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worldbankgroup-my.sharepoint.com/personal/acampmas_worldbankgroup_org/Documents/1. Country Projects/Egypt/Mission June 2026 Cairo Workshop Presentations and CPAT/Egypt CPAT and CPAT Analysis/V2.9 - minor changes only/"/>
    </mc:Choice>
  </mc:AlternateContent>
  <xr:revisionPtr revIDLastSave="13" documentId="11_8F7580482F0A75C18279C32EA4FE19C4D60116B7" xr6:coauthVersionLast="47" xr6:coauthVersionMax="47" xr10:uidLastSave="{C86D1345-CD33-4D0E-89FD-61A903AAD159}"/>
  <bookViews>
    <workbookView xWindow="28680" yWindow="-120" windowWidth="29040" windowHeight="15720" tabRatio="500" activeTab="2" xr2:uid="{00000000-000D-0000-FFFF-FFFF00000000}"/>
  </bookViews>
  <sheets>
    <sheet name="Results" sheetId="1" r:id="rId1"/>
    <sheet name="Calculations" sheetId="2" r:id="rId2"/>
    <sheet name="Product detail" sheetId="3" r:id="rId3"/>
    <sheet name="Data"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D7705" i="4" l="1"/>
  <c r="AC7705" i="4"/>
  <c r="AB7705" i="4"/>
  <c r="AA7705" i="4"/>
  <c r="Z7705" i="4"/>
  <c r="Y7705" i="4"/>
  <c r="X7705" i="4"/>
  <c r="W7705" i="4"/>
  <c r="V7705" i="4"/>
  <c r="U7705" i="4"/>
  <c r="T7705" i="4"/>
  <c r="S7705" i="4"/>
  <c r="R7705" i="4"/>
  <c r="Q7705" i="4"/>
  <c r="P7705" i="4"/>
  <c r="O7705" i="4"/>
  <c r="N7705" i="4"/>
  <c r="M7705" i="4"/>
  <c r="L7705" i="4"/>
  <c r="K7705" i="4"/>
  <c r="AD7703" i="4"/>
  <c r="AC7703" i="4"/>
  <c r="AB7703" i="4"/>
  <c r="AA7703" i="4"/>
  <c r="Z7703" i="4"/>
  <c r="Y7703" i="4"/>
  <c r="X7703" i="4"/>
  <c r="W7703" i="4"/>
  <c r="V7703" i="4"/>
  <c r="U7703" i="4"/>
  <c r="T7703" i="4"/>
  <c r="S7703" i="4"/>
  <c r="R7703" i="4"/>
  <c r="Q7703" i="4"/>
  <c r="P7703" i="4"/>
  <c r="O7703" i="4"/>
  <c r="N7703" i="4"/>
  <c r="M7703" i="4"/>
  <c r="L7703" i="4"/>
  <c r="K7703" i="4"/>
  <c r="AD7684" i="4"/>
  <c r="AC7684" i="4"/>
  <c r="AB7684" i="4"/>
  <c r="AA7684" i="4"/>
  <c r="Z7684" i="4"/>
  <c r="Y7684" i="4"/>
  <c r="X7684" i="4"/>
  <c r="W7684" i="4"/>
  <c r="V7684" i="4"/>
  <c r="U7684" i="4"/>
  <c r="T7684" i="4"/>
  <c r="S7684" i="4"/>
  <c r="R7684" i="4"/>
  <c r="Q7684" i="4"/>
  <c r="P7684" i="4"/>
  <c r="O7684" i="4"/>
  <c r="N7684" i="4"/>
  <c r="M7684" i="4"/>
  <c r="L7684" i="4"/>
  <c r="K7684" i="4"/>
  <c r="AD7680" i="4"/>
  <c r="AC7680" i="4"/>
  <c r="AB7680" i="4"/>
  <c r="AA7680" i="4"/>
  <c r="Z7680" i="4"/>
  <c r="Y7680" i="4"/>
  <c r="X7680" i="4"/>
  <c r="W7680" i="4"/>
  <c r="V7680" i="4"/>
  <c r="U7680" i="4"/>
  <c r="T7680" i="4"/>
  <c r="S7680" i="4"/>
  <c r="R7680" i="4"/>
  <c r="Q7680" i="4"/>
  <c r="P7680" i="4"/>
  <c r="O7680" i="4"/>
  <c r="N7680" i="4"/>
  <c r="M7680" i="4"/>
  <c r="L7680" i="4"/>
  <c r="K7680" i="4"/>
  <c r="AD7678" i="4"/>
  <c r="AC7678" i="4"/>
  <c r="AB7678" i="4"/>
  <c r="AA7678" i="4"/>
  <c r="Z7678" i="4"/>
  <c r="Y7678" i="4"/>
  <c r="X7678" i="4"/>
  <c r="W7678" i="4"/>
  <c r="V7678" i="4"/>
  <c r="U7678" i="4"/>
  <c r="T7678" i="4"/>
  <c r="S7678" i="4"/>
  <c r="R7678" i="4"/>
  <c r="Q7678" i="4"/>
  <c r="P7678" i="4"/>
  <c r="O7678" i="4"/>
  <c r="N7678" i="4"/>
  <c r="M7678" i="4"/>
  <c r="L7678" i="4"/>
  <c r="K7678" i="4"/>
  <c r="AD7676" i="4"/>
  <c r="AC7676" i="4"/>
  <c r="AB7676" i="4"/>
  <c r="AA7676" i="4"/>
  <c r="Z7676" i="4"/>
  <c r="Y7676" i="4"/>
  <c r="X7676" i="4"/>
  <c r="W7676" i="4"/>
  <c r="V7676" i="4"/>
  <c r="U7676" i="4"/>
  <c r="T7676" i="4"/>
  <c r="S7676" i="4"/>
  <c r="R7676" i="4"/>
  <c r="Q7676" i="4"/>
  <c r="P7676" i="4"/>
  <c r="O7676" i="4"/>
  <c r="N7676" i="4"/>
  <c r="M7676" i="4"/>
  <c r="L7676" i="4"/>
  <c r="K7676" i="4"/>
  <c r="AD7673" i="4"/>
  <c r="AC7673" i="4"/>
  <c r="AB7673" i="4"/>
  <c r="AA7673" i="4"/>
  <c r="Z7673" i="4"/>
  <c r="Y7673" i="4"/>
  <c r="X7673" i="4"/>
  <c r="W7673" i="4"/>
  <c r="V7673" i="4"/>
  <c r="U7673" i="4"/>
  <c r="T7673" i="4"/>
  <c r="S7673" i="4"/>
  <c r="R7673" i="4"/>
  <c r="Q7673" i="4"/>
  <c r="P7673" i="4"/>
  <c r="O7673" i="4"/>
  <c r="N7673" i="4"/>
  <c r="M7673" i="4"/>
  <c r="L7673" i="4"/>
  <c r="K7673" i="4"/>
  <c r="AD7663" i="4"/>
  <c r="AC7663" i="4"/>
  <c r="AB7663" i="4"/>
  <c r="AA7663" i="4"/>
  <c r="Z7663" i="4"/>
  <c r="Y7663" i="4"/>
  <c r="X7663" i="4"/>
  <c r="W7663" i="4"/>
  <c r="V7663" i="4"/>
  <c r="U7663" i="4"/>
  <c r="T7663" i="4"/>
  <c r="S7663" i="4"/>
  <c r="R7663" i="4"/>
  <c r="Q7663" i="4"/>
  <c r="P7663" i="4"/>
  <c r="O7663" i="4"/>
  <c r="N7663" i="4"/>
  <c r="M7663" i="4"/>
  <c r="L7663" i="4"/>
  <c r="K7663" i="4"/>
  <c r="AD7659" i="4"/>
  <c r="AC7659" i="4"/>
  <c r="AB7659" i="4"/>
  <c r="AA7659" i="4"/>
  <c r="Z7659" i="4"/>
  <c r="Y7659" i="4"/>
  <c r="X7659" i="4"/>
  <c r="W7659" i="4"/>
  <c r="V7659" i="4"/>
  <c r="U7659" i="4"/>
  <c r="T7659" i="4"/>
  <c r="S7659" i="4"/>
  <c r="R7659" i="4"/>
  <c r="Q7659" i="4"/>
  <c r="P7659" i="4"/>
  <c r="O7659" i="4"/>
  <c r="N7659" i="4"/>
  <c r="M7659" i="4"/>
  <c r="L7659" i="4"/>
  <c r="K7659" i="4"/>
  <c r="AD7657" i="4"/>
  <c r="AC7657" i="4"/>
  <c r="AB7657" i="4"/>
  <c r="AA7657" i="4"/>
  <c r="Z7657" i="4"/>
  <c r="Y7657" i="4"/>
  <c r="X7657" i="4"/>
  <c r="W7657" i="4"/>
  <c r="V7657" i="4"/>
  <c r="U7657" i="4"/>
  <c r="T7657" i="4"/>
  <c r="S7657" i="4"/>
  <c r="R7657" i="4"/>
  <c r="Q7657" i="4"/>
  <c r="P7657" i="4"/>
  <c r="O7657" i="4"/>
  <c r="N7657" i="4"/>
  <c r="M7657" i="4"/>
  <c r="L7657" i="4"/>
  <c r="K7657" i="4"/>
  <c r="AD7655" i="4"/>
  <c r="AC7655" i="4"/>
  <c r="AB7655" i="4"/>
  <c r="AA7655" i="4"/>
  <c r="Z7655" i="4"/>
  <c r="Y7655" i="4"/>
  <c r="X7655" i="4"/>
  <c r="W7655" i="4"/>
  <c r="V7655" i="4"/>
  <c r="U7655" i="4"/>
  <c r="T7655" i="4"/>
  <c r="S7655" i="4"/>
  <c r="R7655" i="4"/>
  <c r="Q7655" i="4"/>
  <c r="P7655" i="4"/>
  <c r="O7655" i="4"/>
  <c r="N7655" i="4"/>
  <c r="M7655" i="4"/>
  <c r="L7655" i="4"/>
  <c r="K7655" i="4"/>
  <c r="AD7652" i="4"/>
  <c r="AC7652" i="4"/>
  <c r="AB7652" i="4"/>
  <c r="AA7652" i="4"/>
  <c r="Z7652" i="4"/>
  <c r="Y7652" i="4"/>
  <c r="X7652" i="4"/>
  <c r="W7652" i="4"/>
  <c r="V7652" i="4"/>
  <c r="U7652" i="4"/>
  <c r="T7652" i="4"/>
  <c r="S7652" i="4"/>
  <c r="R7652" i="4"/>
  <c r="Q7652" i="4"/>
  <c r="P7652" i="4"/>
  <c r="O7652" i="4"/>
  <c r="N7652" i="4"/>
  <c r="M7652" i="4"/>
  <c r="L7652" i="4"/>
  <c r="K7652" i="4"/>
  <c r="AD7646" i="4"/>
  <c r="AC7646" i="4"/>
  <c r="AB7646" i="4"/>
  <c r="AA7646" i="4"/>
  <c r="Z7646" i="4"/>
  <c r="Y7646" i="4"/>
  <c r="X7646" i="4"/>
  <c r="W7646" i="4"/>
  <c r="V7646" i="4"/>
  <c r="U7646" i="4"/>
  <c r="T7646" i="4"/>
  <c r="S7646" i="4"/>
  <c r="R7646" i="4"/>
  <c r="Q7646" i="4"/>
  <c r="P7646" i="4"/>
  <c r="O7646" i="4"/>
  <c r="N7646" i="4"/>
  <c r="M7646" i="4"/>
  <c r="L7646" i="4"/>
  <c r="K7646" i="4"/>
  <c r="AD7643" i="4"/>
  <c r="AC7643" i="4"/>
  <c r="AB7643" i="4"/>
  <c r="AA7643" i="4"/>
  <c r="Z7643" i="4"/>
  <c r="Y7643" i="4"/>
  <c r="X7643" i="4"/>
  <c r="W7643" i="4"/>
  <c r="V7643" i="4"/>
  <c r="U7643" i="4"/>
  <c r="T7643" i="4"/>
  <c r="S7643" i="4"/>
  <c r="R7643" i="4"/>
  <c r="Q7643" i="4"/>
  <c r="P7643" i="4"/>
  <c r="O7643" i="4"/>
  <c r="N7643" i="4"/>
  <c r="M7643" i="4"/>
  <c r="L7643" i="4"/>
  <c r="K7643" i="4"/>
  <c r="AD7638" i="4"/>
  <c r="AC7638" i="4"/>
  <c r="AB7638" i="4"/>
  <c r="AA7638" i="4"/>
  <c r="Z7638" i="4"/>
  <c r="Y7638" i="4"/>
  <c r="X7638" i="4"/>
  <c r="W7638" i="4"/>
  <c r="V7638" i="4"/>
  <c r="U7638" i="4"/>
  <c r="T7638" i="4"/>
  <c r="S7638" i="4"/>
  <c r="R7638" i="4"/>
  <c r="Q7638" i="4"/>
  <c r="P7638" i="4"/>
  <c r="O7638" i="4"/>
  <c r="N7638" i="4"/>
  <c r="M7638" i="4"/>
  <c r="L7638" i="4"/>
  <c r="K7638" i="4"/>
  <c r="AD7635" i="4"/>
  <c r="AC7635" i="4"/>
  <c r="AB7635" i="4"/>
  <c r="AA7635" i="4"/>
  <c r="Z7635" i="4"/>
  <c r="Y7635" i="4"/>
  <c r="X7635" i="4"/>
  <c r="W7635" i="4"/>
  <c r="V7635" i="4"/>
  <c r="U7635" i="4"/>
  <c r="T7635" i="4"/>
  <c r="S7635" i="4"/>
  <c r="R7635" i="4"/>
  <c r="Q7635" i="4"/>
  <c r="P7635" i="4"/>
  <c r="O7635" i="4"/>
  <c r="N7635" i="4"/>
  <c r="M7635" i="4"/>
  <c r="L7635" i="4"/>
  <c r="K7635" i="4"/>
  <c r="AD7632" i="4"/>
  <c r="AC7632" i="4"/>
  <c r="AB7632" i="4"/>
  <c r="AA7632" i="4"/>
  <c r="Z7632" i="4"/>
  <c r="Y7632" i="4"/>
  <c r="X7632" i="4"/>
  <c r="W7632" i="4"/>
  <c r="V7632" i="4"/>
  <c r="U7632" i="4"/>
  <c r="T7632" i="4"/>
  <c r="S7632" i="4"/>
  <c r="R7632" i="4"/>
  <c r="Q7632" i="4"/>
  <c r="P7632" i="4"/>
  <c r="O7632" i="4"/>
  <c r="N7632" i="4"/>
  <c r="M7632" i="4"/>
  <c r="L7632" i="4"/>
  <c r="K7632" i="4"/>
  <c r="AD7629" i="4"/>
  <c r="AC7629" i="4"/>
  <c r="AB7629" i="4"/>
  <c r="AA7629" i="4"/>
  <c r="Z7629" i="4"/>
  <c r="Y7629" i="4"/>
  <c r="X7629" i="4"/>
  <c r="W7629" i="4"/>
  <c r="V7629" i="4"/>
  <c r="U7629" i="4"/>
  <c r="T7629" i="4"/>
  <c r="S7629" i="4"/>
  <c r="R7629" i="4"/>
  <c r="Q7629" i="4"/>
  <c r="P7629" i="4"/>
  <c r="O7629" i="4"/>
  <c r="N7629" i="4"/>
  <c r="M7629" i="4"/>
  <c r="L7629" i="4"/>
  <c r="K7629" i="4"/>
  <c r="AD7626" i="4"/>
  <c r="AC7626" i="4"/>
  <c r="AB7626" i="4"/>
  <c r="AA7626" i="4"/>
  <c r="Z7626" i="4"/>
  <c r="Y7626" i="4"/>
  <c r="X7626" i="4"/>
  <c r="W7626" i="4"/>
  <c r="V7626" i="4"/>
  <c r="U7626" i="4"/>
  <c r="T7626" i="4"/>
  <c r="S7626" i="4"/>
  <c r="R7626" i="4"/>
  <c r="Q7626" i="4"/>
  <c r="P7626" i="4"/>
  <c r="O7626" i="4"/>
  <c r="N7626" i="4"/>
  <c r="M7626" i="4"/>
  <c r="L7626" i="4"/>
  <c r="K7626" i="4"/>
  <c r="AD7625" i="4"/>
  <c r="AC7625" i="4"/>
  <c r="AB7625" i="4"/>
  <c r="AA7625" i="4"/>
  <c r="Z7625" i="4"/>
  <c r="Y7625" i="4"/>
  <c r="X7625" i="4"/>
  <c r="W7625" i="4"/>
  <c r="V7625" i="4"/>
  <c r="U7625" i="4"/>
  <c r="T7625" i="4"/>
  <c r="S7625" i="4"/>
  <c r="R7625" i="4"/>
  <c r="Q7625" i="4"/>
  <c r="P7625" i="4"/>
  <c r="O7625" i="4"/>
  <c r="N7625" i="4"/>
  <c r="M7625" i="4"/>
  <c r="L7625" i="4"/>
  <c r="K7625" i="4"/>
  <c r="AD7623" i="4"/>
  <c r="AC7623" i="4"/>
  <c r="AB7623" i="4"/>
  <c r="AA7623" i="4"/>
  <c r="Z7623" i="4"/>
  <c r="Y7623" i="4"/>
  <c r="X7623" i="4"/>
  <c r="W7623" i="4"/>
  <c r="V7623" i="4"/>
  <c r="U7623" i="4"/>
  <c r="T7623" i="4"/>
  <c r="S7623" i="4"/>
  <c r="R7623" i="4"/>
  <c r="Q7623" i="4"/>
  <c r="P7623" i="4"/>
  <c r="O7623" i="4"/>
  <c r="N7623" i="4"/>
  <c r="M7623" i="4"/>
  <c r="L7623" i="4"/>
  <c r="K7623" i="4"/>
  <c r="AD7620" i="4"/>
  <c r="AC7620" i="4"/>
  <c r="AB7620" i="4"/>
  <c r="AA7620" i="4"/>
  <c r="Z7620" i="4"/>
  <c r="Y7620" i="4"/>
  <c r="X7620" i="4"/>
  <c r="W7620" i="4"/>
  <c r="V7620" i="4"/>
  <c r="U7620" i="4"/>
  <c r="T7620" i="4"/>
  <c r="S7620" i="4"/>
  <c r="R7620" i="4"/>
  <c r="Q7620" i="4"/>
  <c r="P7620" i="4"/>
  <c r="O7620" i="4"/>
  <c r="N7620" i="4"/>
  <c r="M7620" i="4"/>
  <c r="L7620" i="4"/>
  <c r="K7620" i="4"/>
  <c r="AD7616" i="4"/>
  <c r="AC7616" i="4"/>
  <c r="AB7616" i="4"/>
  <c r="AA7616" i="4"/>
  <c r="Z7616" i="4"/>
  <c r="Y7616" i="4"/>
  <c r="X7616" i="4"/>
  <c r="W7616" i="4"/>
  <c r="V7616" i="4"/>
  <c r="U7616" i="4"/>
  <c r="T7616" i="4"/>
  <c r="S7616" i="4"/>
  <c r="R7616" i="4"/>
  <c r="Q7616" i="4"/>
  <c r="P7616" i="4"/>
  <c r="O7616" i="4"/>
  <c r="N7616" i="4"/>
  <c r="M7616" i="4"/>
  <c r="L7616" i="4"/>
  <c r="K7616" i="4"/>
  <c r="AD7613" i="4"/>
  <c r="AC7613" i="4"/>
  <c r="AB7613" i="4"/>
  <c r="AA7613" i="4"/>
  <c r="Z7613" i="4"/>
  <c r="Y7613" i="4"/>
  <c r="X7613" i="4"/>
  <c r="W7613" i="4"/>
  <c r="V7613" i="4"/>
  <c r="U7613" i="4"/>
  <c r="T7613" i="4"/>
  <c r="S7613" i="4"/>
  <c r="R7613" i="4"/>
  <c r="Q7613" i="4"/>
  <c r="P7613" i="4"/>
  <c r="O7613" i="4"/>
  <c r="N7613" i="4"/>
  <c r="M7613" i="4"/>
  <c r="L7613" i="4"/>
  <c r="K7613" i="4"/>
  <c r="AD7251" i="4"/>
  <c r="AC7251" i="4"/>
  <c r="AB7251" i="4"/>
  <c r="AA7251" i="4"/>
  <c r="Z7251" i="4"/>
  <c r="Y7251" i="4"/>
  <c r="X7251" i="4"/>
  <c r="W7251" i="4"/>
  <c r="V7251" i="4"/>
  <c r="U7251" i="4"/>
  <c r="T7251" i="4"/>
  <c r="S7251" i="4"/>
  <c r="R7251" i="4"/>
  <c r="Q7251" i="4"/>
  <c r="P7251" i="4"/>
  <c r="O7251" i="4"/>
  <c r="N7251" i="4"/>
  <c r="M7251" i="4"/>
  <c r="L7251" i="4"/>
  <c r="K7251" i="4"/>
  <c r="AD7250" i="4"/>
  <c r="AC7250" i="4"/>
  <c r="AB7250" i="4"/>
  <c r="AA7250" i="4"/>
  <c r="Z7250" i="4"/>
  <c r="Y7250" i="4"/>
  <c r="X7250" i="4"/>
  <c r="W7250" i="4"/>
  <c r="V7250" i="4"/>
  <c r="U7250" i="4"/>
  <c r="T7250" i="4"/>
  <c r="S7250" i="4"/>
  <c r="R7250" i="4"/>
  <c r="Q7250" i="4"/>
  <c r="P7250" i="4"/>
  <c r="O7250" i="4"/>
  <c r="N7250" i="4"/>
  <c r="M7250" i="4"/>
  <c r="L7250" i="4"/>
  <c r="K7250" i="4"/>
  <c r="AD7249" i="4"/>
  <c r="AC7249" i="4"/>
  <c r="AB7249" i="4"/>
  <c r="AA7249" i="4"/>
  <c r="Z7249" i="4"/>
  <c r="Y7249" i="4"/>
  <c r="X7249" i="4"/>
  <c r="W7249" i="4"/>
  <c r="V7249" i="4"/>
  <c r="U7249" i="4"/>
  <c r="T7249" i="4"/>
  <c r="S7249" i="4"/>
  <c r="R7249" i="4"/>
  <c r="Q7249" i="4"/>
  <c r="P7249" i="4"/>
  <c r="O7249" i="4"/>
  <c r="N7249" i="4"/>
  <c r="M7249" i="4"/>
  <c r="L7249" i="4"/>
  <c r="K7249" i="4"/>
  <c r="AD7248" i="4"/>
  <c r="AC7248" i="4"/>
  <c r="AB7248" i="4"/>
  <c r="AA7248" i="4"/>
  <c r="Z7248" i="4"/>
  <c r="Y7248" i="4"/>
  <c r="X7248" i="4"/>
  <c r="W7248" i="4"/>
  <c r="V7248" i="4"/>
  <c r="U7248" i="4"/>
  <c r="T7248" i="4"/>
  <c r="S7248" i="4"/>
  <c r="R7248" i="4"/>
  <c r="Q7248" i="4"/>
  <c r="P7248" i="4"/>
  <c r="O7248" i="4"/>
  <c r="N7248" i="4"/>
  <c r="M7248" i="4"/>
  <c r="L7248" i="4"/>
  <c r="K7248" i="4"/>
  <c r="AD7247" i="4"/>
  <c r="AC7247" i="4"/>
  <c r="AB7247" i="4"/>
  <c r="AA7247" i="4"/>
  <c r="Z7247" i="4"/>
  <c r="Y7247" i="4"/>
  <c r="X7247" i="4"/>
  <c r="W7247" i="4"/>
  <c r="V7247" i="4"/>
  <c r="U7247" i="4"/>
  <c r="T7247" i="4"/>
  <c r="S7247" i="4"/>
  <c r="R7247" i="4"/>
  <c r="Q7247" i="4"/>
  <c r="P7247" i="4"/>
  <c r="O7247" i="4"/>
  <c r="N7247" i="4"/>
  <c r="M7247" i="4"/>
  <c r="L7247" i="4"/>
  <c r="K7247" i="4"/>
  <c r="AD7245" i="4"/>
  <c r="AC7245" i="4"/>
  <c r="AB7245" i="4"/>
  <c r="AA7245" i="4"/>
  <c r="Z7245" i="4"/>
  <c r="Y7245" i="4"/>
  <c r="X7245" i="4"/>
  <c r="W7245" i="4"/>
  <c r="V7245" i="4"/>
  <c r="U7245" i="4"/>
  <c r="T7245" i="4"/>
  <c r="S7245" i="4"/>
  <c r="R7245" i="4"/>
  <c r="Q7245" i="4"/>
  <c r="P7245" i="4"/>
  <c r="O7245" i="4"/>
  <c r="N7245" i="4"/>
  <c r="M7245" i="4"/>
  <c r="L7245" i="4"/>
  <c r="K7245" i="4"/>
  <c r="AD7244" i="4"/>
  <c r="AC7244" i="4"/>
  <c r="AB7244" i="4"/>
  <c r="AA7244" i="4"/>
  <c r="Z7244" i="4"/>
  <c r="Y7244" i="4"/>
  <c r="X7244" i="4"/>
  <c r="W7244" i="4"/>
  <c r="V7244" i="4"/>
  <c r="U7244" i="4"/>
  <c r="T7244" i="4"/>
  <c r="S7244" i="4"/>
  <c r="R7244" i="4"/>
  <c r="Q7244" i="4"/>
  <c r="P7244" i="4"/>
  <c r="O7244" i="4"/>
  <c r="N7244" i="4"/>
  <c r="M7244" i="4"/>
  <c r="L7244" i="4"/>
  <c r="K7244" i="4"/>
  <c r="AC7239" i="4"/>
  <c r="AB7239" i="4"/>
  <c r="AA7239" i="4"/>
  <c r="Z7239" i="4"/>
  <c r="Y7239" i="4"/>
  <c r="X7239" i="4"/>
  <c r="W7239" i="4"/>
  <c r="V7239" i="4"/>
  <c r="U7239" i="4"/>
  <c r="T7239" i="4"/>
  <c r="S7239" i="4"/>
  <c r="R7239" i="4"/>
  <c r="Q7239" i="4"/>
  <c r="P7239" i="4"/>
  <c r="O7239" i="4"/>
  <c r="N7239" i="4"/>
  <c r="M7239" i="4"/>
  <c r="L7239" i="4"/>
  <c r="K7239" i="4"/>
  <c r="AC7238" i="4"/>
  <c r="AB7238" i="4"/>
  <c r="AA7238" i="4"/>
  <c r="Z7238" i="4"/>
  <c r="Y7238" i="4"/>
  <c r="X7238" i="4"/>
  <c r="W7238" i="4"/>
  <c r="V7238" i="4"/>
  <c r="U7238" i="4"/>
  <c r="T7238" i="4"/>
  <c r="S7238" i="4"/>
  <c r="R7238" i="4"/>
  <c r="Q7238" i="4"/>
  <c r="P7238" i="4"/>
  <c r="O7238" i="4"/>
  <c r="N7238" i="4"/>
  <c r="M7238" i="4"/>
  <c r="L7238" i="4"/>
  <c r="K7238" i="4"/>
  <c r="AC7237" i="4"/>
  <c r="AB7237" i="4"/>
  <c r="AA7237" i="4"/>
  <c r="Z7237" i="4"/>
  <c r="Y7237" i="4"/>
  <c r="X7237" i="4"/>
  <c r="W7237" i="4"/>
  <c r="V7237" i="4"/>
  <c r="U7237" i="4"/>
  <c r="T7237" i="4"/>
  <c r="S7237" i="4"/>
  <c r="R7237" i="4"/>
  <c r="Q7237" i="4"/>
  <c r="P7237" i="4"/>
  <c r="O7237" i="4"/>
  <c r="N7237" i="4"/>
  <c r="M7237" i="4"/>
  <c r="L7237" i="4"/>
  <c r="K7237" i="4"/>
  <c r="AC7236" i="4"/>
  <c r="AB7236" i="4"/>
  <c r="AA7236" i="4"/>
  <c r="Z7236" i="4"/>
  <c r="Y7236" i="4"/>
  <c r="X7236" i="4"/>
  <c r="W7236" i="4"/>
  <c r="V7236" i="4"/>
  <c r="U7236" i="4"/>
  <c r="T7236" i="4"/>
  <c r="S7236" i="4"/>
  <c r="R7236" i="4"/>
  <c r="Q7236" i="4"/>
  <c r="P7236" i="4"/>
  <c r="O7236" i="4"/>
  <c r="N7236" i="4"/>
  <c r="M7236" i="4"/>
  <c r="L7236" i="4"/>
  <c r="K7236" i="4"/>
  <c r="AC7235" i="4"/>
  <c r="AB7235" i="4"/>
  <c r="AA7235" i="4"/>
  <c r="Z7235" i="4"/>
  <c r="Y7235" i="4"/>
  <c r="X7235" i="4"/>
  <c r="W7235" i="4"/>
  <c r="V7235" i="4"/>
  <c r="U7235" i="4"/>
  <c r="T7235" i="4"/>
  <c r="S7235" i="4"/>
  <c r="R7235" i="4"/>
  <c r="Q7235" i="4"/>
  <c r="P7235" i="4"/>
  <c r="O7235" i="4"/>
  <c r="N7235" i="4"/>
  <c r="M7235" i="4"/>
  <c r="L7235" i="4"/>
  <c r="K7235" i="4"/>
  <c r="AC7234" i="4"/>
  <c r="AB7234" i="4"/>
  <c r="AA7234" i="4"/>
  <c r="Z7234" i="4"/>
  <c r="Y7234" i="4"/>
  <c r="X7234" i="4"/>
  <c r="W7234" i="4"/>
  <c r="V7234" i="4"/>
  <c r="U7234" i="4"/>
  <c r="T7234" i="4"/>
  <c r="S7234" i="4"/>
  <c r="R7234" i="4"/>
  <c r="Q7234" i="4"/>
  <c r="P7234" i="4"/>
  <c r="O7234" i="4"/>
  <c r="N7234" i="4"/>
  <c r="M7234" i="4"/>
  <c r="L7234" i="4"/>
  <c r="K7234" i="4"/>
  <c r="AC7233" i="4"/>
  <c r="AB7233" i="4"/>
  <c r="AA7233" i="4"/>
  <c r="Z7233" i="4"/>
  <c r="Y7233" i="4"/>
  <c r="X7233" i="4"/>
  <c r="W7233" i="4"/>
  <c r="V7233" i="4"/>
  <c r="U7233" i="4"/>
  <c r="T7233" i="4"/>
  <c r="S7233" i="4"/>
  <c r="R7233" i="4"/>
  <c r="Q7233" i="4"/>
  <c r="P7233" i="4"/>
  <c r="O7233" i="4"/>
  <c r="N7233" i="4"/>
  <c r="M7233" i="4"/>
  <c r="L7233" i="4"/>
  <c r="K7233" i="4"/>
  <c r="AC7232" i="4"/>
  <c r="AB7232" i="4"/>
  <c r="AA7232" i="4"/>
  <c r="Z7232" i="4"/>
  <c r="Y7232" i="4"/>
  <c r="X7232" i="4"/>
  <c r="W7232" i="4"/>
  <c r="V7232" i="4"/>
  <c r="U7232" i="4"/>
  <c r="T7232" i="4"/>
  <c r="S7232" i="4"/>
  <c r="R7232" i="4"/>
  <c r="Q7232" i="4"/>
  <c r="P7232" i="4"/>
  <c r="O7232" i="4"/>
  <c r="N7232" i="4"/>
  <c r="M7232" i="4"/>
  <c r="L7232" i="4"/>
  <c r="K7232" i="4"/>
  <c r="F7182" i="4"/>
  <c r="E7182" i="4"/>
  <c r="F7181" i="4"/>
  <c r="E7181" i="4"/>
  <c r="F7180" i="4"/>
  <c r="E7180" i="4"/>
  <c r="F7179" i="4"/>
  <c r="E7179" i="4"/>
  <c r="F7178" i="4"/>
  <c r="E7178" i="4"/>
  <c r="F7177" i="4"/>
  <c r="E7177" i="4"/>
  <c r="F7176" i="4"/>
  <c r="E7176" i="4"/>
  <c r="F7175" i="4"/>
  <c r="E7175" i="4"/>
  <c r="F7174" i="4"/>
  <c r="E7174" i="4"/>
  <c r="F7173" i="4"/>
  <c r="E7173" i="4"/>
  <c r="K7143" i="4"/>
  <c r="K7142" i="4"/>
  <c r="K7141" i="4"/>
  <c r="K7140" i="4"/>
  <c r="AD6832" i="4"/>
  <c r="AC6832" i="4"/>
  <c r="AB6832" i="4"/>
  <c r="AA6832" i="4"/>
  <c r="Z6832" i="4"/>
  <c r="Y6832" i="4"/>
  <c r="X6832" i="4"/>
  <c r="W6832" i="4"/>
  <c r="V6832" i="4"/>
  <c r="U6832" i="4"/>
  <c r="T6832" i="4"/>
  <c r="S6832" i="4"/>
  <c r="R6832" i="4"/>
  <c r="Q6832" i="4"/>
  <c r="P6832" i="4"/>
  <c r="O6832" i="4"/>
  <c r="N6832" i="4"/>
  <c r="M6832" i="4"/>
  <c r="L6832" i="4"/>
  <c r="K6832" i="4"/>
  <c r="AD6831" i="4"/>
  <c r="AC6831" i="4"/>
  <c r="AB6831" i="4"/>
  <c r="AA6831" i="4"/>
  <c r="Z6831" i="4"/>
  <c r="Y6831" i="4"/>
  <c r="X6831" i="4"/>
  <c r="W6831" i="4"/>
  <c r="V6831" i="4"/>
  <c r="U6831" i="4"/>
  <c r="T6831" i="4"/>
  <c r="S6831" i="4"/>
  <c r="R6831" i="4"/>
  <c r="Q6831" i="4"/>
  <c r="P6831" i="4"/>
  <c r="O6831" i="4"/>
  <c r="N6831" i="4"/>
  <c r="M6831" i="4"/>
  <c r="L6831" i="4"/>
  <c r="K6831" i="4"/>
  <c r="AD6830" i="4"/>
  <c r="AC6830" i="4"/>
  <c r="AB6830" i="4"/>
  <c r="AA6830" i="4"/>
  <c r="Z6830" i="4"/>
  <c r="Y6830" i="4"/>
  <c r="X6830" i="4"/>
  <c r="W6830" i="4"/>
  <c r="V6830" i="4"/>
  <c r="U6830" i="4"/>
  <c r="T6830" i="4"/>
  <c r="S6830" i="4"/>
  <c r="R6830" i="4"/>
  <c r="Q6830" i="4"/>
  <c r="P6830" i="4"/>
  <c r="O6830" i="4"/>
  <c r="N6830" i="4"/>
  <c r="M6830" i="4"/>
  <c r="L6830" i="4"/>
  <c r="K6830" i="4"/>
  <c r="AD6828" i="4"/>
  <c r="AC6828" i="4"/>
  <c r="AB6828" i="4"/>
  <c r="AA6828" i="4"/>
  <c r="Z6828" i="4"/>
  <c r="Y6828" i="4"/>
  <c r="X6828" i="4"/>
  <c r="W6828" i="4"/>
  <c r="V6828" i="4"/>
  <c r="U6828" i="4"/>
  <c r="T6828" i="4"/>
  <c r="S6828" i="4"/>
  <c r="R6828" i="4"/>
  <c r="Q6828" i="4"/>
  <c r="P6828" i="4"/>
  <c r="O6828" i="4"/>
  <c r="N6828" i="4"/>
  <c r="M6828" i="4"/>
  <c r="L6828" i="4"/>
  <c r="K6828" i="4"/>
  <c r="AD6827" i="4"/>
  <c r="AC6827" i="4"/>
  <c r="AB6827" i="4"/>
  <c r="AA6827" i="4"/>
  <c r="Z6827" i="4"/>
  <c r="Y6827" i="4"/>
  <c r="X6827" i="4"/>
  <c r="W6827" i="4"/>
  <c r="V6827" i="4"/>
  <c r="U6827" i="4"/>
  <c r="T6827" i="4"/>
  <c r="S6827" i="4"/>
  <c r="R6827" i="4"/>
  <c r="Q6827" i="4"/>
  <c r="P6827" i="4"/>
  <c r="O6827" i="4"/>
  <c r="N6827" i="4"/>
  <c r="M6827" i="4"/>
  <c r="L6827" i="4"/>
  <c r="K6827" i="4"/>
  <c r="AD6824" i="4"/>
  <c r="AC6824" i="4"/>
  <c r="AB6824" i="4"/>
  <c r="AA6824" i="4"/>
  <c r="Z6824" i="4"/>
  <c r="Y6824" i="4"/>
  <c r="X6824" i="4"/>
  <c r="W6824" i="4"/>
  <c r="V6824" i="4"/>
  <c r="U6824" i="4"/>
  <c r="T6824" i="4"/>
  <c r="S6824" i="4"/>
  <c r="R6824" i="4"/>
  <c r="Q6824" i="4"/>
  <c r="P6824" i="4"/>
  <c r="O6824" i="4"/>
  <c r="N6824" i="4"/>
  <c r="M6824" i="4"/>
  <c r="L6824" i="4"/>
  <c r="K6824" i="4"/>
  <c r="AD6823" i="4"/>
  <c r="AC6823" i="4"/>
  <c r="AB6823" i="4"/>
  <c r="AA6823" i="4"/>
  <c r="Z6823" i="4"/>
  <c r="Y6823" i="4"/>
  <c r="X6823" i="4"/>
  <c r="W6823" i="4"/>
  <c r="V6823" i="4"/>
  <c r="U6823" i="4"/>
  <c r="T6823" i="4"/>
  <c r="S6823" i="4"/>
  <c r="R6823" i="4"/>
  <c r="Q6823" i="4"/>
  <c r="P6823" i="4"/>
  <c r="O6823" i="4"/>
  <c r="N6823" i="4"/>
  <c r="M6823" i="4"/>
  <c r="L6823" i="4"/>
  <c r="K6823" i="4"/>
  <c r="AD6822" i="4"/>
  <c r="AC6822" i="4"/>
  <c r="AB6822" i="4"/>
  <c r="AA6822" i="4"/>
  <c r="Z6822" i="4"/>
  <c r="Y6822" i="4"/>
  <c r="X6822" i="4"/>
  <c r="W6822" i="4"/>
  <c r="V6822" i="4"/>
  <c r="U6822" i="4"/>
  <c r="T6822" i="4"/>
  <c r="S6822" i="4"/>
  <c r="R6822" i="4"/>
  <c r="Q6822" i="4"/>
  <c r="P6822" i="4"/>
  <c r="O6822" i="4"/>
  <c r="N6822" i="4"/>
  <c r="M6822" i="4"/>
  <c r="L6822" i="4"/>
  <c r="K6822" i="4"/>
  <c r="AD6821" i="4"/>
  <c r="AC6821" i="4"/>
  <c r="AB6821" i="4"/>
  <c r="AA6821" i="4"/>
  <c r="Z6821" i="4"/>
  <c r="Y6821" i="4"/>
  <c r="X6821" i="4"/>
  <c r="W6821" i="4"/>
  <c r="V6821" i="4"/>
  <c r="U6821" i="4"/>
  <c r="T6821" i="4"/>
  <c r="S6821" i="4"/>
  <c r="R6821" i="4"/>
  <c r="Q6821" i="4"/>
  <c r="P6821" i="4"/>
  <c r="O6821" i="4"/>
  <c r="N6821" i="4"/>
  <c r="M6821" i="4"/>
  <c r="L6821" i="4"/>
  <c r="K6821" i="4"/>
  <c r="AD6817" i="4"/>
  <c r="AC6817" i="4"/>
  <c r="AB6817" i="4"/>
  <c r="AA6817" i="4"/>
  <c r="Z6817" i="4"/>
  <c r="Y6817" i="4"/>
  <c r="X6817" i="4"/>
  <c r="W6817" i="4"/>
  <c r="V6817" i="4"/>
  <c r="U6817" i="4"/>
  <c r="T6817" i="4"/>
  <c r="S6817" i="4"/>
  <c r="R6817" i="4"/>
  <c r="Q6817" i="4"/>
  <c r="P6817" i="4"/>
  <c r="O6817" i="4"/>
  <c r="N6817" i="4"/>
  <c r="M6817" i="4"/>
  <c r="L6817" i="4"/>
  <c r="K6817" i="4"/>
  <c r="AD6816" i="4"/>
  <c r="AC6816" i="4"/>
  <c r="AB6816" i="4"/>
  <c r="AA6816" i="4"/>
  <c r="Z6816" i="4"/>
  <c r="Y6816" i="4"/>
  <c r="X6816" i="4"/>
  <c r="W6816" i="4"/>
  <c r="V6816" i="4"/>
  <c r="U6816" i="4"/>
  <c r="T6816" i="4"/>
  <c r="S6816" i="4"/>
  <c r="R6816" i="4"/>
  <c r="Q6816" i="4"/>
  <c r="P6816" i="4"/>
  <c r="O6816" i="4"/>
  <c r="N6816" i="4"/>
  <c r="M6816" i="4"/>
  <c r="L6816" i="4"/>
  <c r="K6816" i="4"/>
  <c r="AD6814" i="4"/>
  <c r="AC6814" i="4"/>
  <c r="AB6814" i="4"/>
  <c r="AA6814" i="4"/>
  <c r="Z6814" i="4"/>
  <c r="Y6814" i="4"/>
  <c r="X6814" i="4"/>
  <c r="W6814" i="4"/>
  <c r="V6814" i="4"/>
  <c r="U6814" i="4"/>
  <c r="T6814" i="4"/>
  <c r="S6814" i="4"/>
  <c r="R6814" i="4"/>
  <c r="Q6814" i="4"/>
  <c r="P6814" i="4"/>
  <c r="O6814" i="4"/>
  <c r="N6814" i="4"/>
  <c r="M6814" i="4"/>
  <c r="L6814" i="4"/>
  <c r="K6814" i="4"/>
  <c r="AD6812" i="4"/>
  <c r="AC6812" i="4"/>
  <c r="AB6812" i="4"/>
  <c r="AA6812" i="4"/>
  <c r="Z6812" i="4"/>
  <c r="Y6812" i="4"/>
  <c r="X6812" i="4"/>
  <c r="W6812" i="4"/>
  <c r="V6812" i="4"/>
  <c r="U6812" i="4"/>
  <c r="T6812" i="4"/>
  <c r="S6812" i="4"/>
  <c r="R6812" i="4"/>
  <c r="Q6812" i="4"/>
  <c r="P6812" i="4"/>
  <c r="O6812" i="4"/>
  <c r="N6812" i="4"/>
  <c r="M6812" i="4"/>
  <c r="L6812" i="4"/>
  <c r="K6812" i="4"/>
  <c r="AD6810" i="4"/>
  <c r="AC6810" i="4"/>
  <c r="AB6810" i="4"/>
  <c r="AA6810" i="4"/>
  <c r="Z6810" i="4"/>
  <c r="Y6810" i="4"/>
  <c r="X6810" i="4"/>
  <c r="W6810" i="4"/>
  <c r="V6810" i="4"/>
  <c r="U6810" i="4"/>
  <c r="T6810" i="4"/>
  <c r="S6810" i="4"/>
  <c r="R6810" i="4"/>
  <c r="Q6810" i="4"/>
  <c r="P6810" i="4"/>
  <c r="O6810" i="4"/>
  <c r="N6810" i="4"/>
  <c r="M6810" i="4"/>
  <c r="L6810" i="4"/>
  <c r="K6810" i="4"/>
  <c r="AD6808" i="4"/>
  <c r="AC6808" i="4"/>
  <c r="AB6808" i="4"/>
  <c r="AA6808" i="4"/>
  <c r="Z6808" i="4"/>
  <c r="Y6808" i="4"/>
  <c r="X6808" i="4"/>
  <c r="W6808" i="4"/>
  <c r="V6808" i="4"/>
  <c r="U6808" i="4"/>
  <c r="T6808" i="4"/>
  <c r="S6808" i="4"/>
  <c r="R6808" i="4"/>
  <c r="Q6808" i="4"/>
  <c r="P6808" i="4"/>
  <c r="O6808" i="4"/>
  <c r="N6808" i="4"/>
  <c r="M6808" i="4"/>
  <c r="L6808" i="4"/>
  <c r="K6808" i="4"/>
  <c r="AD6806" i="4"/>
  <c r="AC6806" i="4"/>
  <c r="AB6806" i="4"/>
  <c r="AA6806" i="4"/>
  <c r="Z6806" i="4"/>
  <c r="Y6806" i="4"/>
  <c r="X6806" i="4"/>
  <c r="W6806" i="4"/>
  <c r="V6806" i="4"/>
  <c r="U6806" i="4"/>
  <c r="T6806" i="4"/>
  <c r="S6806" i="4"/>
  <c r="R6806" i="4"/>
  <c r="Q6806" i="4"/>
  <c r="P6806" i="4"/>
  <c r="O6806" i="4"/>
  <c r="N6806" i="4"/>
  <c r="M6806" i="4"/>
  <c r="L6806" i="4"/>
  <c r="K6806" i="4"/>
  <c r="AD6805" i="4"/>
  <c r="AC6805" i="4"/>
  <c r="AB6805" i="4"/>
  <c r="AA6805" i="4"/>
  <c r="Z6805" i="4"/>
  <c r="Y6805" i="4"/>
  <c r="X6805" i="4"/>
  <c r="W6805" i="4"/>
  <c r="V6805" i="4"/>
  <c r="U6805" i="4"/>
  <c r="T6805" i="4"/>
  <c r="S6805" i="4"/>
  <c r="R6805" i="4"/>
  <c r="Q6805" i="4"/>
  <c r="P6805" i="4"/>
  <c r="O6805" i="4"/>
  <c r="N6805" i="4"/>
  <c r="M6805" i="4"/>
  <c r="L6805" i="4"/>
  <c r="K6805" i="4"/>
  <c r="AD6803" i="4"/>
  <c r="AC6803" i="4"/>
  <c r="AB6803" i="4"/>
  <c r="AA6803" i="4"/>
  <c r="Z6803" i="4"/>
  <c r="Y6803" i="4"/>
  <c r="X6803" i="4"/>
  <c r="W6803" i="4"/>
  <c r="V6803" i="4"/>
  <c r="U6803" i="4"/>
  <c r="T6803" i="4"/>
  <c r="S6803" i="4"/>
  <c r="R6803" i="4"/>
  <c r="Q6803" i="4"/>
  <c r="P6803" i="4"/>
  <c r="O6803" i="4"/>
  <c r="N6803" i="4"/>
  <c r="M6803" i="4"/>
  <c r="L6803" i="4"/>
  <c r="K6803" i="4"/>
  <c r="AD6799" i="4"/>
  <c r="AC6799" i="4"/>
  <c r="AB6799" i="4"/>
  <c r="AA6799" i="4"/>
  <c r="Z6799" i="4"/>
  <c r="Y6799" i="4"/>
  <c r="X6799" i="4"/>
  <c r="W6799" i="4"/>
  <c r="V6799" i="4"/>
  <c r="U6799" i="4"/>
  <c r="T6799" i="4"/>
  <c r="S6799" i="4"/>
  <c r="R6799" i="4"/>
  <c r="Q6799" i="4"/>
  <c r="P6799" i="4"/>
  <c r="O6799" i="4"/>
  <c r="N6799" i="4"/>
  <c r="M6799" i="4"/>
  <c r="L6799" i="4"/>
  <c r="K6799" i="4"/>
  <c r="AD6797" i="4"/>
  <c r="AC6797" i="4"/>
  <c r="AB6797" i="4"/>
  <c r="AA6797" i="4"/>
  <c r="Z6797" i="4"/>
  <c r="Y6797" i="4"/>
  <c r="X6797" i="4"/>
  <c r="W6797" i="4"/>
  <c r="V6797" i="4"/>
  <c r="U6797" i="4"/>
  <c r="T6797" i="4"/>
  <c r="S6797" i="4"/>
  <c r="R6797" i="4"/>
  <c r="Q6797" i="4"/>
  <c r="P6797" i="4"/>
  <c r="O6797" i="4"/>
  <c r="N6797" i="4"/>
  <c r="M6797" i="4"/>
  <c r="L6797" i="4"/>
  <c r="K6797" i="4"/>
  <c r="AD6795" i="4"/>
  <c r="AC6795" i="4"/>
  <c r="AB6795" i="4"/>
  <c r="AA6795" i="4"/>
  <c r="Z6795" i="4"/>
  <c r="Y6795" i="4"/>
  <c r="X6795" i="4"/>
  <c r="W6795" i="4"/>
  <c r="V6795" i="4"/>
  <c r="U6795" i="4"/>
  <c r="T6795" i="4"/>
  <c r="S6795" i="4"/>
  <c r="R6795" i="4"/>
  <c r="Q6795" i="4"/>
  <c r="P6795" i="4"/>
  <c r="O6795" i="4"/>
  <c r="N6795" i="4"/>
  <c r="M6795" i="4"/>
  <c r="L6795" i="4"/>
  <c r="K6795" i="4"/>
  <c r="AD6792" i="4"/>
  <c r="AC6792" i="4"/>
  <c r="AB6792" i="4"/>
  <c r="AA6792" i="4"/>
  <c r="Z6792" i="4"/>
  <c r="Y6792" i="4"/>
  <c r="X6792" i="4"/>
  <c r="W6792" i="4"/>
  <c r="V6792" i="4"/>
  <c r="U6792" i="4"/>
  <c r="T6792" i="4"/>
  <c r="S6792" i="4"/>
  <c r="R6792" i="4"/>
  <c r="Q6792" i="4"/>
  <c r="P6792" i="4"/>
  <c r="O6792" i="4"/>
  <c r="N6792" i="4"/>
  <c r="M6792" i="4"/>
  <c r="L6792" i="4"/>
  <c r="K6792" i="4"/>
  <c r="AD6788" i="4"/>
  <c r="AC6788" i="4"/>
  <c r="AB6788" i="4"/>
  <c r="AA6788" i="4"/>
  <c r="Z6788" i="4"/>
  <c r="Y6788" i="4"/>
  <c r="X6788" i="4"/>
  <c r="W6788" i="4"/>
  <c r="V6788" i="4"/>
  <c r="U6788" i="4"/>
  <c r="T6788" i="4"/>
  <c r="S6788" i="4"/>
  <c r="R6788" i="4"/>
  <c r="Q6788" i="4"/>
  <c r="P6788" i="4"/>
  <c r="O6788" i="4"/>
  <c r="N6788" i="4"/>
  <c r="M6788" i="4"/>
  <c r="L6788" i="4"/>
  <c r="K6788" i="4"/>
  <c r="AD6786" i="4"/>
  <c r="AC6786" i="4"/>
  <c r="AB6786" i="4"/>
  <c r="AA6786" i="4"/>
  <c r="Z6786" i="4"/>
  <c r="Y6786" i="4"/>
  <c r="X6786" i="4"/>
  <c r="W6786" i="4"/>
  <c r="V6786" i="4"/>
  <c r="U6786" i="4"/>
  <c r="T6786" i="4"/>
  <c r="S6786" i="4"/>
  <c r="R6786" i="4"/>
  <c r="Q6786" i="4"/>
  <c r="P6786" i="4"/>
  <c r="O6786" i="4"/>
  <c r="N6786" i="4"/>
  <c r="M6786" i="4"/>
  <c r="L6786" i="4"/>
  <c r="K6786" i="4"/>
  <c r="AD6773" i="4"/>
  <c r="AC6773" i="4"/>
  <c r="AB6773" i="4"/>
  <c r="AA6773" i="4"/>
  <c r="Z6773" i="4"/>
  <c r="Y6773" i="4"/>
  <c r="X6773" i="4"/>
  <c r="W6773" i="4"/>
  <c r="V6773" i="4"/>
  <c r="U6773" i="4"/>
  <c r="T6773" i="4"/>
  <c r="S6773" i="4"/>
  <c r="R6773" i="4"/>
  <c r="Q6773" i="4"/>
  <c r="P6773" i="4"/>
  <c r="O6773" i="4"/>
  <c r="N6773" i="4"/>
  <c r="M6773" i="4"/>
  <c r="L6773" i="4"/>
  <c r="K6773" i="4"/>
  <c r="AD6770" i="4"/>
  <c r="AC6770" i="4"/>
  <c r="AB6770" i="4"/>
  <c r="AA6770" i="4"/>
  <c r="Z6770" i="4"/>
  <c r="Y6770" i="4"/>
  <c r="X6770" i="4"/>
  <c r="W6770" i="4"/>
  <c r="V6770" i="4"/>
  <c r="U6770" i="4"/>
  <c r="T6770" i="4"/>
  <c r="S6770" i="4"/>
  <c r="R6770" i="4"/>
  <c r="Q6770" i="4"/>
  <c r="P6770" i="4"/>
  <c r="O6770" i="4"/>
  <c r="N6770" i="4"/>
  <c r="M6770" i="4"/>
  <c r="L6770" i="4"/>
  <c r="K6770" i="4"/>
  <c r="AD6766" i="4"/>
  <c r="AC6766" i="4"/>
  <c r="AB6766" i="4"/>
  <c r="AA6766" i="4"/>
  <c r="Z6766" i="4"/>
  <c r="Y6766" i="4"/>
  <c r="X6766" i="4"/>
  <c r="W6766" i="4"/>
  <c r="V6766" i="4"/>
  <c r="U6766" i="4"/>
  <c r="T6766" i="4"/>
  <c r="S6766" i="4"/>
  <c r="R6766" i="4"/>
  <c r="Q6766" i="4"/>
  <c r="P6766" i="4"/>
  <c r="O6766" i="4"/>
  <c r="N6766" i="4"/>
  <c r="M6766" i="4"/>
  <c r="L6766" i="4"/>
  <c r="K6766" i="4"/>
  <c r="AD6764" i="4"/>
  <c r="AC6764" i="4"/>
  <c r="AB6764" i="4"/>
  <c r="AA6764" i="4"/>
  <c r="Z6764" i="4"/>
  <c r="Y6764" i="4"/>
  <c r="X6764" i="4"/>
  <c r="W6764" i="4"/>
  <c r="V6764" i="4"/>
  <c r="U6764" i="4"/>
  <c r="T6764" i="4"/>
  <c r="S6764" i="4"/>
  <c r="R6764" i="4"/>
  <c r="Q6764" i="4"/>
  <c r="P6764" i="4"/>
  <c r="O6764" i="4"/>
  <c r="N6764" i="4"/>
  <c r="M6764" i="4"/>
  <c r="L6764" i="4"/>
  <c r="K6764" i="4"/>
  <c r="AD6762" i="4"/>
  <c r="AC6762" i="4"/>
  <c r="AB6762" i="4"/>
  <c r="AA6762" i="4"/>
  <c r="Z6762" i="4"/>
  <c r="Y6762" i="4"/>
  <c r="X6762" i="4"/>
  <c r="W6762" i="4"/>
  <c r="V6762" i="4"/>
  <c r="U6762" i="4"/>
  <c r="T6762" i="4"/>
  <c r="S6762" i="4"/>
  <c r="R6762" i="4"/>
  <c r="Q6762" i="4"/>
  <c r="P6762" i="4"/>
  <c r="O6762" i="4"/>
  <c r="N6762" i="4"/>
  <c r="M6762" i="4"/>
  <c r="L6762" i="4"/>
  <c r="K6762" i="4"/>
  <c r="AD6759" i="4"/>
  <c r="AC6759" i="4"/>
  <c r="AB6759" i="4"/>
  <c r="AA6759" i="4"/>
  <c r="Z6759" i="4"/>
  <c r="Y6759" i="4"/>
  <c r="X6759" i="4"/>
  <c r="W6759" i="4"/>
  <c r="V6759" i="4"/>
  <c r="U6759" i="4"/>
  <c r="T6759" i="4"/>
  <c r="S6759" i="4"/>
  <c r="R6759" i="4"/>
  <c r="Q6759" i="4"/>
  <c r="P6759" i="4"/>
  <c r="O6759" i="4"/>
  <c r="N6759" i="4"/>
  <c r="M6759" i="4"/>
  <c r="L6759" i="4"/>
  <c r="K6759" i="4"/>
  <c r="AD6755" i="4"/>
  <c r="AC6755" i="4"/>
  <c r="AB6755" i="4"/>
  <c r="AA6755" i="4"/>
  <c r="Z6755" i="4"/>
  <c r="Y6755" i="4"/>
  <c r="X6755" i="4"/>
  <c r="W6755" i="4"/>
  <c r="V6755" i="4"/>
  <c r="U6755" i="4"/>
  <c r="T6755" i="4"/>
  <c r="S6755" i="4"/>
  <c r="R6755" i="4"/>
  <c r="Q6755" i="4"/>
  <c r="P6755" i="4"/>
  <c r="O6755" i="4"/>
  <c r="N6755" i="4"/>
  <c r="M6755" i="4"/>
  <c r="L6755" i="4"/>
  <c r="K6755" i="4"/>
  <c r="AD6753" i="4"/>
  <c r="AC6753" i="4"/>
  <c r="AB6753" i="4"/>
  <c r="AA6753" i="4"/>
  <c r="Z6753" i="4"/>
  <c r="Y6753" i="4"/>
  <c r="X6753" i="4"/>
  <c r="W6753" i="4"/>
  <c r="V6753" i="4"/>
  <c r="U6753" i="4"/>
  <c r="T6753" i="4"/>
  <c r="S6753" i="4"/>
  <c r="R6753" i="4"/>
  <c r="Q6753" i="4"/>
  <c r="P6753" i="4"/>
  <c r="O6753" i="4"/>
  <c r="N6753" i="4"/>
  <c r="M6753" i="4"/>
  <c r="L6753" i="4"/>
  <c r="K6753" i="4"/>
  <c r="AD6729" i="4"/>
  <c r="AC6729" i="4"/>
  <c r="AB6729" i="4"/>
  <c r="AA6729" i="4"/>
  <c r="Z6729" i="4"/>
  <c r="Y6729" i="4"/>
  <c r="X6729" i="4"/>
  <c r="W6729" i="4"/>
  <c r="V6729" i="4"/>
  <c r="U6729" i="4"/>
  <c r="T6729" i="4"/>
  <c r="S6729" i="4"/>
  <c r="R6729" i="4"/>
  <c r="Q6729" i="4"/>
  <c r="P6729" i="4"/>
  <c r="O6729" i="4"/>
  <c r="N6729" i="4"/>
  <c r="M6729" i="4"/>
  <c r="L6729" i="4"/>
  <c r="K6729" i="4"/>
  <c r="AD6726" i="4"/>
  <c r="AC6726" i="4"/>
  <c r="AB6726" i="4"/>
  <c r="AA6726" i="4"/>
  <c r="Z6726" i="4"/>
  <c r="Y6726" i="4"/>
  <c r="X6726" i="4"/>
  <c r="W6726" i="4"/>
  <c r="V6726" i="4"/>
  <c r="U6726" i="4"/>
  <c r="T6726" i="4"/>
  <c r="S6726" i="4"/>
  <c r="R6726" i="4"/>
  <c r="Q6726" i="4"/>
  <c r="P6726" i="4"/>
  <c r="O6726" i="4"/>
  <c r="N6726" i="4"/>
  <c r="M6726" i="4"/>
  <c r="L6726" i="4"/>
  <c r="K6726" i="4"/>
  <c r="AD6724" i="4"/>
  <c r="AC6724" i="4"/>
  <c r="AB6724" i="4"/>
  <c r="AA6724" i="4"/>
  <c r="Z6724" i="4"/>
  <c r="Y6724" i="4"/>
  <c r="X6724" i="4"/>
  <c r="W6724" i="4"/>
  <c r="V6724" i="4"/>
  <c r="U6724" i="4"/>
  <c r="T6724" i="4"/>
  <c r="S6724" i="4"/>
  <c r="R6724" i="4"/>
  <c r="Q6724" i="4"/>
  <c r="P6724" i="4"/>
  <c r="O6724" i="4"/>
  <c r="N6724" i="4"/>
  <c r="M6724" i="4"/>
  <c r="L6724" i="4"/>
  <c r="K6724" i="4"/>
  <c r="AD6722" i="4"/>
  <c r="AC6722" i="4"/>
  <c r="AB6722" i="4"/>
  <c r="AA6722" i="4"/>
  <c r="Z6722" i="4"/>
  <c r="Y6722" i="4"/>
  <c r="X6722" i="4"/>
  <c r="W6722" i="4"/>
  <c r="V6722" i="4"/>
  <c r="U6722" i="4"/>
  <c r="T6722" i="4"/>
  <c r="S6722" i="4"/>
  <c r="R6722" i="4"/>
  <c r="Q6722" i="4"/>
  <c r="P6722" i="4"/>
  <c r="O6722" i="4"/>
  <c r="N6722" i="4"/>
  <c r="M6722" i="4"/>
  <c r="L6722" i="4"/>
  <c r="K6722" i="4"/>
  <c r="AD6720" i="4"/>
  <c r="AC6720" i="4"/>
  <c r="AB6720" i="4"/>
  <c r="AA6720" i="4"/>
  <c r="Z6720" i="4"/>
  <c r="Y6720" i="4"/>
  <c r="X6720" i="4"/>
  <c r="W6720" i="4"/>
  <c r="V6720" i="4"/>
  <c r="U6720" i="4"/>
  <c r="T6720" i="4"/>
  <c r="S6720" i="4"/>
  <c r="R6720" i="4"/>
  <c r="Q6720" i="4"/>
  <c r="P6720" i="4"/>
  <c r="O6720" i="4"/>
  <c r="N6720" i="4"/>
  <c r="M6720" i="4"/>
  <c r="L6720" i="4"/>
  <c r="K6720" i="4"/>
  <c r="AD6718" i="4"/>
  <c r="AC6718" i="4"/>
  <c r="AB6718" i="4"/>
  <c r="AA6718" i="4"/>
  <c r="Z6718" i="4"/>
  <c r="Y6718" i="4"/>
  <c r="X6718" i="4"/>
  <c r="W6718" i="4"/>
  <c r="V6718" i="4"/>
  <c r="U6718" i="4"/>
  <c r="T6718" i="4"/>
  <c r="S6718" i="4"/>
  <c r="R6718" i="4"/>
  <c r="Q6718" i="4"/>
  <c r="P6718" i="4"/>
  <c r="O6718" i="4"/>
  <c r="N6718" i="4"/>
  <c r="M6718" i="4"/>
  <c r="L6718" i="4"/>
  <c r="K6718" i="4"/>
  <c r="AD6715" i="4"/>
  <c r="AC6715" i="4"/>
  <c r="AB6715" i="4"/>
  <c r="AA6715" i="4"/>
  <c r="Z6715" i="4"/>
  <c r="Y6715" i="4"/>
  <c r="X6715" i="4"/>
  <c r="W6715" i="4"/>
  <c r="V6715" i="4"/>
  <c r="U6715" i="4"/>
  <c r="T6715" i="4"/>
  <c r="S6715" i="4"/>
  <c r="R6715" i="4"/>
  <c r="Q6715" i="4"/>
  <c r="P6715" i="4"/>
  <c r="O6715" i="4"/>
  <c r="N6715" i="4"/>
  <c r="M6715" i="4"/>
  <c r="L6715" i="4"/>
  <c r="K6715" i="4"/>
  <c r="AD6713" i="4"/>
  <c r="AC6713" i="4"/>
  <c r="AB6713" i="4"/>
  <c r="AA6713" i="4"/>
  <c r="Z6713" i="4"/>
  <c r="Y6713" i="4"/>
  <c r="X6713" i="4"/>
  <c r="W6713" i="4"/>
  <c r="V6713" i="4"/>
  <c r="U6713" i="4"/>
  <c r="T6713" i="4"/>
  <c r="S6713" i="4"/>
  <c r="R6713" i="4"/>
  <c r="Q6713" i="4"/>
  <c r="P6713" i="4"/>
  <c r="O6713" i="4"/>
  <c r="N6713" i="4"/>
  <c r="M6713" i="4"/>
  <c r="L6713" i="4"/>
  <c r="K6713" i="4"/>
  <c r="AD6711" i="4"/>
  <c r="AC6711" i="4"/>
  <c r="AB6711" i="4"/>
  <c r="AA6711" i="4"/>
  <c r="Z6711" i="4"/>
  <c r="Y6711" i="4"/>
  <c r="X6711" i="4"/>
  <c r="W6711" i="4"/>
  <c r="V6711" i="4"/>
  <c r="U6711" i="4"/>
  <c r="T6711" i="4"/>
  <c r="S6711" i="4"/>
  <c r="R6711" i="4"/>
  <c r="Q6711" i="4"/>
  <c r="P6711" i="4"/>
  <c r="O6711" i="4"/>
  <c r="N6711" i="4"/>
  <c r="M6711" i="4"/>
  <c r="L6711" i="4"/>
  <c r="K6711" i="4"/>
  <c r="AD6709" i="4"/>
  <c r="AC6709" i="4"/>
  <c r="AB6709" i="4"/>
  <c r="AA6709" i="4"/>
  <c r="Z6709" i="4"/>
  <c r="Y6709" i="4"/>
  <c r="X6709" i="4"/>
  <c r="W6709" i="4"/>
  <c r="V6709" i="4"/>
  <c r="U6709" i="4"/>
  <c r="T6709" i="4"/>
  <c r="S6709" i="4"/>
  <c r="R6709" i="4"/>
  <c r="Q6709" i="4"/>
  <c r="P6709" i="4"/>
  <c r="O6709" i="4"/>
  <c r="N6709" i="4"/>
  <c r="M6709" i="4"/>
  <c r="L6709" i="4"/>
  <c r="K6709" i="4"/>
  <c r="AD6707" i="4"/>
  <c r="AC6707" i="4"/>
  <c r="AB6707" i="4"/>
  <c r="AA6707" i="4"/>
  <c r="Z6707" i="4"/>
  <c r="Y6707" i="4"/>
  <c r="X6707" i="4"/>
  <c r="W6707" i="4"/>
  <c r="V6707" i="4"/>
  <c r="U6707" i="4"/>
  <c r="T6707" i="4"/>
  <c r="S6707" i="4"/>
  <c r="R6707" i="4"/>
  <c r="Q6707" i="4"/>
  <c r="P6707" i="4"/>
  <c r="O6707" i="4"/>
  <c r="N6707" i="4"/>
  <c r="M6707" i="4"/>
  <c r="L6707" i="4"/>
  <c r="K6707" i="4"/>
  <c r="AD6704" i="4"/>
  <c r="AC6704" i="4"/>
  <c r="AB6704" i="4"/>
  <c r="AA6704" i="4"/>
  <c r="Z6704" i="4"/>
  <c r="Y6704" i="4"/>
  <c r="X6704" i="4"/>
  <c r="W6704" i="4"/>
  <c r="V6704" i="4"/>
  <c r="U6704" i="4"/>
  <c r="T6704" i="4"/>
  <c r="S6704" i="4"/>
  <c r="R6704" i="4"/>
  <c r="Q6704" i="4"/>
  <c r="P6704" i="4"/>
  <c r="O6704" i="4"/>
  <c r="N6704" i="4"/>
  <c r="M6704" i="4"/>
  <c r="L6704" i="4"/>
  <c r="K6704" i="4"/>
  <c r="AD6702" i="4"/>
  <c r="AC6702" i="4"/>
  <c r="AB6702" i="4"/>
  <c r="AA6702" i="4"/>
  <c r="Z6702" i="4"/>
  <c r="Y6702" i="4"/>
  <c r="X6702" i="4"/>
  <c r="W6702" i="4"/>
  <c r="V6702" i="4"/>
  <c r="U6702" i="4"/>
  <c r="T6702" i="4"/>
  <c r="S6702" i="4"/>
  <c r="R6702" i="4"/>
  <c r="Q6702" i="4"/>
  <c r="P6702" i="4"/>
  <c r="O6702" i="4"/>
  <c r="N6702" i="4"/>
  <c r="M6702" i="4"/>
  <c r="L6702" i="4"/>
  <c r="K6702" i="4"/>
  <c r="AD6697" i="4"/>
  <c r="AC6697" i="4"/>
  <c r="AB6697" i="4"/>
  <c r="AA6697" i="4"/>
  <c r="Z6697" i="4"/>
  <c r="Y6697" i="4"/>
  <c r="X6697" i="4"/>
  <c r="W6697" i="4"/>
  <c r="V6697" i="4"/>
  <c r="U6697" i="4"/>
  <c r="T6697" i="4"/>
  <c r="S6697" i="4"/>
  <c r="R6697" i="4"/>
  <c r="Q6697" i="4"/>
  <c r="P6697" i="4"/>
  <c r="O6697" i="4"/>
  <c r="N6697" i="4"/>
  <c r="M6697" i="4"/>
  <c r="L6697" i="4"/>
  <c r="K6697" i="4"/>
  <c r="AD6695" i="4"/>
  <c r="AC6695" i="4"/>
  <c r="AB6695" i="4"/>
  <c r="AA6695" i="4"/>
  <c r="Z6695" i="4"/>
  <c r="Y6695" i="4"/>
  <c r="X6695" i="4"/>
  <c r="W6695" i="4"/>
  <c r="V6695" i="4"/>
  <c r="U6695" i="4"/>
  <c r="T6695" i="4"/>
  <c r="S6695" i="4"/>
  <c r="R6695" i="4"/>
  <c r="Q6695" i="4"/>
  <c r="P6695" i="4"/>
  <c r="O6695" i="4"/>
  <c r="N6695" i="4"/>
  <c r="M6695" i="4"/>
  <c r="L6695" i="4"/>
  <c r="K6695" i="4"/>
  <c r="AD6693" i="4"/>
  <c r="AC6693" i="4"/>
  <c r="AB6693" i="4"/>
  <c r="AA6693" i="4"/>
  <c r="Z6693" i="4"/>
  <c r="Y6693" i="4"/>
  <c r="X6693" i="4"/>
  <c r="W6693" i="4"/>
  <c r="V6693" i="4"/>
  <c r="U6693" i="4"/>
  <c r="T6693" i="4"/>
  <c r="S6693" i="4"/>
  <c r="R6693" i="4"/>
  <c r="Q6693" i="4"/>
  <c r="P6693" i="4"/>
  <c r="O6693" i="4"/>
  <c r="N6693" i="4"/>
  <c r="M6693" i="4"/>
  <c r="L6693" i="4"/>
  <c r="K6693" i="4"/>
  <c r="AD6690" i="4"/>
  <c r="AC6690" i="4"/>
  <c r="AB6690" i="4"/>
  <c r="AA6690" i="4"/>
  <c r="Z6690" i="4"/>
  <c r="Y6690" i="4"/>
  <c r="X6690" i="4"/>
  <c r="W6690" i="4"/>
  <c r="V6690" i="4"/>
  <c r="U6690" i="4"/>
  <c r="T6690" i="4"/>
  <c r="S6690" i="4"/>
  <c r="R6690" i="4"/>
  <c r="Q6690" i="4"/>
  <c r="P6690" i="4"/>
  <c r="O6690" i="4"/>
  <c r="N6690" i="4"/>
  <c r="M6690" i="4"/>
  <c r="L6690" i="4"/>
  <c r="K6690" i="4"/>
  <c r="AD6688" i="4"/>
  <c r="AC6688" i="4"/>
  <c r="AB6688" i="4"/>
  <c r="AA6688" i="4"/>
  <c r="Z6688" i="4"/>
  <c r="Y6688" i="4"/>
  <c r="X6688" i="4"/>
  <c r="W6688" i="4"/>
  <c r="V6688" i="4"/>
  <c r="U6688" i="4"/>
  <c r="T6688" i="4"/>
  <c r="S6688" i="4"/>
  <c r="R6688" i="4"/>
  <c r="Q6688" i="4"/>
  <c r="P6688" i="4"/>
  <c r="O6688" i="4"/>
  <c r="N6688" i="4"/>
  <c r="M6688" i="4"/>
  <c r="L6688" i="4"/>
  <c r="K6688" i="4"/>
  <c r="AD6683" i="4"/>
  <c r="AC6683" i="4"/>
  <c r="AB6683" i="4"/>
  <c r="AA6683" i="4"/>
  <c r="Z6683" i="4"/>
  <c r="Y6683" i="4"/>
  <c r="X6683" i="4"/>
  <c r="W6683" i="4"/>
  <c r="V6683" i="4"/>
  <c r="U6683" i="4"/>
  <c r="T6683" i="4"/>
  <c r="S6683" i="4"/>
  <c r="R6683" i="4"/>
  <c r="Q6683" i="4"/>
  <c r="P6683" i="4"/>
  <c r="O6683" i="4"/>
  <c r="N6683" i="4"/>
  <c r="M6683" i="4"/>
  <c r="L6683" i="4"/>
  <c r="K6683" i="4"/>
  <c r="AD6681" i="4"/>
  <c r="AC6681" i="4"/>
  <c r="AB6681" i="4"/>
  <c r="AA6681" i="4"/>
  <c r="Z6681" i="4"/>
  <c r="Y6681" i="4"/>
  <c r="X6681" i="4"/>
  <c r="W6681" i="4"/>
  <c r="V6681" i="4"/>
  <c r="U6681" i="4"/>
  <c r="T6681" i="4"/>
  <c r="S6681" i="4"/>
  <c r="R6681" i="4"/>
  <c r="Q6681" i="4"/>
  <c r="P6681" i="4"/>
  <c r="O6681" i="4"/>
  <c r="N6681" i="4"/>
  <c r="M6681" i="4"/>
  <c r="L6681" i="4"/>
  <c r="K6681" i="4"/>
  <c r="K6581" i="4"/>
  <c r="K6536" i="4"/>
  <c r="K6535" i="4"/>
  <c r="K6534" i="4"/>
  <c r="AD6532" i="4"/>
  <c r="AC6532" i="4"/>
  <c r="AB6532" i="4"/>
  <c r="AA6532" i="4"/>
  <c r="Z6532" i="4"/>
  <c r="Y6532" i="4"/>
  <c r="X6532" i="4"/>
  <c r="W6532" i="4"/>
  <c r="V6532" i="4"/>
  <c r="U6532" i="4"/>
  <c r="T6532" i="4"/>
  <c r="S6532" i="4"/>
  <c r="R6532" i="4"/>
  <c r="Q6532" i="4"/>
  <c r="P6532" i="4"/>
  <c r="O6532" i="4"/>
  <c r="N6532" i="4"/>
  <c r="M6532" i="4"/>
  <c r="L6532" i="4"/>
  <c r="K6532" i="4"/>
  <c r="AD6530" i="4"/>
  <c r="AC6530" i="4"/>
  <c r="AB6530" i="4"/>
  <c r="AA6530" i="4"/>
  <c r="Z6530" i="4"/>
  <c r="Y6530" i="4"/>
  <c r="X6530" i="4"/>
  <c r="W6530" i="4"/>
  <c r="V6530" i="4"/>
  <c r="U6530" i="4"/>
  <c r="T6530" i="4"/>
  <c r="S6530" i="4"/>
  <c r="R6530" i="4"/>
  <c r="Q6530" i="4"/>
  <c r="P6530" i="4"/>
  <c r="O6530" i="4"/>
  <c r="N6530" i="4"/>
  <c r="M6530" i="4"/>
  <c r="L6530" i="4"/>
  <c r="K6530" i="4"/>
  <c r="K6529" i="4"/>
  <c r="K6528" i="4"/>
  <c r="AD6421" i="4"/>
  <c r="AC6421" i="4"/>
  <c r="AB6421" i="4"/>
  <c r="AA6421" i="4"/>
  <c r="Z6421" i="4"/>
  <c r="Y6421" i="4"/>
  <c r="X6421" i="4"/>
  <c r="W6421" i="4"/>
  <c r="V6421" i="4"/>
  <c r="U6421" i="4"/>
  <c r="T6421" i="4"/>
  <c r="S6421" i="4"/>
  <c r="R6421" i="4"/>
  <c r="Q6421" i="4"/>
  <c r="P6421" i="4"/>
  <c r="O6421" i="4"/>
  <c r="N6421" i="4"/>
  <c r="M6421" i="4"/>
  <c r="L6421" i="4"/>
  <c r="K6421" i="4"/>
  <c r="AD6419" i="4"/>
  <c r="AC6419" i="4"/>
  <c r="AB6419" i="4"/>
  <c r="AA6419" i="4"/>
  <c r="Z6419" i="4"/>
  <c r="Y6419" i="4"/>
  <c r="X6419" i="4"/>
  <c r="W6419" i="4"/>
  <c r="V6419" i="4"/>
  <c r="U6419" i="4"/>
  <c r="T6419" i="4"/>
  <c r="S6419" i="4"/>
  <c r="R6419" i="4"/>
  <c r="Q6419" i="4"/>
  <c r="P6419" i="4"/>
  <c r="O6419" i="4"/>
  <c r="N6419" i="4"/>
  <c r="M6419" i="4"/>
  <c r="L6419" i="4"/>
  <c r="K6419" i="4"/>
  <c r="AD6400" i="4"/>
  <c r="AC6400" i="4"/>
  <c r="AB6400" i="4"/>
  <c r="AA6400" i="4"/>
  <c r="Z6400" i="4"/>
  <c r="Y6400" i="4"/>
  <c r="X6400" i="4"/>
  <c r="W6400" i="4"/>
  <c r="V6400" i="4"/>
  <c r="U6400" i="4"/>
  <c r="T6400" i="4"/>
  <c r="S6400" i="4"/>
  <c r="R6400" i="4"/>
  <c r="Q6400" i="4"/>
  <c r="P6400" i="4"/>
  <c r="O6400" i="4"/>
  <c r="N6400" i="4"/>
  <c r="M6400" i="4"/>
  <c r="L6400" i="4"/>
  <c r="K6400" i="4"/>
  <c r="AD6396" i="4"/>
  <c r="AC6396" i="4"/>
  <c r="AB6396" i="4"/>
  <c r="AA6396" i="4"/>
  <c r="Z6396" i="4"/>
  <c r="Y6396" i="4"/>
  <c r="X6396" i="4"/>
  <c r="W6396" i="4"/>
  <c r="V6396" i="4"/>
  <c r="U6396" i="4"/>
  <c r="T6396" i="4"/>
  <c r="S6396" i="4"/>
  <c r="R6396" i="4"/>
  <c r="Q6396" i="4"/>
  <c r="P6396" i="4"/>
  <c r="O6396" i="4"/>
  <c r="N6396" i="4"/>
  <c r="M6396" i="4"/>
  <c r="L6396" i="4"/>
  <c r="K6396" i="4"/>
  <c r="AD6394" i="4"/>
  <c r="AC6394" i="4"/>
  <c r="AB6394" i="4"/>
  <c r="AA6394" i="4"/>
  <c r="Z6394" i="4"/>
  <c r="Y6394" i="4"/>
  <c r="X6394" i="4"/>
  <c r="W6394" i="4"/>
  <c r="V6394" i="4"/>
  <c r="U6394" i="4"/>
  <c r="T6394" i="4"/>
  <c r="S6394" i="4"/>
  <c r="R6394" i="4"/>
  <c r="Q6394" i="4"/>
  <c r="P6394" i="4"/>
  <c r="O6394" i="4"/>
  <c r="N6394" i="4"/>
  <c r="M6394" i="4"/>
  <c r="L6394" i="4"/>
  <c r="K6394" i="4"/>
  <c r="AD6392" i="4"/>
  <c r="AC6392" i="4"/>
  <c r="AB6392" i="4"/>
  <c r="AA6392" i="4"/>
  <c r="Z6392" i="4"/>
  <c r="Y6392" i="4"/>
  <c r="X6392" i="4"/>
  <c r="W6392" i="4"/>
  <c r="V6392" i="4"/>
  <c r="U6392" i="4"/>
  <c r="T6392" i="4"/>
  <c r="S6392" i="4"/>
  <c r="R6392" i="4"/>
  <c r="Q6392" i="4"/>
  <c r="P6392" i="4"/>
  <c r="O6392" i="4"/>
  <c r="N6392" i="4"/>
  <c r="M6392" i="4"/>
  <c r="L6392" i="4"/>
  <c r="K6392" i="4"/>
  <c r="AD6389" i="4"/>
  <c r="AC6389" i="4"/>
  <c r="AB6389" i="4"/>
  <c r="AA6389" i="4"/>
  <c r="Z6389" i="4"/>
  <c r="Y6389" i="4"/>
  <c r="X6389" i="4"/>
  <c r="W6389" i="4"/>
  <c r="V6389" i="4"/>
  <c r="U6389" i="4"/>
  <c r="T6389" i="4"/>
  <c r="S6389" i="4"/>
  <c r="R6389" i="4"/>
  <c r="Q6389" i="4"/>
  <c r="P6389" i="4"/>
  <c r="O6389" i="4"/>
  <c r="N6389" i="4"/>
  <c r="M6389" i="4"/>
  <c r="L6389" i="4"/>
  <c r="K6389" i="4"/>
  <c r="AD6379" i="4"/>
  <c r="AC6379" i="4"/>
  <c r="AB6379" i="4"/>
  <c r="AA6379" i="4"/>
  <c r="Z6379" i="4"/>
  <c r="Y6379" i="4"/>
  <c r="X6379" i="4"/>
  <c r="W6379" i="4"/>
  <c r="V6379" i="4"/>
  <c r="U6379" i="4"/>
  <c r="T6379" i="4"/>
  <c r="S6379" i="4"/>
  <c r="R6379" i="4"/>
  <c r="Q6379" i="4"/>
  <c r="P6379" i="4"/>
  <c r="O6379" i="4"/>
  <c r="N6379" i="4"/>
  <c r="M6379" i="4"/>
  <c r="L6379" i="4"/>
  <c r="K6379" i="4"/>
  <c r="AD6375" i="4"/>
  <c r="AC6375" i="4"/>
  <c r="AB6375" i="4"/>
  <c r="AA6375" i="4"/>
  <c r="Z6375" i="4"/>
  <c r="Y6375" i="4"/>
  <c r="X6375" i="4"/>
  <c r="W6375" i="4"/>
  <c r="V6375" i="4"/>
  <c r="U6375" i="4"/>
  <c r="T6375" i="4"/>
  <c r="S6375" i="4"/>
  <c r="R6375" i="4"/>
  <c r="Q6375" i="4"/>
  <c r="P6375" i="4"/>
  <c r="O6375" i="4"/>
  <c r="N6375" i="4"/>
  <c r="M6375" i="4"/>
  <c r="L6375" i="4"/>
  <c r="K6375" i="4"/>
  <c r="AD6373" i="4"/>
  <c r="AC6373" i="4"/>
  <c r="AB6373" i="4"/>
  <c r="AA6373" i="4"/>
  <c r="Z6373" i="4"/>
  <c r="Y6373" i="4"/>
  <c r="X6373" i="4"/>
  <c r="W6373" i="4"/>
  <c r="V6373" i="4"/>
  <c r="U6373" i="4"/>
  <c r="T6373" i="4"/>
  <c r="S6373" i="4"/>
  <c r="R6373" i="4"/>
  <c r="Q6373" i="4"/>
  <c r="P6373" i="4"/>
  <c r="O6373" i="4"/>
  <c r="N6373" i="4"/>
  <c r="M6373" i="4"/>
  <c r="L6373" i="4"/>
  <c r="K6373" i="4"/>
  <c r="AD6371" i="4"/>
  <c r="AC6371" i="4"/>
  <c r="AB6371" i="4"/>
  <c r="AA6371" i="4"/>
  <c r="Z6371" i="4"/>
  <c r="Y6371" i="4"/>
  <c r="X6371" i="4"/>
  <c r="W6371" i="4"/>
  <c r="V6371" i="4"/>
  <c r="U6371" i="4"/>
  <c r="T6371" i="4"/>
  <c r="S6371" i="4"/>
  <c r="R6371" i="4"/>
  <c r="Q6371" i="4"/>
  <c r="P6371" i="4"/>
  <c r="O6371" i="4"/>
  <c r="N6371" i="4"/>
  <c r="M6371" i="4"/>
  <c r="L6371" i="4"/>
  <c r="K6371" i="4"/>
  <c r="AD6368" i="4"/>
  <c r="AC6368" i="4"/>
  <c r="AB6368" i="4"/>
  <c r="AA6368" i="4"/>
  <c r="Z6368" i="4"/>
  <c r="Y6368" i="4"/>
  <c r="X6368" i="4"/>
  <c r="W6368" i="4"/>
  <c r="V6368" i="4"/>
  <c r="U6368" i="4"/>
  <c r="T6368" i="4"/>
  <c r="S6368" i="4"/>
  <c r="R6368" i="4"/>
  <c r="Q6368" i="4"/>
  <c r="P6368" i="4"/>
  <c r="O6368" i="4"/>
  <c r="N6368" i="4"/>
  <c r="M6368" i="4"/>
  <c r="L6368" i="4"/>
  <c r="K6368" i="4"/>
  <c r="AD6362" i="4"/>
  <c r="AC6362" i="4"/>
  <c r="AB6362" i="4"/>
  <c r="AA6362" i="4"/>
  <c r="Z6362" i="4"/>
  <c r="Y6362" i="4"/>
  <c r="X6362" i="4"/>
  <c r="W6362" i="4"/>
  <c r="V6362" i="4"/>
  <c r="U6362" i="4"/>
  <c r="T6362" i="4"/>
  <c r="S6362" i="4"/>
  <c r="R6362" i="4"/>
  <c r="Q6362" i="4"/>
  <c r="P6362" i="4"/>
  <c r="O6362" i="4"/>
  <c r="N6362" i="4"/>
  <c r="M6362" i="4"/>
  <c r="L6362" i="4"/>
  <c r="K6362" i="4"/>
  <c r="AD6359" i="4"/>
  <c r="AC6359" i="4"/>
  <c r="AB6359" i="4"/>
  <c r="AA6359" i="4"/>
  <c r="Z6359" i="4"/>
  <c r="Y6359" i="4"/>
  <c r="X6359" i="4"/>
  <c r="W6359" i="4"/>
  <c r="V6359" i="4"/>
  <c r="U6359" i="4"/>
  <c r="T6359" i="4"/>
  <c r="S6359" i="4"/>
  <c r="R6359" i="4"/>
  <c r="Q6359" i="4"/>
  <c r="P6359" i="4"/>
  <c r="O6359" i="4"/>
  <c r="N6359" i="4"/>
  <c r="M6359" i="4"/>
  <c r="L6359" i="4"/>
  <c r="K6359" i="4"/>
  <c r="AD6354" i="4"/>
  <c r="AC6354" i="4"/>
  <c r="AB6354" i="4"/>
  <c r="AA6354" i="4"/>
  <c r="Z6354" i="4"/>
  <c r="Y6354" i="4"/>
  <c r="X6354" i="4"/>
  <c r="W6354" i="4"/>
  <c r="V6354" i="4"/>
  <c r="U6354" i="4"/>
  <c r="T6354" i="4"/>
  <c r="S6354" i="4"/>
  <c r="R6354" i="4"/>
  <c r="Q6354" i="4"/>
  <c r="P6354" i="4"/>
  <c r="O6354" i="4"/>
  <c r="N6354" i="4"/>
  <c r="M6354" i="4"/>
  <c r="L6354" i="4"/>
  <c r="K6354" i="4"/>
  <c r="AD6351" i="4"/>
  <c r="AC6351" i="4"/>
  <c r="AB6351" i="4"/>
  <c r="AA6351" i="4"/>
  <c r="Z6351" i="4"/>
  <c r="Y6351" i="4"/>
  <c r="X6351" i="4"/>
  <c r="W6351" i="4"/>
  <c r="V6351" i="4"/>
  <c r="U6351" i="4"/>
  <c r="T6351" i="4"/>
  <c r="S6351" i="4"/>
  <c r="R6351" i="4"/>
  <c r="Q6351" i="4"/>
  <c r="P6351" i="4"/>
  <c r="O6351" i="4"/>
  <c r="N6351" i="4"/>
  <c r="M6351" i="4"/>
  <c r="L6351" i="4"/>
  <c r="K6351" i="4"/>
  <c r="AD6348" i="4"/>
  <c r="AC6348" i="4"/>
  <c r="AB6348" i="4"/>
  <c r="AA6348" i="4"/>
  <c r="Z6348" i="4"/>
  <c r="Y6348" i="4"/>
  <c r="X6348" i="4"/>
  <c r="W6348" i="4"/>
  <c r="V6348" i="4"/>
  <c r="U6348" i="4"/>
  <c r="T6348" i="4"/>
  <c r="S6348" i="4"/>
  <c r="R6348" i="4"/>
  <c r="Q6348" i="4"/>
  <c r="P6348" i="4"/>
  <c r="O6348" i="4"/>
  <c r="N6348" i="4"/>
  <c r="M6348" i="4"/>
  <c r="L6348" i="4"/>
  <c r="K6348" i="4"/>
  <c r="AD6345" i="4"/>
  <c r="AC6345" i="4"/>
  <c r="AB6345" i="4"/>
  <c r="AA6345" i="4"/>
  <c r="Z6345" i="4"/>
  <c r="Y6345" i="4"/>
  <c r="X6345" i="4"/>
  <c r="W6345" i="4"/>
  <c r="V6345" i="4"/>
  <c r="U6345" i="4"/>
  <c r="T6345" i="4"/>
  <c r="S6345" i="4"/>
  <c r="R6345" i="4"/>
  <c r="Q6345" i="4"/>
  <c r="P6345" i="4"/>
  <c r="O6345" i="4"/>
  <c r="N6345" i="4"/>
  <c r="M6345" i="4"/>
  <c r="L6345" i="4"/>
  <c r="K6345" i="4"/>
  <c r="AD6342" i="4"/>
  <c r="AC6342" i="4"/>
  <c r="AB6342" i="4"/>
  <c r="AA6342" i="4"/>
  <c r="Z6342" i="4"/>
  <c r="Y6342" i="4"/>
  <c r="X6342" i="4"/>
  <c r="W6342" i="4"/>
  <c r="V6342" i="4"/>
  <c r="U6342" i="4"/>
  <c r="T6342" i="4"/>
  <c r="S6342" i="4"/>
  <c r="R6342" i="4"/>
  <c r="Q6342" i="4"/>
  <c r="P6342" i="4"/>
  <c r="O6342" i="4"/>
  <c r="N6342" i="4"/>
  <c r="M6342" i="4"/>
  <c r="L6342" i="4"/>
  <c r="K6342" i="4"/>
  <c r="AD6341" i="4"/>
  <c r="AC6341" i="4"/>
  <c r="AB6341" i="4"/>
  <c r="AA6341" i="4"/>
  <c r="Z6341" i="4"/>
  <c r="Y6341" i="4"/>
  <c r="X6341" i="4"/>
  <c r="W6341" i="4"/>
  <c r="V6341" i="4"/>
  <c r="U6341" i="4"/>
  <c r="T6341" i="4"/>
  <c r="S6341" i="4"/>
  <c r="R6341" i="4"/>
  <c r="Q6341" i="4"/>
  <c r="P6341" i="4"/>
  <c r="O6341" i="4"/>
  <c r="N6341" i="4"/>
  <c r="M6341" i="4"/>
  <c r="L6341" i="4"/>
  <c r="K6341" i="4"/>
  <c r="AD6339" i="4"/>
  <c r="AC6339" i="4"/>
  <c r="AB6339" i="4"/>
  <c r="AA6339" i="4"/>
  <c r="Z6339" i="4"/>
  <c r="Y6339" i="4"/>
  <c r="X6339" i="4"/>
  <c r="W6339" i="4"/>
  <c r="V6339" i="4"/>
  <c r="U6339" i="4"/>
  <c r="T6339" i="4"/>
  <c r="S6339" i="4"/>
  <c r="R6339" i="4"/>
  <c r="Q6339" i="4"/>
  <c r="P6339" i="4"/>
  <c r="O6339" i="4"/>
  <c r="N6339" i="4"/>
  <c r="M6339" i="4"/>
  <c r="L6339" i="4"/>
  <c r="K6339" i="4"/>
  <c r="AD6336" i="4"/>
  <c r="AC6336" i="4"/>
  <c r="AB6336" i="4"/>
  <c r="AA6336" i="4"/>
  <c r="Z6336" i="4"/>
  <c r="Y6336" i="4"/>
  <c r="X6336" i="4"/>
  <c r="W6336" i="4"/>
  <c r="V6336" i="4"/>
  <c r="U6336" i="4"/>
  <c r="T6336" i="4"/>
  <c r="S6336" i="4"/>
  <c r="R6336" i="4"/>
  <c r="Q6336" i="4"/>
  <c r="P6336" i="4"/>
  <c r="O6336" i="4"/>
  <c r="N6336" i="4"/>
  <c r="M6336" i="4"/>
  <c r="L6336" i="4"/>
  <c r="K6336" i="4"/>
  <c r="AD6332" i="4"/>
  <c r="AC6332" i="4"/>
  <c r="AB6332" i="4"/>
  <c r="AA6332" i="4"/>
  <c r="Z6332" i="4"/>
  <c r="Y6332" i="4"/>
  <c r="X6332" i="4"/>
  <c r="W6332" i="4"/>
  <c r="V6332" i="4"/>
  <c r="U6332" i="4"/>
  <c r="T6332" i="4"/>
  <c r="S6332" i="4"/>
  <c r="R6332" i="4"/>
  <c r="Q6332" i="4"/>
  <c r="P6332" i="4"/>
  <c r="O6332" i="4"/>
  <c r="N6332" i="4"/>
  <c r="M6332" i="4"/>
  <c r="L6332" i="4"/>
  <c r="K6332" i="4"/>
  <c r="AD6329" i="4"/>
  <c r="AC6329" i="4"/>
  <c r="AB6329" i="4"/>
  <c r="AA6329" i="4"/>
  <c r="Z6329" i="4"/>
  <c r="Y6329" i="4"/>
  <c r="X6329" i="4"/>
  <c r="W6329" i="4"/>
  <c r="V6329" i="4"/>
  <c r="U6329" i="4"/>
  <c r="T6329" i="4"/>
  <c r="S6329" i="4"/>
  <c r="R6329" i="4"/>
  <c r="Q6329" i="4"/>
  <c r="P6329" i="4"/>
  <c r="O6329" i="4"/>
  <c r="N6329" i="4"/>
  <c r="M6329" i="4"/>
  <c r="L6329" i="4"/>
  <c r="K6329" i="4"/>
  <c r="AD5967" i="4"/>
  <c r="AC5967" i="4"/>
  <c r="AB5967" i="4"/>
  <c r="AA5967" i="4"/>
  <c r="Z5967" i="4"/>
  <c r="Y5967" i="4"/>
  <c r="X5967" i="4"/>
  <c r="W5967" i="4"/>
  <c r="V5967" i="4"/>
  <c r="U5967" i="4"/>
  <c r="T5967" i="4"/>
  <c r="S5967" i="4"/>
  <c r="R5967" i="4"/>
  <c r="Q5967" i="4"/>
  <c r="P5967" i="4"/>
  <c r="O5967" i="4"/>
  <c r="N5967" i="4"/>
  <c r="M5967" i="4"/>
  <c r="L5967" i="4"/>
  <c r="K5967" i="4"/>
  <c r="AD5966" i="4"/>
  <c r="AC5966" i="4"/>
  <c r="AB5966" i="4"/>
  <c r="AA5966" i="4"/>
  <c r="Z5966" i="4"/>
  <c r="Y5966" i="4"/>
  <c r="X5966" i="4"/>
  <c r="W5966" i="4"/>
  <c r="V5966" i="4"/>
  <c r="U5966" i="4"/>
  <c r="T5966" i="4"/>
  <c r="S5966" i="4"/>
  <c r="R5966" i="4"/>
  <c r="Q5966" i="4"/>
  <c r="P5966" i="4"/>
  <c r="O5966" i="4"/>
  <c r="N5966" i="4"/>
  <c r="M5966" i="4"/>
  <c r="L5966" i="4"/>
  <c r="K5966" i="4"/>
  <c r="AD5965" i="4"/>
  <c r="AC5965" i="4"/>
  <c r="AB5965" i="4"/>
  <c r="AA5965" i="4"/>
  <c r="Z5965" i="4"/>
  <c r="Y5965" i="4"/>
  <c r="X5965" i="4"/>
  <c r="W5965" i="4"/>
  <c r="V5965" i="4"/>
  <c r="U5965" i="4"/>
  <c r="T5965" i="4"/>
  <c r="S5965" i="4"/>
  <c r="R5965" i="4"/>
  <c r="Q5965" i="4"/>
  <c r="P5965" i="4"/>
  <c r="O5965" i="4"/>
  <c r="N5965" i="4"/>
  <c r="M5965" i="4"/>
  <c r="L5965" i="4"/>
  <c r="K5965" i="4"/>
  <c r="AD5964" i="4"/>
  <c r="AC5964" i="4"/>
  <c r="AB5964" i="4"/>
  <c r="AA5964" i="4"/>
  <c r="Z5964" i="4"/>
  <c r="Y5964" i="4"/>
  <c r="X5964" i="4"/>
  <c r="W5964" i="4"/>
  <c r="V5964" i="4"/>
  <c r="U5964" i="4"/>
  <c r="T5964" i="4"/>
  <c r="S5964" i="4"/>
  <c r="R5964" i="4"/>
  <c r="Q5964" i="4"/>
  <c r="P5964" i="4"/>
  <c r="O5964" i="4"/>
  <c r="N5964" i="4"/>
  <c r="M5964" i="4"/>
  <c r="L5964" i="4"/>
  <c r="K5964" i="4"/>
  <c r="AD5963" i="4"/>
  <c r="AC5963" i="4"/>
  <c r="AB5963" i="4"/>
  <c r="AA5963" i="4"/>
  <c r="Z5963" i="4"/>
  <c r="Y5963" i="4"/>
  <c r="X5963" i="4"/>
  <c r="W5963" i="4"/>
  <c r="V5963" i="4"/>
  <c r="U5963" i="4"/>
  <c r="T5963" i="4"/>
  <c r="S5963" i="4"/>
  <c r="R5963" i="4"/>
  <c r="Q5963" i="4"/>
  <c r="P5963" i="4"/>
  <c r="O5963" i="4"/>
  <c r="N5963" i="4"/>
  <c r="M5963" i="4"/>
  <c r="L5963" i="4"/>
  <c r="K5963" i="4"/>
  <c r="AD5961" i="4"/>
  <c r="AC5961" i="4"/>
  <c r="AB5961" i="4"/>
  <c r="AA5961" i="4"/>
  <c r="Z5961" i="4"/>
  <c r="Y5961" i="4"/>
  <c r="X5961" i="4"/>
  <c r="W5961" i="4"/>
  <c r="V5961" i="4"/>
  <c r="U5961" i="4"/>
  <c r="T5961" i="4"/>
  <c r="S5961" i="4"/>
  <c r="R5961" i="4"/>
  <c r="Q5961" i="4"/>
  <c r="P5961" i="4"/>
  <c r="O5961" i="4"/>
  <c r="N5961" i="4"/>
  <c r="M5961" i="4"/>
  <c r="L5961" i="4"/>
  <c r="K5961" i="4"/>
  <c r="AD5960" i="4"/>
  <c r="AC5960" i="4"/>
  <c r="AB5960" i="4"/>
  <c r="AA5960" i="4"/>
  <c r="Z5960" i="4"/>
  <c r="Y5960" i="4"/>
  <c r="X5960" i="4"/>
  <c r="W5960" i="4"/>
  <c r="V5960" i="4"/>
  <c r="U5960" i="4"/>
  <c r="T5960" i="4"/>
  <c r="S5960" i="4"/>
  <c r="R5960" i="4"/>
  <c r="Q5960" i="4"/>
  <c r="P5960" i="4"/>
  <c r="O5960" i="4"/>
  <c r="N5960" i="4"/>
  <c r="M5960" i="4"/>
  <c r="L5960" i="4"/>
  <c r="K5960" i="4"/>
  <c r="AC5955" i="4"/>
  <c r="AB5955" i="4"/>
  <c r="AA5955" i="4"/>
  <c r="Z5955" i="4"/>
  <c r="Y5955" i="4"/>
  <c r="X5955" i="4"/>
  <c r="W5955" i="4"/>
  <c r="V5955" i="4"/>
  <c r="U5955" i="4"/>
  <c r="T5955" i="4"/>
  <c r="S5955" i="4"/>
  <c r="R5955" i="4"/>
  <c r="Q5955" i="4"/>
  <c r="P5955" i="4"/>
  <c r="O5955" i="4"/>
  <c r="N5955" i="4"/>
  <c r="M5955" i="4"/>
  <c r="L5955" i="4"/>
  <c r="K5955" i="4"/>
  <c r="AC5954" i="4"/>
  <c r="AB5954" i="4"/>
  <c r="AA5954" i="4"/>
  <c r="Z5954" i="4"/>
  <c r="Y5954" i="4"/>
  <c r="X5954" i="4"/>
  <c r="W5954" i="4"/>
  <c r="V5954" i="4"/>
  <c r="U5954" i="4"/>
  <c r="T5954" i="4"/>
  <c r="S5954" i="4"/>
  <c r="R5954" i="4"/>
  <c r="Q5954" i="4"/>
  <c r="P5954" i="4"/>
  <c r="O5954" i="4"/>
  <c r="N5954" i="4"/>
  <c r="M5954" i="4"/>
  <c r="L5954" i="4"/>
  <c r="K5954" i="4"/>
  <c r="AC5953" i="4"/>
  <c r="AB5953" i="4"/>
  <c r="AA5953" i="4"/>
  <c r="Z5953" i="4"/>
  <c r="Y5953" i="4"/>
  <c r="X5953" i="4"/>
  <c r="W5953" i="4"/>
  <c r="V5953" i="4"/>
  <c r="U5953" i="4"/>
  <c r="T5953" i="4"/>
  <c r="S5953" i="4"/>
  <c r="R5953" i="4"/>
  <c r="Q5953" i="4"/>
  <c r="P5953" i="4"/>
  <c r="O5953" i="4"/>
  <c r="N5953" i="4"/>
  <c r="M5953" i="4"/>
  <c r="L5953" i="4"/>
  <c r="K5953" i="4"/>
  <c r="AC5952" i="4"/>
  <c r="AB5952" i="4"/>
  <c r="AA5952" i="4"/>
  <c r="Z5952" i="4"/>
  <c r="Y5952" i="4"/>
  <c r="X5952" i="4"/>
  <c r="W5952" i="4"/>
  <c r="V5952" i="4"/>
  <c r="U5952" i="4"/>
  <c r="T5952" i="4"/>
  <c r="S5952" i="4"/>
  <c r="R5952" i="4"/>
  <c r="Q5952" i="4"/>
  <c r="P5952" i="4"/>
  <c r="O5952" i="4"/>
  <c r="N5952" i="4"/>
  <c r="M5952" i="4"/>
  <c r="L5952" i="4"/>
  <c r="K5952" i="4"/>
  <c r="AC5951" i="4"/>
  <c r="AB5951" i="4"/>
  <c r="AA5951" i="4"/>
  <c r="Z5951" i="4"/>
  <c r="Y5951" i="4"/>
  <c r="X5951" i="4"/>
  <c r="W5951" i="4"/>
  <c r="V5951" i="4"/>
  <c r="U5951" i="4"/>
  <c r="T5951" i="4"/>
  <c r="S5951" i="4"/>
  <c r="R5951" i="4"/>
  <c r="Q5951" i="4"/>
  <c r="P5951" i="4"/>
  <c r="O5951" i="4"/>
  <c r="N5951" i="4"/>
  <c r="M5951" i="4"/>
  <c r="L5951" i="4"/>
  <c r="K5951" i="4"/>
  <c r="AC5950" i="4"/>
  <c r="AB5950" i="4"/>
  <c r="AA5950" i="4"/>
  <c r="Z5950" i="4"/>
  <c r="Y5950" i="4"/>
  <c r="X5950" i="4"/>
  <c r="W5950" i="4"/>
  <c r="V5950" i="4"/>
  <c r="U5950" i="4"/>
  <c r="T5950" i="4"/>
  <c r="S5950" i="4"/>
  <c r="R5950" i="4"/>
  <c r="Q5950" i="4"/>
  <c r="P5950" i="4"/>
  <c r="O5950" i="4"/>
  <c r="N5950" i="4"/>
  <c r="M5950" i="4"/>
  <c r="L5950" i="4"/>
  <c r="K5950" i="4"/>
  <c r="AC5949" i="4"/>
  <c r="AB5949" i="4"/>
  <c r="AA5949" i="4"/>
  <c r="Z5949" i="4"/>
  <c r="Y5949" i="4"/>
  <c r="X5949" i="4"/>
  <c r="W5949" i="4"/>
  <c r="V5949" i="4"/>
  <c r="U5949" i="4"/>
  <c r="T5949" i="4"/>
  <c r="S5949" i="4"/>
  <c r="R5949" i="4"/>
  <c r="Q5949" i="4"/>
  <c r="P5949" i="4"/>
  <c r="O5949" i="4"/>
  <c r="N5949" i="4"/>
  <c r="M5949" i="4"/>
  <c r="L5949" i="4"/>
  <c r="K5949" i="4"/>
  <c r="AC5948" i="4"/>
  <c r="AB5948" i="4"/>
  <c r="AA5948" i="4"/>
  <c r="Z5948" i="4"/>
  <c r="Y5948" i="4"/>
  <c r="X5948" i="4"/>
  <c r="W5948" i="4"/>
  <c r="V5948" i="4"/>
  <c r="U5948" i="4"/>
  <c r="T5948" i="4"/>
  <c r="S5948" i="4"/>
  <c r="R5948" i="4"/>
  <c r="Q5948" i="4"/>
  <c r="P5948" i="4"/>
  <c r="O5948" i="4"/>
  <c r="N5948" i="4"/>
  <c r="M5948" i="4"/>
  <c r="L5948" i="4"/>
  <c r="K5948" i="4"/>
  <c r="F5898" i="4"/>
  <c r="E5898" i="4"/>
  <c r="F5897" i="4"/>
  <c r="E5897" i="4"/>
  <c r="F5896" i="4"/>
  <c r="E5896" i="4"/>
  <c r="F5895" i="4"/>
  <c r="E5895" i="4"/>
  <c r="F5894" i="4"/>
  <c r="E5894" i="4"/>
  <c r="F5893" i="4"/>
  <c r="E5893" i="4"/>
  <c r="F5892" i="4"/>
  <c r="E5892" i="4"/>
  <c r="F5891" i="4"/>
  <c r="E5891" i="4"/>
  <c r="F5890" i="4"/>
  <c r="E5890" i="4"/>
  <c r="F5889" i="4"/>
  <c r="E5889" i="4"/>
  <c r="K5859" i="4"/>
  <c r="K5858" i="4"/>
  <c r="K5857" i="4"/>
  <c r="K5856" i="4"/>
  <c r="AD5548" i="4"/>
  <c r="AC5548" i="4"/>
  <c r="AB5548" i="4"/>
  <c r="AA5548" i="4"/>
  <c r="Z5548" i="4"/>
  <c r="Y5548" i="4"/>
  <c r="X5548" i="4"/>
  <c r="W5548" i="4"/>
  <c r="V5548" i="4"/>
  <c r="U5548" i="4"/>
  <c r="T5548" i="4"/>
  <c r="S5548" i="4"/>
  <c r="R5548" i="4"/>
  <c r="Q5548" i="4"/>
  <c r="P5548" i="4"/>
  <c r="O5548" i="4"/>
  <c r="N5548" i="4"/>
  <c r="M5548" i="4"/>
  <c r="L5548" i="4"/>
  <c r="K5548" i="4"/>
  <c r="AD5547" i="4"/>
  <c r="AC5547" i="4"/>
  <c r="AB5547" i="4"/>
  <c r="AA5547" i="4"/>
  <c r="Z5547" i="4"/>
  <c r="Y5547" i="4"/>
  <c r="X5547" i="4"/>
  <c r="W5547" i="4"/>
  <c r="V5547" i="4"/>
  <c r="U5547" i="4"/>
  <c r="T5547" i="4"/>
  <c r="S5547" i="4"/>
  <c r="R5547" i="4"/>
  <c r="Q5547" i="4"/>
  <c r="P5547" i="4"/>
  <c r="O5547" i="4"/>
  <c r="N5547" i="4"/>
  <c r="M5547" i="4"/>
  <c r="L5547" i="4"/>
  <c r="K5547" i="4"/>
  <c r="AD5546" i="4"/>
  <c r="AC5546" i="4"/>
  <c r="AB5546" i="4"/>
  <c r="AA5546" i="4"/>
  <c r="Z5546" i="4"/>
  <c r="Y5546" i="4"/>
  <c r="X5546" i="4"/>
  <c r="W5546" i="4"/>
  <c r="V5546" i="4"/>
  <c r="U5546" i="4"/>
  <c r="T5546" i="4"/>
  <c r="S5546" i="4"/>
  <c r="R5546" i="4"/>
  <c r="Q5546" i="4"/>
  <c r="P5546" i="4"/>
  <c r="O5546" i="4"/>
  <c r="N5546" i="4"/>
  <c r="M5546" i="4"/>
  <c r="L5546" i="4"/>
  <c r="K5546" i="4"/>
  <c r="AD5544" i="4"/>
  <c r="AC5544" i="4"/>
  <c r="AB5544" i="4"/>
  <c r="AA5544" i="4"/>
  <c r="Z5544" i="4"/>
  <c r="Y5544" i="4"/>
  <c r="X5544" i="4"/>
  <c r="W5544" i="4"/>
  <c r="V5544" i="4"/>
  <c r="U5544" i="4"/>
  <c r="T5544" i="4"/>
  <c r="S5544" i="4"/>
  <c r="R5544" i="4"/>
  <c r="Q5544" i="4"/>
  <c r="P5544" i="4"/>
  <c r="O5544" i="4"/>
  <c r="N5544" i="4"/>
  <c r="M5544" i="4"/>
  <c r="L5544" i="4"/>
  <c r="K5544" i="4"/>
  <c r="AD5543" i="4"/>
  <c r="AC5543" i="4"/>
  <c r="AB5543" i="4"/>
  <c r="AA5543" i="4"/>
  <c r="Z5543" i="4"/>
  <c r="Y5543" i="4"/>
  <c r="X5543" i="4"/>
  <c r="W5543" i="4"/>
  <c r="V5543" i="4"/>
  <c r="U5543" i="4"/>
  <c r="T5543" i="4"/>
  <c r="S5543" i="4"/>
  <c r="R5543" i="4"/>
  <c r="Q5543" i="4"/>
  <c r="P5543" i="4"/>
  <c r="O5543" i="4"/>
  <c r="N5543" i="4"/>
  <c r="M5543" i="4"/>
  <c r="L5543" i="4"/>
  <c r="K5543" i="4"/>
  <c r="AD5540" i="4"/>
  <c r="AC5540" i="4"/>
  <c r="AB5540" i="4"/>
  <c r="AA5540" i="4"/>
  <c r="Z5540" i="4"/>
  <c r="Y5540" i="4"/>
  <c r="X5540" i="4"/>
  <c r="W5540" i="4"/>
  <c r="V5540" i="4"/>
  <c r="U5540" i="4"/>
  <c r="T5540" i="4"/>
  <c r="S5540" i="4"/>
  <c r="R5540" i="4"/>
  <c r="Q5540" i="4"/>
  <c r="P5540" i="4"/>
  <c r="O5540" i="4"/>
  <c r="N5540" i="4"/>
  <c r="M5540" i="4"/>
  <c r="L5540" i="4"/>
  <c r="K5540" i="4"/>
  <c r="AD5539" i="4"/>
  <c r="AC5539" i="4"/>
  <c r="AB5539" i="4"/>
  <c r="AA5539" i="4"/>
  <c r="Z5539" i="4"/>
  <c r="Y5539" i="4"/>
  <c r="X5539" i="4"/>
  <c r="W5539" i="4"/>
  <c r="V5539" i="4"/>
  <c r="U5539" i="4"/>
  <c r="T5539" i="4"/>
  <c r="S5539" i="4"/>
  <c r="R5539" i="4"/>
  <c r="Q5539" i="4"/>
  <c r="P5539" i="4"/>
  <c r="O5539" i="4"/>
  <c r="N5539" i="4"/>
  <c r="M5539" i="4"/>
  <c r="L5539" i="4"/>
  <c r="K5539" i="4"/>
  <c r="AD5538" i="4"/>
  <c r="AC5538" i="4"/>
  <c r="AB5538" i="4"/>
  <c r="AA5538" i="4"/>
  <c r="Z5538" i="4"/>
  <c r="Y5538" i="4"/>
  <c r="X5538" i="4"/>
  <c r="W5538" i="4"/>
  <c r="V5538" i="4"/>
  <c r="U5538" i="4"/>
  <c r="T5538" i="4"/>
  <c r="S5538" i="4"/>
  <c r="R5538" i="4"/>
  <c r="Q5538" i="4"/>
  <c r="P5538" i="4"/>
  <c r="O5538" i="4"/>
  <c r="N5538" i="4"/>
  <c r="M5538" i="4"/>
  <c r="L5538" i="4"/>
  <c r="K5538" i="4"/>
  <c r="AD5537" i="4"/>
  <c r="AC5537" i="4"/>
  <c r="AB5537" i="4"/>
  <c r="AA5537" i="4"/>
  <c r="Z5537" i="4"/>
  <c r="Y5537" i="4"/>
  <c r="X5537" i="4"/>
  <c r="W5537" i="4"/>
  <c r="V5537" i="4"/>
  <c r="U5537" i="4"/>
  <c r="T5537" i="4"/>
  <c r="S5537" i="4"/>
  <c r="R5537" i="4"/>
  <c r="Q5537" i="4"/>
  <c r="P5537" i="4"/>
  <c r="O5537" i="4"/>
  <c r="N5537" i="4"/>
  <c r="M5537" i="4"/>
  <c r="L5537" i="4"/>
  <c r="K5537" i="4"/>
  <c r="AD5533" i="4"/>
  <c r="AC5533" i="4"/>
  <c r="AB5533" i="4"/>
  <c r="AA5533" i="4"/>
  <c r="Z5533" i="4"/>
  <c r="Y5533" i="4"/>
  <c r="X5533" i="4"/>
  <c r="W5533" i="4"/>
  <c r="V5533" i="4"/>
  <c r="U5533" i="4"/>
  <c r="T5533" i="4"/>
  <c r="S5533" i="4"/>
  <c r="R5533" i="4"/>
  <c r="Q5533" i="4"/>
  <c r="P5533" i="4"/>
  <c r="O5533" i="4"/>
  <c r="N5533" i="4"/>
  <c r="M5533" i="4"/>
  <c r="L5533" i="4"/>
  <c r="K5533" i="4"/>
  <c r="AD5532" i="4"/>
  <c r="AC5532" i="4"/>
  <c r="AB5532" i="4"/>
  <c r="AA5532" i="4"/>
  <c r="Z5532" i="4"/>
  <c r="Y5532" i="4"/>
  <c r="X5532" i="4"/>
  <c r="W5532" i="4"/>
  <c r="V5532" i="4"/>
  <c r="U5532" i="4"/>
  <c r="T5532" i="4"/>
  <c r="S5532" i="4"/>
  <c r="R5532" i="4"/>
  <c r="Q5532" i="4"/>
  <c r="P5532" i="4"/>
  <c r="O5532" i="4"/>
  <c r="N5532" i="4"/>
  <c r="M5532" i="4"/>
  <c r="L5532" i="4"/>
  <c r="K5532" i="4"/>
  <c r="AD5530" i="4"/>
  <c r="AC5530" i="4"/>
  <c r="AB5530" i="4"/>
  <c r="AA5530" i="4"/>
  <c r="Z5530" i="4"/>
  <c r="Y5530" i="4"/>
  <c r="X5530" i="4"/>
  <c r="W5530" i="4"/>
  <c r="V5530" i="4"/>
  <c r="U5530" i="4"/>
  <c r="T5530" i="4"/>
  <c r="S5530" i="4"/>
  <c r="R5530" i="4"/>
  <c r="Q5530" i="4"/>
  <c r="P5530" i="4"/>
  <c r="O5530" i="4"/>
  <c r="N5530" i="4"/>
  <c r="M5530" i="4"/>
  <c r="L5530" i="4"/>
  <c r="K5530" i="4"/>
  <c r="AD5528" i="4"/>
  <c r="AC5528" i="4"/>
  <c r="AB5528" i="4"/>
  <c r="AA5528" i="4"/>
  <c r="Z5528" i="4"/>
  <c r="Y5528" i="4"/>
  <c r="X5528" i="4"/>
  <c r="W5528" i="4"/>
  <c r="V5528" i="4"/>
  <c r="U5528" i="4"/>
  <c r="T5528" i="4"/>
  <c r="S5528" i="4"/>
  <c r="R5528" i="4"/>
  <c r="Q5528" i="4"/>
  <c r="P5528" i="4"/>
  <c r="O5528" i="4"/>
  <c r="N5528" i="4"/>
  <c r="M5528" i="4"/>
  <c r="L5528" i="4"/>
  <c r="K5528" i="4"/>
  <c r="AD5526" i="4"/>
  <c r="AC5526" i="4"/>
  <c r="AB5526" i="4"/>
  <c r="AA5526" i="4"/>
  <c r="Z5526" i="4"/>
  <c r="Y5526" i="4"/>
  <c r="X5526" i="4"/>
  <c r="W5526" i="4"/>
  <c r="V5526" i="4"/>
  <c r="U5526" i="4"/>
  <c r="T5526" i="4"/>
  <c r="S5526" i="4"/>
  <c r="R5526" i="4"/>
  <c r="Q5526" i="4"/>
  <c r="P5526" i="4"/>
  <c r="O5526" i="4"/>
  <c r="N5526" i="4"/>
  <c r="M5526" i="4"/>
  <c r="L5526" i="4"/>
  <c r="K5526" i="4"/>
  <c r="AD5524" i="4"/>
  <c r="AC5524" i="4"/>
  <c r="AB5524" i="4"/>
  <c r="AA5524" i="4"/>
  <c r="Z5524" i="4"/>
  <c r="Y5524" i="4"/>
  <c r="X5524" i="4"/>
  <c r="W5524" i="4"/>
  <c r="V5524" i="4"/>
  <c r="U5524" i="4"/>
  <c r="T5524" i="4"/>
  <c r="S5524" i="4"/>
  <c r="R5524" i="4"/>
  <c r="Q5524" i="4"/>
  <c r="P5524" i="4"/>
  <c r="O5524" i="4"/>
  <c r="N5524" i="4"/>
  <c r="M5524" i="4"/>
  <c r="L5524" i="4"/>
  <c r="K5524" i="4"/>
  <c r="AD5522" i="4"/>
  <c r="AC5522" i="4"/>
  <c r="AB5522" i="4"/>
  <c r="AA5522" i="4"/>
  <c r="Z5522" i="4"/>
  <c r="Y5522" i="4"/>
  <c r="X5522" i="4"/>
  <c r="W5522" i="4"/>
  <c r="V5522" i="4"/>
  <c r="U5522" i="4"/>
  <c r="T5522" i="4"/>
  <c r="S5522" i="4"/>
  <c r="R5522" i="4"/>
  <c r="Q5522" i="4"/>
  <c r="P5522" i="4"/>
  <c r="O5522" i="4"/>
  <c r="N5522" i="4"/>
  <c r="M5522" i="4"/>
  <c r="L5522" i="4"/>
  <c r="K5522" i="4"/>
  <c r="AD5521" i="4"/>
  <c r="AC5521" i="4"/>
  <c r="AB5521" i="4"/>
  <c r="AA5521" i="4"/>
  <c r="Z5521" i="4"/>
  <c r="Y5521" i="4"/>
  <c r="X5521" i="4"/>
  <c r="W5521" i="4"/>
  <c r="V5521" i="4"/>
  <c r="U5521" i="4"/>
  <c r="T5521" i="4"/>
  <c r="S5521" i="4"/>
  <c r="R5521" i="4"/>
  <c r="Q5521" i="4"/>
  <c r="P5521" i="4"/>
  <c r="O5521" i="4"/>
  <c r="N5521" i="4"/>
  <c r="M5521" i="4"/>
  <c r="L5521" i="4"/>
  <c r="K5521" i="4"/>
  <c r="AD5519" i="4"/>
  <c r="AC5519" i="4"/>
  <c r="AB5519" i="4"/>
  <c r="AA5519" i="4"/>
  <c r="Z5519" i="4"/>
  <c r="Y5519" i="4"/>
  <c r="X5519" i="4"/>
  <c r="W5519" i="4"/>
  <c r="V5519" i="4"/>
  <c r="U5519" i="4"/>
  <c r="T5519" i="4"/>
  <c r="S5519" i="4"/>
  <c r="R5519" i="4"/>
  <c r="Q5519" i="4"/>
  <c r="P5519" i="4"/>
  <c r="O5519" i="4"/>
  <c r="N5519" i="4"/>
  <c r="M5519" i="4"/>
  <c r="L5519" i="4"/>
  <c r="K5519" i="4"/>
  <c r="AD5515" i="4"/>
  <c r="AC5515" i="4"/>
  <c r="AB5515" i="4"/>
  <c r="AA5515" i="4"/>
  <c r="Z5515" i="4"/>
  <c r="Y5515" i="4"/>
  <c r="X5515" i="4"/>
  <c r="W5515" i="4"/>
  <c r="V5515" i="4"/>
  <c r="U5515" i="4"/>
  <c r="T5515" i="4"/>
  <c r="S5515" i="4"/>
  <c r="R5515" i="4"/>
  <c r="Q5515" i="4"/>
  <c r="P5515" i="4"/>
  <c r="O5515" i="4"/>
  <c r="N5515" i="4"/>
  <c r="M5515" i="4"/>
  <c r="L5515" i="4"/>
  <c r="K5515" i="4"/>
  <c r="AD5513" i="4"/>
  <c r="AC5513" i="4"/>
  <c r="AB5513" i="4"/>
  <c r="AA5513" i="4"/>
  <c r="Z5513" i="4"/>
  <c r="Y5513" i="4"/>
  <c r="X5513" i="4"/>
  <c r="W5513" i="4"/>
  <c r="V5513" i="4"/>
  <c r="U5513" i="4"/>
  <c r="T5513" i="4"/>
  <c r="S5513" i="4"/>
  <c r="R5513" i="4"/>
  <c r="Q5513" i="4"/>
  <c r="P5513" i="4"/>
  <c r="O5513" i="4"/>
  <c r="N5513" i="4"/>
  <c r="M5513" i="4"/>
  <c r="L5513" i="4"/>
  <c r="K5513" i="4"/>
  <c r="AD5511" i="4"/>
  <c r="AC5511" i="4"/>
  <c r="AB5511" i="4"/>
  <c r="AA5511" i="4"/>
  <c r="Z5511" i="4"/>
  <c r="Y5511" i="4"/>
  <c r="X5511" i="4"/>
  <c r="W5511" i="4"/>
  <c r="V5511" i="4"/>
  <c r="U5511" i="4"/>
  <c r="T5511" i="4"/>
  <c r="S5511" i="4"/>
  <c r="R5511" i="4"/>
  <c r="Q5511" i="4"/>
  <c r="P5511" i="4"/>
  <c r="O5511" i="4"/>
  <c r="N5511" i="4"/>
  <c r="M5511" i="4"/>
  <c r="L5511" i="4"/>
  <c r="K5511" i="4"/>
  <c r="AD5508" i="4"/>
  <c r="AC5508" i="4"/>
  <c r="AB5508" i="4"/>
  <c r="AA5508" i="4"/>
  <c r="Z5508" i="4"/>
  <c r="Y5508" i="4"/>
  <c r="X5508" i="4"/>
  <c r="W5508" i="4"/>
  <c r="V5508" i="4"/>
  <c r="U5508" i="4"/>
  <c r="T5508" i="4"/>
  <c r="S5508" i="4"/>
  <c r="R5508" i="4"/>
  <c r="Q5508" i="4"/>
  <c r="P5508" i="4"/>
  <c r="O5508" i="4"/>
  <c r="N5508" i="4"/>
  <c r="M5508" i="4"/>
  <c r="L5508" i="4"/>
  <c r="K5508" i="4"/>
  <c r="AD5504" i="4"/>
  <c r="AC5504" i="4"/>
  <c r="AB5504" i="4"/>
  <c r="AA5504" i="4"/>
  <c r="Z5504" i="4"/>
  <c r="Y5504" i="4"/>
  <c r="X5504" i="4"/>
  <c r="W5504" i="4"/>
  <c r="V5504" i="4"/>
  <c r="U5504" i="4"/>
  <c r="T5504" i="4"/>
  <c r="S5504" i="4"/>
  <c r="R5504" i="4"/>
  <c r="Q5504" i="4"/>
  <c r="P5504" i="4"/>
  <c r="O5504" i="4"/>
  <c r="N5504" i="4"/>
  <c r="M5504" i="4"/>
  <c r="L5504" i="4"/>
  <c r="K5504" i="4"/>
  <c r="AD5502" i="4"/>
  <c r="AC5502" i="4"/>
  <c r="AB5502" i="4"/>
  <c r="AA5502" i="4"/>
  <c r="Z5502" i="4"/>
  <c r="Y5502" i="4"/>
  <c r="X5502" i="4"/>
  <c r="W5502" i="4"/>
  <c r="V5502" i="4"/>
  <c r="U5502" i="4"/>
  <c r="T5502" i="4"/>
  <c r="S5502" i="4"/>
  <c r="R5502" i="4"/>
  <c r="Q5502" i="4"/>
  <c r="P5502" i="4"/>
  <c r="O5502" i="4"/>
  <c r="N5502" i="4"/>
  <c r="M5502" i="4"/>
  <c r="L5502" i="4"/>
  <c r="K5502" i="4"/>
  <c r="AD5489" i="4"/>
  <c r="AC5489" i="4"/>
  <c r="AB5489" i="4"/>
  <c r="AA5489" i="4"/>
  <c r="Z5489" i="4"/>
  <c r="Y5489" i="4"/>
  <c r="X5489" i="4"/>
  <c r="W5489" i="4"/>
  <c r="V5489" i="4"/>
  <c r="U5489" i="4"/>
  <c r="T5489" i="4"/>
  <c r="S5489" i="4"/>
  <c r="R5489" i="4"/>
  <c r="Q5489" i="4"/>
  <c r="P5489" i="4"/>
  <c r="O5489" i="4"/>
  <c r="N5489" i="4"/>
  <c r="M5489" i="4"/>
  <c r="L5489" i="4"/>
  <c r="K5489" i="4"/>
  <c r="AD5486" i="4"/>
  <c r="AC5486" i="4"/>
  <c r="AB5486" i="4"/>
  <c r="AA5486" i="4"/>
  <c r="Z5486" i="4"/>
  <c r="Y5486" i="4"/>
  <c r="X5486" i="4"/>
  <c r="W5486" i="4"/>
  <c r="V5486" i="4"/>
  <c r="U5486" i="4"/>
  <c r="T5486" i="4"/>
  <c r="S5486" i="4"/>
  <c r="R5486" i="4"/>
  <c r="Q5486" i="4"/>
  <c r="P5486" i="4"/>
  <c r="O5486" i="4"/>
  <c r="N5486" i="4"/>
  <c r="M5486" i="4"/>
  <c r="L5486" i="4"/>
  <c r="K5486" i="4"/>
  <c r="AD5482" i="4"/>
  <c r="AC5482" i="4"/>
  <c r="AB5482" i="4"/>
  <c r="AA5482" i="4"/>
  <c r="Z5482" i="4"/>
  <c r="Y5482" i="4"/>
  <c r="X5482" i="4"/>
  <c r="W5482" i="4"/>
  <c r="V5482" i="4"/>
  <c r="U5482" i="4"/>
  <c r="T5482" i="4"/>
  <c r="S5482" i="4"/>
  <c r="R5482" i="4"/>
  <c r="Q5482" i="4"/>
  <c r="P5482" i="4"/>
  <c r="O5482" i="4"/>
  <c r="N5482" i="4"/>
  <c r="M5482" i="4"/>
  <c r="L5482" i="4"/>
  <c r="K5482" i="4"/>
  <c r="AD5480" i="4"/>
  <c r="AC5480" i="4"/>
  <c r="AB5480" i="4"/>
  <c r="AA5480" i="4"/>
  <c r="Z5480" i="4"/>
  <c r="Y5480" i="4"/>
  <c r="X5480" i="4"/>
  <c r="W5480" i="4"/>
  <c r="V5480" i="4"/>
  <c r="U5480" i="4"/>
  <c r="T5480" i="4"/>
  <c r="S5480" i="4"/>
  <c r="R5480" i="4"/>
  <c r="Q5480" i="4"/>
  <c r="P5480" i="4"/>
  <c r="O5480" i="4"/>
  <c r="N5480" i="4"/>
  <c r="M5480" i="4"/>
  <c r="L5480" i="4"/>
  <c r="K5480" i="4"/>
  <c r="AD5478" i="4"/>
  <c r="AC5478" i="4"/>
  <c r="AB5478" i="4"/>
  <c r="AA5478" i="4"/>
  <c r="Z5478" i="4"/>
  <c r="Y5478" i="4"/>
  <c r="X5478" i="4"/>
  <c r="W5478" i="4"/>
  <c r="V5478" i="4"/>
  <c r="U5478" i="4"/>
  <c r="T5478" i="4"/>
  <c r="S5478" i="4"/>
  <c r="R5478" i="4"/>
  <c r="Q5478" i="4"/>
  <c r="P5478" i="4"/>
  <c r="O5478" i="4"/>
  <c r="N5478" i="4"/>
  <c r="M5478" i="4"/>
  <c r="L5478" i="4"/>
  <c r="K5478" i="4"/>
  <c r="AD5475" i="4"/>
  <c r="AC5475" i="4"/>
  <c r="AB5475" i="4"/>
  <c r="AA5475" i="4"/>
  <c r="Z5475" i="4"/>
  <c r="Y5475" i="4"/>
  <c r="X5475" i="4"/>
  <c r="W5475" i="4"/>
  <c r="V5475" i="4"/>
  <c r="U5475" i="4"/>
  <c r="T5475" i="4"/>
  <c r="S5475" i="4"/>
  <c r="R5475" i="4"/>
  <c r="Q5475" i="4"/>
  <c r="P5475" i="4"/>
  <c r="O5475" i="4"/>
  <c r="N5475" i="4"/>
  <c r="M5475" i="4"/>
  <c r="L5475" i="4"/>
  <c r="K5475" i="4"/>
  <c r="AD5471" i="4"/>
  <c r="AC5471" i="4"/>
  <c r="AB5471" i="4"/>
  <c r="AA5471" i="4"/>
  <c r="Z5471" i="4"/>
  <c r="Y5471" i="4"/>
  <c r="X5471" i="4"/>
  <c r="W5471" i="4"/>
  <c r="V5471" i="4"/>
  <c r="U5471" i="4"/>
  <c r="T5471" i="4"/>
  <c r="S5471" i="4"/>
  <c r="R5471" i="4"/>
  <c r="Q5471" i="4"/>
  <c r="P5471" i="4"/>
  <c r="O5471" i="4"/>
  <c r="N5471" i="4"/>
  <c r="M5471" i="4"/>
  <c r="L5471" i="4"/>
  <c r="K5471" i="4"/>
  <c r="AD5469" i="4"/>
  <c r="AC5469" i="4"/>
  <c r="AB5469" i="4"/>
  <c r="AA5469" i="4"/>
  <c r="Z5469" i="4"/>
  <c r="Y5469" i="4"/>
  <c r="X5469" i="4"/>
  <c r="W5469" i="4"/>
  <c r="V5469" i="4"/>
  <c r="U5469" i="4"/>
  <c r="T5469" i="4"/>
  <c r="S5469" i="4"/>
  <c r="R5469" i="4"/>
  <c r="Q5469" i="4"/>
  <c r="P5469" i="4"/>
  <c r="O5469" i="4"/>
  <c r="N5469" i="4"/>
  <c r="M5469" i="4"/>
  <c r="L5469" i="4"/>
  <c r="K5469" i="4"/>
  <c r="AD5445" i="4"/>
  <c r="AC5445" i="4"/>
  <c r="AB5445" i="4"/>
  <c r="AA5445" i="4"/>
  <c r="Z5445" i="4"/>
  <c r="Y5445" i="4"/>
  <c r="X5445" i="4"/>
  <c r="W5445" i="4"/>
  <c r="V5445" i="4"/>
  <c r="U5445" i="4"/>
  <c r="T5445" i="4"/>
  <c r="S5445" i="4"/>
  <c r="R5445" i="4"/>
  <c r="Q5445" i="4"/>
  <c r="P5445" i="4"/>
  <c r="O5445" i="4"/>
  <c r="N5445" i="4"/>
  <c r="M5445" i="4"/>
  <c r="L5445" i="4"/>
  <c r="K5445" i="4"/>
  <c r="AD5442" i="4"/>
  <c r="AC5442" i="4"/>
  <c r="AB5442" i="4"/>
  <c r="AA5442" i="4"/>
  <c r="Z5442" i="4"/>
  <c r="Y5442" i="4"/>
  <c r="X5442" i="4"/>
  <c r="W5442" i="4"/>
  <c r="V5442" i="4"/>
  <c r="U5442" i="4"/>
  <c r="T5442" i="4"/>
  <c r="S5442" i="4"/>
  <c r="R5442" i="4"/>
  <c r="Q5442" i="4"/>
  <c r="P5442" i="4"/>
  <c r="O5442" i="4"/>
  <c r="N5442" i="4"/>
  <c r="M5442" i="4"/>
  <c r="L5442" i="4"/>
  <c r="K5442" i="4"/>
  <c r="AD5440" i="4"/>
  <c r="AC5440" i="4"/>
  <c r="AB5440" i="4"/>
  <c r="AA5440" i="4"/>
  <c r="Z5440" i="4"/>
  <c r="Y5440" i="4"/>
  <c r="X5440" i="4"/>
  <c r="W5440" i="4"/>
  <c r="V5440" i="4"/>
  <c r="U5440" i="4"/>
  <c r="T5440" i="4"/>
  <c r="S5440" i="4"/>
  <c r="R5440" i="4"/>
  <c r="Q5440" i="4"/>
  <c r="P5440" i="4"/>
  <c r="O5440" i="4"/>
  <c r="N5440" i="4"/>
  <c r="M5440" i="4"/>
  <c r="L5440" i="4"/>
  <c r="K5440" i="4"/>
  <c r="AD5438" i="4"/>
  <c r="AC5438" i="4"/>
  <c r="AB5438" i="4"/>
  <c r="AA5438" i="4"/>
  <c r="Z5438" i="4"/>
  <c r="Y5438" i="4"/>
  <c r="X5438" i="4"/>
  <c r="W5438" i="4"/>
  <c r="V5438" i="4"/>
  <c r="U5438" i="4"/>
  <c r="T5438" i="4"/>
  <c r="S5438" i="4"/>
  <c r="R5438" i="4"/>
  <c r="Q5438" i="4"/>
  <c r="P5438" i="4"/>
  <c r="O5438" i="4"/>
  <c r="N5438" i="4"/>
  <c r="M5438" i="4"/>
  <c r="L5438" i="4"/>
  <c r="K5438" i="4"/>
  <c r="AD5436" i="4"/>
  <c r="AC5436" i="4"/>
  <c r="AB5436" i="4"/>
  <c r="AA5436" i="4"/>
  <c r="Z5436" i="4"/>
  <c r="Y5436" i="4"/>
  <c r="X5436" i="4"/>
  <c r="W5436" i="4"/>
  <c r="V5436" i="4"/>
  <c r="U5436" i="4"/>
  <c r="T5436" i="4"/>
  <c r="S5436" i="4"/>
  <c r="R5436" i="4"/>
  <c r="Q5436" i="4"/>
  <c r="P5436" i="4"/>
  <c r="O5436" i="4"/>
  <c r="N5436" i="4"/>
  <c r="M5436" i="4"/>
  <c r="L5436" i="4"/>
  <c r="K5436" i="4"/>
  <c r="AD5434" i="4"/>
  <c r="AC5434" i="4"/>
  <c r="AB5434" i="4"/>
  <c r="AA5434" i="4"/>
  <c r="Z5434" i="4"/>
  <c r="Y5434" i="4"/>
  <c r="X5434" i="4"/>
  <c r="W5434" i="4"/>
  <c r="V5434" i="4"/>
  <c r="U5434" i="4"/>
  <c r="T5434" i="4"/>
  <c r="S5434" i="4"/>
  <c r="R5434" i="4"/>
  <c r="Q5434" i="4"/>
  <c r="P5434" i="4"/>
  <c r="O5434" i="4"/>
  <c r="N5434" i="4"/>
  <c r="M5434" i="4"/>
  <c r="L5434" i="4"/>
  <c r="K5434" i="4"/>
  <c r="AD5431" i="4"/>
  <c r="AC5431" i="4"/>
  <c r="AB5431" i="4"/>
  <c r="AA5431" i="4"/>
  <c r="Z5431" i="4"/>
  <c r="Y5431" i="4"/>
  <c r="X5431" i="4"/>
  <c r="W5431" i="4"/>
  <c r="V5431" i="4"/>
  <c r="U5431" i="4"/>
  <c r="T5431" i="4"/>
  <c r="S5431" i="4"/>
  <c r="R5431" i="4"/>
  <c r="Q5431" i="4"/>
  <c r="P5431" i="4"/>
  <c r="O5431" i="4"/>
  <c r="N5431" i="4"/>
  <c r="M5431" i="4"/>
  <c r="L5431" i="4"/>
  <c r="K5431" i="4"/>
  <c r="AD5429" i="4"/>
  <c r="AC5429" i="4"/>
  <c r="AB5429" i="4"/>
  <c r="AA5429" i="4"/>
  <c r="Z5429" i="4"/>
  <c r="Y5429" i="4"/>
  <c r="X5429" i="4"/>
  <c r="W5429" i="4"/>
  <c r="V5429" i="4"/>
  <c r="U5429" i="4"/>
  <c r="T5429" i="4"/>
  <c r="S5429" i="4"/>
  <c r="R5429" i="4"/>
  <c r="Q5429" i="4"/>
  <c r="P5429" i="4"/>
  <c r="O5429" i="4"/>
  <c r="N5429" i="4"/>
  <c r="M5429" i="4"/>
  <c r="L5429" i="4"/>
  <c r="K5429" i="4"/>
  <c r="AD5427" i="4"/>
  <c r="AC5427" i="4"/>
  <c r="AB5427" i="4"/>
  <c r="AA5427" i="4"/>
  <c r="Z5427" i="4"/>
  <c r="Y5427" i="4"/>
  <c r="X5427" i="4"/>
  <c r="W5427" i="4"/>
  <c r="V5427" i="4"/>
  <c r="U5427" i="4"/>
  <c r="T5427" i="4"/>
  <c r="S5427" i="4"/>
  <c r="R5427" i="4"/>
  <c r="Q5427" i="4"/>
  <c r="P5427" i="4"/>
  <c r="O5427" i="4"/>
  <c r="N5427" i="4"/>
  <c r="M5427" i="4"/>
  <c r="L5427" i="4"/>
  <c r="K5427" i="4"/>
  <c r="AD5425" i="4"/>
  <c r="AC5425" i="4"/>
  <c r="AB5425" i="4"/>
  <c r="AA5425" i="4"/>
  <c r="Z5425" i="4"/>
  <c r="Y5425" i="4"/>
  <c r="X5425" i="4"/>
  <c r="W5425" i="4"/>
  <c r="V5425" i="4"/>
  <c r="U5425" i="4"/>
  <c r="T5425" i="4"/>
  <c r="S5425" i="4"/>
  <c r="R5425" i="4"/>
  <c r="Q5425" i="4"/>
  <c r="P5425" i="4"/>
  <c r="O5425" i="4"/>
  <c r="N5425" i="4"/>
  <c r="M5425" i="4"/>
  <c r="L5425" i="4"/>
  <c r="K5425" i="4"/>
  <c r="AD5423" i="4"/>
  <c r="AC5423" i="4"/>
  <c r="AB5423" i="4"/>
  <c r="AA5423" i="4"/>
  <c r="Z5423" i="4"/>
  <c r="Y5423" i="4"/>
  <c r="X5423" i="4"/>
  <c r="W5423" i="4"/>
  <c r="V5423" i="4"/>
  <c r="U5423" i="4"/>
  <c r="T5423" i="4"/>
  <c r="S5423" i="4"/>
  <c r="R5423" i="4"/>
  <c r="Q5423" i="4"/>
  <c r="P5423" i="4"/>
  <c r="O5423" i="4"/>
  <c r="N5423" i="4"/>
  <c r="M5423" i="4"/>
  <c r="L5423" i="4"/>
  <c r="K5423" i="4"/>
  <c r="AD5420" i="4"/>
  <c r="AC5420" i="4"/>
  <c r="AB5420" i="4"/>
  <c r="AA5420" i="4"/>
  <c r="Z5420" i="4"/>
  <c r="Y5420" i="4"/>
  <c r="X5420" i="4"/>
  <c r="W5420" i="4"/>
  <c r="V5420" i="4"/>
  <c r="U5420" i="4"/>
  <c r="T5420" i="4"/>
  <c r="S5420" i="4"/>
  <c r="R5420" i="4"/>
  <c r="Q5420" i="4"/>
  <c r="P5420" i="4"/>
  <c r="O5420" i="4"/>
  <c r="N5420" i="4"/>
  <c r="M5420" i="4"/>
  <c r="L5420" i="4"/>
  <c r="K5420" i="4"/>
  <c r="AD5418" i="4"/>
  <c r="AC5418" i="4"/>
  <c r="AB5418" i="4"/>
  <c r="AA5418" i="4"/>
  <c r="Z5418" i="4"/>
  <c r="Y5418" i="4"/>
  <c r="X5418" i="4"/>
  <c r="W5418" i="4"/>
  <c r="V5418" i="4"/>
  <c r="U5418" i="4"/>
  <c r="T5418" i="4"/>
  <c r="S5418" i="4"/>
  <c r="R5418" i="4"/>
  <c r="Q5418" i="4"/>
  <c r="P5418" i="4"/>
  <c r="O5418" i="4"/>
  <c r="N5418" i="4"/>
  <c r="M5418" i="4"/>
  <c r="L5418" i="4"/>
  <c r="K5418" i="4"/>
  <c r="AD5413" i="4"/>
  <c r="AC5413" i="4"/>
  <c r="AB5413" i="4"/>
  <c r="AA5413" i="4"/>
  <c r="Z5413" i="4"/>
  <c r="Y5413" i="4"/>
  <c r="X5413" i="4"/>
  <c r="W5413" i="4"/>
  <c r="V5413" i="4"/>
  <c r="U5413" i="4"/>
  <c r="T5413" i="4"/>
  <c r="S5413" i="4"/>
  <c r="R5413" i="4"/>
  <c r="Q5413" i="4"/>
  <c r="P5413" i="4"/>
  <c r="O5413" i="4"/>
  <c r="N5413" i="4"/>
  <c r="M5413" i="4"/>
  <c r="L5413" i="4"/>
  <c r="K5413" i="4"/>
  <c r="AD5411" i="4"/>
  <c r="AC5411" i="4"/>
  <c r="AB5411" i="4"/>
  <c r="AA5411" i="4"/>
  <c r="Z5411" i="4"/>
  <c r="Y5411" i="4"/>
  <c r="X5411" i="4"/>
  <c r="W5411" i="4"/>
  <c r="V5411" i="4"/>
  <c r="U5411" i="4"/>
  <c r="T5411" i="4"/>
  <c r="S5411" i="4"/>
  <c r="R5411" i="4"/>
  <c r="Q5411" i="4"/>
  <c r="P5411" i="4"/>
  <c r="O5411" i="4"/>
  <c r="N5411" i="4"/>
  <c r="M5411" i="4"/>
  <c r="L5411" i="4"/>
  <c r="K5411" i="4"/>
  <c r="AD5409" i="4"/>
  <c r="AC5409" i="4"/>
  <c r="AB5409" i="4"/>
  <c r="AA5409" i="4"/>
  <c r="Z5409" i="4"/>
  <c r="Y5409" i="4"/>
  <c r="X5409" i="4"/>
  <c r="W5409" i="4"/>
  <c r="V5409" i="4"/>
  <c r="U5409" i="4"/>
  <c r="T5409" i="4"/>
  <c r="S5409" i="4"/>
  <c r="R5409" i="4"/>
  <c r="Q5409" i="4"/>
  <c r="P5409" i="4"/>
  <c r="O5409" i="4"/>
  <c r="N5409" i="4"/>
  <c r="M5409" i="4"/>
  <c r="L5409" i="4"/>
  <c r="K5409" i="4"/>
  <c r="AD5406" i="4"/>
  <c r="AC5406" i="4"/>
  <c r="AB5406" i="4"/>
  <c r="AA5406" i="4"/>
  <c r="Z5406" i="4"/>
  <c r="Y5406" i="4"/>
  <c r="X5406" i="4"/>
  <c r="W5406" i="4"/>
  <c r="V5406" i="4"/>
  <c r="U5406" i="4"/>
  <c r="T5406" i="4"/>
  <c r="S5406" i="4"/>
  <c r="R5406" i="4"/>
  <c r="Q5406" i="4"/>
  <c r="P5406" i="4"/>
  <c r="O5406" i="4"/>
  <c r="N5406" i="4"/>
  <c r="M5406" i="4"/>
  <c r="L5406" i="4"/>
  <c r="K5406" i="4"/>
  <c r="AD5404" i="4"/>
  <c r="AC5404" i="4"/>
  <c r="AB5404" i="4"/>
  <c r="AA5404" i="4"/>
  <c r="Z5404" i="4"/>
  <c r="Y5404" i="4"/>
  <c r="X5404" i="4"/>
  <c r="W5404" i="4"/>
  <c r="V5404" i="4"/>
  <c r="U5404" i="4"/>
  <c r="T5404" i="4"/>
  <c r="S5404" i="4"/>
  <c r="R5404" i="4"/>
  <c r="Q5404" i="4"/>
  <c r="P5404" i="4"/>
  <c r="O5404" i="4"/>
  <c r="N5404" i="4"/>
  <c r="M5404" i="4"/>
  <c r="L5404" i="4"/>
  <c r="K5404" i="4"/>
  <c r="AD5399" i="4"/>
  <c r="AC5399" i="4"/>
  <c r="AB5399" i="4"/>
  <c r="AA5399" i="4"/>
  <c r="Z5399" i="4"/>
  <c r="Y5399" i="4"/>
  <c r="X5399" i="4"/>
  <c r="W5399" i="4"/>
  <c r="V5399" i="4"/>
  <c r="U5399" i="4"/>
  <c r="T5399" i="4"/>
  <c r="S5399" i="4"/>
  <c r="R5399" i="4"/>
  <c r="Q5399" i="4"/>
  <c r="P5399" i="4"/>
  <c r="O5399" i="4"/>
  <c r="N5399" i="4"/>
  <c r="M5399" i="4"/>
  <c r="L5399" i="4"/>
  <c r="K5399" i="4"/>
  <c r="AD5397" i="4"/>
  <c r="AC5397" i="4"/>
  <c r="AB5397" i="4"/>
  <c r="AA5397" i="4"/>
  <c r="Z5397" i="4"/>
  <c r="Y5397" i="4"/>
  <c r="X5397" i="4"/>
  <c r="W5397" i="4"/>
  <c r="V5397" i="4"/>
  <c r="U5397" i="4"/>
  <c r="T5397" i="4"/>
  <c r="S5397" i="4"/>
  <c r="R5397" i="4"/>
  <c r="Q5397" i="4"/>
  <c r="P5397" i="4"/>
  <c r="O5397" i="4"/>
  <c r="N5397" i="4"/>
  <c r="M5397" i="4"/>
  <c r="L5397" i="4"/>
  <c r="K5397" i="4"/>
  <c r="K5297" i="4"/>
  <c r="K5252" i="4"/>
  <c r="K5251" i="4"/>
  <c r="K5250" i="4"/>
  <c r="AD5248" i="4"/>
  <c r="AC5248" i="4"/>
  <c r="AB5248" i="4"/>
  <c r="AA5248" i="4"/>
  <c r="Z5248" i="4"/>
  <c r="Y5248" i="4"/>
  <c r="X5248" i="4"/>
  <c r="W5248" i="4"/>
  <c r="V5248" i="4"/>
  <c r="U5248" i="4"/>
  <c r="T5248" i="4"/>
  <c r="S5248" i="4"/>
  <c r="R5248" i="4"/>
  <c r="Q5248" i="4"/>
  <c r="P5248" i="4"/>
  <c r="O5248" i="4"/>
  <c r="N5248" i="4"/>
  <c r="M5248" i="4"/>
  <c r="L5248" i="4"/>
  <c r="K5248" i="4"/>
  <c r="AD5246" i="4"/>
  <c r="AC5246" i="4"/>
  <c r="AB5246" i="4"/>
  <c r="AA5246" i="4"/>
  <c r="Z5246" i="4"/>
  <c r="Y5246" i="4"/>
  <c r="X5246" i="4"/>
  <c r="W5246" i="4"/>
  <c r="V5246" i="4"/>
  <c r="U5246" i="4"/>
  <c r="T5246" i="4"/>
  <c r="S5246" i="4"/>
  <c r="R5246" i="4"/>
  <c r="Q5246" i="4"/>
  <c r="P5246" i="4"/>
  <c r="O5246" i="4"/>
  <c r="N5246" i="4"/>
  <c r="M5246" i="4"/>
  <c r="L5246" i="4"/>
  <c r="K5246" i="4"/>
  <c r="K5245" i="4"/>
  <c r="K5244" i="4"/>
  <c r="AD5137" i="4"/>
  <c r="AC5137" i="4"/>
  <c r="AB5137" i="4"/>
  <c r="AA5137" i="4"/>
  <c r="Z5137" i="4"/>
  <c r="Y5137" i="4"/>
  <c r="X5137" i="4"/>
  <c r="W5137" i="4"/>
  <c r="V5137" i="4"/>
  <c r="U5137" i="4"/>
  <c r="T5137" i="4"/>
  <c r="S5137" i="4"/>
  <c r="R5137" i="4"/>
  <c r="Q5137" i="4"/>
  <c r="P5137" i="4"/>
  <c r="O5137" i="4"/>
  <c r="N5137" i="4"/>
  <c r="M5137" i="4"/>
  <c r="L5137" i="4"/>
  <c r="K5137" i="4"/>
  <c r="AD5135" i="4"/>
  <c r="AC5135" i="4"/>
  <c r="AB5135" i="4"/>
  <c r="AA5135" i="4"/>
  <c r="Z5135" i="4"/>
  <c r="Y5135" i="4"/>
  <c r="X5135" i="4"/>
  <c r="W5135" i="4"/>
  <c r="V5135" i="4"/>
  <c r="U5135" i="4"/>
  <c r="T5135" i="4"/>
  <c r="S5135" i="4"/>
  <c r="R5135" i="4"/>
  <c r="Q5135" i="4"/>
  <c r="P5135" i="4"/>
  <c r="O5135" i="4"/>
  <c r="N5135" i="4"/>
  <c r="M5135" i="4"/>
  <c r="L5135" i="4"/>
  <c r="K5135" i="4"/>
  <c r="AD5116" i="4"/>
  <c r="AC5116" i="4"/>
  <c r="AB5116" i="4"/>
  <c r="AA5116" i="4"/>
  <c r="Z5116" i="4"/>
  <c r="Y5116" i="4"/>
  <c r="X5116" i="4"/>
  <c r="W5116" i="4"/>
  <c r="V5116" i="4"/>
  <c r="U5116" i="4"/>
  <c r="T5116" i="4"/>
  <c r="S5116" i="4"/>
  <c r="R5116" i="4"/>
  <c r="Q5116" i="4"/>
  <c r="P5116" i="4"/>
  <c r="O5116" i="4"/>
  <c r="N5116" i="4"/>
  <c r="M5116" i="4"/>
  <c r="L5116" i="4"/>
  <c r="K5116" i="4"/>
  <c r="AD5112" i="4"/>
  <c r="AC5112" i="4"/>
  <c r="AB5112" i="4"/>
  <c r="AA5112" i="4"/>
  <c r="Z5112" i="4"/>
  <c r="Y5112" i="4"/>
  <c r="X5112" i="4"/>
  <c r="W5112" i="4"/>
  <c r="V5112" i="4"/>
  <c r="U5112" i="4"/>
  <c r="T5112" i="4"/>
  <c r="S5112" i="4"/>
  <c r="R5112" i="4"/>
  <c r="Q5112" i="4"/>
  <c r="P5112" i="4"/>
  <c r="O5112" i="4"/>
  <c r="N5112" i="4"/>
  <c r="M5112" i="4"/>
  <c r="L5112" i="4"/>
  <c r="K5112" i="4"/>
  <c r="AD5110" i="4"/>
  <c r="AC5110" i="4"/>
  <c r="AB5110" i="4"/>
  <c r="AA5110" i="4"/>
  <c r="Z5110" i="4"/>
  <c r="Y5110" i="4"/>
  <c r="X5110" i="4"/>
  <c r="W5110" i="4"/>
  <c r="V5110" i="4"/>
  <c r="U5110" i="4"/>
  <c r="T5110" i="4"/>
  <c r="S5110" i="4"/>
  <c r="R5110" i="4"/>
  <c r="Q5110" i="4"/>
  <c r="P5110" i="4"/>
  <c r="O5110" i="4"/>
  <c r="N5110" i="4"/>
  <c r="M5110" i="4"/>
  <c r="L5110" i="4"/>
  <c r="K5110" i="4"/>
  <c r="AD5108" i="4"/>
  <c r="AC5108" i="4"/>
  <c r="AB5108" i="4"/>
  <c r="AA5108" i="4"/>
  <c r="Z5108" i="4"/>
  <c r="Y5108" i="4"/>
  <c r="X5108" i="4"/>
  <c r="W5108" i="4"/>
  <c r="V5108" i="4"/>
  <c r="U5108" i="4"/>
  <c r="T5108" i="4"/>
  <c r="S5108" i="4"/>
  <c r="R5108" i="4"/>
  <c r="Q5108" i="4"/>
  <c r="P5108" i="4"/>
  <c r="O5108" i="4"/>
  <c r="N5108" i="4"/>
  <c r="M5108" i="4"/>
  <c r="L5108" i="4"/>
  <c r="K5108" i="4"/>
  <c r="AD5105" i="4"/>
  <c r="AC5105" i="4"/>
  <c r="AB5105" i="4"/>
  <c r="AA5105" i="4"/>
  <c r="Z5105" i="4"/>
  <c r="Y5105" i="4"/>
  <c r="X5105" i="4"/>
  <c r="W5105" i="4"/>
  <c r="V5105" i="4"/>
  <c r="U5105" i="4"/>
  <c r="T5105" i="4"/>
  <c r="S5105" i="4"/>
  <c r="R5105" i="4"/>
  <c r="Q5105" i="4"/>
  <c r="P5105" i="4"/>
  <c r="O5105" i="4"/>
  <c r="N5105" i="4"/>
  <c r="M5105" i="4"/>
  <c r="L5105" i="4"/>
  <c r="K5105" i="4"/>
  <c r="AD5095" i="4"/>
  <c r="AC5095" i="4"/>
  <c r="AB5095" i="4"/>
  <c r="AA5095" i="4"/>
  <c r="Z5095" i="4"/>
  <c r="Y5095" i="4"/>
  <c r="X5095" i="4"/>
  <c r="W5095" i="4"/>
  <c r="V5095" i="4"/>
  <c r="U5095" i="4"/>
  <c r="T5095" i="4"/>
  <c r="S5095" i="4"/>
  <c r="R5095" i="4"/>
  <c r="Q5095" i="4"/>
  <c r="P5095" i="4"/>
  <c r="O5095" i="4"/>
  <c r="N5095" i="4"/>
  <c r="M5095" i="4"/>
  <c r="L5095" i="4"/>
  <c r="K5095" i="4"/>
  <c r="AD5091" i="4"/>
  <c r="AC5091" i="4"/>
  <c r="AB5091" i="4"/>
  <c r="AA5091" i="4"/>
  <c r="Z5091" i="4"/>
  <c r="Y5091" i="4"/>
  <c r="X5091" i="4"/>
  <c r="W5091" i="4"/>
  <c r="V5091" i="4"/>
  <c r="U5091" i="4"/>
  <c r="T5091" i="4"/>
  <c r="S5091" i="4"/>
  <c r="R5091" i="4"/>
  <c r="Q5091" i="4"/>
  <c r="P5091" i="4"/>
  <c r="O5091" i="4"/>
  <c r="N5091" i="4"/>
  <c r="M5091" i="4"/>
  <c r="L5091" i="4"/>
  <c r="K5091" i="4"/>
  <c r="AD5089" i="4"/>
  <c r="AC5089" i="4"/>
  <c r="AB5089" i="4"/>
  <c r="AA5089" i="4"/>
  <c r="Z5089" i="4"/>
  <c r="Y5089" i="4"/>
  <c r="X5089" i="4"/>
  <c r="W5089" i="4"/>
  <c r="V5089" i="4"/>
  <c r="U5089" i="4"/>
  <c r="T5089" i="4"/>
  <c r="S5089" i="4"/>
  <c r="R5089" i="4"/>
  <c r="Q5089" i="4"/>
  <c r="P5089" i="4"/>
  <c r="O5089" i="4"/>
  <c r="N5089" i="4"/>
  <c r="M5089" i="4"/>
  <c r="L5089" i="4"/>
  <c r="K5089" i="4"/>
  <c r="AD5087" i="4"/>
  <c r="AC5087" i="4"/>
  <c r="AB5087" i="4"/>
  <c r="AA5087" i="4"/>
  <c r="Z5087" i="4"/>
  <c r="Y5087" i="4"/>
  <c r="X5087" i="4"/>
  <c r="W5087" i="4"/>
  <c r="V5087" i="4"/>
  <c r="U5087" i="4"/>
  <c r="T5087" i="4"/>
  <c r="S5087" i="4"/>
  <c r="R5087" i="4"/>
  <c r="Q5087" i="4"/>
  <c r="P5087" i="4"/>
  <c r="O5087" i="4"/>
  <c r="N5087" i="4"/>
  <c r="M5087" i="4"/>
  <c r="L5087" i="4"/>
  <c r="K5087" i="4"/>
  <c r="AD5084" i="4"/>
  <c r="AC5084" i="4"/>
  <c r="AB5084" i="4"/>
  <c r="AA5084" i="4"/>
  <c r="Z5084" i="4"/>
  <c r="Y5084" i="4"/>
  <c r="X5084" i="4"/>
  <c r="W5084" i="4"/>
  <c r="V5084" i="4"/>
  <c r="U5084" i="4"/>
  <c r="T5084" i="4"/>
  <c r="S5084" i="4"/>
  <c r="R5084" i="4"/>
  <c r="Q5084" i="4"/>
  <c r="P5084" i="4"/>
  <c r="O5084" i="4"/>
  <c r="N5084" i="4"/>
  <c r="M5084" i="4"/>
  <c r="L5084" i="4"/>
  <c r="K5084" i="4"/>
  <c r="AD5078" i="4"/>
  <c r="AC5078" i="4"/>
  <c r="AB5078" i="4"/>
  <c r="AA5078" i="4"/>
  <c r="Z5078" i="4"/>
  <c r="Y5078" i="4"/>
  <c r="X5078" i="4"/>
  <c r="W5078" i="4"/>
  <c r="V5078" i="4"/>
  <c r="U5078" i="4"/>
  <c r="T5078" i="4"/>
  <c r="S5078" i="4"/>
  <c r="R5078" i="4"/>
  <c r="Q5078" i="4"/>
  <c r="P5078" i="4"/>
  <c r="O5078" i="4"/>
  <c r="N5078" i="4"/>
  <c r="M5078" i="4"/>
  <c r="L5078" i="4"/>
  <c r="K5078" i="4"/>
  <c r="AD5075" i="4"/>
  <c r="AC5075" i="4"/>
  <c r="AB5075" i="4"/>
  <c r="AA5075" i="4"/>
  <c r="Z5075" i="4"/>
  <c r="Y5075" i="4"/>
  <c r="X5075" i="4"/>
  <c r="W5075" i="4"/>
  <c r="V5075" i="4"/>
  <c r="U5075" i="4"/>
  <c r="T5075" i="4"/>
  <c r="S5075" i="4"/>
  <c r="R5075" i="4"/>
  <c r="Q5075" i="4"/>
  <c r="P5075" i="4"/>
  <c r="O5075" i="4"/>
  <c r="N5075" i="4"/>
  <c r="M5075" i="4"/>
  <c r="L5075" i="4"/>
  <c r="K5075" i="4"/>
  <c r="AD5070" i="4"/>
  <c r="AC5070" i="4"/>
  <c r="AB5070" i="4"/>
  <c r="AA5070" i="4"/>
  <c r="Z5070" i="4"/>
  <c r="Y5070" i="4"/>
  <c r="X5070" i="4"/>
  <c r="W5070" i="4"/>
  <c r="V5070" i="4"/>
  <c r="U5070" i="4"/>
  <c r="T5070" i="4"/>
  <c r="S5070" i="4"/>
  <c r="R5070" i="4"/>
  <c r="Q5070" i="4"/>
  <c r="P5070" i="4"/>
  <c r="O5070" i="4"/>
  <c r="N5070" i="4"/>
  <c r="M5070" i="4"/>
  <c r="L5070" i="4"/>
  <c r="K5070" i="4"/>
  <c r="AD5067" i="4"/>
  <c r="AC5067" i="4"/>
  <c r="AB5067" i="4"/>
  <c r="AA5067" i="4"/>
  <c r="Z5067" i="4"/>
  <c r="Y5067" i="4"/>
  <c r="X5067" i="4"/>
  <c r="W5067" i="4"/>
  <c r="V5067" i="4"/>
  <c r="U5067" i="4"/>
  <c r="T5067" i="4"/>
  <c r="S5067" i="4"/>
  <c r="R5067" i="4"/>
  <c r="Q5067" i="4"/>
  <c r="P5067" i="4"/>
  <c r="O5067" i="4"/>
  <c r="N5067" i="4"/>
  <c r="M5067" i="4"/>
  <c r="L5067" i="4"/>
  <c r="K5067" i="4"/>
  <c r="AD5064" i="4"/>
  <c r="AC5064" i="4"/>
  <c r="AB5064" i="4"/>
  <c r="AA5064" i="4"/>
  <c r="Z5064" i="4"/>
  <c r="Y5064" i="4"/>
  <c r="X5064" i="4"/>
  <c r="W5064" i="4"/>
  <c r="V5064" i="4"/>
  <c r="U5064" i="4"/>
  <c r="T5064" i="4"/>
  <c r="S5064" i="4"/>
  <c r="R5064" i="4"/>
  <c r="Q5064" i="4"/>
  <c r="P5064" i="4"/>
  <c r="O5064" i="4"/>
  <c r="N5064" i="4"/>
  <c r="M5064" i="4"/>
  <c r="L5064" i="4"/>
  <c r="K5064" i="4"/>
  <c r="AD5061" i="4"/>
  <c r="AC5061" i="4"/>
  <c r="AB5061" i="4"/>
  <c r="AA5061" i="4"/>
  <c r="Z5061" i="4"/>
  <c r="Y5061" i="4"/>
  <c r="X5061" i="4"/>
  <c r="W5061" i="4"/>
  <c r="V5061" i="4"/>
  <c r="U5061" i="4"/>
  <c r="T5061" i="4"/>
  <c r="S5061" i="4"/>
  <c r="R5061" i="4"/>
  <c r="Q5061" i="4"/>
  <c r="P5061" i="4"/>
  <c r="O5061" i="4"/>
  <c r="N5061" i="4"/>
  <c r="M5061" i="4"/>
  <c r="L5061" i="4"/>
  <c r="K5061" i="4"/>
  <c r="AD5058" i="4"/>
  <c r="AC5058" i="4"/>
  <c r="AB5058" i="4"/>
  <c r="AA5058" i="4"/>
  <c r="Z5058" i="4"/>
  <c r="Y5058" i="4"/>
  <c r="X5058" i="4"/>
  <c r="W5058" i="4"/>
  <c r="V5058" i="4"/>
  <c r="U5058" i="4"/>
  <c r="T5058" i="4"/>
  <c r="S5058" i="4"/>
  <c r="R5058" i="4"/>
  <c r="Q5058" i="4"/>
  <c r="P5058" i="4"/>
  <c r="O5058" i="4"/>
  <c r="N5058" i="4"/>
  <c r="M5058" i="4"/>
  <c r="L5058" i="4"/>
  <c r="K5058" i="4"/>
  <c r="AD5057" i="4"/>
  <c r="AC5057" i="4"/>
  <c r="AB5057" i="4"/>
  <c r="AA5057" i="4"/>
  <c r="Z5057" i="4"/>
  <c r="Y5057" i="4"/>
  <c r="X5057" i="4"/>
  <c r="W5057" i="4"/>
  <c r="V5057" i="4"/>
  <c r="U5057" i="4"/>
  <c r="T5057" i="4"/>
  <c r="S5057" i="4"/>
  <c r="R5057" i="4"/>
  <c r="Q5057" i="4"/>
  <c r="P5057" i="4"/>
  <c r="O5057" i="4"/>
  <c r="N5057" i="4"/>
  <c r="M5057" i="4"/>
  <c r="L5057" i="4"/>
  <c r="K5057" i="4"/>
  <c r="AD5055" i="4"/>
  <c r="AC5055" i="4"/>
  <c r="AB5055" i="4"/>
  <c r="AA5055" i="4"/>
  <c r="Z5055" i="4"/>
  <c r="Y5055" i="4"/>
  <c r="X5055" i="4"/>
  <c r="W5055" i="4"/>
  <c r="V5055" i="4"/>
  <c r="U5055" i="4"/>
  <c r="T5055" i="4"/>
  <c r="S5055" i="4"/>
  <c r="R5055" i="4"/>
  <c r="Q5055" i="4"/>
  <c r="P5055" i="4"/>
  <c r="O5055" i="4"/>
  <c r="N5055" i="4"/>
  <c r="M5055" i="4"/>
  <c r="L5055" i="4"/>
  <c r="K5055" i="4"/>
  <c r="AD5052" i="4"/>
  <c r="AC5052" i="4"/>
  <c r="AB5052" i="4"/>
  <c r="AA5052" i="4"/>
  <c r="Z5052" i="4"/>
  <c r="Y5052" i="4"/>
  <c r="X5052" i="4"/>
  <c r="W5052" i="4"/>
  <c r="V5052" i="4"/>
  <c r="U5052" i="4"/>
  <c r="T5052" i="4"/>
  <c r="S5052" i="4"/>
  <c r="R5052" i="4"/>
  <c r="Q5052" i="4"/>
  <c r="P5052" i="4"/>
  <c r="O5052" i="4"/>
  <c r="N5052" i="4"/>
  <c r="M5052" i="4"/>
  <c r="L5052" i="4"/>
  <c r="K5052" i="4"/>
  <c r="AD5048" i="4"/>
  <c r="AC5048" i="4"/>
  <c r="AB5048" i="4"/>
  <c r="AA5048" i="4"/>
  <c r="Z5048" i="4"/>
  <c r="Y5048" i="4"/>
  <c r="X5048" i="4"/>
  <c r="W5048" i="4"/>
  <c r="V5048" i="4"/>
  <c r="U5048" i="4"/>
  <c r="T5048" i="4"/>
  <c r="S5048" i="4"/>
  <c r="R5048" i="4"/>
  <c r="Q5048" i="4"/>
  <c r="P5048" i="4"/>
  <c r="O5048" i="4"/>
  <c r="N5048" i="4"/>
  <c r="M5048" i="4"/>
  <c r="L5048" i="4"/>
  <c r="K5048" i="4"/>
  <c r="AD5045" i="4"/>
  <c r="AC5045" i="4"/>
  <c r="AB5045" i="4"/>
  <c r="AA5045" i="4"/>
  <c r="Z5045" i="4"/>
  <c r="Y5045" i="4"/>
  <c r="X5045" i="4"/>
  <c r="W5045" i="4"/>
  <c r="V5045" i="4"/>
  <c r="U5045" i="4"/>
  <c r="T5045" i="4"/>
  <c r="S5045" i="4"/>
  <c r="R5045" i="4"/>
  <c r="Q5045" i="4"/>
  <c r="P5045" i="4"/>
  <c r="O5045" i="4"/>
  <c r="N5045" i="4"/>
  <c r="M5045" i="4"/>
  <c r="L5045" i="4"/>
  <c r="K5045" i="4"/>
  <c r="AD4683" i="4"/>
  <c r="AC4683" i="4"/>
  <c r="AB4683" i="4"/>
  <c r="AA4683" i="4"/>
  <c r="Z4683" i="4"/>
  <c r="Y4683" i="4"/>
  <c r="X4683" i="4"/>
  <c r="W4683" i="4"/>
  <c r="V4683" i="4"/>
  <c r="U4683" i="4"/>
  <c r="T4683" i="4"/>
  <c r="S4683" i="4"/>
  <c r="R4683" i="4"/>
  <c r="Q4683" i="4"/>
  <c r="P4683" i="4"/>
  <c r="O4683" i="4"/>
  <c r="N4683" i="4"/>
  <c r="M4683" i="4"/>
  <c r="L4683" i="4"/>
  <c r="K4683" i="4"/>
  <c r="AD4682" i="4"/>
  <c r="AC4682" i="4"/>
  <c r="AB4682" i="4"/>
  <c r="AA4682" i="4"/>
  <c r="Z4682" i="4"/>
  <c r="Y4682" i="4"/>
  <c r="X4682" i="4"/>
  <c r="W4682" i="4"/>
  <c r="V4682" i="4"/>
  <c r="U4682" i="4"/>
  <c r="T4682" i="4"/>
  <c r="S4682" i="4"/>
  <c r="R4682" i="4"/>
  <c r="Q4682" i="4"/>
  <c r="P4682" i="4"/>
  <c r="O4682" i="4"/>
  <c r="N4682" i="4"/>
  <c r="M4682" i="4"/>
  <c r="L4682" i="4"/>
  <c r="K4682" i="4"/>
  <c r="AD4681" i="4"/>
  <c r="AC4681" i="4"/>
  <c r="AB4681" i="4"/>
  <c r="AA4681" i="4"/>
  <c r="Z4681" i="4"/>
  <c r="Y4681" i="4"/>
  <c r="X4681" i="4"/>
  <c r="W4681" i="4"/>
  <c r="V4681" i="4"/>
  <c r="U4681" i="4"/>
  <c r="T4681" i="4"/>
  <c r="S4681" i="4"/>
  <c r="R4681" i="4"/>
  <c r="Q4681" i="4"/>
  <c r="P4681" i="4"/>
  <c r="O4681" i="4"/>
  <c r="N4681" i="4"/>
  <c r="M4681" i="4"/>
  <c r="L4681" i="4"/>
  <c r="K4681" i="4"/>
  <c r="AD4680" i="4"/>
  <c r="AC4680" i="4"/>
  <c r="AB4680" i="4"/>
  <c r="AA4680" i="4"/>
  <c r="Z4680" i="4"/>
  <c r="Y4680" i="4"/>
  <c r="X4680" i="4"/>
  <c r="W4680" i="4"/>
  <c r="V4680" i="4"/>
  <c r="U4680" i="4"/>
  <c r="T4680" i="4"/>
  <c r="S4680" i="4"/>
  <c r="R4680" i="4"/>
  <c r="Q4680" i="4"/>
  <c r="P4680" i="4"/>
  <c r="O4680" i="4"/>
  <c r="N4680" i="4"/>
  <c r="M4680" i="4"/>
  <c r="L4680" i="4"/>
  <c r="K4680" i="4"/>
  <c r="AD4679" i="4"/>
  <c r="AC4679" i="4"/>
  <c r="AB4679" i="4"/>
  <c r="AA4679" i="4"/>
  <c r="Z4679" i="4"/>
  <c r="Y4679" i="4"/>
  <c r="X4679" i="4"/>
  <c r="W4679" i="4"/>
  <c r="V4679" i="4"/>
  <c r="U4679" i="4"/>
  <c r="T4679" i="4"/>
  <c r="S4679" i="4"/>
  <c r="R4679" i="4"/>
  <c r="Q4679" i="4"/>
  <c r="P4679" i="4"/>
  <c r="O4679" i="4"/>
  <c r="N4679" i="4"/>
  <c r="M4679" i="4"/>
  <c r="L4679" i="4"/>
  <c r="K4679" i="4"/>
  <c r="AD4677" i="4"/>
  <c r="AC4677" i="4"/>
  <c r="AB4677" i="4"/>
  <c r="AA4677" i="4"/>
  <c r="Z4677" i="4"/>
  <c r="Y4677" i="4"/>
  <c r="X4677" i="4"/>
  <c r="W4677" i="4"/>
  <c r="V4677" i="4"/>
  <c r="U4677" i="4"/>
  <c r="T4677" i="4"/>
  <c r="S4677" i="4"/>
  <c r="R4677" i="4"/>
  <c r="Q4677" i="4"/>
  <c r="P4677" i="4"/>
  <c r="O4677" i="4"/>
  <c r="N4677" i="4"/>
  <c r="M4677" i="4"/>
  <c r="L4677" i="4"/>
  <c r="K4677" i="4"/>
  <c r="AD4676" i="4"/>
  <c r="AC4676" i="4"/>
  <c r="AB4676" i="4"/>
  <c r="AA4676" i="4"/>
  <c r="Z4676" i="4"/>
  <c r="Y4676" i="4"/>
  <c r="X4676" i="4"/>
  <c r="W4676" i="4"/>
  <c r="V4676" i="4"/>
  <c r="U4676" i="4"/>
  <c r="T4676" i="4"/>
  <c r="S4676" i="4"/>
  <c r="R4676" i="4"/>
  <c r="Q4676" i="4"/>
  <c r="P4676" i="4"/>
  <c r="O4676" i="4"/>
  <c r="N4676" i="4"/>
  <c r="M4676" i="4"/>
  <c r="L4676" i="4"/>
  <c r="K4676" i="4"/>
  <c r="AC4671" i="4"/>
  <c r="AB4671" i="4"/>
  <c r="AA4671" i="4"/>
  <c r="Z4671" i="4"/>
  <c r="Y4671" i="4"/>
  <c r="X4671" i="4"/>
  <c r="W4671" i="4"/>
  <c r="V4671" i="4"/>
  <c r="U4671" i="4"/>
  <c r="T4671" i="4"/>
  <c r="S4671" i="4"/>
  <c r="R4671" i="4"/>
  <c r="Q4671" i="4"/>
  <c r="P4671" i="4"/>
  <c r="O4671" i="4"/>
  <c r="N4671" i="4"/>
  <c r="M4671" i="4"/>
  <c r="L4671" i="4"/>
  <c r="K4671" i="4"/>
  <c r="AC4670" i="4"/>
  <c r="AB4670" i="4"/>
  <c r="AA4670" i="4"/>
  <c r="Z4670" i="4"/>
  <c r="Y4670" i="4"/>
  <c r="X4670" i="4"/>
  <c r="W4670" i="4"/>
  <c r="V4670" i="4"/>
  <c r="U4670" i="4"/>
  <c r="T4670" i="4"/>
  <c r="S4670" i="4"/>
  <c r="R4670" i="4"/>
  <c r="Q4670" i="4"/>
  <c r="P4670" i="4"/>
  <c r="O4670" i="4"/>
  <c r="N4670" i="4"/>
  <c r="M4670" i="4"/>
  <c r="L4670" i="4"/>
  <c r="K4670" i="4"/>
  <c r="AC4669" i="4"/>
  <c r="AB4669" i="4"/>
  <c r="AA4669" i="4"/>
  <c r="Z4669" i="4"/>
  <c r="Y4669" i="4"/>
  <c r="X4669" i="4"/>
  <c r="W4669" i="4"/>
  <c r="V4669" i="4"/>
  <c r="U4669" i="4"/>
  <c r="T4669" i="4"/>
  <c r="S4669" i="4"/>
  <c r="R4669" i="4"/>
  <c r="Q4669" i="4"/>
  <c r="P4669" i="4"/>
  <c r="O4669" i="4"/>
  <c r="N4669" i="4"/>
  <c r="M4669" i="4"/>
  <c r="L4669" i="4"/>
  <c r="K4669" i="4"/>
  <c r="AC4668" i="4"/>
  <c r="AB4668" i="4"/>
  <c r="AA4668" i="4"/>
  <c r="Z4668" i="4"/>
  <c r="Y4668" i="4"/>
  <c r="X4668" i="4"/>
  <c r="W4668" i="4"/>
  <c r="V4668" i="4"/>
  <c r="U4668" i="4"/>
  <c r="T4668" i="4"/>
  <c r="S4668" i="4"/>
  <c r="R4668" i="4"/>
  <c r="Q4668" i="4"/>
  <c r="P4668" i="4"/>
  <c r="O4668" i="4"/>
  <c r="N4668" i="4"/>
  <c r="M4668" i="4"/>
  <c r="L4668" i="4"/>
  <c r="K4668" i="4"/>
  <c r="AC4667" i="4"/>
  <c r="AB4667" i="4"/>
  <c r="AA4667" i="4"/>
  <c r="Z4667" i="4"/>
  <c r="Y4667" i="4"/>
  <c r="X4667" i="4"/>
  <c r="W4667" i="4"/>
  <c r="V4667" i="4"/>
  <c r="U4667" i="4"/>
  <c r="T4667" i="4"/>
  <c r="S4667" i="4"/>
  <c r="R4667" i="4"/>
  <c r="Q4667" i="4"/>
  <c r="P4667" i="4"/>
  <c r="O4667" i="4"/>
  <c r="N4667" i="4"/>
  <c r="M4667" i="4"/>
  <c r="L4667" i="4"/>
  <c r="K4667" i="4"/>
  <c r="AC4666" i="4"/>
  <c r="AB4666" i="4"/>
  <c r="AA4666" i="4"/>
  <c r="Z4666" i="4"/>
  <c r="Y4666" i="4"/>
  <c r="X4666" i="4"/>
  <c r="W4666" i="4"/>
  <c r="V4666" i="4"/>
  <c r="U4666" i="4"/>
  <c r="T4666" i="4"/>
  <c r="S4666" i="4"/>
  <c r="R4666" i="4"/>
  <c r="Q4666" i="4"/>
  <c r="P4666" i="4"/>
  <c r="O4666" i="4"/>
  <c r="N4666" i="4"/>
  <c r="M4666" i="4"/>
  <c r="L4666" i="4"/>
  <c r="K4666" i="4"/>
  <c r="AC4665" i="4"/>
  <c r="AB4665" i="4"/>
  <c r="AA4665" i="4"/>
  <c r="Z4665" i="4"/>
  <c r="Y4665" i="4"/>
  <c r="X4665" i="4"/>
  <c r="W4665" i="4"/>
  <c r="V4665" i="4"/>
  <c r="U4665" i="4"/>
  <c r="T4665" i="4"/>
  <c r="S4665" i="4"/>
  <c r="R4665" i="4"/>
  <c r="Q4665" i="4"/>
  <c r="P4665" i="4"/>
  <c r="O4665" i="4"/>
  <c r="N4665" i="4"/>
  <c r="M4665" i="4"/>
  <c r="L4665" i="4"/>
  <c r="K4665" i="4"/>
  <c r="AC4664" i="4"/>
  <c r="AB4664" i="4"/>
  <c r="AA4664" i="4"/>
  <c r="Z4664" i="4"/>
  <c r="Y4664" i="4"/>
  <c r="X4664" i="4"/>
  <c r="W4664" i="4"/>
  <c r="V4664" i="4"/>
  <c r="U4664" i="4"/>
  <c r="T4664" i="4"/>
  <c r="S4664" i="4"/>
  <c r="R4664" i="4"/>
  <c r="Q4664" i="4"/>
  <c r="P4664" i="4"/>
  <c r="O4664" i="4"/>
  <c r="N4664" i="4"/>
  <c r="M4664" i="4"/>
  <c r="L4664" i="4"/>
  <c r="K4664" i="4"/>
  <c r="F4614" i="4"/>
  <c r="E4614" i="4"/>
  <c r="F4613" i="4"/>
  <c r="E4613" i="4"/>
  <c r="F4612" i="4"/>
  <c r="E4612" i="4"/>
  <c r="F4611" i="4"/>
  <c r="E4611" i="4"/>
  <c r="F4610" i="4"/>
  <c r="E4610" i="4"/>
  <c r="F4609" i="4"/>
  <c r="E4609" i="4"/>
  <c r="F4608" i="4"/>
  <c r="E4608" i="4"/>
  <c r="F4607" i="4"/>
  <c r="E4607" i="4"/>
  <c r="F4606" i="4"/>
  <c r="E4606" i="4"/>
  <c r="F4605" i="4"/>
  <c r="E4605" i="4"/>
  <c r="K4575" i="4"/>
  <c r="K4574" i="4"/>
  <c r="K4573" i="4"/>
  <c r="K4572" i="4"/>
  <c r="AD4264" i="4"/>
  <c r="AC4264" i="4"/>
  <c r="AB4264" i="4"/>
  <c r="AA4264" i="4"/>
  <c r="Z4264" i="4"/>
  <c r="Y4264" i="4"/>
  <c r="X4264" i="4"/>
  <c r="W4264" i="4"/>
  <c r="V4264" i="4"/>
  <c r="U4264" i="4"/>
  <c r="T4264" i="4"/>
  <c r="S4264" i="4"/>
  <c r="R4264" i="4"/>
  <c r="Q4264" i="4"/>
  <c r="P4264" i="4"/>
  <c r="O4264" i="4"/>
  <c r="N4264" i="4"/>
  <c r="M4264" i="4"/>
  <c r="L4264" i="4"/>
  <c r="K4264" i="4"/>
  <c r="AD4263" i="4"/>
  <c r="AC4263" i="4"/>
  <c r="AB4263" i="4"/>
  <c r="AA4263" i="4"/>
  <c r="Z4263" i="4"/>
  <c r="Y4263" i="4"/>
  <c r="X4263" i="4"/>
  <c r="W4263" i="4"/>
  <c r="V4263" i="4"/>
  <c r="U4263" i="4"/>
  <c r="T4263" i="4"/>
  <c r="S4263" i="4"/>
  <c r="R4263" i="4"/>
  <c r="Q4263" i="4"/>
  <c r="P4263" i="4"/>
  <c r="O4263" i="4"/>
  <c r="N4263" i="4"/>
  <c r="M4263" i="4"/>
  <c r="L4263" i="4"/>
  <c r="K4263" i="4"/>
  <c r="AD4262" i="4"/>
  <c r="AC4262" i="4"/>
  <c r="AB4262" i="4"/>
  <c r="AA4262" i="4"/>
  <c r="Z4262" i="4"/>
  <c r="Y4262" i="4"/>
  <c r="X4262" i="4"/>
  <c r="W4262" i="4"/>
  <c r="V4262" i="4"/>
  <c r="U4262" i="4"/>
  <c r="T4262" i="4"/>
  <c r="S4262" i="4"/>
  <c r="R4262" i="4"/>
  <c r="Q4262" i="4"/>
  <c r="P4262" i="4"/>
  <c r="O4262" i="4"/>
  <c r="N4262" i="4"/>
  <c r="M4262" i="4"/>
  <c r="L4262" i="4"/>
  <c r="K4262" i="4"/>
  <c r="AD4260" i="4"/>
  <c r="AC4260" i="4"/>
  <c r="AB4260" i="4"/>
  <c r="AA4260" i="4"/>
  <c r="Z4260" i="4"/>
  <c r="Y4260" i="4"/>
  <c r="X4260" i="4"/>
  <c r="W4260" i="4"/>
  <c r="V4260" i="4"/>
  <c r="U4260" i="4"/>
  <c r="T4260" i="4"/>
  <c r="S4260" i="4"/>
  <c r="R4260" i="4"/>
  <c r="Q4260" i="4"/>
  <c r="P4260" i="4"/>
  <c r="O4260" i="4"/>
  <c r="N4260" i="4"/>
  <c r="M4260" i="4"/>
  <c r="L4260" i="4"/>
  <c r="K4260" i="4"/>
  <c r="AD4259" i="4"/>
  <c r="AC4259" i="4"/>
  <c r="AB4259" i="4"/>
  <c r="AA4259" i="4"/>
  <c r="Z4259" i="4"/>
  <c r="Y4259" i="4"/>
  <c r="X4259" i="4"/>
  <c r="W4259" i="4"/>
  <c r="V4259" i="4"/>
  <c r="U4259" i="4"/>
  <c r="T4259" i="4"/>
  <c r="S4259" i="4"/>
  <c r="R4259" i="4"/>
  <c r="Q4259" i="4"/>
  <c r="P4259" i="4"/>
  <c r="O4259" i="4"/>
  <c r="N4259" i="4"/>
  <c r="M4259" i="4"/>
  <c r="L4259" i="4"/>
  <c r="K4259" i="4"/>
  <c r="AD4256" i="4"/>
  <c r="AC4256" i="4"/>
  <c r="AB4256" i="4"/>
  <c r="AA4256" i="4"/>
  <c r="Z4256" i="4"/>
  <c r="Y4256" i="4"/>
  <c r="X4256" i="4"/>
  <c r="W4256" i="4"/>
  <c r="V4256" i="4"/>
  <c r="U4256" i="4"/>
  <c r="T4256" i="4"/>
  <c r="S4256" i="4"/>
  <c r="R4256" i="4"/>
  <c r="Q4256" i="4"/>
  <c r="P4256" i="4"/>
  <c r="O4256" i="4"/>
  <c r="N4256" i="4"/>
  <c r="M4256" i="4"/>
  <c r="L4256" i="4"/>
  <c r="K4256" i="4"/>
  <c r="AD4255" i="4"/>
  <c r="AC4255" i="4"/>
  <c r="AB4255" i="4"/>
  <c r="AA4255" i="4"/>
  <c r="Z4255" i="4"/>
  <c r="Y4255" i="4"/>
  <c r="X4255" i="4"/>
  <c r="W4255" i="4"/>
  <c r="V4255" i="4"/>
  <c r="U4255" i="4"/>
  <c r="T4255" i="4"/>
  <c r="S4255" i="4"/>
  <c r="R4255" i="4"/>
  <c r="Q4255" i="4"/>
  <c r="P4255" i="4"/>
  <c r="O4255" i="4"/>
  <c r="N4255" i="4"/>
  <c r="M4255" i="4"/>
  <c r="L4255" i="4"/>
  <c r="K4255" i="4"/>
  <c r="AD4254" i="4"/>
  <c r="AC4254" i="4"/>
  <c r="AB4254" i="4"/>
  <c r="AA4254" i="4"/>
  <c r="Z4254" i="4"/>
  <c r="Y4254" i="4"/>
  <c r="X4254" i="4"/>
  <c r="W4254" i="4"/>
  <c r="V4254" i="4"/>
  <c r="U4254" i="4"/>
  <c r="T4254" i="4"/>
  <c r="S4254" i="4"/>
  <c r="R4254" i="4"/>
  <c r="Q4254" i="4"/>
  <c r="P4254" i="4"/>
  <c r="O4254" i="4"/>
  <c r="N4254" i="4"/>
  <c r="M4254" i="4"/>
  <c r="L4254" i="4"/>
  <c r="K4254" i="4"/>
  <c r="AD4253" i="4"/>
  <c r="AC4253" i="4"/>
  <c r="AB4253" i="4"/>
  <c r="AA4253" i="4"/>
  <c r="Z4253" i="4"/>
  <c r="Y4253" i="4"/>
  <c r="X4253" i="4"/>
  <c r="W4253" i="4"/>
  <c r="V4253" i="4"/>
  <c r="U4253" i="4"/>
  <c r="T4253" i="4"/>
  <c r="S4253" i="4"/>
  <c r="R4253" i="4"/>
  <c r="Q4253" i="4"/>
  <c r="P4253" i="4"/>
  <c r="O4253" i="4"/>
  <c r="N4253" i="4"/>
  <c r="M4253" i="4"/>
  <c r="L4253" i="4"/>
  <c r="K4253" i="4"/>
  <c r="AD4249" i="4"/>
  <c r="AC4249" i="4"/>
  <c r="AB4249" i="4"/>
  <c r="AA4249" i="4"/>
  <c r="Z4249" i="4"/>
  <c r="Y4249" i="4"/>
  <c r="X4249" i="4"/>
  <c r="W4249" i="4"/>
  <c r="V4249" i="4"/>
  <c r="U4249" i="4"/>
  <c r="T4249" i="4"/>
  <c r="S4249" i="4"/>
  <c r="R4249" i="4"/>
  <c r="Q4249" i="4"/>
  <c r="P4249" i="4"/>
  <c r="O4249" i="4"/>
  <c r="N4249" i="4"/>
  <c r="M4249" i="4"/>
  <c r="L4249" i="4"/>
  <c r="K4249" i="4"/>
  <c r="AD4248" i="4"/>
  <c r="AC4248" i="4"/>
  <c r="AB4248" i="4"/>
  <c r="AA4248" i="4"/>
  <c r="Z4248" i="4"/>
  <c r="Y4248" i="4"/>
  <c r="X4248" i="4"/>
  <c r="W4248" i="4"/>
  <c r="V4248" i="4"/>
  <c r="U4248" i="4"/>
  <c r="T4248" i="4"/>
  <c r="S4248" i="4"/>
  <c r="R4248" i="4"/>
  <c r="Q4248" i="4"/>
  <c r="P4248" i="4"/>
  <c r="O4248" i="4"/>
  <c r="N4248" i="4"/>
  <c r="M4248" i="4"/>
  <c r="L4248" i="4"/>
  <c r="K4248" i="4"/>
  <c r="AD4246" i="4"/>
  <c r="AC4246" i="4"/>
  <c r="AB4246" i="4"/>
  <c r="AA4246" i="4"/>
  <c r="Z4246" i="4"/>
  <c r="Y4246" i="4"/>
  <c r="X4246" i="4"/>
  <c r="W4246" i="4"/>
  <c r="V4246" i="4"/>
  <c r="U4246" i="4"/>
  <c r="T4246" i="4"/>
  <c r="S4246" i="4"/>
  <c r="R4246" i="4"/>
  <c r="Q4246" i="4"/>
  <c r="P4246" i="4"/>
  <c r="O4246" i="4"/>
  <c r="N4246" i="4"/>
  <c r="M4246" i="4"/>
  <c r="L4246" i="4"/>
  <c r="K4246" i="4"/>
  <c r="AD4244" i="4"/>
  <c r="AC4244" i="4"/>
  <c r="AB4244" i="4"/>
  <c r="AA4244" i="4"/>
  <c r="Z4244" i="4"/>
  <c r="Y4244" i="4"/>
  <c r="X4244" i="4"/>
  <c r="W4244" i="4"/>
  <c r="V4244" i="4"/>
  <c r="U4244" i="4"/>
  <c r="T4244" i="4"/>
  <c r="S4244" i="4"/>
  <c r="R4244" i="4"/>
  <c r="Q4244" i="4"/>
  <c r="P4244" i="4"/>
  <c r="O4244" i="4"/>
  <c r="N4244" i="4"/>
  <c r="M4244" i="4"/>
  <c r="L4244" i="4"/>
  <c r="K4244" i="4"/>
  <c r="AD4242" i="4"/>
  <c r="AC4242" i="4"/>
  <c r="AB4242" i="4"/>
  <c r="AA4242" i="4"/>
  <c r="Z4242" i="4"/>
  <c r="Y4242" i="4"/>
  <c r="X4242" i="4"/>
  <c r="W4242" i="4"/>
  <c r="V4242" i="4"/>
  <c r="U4242" i="4"/>
  <c r="T4242" i="4"/>
  <c r="S4242" i="4"/>
  <c r="R4242" i="4"/>
  <c r="Q4242" i="4"/>
  <c r="P4242" i="4"/>
  <c r="O4242" i="4"/>
  <c r="N4242" i="4"/>
  <c r="M4242" i="4"/>
  <c r="L4242" i="4"/>
  <c r="K4242" i="4"/>
  <c r="AD4240" i="4"/>
  <c r="AC4240" i="4"/>
  <c r="AB4240" i="4"/>
  <c r="AA4240" i="4"/>
  <c r="Z4240" i="4"/>
  <c r="Y4240" i="4"/>
  <c r="X4240" i="4"/>
  <c r="W4240" i="4"/>
  <c r="V4240" i="4"/>
  <c r="U4240" i="4"/>
  <c r="T4240" i="4"/>
  <c r="S4240" i="4"/>
  <c r="R4240" i="4"/>
  <c r="Q4240" i="4"/>
  <c r="P4240" i="4"/>
  <c r="O4240" i="4"/>
  <c r="N4240" i="4"/>
  <c r="M4240" i="4"/>
  <c r="L4240" i="4"/>
  <c r="K4240" i="4"/>
  <c r="AD4238" i="4"/>
  <c r="AC4238" i="4"/>
  <c r="AB4238" i="4"/>
  <c r="AA4238" i="4"/>
  <c r="Z4238" i="4"/>
  <c r="Y4238" i="4"/>
  <c r="X4238" i="4"/>
  <c r="W4238" i="4"/>
  <c r="V4238" i="4"/>
  <c r="U4238" i="4"/>
  <c r="T4238" i="4"/>
  <c r="S4238" i="4"/>
  <c r="R4238" i="4"/>
  <c r="Q4238" i="4"/>
  <c r="P4238" i="4"/>
  <c r="O4238" i="4"/>
  <c r="N4238" i="4"/>
  <c r="M4238" i="4"/>
  <c r="L4238" i="4"/>
  <c r="K4238" i="4"/>
  <c r="AD4237" i="4"/>
  <c r="AC4237" i="4"/>
  <c r="AB4237" i="4"/>
  <c r="AA4237" i="4"/>
  <c r="Z4237" i="4"/>
  <c r="Y4237" i="4"/>
  <c r="X4237" i="4"/>
  <c r="W4237" i="4"/>
  <c r="V4237" i="4"/>
  <c r="U4237" i="4"/>
  <c r="T4237" i="4"/>
  <c r="S4237" i="4"/>
  <c r="R4237" i="4"/>
  <c r="Q4237" i="4"/>
  <c r="P4237" i="4"/>
  <c r="O4237" i="4"/>
  <c r="N4237" i="4"/>
  <c r="M4237" i="4"/>
  <c r="L4237" i="4"/>
  <c r="K4237" i="4"/>
  <c r="AD4235" i="4"/>
  <c r="AC4235" i="4"/>
  <c r="AB4235" i="4"/>
  <c r="AA4235" i="4"/>
  <c r="Z4235" i="4"/>
  <c r="Y4235" i="4"/>
  <c r="X4235" i="4"/>
  <c r="W4235" i="4"/>
  <c r="V4235" i="4"/>
  <c r="U4235" i="4"/>
  <c r="T4235" i="4"/>
  <c r="S4235" i="4"/>
  <c r="R4235" i="4"/>
  <c r="Q4235" i="4"/>
  <c r="P4235" i="4"/>
  <c r="O4235" i="4"/>
  <c r="N4235" i="4"/>
  <c r="M4235" i="4"/>
  <c r="L4235" i="4"/>
  <c r="K4235" i="4"/>
  <c r="AD4231" i="4"/>
  <c r="AC4231" i="4"/>
  <c r="AB4231" i="4"/>
  <c r="AA4231" i="4"/>
  <c r="Z4231" i="4"/>
  <c r="Y4231" i="4"/>
  <c r="X4231" i="4"/>
  <c r="W4231" i="4"/>
  <c r="V4231" i="4"/>
  <c r="U4231" i="4"/>
  <c r="T4231" i="4"/>
  <c r="S4231" i="4"/>
  <c r="R4231" i="4"/>
  <c r="Q4231" i="4"/>
  <c r="P4231" i="4"/>
  <c r="O4231" i="4"/>
  <c r="N4231" i="4"/>
  <c r="M4231" i="4"/>
  <c r="L4231" i="4"/>
  <c r="K4231" i="4"/>
  <c r="AD4229" i="4"/>
  <c r="AC4229" i="4"/>
  <c r="AB4229" i="4"/>
  <c r="AA4229" i="4"/>
  <c r="Z4229" i="4"/>
  <c r="Y4229" i="4"/>
  <c r="X4229" i="4"/>
  <c r="W4229" i="4"/>
  <c r="V4229" i="4"/>
  <c r="U4229" i="4"/>
  <c r="T4229" i="4"/>
  <c r="S4229" i="4"/>
  <c r="R4229" i="4"/>
  <c r="Q4229" i="4"/>
  <c r="P4229" i="4"/>
  <c r="O4229" i="4"/>
  <c r="N4229" i="4"/>
  <c r="M4229" i="4"/>
  <c r="L4229" i="4"/>
  <c r="K4229" i="4"/>
  <c r="AD4227" i="4"/>
  <c r="AC4227" i="4"/>
  <c r="AB4227" i="4"/>
  <c r="AA4227" i="4"/>
  <c r="Z4227" i="4"/>
  <c r="Y4227" i="4"/>
  <c r="X4227" i="4"/>
  <c r="W4227" i="4"/>
  <c r="V4227" i="4"/>
  <c r="U4227" i="4"/>
  <c r="T4227" i="4"/>
  <c r="S4227" i="4"/>
  <c r="R4227" i="4"/>
  <c r="Q4227" i="4"/>
  <c r="P4227" i="4"/>
  <c r="O4227" i="4"/>
  <c r="N4227" i="4"/>
  <c r="M4227" i="4"/>
  <c r="L4227" i="4"/>
  <c r="K4227" i="4"/>
  <c r="AD4224" i="4"/>
  <c r="AC4224" i="4"/>
  <c r="AB4224" i="4"/>
  <c r="AA4224" i="4"/>
  <c r="Z4224" i="4"/>
  <c r="Y4224" i="4"/>
  <c r="X4224" i="4"/>
  <c r="W4224" i="4"/>
  <c r="V4224" i="4"/>
  <c r="U4224" i="4"/>
  <c r="T4224" i="4"/>
  <c r="S4224" i="4"/>
  <c r="R4224" i="4"/>
  <c r="Q4224" i="4"/>
  <c r="P4224" i="4"/>
  <c r="O4224" i="4"/>
  <c r="N4224" i="4"/>
  <c r="M4224" i="4"/>
  <c r="L4224" i="4"/>
  <c r="K4224" i="4"/>
  <c r="AD4220" i="4"/>
  <c r="AC4220" i="4"/>
  <c r="AB4220" i="4"/>
  <c r="AA4220" i="4"/>
  <c r="Z4220" i="4"/>
  <c r="Y4220" i="4"/>
  <c r="X4220" i="4"/>
  <c r="W4220" i="4"/>
  <c r="V4220" i="4"/>
  <c r="U4220" i="4"/>
  <c r="T4220" i="4"/>
  <c r="S4220" i="4"/>
  <c r="R4220" i="4"/>
  <c r="Q4220" i="4"/>
  <c r="P4220" i="4"/>
  <c r="O4220" i="4"/>
  <c r="N4220" i="4"/>
  <c r="M4220" i="4"/>
  <c r="L4220" i="4"/>
  <c r="K4220" i="4"/>
  <c r="AD4218" i="4"/>
  <c r="AC4218" i="4"/>
  <c r="AB4218" i="4"/>
  <c r="AA4218" i="4"/>
  <c r="Z4218" i="4"/>
  <c r="Y4218" i="4"/>
  <c r="X4218" i="4"/>
  <c r="W4218" i="4"/>
  <c r="V4218" i="4"/>
  <c r="U4218" i="4"/>
  <c r="T4218" i="4"/>
  <c r="S4218" i="4"/>
  <c r="R4218" i="4"/>
  <c r="Q4218" i="4"/>
  <c r="P4218" i="4"/>
  <c r="O4218" i="4"/>
  <c r="N4218" i="4"/>
  <c r="M4218" i="4"/>
  <c r="L4218" i="4"/>
  <c r="K4218" i="4"/>
  <c r="AD4205" i="4"/>
  <c r="AC4205" i="4"/>
  <c r="AB4205" i="4"/>
  <c r="AA4205" i="4"/>
  <c r="Z4205" i="4"/>
  <c r="Y4205" i="4"/>
  <c r="X4205" i="4"/>
  <c r="W4205" i="4"/>
  <c r="V4205" i="4"/>
  <c r="U4205" i="4"/>
  <c r="T4205" i="4"/>
  <c r="S4205" i="4"/>
  <c r="R4205" i="4"/>
  <c r="Q4205" i="4"/>
  <c r="P4205" i="4"/>
  <c r="O4205" i="4"/>
  <c r="N4205" i="4"/>
  <c r="M4205" i="4"/>
  <c r="L4205" i="4"/>
  <c r="K4205" i="4"/>
  <c r="AD4202" i="4"/>
  <c r="AC4202" i="4"/>
  <c r="AB4202" i="4"/>
  <c r="AA4202" i="4"/>
  <c r="Z4202" i="4"/>
  <c r="Y4202" i="4"/>
  <c r="X4202" i="4"/>
  <c r="W4202" i="4"/>
  <c r="V4202" i="4"/>
  <c r="U4202" i="4"/>
  <c r="T4202" i="4"/>
  <c r="S4202" i="4"/>
  <c r="R4202" i="4"/>
  <c r="Q4202" i="4"/>
  <c r="P4202" i="4"/>
  <c r="O4202" i="4"/>
  <c r="N4202" i="4"/>
  <c r="M4202" i="4"/>
  <c r="L4202" i="4"/>
  <c r="K4202" i="4"/>
  <c r="AD4198" i="4"/>
  <c r="AC4198" i="4"/>
  <c r="AB4198" i="4"/>
  <c r="AA4198" i="4"/>
  <c r="Z4198" i="4"/>
  <c r="Y4198" i="4"/>
  <c r="X4198" i="4"/>
  <c r="W4198" i="4"/>
  <c r="V4198" i="4"/>
  <c r="U4198" i="4"/>
  <c r="T4198" i="4"/>
  <c r="S4198" i="4"/>
  <c r="R4198" i="4"/>
  <c r="Q4198" i="4"/>
  <c r="P4198" i="4"/>
  <c r="O4198" i="4"/>
  <c r="N4198" i="4"/>
  <c r="M4198" i="4"/>
  <c r="L4198" i="4"/>
  <c r="K4198" i="4"/>
  <c r="AD4196" i="4"/>
  <c r="AC4196" i="4"/>
  <c r="AB4196" i="4"/>
  <c r="AA4196" i="4"/>
  <c r="Z4196" i="4"/>
  <c r="Y4196" i="4"/>
  <c r="X4196" i="4"/>
  <c r="W4196" i="4"/>
  <c r="V4196" i="4"/>
  <c r="U4196" i="4"/>
  <c r="T4196" i="4"/>
  <c r="S4196" i="4"/>
  <c r="R4196" i="4"/>
  <c r="Q4196" i="4"/>
  <c r="P4196" i="4"/>
  <c r="O4196" i="4"/>
  <c r="N4196" i="4"/>
  <c r="M4196" i="4"/>
  <c r="L4196" i="4"/>
  <c r="K4196" i="4"/>
  <c r="AD4194" i="4"/>
  <c r="AC4194" i="4"/>
  <c r="AB4194" i="4"/>
  <c r="AA4194" i="4"/>
  <c r="Z4194" i="4"/>
  <c r="Y4194" i="4"/>
  <c r="X4194" i="4"/>
  <c r="W4194" i="4"/>
  <c r="V4194" i="4"/>
  <c r="U4194" i="4"/>
  <c r="T4194" i="4"/>
  <c r="S4194" i="4"/>
  <c r="R4194" i="4"/>
  <c r="Q4194" i="4"/>
  <c r="P4194" i="4"/>
  <c r="O4194" i="4"/>
  <c r="N4194" i="4"/>
  <c r="M4194" i="4"/>
  <c r="L4194" i="4"/>
  <c r="K4194" i="4"/>
  <c r="AD4191" i="4"/>
  <c r="AC4191" i="4"/>
  <c r="AB4191" i="4"/>
  <c r="AA4191" i="4"/>
  <c r="Z4191" i="4"/>
  <c r="Y4191" i="4"/>
  <c r="X4191" i="4"/>
  <c r="W4191" i="4"/>
  <c r="V4191" i="4"/>
  <c r="U4191" i="4"/>
  <c r="T4191" i="4"/>
  <c r="S4191" i="4"/>
  <c r="R4191" i="4"/>
  <c r="Q4191" i="4"/>
  <c r="P4191" i="4"/>
  <c r="O4191" i="4"/>
  <c r="N4191" i="4"/>
  <c r="M4191" i="4"/>
  <c r="L4191" i="4"/>
  <c r="K4191" i="4"/>
  <c r="AD4187" i="4"/>
  <c r="AC4187" i="4"/>
  <c r="AB4187" i="4"/>
  <c r="AA4187" i="4"/>
  <c r="Z4187" i="4"/>
  <c r="Y4187" i="4"/>
  <c r="X4187" i="4"/>
  <c r="W4187" i="4"/>
  <c r="V4187" i="4"/>
  <c r="U4187" i="4"/>
  <c r="T4187" i="4"/>
  <c r="S4187" i="4"/>
  <c r="R4187" i="4"/>
  <c r="Q4187" i="4"/>
  <c r="P4187" i="4"/>
  <c r="O4187" i="4"/>
  <c r="N4187" i="4"/>
  <c r="M4187" i="4"/>
  <c r="L4187" i="4"/>
  <c r="K4187" i="4"/>
  <c r="AD4185" i="4"/>
  <c r="AC4185" i="4"/>
  <c r="AB4185" i="4"/>
  <c r="AA4185" i="4"/>
  <c r="Z4185" i="4"/>
  <c r="Y4185" i="4"/>
  <c r="X4185" i="4"/>
  <c r="W4185" i="4"/>
  <c r="V4185" i="4"/>
  <c r="U4185" i="4"/>
  <c r="T4185" i="4"/>
  <c r="S4185" i="4"/>
  <c r="R4185" i="4"/>
  <c r="Q4185" i="4"/>
  <c r="P4185" i="4"/>
  <c r="O4185" i="4"/>
  <c r="N4185" i="4"/>
  <c r="M4185" i="4"/>
  <c r="L4185" i="4"/>
  <c r="K4185" i="4"/>
  <c r="AD4161" i="4"/>
  <c r="AC4161" i="4"/>
  <c r="AB4161" i="4"/>
  <c r="AA4161" i="4"/>
  <c r="Z4161" i="4"/>
  <c r="Y4161" i="4"/>
  <c r="X4161" i="4"/>
  <c r="W4161" i="4"/>
  <c r="V4161" i="4"/>
  <c r="U4161" i="4"/>
  <c r="T4161" i="4"/>
  <c r="S4161" i="4"/>
  <c r="R4161" i="4"/>
  <c r="Q4161" i="4"/>
  <c r="P4161" i="4"/>
  <c r="O4161" i="4"/>
  <c r="N4161" i="4"/>
  <c r="M4161" i="4"/>
  <c r="L4161" i="4"/>
  <c r="K4161" i="4"/>
  <c r="AD4158" i="4"/>
  <c r="AC4158" i="4"/>
  <c r="AB4158" i="4"/>
  <c r="AA4158" i="4"/>
  <c r="Z4158" i="4"/>
  <c r="Y4158" i="4"/>
  <c r="X4158" i="4"/>
  <c r="W4158" i="4"/>
  <c r="V4158" i="4"/>
  <c r="U4158" i="4"/>
  <c r="T4158" i="4"/>
  <c r="S4158" i="4"/>
  <c r="R4158" i="4"/>
  <c r="Q4158" i="4"/>
  <c r="P4158" i="4"/>
  <c r="O4158" i="4"/>
  <c r="N4158" i="4"/>
  <c r="M4158" i="4"/>
  <c r="L4158" i="4"/>
  <c r="K4158" i="4"/>
  <c r="AD4156" i="4"/>
  <c r="AC4156" i="4"/>
  <c r="AB4156" i="4"/>
  <c r="AA4156" i="4"/>
  <c r="Z4156" i="4"/>
  <c r="Y4156" i="4"/>
  <c r="X4156" i="4"/>
  <c r="W4156" i="4"/>
  <c r="V4156" i="4"/>
  <c r="U4156" i="4"/>
  <c r="T4156" i="4"/>
  <c r="S4156" i="4"/>
  <c r="R4156" i="4"/>
  <c r="Q4156" i="4"/>
  <c r="P4156" i="4"/>
  <c r="O4156" i="4"/>
  <c r="N4156" i="4"/>
  <c r="M4156" i="4"/>
  <c r="L4156" i="4"/>
  <c r="K4156" i="4"/>
  <c r="AD4154" i="4"/>
  <c r="AC4154" i="4"/>
  <c r="AB4154" i="4"/>
  <c r="AA4154" i="4"/>
  <c r="Z4154" i="4"/>
  <c r="Y4154" i="4"/>
  <c r="X4154" i="4"/>
  <c r="W4154" i="4"/>
  <c r="V4154" i="4"/>
  <c r="U4154" i="4"/>
  <c r="T4154" i="4"/>
  <c r="S4154" i="4"/>
  <c r="R4154" i="4"/>
  <c r="Q4154" i="4"/>
  <c r="P4154" i="4"/>
  <c r="O4154" i="4"/>
  <c r="N4154" i="4"/>
  <c r="M4154" i="4"/>
  <c r="L4154" i="4"/>
  <c r="K4154" i="4"/>
  <c r="AD4152" i="4"/>
  <c r="AC4152" i="4"/>
  <c r="AB4152" i="4"/>
  <c r="AA4152" i="4"/>
  <c r="Z4152" i="4"/>
  <c r="Y4152" i="4"/>
  <c r="X4152" i="4"/>
  <c r="W4152" i="4"/>
  <c r="V4152" i="4"/>
  <c r="U4152" i="4"/>
  <c r="T4152" i="4"/>
  <c r="S4152" i="4"/>
  <c r="R4152" i="4"/>
  <c r="Q4152" i="4"/>
  <c r="P4152" i="4"/>
  <c r="O4152" i="4"/>
  <c r="N4152" i="4"/>
  <c r="M4152" i="4"/>
  <c r="L4152" i="4"/>
  <c r="K4152" i="4"/>
  <c r="AD4150" i="4"/>
  <c r="AC4150" i="4"/>
  <c r="AB4150" i="4"/>
  <c r="AA4150" i="4"/>
  <c r="Z4150" i="4"/>
  <c r="Y4150" i="4"/>
  <c r="X4150" i="4"/>
  <c r="W4150" i="4"/>
  <c r="V4150" i="4"/>
  <c r="U4150" i="4"/>
  <c r="T4150" i="4"/>
  <c r="S4150" i="4"/>
  <c r="R4150" i="4"/>
  <c r="Q4150" i="4"/>
  <c r="P4150" i="4"/>
  <c r="O4150" i="4"/>
  <c r="N4150" i="4"/>
  <c r="M4150" i="4"/>
  <c r="L4150" i="4"/>
  <c r="K4150" i="4"/>
  <c r="AD4147" i="4"/>
  <c r="AC4147" i="4"/>
  <c r="AB4147" i="4"/>
  <c r="AA4147" i="4"/>
  <c r="Z4147" i="4"/>
  <c r="Y4147" i="4"/>
  <c r="X4147" i="4"/>
  <c r="W4147" i="4"/>
  <c r="V4147" i="4"/>
  <c r="U4147" i="4"/>
  <c r="T4147" i="4"/>
  <c r="S4147" i="4"/>
  <c r="R4147" i="4"/>
  <c r="Q4147" i="4"/>
  <c r="P4147" i="4"/>
  <c r="O4147" i="4"/>
  <c r="N4147" i="4"/>
  <c r="M4147" i="4"/>
  <c r="L4147" i="4"/>
  <c r="K4147" i="4"/>
  <c r="AD4145" i="4"/>
  <c r="AC4145" i="4"/>
  <c r="AB4145" i="4"/>
  <c r="AA4145" i="4"/>
  <c r="Z4145" i="4"/>
  <c r="Y4145" i="4"/>
  <c r="X4145" i="4"/>
  <c r="W4145" i="4"/>
  <c r="V4145" i="4"/>
  <c r="U4145" i="4"/>
  <c r="T4145" i="4"/>
  <c r="S4145" i="4"/>
  <c r="R4145" i="4"/>
  <c r="Q4145" i="4"/>
  <c r="P4145" i="4"/>
  <c r="O4145" i="4"/>
  <c r="N4145" i="4"/>
  <c r="M4145" i="4"/>
  <c r="L4145" i="4"/>
  <c r="K4145" i="4"/>
  <c r="AD4143" i="4"/>
  <c r="AC4143" i="4"/>
  <c r="AB4143" i="4"/>
  <c r="AA4143" i="4"/>
  <c r="Z4143" i="4"/>
  <c r="Y4143" i="4"/>
  <c r="X4143" i="4"/>
  <c r="W4143" i="4"/>
  <c r="V4143" i="4"/>
  <c r="U4143" i="4"/>
  <c r="T4143" i="4"/>
  <c r="S4143" i="4"/>
  <c r="R4143" i="4"/>
  <c r="Q4143" i="4"/>
  <c r="P4143" i="4"/>
  <c r="O4143" i="4"/>
  <c r="N4143" i="4"/>
  <c r="M4143" i="4"/>
  <c r="L4143" i="4"/>
  <c r="K4143" i="4"/>
  <c r="AD4141" i="4"/>
  <c r="AC4141" i="4"/>
  <c r="AB4141" i="4"/>
  <c r="AA4141" i="4"/>
  <c r="Z4141" i="4"/>
  <c r="Y4141" i="4"/>
  <c r="X4141" i="4"/>
  <c r="W4141" i="4"/>
  <c r="V4141" i="4"/>
  <c r="U4141" i="4"/>
  <c r="T4141" i="4"/>
  <c r="S4141" i="4"/>
  <c r="R4141" i="4"/>
  <c r="Q4141" i="4"/>
  <c r="P4141" i="4"/>
  <c r="O4141" i="4"/>
  <c r="N4141" i="4"/>
  <c r="M4141" i="4"/>
  <c r="L4141" i="4"/>
  <c r="K4141" i="4"/>
  <c r="AD4139" i="4"/>
  <c r="AC4139" i="4"/>
  <c r="AB4139" i="4"/>
  <c r="AA4139" i="4"/>
  <c r="Z4139" i="4"/>
  <c r="Y4139" i="4"/>
  <c r="X4139" i="4"/>
  <c r="W4139" i="4"/>
  <c r="V4139" i="4"/>
  <c r="U4139" i="4"/>
  <c r="T4139" i="4"/>
  <c r="S4139" i="4"/>
  <c r="R4139" i="4"/>
  <c r="Q4139" i="4"/>
  <c r="P4139" i="4"/>
  <c r="O4139" i="4"/>
  <c r="N4139" i="4"/>
  <c r="M4139" i="4"/>
  <c r="L4139" i="4"/>
  <c r="K4139" i="4"/>
  <c r="AD4136" i="4"/>
  <c r="AC4136" i="4"/>
  <c r="AB4136" i="4"/>
  <c r="AA4136" i="4"/>
  <c r="Z4136" i="4"/>
  <c r="Y4136" i="4"/>
  <c r="X4136" i="4"/>
  <c r="W4136" i="4"/>
  <c r="V4136" i="4"/>
  <c r="U4136" i="4"/>
  <c r="T4136" i="4"/>
  <c r="S4136" i="4"/>
  <c r="R4136" i="4"/>
  <c r="Q4136" i="4"/>
  <c r="P4136" i="4"/>
  <c r="O4136" i="4"/>
  <c r="N4136" i="4"/>
  <c r="M4136" i="4"/>
  <c r="L4136" i="4"/>
  <c r="K4136" i="4"/>
  <c r="AD4134" i="4"/>
  <c r="AC4134" i="4"/>
  <c r="AB4134" i="4"/>
  <c r="AA4134" i="4"/>
  <c r="Z4134" i="4"/>
  <c r="Y4134" i="4"/>
  <c r="X4134" i="4"/>
  <c r="W4134" i="4"/>
  <c r="V4134" i="4"/>
  <c r="U4134" i="4"/>
  <c r="T4134" i="4"/>
  <c r="S4134" i="4"/>
  <c r="R4134" i="4"/>
  <c r="Q4134" i="4"/>
  <c r="P4134" i="4"/>
  <c r="O4134" i="4"/>
  <c r="N4134" i="4"/>
  <c r="M4134" i="4"/>
  <c r="L4134" i="4"/>
  <c r="K4134" i="4"/>
  <c r="AD4129" i="4"/>
  <c r="AC4129" i="4"/>
  <c r="AB4129" i="4"/>
  <c r="AA4129" i="4"/>
  <c r="Z4129" i="4"/>
  <c r="Y4129" i="4"/>
  <c r="X4129" i="4"/>
  <c r="W4129" i="4"/>
  <c r="V4129" i="4"/>
  <c r="U4129" i="4"/>
  <c r="T4129" i="4"/>
  <c r="S4129" i="4"/>
  <c r="R4129" i="4"/>
  <c r="Q4129" i="4"/>
  <c r="P4129" i="4"/>
  <c r="O4129" i="4"/>
  <c r="N4129" i="4"/>
  <c r="M4129" i="4"/>
  <c r="L4129" i="4"/>
  <c r="K4129" i="4"/>
  <c r="AD4127" i="4"/>
  <c r="AC4127" i="4"/>
  <c r="AB4127" i="4"/>
  <c r="AA4127" i="4"/>
  <c r="Z4127" i="4"/>
  <c r="Y4127" i="4"/>
  <c r="X4127" i="4"/>
  <c r="W4127" i="4"/>
  <c r="V4127" i="4"/>
  <c r="U4127" i="4"/>
  <c r="T4127" i="4"/>
  <c r="S4127" i="4"/>
  <c r="R4127" i="4"/>
  <c r="Q4127" i="4"/>
  <c r="P4127" i="4"/>
  <c r="O4127" i="4"/>
  <c r="N4127" i="4"/>
  <c r="M4127" i="4"/>
  <c r="L4127" i="4"/>
  <c r="K4127" i="4"/>
  <c r="AD4125" i="4"/>
  <c r="AC4125" i="4"/>
  <c r="AB4125" i="4"/>
  <c r="AA4125" i="4"/>
  <c r="Z4125" i="4"/>
  <c r="Y4125" i="4"/>
  <c r="X4125" i="4"/>
  <c r="W4125" i="4"/>
  <c r="V4125" i="4"/>
  <c r="U4125" i="4"/>
  <c r="T4125" i="4"/>
  <c r="S4125" i="4"/>
  <c r="R4125" i="4"/>
  <c r="Q4125" i="4"/>
  <c r="P4125" i="4"/>
  <c r="O4125" i="4"/>
  <c r="N4125" i="4"/>
  <c r="M4125" i="4"/>
  <c r="L4125" i="4"/>
  <c r="K4125" i="4"/>
  <c r="AD4122" i="4"/>
  <c r="AC4122" i="4"/>
  <c r="AB4122" i="4"/>
  <c r="AA4122" i="4"/>
  <c r="Z4122" i="4"/>
  <c r="Y4122" i="4"/>
  <c r="X4122" i="4"/>
  <c r="W4122" i="4"/>
  <c r="V4122" i="4"/>
  <c r="U4122" i="4"/>
  <c r="T4122" i="4"/>
  <c r="S4122" i="4"/>
  <c r="R4122" i="4"/>
  <c r="Q4122" i="4"/>
  <c r="P4122" i="4"/>
  <c r="O4122" i="4"/>
  <c r="N4122" i="4"/>
  <c r="M4122" i="4"/>
  <c r="L4122" i="4"/>
  <c r="K4122" i="4"/>
  <c r="AD4120" i="4"/>
  <c r="AC4120" i="4"/>
  <c r="AB4120" i="4"/>
  <c r="AA4120" i="4"/>
  <c r="Z4120" i="4"/>
  <c r="Y4120" i="4"/>
  <c r="X4120" i="4"/>
  <c r="W4120" i="4"/>
  <c r="V4120" i="4"/>
  <c r="U4120" i="4"/>
  <c r="T4120" i="4"/>
  <c r="S4120" i="4"/>
  <c r="R4120" i="4"/>
  <c r="Q4120" i="4"/>
  <c r="P4120" i="4"/>
  <c r="O4120" i="4"/>
  <c r="N4120" i="4"/>
  <c r="M4120" i="4"/>
  <c r="L4120" i="4"/>
  <c r="K4120" i="4"/>
  <c r="AD4115" i="4"/>
  <c r="AC4115" i="4"/>
  <c r="AB4115" i="4"/>
  <c r="AA4115" i="4"/>
  <c r="Z4115" i="4"/>
  <c r="Y4115" i="4"/>
  <c r="X4115" i="4"/>
  <c r="W4115" i="4"/>
  <c r="V4115" i="4"/>
  <c r="U4115" i="4"/>
  <c r="T4115" i="4"/>
  <c r="S4115" i="4"/>
  <c r="R4115" i="4"/>
  <c r="Q4115" i="4"/>
  <c r="P4115" i="4"/>
  <c r="O4115" i="4"/>
  <c r="N4115" i="4"/>
  <c r="M4115" i="4"/>
  <c r="L4115" i="4"/>
  <c r="K4115" i="4"/>
  <c r="AD4113" i="4"/>
  <c r="AC4113" i="4"/>
  <c r="AB4113" i="4"/>
  <c r="AA4113" i="4"/>
  <c r="Z4113" i="4"/>
  <c r="Y4113" i="4"/>
  <c r="X4113" i="4"/>
  <c r="W4113" i="4"/>
  <c r="V4113" i="4"/>
  <c r="U4113" i="4"/>
  <c r="T4113" i="4"/>
  <c r="S4113" i="4"/>
  <c r="R4113" i="4"/>
  <c r="Q4113" i="4"/>
  <c r="P4113" i="4"/>
  <c r="O4113" i="4"/>
  <c r="N4113" i="4"/>
  <c r="M4113" i="4"/>
  <c r="L4113" i="4"/>
  <c r="K4113" i="4"/>
  <c r="K4013" i="4"/>
  <c r="K3968" i="4"/>
  <c r="K3967" i="4"/>
  <c r="K3966" i="4"/>
  <c r="AD3964" i="4"/>
  <c r="AC3964" i="4"/>
  <c r="AB3964" i="4"/>
  <c r="AA3964" i="4"/>
  <c r="Z3964" i="4"/>
  <c r="Y3964" i="4"/>
  <c r="X3964" i="4"/>
  <c r="W3964" i="4"/>
  <c r="V3964" i="4"/>
  <c r="U3964" i="4"/>
  <c r="T3964" i="4"/>
  <c r="S3964" i="4"/>
  <c r="R3964" i="4"/>
  <c r="Q3964" i="4"/>
  <c r="P3964" i="4"/>
  <c r="O3964" i="4"/>
  <c r="N3964" i="4"/>
  <c r="M3964" i="4"/>
  <c r="L3964" i="4"/>
  <c r="K3964" i="4"/>
  <c r="AD3962" i="4"/>
  <c r="AC3962" i="4"/>
  <c r="AB3962" i="4"/>
  <c r="AA3962" i="4"/>
  <c r="Z3962" i="4"/>
  <c r="Y3962" i="4"/>
  <c r="X3962" i="4"/>
  <c r="W3962" i="4"/>
  <c r="V3962" i="4"/>
  <c r="U3962" i="4"/>
  <c r="T3962" i="4"/>
  <c r="S3962" i="4"/>
  <c r="R3962" i="4"/>
  <c r="Q3962" i="4"/>
  <c r="P3962" i="4"/>
  <c r="O3962" i="4"/>
  <c r="N3962" i="4"/>
  <c r="M3962" i="4"/>
  <c r="L3962" i="4"/>
  <c r="K3962" i="4"/>
  <c r="K3961" i="4"/>
  <c r="K3960" i="4"/>
  <c r="AD3853" i="4"/>
  <c r="AC3853" i="4"/>
  <c r="AB3853" i="4"/>
  <c r="AA3853" i="4"/>
  <c r="Z3853" i="4"/>
  <c r="Y3853" i="4"/>
  <c r="X3853" i="4"/>
  <c r="W3853" i="4"/>
  <c r="V3853" i="4"/>
  <c r="U3853" i="4"/>
  <c r="T3853" i="4"/>
  <c r="S3853" i="4"/>
  <c r="R3853" i="4"/>
  <c r="Q3853" i="4"/>
  <c r="P3853" i="4"/>
  <c r="O3853" i="4"/>
  <c r="N3853" i="4"/>
  <c r="M3853" i="4"/>
  <c r="L3853" i="4"/>
  <c r="K3853" i="4"/>
  <c r="AD3851" i="4"/>
  <c r="AC3851" i="4"/>
  <c r="AB3851" i="4"/>
  <c r="AA3851" i="4"/>
  <c r="Z3851" i="4"/>
  <c r="Y3851" i="4"/>
  <c r="X3851" i="4"/>
  <c r="W3851" i="4"/>
  <c r="V3851" i="4"/>
  <c r="U3851" i="4"/>
  <c r="T3851" i="4"/>
  <c r="S3851" i="4"/>
  <c r="R3851" i="4"/>
  <c r="Q3851" i="4"/>
  <c r="P3851" i="4"/>
  <c r="O3851" i="4"/>
  <c r="N3851" i="4"/>
  <c r="M3851" i="4"/>
  <c r="L3851" i="4"/>
  <c r="K3851" i="4"/>
  <c r="AD3832" i="4"/>
  <c r="AC3832" i="4"/>
  <c r="AB3832" i="4"/>
  <c r="AA3832" i="4"/>
  <c r="Z3832" i="4"/>
  <c r="Y3832" i="4"/>
  <c r="X3832" i="4"/>
  <c r="W3832" i="4"/>
  <c r="V3832" i="4"/>
  <c r="U3832" i="4"/>
  <c r="T3832" i="4"/>
  <c r="S3832" i="4"/>
  <c r="R3832" i="4"/>
  <c r="Q3832" i="4"/>
  <c r="P3832" i="4"/>
  <c r="O3832" i="4"/>
  <c r="N3832" i="4"/>
  <c r="M3832" i="4"/>
  <c r="L3832" i="4"/>
  <c r="K3832" i="4"/>
  <c r="AD3828" i="4"/>
  <c r="AC3828" i="4"/>
  <c r="AB3828" i="4"/>
  <c r="AA3828" i="4"/>
  <c r="Z3828" i="4"/>
  <c r="Y3828" i="4"/>
  <c r="X3828" i="4"/>
  <c r="W3828" i="4"/>
  <c r="V3828" i="4"/>
  <c r="U3828" i="4"/>
  <c r="T3828" i="4"/>
  <c r="S3828" i="4"/>
  <c r="R3828" i="4"/>
  <c r="Q3828" i="4"/>
  <c r="P3828" i="4"/>
  <c r="O3828" i="4"/>
  <c r="N3828" i="4"/>
  <c r="M3828" i="4"/>
  <c r="L3828" i="4"/>
  <c r="K3828" i="4"/>
  <c r="AD3826" i="4"/>
  <c r="AC3826" i="4"/>
  <c r="AB3826" i="4"/>
  <c r="AA3826" i="4"/>
  <c r="Z3826" i="4"/>
  <c r="Y3826" i="4"/>
  <c r="X3826" i="4"/>
  <c r="W3826" i="4"/>
  <c r="V3826" i="4"/>
  <c r="U3826" i="4"/>
  <c r="T3826" i="4"/>
  <c r="S3826" i="4"/>
  <c r="R3826" i="4"/>
  <c r="Q3826" i="4"/>
  <c r="P3826" i="4"/>
  <c r="O3826" i="4"/>
  <c r="N3826" i="4"/>
  <c r="M3826" i="4"/>
  <c r="L3826" i="4"/>
  <c r="K3826" i="4"/>
  <c r="AD3824" i="4"/>
  <c r="AC3824" i="4"/>
  <c r="AB3824" i="4"/>
  <c r="AA3824" i="4"/>
  <c r="Z3824" i="4"/>
  <c r="Y3824" i="4"/>
  <c r="X3824" i="4"/>
  <c r="W3824" i="4"/>
  <c r="V3824" i="4"/>
  <c r="U3824" i="4"/>
  <c r="T3824" i="4"/>
  <c r="S3824" i="4"/>
  <c r="R3824" i="4"/>
  <c r="Q3824" i="4"/>
  <c r="P3824" i="4"/>
  <c r="O3824" i="4"/>
  <c r="N3824" i="4"/>
  <c r="M3824" i="4"/>
  <c r="L3824" i="4"/>
  <c r="K3824" i="4"/>
  <c r="AD3821" i="4"/>
  <c r="AC3821" i="4"/>
  <c r="AB3821" i="4"/>
  <c r="AA3821" i="4"/>
  <c r="Z3821" i="4"/>
  <c r="Y3821" i="4"/>
  <c r="X3821" i="4"/>
  <c r="W3821" i="4"/>
  <c r="V3821" i="4"/>
  <c r="U3821" i="4"/>
  <c r="T3821" i="4"/>
  <c r="S3821" i="4"/>
  <c r="R3821" i="4"/>
  <c r="Q3821" i="4"/>
  <c r="P3821" i="4"/>
  <c r="O3821" i="4"/>
  <c r="N3821" i="4"/>
  <c r="M3821" i="4"/>
  <c r="L3821" i="4"/>
  <c r="K3821" i="4"/>
  <c r="AD3811" i="4"/>
  <c r="AC3811" i="4"/>
  <c r="AB3811" i="4"/>
  <c r="AA3811" i="4"/>
  <c r="Z3811" i="4"/>
  <c r="Y3811" i="4"/>
  <c r="X3811" i="4"/>
  <c r="W3811" i="4"/>
  <c r="V3811" i="4"/>
  <c r="U3811" i="4"/>
  <c r="T3811" i="4"/>
  <c r="S3811" i="4"/>
  <c r="R3811" i="4"/>
  <c r="Q3811" i="4"/>
  <c r="P3811" i="4"/>
  <c r="O3811" i="4"/>
  <c r="N3811" i="4"/>
  <c r="M3811" i="4"/>
  <c r="L3811" i="4"/>
  <c r="K3811" i="4"/>
  <c r="AD3807" i="4"/>
  <c r="AC3807" i="4"/>
  <c r="AB3807" i="4"/>
  <c r="AA3807" i="4"/>
  <c r="Z3807" i="4"/>
  <c r="Y3807" i="4"/>
  <c r="X3807" i="4"/>
  <c r="W3807" i="4"/>
  <c r="V3807" i="4"/>
  <c r="U3807" i="4"/>
  <c r="T3807" i="4"/>
  <c r="S3807" i="4"/>
  <c r="R3807" i="4"/>
  <c r="Q3807" i="4"/>
  <c r="P3807" i="4"/>
  <c r="O3807" i="4"/>
  <c r="N3807" i="4"/>
  <c r="M3807" i="4"/>
  <c r="L3807" i="4"/>
  <c r="K3807" i="4"/>
  <c r="AD3805" i="4"/>
  <c r="AC3805" i="4"/>
  <c r="AB3805" i="4"/>
  <c r="AA3805" i="4"/>
  <c r="Z3805" i="4"/>
  <c r="Y3805" i="4"/>
  <c r="X3805" i="4"/>
  <c r="W3805" i="4"/>
  <c r="V3805" i="4"/>
  <c r="U3805" i="4"/>
  <c r="T3805" i="4"/>
  <c r="S3805" i="4"/>
  <c r="R3805" i="4"/>
  <c r="Q3805" i="4"/>
  <c r="P3805" i="4"/>
  <c r="O3805" i="4"/>
  <c r="N3805" i="4"/>
  <c r="M3805" i="4"/>
  <c r="L3805" i="4"/>
  <c r="K3805" i="4"/>
  <c r="AD3803" i="4"/>
  <c r="AC3803" i="4"/>
  <c r="AB3803" i="4"/>
  <c r="AA3803" i="4"/>
  <c r="Z3803" i="4"/>
  <c r="Y3803" i="4"/>
  <c r="X3803" i="4"/>
  <c r="W3803" i="4"/>
  <c r="V3803" i="4"/>
  <c r="U3803" i="4"/>
  <c r="T3803" i="4"/>
  <c r="S3803" i="4"/>
  <c r="R3803" i="4"/>
  <c r="Q3803" i="4"/>
  <c r="P3803" i="4"/>
  <c r="O3803" i="4"/>
  <c r="N3803" i="4"/>
  <c r="M3803" i="4"/>
  <c r="L3803" i="4"/>
  <c r="K3803" i="4"/>
  <c r="AD3800" i="4"/>
  <c r="AC3800" i="4"/>
  <c r="AB3800" i="4"/>
  <c r="AA3800" i="4"/>
  <c r="Z3800" i="4"/>
  <c r="Y3800" i="4"/>
  <c r="X3800" i="4"/>
  <c r="W3800" i="4"/>
  <c r="V3800" i="4"/>
  <c r="U3800" i="4"/>
  <c r="T3800" i="4"/>
  <c r="S3800" i="4"/>
  <c r="R3800" i="4"/>
  <c r="Q3800" i="4"/>
  <c r="P3800" i="4"/>
  <c r="O3800" i="4"/>
  <c r="N3800" i="4"/>
  <c r="M3800" i="4"/>
  <c r="L3800" i="4"/>
  <c r="K3800" i="4"/>
  <c r="AD3794" i="4"/>
  <c r="AC3794" i="4"/>
  <c r="AB3794" i="4"/>
  <c r="AA3794" i="4"/>
  <c r="Z3794" i="4"/>
  <c r="Y3794" i="4"/>
  <c r="X3794" i="4"/>
  <c r="W3794" i="4"/>
  <c r="V3794" i="4"/>
  <c r="U3794" i="4"/>
  <c r="T3794" i="4"/>
  <c r="S3794" i="4"/>
  <c r="R3794" i="4"/>
  <c r="Q3794" i="4"/>
  <c r="P3794" i="4"/>
  <c r="O3794" i="4"/>
  <c r="N3794" i="4"/>
  <c r="M3794" i="4"/>
  <c r="L3794" i="4"/>
  <c r="K3794" i="4"/>
  <c r="AD3791" i="4"/>
  <c r="AC3791" i="4"/>
  <c r="AB3791" i="4"/>
  <c r="AA3791" i="4"/>
  <c r="Z3791" i="4"/>
  <c r="Y3791" i="4"/>
  <c r="X3791" i="4"/>
  <c r="W3791" i="4"/>
  <c r="V3791" i="4"/>
  <c r="U3791" i="4"/>
  <c r="T3791" i="4"/>
  <c r="S3791" i="4"/>
  <c r="R3791" i="4"/>
  <c r="Q3791" i="4"/>
  <c r="P3791" i="4"/>
  <c r="O3791" i="4"/>
  <c r="N3791" i="4"/>
  <c r="M3791" i="4"/>
  <c r="L3791" i="4"/>
  <c r="K3791" i="4"/>
  <c r="AD3786" i="4"/>
  <c r="AC3786" i="4"/>
  <c r="AB3786" i="4"/>
  <c r="AA3786" i="4"/>
  <c r="Z3786" i="4"/>
  <c r="Y3786" i="4"/>
  <c r="X3786" i="4"/>
  <c r="W3786" i="4"/>
  <c r="V3786" i="4"/>
  <c r="U3786" i="4"/>
  <c r="T3786" i="4"/>
  <c r="S3786" i="4"/>
  <c r="R3786" i="4"/>
  <c r="Q3786" i="4"/>
  <c r="P3786" i="4"/>
  <c r="O3786" i="4"/>
  <c r="N3786" i="4"/>
  <c r="M3786" i="4"/>
  <c r="L3786" i="4"/>
  <c r="K3786" i="4"/>
  <c r="AD3783" i="4"/>
  <c r="AC3783" i="4"/>
  <c r="AB3783" i="4"/>
  <c r="AA3783" i="4"/>
  <c r="Z3783" i="4"/>
  <c r="Y3783" i="4"/>
  <c r="X3783" i="4"/>
  <c r="W3783" i="4"/>
  <c r="V3783" i="4"/>
  <c r="U3783" i="4"/>
  <c r="T3783" i="4"/>
  <c r="S3783" i="4"/>
  <c r="R3783" i="4"/>
  <c r="Q3783" i="4"/>
  <c r="P3783" i="4"/>
  <c r="O3783" i="4"/>
  <c r="N3783" i="4"/>
  <c r="M3783" i="4"/>
  <c r="L3783" i="4"/>
  <c r="K3783" i="4"/>
  <c r="AD3780" i="4"/>
  <c r="AC3780" i="4"/>
  <c r="AB3780" i="4"/>
  <c r="AA3780" i="4"/>
  <c r="Z3780" i="4"/>
  <c r="Y3780" i="4"/>
  <c r="X3780" i="4"/>
  <c r="W3780" i="4"/>
  <c r="V3780" i="4"/>
  <c r="U3780" i="4"/>
  <c r="T3780" i="4"/>
  <c r="S3780" i="4"/>
  <c r="R3780" i="4"/>
  <c r="Q3780" i="4"/>
  <c r="P3780" i="4"/>
  <c r="O3780" i="4"/>
  <c r="N3780" i="4"/>
  <c r="M3780" i="4"/>
  <c r="L3780" i="4"/>
  <c r="K3780" i="4"/>
  <c r="AD3777" i="4"/>
  <c r="AC3777" i="4"/>
  <c r="AB3777" i="4"/>
  <c r="AA3777" i="4"/>
  <c r="Z3777" i="4"/>
  <c r="Y3777" i="4"/>
  <c r="X3777" i="4"/>
  <c r="W3777" i="4"/>
  <c r="V3777" i="4"/>
  <c r="U3777" i="4"/>
  <c r="T3777" i="4"/>
  <c r="S3777" i="4"/>
  <c r="R3777" i="4"/>
  <c r="Q3777" i="4"/>
  <c r="P3777" i="4"/>
  <c r="O3777" i="4"/>
  <c r="N3777" i="4"/>
  <c r="M3777" i="4"/>
  <c r="L3777" i="4"/>
  <c r="K3777" i="4"/>
  <c r="AD3774" i="4"/>
  <c r="AC3774" i="4"/>
  <c r="AB3774" i="4"/>
  <c r="AA3774" i="4"/>
  <c r="Z3774" i="4"/>
  <c r="Y3774" i="4"/>
  <c r="X3774" i="4"/>
  <c r="W3774" i="4"/>
  <c r="V3774" i="4"/>
  <c r="U3774" i="4"/>
  <c r="T3774" i="4"/>
  <c r="S3774" i="4"/>
  <c r="R3774" i="4"/>
  <c r="Q3774" i="4"/>
  <c r="P3774" i="4"/>
  <c r="O3774" i="4"/>
  <c r="N3774" i="4"/>
  <c r="M3774" i="4"/>
  <c r="L3774" i="4"/>
  <c r="K3774" i="4"/>
  <c r="AD3773" i="4"/>
  <c r="AC3773" i="4"/>
  <c r="AB3773" i="4"/>
  <c r="AA3773" i="4"/>
  <c r="Z3773" i="4"/>
  <c r="Y3773" i="4"/>
  <c r="X3773" i="4"/>
  <c r="W3773" i="4"/>
  <c r="V3773" i="4"/>
  <c r="U3773" i="4"/>
  <c r="T3773" i="4"/>
  <c r="S3773" i="4"/>
  <c r="R3773" i="4"/>
  <c r="Q3773" i="4"/>
  <c r="P3773" i="4"/>
  <c r="O3773" i="4"/>
  <c r="N3773" i="4"/>
  <c r="M3773" i="4"/>
  <c r="L3773" i="4"/>
  <c r="K3773" i="4"/>
  <c r="AD3771" i="4"/>
  <c r="AC3771" i="4"/>
  <c r="AB3771" i="4"/>
  <c r="AA3771" i="4"/>
  <c r="Z3771" i="4"/>
  <c r="Y3771" i="4"/>
  <c r="X3771" i="4"/>
  <c r="W3771" i="4"/>
  <c r="V3771" i="4"/>
  <c r="U3771" i="4"/>
  <c r="T3771" i="4"/>
  <c r="S3771" i="4"/>
  <c r="R3771" i="4"/>
  <c r="Q3771" i="4"/>
  <c r="P3771" i="4"/>
  <c r="O3771" i="4"/>
  <c r="N3771" i="4"/>
  <c r="M3771" i="4"/>
  <c r="L3771" i="4"/>
  <c r="K3771" i="4"/>
  <c r="AD3768" i="4"/>
  <c r="AC3768" i="4"/>
  <c r="AB3768" i="4"/>
  <c r="AA3768" i="4"/>
  <c r="Z3768" i="4"/>
  <c r="Y3768" i="4"/>
  <c r="X3768" i="4"/>
  <c r="W3768" i="4"/>
  <c r="V3768" i="4"/>
  <c r="U3768" i="4"/>
  <c r="T3768" i="4"/>
  <c r="S3768" i="4"/>
  <c r="R3768" i="4"/>
  <c r="Q3768" i="4"/>
  <c r="P3768" i="4"/>
  <c r="O3768" i="4"/>
  <c r="N3768" i="4"/>
  <c r="M3768" i="4"/>
  <c r="L3768" i="4"/>
  <c r="K3768" i="4"/>
  <c r="AD3764" i="4"/>
  <c r="AC3764" i="4"/>
  <c r="AB3764" i="4"/>
  <c r="AA3764" i="4"/>
  <c r="Z3764" i="4"/>
  <c r="Y3764" i="4"/>
  <c r="X3764" i="4"/>
  <c r="W3764" i="4"/>
  <c r="V3764" i="4"/>
  <c r="U3764" i="4"/>
  <c r="T3764" i="4"/>
  <c r="S3764" i="4"/>
  <c r="R3764" i="4"/>
  <c r="Q3764" i="4"/>
  <c r="P3764" i="4"/>
  <c r="O3764" i="4"/>
  <c r="N3764" i="4"/>
  <c r="M3764" i="4"/>
  <c r="L3764" i="4"/>
  <c r="K3764" i="4"/>
  <c r="AD3761" i="4"/>
  <c r="AC3761" i="4"/>
  <c r="AB3761" i="4"/>
  <c r="AA3761" i="4"/>
  <c r="Z3761" i="4"/>
  <c r="Y3761" i="4"/>
  <c r="X3761" i="4"/>
  <c r="W3761" i="4"/>
  <c r="V3761" i="4"/>
  <c r="U3761" i="4"/>
  <c r="T3761" i="4"/>
  <c r="S3761" i="4"/>
  <c r="R3761" i="4"/>
  <c r="Q3761" i="4"/>
  <c r="P3761" i="4"/>
  <c r="O3761" i="4"/>
  <c r="N3761" i="4"/>
  <c r="M3761" i="4"/>
  <c r="L3761" i="4"/>
  <c r="K3761" i="4"/>
  <c r="AD3399" i="4"/>
  <c r="AC3399" i="4"/>
  <c r="AB3399" i="4"/>
  <c r="AA3399" i="4"/>
  <c r="Z3399" i="4"/>
  <c r="Y3399" i="4"/>
  <c r="X3399" i="4"/>
  <c r="W3399" i="4"/>
  <c r="V3399" i="4"/>
  <c r="U3399" i="4"/>
  <c r="T3399" i="4"/>
  <c r="S3399" i="4"/>
  <c r="R3399" i="4"/>
  <c r="Q3399" i="4"/>
  <c r="P3399" i="4"/>
  <c r="O3399" i="4"/>
  <c r="N3399" i="4"/>
  <c r="M3399" i="4"/>
  <c r="L3399" i="4"/>
  <c r="K3399" i="4"/>
  <c r="AD3398" i="4"/>
  <c r="AC3398" i="4"/>
  <c r="AB3398" i="4"/>
  <c r="AA3398" i="4"/>
  <c r="Z3398" i="4"/>
  <c r="Y3398" i="4"/>
  <c r="X3398" i="4"/>
  <c r="W3398" i="4"/>
  <c r="V3398" i="4"/>
  <c r="U3398" i="4"/>
  <c r="T3398" i="4"/>
  <c r="S3398" i="4"/>
  <c r="R3398" i="4"/>
  <c r="Q3398" i="4"/>
  <c r="P3398" i="4"/>
  <c r="O3398" i="4"/>
  <c r="N3398" i="4"/>
  <c r="M3398" i="4"/>
  <c r="L3398" i="4"/>
  <c r="K3398" i="4"/>
  <c r="AD3397" i="4"/>
  <c r="AC3397" i="4"/>
  <c r="AB3397" i="4"/>
  <c r="AA3397" i="4"/>
  <c r="Z3397" i="4"/>
  <c r="Y3397" i="4"/>
  <c r="X3397" i="4"/>
  <c r="W3397" i="4"/>
  <c r="V3397" i="4"/>
  <c r="U3397" i="4"/>
  <c r="T3397" i="4"/>
  <c r="S3397" i="4"/>
  <c r="R3397" i="4"/>
  <c r="Q3397" i="4"/>
  <c r="P3397" i="4"/>
  <c r="O3397" i="4"/>
  <c r="N3397" i="4"/>
  <c r="M3397" i="4"/>
  <c r="L3397" i="4"/>
  <c r="K3397" i="4"/>
  <c r="AD3396" i="4"/>
  <c r="AC3396" i="4"/>
  <c r="AB3396" i="4"/>
  <c r="AA3396" i="4"/>
  <c r="Z3396" i="4"/>
  <c r="Y3396" i="4"/>
  <c r="X3396" i="4"/>
  <c r="W3396" i="4"/>
  <c r="V3396" i="4"/>
  <c r="U3396" i="4"/>
  <c r="T3396" i="4"/>
  <c r="S3396" i="4"/>
  <c r="R3396" i="4"/>
  <c r="Q3396" i="4"/>
  <c r="P3396" i="4"/>
  <c r="O3396" i="4"/>
  <c r="N3396" i="4"/>
  <c r="M3396" i="4"/>
  <c r="L3396" i="4"/>
  <c r="K3396" i="4"/>
  <c r="AD3395" i="4"/>
  <c r="AC3395" i="4"/>
  <c r="AB3395" i="4"/>
  <c r="AA3395" i="4"/>
  <c r="Z3395" i="4"/>
  <c r="Y3395" i="4"/>
  <c r="X3395" i="4"/>
  <c r="W3395" i="4"/>
  <c r="V3395" i="4"/>
  <c r="U3395" i="4"/>
  <c r="T3395" i="4"/>
  <c r="S3395" i="4"/>
  <c r="R3395" i="4"/>
  <c r="Q3395" i="4"/>
  <c r="P3395" i="4"/>
  <c r="O3395" i="4"/>
  <c r="N3395" i="4"/>
  <c r="M3395" i="4"/>
  <c r="L3395" i="4"/>
  <c r="K3395" i="4"/>
  <c r="AD3393" i="4"/>
  <c r="AC3393" i="4"/>
  <c r="AB3393" i="4"/>
  <c r="AA3393" i="4"/>
  <c r="Z3393" i="4"/>
  <c r="Y3393" i="4"/>
  <c r="X3393" i="4"/>
  <c r="W3393" i="4"/>
  <c r="V3393" i="4"/>
  <c r="U3393" i="4"/>
  <c r="T3393" i="4"/>
  <c r="S3393" i="4"/>
  <c r="R3393" i="4"/>
  <c r="Q3393" i="4"/>
  <c r="P3393" i="4"/>
  <c r="O3393" i="4"/>
  <c r="N3393" i="4"/>
  <c r="M3393" i="4"/>
  <c r="L3393" i="4"/>
  <c r="K3393" i="4"/>
  <c r="AD3392" i="4"/>
  <c r="AC3392" i="4"/>
  <c r="AB3392" i="4"/>
  <c r="AA3392" i="4"/>
  <c r="Z3392" i="4"/>
  <c r="Y3392" i="4"/>
  <c r="X3392" i="4"/>
  <c r="W3392" i="4"/>
  <c r="V3392" i="4"/>
  <c r="U3392" i="4"/>
  <c r="T3392" i="4"/>
  <c r="S3392" i="4"/>
  <c r="R3392" i="4"/>
  <c r="Q3392" i="4"/>
  <c r="P3392" i="4"/>
  <c r="O3392" i="4"/>
  <c r="N3392" i="4"/>
  <c r="M3392" i="4"/>
  <c r="L3392" i="4"/>
  <c r="K3392" i="4"/>
  <c r="AC3387" i="4"/>
  <c r="AB3387" i="4"/>
  <c r="AA3387" i="4"/>
  <c r="Z3387" i="4"/>
  <c r="Y3387" i="4"/>
  <c r="X3387" i="4"/>
  <c r="W3387" i="4"/>
  <c r="V3387" i="4"/>
  <c r="U3387" i="4"/>
  <c r="T3387" i="4"/>
  <c r="S3387" i="4"/>
  <c r="R3387" i="4"/>
  <c r="Q3387" i="4"/>
  <c r="P3387" i="4"/>
  <c r="O3387" i="4"/>
  <c r="N3387" i="4"/>
  <c r="M3387" i="4"/>
  <c r="L3387" i="4"/>
  <c r="K3387" i="4"/>
  <c r="AC3386" i="4"/>
  <c r="AB3386" i="4"/>
  <c r="AA3386" i="4"/>
  <c r="Z3386" i="4"/>
  <c r="Y3386" i="4"/>
  <c r="X3386" i="4"/>
  <c r="W3386" i="4"/>
  <c r="V3386" i="4"/>
  <c r="U3386" i="4"/>
  <c r="T3386" i="4"/>
  <c r="S3386" i="4"/>
  <c r="R3386" i="4"/>
  <c r="Q3386" i="4"/>
  <c r="P3386" i="4"/>
  <c r="O3386" i="4"/>
  <c r="N3386" i="4"/>
  <c r="M3386" i="4"/>
  <c r="L3386" i="4"/>
  <c r="K3386" i="4"/>
  <c r="AC3385" i="4"/>
  <c r="AB3385" i="4"/>
  <c r="AA3385" i="4"/>
  <c r="Z3385" i="4"/>
  <c r="Y3385" i="4"/>
  <c r="X3385" i="4"/>
  <c r="W3385" i="4"/>
  <c r="V3385" i="4"/>
  <c r="U3385" i="4"/>
  <c r="T3385" i="4"/>
  <c r="S3385" i="4"/>
  <c r="R3385" i="4"/>
  <c r="Q3385" i="4"/>
  <c r="P3385" i="4"/>
  <c r="O3385" i="4"/>
  <c r="N3385" i="4"/>
  <c r="M3385" i="4"/>
  <c r="L3385" i="4"/>
  <c r="K3385" i="4"/>
  <c r="AC3384" i="4"/>
  <c r="AB3384" i="4"/>
  <c r="AA3384" i="4"/>
  <c r="Z3384" i="4"/>
  <c r="Y3384" i="4"/>
  <c r="X3384" i="4"/>
  <c r="W3384" i="4"/>
  <c r="V3384" i="4"/>
  <c r="U3384" i="4"/>
  <c r="T3384" i="4"/>
  <c r="S3384" i="4"/>
  <c r="R3384" i="4"/>
  <c r="Q3384" i="4"/>
  <c r="P3384" i="4"/>
  <c r="O3384" i="4"/>
  <c r="N3384" i="4"/>
  <c r="M3384" i="4"/>
  <c r="L3384" i="4"/>
  <c r="K3384" i="4"/>
  <c r="AC3383" i="4"/>
  <c r="AB3383" i="4"/>
  <c r="AA3383" i="4"/>
  <c r="Z3383" i="4"/>
  <c r="Y3383" i="4"/>
  <c r="X3383" i="4"/>
  <c r="W3383" i="4"/>
  <c r="V3383" i="4"/>
  <c r="U3383" i="4"/>
  <c r="T3383" i="4"/>
  <c r="S3383" i="4"/>
  <c r="R3383" i="4"/>
  <c r="Q3383" i="4"/>
  <c r="P3383" i="4"/>
  <c r="O3383" i="4"/>
  <c r="N3383" i="4"/>
  <c r="M3383" i="4"/>
  <c r="L3383" i="4"/>
  <c r="K3383" i="4"/>
  <c r="AC3382" i="4"/>
  <c r="AB3382" i="4"/>
  <c r="AA3382" i="4"/>
  <c r="Z3382" i="4"/>
  <c r="Y3382" i="4"/>
  <c r="X3382" i="4"/>
  <c r="W3382" i="4"/>
  <c r="V3382" i="4"/>
  <c r="U3382" i="4"/>
  <c r="T3382" i="4"/>
  <c r="S3382" i="4"/>
  <c r="R3382" i="4"/>
  <c r="Q3382" i="4"/>
  <c r="P3382" i="4"/>
  <c r="O3382" i="4"/>
  <c r="N3382" i="4"/>
  <c r="M3382" i="4"/>
  <c r="L3382" i="4"/>
  <c r="K3382" i="4"/>
  <c r="AC3381" i="4"/>
  <c r="AB3381" i="4"/>
  <c r="AA3381" i="4"/>
  <c r="Z3381" i="4"/>
  <c r="Y3381" i="4"/>
  <c r="X3381" i="4"/>
  <c r="W3381" i="4"/>
  <c r="V3381" i="4"/>
  <c r="U3381" i="4"/>
  <c r="T3381" i="4"/>
  <c r="S3381" i="4"/>
  <c r="R3381" i="4"/>
  <c r="Q3381" i="4"/>
  <c r="P3381" i="4"/>
  <c r="O3381" i="4"/>
  <c r="N3381" i="4"/>
  <c r="M3381" i="4"/>
  <c r="L3381" i="4"/>
  <c r="K3381" i="4"/>
  <c r="AC3380" i="4"/>
  <c r="AB3380" i="4"/>
  <c r="AA3380" i="4"/>
  <c r="Z3380" i="4"/>
  <c r="Y3380" i="4"/>
  <c r="X3380" i="4"/>
  <c r="W3380" i="4"/>
  <c r="V3380" i="4"/>
  <c r="U3380" i="4"/>
  <c r="T3380" i="4"/>
  <c r="S3380" i="4"/>
  <c r="R3380" i="4"/>
  <c r="Q3380" i="4"/>
  <c r="P3380" i="4"/>
  <c r="O3380" i="4"/>
  <c r="N3380" i="4"/>
  <c r="M3380" i="4"/>
  <c r="L3380" i="4"/>
  <c r="K3380" i="4"/>
  <c r="F3330" i="4"/>
  <c r="E3330" i="4"/>
  <c r="F3329" i="4"/>
  <c r="E3329" i="4"/>
  <c r="F3328" i="4"/>
  <c r="E3328" i="4"/>
  <c r="F3327" i="4"/>
  <c r="E3327" i="4"/>
  <c r="F3326" i="4"/>
  <c r="E3326" i="4"/>
  <c r="F3325" i="4"/>
  <c r="E3325" i="4"/>
  <c r="F3324" i="4"/>
  <c r="E3324" i="4"/>
  <c r="F3323" i="4"/>
  <c r="E3323" i="4"/>
  <c r="F3322" i="4"/>
  <c r="E3322" i="4"/>
  <c r="F3321" i="4"/>
  <c r="E3321" i="4"/>
  <c r="K3291" i="4"/>
  <c r="K3290" i="4"/>
  <c r="K3289" i="4"/>
  <c r="K3288" i="4"/>
  <c r="AD2980" i="4"/>
  <c r="AC2980" i="4"/>
  <c r="AB2980" i="4"/>
  <c r="AA2980" i="4"/>
  <c r="Z2980" i="4"/>
  <c r="Y2980" i="4"/>
  <c r="X2980" i="4"/>
  <c r="W2980" i="4"/>
  <c r="V2980" i="4"/>
  <c r="U2980" i="4"/>
  <c r="T2980" i="4"/>
  <c r="S2980" i="4"/>
  <c r="R2980" i="4"/>
  <c r="Q2980" i="4"/>
  <c r="P2980" i="4"/>
  <c r="O2980" i="4"/>
  <c r="N2980" i="4"/>
  <c r="M2980" i="4"/>
  <c r="L2980" i="4"/>
  <c r="K2980" i="4"/>
  <c r="AD2979" i="4"/>
  <c r="AC2979" i="4"/>
  <c r="AB2979" i="4"/>
  <c r="AA2979" i="4"/>
  <c r="Z2979" i="4"/>
  <c r="Y2979" i="4"/>
  <c r="X2979" i="4"/>
  <c r="W2979" i="4"/>
  <c r="V2979" i="4"/>
  <c r="U2979" i="4"/>
  <c r="T2979" i="4"/>
  <c r="S2979" i="4"/>
  <c r="R2979" i="4"/>
  <c r="Q2979" i="4"/>
  <c r="P2979" i="4"/>
  <c r="O2979" i="4"/>
  <c r="N2979" i="4"/>
  <c r="M2979" i="4"/>
  <c r="L2979" i="4"/>
  <c r="K2979" i="4"/>
  <c r="AD2978" i="4"/>
  <c r="AC2978" i="4"/>
  <c r="AB2978" i="4"/>
  <c r="AA2978" i="4"/>
  <c r="Z2978" i="4"/>
  <c r="Y2978" i="4"/>
  <c r="X2978" i="4"/>
  <c r="W2978" i="4"/>
  <c r="V2978" i="4"/>
  <c r="U2978" i="4"/>
  <c r="T2978" i="4"/>
  <c r="S2978" i="4"/>
  <c r="R2978" i="4"/>
  <c r="Q2978" i="4"/>
  <c r="P2978" i="4"/>
  <c r="O2978" i="4"/>
  <c r="N2978" i="4"/>
  <c r="M2978" i="4"/>
  <c r="L2978" i="4"/>
  <c r="K2978" i="4"/>
  <c r="AD2976" i="4"/>
  <c r="AC2976" i="4"/>
  <c r="AB2976" i="4"/>
  <c r="AA2976" i="4"/>
  <c r="Z2976" i="4"/>
  <c r="Y2976" i="4"/>
  <c r="X2976" i="4"/>
  <c r="W2976" i="4"/>
  <c r="V2976" i="4"/>
  <c r="U2976" i="4"/>
  <c r="T2976" i="4"/>
  <c r="S2976" i="4"/>
  <c r="R2976" i="4"/>
  <c r="Q2976" i="4"/>
  <c r="P2976" i="4"/>
  <c r="O2976" i="4"/>
  <c r="N2976" i="4"/>
  <c r="M2976" i="4"/>
  <c r="L2976" i="4"/>
  <c r="K2976" i="4"/>
  <c r="AD2975" i="4"/>
  <c r="AC2975" i="4"/>
  <c r="AB2975" i="4"/>
  <c r="AA2975" i="4"/>
  <c r="Z2975" i="4"/>
  <c r="Y2975" i="4"/>
  <c r="X2975" i="4"/>
  <c r="W2975" i="4"/>
  <c r="V2975" i="4"/>
  <c r="U2975" i="4"/>
  <c r="T2975" i="4"/>
  <c r="S2975" i="4"/>
  <c r="R2975" i="4"/>
  <c r="Q2975" i="4"/>
  <c r="P2975" i="4"/>
  <c r="O2975" i="4"/>
  <c r="N2975" i="4"/>
  <c r="M2975" i="4"/>
  <c r="L2975" i="4"/>
  <c r="K2975" i="4"/>
  <c r="AD2972" i="4"/>
  <c r="AC2972" i="4"/>
  <c r="AB2972" i="4"/>
  <c r="AA2972" i="4"/>
  <c r="Z2972" i="4"/>
  <c r="Y2972" i="4"/>
  <c r="X2972" i="4"/>
  <c r="W2972" i="4"/>
  <c r="V2972" i="4"/>
  <c r="U2972" i="4"/>
  <c r="T2972" i="4"/>
  <c r="S2972" i="4"/>
  <c r="R2972" i="4"/>
  <c r="Q2972" i="4"/>
  <c r="P2972" i="4"/>
  <c r="O2972" i="4"/>
  <c r="N2972" i="4"/>
  <c r="M2972" i="4"/>
  <c r="L2972" i="4"/>
  <c r="K2972" i="4"/>
  <c r="AD2971" i="4"/>
  <c r="AC2971" i="4"/>
  <c r="AB2971" i="4"/>
  <c r="AA2971" i="4"/>
  <c r="Z2971" i="4"/>
  <c r="Y2971" i="4"/>
  <c r="X2971" i="4"/>
  <c r="W2971" i="4"/>
  <c r="V2971" i="4"/>
  <c r="U2971" i="4"/>
  <c r="T2971" i="4"/>
  <c r="S2971" i="4"/>
  <c r="R2971" i="4"/>
  <c r="Q2971" i="4"/>
  <c r="P2971" i="4"/>
  <c r="O2971" i="4"/>
  <c r="N2971" i="4"/>
  <c r="M2971" i="4"/>
  <c r="L2971" i="4"/>
  <c r="K2971" i="4"/>
  <c r="AD2970" i="4"/>
  <c r="AC2970" i="4"/>
  <c r="AB2970" i="4"/>
  <c r="AA2970" i="4"/>
  <c r="Z2970" i="4"/>
  <c r="Y2970" i="4"/>
  <c r="X2970" i="4"/>
  <c r="W2970" i="4"/>
  <c r="V2970" i="4"/>
  <c r="U2970" i="4"/>
  <c r="T2970" i="4"/>
  <c r="S2970" i="4"/>
  <c r="R2970" i="4"/>
  <c r="Q2970" i="4"/>
  <c r="P2970" i="4"/>
  <c r="O2970" i="4"/>
  <c r="N2970" i="4"/>
  <c r="M2970" i="4"/>
  <c r="L2970" i="4"/>
  <c r="K2970" i="4"/>
  <c r="AD2969" i="4"/>
  <c r="AC2969" i="4"/>
  <c r="AB2969" i="4"/>
  <c r="AA2969" i="4"/>
  <c r="Z2969" i="4"/>
  <c r="Y2969" i="4"/>
  <c r="X2969" i="4"/>
  <c r="W2969" i="4"/>
  <c r="V2969" i="4"/>
  <c r="U2969" i="4"/>
  <c r="T2969" i="4"/>
  <c r="S2969" i="4"/>
  <c r="R2969" i="4"/>
  <c r="Q2969" i="4"/>
  <c r="P2969" i="4"/>
  <c r="O2969" i="4"/>
  <c r="N2969" i="4"/>
  <c r="M2969" i="4"/>
  <c r="L2969" i="4"/>
  <c r="K2969" i="4"/>
  <c r="AD2965" i="4"/>
  <c r="AC2965" i="4"/>
  <c r="AB2965" i="4"/>
  <c r="AA2965" i="4"/>
  <c r="Z2965" i="4"/>
  <c r="Y2965" i="4"/>
  <c r="X2965" i="4"/>
  <c r="W2965" i="4"/>
  <c r="V2965" i="4"/>
  <c r="U2965" i="4"/>
  <c r="T2965" i="4"/>
  <c r="S2965" i="4"/>
  <c r="R2965" i="4"/>
  <c r="Q2965" i="4"/>
  <c r="P2965" i="4"/>
  <c r="O2965" i="4"/>
  <c r="N2965" i="4"/>
  <c r="M2965" i="4"/>
  <c r="L2965" i="4"/>
  <c r="K2965" i="4"/>
  <c r="AD2964" i="4"/>
  <c r="AC2964" i="4"/>
  <c r="AB2964" i="4"/>
  <c r="AA2964" i="4"/>
  <c r="Z2964" i="4"/>
  <c r="Y2964" i="4"/>
  <c r="X2964" i="4"/>
  <c r="W2964" i="4"/>
  <c r="V2964" i="4"/>
  <c r="U2964" i="4"/>
  <c r="T2964" i="4"/>
  <c r="S2964" i="4"/>
  <c r="R2964" i="4"/>
  <c r="Q2964" i="4"/>
  <c r="P2964" i="4"/>
  <c r="O2964" i="4"/>
  <c r="N2964" i="4"/>
  <c r="M2964" i="4"/>
  <c r="L2964" i="4"/>
  <c r="K2964" i="4"/>
  <c r="AD2962" i="4"/>
  <c r="AC2962" i="4"/>
  <c r="AB2962" i="4"/>
  <c r="AA2962" i="4"/>
  <c r="Z2962" i="4"/>
  <c r="Y2962" i="4"/>
  <c r="X2962" i="4"/>
  <c r="W2962" i="4"/>
  <c r="V2962" i="4"/>
  <c r="U2962" i="4"/>
  <c r="T2962" i="4"/>
  <c r="S2962" i="4"/>
  <c r="R2962" i="4"/>
  <c r="Q2962" i="4"/>
  <c r="P2962" i="4"/>
  <c r="O2962" i="4"/>
  <c r="N2962" i="4"/>
  <c r="M2962" i="4"/>
  <c r="L2962" i="4"/>
  <c r="K2962" i="4"/>
  <c r="AD2960" i="4"/>
  <c r="AC2960" i="4"/>
  <c r="AB2960" i="4"/>
  <c r="AA2960" i="4"/>
  <c r="Z2960" i="4"/>
  <c r="Y2960" i="4"/>
  <c r="X2960" i="4"/>
  <c r="W2960" i="4"/>
  <c r="V2960" i="4"/>
  <c r="U2960" i="4"/>
  <c r="T2960" i="4"/>
  <c r="S2960" i="4"/>
  <c r="R2960" i="4"/>
  <c r="Q2960" i="4"/>
  <c r="P2960" i="4"/>
  <c r="O2960" i="4"/>
  <c r="N2960" i="4"/>
  <c r="M2960" i="4"/>
  <c r="L2960" i="4"/>
  <c r="K2960" i="4"/>
  <c r="AD2958" i="4"/>
  <c r="AC2958" i="4"/>
  <c r="AB2958" i="4"/>
  <c r="AA2958" i="4"/>
  <c r="Z2958" i="4"/>
  <c r="Y2958" i="4"/>
  <c r="X2958" i="4"/>
  <c r="W2958" i="4"/>
  <c r="V2958" i="4"/>
  <c r="U2958" i="4"/>
  <c r="T2958" i="4"/>
  <c r="S2958" i="4"/>
  <c r="R2958" i="4"/>
  <c r="Q2958" i="4"/>
  <c r="P2958" i="4"/>
  <c r="O2958" i="4"/>
  <c r="N2958" i="4"/>
  <c r="M2958" i="4"/>
  <c r="L2958" i="4"/>
  <c r="K2958" i="4"/>
  <c r="AD2956" i="4"/>
  <c r="AC2956" i="4"/>
  <c r="AB2956" i="4"/>
  <c r="AA2956" i="4"/>
  <c r="Z2956" i="4"/>
  <c r="Y2956" i="4"/>
  <c r="X2956" i="4"/>
  <c r="W2956" i="4"/>
  <c r="V2956" i="4"/>
  <c r="U2956" i="4"/>
  <c r="T2956" i="4"/>
  <c r="S2956" i="4"/>
  <c r="R2956" i="4"/>
  <c r="Q2956" i="4"/>
  <c r="P2956" i="4"/>
  <c r="O2956" i="4"/>
  <c r="N2956" i="4"/>
  <c r="M2956" i="4"/>
  <c r="L2956" i="4"/>
  <c r="K2956" i="4"/>
  <c r="AD2954" i="4"/>
  <c r="AC2954" i="4"/>
  <c r="AB2954" i="4"/>
  <c r="AA2954" i="4"/>
  <c r="Z2954" i="4"/>
  <c r="Y2954" i="4"/>
  <c r="X2954" i="4"/>
  <c r="W2954" i="4"/>
  <c r="V2954" i="4"/>
  <c r="U2954" i="4"/>
  <c r="T2954" i="4"/>
  <c r="S2954" i="4"/>
  <c r="R2954" i="4"/>
  <c r="Q2954" i="4"/>
  <c r="P2954" i="4"/>
  <c r="O2954" i="4"/>
  <c r="N2954" i="4"/>
  <c r="M2954" i="4"/>
  <c r="L2954" i="4"/>
  <c r="K2954" i="4"/>
  <c r="AD2953" i="4"/>
  <c r="AC2953" i="4"/>
  <c r="AB2953" i="4"/>
  <c r="AA2953" i="4"/>
  <c r="Z2953" i="4"/>
  <c r="Y2953" i="4"/>
  <c r="X2953" i="4"/>
  <c r="W2953" i="4"/>
  <c r="V2953" i="4"/>
  <c r="U2953" i="4"/>
  <c r="T2953" i="4"/>
  <c r="S2953" i="4"/>
  <c r="R2953" i="4"/>
  <c r="Q2953" i="4"/>
  <c r="P2953" i="4"/>
  <c r="O2953" i="4"/>
  <c r="N2953" i="4"/>
  <c r="M2953" i="4"/>
  <c r="L2953" i="4"/>
  <c r="K2953" i="4"/>
  <c r="AD2951" i="4"/>
  <c r="AC2951" i="4"/>
  <c r="AB2951" i="4"/>
  <c r="AA2951" i="4"/>
  <c r="Z2951" i="4"/>
  <c r="Y2951" i="4"/>
  <c r="X2951" i="4"/>
  <c r="W2951" i="4"/>
  <c r="V2951" i="4"/>
  <c r="U2951" i="4"/>
  <c r="T2951" i="4"/>
  <c r="S2951" i="4"/>
  <c r="R2951" i="4"/>
  <c r="Q2951" i="4"/>
  <c r="P2951" i="4"/>
  <c r="O2951" i="4"/>
  <c r="N2951" i="4"/>
  <c r="M2951" i="4"/>
  <c r="L2951" i="4"/>
  <c r="K2951" i="4"/>
  <c r="AD2947" i="4"/>
  <c r="AC2947" i="4"/>
  <c r="AB2947" i="4"/>
  <c r="AA2947" i="4"/>
  <c r="Z2947" i="4"/>
  <c r="Y2947" i="4"/>
  <c r="X2947" i="4"/>
  <c r="W2947" i="4"/>
  <c r="V2947" i="4"/>
  <c r="U2947" i="4"/>
  <c r="T2947" i="4"/>
  <c r="S2947" i="4"/>
  <c r="R2947" i="4"/>
  <c r="Q2947" i="4"/>
  <c r="P2947" i="4"/>
  <c r="O2947" i="4"/>
  <c r="N2947" i="4"/>
  <c r="M2947" i="4"/>
  <c r="L2947" i="4"/>
  <c r="K2947" i="4"/>
  <c r="AD2945" i="4"/>
  <c r="AC2945" i="4"/>
  <c r="AB2945" i="4"/>
  <c r="AA2945" i="4"/>
  <c r="Z2945" i="4"/>
  <c r="Y2945" i="4"/>
  <c r="X2945" i="4"/>
  <c r="W2945" i="4"/>
  <c r="V2945" i="4"/>
  <c r="U2945" i="4"/>
  <c r="T2945" i="4"/>
  <c r="S2945" i="4"/>
  <c r="R2945" i="4"/>
  <c r="Q2945" i="4"/>
  <c r="P2945" i="4"/>
  <c r="O2945" i="4"/>
  <c r="N2945" i="4"/>
  <c r="M2945" i="4"/>
  <c r="L2945" i="4"/>
  <c r="K2945" i="4"/>
  <c r="AD2943" i="4"/>
  <c r="AC2943" i="4"/>
  <c r="AB2943" i="4"/>
  <c r="AA2943" i="4"/>
  <c r="Z2943" i="4"/>
  <c r="Y2943" i="4"/>
  <c r="X2943" i="4"/>
  <c r="W2943" i="4"/>
  <c r="V2943" i="4"/>
  <c r="U2943" i="4"/>
  <c r="T2943" i="4"/>
  <c r="S2943" i="4"/>
  <c r="R2943" i="4"/>
  <c r="Q2943" i="4"/>
  <c r="P2943" i="4"/>
  <c r="O2943" i="4"/>
  <c r="N2943" i="4"/>
  <c r="M2943" i="4"/>
  <c r="L2943" i="4"/>
  <c r="K2943" i="4"/>
  <c r="AD2940" i="4"/>
  <c r="AC2940" i="4"/>
  <c r="AB2940" i="4"/>
  <c r="AA2940" i="4"/>
  <c r="Z2940" i="4"/>
  <c r="Y2940" i="4"/>
  <c r="X2940" i="4"/>
  <c r="W2940" i="4"/>
  <c r="V2940" i="4"/>
  <c r="U2940" i="4"/>
  <c r="T2940" i="4"/>
  <c r="S2940" i="4"/>
  <c r="R2940" i="4"/>
  <c r="Q2940" i="4"/>
  <c r="P2940" i="4"/>
  <c r="O2940" i="4"/>
  <c r="N2940" i="4"/>
  <c r="M2940" i="4"/>
  <c r="L2940" i="4"/>
  <c r="K2940" i="4"/>
  <c r="AD2936" i="4"/>
  <c r="AC2936" i="4"/>
  <c r="AB2936" i="4"/>
  <c r="AA2936" i="4"/>
  <c r="Z2936" i="4"/>
  <c r="Y2936" i="4"/>
  <c r="X2936" i="4"/>
  <c r="W2936" i="4"/>
  <c r="V2936" i="4"/>
  <c r="U2936" i="4"/>
  <c r="T2936" i="4"/>
  <c r="S2936" i="4"/>
  <c r="R2936" i="4"/>
  <c r="Q2936" i="4"/>
  <c r="P2936" i="4"/>
  <c r="O2936" i="4"/>
  <c r="N2936" i="4"/>
  <c r="M2936" i="4"/>
  <c r="L2936" i="4"/>
  <c r="K2936" i="4"/>
  <c r="AD2934" i="4"/>
  <c r="AC2934" i="4"/>
  <c r="AB2934" i="4"/>
  <c r="AA2934" i="4"/>
  <c r="Z2934" i="4"/>
  <c r="Y2934" i="4"/>
  <c r="X2934" i="4"/>
  <c r="W2934" i="4"/>
  <c r="V2934" i="4"/>
  <c r="U2934" i="4"/>
  <c r="T2934" i="4"/>
  <c r="S2934" i="4"/>
  <c r="R2934" i="4"/>
  <c r="Q2934" i="4"/>
  <c r="P2934" i="4"/>
  <c r="O2934" i="4"/>
  <c r="N2934" i="4"/>
  <c r="M2934" i="4"/>
  <c r="L2934" i="4"/>
  <c r="K2934" i="4"/>
  <c r="AD2921" i="4"/>
  <c r="AC2921" i="4"/>
  <c r="AB2921" i="4"/>
  <c r="AA2921" i="4"/>
  <c r="Z2921" i="4"/>
  <c r="Y2921" i="4"/>
  <c r="X2921" i="4"/>
  <c r="W2921" i="4"/>
  <c r="V2921" i="4"/>
  <c r="U2921" i="4"/>
  <c r="T2921" i="4"/>
  <c r="S2921" i="4"/>
  <c r="R2921" i="4"/>
  <c r="Q2921" i="4"/>
  <c r="P2921" i="4"/>
  <c r="O2921" i="4"/>
  <c r="N2921" i="4"/>
  <c r="M2921" i="4"/>
  <c r="L2921" i="4"/>
  <c r="K2921" i="4"/>
  <c r="AD2918" i="4"/>
  <c r="AC2918" i="4"/>
  <c r="AB2918" i="4"/>
  <c r="AA2918" i="4"/>
  <c r="Z2918" i="4"/>
  <c r="Y2918" i="4"/>
  <c r="X2918" i="4"/>
  <c r="W2918" i="4"/>
  <c r="V2918" i="4"/>
  <c r="U2918" i="4"/>
  <c r="T2918" i="4"/>
  <c r="S2918" i="4"/>
  <c r="R2918" i="4"/>
  <c r="Q2918" i="4"/>
  <c r="P2918" i="4"/>
  <c r="O2918" i="4"/>
  <c r="N2918" i="4"/>
  <c r="M2918" i="4"/>
  <c r="L2918" i="4"/>
  <c r="K2918" i="4"/>
  <c r="AD2914" i="4"/>
  <c r="AC2914" i="4"/>
  <c r="AB2914" i="4"/>
  <c r="AA2914" i="4"/>
  <c r="Z2914" i="4"/>
  <c r="Y2914" i="4"/>
  <c r="X2914" i="4"/>
  <c r="W2914" i="4"/>
  <c r="V2914" i="4"/>
  <c r="U2914" i="4"/>
  <c r="T2914" i="4"/>
  <c r="S2914" i="4"/>
  <c r="R2914" i="4"/>
  <c r="Q2914" i="4"/>
  <c r="P2914" i="4"/>
  <c r="O2914" i="4"/>
  <c r="N2914" i="4"/>
  <c r="M2914" i="4"/>
  <c r="L2914" i="4"/>
  <c r="K2914" i="4"/>
  <c r="AD2912" i="4"/>
  <c r="AC2912" i="4"/>
  <c r="AB2912" i="4"/>
  <c r="AA2912" i="4"/>
  <c r="Z2912" i="4"/>
  <c r="Y2912" i="4"/>
  <c r="X2912" i="4"/>
  <c r="W2912" i="4"/>
  <c r="V2912" i="4"/>
  <c r="U2912" i="4"/>
  <c r="T2912" i="4"/>
  <c r="S2912" i="4"/>
  <c r="R2912" i="4"/>
  <c r="Q2912" i="4"/>
  <c r="P2912" i="4"/>
  <c r="O2912" i="4"/>
  <c r="N2912" i="4"/>
  <c r="M2912" i="4"/>
  <c r="L2912" i="4"/>
  <c r="K2912" i="4"/>
  <c r="AD2910" i="4"/>
  <c r="AC2910" i="4"/>
  <c r="AB2910" i="4"/>
  <c r="AA2910" i="4"/>
  <c r="Z2910" i="4"/>
  <c r="Y2910" i="4"/>
  <c r="X2910" i="4"/>
  <c r="W2910" i="4"/>
  <c r="V2910" i="4"/>
  <c r="U2910" i="4"/>
  <c r="T2910" i="4"/>
  <c r="S2910" i="4"/>
  <c r="R2910" i="4"/>
  <c r="Q2910" i="4"/>
  <c r="P2910" i="4"/>
  <c r="O2910" i="4"/>
  <c r="N2910" i="4"/>
  <c r="M2910" i="4"/>
  <c r="L2910" i="4"/>
  <c r="K2910" i="4"/>
  <c r="AD2907" i="4"/>
  <c r="AC2907" i="4"/>
  <c r="AB2907" i="4"/>
  <c r="AA2907" i="4"/>
  <c r="Z2907" i="4"/>
  <c r="Y2907" i="4"/>
  <c r="X2907" i="4"/>
  <c r="W2907" i="4"/>
  <c r="V2907" i="4"/>
  <c r="U2907" i="4"/>
  <c r="T2907" i="4"/>
  <c r="S2907" i="4"/>
  <c r="R2907" i="4"/>
  <c r="Q2907" i="4"/>
  <c r="P2907" i="4"/>
  <c r="O2907" i="4"/>
  <c r="N2907" i="4"/>
  <c r="M2907" i="4"/>
  <c r="L2907" i="4"/>
  <c r="K2907" i="4"/>
  <c r="AD2903" i="4"/>
  <c r="AC2903" i="4"/>
  <c r="AB2903" i="4"/>
  <c r="AA2903" i="4"/>
  <c r="Z2903" i="4"/>
  <c r="Y2903" i="4"/>
  <c r="X2903" i="4"/>
  <c r="W2903" i="4"/>
  <c r="V2903" i="4"/>
  <c r="U2903" i="4"/>
  <c r="T2903" i="4"/>
  <c r="S2903" i="4"/>
  <c r="R2903" i="4"/>
  <c r="Q2903" i="4"/>
  <c r="P2903" i="4"/>
  <c r="O2903" i="4"/>
  <c r="N2903" i="4"/>
  <c r="M2903" i="4"/>
  <c r="L2903" i="4"/>
  <c r="K2903" i="4"/>
  <c r="AD2901" i="4"/>
  <c r="AC2901" i="4"/>
  <c r="AB2901" i="4"/>
  <c r="AA2901" i="4"/>
  <c r="Z2901" i="4"/>
  <c r="Y2901" i="4"/>
  <c r="X2901" i="4"/>
  <c r="W2901" i="4"/>
  <c r="V2901" i="4"/>
  <c r="U2901" i="4"/>
  <c r="T2901" i="4"/>
  <c r="S2901" i="4"/>
  <c r="R2901" i="4"/>
  <c r="Q2901" i="4"/>
  <c r="P2901" i="4"/>
  <c r="O2901" i="4"/>
  <c r="N2901" i="4"/>
  <c r="M2901" i="4"/>
  <c r="L2901" i="4"/>
  <c r="K2901" i="4"/>
  <c r="AD2877" i="4"/>
  <c r="AC2877" i="4"/>
  <c r="AB2877" i="4"/>
  <c r="AA2877" i="4"/>
  <c r="Z2877" i="4"/>
  <c r="Y2877" i="4"/>
  <c r="X2877" i="4"/>
  <c r="W2877" i="4"/>
  <c r="V2877" i="4"/>
  <c r="U2877" i="4"/>
  <c r="T2877" i="4"/>
  <c r="S2877" i="4"/>
  <c r="R2877" i="4"/>
  <c r="Q2877" i="4"/>
  <c r="P2877" i="4"/>
  <c r="O2877" i="4"/>
  <c r="N2877" i="4"/>
  <c r="M2877" i="4"/>
  <c r="L2877" i="4"/>
  <c r="K2877" i="4"/>
  <c r="AD2874" i="4"/>
  <c r="AC2874" i="4"/>
  <c r="AB2874" i="4"/>
  <c r="AA2874" i="4"/>
  <c r="Z2874" i="4"/>
  <c r="Y2874" i="4"/>
  <c r="X2874" i="4"/>
  <c r="W2874" i="4"/>
  <c r="V2874" i="4"/>
  <c r="U2874" i="4"/>
  <c r="T2874" i="4"/>
  <c r="S2874" i="4"/>
  <c r="R2874" i="4"/>
  <c r="Q2874" i="4"/>
  <c r="P2874" i="4"/>
  <c r="O2874" i="4"/>
  <c r="N2874" i="4"/>
  <c r="M2874" i="4"/>
  <c r="L2874" i="4"/>
  <c r="K2874" i="4"/>
  <c r="AD2872" i="4"/>
  <c r="AC2872" i="4"/>
  <c r="AB2872" i="4"/>
  <c r="AA2872" i="4"/>
  <c r="Z2872" i="4"/>
  <c r="Y2872" i="4"/>
  <c r="X2872" i="4"/>
  <c r="W2872" i="4"/>
  <c r="V2872" i="4"/>
  <c r="U2872" i="4"/>
  <c r="T2872" i="4"/>
  <c r="S2872" i="4"/>
  <c r="R2872" i="4"/>
  <c r="Q2872" i="4"/>
  <c r="P2872" i="4"/>
  <c r="O2872" i="4"/>
  <c r="N2872" i="4"/>
  <c r="M2872" i="4"/>
  <c r="L2872" i="4"/>
  <c r="K2872" i="4"/>
  <c r="AD2870" i="4"/>
  <c r="AC2870" i="4"/>
  <c r="AB2870" i="4"/>
  <c r="AA2870" i="4"/>
  <c r="Z2870" i="4"/>
  <c r="Y2870" i="4"/>
  <c r="X2870" i="4"/>
  <c r="W2870" i="4"/>
  <c r="V2870" i="4"/>
  <c r="U2870" i="4"/>
  <c r="T2870" i="4"/>
  <c r="S2870" i="4"/>
  <c r="R2870" i="4"/>
  <c r="Q2870" i="4"/>
  <c r="P2870" i="4"/>
  <c r="O2870" i="4"/>
  <c r="N2870" i="4"/>
  <c r="M2870" i="4"/>
  <c r="L2870" i="4"/>
  <c r="K2870" i="4"/>
  <c r="AD2868" i="4"/>
  <c r="AC2868" i="4"/>
  <c r="AB2868" i="4"/>
  <c r="AA2868" i="4"/>
  <c r="Z2868" i="4"/>
  <c r="Y2868" i="4"/>
  <c r="X2868" i="4"/>
  <c r="W2868" i="4"/>
  <c r="V2868" i="4"/>
  <c r="U2868" i="4"/>
  <c r="T2868" i="4"/>
  <c r="S2868" i="4"/>
  <c r="R2868" i="4"/>
  <c r="Q2868" i="4"/>
  <c r="P2868" i="4"/>
  <c r="O2868" i="4"/>
  <c r="N2868" i="4"/>
  <c r="M2868" i="4"/>
  <c r="L2868" i="4"/>
  <c r="K2868" i="4"/>
  <c r="AD2866" i="4"/>
  <c r="AC2866" i="4"/>
  <c r="AB2866" i="4"/>
  <c r="AA2866" i="4"/>
  <c r="Z2866" i="4"/>
  <c r="Y2866" i="4"/>
  <c r="X2866" i="4"/>
  <c r="W2866" i="4"/>
  <c r="V2866" i="4"/>
  <c r="U2866" i="4"/>
  <c r="T2866" i="4"/>
  <c r="S2866" i="4"/>
  <c r="R2866" i="4"/>
  <c r="Q2866" i="4"/>
  <c r="P2866" i="4"/>
  <c r="O2866" i="4"/>
  <c r="N2866" i="4"/>
  <c r="M2866" i="4"/>
  <c r="L2866" i="4"/>
  <c r="K2866" i="4"/>
  <c r="AD2863" i="4"/>
  <c r="AC2863" i="4"/>
  <c r="AB2863" i="4"/>
  <c r="AA2863" i="4"/>
  <c r="Z2863" i="4"/>
  <c r="Y2863" i="4"/>
  <c r="X2863" i="4"/>
  <c r="W2863" i="4"/>
  <c r="V2863" i="4"/>
  <c r="U2863" i="4"/>
  <c r="T2863" i="4"/>
  <c r="S2863" i="4"/>
  <c r="R2863" i="4"/>
  <c r="Q2863" i="4"/>
  <c r="P2863" i="4"/>
  <c r="O2863" i="4"/>
  <c r="N2863" i="4"/>
  <c r="M2863" i="4"/>
  <c r="L2863" i="4"/>
  <c r="K2863" i="4"/>
  <c r="AD2861" i="4"/>
  <c r="AC2861" i="4"/>
  <c r="AB2861" i="4"/>
  <c r="AA2861" i="4"/>
  <c r="Z2861" i="4"/>
  <c r="Y2861" i="4"/>
  <c r="X2861" i="4"/>
  <c r="W2861" i="4"/>
  <c r="V2861" i="4"/>
  <c r="U2861" i="4"/>
  <c r="T2861" i="4"/>
  <c r="S2861" i="4"/>
  <c r="R2861" i="4"/>
  <c r="Q2861" i="4"/>
  <c r="P2861" i="4"/>
  <c r="O2861" i="4"/>
  <c r="N2861" i="4"/>
  <c r="M2861" i="4"/>
  <c r="L2861" i="4"/>
  <c r="K2861" i="4"/>
  <c r="AD2859" i="4"/>
  <c r="AC2859" i="4"/>
  <c r="AB2859" i="4"/>
  <c r="AA2859" i="4"/>
  <c r="Z2859" i="4"/>
  <c r="Y2859" i="4"/>
  <c r="X2859" i="4"/>
  <c r="W2859" i="4"/>
  <c r="V2859" i="4"/>
  <c r="U2859" i="4"/>
  <c r="T2859" i="4"/>
  <c r="S2859" i="4"/>
  <c r="R2859" i="4"/>
  <c r="Q2859" i="4"/>
  <c r="P2859" i="4"/>
  <c r="O2859" i="4"/>
  <c r="N2859" i="4"/>
  <c r="M2859" i="4"/>
  <c r="L2859" i="4"/>
  <c r="K2859" i="4"/>
  <c r="AD2857" i="4"/>
  <c r="AC2857" i="4"/>
  <c r="AB2857" i="4"/>
  <c r="AA2857" i="4"/>
  <c r="Z2857" i="4"/>
  <c r="Y2857" i="4"/>
  <c r="X2857" i="4"/>
  <c r="W2857" i="4"/>
  <c r="V2857" i="4"/>
  <c r="U2857" i="4"/>
  <c r="T2857" i="4"/>
  <c r="S2857" i="4"/>
  <c r="R2857" i="4"/>
  <c r="Q2857" i="4"/>
  <c r="P2857" i="4"/>
  <c r="O2857" i="4"/>
  <c r="N2857" i="4"/>
  <c r="M2857" i="4"/>
  <c r="L2857" i="4"/>
  <c r="K2857" i="4"/>
  <c r="AD2855" i="4"/>
  <c r="AC2855" i="4"/>
  <c r="AB2855" i="4"/>
  <c r="AA2855" i="4"/>
  <c r="Z2855" i="4"/>
  <c r="Y2855" i="4"/>
  <c r="X2855" i="4"/>
  <c r="W2855" i="4"/>
  <c r="V2855" i="4"/>
  <c r="U2855" i="4"/>
  <c r="T2855" i="4"/>
  <c r="S2855" i="4"/>
  <c r="R2855" i="4"/>
  <c r="Q2855" i="4"/>
  <c r="P2855" i="4"/>
  <c r="O2855" i="4"/>
  <c r="N2855" i="4"/>
  <c r="M2855" i="4"/>
  <c r="L2855" i="4"/>
  <c r="K2855" i="4"/>
  <c r="AD2852" i="4"/>
  <c r="AC2852" i="4"/>
  <c r="AB2852" i="4"/>
  <c r="AA2852" i="4"/>
  <c r="Z2852" i="4"/>
  <c r="Y2852" i="4"/>
  <c r="X2852" i="4"/>
  <c r="W2852" i="4"/>
  <c r="V2852" i="4"/>
  <c r="U2852" i="4"/>
  <c r="T2852" i="4"/>
  <c r="S2852" i="4"/>
  <c r="R2852" i="4"/>
  <c r="Q2852" i="4"/>
  <c r="P2852" i="4"/>
  <c r="O2852" i="4"/>
  <c r="N2852" i="4"/>
  <c r="M2852" i="4"/>
  <c r="L2852" i="4"/>
  <c r="K2852" i="4"/>
  <c r="AD2850" i="4"/>
  <c r="AC2850" i="4"/>
  <c r="AB2850" i="4"/>
  <c r="AA2850" i="4"/>
  <c r="Z2850" i="4"/>
  <c r="Y2850" i="4"/>
  <c r="X2850" i="4"/>
  <c r="W2850" i="4"/>
  <c r="V2850" i="4"/>
  <c r="U2850" i="4"/>
  <c r="T2850" i="4"/>
  <c r="S2850" i="4"/>
  <c r="R2850" i="4"/>
  <c r="Q2850" i="4"/>
  <c r="P2850" i="4"/>
  <c r="O2850" i="4"/>
  <c r="N2850" i="4"/>
  <c r="M2850" i="4"/>
  <c r="L2850" i="4"/>
  <c r="K2850" i="4"/>
  <c r="AD2845" i="4"/>
  <c r="AC2845" i="4"/>
  <c r="AB2845" i="4"/>
  <c r="AA2845" i="4"/>
  <c r="Z2845" i="4"/>
  <c r="Y2845" i="4"/>
  <c r="X2845" i="4"/>
  <c r="W2845" i="4"/>
  <c r="V2845" i="4"/>
  <c r="U2845" i="4"/>
  <c r="T2845" i="4"/>
  <c r="S2845" i="4"/>
  <c r="R2845" i="4"/>
  <c r="Q2845" i="4"/>
  <c r="P2845" i="4"/>
  <c r="O2845" i="4"/>
  <c r="N2845" i="4"/>
  <c r="M2845" i="4"/>
  <c r="L2845" i="4"/>
  <c r="K2845" i="4"/>
  <c r="AD2843" i="4"/>
  <c r="AC2843" i="4"/>
  <c r="AB2843" i="4"/>
  <c r="AA2843" i="4"/>
  <c r="Z2843" i="4"/>
  <c r="Y2843" i="4"/>
  <c r="X2843" i="4"/>
  <c r="W2843" i="4"/>
  <c r="V2843" i="4"/>
  <c r="U2843" i="4"/>
  <c r="T2843" i="4"/>
  <c r="S2843" i="4"/>
  <c r="R2843" i="4"/>
  <c r="Q2843" i="4"/>
  <c r="P2843" i="4"/>
  <c r="O2843" i="4"/>
  <c r="N2843" i="4"/>
  <c r="M2843" i="4"/>
  <c r="L2843" i="4"/>
  <c r="K2843" i="4"/>
  <c r="AD2841" i="4"/>
  <c r="AC2841" i="4"/>
  <c r="AB2841" i="4"/>
  <c r="AA2841" i="4"/>
  <c r="Z2841" i="4"/>
  <c r="Y2841" i="4"/>
  <c r="X2841" i="4"/>
  <c r="W2841" i="4"/>
  <c r="V2841" i="4"/>
  <c r="U2841" i="4"/>
  <c r="T2841" i="4"/>
  <c r="S2841" i="4"/>
  <c r="R2841" i="4"/>
  <c r="Q2841" i="4"/>
  <c r="P2841" i="4"/>
  <c r="O2841" i="4"/>
  <c r="N2841" i="4"/>
  <c r="M2841" i="4"/>
  <c r="L2841" i="4"/>
  <c r="K2841" i="4"/>
  <c r="AD2838" i="4"/>
  <c r="AC2838" i="4"/>
  <c r="AB2838" i="4"/>
  <c r="AA2838" i="4"/>
  <c r="Z2838" i="4"/>
  <c r="Y2838" i="4"/>
  <c r="X2838" i="4"/>
  <c r="W2838" i="4"/>
  <c r="V2838" i="4"/>
  <c r="U2838" i="4"/>
  <c r="T2838" i="4"/>
  <c r="S2838" i="4"/>
  <c r="R2838" i="4"/>
  <c r="Q2838" i="4"/>
  <c r="P2838" i="4"/>
  <c r="O2838" i="4"/>
  <c r="N2838" i="4"/>
  <c r="M2838" i="4"/>
  <c r="L2838" i="4"/>
  <c r="K2838" i="4"/>
  <c r="AD2836" i="4"/>
  <c r="AC2836" i="4"/>
  <c r="AB2836" i="4"/>
  <c r="AA2836" i="4"/>
  <c r="Z2836" i="4"/>
  <c r="Y2836" i="4"/>
  <c r="X2836" i="4"/>
  <c r="W2836" i="4"/>
  <c r="V2836" i="4"/>
  <c r="U2836" i="4"/>
  <c r="T2836" i="4"/>
  <c r="S2836" i="4"/>
  <c r="R2836" i="4"/>
  <c r="Q2836" i="4"/>
  <c r="P2836" i="4"/>
  <c r="O2836" i="4"/>
  <c r="N2836" i="4"/>
  <c r="M2836" i="4"/>
  <c r="L2836" i="4"/>
  <c r="K2836" i="4"/>
  <c r="AD2831" i="4"/>
  <c r="AC2831" i="4"/>
  <c r="AB2831" i="4"/>
  <c r="AA2831" i="4"/>
  <c r="Z2831" i="4"/>
  <c r="Y2831" i="4"/>
  <c r="X2831" i="4"/>
  <c r="W2831" i="4"/>
  <c r="V2831" i="4"/>
  <c r="U2831" i="4"/>
  <c r="T2831" i="4"/>
  <c r="S2831" i="4"/>
  <c r="R2831" i="4"/>
  <c r="Q2831" i="4"/>
  <c r="P2831" i="4"/>
  <c r="O2831" i="4"/>
  <c r="N2831" i="4"/>
  <c r="M2831" i="4"/>
  <c r="L2831" i="4"/>
  <c r="K2831" i="4"/>
  <c r="AD2829" i="4"/>
  <c r="AC2829" i="4"/>
  <c r="AB2829" i="4"/>
  <c r="AA2829" i="4"/>
  <c r="Z2829" i="4"/>
  <c r="Y2829" i="4"/>
  <c r="X2829" i="4"/>
  <c r="W2829" i="4"/>
  <c r="V2829" i="4"/>
  <c r="U2829" i="4"/>
  <c r="T2829" i="4"/>
  <c r="S2829" i="4"/>
  <c r="R2829" i="4"/>
  <c r="Q2829" i="4"/>
  <c r="P2829" i="4"/>
  <c r="O2829" i="4"/>
  <c r="N2829" i="4"/>
  <c r="M2829" i="4"/>
  <c r="L2829" i="4"/>
  <c r="K2829" i="4"/>
  <c r="K2729" i="4"/>
  <c r="K2684" i="4"/>
  <c r="K2683" i="4"/>
  <c r="K2682" i="4"/>
  <c r="AD2680" i="4"/>
  <c r="AC2680" i="4"/>
  <c r="AB2680" i="4"/>
  <c r="AA2680" i="4"/>
  <c r="Z2680" i="4"/>
  <c r="Y2680" i="4"/>
  <c r="X2680" i="4"/>
  <c r="W2680" i="4"/>
  <c r="V2680" i="4"/>
  <c r="U2680" i="4"/>
  <c r="T2680" i="4"/>
  <c r="S2680" i="4"/>
  <c r="R2680" i="4"/>
  <c r="Q2680" i="4"/>
  <c r="P2680" i="4"/>
  <c r="O2680" i="4"/>
  <c r="N2680" i="4"/>
  <c r="M2680" i="4"/>
  <c r="L2680" i="4"/>
  <c r="K2680" i="4"/>
  <c r="AD2678" i="4"/>
  <c r="AC2678" i="4"/>
  <c r="AB2678" i="4"/>
  <c r="AA2678" i="4"/>
  <c r="Z2678" i="4"/>
  <c r="Y2678" i="4"/>
  <c r="X2678" i="4"/>
  <c r="W2678" i="4"/>
  <c r="V2678" i="4"/>
  <c r="U2678" i="4"/>
  <c r="T2678" i="4"/>
  <c r="S2678" i="4"/>
  <c r="R2678" i="4"/>
  <c r="Q2678" i="4"/>
  <c r="P2678" i="4"/>
  <c r="O2678" i="4"/>
  <c r="N2678" i="4"/>
  <c r="M2678" i="4"/>
  <c r="L2678" i="4"/>
  <c r="K2678" i="4"/>
  <c r="K2677" i="4"/>
  <c r="K2676" i="4"/>
  <c r="AD2569" i="4"/>
  <c r="AC2569" i="4"/>
  <c r="AB2569" i="4"/>
  <c r="AA2569" i="4"/>
  <c r="Z2569" i="4"/>
  <c r="Y2569" i="4"/>
  <c r="X2569" i="4"/>
  <c r="W2569" i="4"/>
  <c r="V2569" i="4"/>
  <c r="U2569" i="4"/>
  <c r="T2569" i="4"/>
  <c r="S2569" i="4"/>
  <c r="R2569" i="4"/>
  <c r="Q2569" i="4"/>
  <c r="P2569" i="4"/>
  <c r="O2569" i="4"/>
  <c r="N2569" i="4"/>
  <c r="M2569" i="4"/>
  <c r="L2569" i="4"/>
  <c r="K2569" i="4"/>
  <c r="AD2567" i="4"/>
  <c r="AC2567" i="4"/>
  <c r="AB2567" i="4"/>
  <c r="AA2567" i="4"/>
  <c r="Z2567" i="4"/>
  <c r="Y2567" i="4"/>
  <c r="X2567" i="4"/>
  <c r="W2567" i="4"/>
  <c r="V2567" i="4"/>
  <c r="U2567" i="4"/>
  <c r="T2567" i="4"/>
  <c r="S2567" i="4"/>
  <c r="R2567" i="4"/>
  <c r="Q2567" i="4"/>
  <c r="P2567" i="4"/>
  <c r="O2567" i="4"/>
  <c r="N2567" i="4"/>
  <c r="M2567" i="4"/>
  <c r="L2567" i="4"/>
  <c r="K2567" i="4"/>
  <c r="AD2548" i="4"/>
  <c r="AC2548" i="4"/>
  <c r="AB2548" i="4"/>
  <c r="AA2548" i="4"/>
  <c r="Z2548" i="4"/>
  <c r="Y2548" i="4"/>
  <c r="X2548" i="4"/>
  <c r="W2548" i="4"/>
  <c r="V2548" i="4"/>
  <c r="U2548" i="4"/>
  <c r="T2548" i="4"/>
  <c r="S2548" i="4"/>
  <c r="R2548" i="4"/>
  <c r="Q2548" i="4"/>
  <c r="P2548" i="4"/>
  <c r="O2548" i="4"/>
  <c r="N2548" i="4"/>
  <c r="M2548" i="4"/>
  <c r="L2548" i="4"/>
  <c r="K2548" i="4"/>
  <c r="AD2544" i="4"/>
  <c r="AC2544" i="4"/>
  <c r="AB2544" i="4"/>
  <c r="AA2544" i="4"/>
  <c r="Z2544" i="4"/>
  <c r="Y2544" i="4"/>
  <c r="X2544" i="4"/>
  <c r="W2544" i="4"/>
  <c r="V2544" i="4"/>
  <c r="U2544" i="4"/>
  <c r="T2544" i="4"/>
  <c r="S2544" i="4"/>
  <c r="R2544" i="4"/>
  <c r="Q2544" i="4"/>
  <c r="P2544" i="4"/>
  <c r="O2544" i="4"/>
  <c r="N2544" i="4"/>
  <c r="M2544" i="4"/>
  <c r="L2544" i="4"/>
  <c r="K2544" i="4"/>
  <c r="AD2542" i="4"/>
  <c r="AC2542" i="4"/>
  <c r="AB2542" i="4"/>
  <c r="AA2542" i="4"/>
  <c r="Z2542" i="4"/>
  <c r="Y2542" i="4"/>
  <c r="X2542" i="4"/>
  <c r="W2542" i="4"/>
  <c r="V2542" i="4"/>
  <c r="U2542" i="4"/>
  <c r="T2542" i="4"/>
  <c r="S2542" i="4"/>
  <c r="R2542" i="4"/>
  <c r="Q2542" i="4"/>
  <c r="P2542" i="4"/>
  <c r="O2542" i="4"/>
  <c r="N2542" i="4"/>
  <c r="M2542" i="4"/>
  <c r="L2542" i="4"/>
  <c r="K2542" i="4"/>
  <c r="AD2540" i="4"/>
  <c r="AC2540" i="4"/>
  <c r="AB2540" i="4"/>
  <c r="AA2540" i="4"/>
  <c r="Z2540" i="4"/>
  <c r="Y2540" i="4"/>
  <c r="X2540" i="4"/>
  <c r="W2540" i="4"/>
  <c r="V2540" i="4"/>
  <c r="U2540" i="4"/>
  <c r="T2540" i="4"/>
  <c r="S2540" i="4"/>
  <c r="R2540" i="4"/>
  <c r="Q2540" i="4"/>
  <c r="P2540" i="4"/>
  <c r="O2540" i="4"/>
  <c r="N2540" i="4"/>
  <c r="M2540" i="4"/>
  <c r="L2540" i="4"/>
  <c r="K2540" i="4"/>
  <c r="AD2537" i="4"/>
  <c r="AC2537" i="4"/>
  <c r="AB2537" i="4"/>
  <c r="AA2537" i="4"/>
  <c r="Z2537" i="4"/>
  <c r="Y2537" i="4"/>
  <c r="X2537" i="4"/>
  <c r="W2537" i="4"/>
  <c r="V2537" i="4"/>
  <c r="U2537" i="4"/>
  <c r="T2537" i="4"/>
  <c r="S2537" i="4"/>
  <c r="R2537" i="4"/>
  <c r="Q2537" i="4"/>
  <c r="P2537" i="4"/>
  <c r="O2537" i="4"/>
  <c r="N2537" i="4"/>
  <c r="M2537" i="4"/>
  <c r="L2537" i="4"/>
  <c r="K2537" i="4"/>
  <c r="AD2527" i="4"/>
  <c r="AC2527" i="4"/>
  <c r="AB2527" i="4"/>
  <c r="AA2527" i="4"/>
  <c r="Z2527" i="4"/>
  <c r="Y2527" i="4"/>
  <c r="X2527" i="4"/>
  <c r="W2527" i="4"/>
  <c r="V2527" i="4"/>
  <c r="U2527" i="4"/>
  <c r="T2527" i="4"/>
  <c r="S2527" i="4"/>
  <c r="R2527" i="4"/>
  <c r="Q2527" i="4"/>
  <c r="P2527" i="4"/>
  <c r="O2527" i="4"/>
  <c r="N2527" i="4"/>
  <c r="M2527" i="4"/>
  <c r="L2527" i="4"/>
  <c r="K2527" i="4"/>
  <c r="AD2523" i="4"/>
  <c r="AC2523" i="4"/>
  <c r="AB2523" i="4"/>
  <c r="AA2523" i="4"/>
  <c r="Z2523" i="4"/>
  <c r="Y2523" i="4"/>
  <c r="X2523" i="4"/>
  <c r="W2523" i="4"/>
  <c r="V2523" i="4"/>
  <c r="U2523" i="4"/>
  <c r="T2523" i="4"/>
  <c r="S2523" i="4"/>
  <c r="R2523" i="4"/>
  <c r="Q2523" i="4"/>
  <c r="P2523" i="4"/>
  <c r="O2523" i="4"/>
  <c r="N2523" i="4"/>
  <c r="M2523" i="4"/>
  <c r="L2523" i="4"/>
  <c r="K2523" i="4"/>
  <c r="AD2521" i="4"/>
  <c r="AC2521" i="4"/>
  <c r="AB2521" i="4"/>
  <c r="AA2521" i="4"/>
  <c r="Z2521" i="4"/>
  <c r="Y2521" i="4"/>
  <c r="X2521" i="4"/>
  <c r="W2521" i="4"/>
  <c r="V2521" i="4"/>
  <c r="U2521" i="4"/>
  <c r="T2521" i="4"/>
  <c r="S2521" i="4"/>
  <c r="R2521" i="4"/>
  <c r="Q2521" i="4"/>
  <c r="P2521" i="4"/>
  <c r="O2521" i="4"/>
  <c r="N2521" i="4"/>
  <c r="M2521" i="4"/>
  <c r="L2521" i="4"/>
  <c r="K2521" i="4"/>
  <c r="AD2519" i="4"/>
  <c r="AC2519" i="4"/>
  <c r="AB2519" i="4"/>
  <c r="AA2519" i="4"/>
  <c r="Z2519" i="4"/>
  <c r="Y2519" i="4"/>
  <c r="X2519" i="4"/>
  <c r="W2519" i="4"/>
  <c r="V2519" i="4"/>
  <c r="U2519" i="4"/>
  <c r="T2519" i="4"/>
  <c r="S2519" i="4"/>
  <c r="R2519" i="4"/>
  <c r="Q2519" i="4"/>
  <c r="P2519" i="4"/>
  <c r="O2519" i="4"/>
  <c r="N2519" i="4"/>
  <c r="M2519" i="4"/>
  <c r="L2519" i="4"/>
  <c r="K2519" i="4"/>
  <c r="AD2516" i="4"/>
  <c r="AC2516" i="4"/>
  <c r="AB2516" i="4"/>
  <c r="AA2516" i="4"/>
  <c r="Z2516" i="4"/>
  <c r="Y2516" i="4"/>
  <c r="X2516" i="4"/>
  <c r="W2516" i="4"/>
  <c r="V2516" i="4"/>
  <c r="U2516" i="4"/>
  <c r="T2516" i="4"/>
  <c r="S2516" i="4"/>
  <c r="R2516" i="4"/>
  <c r="Q2516" i="4"/>
  <c r="P2516" i="4"/>
  <c r="O2516" i="4"/>
  <c r="N2516" i="4"/>
  <c r="M2516" i="4"/>
  <c r="L2516" i="4"/>
  <c r="K2516" i="4"/>
  <c r="AD2510" i="4"/>
  <c r="AC2510" i="4"/>
  <c r="AB2510" i="4"/>
  <c r="AA2510" i="4"/>
  <c r="Z2510" i="4"/>
  <c r="Y2510" i="4"/>
  <c r="X2510" i="4"/>
  <c r="W2510" i="4"/>
  <c r="V2510" i="4"/>
  <c r="U2510" i="4"/>
  <c r="T2510" i="4"/>
  <c r="S2510" i="4"/>
  <c r="R2510" i="4"/>
  <c r="Q2510" i="4"/>
  <c r="P2510" i="4"/>
  <c r="O2510" i="4"/>
  <c r="N2510" i="4"/>
  <c r="M2510" i="4"/>
  <c r="L2510" i="4"/>
  <c r="K2510" i="4"/>
  <c r="AD2507" i="4"/>
  <c r="AC2507" i="4"/>
  <c r="AB2507" i="4"/>
  <c r="AA2507" i="4"/>
  <c r="Z2507" i="4"/>
  <c r="Y2507" i="4"/>
  <c r="X2507" i="4"/>
  <c r="W2507" i="4"/>
  <c r="V2507" i="4"/>
  <c r="U2507" i="4"/>
  <c r="T2507" i="4"/>
  <c r="S2507" i="4"/>
  <c r="R2507" i="4"/>
  <c r="Q2507" i="4"/>
  <c r="P2507" i="4"/>
  <c r="O2507" i="4"/>
  <c r="N2507" i="4"/>
  <c r="M2507" i="4"/>
  <c r="L2507" i="4"/>
  <c r="K2507" i="4"/>
  <c r="AD2502" i="4"/>
  <c r="AC2502" i="4"/>
  <c r="AB2502" i="4"/>
  <c r="AA2502" i="4"/>
  <c r="Z2502" i="4"/>
  <c r="Y2502" i="4"/>
  <c r="X2502" i="4"/>
  <c r="W2502" i="4"/>
  <c r="V2502" i="4"/>
  <c r="U2502" i="4"/>
  <c r="T2502" i="4"/>
  <c r="S2502" i="4"/>
  <c r="R2502" i="4"/>
  <c r="Q2502" i="4"/>
  <c r="P2502" i="4"/>
  <c r="O2502" i="4"/>
  <c r="N2502" i="4"/>
  <c r="M2502" i="4"/>
  <c r="L2502" i="4"/>
  <c r="K2502" i="4"/>
  <c r="AD2499" i="4"/>
  <c r="AC2499" i="4"/>
  <c r="AB2499" i="4"/>
  <c r="AA2499" i="4"/>
  <c r="Z2499" i="4"/>
  <c r="Y2499" i="4"/>
  <c r="X2499" i="4"/>
  <c r="W2499" i="4"/>
  <c r="V2499" i="4"/>
  <c r="U2499" i="4"/>
  <c r="T2499" i="4"/>
  <c r="S2499" i="4"/>
  <c r="R2499" i="4"/>
  <c r="Q2499" i="4"/>
  <c r="P2499" i="4"/>
  <c r="O2499" i="4"/>
  <c r="N2499" i="4"/>
  <c r="M2499" i="4"/>
  <c r="L2499" i="4"/>
  <c r="K2499" i="4"/>
  <c r="AD2496" i="4"/>
  <c r="AC2496" i="4"/>
  <c r="AB2496" i="4"/>
  <c r="AA2496" i="4"/>
  <c r="Z2496" i="4"/>
  <c r="Y2496" i="4"/>
  <c r="X2496" i="4"/>
  <c r="W2496" i="4"/>
  <c r="V2496" i="4"/>
  <c r="U2496" i="4"/>
  <c r="T2496" i="4"/>
  <c r="S2496" i="4"/>
  <c r="R2496" i="4"/>
  <c r="Q2496" i="4"/>
  <c r="P2496" i="4"/>
  <c r="O2496" i="4"/>
  <c r="N2496" i="4"/>
  <c r="M2496" i="4"/>
  <c r="L2496" i="4"/>
  <c r="K2496" i="4"/>
  <c r="AD2493" i="4"/>
  <c r="AC2493" i="4"/>
  <c r="AB2493" i="4"/>
  <c r="AA2493" i="4"/>
  <c r="Z2493" i="4"/>
  <c r="Y2493" i="4"/>
  <c r="X2493" i="4"/>
  <c r="W2493" i="4"/>
  <c r="V2493" i="4"/>
  <c r="U2493" i="4"/>
  <c r="T2493" i="4"/>
  <c r="S2493" i="4"/>
  <c r="R2493" i="4"/>
  <c r="Q2493" i="4"/>
  <c r="P2493" i="4"/>
  <c r="O2493" i="4"/>
  <c r="N2493" i="4"/>
  <c r="M2493" i="4"/>
  <c r="L2493" i="4"/>
  <c r="K2493" i="4"/>
  <c r="AD2490" i="4"/>
  <c r="AC2490" i="4"/>
  <c r="AB2490" i="4"/>
  <c r="AA2490" i="4"/>
  <c r="Z2490" i="4"/>
  <c r="Y2490" i="4"/>
  <c r="X2490" i="4"/>
  <c r="W2490" i="4"/>
  <c r="V2490" i="4"/>
  <c r="U2490" i="4"/>
  <c r="T2490" i="4"/>
  <c r="S2490" i="4"/>
  <c r="R2490" i="4"/>
  <c r="Q2490" i="4"/>
  <c r="P2490" i="4"/>
  <c r="O2490" i="4"/>
  <c r="N2490" i="4"/>
  <c r="M2490" i="4"/>
  <c r="L2490" i="4"/>
  <c r="K2490" i="4"/>
  <c r="AD2489" i="4"/>
  <c r="AC2489" i="4"/>
  <c r="AB2489" i="4"/>
  <c r="AA2489" i="4"/>
  <c r="Z2489" i="4"/>
  <c r="Y2489" i="4"/>
  <c r="X2489" i="4"/>
  <c r="W2489" i="4"/>
  <c r="V2489" i="4"/>
  <c r="U2489" i="4"/>
  <c r="T2489" i="4"/>
  <c r="S2489" i="4"/>
  <c r="R2489" i="4"/>
  <c r="Q2489" i="4"/>
  <c r="P2489" i="4"/>
  <c r="O2489" i="4"/>
  <c r="N2489" i="4"/>
  <c r="M2489" i="4"/>
  <c r="L2489" i="4"/>
  <c r="K2489" i="4"/>
  <c r="AD2487" i="4"/>
  <c r="AC2487" i="4"/>
  <c r="AB2487" i="4"/>
  <c r="AA2487" i="4"/>
  <c r="Z2487" i="4"/>
  <c r="Y2487" i="4"/>
  <c r="X2487" i="4"/>
  <c r="W2487" i="4"/>
  <c r="V2487" i="4"/>
  <c r="U2487" i="4"/>
  <c r="T2487" i="4"/>
  <c r="S2487" i="4"/>
  <c r="R2487" i="4"/>
  <c r="Q2487" i="4"/>
  <c r="P2487" i="4"/>
  <c r="O2487" i="4"/>
  <c r="N2487" i="4"/>
  <c r="M2487" i="4"/>
  <c r="L2487" i="4"/>
  <c r="K2487" i="4"/>
  <c r="AD2484" i="4"/>
  <c r="AC2484" i="4"/>
  <c r="AB2484" i="4"/>
  <c r="AA2484" i="4"/>
  <c r="Z2484" i="4"/>
  <c r="Y2484" i="4"/>
  <c r="X2484" i="4"/>
  <c r="W2484" i="4"/>
  <c r="V2484" i="4"/>
  <c r="U2484" i="4"/>
  <c r="T2484" i="4"/>
  <c r="S2484" i="4"/>
  <c r="R2484" i="4"/>
  <c r="Q2484" i="4"/>
  <c r="P2484" i="4"/>
  <c r="O2484" i="4"/>
  <c r="N2484" i="4"/>
  <c r="M2484" i="4"/>
  <c r="L2484" i="4"/>
  <c r="K2484" i="4"/>
  <c r="AD2480" i="4"/>
  <c r="AC2480" i="4"/>
  <c r="AB2480" i="4"/>
  <c r="AA2480" i="4"/>
  <c r="Z2480" i="4"/>
  <c r="Y2480" i="4"/>
  <c r="X2480" i="4"/>
  <c r="W2480" i="4"/>
  <c r="V2480" i="4"/>
  <c r="U2480" i="4"/>
  <c r="T2480" i="4"/>
  <c r="S2480" i="4"/>
  <c r="R2480" i="4"/>
  <c r="Q2480" i="4"/>
  <c r="P2480" i="4"/>
  <c r="O2480" i="4"/>
  <c r="N2480" i="4"/>
  <c r="M2480" i="4"/>
  <c r="L2480" i="4"/>
  <c r="K2480" i="4"/>
  <c r="AD2477" i="4"/>
  <c r="AC2477" i="4"/>
  <c r="AB2477" i="4"/>
  <c r="AA2477" i="4"/>
  <c r="Z2477" i="4"/>
  <c r="Y2477" i="4"/>
  <c r="X2477" i="4"/>
  <c r="W2477" i="4"/>
  <c r="V2477" i="4"/>
  <c r="U2477" i="4"/>
  <c r="T2477" i="4"/>
  <c r="S2477" i="4"/>
  <c r="R2477" i="4"/>
  <c r="Q2477" i="4"/>
  <c r="P2477" i="4"/>
  <c r="O2477" i="4"/>
  <c r="N2477" i="4"/>
  <c r="M2477" i="4"/>
  <c r="L2477" i="4"/>
  <c r="K2477" i="4"/>
  <c r="AD2115" i="4"/>
  <c r="AC2115" i="4"/>
  <c r="AB2115" i="4"/>
  <c r="AA2115" i="4"/>
  <c r="Z2115" i="4"/>
  <c r="Y2115" i="4"/>
  <c r="X2115" i="4"/>
  <c r="W2115" i="4"/>
  <c r="V2115" i="4"/>
  <c r="U2115" i="4"/>
  <c r="T2115" i="4"/>
  <c r="S2115" i="4"/>
  <c r="R2115" i="4"/>
  <c r="Q2115" i="4"/>
  <c r="P2115" i="4"/>
  <c r="O2115" i="4"/>
  <c r="N2115" i="4"/>
  <c r="M2115" i="4"/>
  <c r="L2115" i="4"/>
  <c r="K2115" i="4"/>
  <c r="AD2114" i="4"/>
  <c r="AC2114" i="4"/>
  <c r="AB2114" i="4"/>
  <c r="AA2114" i="4"/>
  <c r="Z2114" i="4"/>
  <c r="Y2114" i="4"/>
  <c r="X2114" i="4"/>
  <c r="W2114" i="4"/>
  <c r="V2114" i="4"/>
  <c r="U2114" i="4"/>
  <c r="T2114" i="4"/>
  <c r="S2114" i="4"/>
  <c r="R2114" i="4"/>
  <c r="Q2114" i="4"/>
  <c r="P2114" i="4"/>
  <c r="O2114" i="4"/>
  <c r="N2114" i="4"/>
  <c r="M2114" i="4"/>
  <c r="L2114" i="4"/>
  <c r="K2114" i="4"/>
  <c r="AD2113" i="4"/>
  <c r="AC2113" i="4"/>
  <c r="AB2113" i="4"/>
  <c r="AA2113" i="4"/>
  <c r="Z2113" i="4"/>
  <c r="Y2113" i="4"/>
  <c r="X2113" i="4"/>
  <c r="W2113" i="4"/>
  <c r="V2113" i="4"/>
  <c r="U2113" i="4"/>
  <c r="T2113" i="4"/>
  <c r="S2113" i="4"/>
  <c r="R2113" i="4"/>
  <c r="Q2113" i="4"/>
  <c r="P2113" i="4"/>
  <c r="O2113" i="4"/>
  <c r="N2113" i="4"/>
  <c r="M2113" i="4"/>
  <c r="L2113" i="4"/>
  <c r="K2113" i="4"/>
  <c r="AD2112" i="4"/>
  <c r="AC2112" i="4"/>
  <c r="AB2112" i="4"/>
  <c r="AA2112" i="4"/>
  <c r="Z2112" i="4"/>
  <c r="Y2112" i="4"/>
  <c r="X2112" i="4"/>
  <c r="W2112" i="4"/>
  <c r="V2112" i="4"/>
  <c r="U2112" i="4"/>
  <c r="T2112" i="4"/>
  <c r="S2112" i="4"/>
  <c r="R2112" i="4"/>
  <c r="Q2112" i="4"/>
  <c r="P2112" i="4"/>
  <c r="O2112" i="4"/>
  <c r="N2112" i="4"/>
  <c r="M2112" i="4"/>
  <c r="L2112" i="4"/>
  <c r="K2112" i="4"/>
  <c r="AD2111" i="4"/>
  <c r="AC2111" i="4"/>
  <c r="AB2111" i="4"/>
  <c r="AA2111" i="4"/>
  <c r="Z2111" i="4"/>
  <c r="Y2111" i="4"/>
  <c r="X2111" i="4"/>
  <c r="W2111" i="4"/>
  <c r="V2111" i="4"/>
  <c r="U2111" i="4"/>
  <c r="T2111" i="4"/>
  <c r="S2111" i="4"/>
  <c r="R2111" i="4"/>
  <c r="Q2111" i="4"/>
  <c r="P2111" i="4"/>
  <c r="O2111" i="4"/>
  <c r="N2111" i="4"/>
  <c r="M2111" i="4"/>
  <c r="L2111" i="4"/>
  <c r="K2111" i="4"/>
  <c r="AD2109" i="4"/>
  <c r="AC2109" i="4"/>
  <c r="AB2109" i="4"/>
  <c r="AA2109" i="4"/>
  <c r="Z2109" i="4"/>
  <c r="Y2109" i="4"/>
  <c r="X2109" i="4"/>
  <c r="W2109" i="4"/>
  <c r="V2109" i="4"/>
  <c r="U2109" i="4"/>
  <c r="T2109" i="4"/>
  <c r="S2109" i="4"/>
  <c r="R2109" i="4"/>
  <c r="Q2109" i="4"/>
  <c r="P2109" i="4"/>
  <c r="O2109" i="4"/>
  <c r="N2109" i="4"/>
  <c r="M2109" i="4"/>
  <c r="L2109" i="4"/>
  <c r="K2109" i="4"/>
  <c r="AD2108" i="4"/>
  <c r="AC2108" i="4"/>
  <c r="AB2108" i="4"/>
  <c r="AA2108" i="4"/>
  <c r="Z2108" i="4"/>
  <c r="Y2108" i="4"/>
  <c r="X2108" i="4"/>
  <c r="W2108" i="4"/>
  <c r="V2108" i="4"/>
  <c r="U2108" i="4"/>
  <c r="T2108" i="4"/>
  <c r="S2108" i="4"/>
  <c r="R2108" i="4"/>
  <c r="Q2108" i="4"/>
  <c r="P2108" i="4"/>
  <c r="O2108" i="4"/>
  <c r="N2108" i="4"/>
  <c r="M2108" i="4"/>
  <c r="L2108" i="4"/>
  <c r="K2108" i="4"/>
  <c r="AC2103" i="4"/>
  <c r="AB2103" i="4"/>
  <c r="AA2103" i="4"/>
  <c r="Z2103" i="4"/>
  <c r="Y2103" i="4"/>
  <c r="X2103" i="4"/>
  <c r="W2103" i="4"/>
  <c r="V2103" i="4"/>
  <c r="U2103" i="4"/>
  <c r="T2103" i="4"/>
  <c r="S2103" i="4"/>
  <c r="R2103" i="4"/>
  <c r="Q2103" i="4"/>
  <c r="P2103" i="4"/>
  <c r="O2103" i="4"/>
  <c r="N2103" i="4"/>
  <c r="M2103" i="4"/>
  <c r="L2103" i="4"/>
  <c r="K2103" i="4"/>
  <c r="AC2102" i="4"/>
  <c r="AB2102" i="4"/>
  <c r="AA2102" i="4"/>
  <c r="Z2102" i="4"/>
  <c r="Y2102" i="4"/>
  <c r="X2102" i="4"/>
  <c r="W2102" i="4"/>
  <c r="V2102" i="4"/>
  <c r="U2102" i="4"/>
  <c r="T2102" i="4"/>
  <c r="S2102" i="4"/>
  <c r="R2102" i="4"/>
  <c r="Q2102" i="4"/>
  <c r="P2102" i="4"/>
  <c r="O2102" i="4"/>
  <c r="N2102" i="4"/>
  <c r="M2102" i="4"/>
  <c r="L2102" i="4"/>
  <c r="K2102" i="4"/>
  <c r="AC2101" i="4"/>
  <c r="AB2101" i="4"/>
  <c r="AA2101" i="4"/>
  <c r="Z2101" i="4"/>
  <c r="Y2101" i="4"/>
  <c r="X2101" i="4"/>
  <c r="W2101" i="4"/>
  <c r="V2101" i="4"/>
  <c r="U2101" i="4"/>
  <c r="T2101" i="4"/>
  <c r="S2101" i="4"/>
  <c r="R2101" i="4"/>
  <c r="Q2101" i="4"/>
  <c r="P2101" i="4"/>
  <c r="O2101" i="4"/>
  <c r="N2101" i="4"/>
  <c r="M2101" i="4"/>
  <c r="L2101" i="4"/>
  <c r="K2101" i="4"/>
  <c r="AC2100" i="4"/>
  <c r="AB2100" i="4"/>
  <c r="AA2100" i="4"/>
  <c r="Z2100" i="4"/>
  <c r="Y2100" i="4"/>
  <c r="X2100" i="4"/>
  <c r="W2100" i="4"/>
  <c r="V2100" i="4"/>
  <c r="U2100" i="4"/>
  <c r="T2100" i="4"/>
  <c r="S2100" i="4"/>
  <c r="R2100" i="4"/>
  <c r="Q2100" i="4"/>
  <c r="P2100" i="4"/>
  <c r="O2100" i="4"/>
  <c r="N2100" i="4"/>
  <c r="M2100" i="4"/>
  <c r="L2100" i="4"/>
  <c r="K2100" i="4"/>
  <c r="AC2099" i="4"/>
  <c r="AB2099" i="4"/>
  <c r="AA2099" i="4"/>
  <c r="Z2099" i="4"/>
  <c r="Y2099" i="4"/>
  <c r="X2099" i="4"/>
  <c r="W2099" i="4"/>
  <c r="V2099" i="4"/>
  <c r="U2099" i="4"/>
  <c r="T2099" i="4"/>
  <c r="S2099" i="4"/>
  <c r="R2099" i="4"/>
  <c r="Q2099" i="4"/>
  <c r="P2099" i="4"/>
  <c r="O2099" i="4"/>
  <c r="N2099" i="4"/>
  <c r="M2099" i="4"/>
  <c r="L2099" i="4"/>
  <c r="K2099" i="4"/>
  <c r="AC2098" i="4"/>
  <c r="AB2098" i="4"/>
  <c r="AA2098" i="4"/>
  <c r="Z2098" i="4"/>
  <c r="Y2098" i="4"/>
  <c r="X2098" i="4"/>
  <c r="W2098" i="4"/>
  <c r="V2098" i="4"/>
  <c r="U2098" i="4"/>
  <c r="T2098" i="4"/>
  <c r="S2098" i="4"/>
  <c r="R2098" i="4"/>
  <c r="Q2098" i="4"/>
  <c r="P2098" i="4"/>
  <c r="O2098" i="4"/>
  <c r="N2098" i="4"/>
  <c r="M2098" i="4"/>
  <c r="L2098" i="4"/>
  <c r="K2098" i="4"/>
  <c r="AC2097" i="4"/>
  <c r="AB2097" i="4"/>
  <c r="AA2097" i="4"/>
  <c r="Z2097" i="4"/>
  <c r="Y2097" i="4"/>
  <c r="X2097" i="4"/>
  <c r="W2097" i="4"/>
  <c r="V2097" i="4"/>
  <c r="U2097" i="4"/>
  <c r="T2097" i="4"/>
  <c r="S2097" i="4"/>
  <c r="R2097" i="4"/>
  <c r="Q2097" i="4"/>
  <c r="P2097" i="4"/>
  <c r="O2097" i="4"/>
  <c r="N2097" i="4"/>
  <c r="M2097" i="4"/>
  <c r="L2097" i="4"/>
  <c r="K2097" i="4"/>
  <c r="AC2096" i="4"/>
  <c r="AB2096" i="4"/>
  <c r="AA2096" i="4"/>
  <c r="Z2096" i="4"/>
  <c r="Y2096" i="4"/>
  <c r="X2096" i="4"/>
  <c r="W2096" i="4"/>
  <c r="V2096" i="4"/>
  <c r="U2096" i="4"/>
  <c r="T2096" i="4"/>
  <c r="S2096" i="4"/>
  <c r="R2096" i="4"/>
  <c r="Q2096" i="4"/>
  <c r="P2096" i="4"/>
  <c r="O2096" i="4"/>
  <c r="N2096" i="4"/>
  <c r="M2096" i="4"/>
  <c r="L2096" i="4"/>
  <c r="K2096" i="4"/>
  <c r="F2046" i="4"/>
  <c r="E2046" i="4"/>
  <c r="F2045" i="4"/>
  <c r="E2045" i="4"/>
  <c r="F2044" i="4"/>
  <c r="E2044" i="4"/>
  <c r="F2043" i="4"/>
  <c r="E2043" i="4"/>
  <c r="F2042" i="4"/>
  <c r="E2042" i="4"/>
  <c r="F2041" i="4"/>
  <c r="E2041" i="4"/>
  <c r="F2040" i="4"/>
  <c r="E2040" i="4"/>
  <c r="F2039" i="4"/>
  <c r="E2039" i="4"/>
  <c r="F2038" i="4"/>
  <c r="E2038" i="4"/>
  <c r="F2037" i="4"/>
  <c r="E2037" i="4"/>
  <c r="K2007" i="4"/>
  <c r="K2006" i="4"/>
  <c r="K2005" i="4"/>
  <c r="K2004" i="4"/>
  <c r="AD1696" i="4"/>
  <c r="AC1696" i="4"/>
  <c r="AB1696" i="4"/>
  <c r="AA1696" i="4"/>
  <c r="Z1696" i="4"/>
  <c r="Y1696" i="4"/>
  <c r="X1696" i="4"/>
  <c r="W1696" i="4"/>
  <c r="V1696" i="4"/>
  <c r="U1696" i="4"/>
  <c r="T1696" i="4"/>
  <c r="S1696" i="4"/>
  <c r="R1696" i="4"/>
  <c r="Q1696" i="4"/>
  <c r="P1696" i="4"/>
  <c r="O1696" i="4"/>
  <c r="N1696" i="4"/>
  <c r="M1696" i="4"/>
  <c r="L1696" i="4"/>
  <c r="K1696" i="4"/>
  <c r="AD1695" i="4"/>
  <c r="AC1695" i="4"/>
  <c r="AB1695" i="4"/>
  <c r="AA1695" i="4"/>
  <c r="Z1695" i="4"/>
  <c r="Y1695" i="4"/>
  <c r="X1695" i="4"/>
  <c r="W1695" i="4"/>
  <c r="V1695" i="4"/>
  <c r="U1695" i="4"/>
  <c r="T1695" i="4"/>
  <c r="S1695" i="4"/>
  <c r="R1695" i="4"/>
  <c r="Q1695" i="4"/>
  <c r="P1695" i="4"/>
  <c r="O1695" i="4"/>
  <c r="N1695" i="4"/>
  <c r="M1695" i="4"/>
  <c r="L1695" i="4"/>
  <c r="K1695" i="4"/>
  <c r="AD1694" i="4"/>
  <c r="AC1694" i="4"/>
  <c r="AB1694" i="4"/>
  <c r="AA1694" i="4"/>
  <c r="Z1694" i="4"/>
  <c r="Y1694" i="4"/>
  <c r="X1694" i="4"/>
  <c r="W1694" i="4"/>
  <c r="V1694" i="4"/>
  <c r="U1694" i="4"/>
  <c r="T1694" i="4"/>
  <c r="S1694" i="4"/>
  <c r="R1694" i="4"/>
  <c r="Q1694" i="4"/>
  <c r="P1694" i="4"/>
  <c r="O1694" i="4"/>
  <c r="N1694" i="4"/>
  <c r="M1694" i="4"/>
  <c r="L1694" i="4"/>
  <c r="K1694" i="4"/>
  <c r="AD1692" i="4"/>
  <c r="AC1692" i="4"/>
  <c r="AB1692" i="4"/>
  <c r="AA1692" i="4"/>
  <c r="Z1692" i="4"/>
  <c r="Y1692" i="4"/>
  <c r="X1692" i="4"/>
  <c r="W1692" i="4"/>
  <c r="V1692" i="4"/>
  <c r="U1692" i="4"/>
  <c r="T1692" i="4"/>
  <c r="S1692" i="4"/>
  <c r="R1692" i="4"/>
  <c r="Q1692" i="4"/>
  <c r="P1692" i="4"/>
  <c r="O1692" i="4"/>
  <c r="N1692" i="4"/>
  <c r="M1692" i="4"/>
  <c r="L1692" i="4"/>
  <c r="K1692" i="4"/>
  <c r="AD1691" i="4"/>
  <c r="AC1691" i="4"/>
  <c r="AB1691" i="4"/>
  <c r="AA1691" i="4"/>
  <c r="Z1691" i="4"/>
  <c r="Y1691" i="4"/>
  <c r="X1691" i="4"/>
  <c r="W1691" i="4"/>
  <c r="V1691" i="4"/>
  <c r="U1691" i="4"/>
  <c r="T1691" i="4"/>
  <c r="S1691" i="4"/>
  <c r="R1691" i="4"/>
  <c r="Q1691" i="4"/>
  <c r="P1691" i="4"/>
  <c r="O1691" i="4"/>
  <c r="N1691" i="4"/>
  <c r="M1691" i="4"/>
  <c r="L1691" i="4"/>
  <c r="K1691" i="4"/>
  <c r="AD1688" i="4"/>
  <c r="AC1688" i="4"/>
  <c r="AB1688" i="4"/>
  <c r="AA1688" i="4"/>
  <c r="Z1688" i="4"/>
  <c r="Y1688" i="4"/>
  <c r="X1688" i="4"/>
  <c r="W1688" i="4"/>
  <c r="V1688" i="4"/>
  <c r="U1688" i="4"/>
  <c r="T1688" i="4"/>
  <c r="S1688" i="4"/>
  <c r="R1688" i="4"/>
  <c r="Q1688" i="4"/>
  <c r="P1688" i="4"/>
  <c r="O1688" i="4"/>
  <c r="N1688" i="4"/>
  <c r="M1688" i="4"/>
  <c r="L1688" i="4"/>
  <c r="K1688" i="4"/>
  <c r="AD1687" i="4"/>
  <c r="AC1687" i="4"/>
  <c r="AB1687" i="4"/>
  <c r="AA1687" i="4"/>
  <c r="Z1687" i="4"/>
  <c r="Y1687" i="4"/>
  <c r="X1687" i="4"/>
  <c r="W1687" i="4"/>
  <c r="V1687" i="4"/>
  <c r="U1687" i="4"/>
  <c r="T1687" i="4"/>
  <c r="S1687" i="4"/>
  <c r="R1687" i="4"/>
  <c r="Q1687" i="4"/>
  <c r="P1687" i="4"/>
  <c r="O1687" i="4"/>
  <c r="N1687" i="4"/>
  <c r="M1687" i="4"/>
  <c r="L1687" i="4"/>
  <c r="K1687" i="4"/>
  <c r="AD1686" i="4"/>
  <c r="AC1686" i="4"/>
  <c r="AB1686" i="4"/>
  <c r="AA1686" i="4"/>
  <c r="Z1686" i="4"/>
  <c r="Y1686" i="4"/>
  <c r="X1686" i="4"/>
  <c r="W1686" i="4"/>
  <c r="V1686" i="4"/>
  <c r="U1686" i="4"/>
  <c r="T1686" i="4"/>
  <c r="S1686" i="4"/>
  <c r="R1686" i="4"/>
  <c r="Q1686" i="4"/>
  <c r="P1686" i="4"/>
  <c r="O1686" i="4"/>
  <c r="N1686" i="4"/>
  <c r="M1686" i="4"/>
  <c r="L1686" i="4"/>
  <c r="K1686" i="4"/>
  <c r="AD1685" i="4"/>
  <c r="AC1685" i="4"/>
  <c r="AB1685" i="4"/>
  <c r="AA1685" i="4"/>
  <c r="Z1685" i="4"/>
  <c r="Y1685" i="4"/>
  <c r="X1685" i="4"/>
  <c r="W1685" i="4"/>
  <c r="V1685" i="4"/>
  <c r="U1685" i="4"/>
  <c r="T1685" i="4"/>
  <c r="S1685" i="4"/>
  <c r="R1685" i="4"/>
  <c r="Q1685" i="4"/>
  <c r="P1685" i="4"/>
  <c r="O1685" i="4"/>
  <c r="N1685" i="4"/>
  <c r="M1685" i="4"/>
  <c r="L1685" i="4"/>
  <c r="K1685" i="4"/>
  <c r="AD1681" i="4"/>
  <c r="AC1681" i="4"/>
  <c r="AB1681" i="4"/>
  <c r="AA1681" i="4"/>
  <c r="Z1681" i="4"/>
  <c r="Y1681" i="4"/>
  <c r="X1681" i="4"/>
  <c r="W1681" i="4"/>
  <c r="V1681" i="4"/>
  <c r="U1681" i="4"/>
  <c r="T1681" i="4"/>
  <c r="S1681" i="4"/>
  <c r="R1681" i="4"/>
  <c r="Q1681" i="4"/>
  <c r="P1681" i="4"/>
  <c r="O1681" i="4"/>
  <c r="N1681" i="4"/>
  <c r="M1681" i="4"/>
  <c r="L1681" i="4"/>
  <c r="K1681" i="4"/>
  <c r="AD1680" i="4"/>
  <c r="AC1680" i="4"/>
  <c r="AB1680" i="4"/>
  <c r="AA1680" i="4"/>
  <c r="Z1680" i="4"/>
  <c r="Y1680" i="4"/>
  <c r="X1680" i="4"/>
  <c r="W1680" i="4"/>
  <c r="V1680" i="4"/>
  <c r="U1680" i="4"/>
  <c r="T1680" i="4"/>
  <c r="S1680" i="4"/>
  <c r="R1680" i="4"/>
  <c r="Q1680" i="4"/>
  <c r="P1680" i="4"/>
  <c r="O1680" i="4"/>
  <c r="N1680" i="4"/>
  <c r="M1680" i="4"/>
  <c r="L1680" i="4"/>
  <c r="K1680" i="4"/>
  <c r="AD1678" i="4"/>
  <c r="AC1678" i="4"/>
  <c r="AB1678" i="4"/>
  <c r="AA1678" i="4"/>
  <c r="Z1678" i="4"/>
  <c r="Y1678" i="4"/>
  <c r="X1678" i="4"/>
  <c r="W1678" i="4"/>
  <c r="V1678" i="4"/>
  <c r="U1678" i="4"/>
  <c r="T1678" i="4"/>
  <c r="S1678" i="4"/>
  <c r="R1678" i="4"/>
  <c r="Q1678" i="4"/>
  <c r="P1678" i="4"/>
  <c r="O1678" i="4"/>
  <c r="N1678" i="4"/>
  <c r="M1678" i="4"/>
  <c r="L1678" i="4"/>
  <c r="K1678" i="4"/>
  <c r="AD1676" i="4"/>
  <c r="AC1676" i="4"/>
  <c r="AB1676" i="4"/>
  <c r="AA1676" i="4"/>
  <c r="Z1676" i="4"/>
  <c r="Y1676" i="4"/>
  <c r="X1676" i="4"/>
  <c r="W1676" i="4"/>
  <c r="V1676" i="4"/>
  <c r="U1676" i="4"/>
  <c r="T1676" i="4"/>
  <c r="S1676" i="4"/>
  <c r="R1676" i="4"/>
  <c r="Q1676" i="4"/>
  <c r="P1676" i="4"/>
  <c r="O1676" i="4"/>
  <c r="N1676" i="4"/>
  <c r="M1676" i="4"/>
  <c r="L1676" i="4"/>
  <c r="K1676" i="4"/>
  <c r="AD1674" i="4"/>
  <c r="AC1674" i="4"/>
  <c r="AB1674" i="4"/>
  <c r="AA1674" i="4"/>
  <c r="Z1674" i="4"/>
  <c r="Y1674" i="4"/>
  <c r="X1674" i="4"/>
  <c r="W1674" i="4"/>
  <c r="V1674" i="4"/>
  <c r="U1674" i="4"/>
  <c r="T1674" i="4"/>
  <c r="S1674" i="4"/>
  <c r="R1674" i="4"/>
  <c r="Q1674" i="4"/>
  <c r="P1674" i="4"/>
  <c r="O1674" i="4"/>
  <c r="N1674" i="4"/>
  <c r="M1674" i="4"/>
  <c r="L1674" i="4"/>
  <c r="K1674" i="4"/>
  <c r="AD1672" i="4"/>
  <c r="AC1672" i="4"/>
  <c r="AB1672" i="4"/>
  <c r="AA1672" i="4"/>
  <c r="Z1672" i="4"/>
  <c r="Y1672" i="4"/>
  <c r="X1672" i="4"/>
  <c r="W1672" i="4"/>
  <c r="V1672" i="4"/>
  <c r="U1672" i="4"/>
  <c r="T1672" i="4"/>
  <c r="S1672" i="4"/>
  <c r="R1672" i="4"/>
  <c r="Q1672" i="4"/>
  <c r="P1672" i="4"/>
  <c r="O1672" i="4"/>
  <c r="N1672" i="4"/>
  <c r="M1672" i="4"/>
  <c r="L1672" i="4"/>
  <c r="K1672" i="4"/>
  <c r="AD1670" i="4"/>
  <c r="AC1670" i="4"/>
  <c r="AB1670" i="4"/>
  <c r="AA1670" i="4"/>
  <c r="Z1670" i="4"/>
  <c r="Y1670" i="4"/>
  <c r="X1670" i="4"/>
  <c r="W1670" i="4"/>
  <c r="V1670" i="4"/>
  <c r="U1670" i="4"/>
  <c r="T1670" i="4"/>
  <c r="S1670" i="4"/>
  <c r="R1670" i="4"/>
  <c r="Q1670" i="4"/>
  <c r="P1670" i="4"/>
  <c r="O1670" i="4"/>
  <c r="N1670" i="4"/>
  <c r="M1670" i="4"/>
  <c r="L1670" i="4"/>
  <c r="K1670" i="4"/>
  <c r="AD1669" i="4"/>
  <c r="AC1669" i="4"/>
  <c r="AB1669" i="4"/>
  <c r="AA1669" i="4"/>
  <c r="Z1669" i="4"/>
  <c r="Y1669" i="4"/>
  <c r="X1669" i="4"/>
  <c r="W1669" i="4"/>
  <c r="V1669" i="4"/>
  <c r="U1669" i="4"/>
  <c r="T1669" i="4"/>
  <c r="S1669" i="4"/>
  <c r="R1669" i="4"/>
  <c r="Q1669" i="4"/>
  <c r="P1669" i="4"/>
  <c r="O1669" i="4"/>
  <c r="N1669" i="4"/>
  <c r="M1669" i="4"/>
  <c r="L1669" i="4"/>
  <c r="K1669" i="4"/>
  <c r="AD1667" i="4"/>
  <c r="AC1667" i="4"/>
  <c r="AB1667" i="4"/>
  <c r="AA1667" i="4"/>
  <c r="Z1667" i="4"/>
  <c r="Y1667" i="4"/>
  <c r="X1667" i="4"/>
  <c r="W1667" i="4"/>
  <c r="V1667" i="4"/>
  <c r="U1667" i="4"/>
  <c r="T1667" i="4"/>
  <c r="S1667" i="4"/>
  <c r="R1667" i="4"/>
  <c r="Q1667" i="4"/>
  <c r="P1667" i="4"/>
  <c r="O1667" i="4"/>
  <c r="N1667" i="4"/>
  <c r="M1667" i="4"/>
  <c r="L1667" i="4"/>
  <c r="K1667" i="4"/>
  <c r="AD1663" i="4"/>
  <c r="AC1663" i="4"/>
  <c r="AB1663" i="4"/>
  <c r="AA1663" i="4"/>
  <c r="Z1663" i="4"/>
  <c r="Y1663" i="4"/>
  <c r="X1663" i="4"/>
  <c r="W1663" i="4"/>
  <c r="V1663" i="4"/>
  <c r="U1663" i="4"/>
  <c r="T1663" i="4"/>
  <c r="S1663" i="4"/>
  <c r="R1663" i="4"/>
  <c r="Q1663" i="4"/>
  <c r="P1663" i="4"/>
  <c r="O1663" i="4"/>
  <c r="N1663" i="4"/>
  <c r="M1663" i="4"/>
  <c r="L1663" i="4"/>
  <c r="K1663" i="4"/>
  <c r="AD1661" i="4"/>
  <c r="AC1661" i="4"/>
  <c r="AB1661" i="4"/>
  <c r="AA1661" i="4"/>
  <c r="Z1661" i="4"/>
  <c r="Y1661" i="4"/>
  <c r="X1661" i="4"/>
  <c r="W1661" i="4"/>
  <c r="V1661" i="4"/>
  <c r="U1661" i="4"/>
  <c r="T1661" i="4"/>
  <c r="S1661" i="4"/>
  <c r="R1661" i="4"/>
  <c r="Q1661" i="4"/>
  <c r="P1661" i="4"/>
  <c r="O1661" i="4"/>
  <c r="N1661" i="4"/>
  <c r="M1661" i="4"/>
  <c r="L1661" i="4"/>
  <c r="K1661" i="4"/>
  <c r="AD1659" i="4"/>
  <c r="AC1659" i="4"/>
  <c r="AB1659" i="4"/>
  <c r="AA1659" i="4"/>
  <c r="Z1659" i="4"/>
  <c r="Y1659" i="4"/>
  <c r="X1659" i="4"/>
  <c r="W1659" i="4"/>
  <c r="V1659" i="4"/>
  <c r="U1659" i="4"/>
  <c r="T1659" i="4"/>
  <c r="S1659" i="4"/>
  <c r="R1659" i="4"/>
  <c r="Q1659" i="4"/>
  <c r="P1659" i="4"/>
  <c r="O1659" i="4"/>
  <c r="N1659" i="4"/>
  <c r="M1659" i="4"/>
  <c r="L1659" i="4"/>
  <c r="K1659" i="4"/>
  <c r="AD1656" i="4"/>
  <c r="AC1656" i="4"/>
  <c r="AB1656" i="4"/>
  <c r="AA1656" i="4"/>
  <c r="Z1656" i="4"/>
  <c r="Y1656" i="4"/>
  <c r="X1656" i="4"/>
  <c r="W1656" i="4"/>
  <c r="V1656" i="4"/>
  <c r="U1656" i="4"/>
  <c r="T1656" i="4"/>
  <c r="S1656" i="4"/>
  <c r="R1656" i="4"/>
  <c r="Q1656" i="4"/>
  <c r="P1656" i="4"/>
  <c r="O1656" i="4"/>
  <c r="N1656" i="4"/>
  <c r="M1656" i="4"/>
  <c r="L1656" i="4"/>
  <c r="K1656" i="4"/>
  <c r="AD1652" i="4"/>
  <c r="AC1652" i="4"/>
  <c r="AB1652" i="4"/>
  <c r="AA1652" i="4"/>
  <c r="Z1652" i="4"/>
  <c r="Y1652" i="4"/>
  <c r="X1652" i="4"/>
  <c r="W1652" i="4"/>
  <c r="V1652" i="4"/>
  <c r="U1652" i="4"/>
  <c r="T1652" i="4"/>
  <c r="S1652" i="4"/>
  <c r="R1652" i="4"/>
  <c r="Q1652" i="4"/>
  <c r="P1652" i="4"/>
  <c r="O1652" i="4"/>
  <c r="N1652" i="4"/>
  <c r="M1652" i="4"/>
  <c r="L1652" i="4"/>
  <c r="K1652" i="4"/>
  <c r="AD1650" i="4"/>
  <c r="AC1650" i="4"/>
  <c r="AB1650" i="4"/>
  <c r="AA1650" i="4"/>
  <c r="Z1650" i="4"/>
  <c r="Y1650" i="4"/>
  <c r="X1650" i="4"/>
  <c r="W1650" i="4"/>
  <c r="V1650" i="4"/>
  <c r="U1650" i="4"/>
  <c r="T1650" i="4"/>
  <c r="S1650" i="4"/>
  <c r="R1650" i="4"/>
  <c r="Q1650" i="4"/>
  <c r="P1650" i="4"/>
  <c r="O1650" i="4"/>
  <c r="N1650" i="4"/>
  <c r="M1650" i="4"/>
  <c r="L1650" i="4"/>
  <c r="K1650" i="4"/>
  <c r="AD1637" i="4"/>
  <c r="AC1637" i="4"/>
  <c r="AB1637" i="4"/>
  <c r="AA1637" i="4"/>
  <c r="Z1637" i="4"/>
  <c r="Y1637" i="4"/>
  <c r="X1637" i="4"/>
  <c r="W1637" i="4"/>
  <c r="V1637" i="4"/>
  <c r="U1637" i="4"/>
  <c r="T1637" i="4"/>
  <c r="S1637" i="4"/>
  <c r="R1637" i="4"/>
  <c r="Q1637" i="4"/>
  <c r="P1637" i="4"/>
  <c r="O1637" i="4"/>
  <c r="N1637" i="4"/>
  <c r="M1637" i="4"/>
  <c r="L1637" i="4"/>
  <c r="K1637" i="4"/>
  <c r="AD1634" i="4"/>
  <c r="AC1634" i="4"/>
  <c r="AB1634" i="4"/>
  <c r="AA1634" i="4"/>
  <c r="Z1634" i="4"/>
  <c r="Y1634" i="4"/>
  <c r="X1634" i="4"/>
  <c r="W1634" i="4"/>
  <c r="V1634" i="4"/>
  <c r="U1634" i="4"/>
  <c r="T1634" i="4"/>
  <c r="S1634" i="4"/>
  <c r="R1634" i="4"/>
  <c r="Q1634" i="4"/>
  <c r="P1634" i="4"/>
  <c r="O1634" i="4"/>
  <c r="N1634" i="4"/>
  <c r="M1634" i="4"/>
  <c r="L1634" i="4"/>
  <c r="K1634" i="4"/>
  <c r="AD1630" i="4"/>
  <c r="AC1630" i="4"/>
  <c r="AB1630" i="4"/>
  <c r="AA1630" i="4"/>
  <c r="Z1630" i="4"/>
  <c r="Y1630" i="4"/>
  <c r="X1630" i="4"/>
  <c r="W1630" i="4"/>
  <c r="V1630" i="4"/>
  <c r="U1630" i="4"/>
  <c r="T1630" i="4"/>
  <c r="S1630" i="4"/>
  <c r="R1630" i="4"/>
  <c r="Q1630" i="4"/>
  <c r="P1630" i="4"/>
  <c r="O1630" i="4"/>
  <c r="N1630" i="4"/>
  <c r="M1630" i="4"/>
  <c r="L1630" i="4"/>
  <c r="K1630" i="4"/>
  <c r="AD1628" i="4"/>
  <c r="AC1628" i="4"/>
  <c r="AB1628" i="4"/>
  <c r="AA1628" i="4"/>
  <c r="Z1628" i="4"/>
  <c r="Y1628" i="4"/>
  <c r="X1628" i="4"/>
  <c r="W1628" i="4"/>
  <c r="V1628" i="4"/>
  <c r="U1628" i="4"/>
  <c r="T1628" i="4"/>
  <c r="S1628" i="4"/>
  <c r="R1628" i="4"/>
  <c r="Q1628" i="4"/>
  <c r="P1628" i="4"/>
  <c r="O1628" i="4"/>
  <c r="N1628" i="4"/>
  <c r="M1628" i="4"/>
  <c r="L1628" i="4"/>
  <c r="K1628" i="4"/>
  <c r="AD1626" i="4"/>
  <c r="AC1626" i="4"/>
  <c r="AB1626" i="4"/>
  <c r="AA1626" i="4"/>
  <c r="Z1626" i="4"/>
  <c r="Y1626" i="4"/>
  <c r="X1626" i="4"/>
  <c r="W1626" i="4"/>
  <c r="V1626" i="4"/>
  <c r="U1626" i="4"/>
  <c r="T1626" i="4"/>
  <c r="S1626" i="4"/>
  <c r="R1626" i="4"/>
  <c r="Q1626" i="4"/>
  <c r="P1626" i="4"/>
  <c r="O1626" i="4"/>
  <c r="N1626" i="4"/>
  <c r="M1626" i="4"/>
  <c r="L1626" i="4"/>
  <c r="K1626" i="4"/>
  <c r="AD1623" i="4"/>
  <c r="AC1623" i="4"/>
  <c r="AB1623" i="4"/>
  <c r="AA1623" i="4"/>
  <c r="Z1623" i="4"/>
  <c r="Y1623" i="4"/>
  <c r="X1623" i="4"/>
  <c r="W1623" i="4"/>
  <c r="V1623" i="4"/>
  <c r="U1623" i="4"/>
  <c r="T1623" i="4"/>
  <c r="S1623" i="4"/>
  <c r="R1623" i="4"/>
  <c r="Q1623" i="4"/>
  <c r="P1623" i="4"/>
  <c r="O1623" i="4"/>
  <c r="N1623" i="4"/>
  <c r="M1623" i="4"/>
  <c r="L1623" i="4"/>
  <c r="K1623" i="4"/>
  <c r="AD1619" i="4"/>
  <c r="AC1619" i="4"/>
  <c r="AB1619" i="4"/>
  <c r="AA1619" i="4"/>
  <c r="Z1619" i="4"/>
  <c r="Y1619" i="4"/>
  <c r="X1619" i="4"/>
  <c r="W1619" i="4"/>
  <c r="V1619" i="4"/>
  <c r="U1619" i="4"/>
  <c r="T1619" i="4"/>
  <c r="S1619" i="4"/>
  <c r="R1619" i="4"/>
  <c r="Q1619" i="4"/>
  <c r="P1619" i="4"/>
  <c r="O1619" i="4"/>
  <c r="N1619" i="4"/>
  <c r="M1619" i="4"/>
  <c r="L1619" i="4"/>
  <c r="K1619" i="4"/>
  <c r="AD1617" i="4"/>
  <c r="AC1617" i="4"/>
  <c r="AB1617" i="4"/>
  <c r="AA1617" i="4"/>
  <c r="Z1617" i="4"/>
  <c r="Y1617" i="4"/>
  <c r="X1617" i="4"/>
  <c r="W1617" i="4"/>
  <c r="V1617" i="4"/>
  <c r="U1617" i="4"/>
  <c r="T1617" i="4"/>
  <c r="S1617" i="4"/>
  <c r="R1617" i="4"/>
  <c r="Q1617" i="4"/>
  <c r="P1617" i="4"/>
  <c r="O1617" i="4"/>
  <c r="N1617" i="4"/>
  <c r="M1617" i="4"/>
  <c r="L1617" i="4"/>
  <c r="K1617" i="4"/>
  <c r="AD1593" i="4"/>
  <c r="AC1593" i="4"/>
  <c r="AB1593" i="4"/>
  <c r="AA1593" i="4"/>
  <c r="Z1593" i="4"/>
  <c r="Y1593" i="4"/>
  <c r="X1593" i="4"/>
  <c r="W1593" i="4"/>
  <c r="V1593" i="4"/>
  <c r="U1593" i="4"/>
  <c r="T1593" i="4"/>
  <c r="S1593" i="4"/>
  <c r="R1593" i="4"/>
  <c r="Q1593" i="4"/>
  <c r="P1593" i="4"/>
  <c r="O1593" i="4"/>
  <c r="N1593" i="4"/>
  <c r="M1593" i="4"/>
  <c r="L1593" i="4"/>
  <c r="K1593" i="4"/>
  <c r="AD1590" i="4"/>
  <c r="AC1590" i="4"/>
  <c r="AB1590" i="4"/>
  <c r="AA1590" i="4"/>
  <c r="Z1590" i="4"/>
  <c r="Y1590" i="4"/>
  <c r="X1590" i="4"/>
  <c r="W1590" i="4"/>
  <c r="V1590" i="4"/>
  <c r="U1590" i="4"/>
  <c r="T1590" i="4"/>
  <c r="S1590" i="4"/>
  <c r="R1590" i="4"/>
  <c r="Q1590" i="4"/>
  <c r="P1590" i="4"/>
  <c r="O1590" i="4"/>
  <c r="N1590" i="4"/>
  <c r="M1590" i="4"/>
  <c r="L1590" i="4"/>
  <c r="K1590" i="4"/>
  <c r="AD1588" i="4"/>
  <c r="AC1588" i="4"/>
  <c r="AB1588" i="4"/>
  <c r="AA1588" i="4"/>
  <c r="Z1588" i="4"/>
  <c r="Y1588" i="4"/>
  <c r="X1588" i="4"/>
  <c r="W1588" i="4"/>
  <c r="V1588" i="4"/>
  <c r="U1588" i="4"/>
  <c r="T1588" i="4"/>
  <c r="S1588" i="4"/>
  <c r="R1588" i="4"/>
  <c r="Q1588" i="4"/>
  <c r="P1588" i="4"/>
  <c r="O1588" i="4"/>
  <c r="N1588" i="4"/>
  <c r="M1588" i="4"/>
  <c r="L1588" i="4"/>
  <c r="K1588" i="4"/>
  <c r="AD1586" i="4"/>
  <c r="AC1586" i="4"/>
  <c r="AB1586" i="4"/>
  <c r="AA1586" i="4"/>
  <c r="Z1586" i="4"/>
  <c r="Y1586" i="4"/>
  <c r="X1586" i="4"/>
  <c r="W1586" i="4"/>
  <c r="V1586" i="4"/>
  <c r="U1586" i="4"/>
  <c r="T1586" i="4"/>
  <c r="S1586" i="4"/>
  <c r="R1586" i="4"/>
  <c r="Q1586" i="4"/>
  <c r="P1586" i="4"/>
  <c r="O1586" i="4"/>
  <c r="N1586" i="4"/>
  <c r="M1586" i="4"/>
  <c r="L1586" i="4"/>
  <c r="K1586" i="4"/>
  <c r="AD1584" i="4"/>
  <c r="AC1584" i="4"/>
  <c r="AB1584" i="4"/>
  <c r="AA1584" i="4"/>
  <c r="Z1584" i="4"/>
  <c r="Y1584" i="4"/>
  <c r="X1584" i="4"/>
  <c r="W1584" i="4"/>
  <c r="V1584" i="4"/>
  <c r="U1584" i="4"/>
  <c r="T1584" i="4"/>
  <c r="S1584" i="4"/>
  <c r="R1584" i="4"/>
  <c r="Q1584" i="4"/>
  <c r="P1584" i="4"/>
  <c r="O1584" i="4"/>
  <c r="N1584" i="4"/>
  <c r="M1584" i="4"/>
  <c r="L1584" i="4"/>
  <c r="K1584" i="4"/>
  <c r="AD1582" i="4"/>
  <c r="AC1582" i="4"/>
  <c r="AB1582" i="4"/>
  <c r="AA1582" i="4"/>
  <c r="Z1582" i="4"/>
  <c r="Y1582" i="4"/>
  <c r="X1582" i="4"/>
  <c r="W1582" i="4"/>
  <c r="V1582" i="4"/>
  <c r="U1582" i="4"/>
  <c r="T1582" i="4"/>
  <c r="S1582" i="4"/>
  <c r="R1582" i="4"/>
  <c r="Q1582" i="4"/>
  <c r="P1582" i="4"/>
  <c r="O1582" i="4"/>
  <c r="N1582" i="4"/>
  <c r="M1582" i="4"/>
  <c r="L1582" i="4"/>
  <c r="K1582" i="4"/>
  <c r="AD1579" i="4"/>
  <c r="AC1579" i="4"/>
  <c r="AB1579" i="4"/>
  <c r="AA1579" i="4"/>
  <c r="Z1579" i="4"/>
  <c r="Y1579" i="4"/>
  <c r="X1579" i="4"/>
  <c r="W1579" i="4"/>
  <c r="V1579" i="4"/>
  <c r="U1579" i="4"/>
  <c r="T1579" i="4"/>
  <c r="S1579" i="4"/>
  <c r="R1579" i="4"/>
  <c r="Q1579" i="4"/>
  <c r="P1579" i="4"/>
  <c r="O1579" i="4"/>
  <c r="N1579" i="4"/>
  <c r="M1579" i="4"/>
  <c r="L1579" i="4"/>
  <c r="K1579" i="4"/>
  <c r="AD1577" i="4"/>
  <c r="AC1577" i="4"/>
  <c r="AB1577" i="4"/>
  <c r="AA1577" i="4"/>
  <c r="Z1577" i="4"/>
  <c r="Y1577" i="4"/>
  <c r="X1577" i="4"/>
  <c r="W1577" i="4"/>
  <c r="V1577" i="4"/>
  <c r="U1577" i="4"/>
  <c r="T1577" i="4"/>
  <c r="S1577" i="4"/>
  <c r="R1577" i="4"/>
  <c r="Q1577" i="4"/>
  <c r="P1577" i="4"/>
  <c r="O1577" i="4"/>
  <c r="N1577" i="4"/>
  <c r="M1577" i="4"/>
  <c r="L1577" i="4"/>
  <c r="K1577" i="4"/>
  <c r="AD1575" i="4"/>
  <c r="AC1575" i="4"/>
  <c r="AB1575" i="4"/>
  <c r="AA1575" i="4"/>
  <c r="Z1575" i="4"/>
  <c r="Y1575" i="4"/>
  <c r="X1575" i="4"/>
  <c r="W1575" i="4"/>
  <c r="V1575" i="4"/>
  <c r="U1575" i="4"/>
  <c r="T1575" i="4"/>
  <c r="S1575" i="4"/>
  <c r="R1575" i="4"/>
  <c r="Q1575" i="4"/>
  <c r="P1575" i="4"/>
  <c r="O1575" i="4"/>
  <c r="N1575" i="4"/>
  <c r="M1575" i="4"/>
  <c r="L1575" i="4"/>
  <c r="K1575" i="4"/>
  <c r="AD1573" i="4"/>
  <c r="AC1573" i="4"/>
  <c r="AB1573" i="4"/>
  <c r="AA1573" i="4"/>
  <c r="Z1573" i="4"/>
  <c r="Y1573" i="4"/>
  <c r="X1573" i="4"/>
  <c r="W1573" i="4"/>
  <c r="V1573" i="4"/>
  <c r="U1573" i="4"/>
  <c r="T1573" i="4"/>
  <c r="S1573" i="4"/>
  <c r="R1573" i="4"/>
  <c r="Q1573" i="4"/>
  <c r="P1573" i="4"/>
  <c r="O1573" i="4"/>
  <c r="N1573" i="4"/>
  <c r="M1573" i="4"/>
  <c r="L1573" i="4"/>
  <c r="K1573" i="4"/>
  <c r="AD1571" i="4"/>
  <c r="AC1571" i="4"/>
  <c r="AB1571" i="4"/>
  <c r="AA1571" i="4"/>
  <c r="Z1571" i="4"/>
  <c r="Y1571" i="4"/>
  <c r="X1571" i="4"/>
  <c r="W1571" i="4"/>
  <c r="V1571" i="4"/>
  <c r="U1571" i="4"/>
  <c r="T1571" i="4"/>
  <c r="S1571" i="4"/>
  <c r="R1571" i="4"/>
  <c r="Q1571" i="4"/>
  <c r="P1571" i="4"/>
  <c r="O1571" i="4"/>
  <c r="N1571" i="4"/>
  <c r="M1571" i="4"/>
  <c r="L1571" i="4"/>
  <c r="K1571" i="4"/>
  <c r="AD1568" i="4"/>
  <c r="AC1568" i="4"/>
  <c r="AB1568" i="4"/>
  <c r="AA1568" i="4"/>
  <c r="Z1568" i="4"/>
  <c r="Y1568" i="4"/>
  <c r="X1568" i="4"/>
  <c r="W1568" i="4"/>
  <c r="V1568" i="4"/>
  <c r="U1568" i="4"/>
  <c r="T1568" i="4"/>
  <c r="S1568" i="4"/>
  <c r="R1568" i="4"/>
  <c r="Q1568" i="4"/>
  <c r="P1568" i="4"/>
  <c r="O1568" i="4"/>
  <c r="N1568" i="4"/>
  <c r="M1568" i="4"/>
  <c r="L1568" i="4"/>
  <c r="K1568" i="4"/>
  <c r="AD1566" i="4"/>
  <c r="AC1566" i="4"/>
  <c r="AB1566" i="4"/>
  <c r="AA1566" i="4"/>
  <c r="Z1566" i="4"/>
  <c r="Y1566" i="4"/>
  <c r="X1566" i="4"/>
  <c r="W1566" i="4"/>
  <c r="V1566" i="4"/>
  <c r="U1566" i="4"/>
  <c r="T1566" i="4"/>
  <c r="S1566" i="4"/>
  <c r="R1566" i="4"/>
  <c r="Q1566" i="4"/>
  <c r="P1566" i="4"/>
  <c r="O1566" i="4"/>
  <c r="N1566" i="4"/>
  <c r="M1566" i="4"/>
  <c r="L1566" i="4"/>
  <c r="K1566" i="4"/>
  <c r="AD1561" i="4"/>
  <c r="AC1561" i="4"/>
  <c r="AB1561" i="4"/>
  <c r="AA1561" i="4"/>
  <c r="Z1561" i="4"/>
  <c r="Y1561" i="4"/>
  <c r="X1561" i="4"/>
  <c r="W1561" i="4"/>
  <c r="V1561" i="4"/>
  <c r="U1561" i="4"/>
  <c r="T1561" i="4"/>
  <c r="S1561" i="4"/>
  <c r="R1561" i="4"/>
  <c r="Q1561" i="4"/>
  <c r="P1561" i="4"/>
  <c r="O1561" i="4"/>
  <c r="N1561" i="4"/>
  <c r="M1561" i="4"/>
  <c r="L1561" i="4"/>
  <c r="K1561" i="4"/>
  <c r="AD1559" i="4"/>
  <c r="AC1559" i="4"/>
  <c r="AB1559" i="4"/>
  <c r="AA1559" i="4"/>
  <c r="Z1559" i="4"/>
  <c r="Y1559" i="4"/>
  <c r="X1559" i="4"/>
  <c r="W1559" i="4"/>
  <c r="V1559" i="4"/>
  <c r="U1559" i="4"/>
  <c r="T1559" i="4"/>
  <c r="S1559" i="4"/>
  <c r="R1559" i="4"/>
  <c r="Q1559" i="4"/>
  <c r="P1559" i="4"/>
  <c r="O1559" i="4"/>
  <c r="N1559" i="4"/>
  <c r="M1559" i="4"/>
  <c r="L1559" i="4"/>
  <c r="K1559" i="4"/>
  <c r="AD1557" i="4"/>
  <c r="AC1557" i="4"/>
  <c r="AB1557" i="4"/>
  <c r="AA1557" i="4"/>
  <c r="Z1557" i="4"/>
  <c r="Y1557" i="4"/>
  <c r="X1557" i="4"/>
  <c r="W1557" i="4"/>
  <c r="V1557" i="4"/>
  <c r="U1557" i="4"/>
  <c r="T1557" i="4"/>
  <c r="S1557" i="4"/>
  <c r="R1557" i="4"/>
  <c r="Q1557" i="4"/>
  <c r="P1557" i="4"/>
  <c r="O1557" i="4"/>
  <c r="N1557" i="4"/>
  <c r="M1557" i="4"/>
  <c r="L1557" i="4"/>
  <c r="K1557" i="4"/>
  <c r="AD1554" i="4"/>
  <c r="AC1554" i="4"/>
  <c r="AB1554" i="4"/>
  <c r="AA1554" i="4"/>
  <c r="Z1554" i="4"/>
  <c r="Y1554" i="4"/>
  <c r="X1554" i="4"/>
  <c r="W1554" i="4"/>
  <c r="V1554" i="4"/>
  <c r="U1554" i="4"/>
  <c r="T1554" i="4"/>
  <c r="S1554" i="4"/>
  <c r="R1554" i="4"/>
  <c r="Q1554" i="4"/>
  <c r="P1554" i="4"/>
  <c r="O1554" i="4"/>
  <c r="N1554" i="4"/>
  <c r="M1554" i="4"/>
  <c r="L1554" i="4"/>
  <c r="K1554" i="4"/>
  <c r="AD1552" i="4"/>
  <c r="AC1552" i="4"/>
  <c r="AB1552" i="4"/>
  <c r="AA1552" i="4"/>
  <c r="Z1552" i="4"/>
  <c r="Y1552" i="4"/>
  <c r="X1552" i="4"/>
  <c r="W1552" i="4"/>
  <c r="V1552" i="4"/>
  <c r="U1552" i="4"/>
  <c r="T1552" i="4"/>
  <c r="S1552" i="4"/>
  <c r="R1552" i="4"/>
  <c r="Q1552" i="4"/>
  <c r="P1552" i="4"/>
  <c r="O1552" i="4"/>
  <c r="N1552" i="4"/>
  <c r="M1552" i="4"/>
  <c r="L1552" i="4"/>
  <c r="K1552" i="4"/>
  <c r="AD1547" i="4"/>
  <c r="AC1547" i="4"/>
  <c r="AB1547" i="4"/>
  <c r="AA1547" i="4"/>
  <c r="Z1547" i="4"/>
  <c r="Y1547" i="4"/>
  <c r="X1547" i="4"/>
  <c r="W1547" i="4"/>
  <c r="V1547" i="4"/>
  <c r="U1547" i="4"/>
  <c r="T1547" i="4"/>
  <c r="S1547" i="4"/>
  <c r="R1547" i="4"/>
  <c r="Q1547" i="4"/>
  <c r="P1547" i="4"/>
  <c r="O1547" i="4"/>
  <c r="N1547" i="4"/>
  <c r="M1547" i="4"/>
  <c r="L1547" i="4"/>
  <c r="K1547" i="4"/>
  <c r="AD1545" i="4"/>
  <c r="AC1545" i="4"/>
  <c r="AB1545" i="4"/>
  <c r="AA1545" i="4"/>
  <c r="Z1545" i="4"/>
  <c r="Y1545" i="4"/>
  <c r="X1545" i="4"/>
  <c r="W1545" i="4"/>
  <c r="V1545" i="4"/>
  <c r="U1545" i="4"/>
  <c r="T1545" i="4"/>
  <c r="S1545" i="4"/>
  <c r="R1545" i="4"/>
  <c r="Q1545" i="4"/>
  <c r="P1545" i="4"/>
  <c r="O1545" i="4"/>
  <c r="N1545" i="4"/>
  <c r="M1545" i="4"/>
  <c r="L1545" i="4"/>
  <c r="K1545" i="4"/>
  <c r="K1445" i="4"/>
  <c r="K1400" i="4"/>
  <c r="K1399" i="4"/>
  <c r="K1398" i="4"/>
  <c r="AD1396" i="4"/>
  <c r="AC1396" i="4"/>
  <c r="AB1396" i="4"/>
  <c r="AA1396" i="4"/>
  <c r="Z1396" i="4"/>
  <c r="Y1396" i="4"/>
  <c r="X1396" i="4"/>
  <c r="W1396" i="4"/>
  <c r="V1396" i="4"/>
  <c r="U1396" i="4"/>
  <c r="T1396" i="4"/>
  <c r="S1396" i="4"/>
  <c r="R1396" i="4"/>
  <c r="Q1396" i="4"/>
  <c r="P1396" i="4"/>
  <c r="O1396" i="4"/>
  <c r="N1396" i="4"/>
  <c r="M1396" i="4"/>
  <c r="L1396" i="4"/>
  <c r="K1396" i="4"/>
  <c r="AD1394" i="4"/>
  <c r="AC1394" i="4"/>
  <c r="AB1394" i="4"/>
  <c r="AA1394" i="4"/>
  <c r="Z1394" i="4"/>
  <c r="Y1394" i="4"/>
  <c r="X1394" i="4"/>
  <c r="W1394" i="4"/>
  <c r="V1394" i="4"/>
  <c r="U1394" i="4"/>
  <c r="T1394" i="4"/>
  <c r="S1394" i="4"/>
  <c r="R1394" i="4"/>
  <c r="Q1394" i="4"/>
  <c r="P1394" i="4"/>
  <c r="O1394" i="4"/>
  <c r="N1394" i="4"/>
  <c r="M1394" i="4"/>
  <c r="L1394" i="4"/>
  <c r="K1394" i="4"/>
  <c r="K1393" i="4"/>
  <c r="K1392" i="4"/>
  <c r="AD1285" i="4"/>
  <c r="AC1285" i="4"/>
  <c r="AB1285" i="4"/>
  <c r="AA1285" i="4"/>
  <c r="Z1285" i="4"/>
  <c r="Y1285" i="4"/>
  <c r="X1285" i="4"/>
  <c r="W1285" i="4"/>
  <c r="V1285" i="4"/>
  <c r="U1285" i="4"/>
  <c r="T1285" i="4"/>
  <c r="S1285" i="4"/>
  <c r="R1285" i="4"/>
  <c r="Q1285" i="4"/>
  <c r="P1285" i="4"/>
  <c r="O1285" i="4"/>
  <c r="N1285" i="4"/>
  <c r="M1285" i="4"/>
  <c r="L1285" i="4"/>
  <c r="K1285" i="4"/>
  <c r="AD1283" i="4"/>
  <c r="AC1283" i="4"/>
  <c r="AB1283" i="4"/>
  <c r="AA1283" i="4"/>
  <c r="Z1283" i="4"/>
  <c r="Y1283" i="4"/>
  <c r="X1283" i="4"/>
  <c r="W1283" i="4"/>
  <c r="V1283" i="4"/>
  <c r="U1283" i="4"/>
  <c r="T1283" i="4"/>
  <c r="S1283" i="4"/>
  <c r="R1283" i="4"/>
  <c r="Q1283" i="4"/>
  <c r="P1283" i="4"/>
  <c r="O1283" i="4"/>
  <c r="N1283" i="4"/>
  <c r="M1283" i="4"/>
  <c r="L1283" i="4"/>
  <c r="K1283" i="4"/>
  <c r="AD1264" i="4"/>
  <c r="AC1264" i="4"/>
  <c r="AB1264" i="4"/>
  <c r="AA1264" i="4"/>
  <c r="Z1264" i="4"/>
  <c r="Y1264" i="4"/>
  <c r="X1264" i="4"/>
  <c r="W1264" i="4"/>
  <c r="V1264" i="4"/>
  <c r="U1264" i="4"/>
  <c r="T1264" i="4"/>
  <c r="S1264" i="4"/>
  <c r="R1264" i="4"/>
  <c r="Q1264" i="4"/>
  <c r="P1264" i="4"/>
  <c r="O1264" i="4"/>
  <c r="N1264" i="4"/>
  <c r="M1264" i="4"/>
  <c r="L1264" i="4"/>
  <c r="K1264" i="4"/>
  <c r="AD1260" i="4"/>
  <c r="AC1260" i="4"/>
  <c r="AB1260" i="4"/>
  <c r="AA1260" i="4"/>
  <c r="Z1260" i="4"/>
  <c r="Y1260" i="4"/>
  <c r="X1260" i="4"/>
  <c r="W1260" i="4"/>
  <c r="V1260" i="4"/>
  <c r="U1260" i="4"/>
  <c r="T1260" i="4"/>
  <c r="S1260" i="4"/>
  <c r="R1260" i="4"/>
  <c r="Q1260" i="4"/>
  <c r="P1260" i="4"/>
  <c r="O1260" i="4"/>
  <c r="N1260" i="4"/>
  <c r="M1260" i="4"/>
  <c r="L1260" i="4"/>
  <c r="K1260" i="4"/>
  <c r="AD1258" i="4"/>
  <c r="AC1258" i="4"/>
  <c r="AB1258" i="4"/>
  <c r="AA1258" i="4"/>
  <c r="Z1258" i="4"/>
  <c r="Y1258" i="4"/>
  <c r="X1258" i="4"/>
  <c r="W1258" i="4"/>
  <c r="V1258" i="4"/>
  <c r="U1258" i="4"/>
  <c r="T1258" i="4"/>
  <c r="S1258" i="4"/>
  <c r="R1258" i="4"/>
  <c r="Q1258" i="4"/>
  <c r="P1258" i="4"/>
  <c r="O1258" i="4"/>
  <c r="N1258" i="4"/>
  <c r="M1258" i="4"/>
  <c r="L1258" i="4"/>
  <c r="K1258" i="4"/>
  <c r="AD1256" i="4"/>
  <c r="AC1256" i="4"/>
  <c r="AB1256" i="4"/>
  <c r="AA1256" i="4"/>
  <c r="Z1256" i="4"/>
  <c r="Y1256" i="4"/>
  <c r="X1256" i="4"/>
  <c r="W1256" i="4"/>
  <c r="V1256" i="4"/>
  <c r="U1256" i="4"/>
  <c r="T1256" i="4"/>
  <c r="S1256" i="4"/>
  <c r="R1256" i="4"/>
  <c r="Q1256" i="4"/>
  <c r="P1256" i="4"/>
  <c r="O1256" i="4"/>
  <c r="N1256" i="4"/>
  <c r="M1256" i="4"/>
  <c r="L1256" i="4"/>
  <c r="K1256" i="4"/>
  <c r="AD1253" i="4"/>
  <c r="AC1253" i="4"/>
  <c r="AB1253" i="4"/>
  <c r="AA1253" i="4"/>
  <c r="Z1253" i="4"/>
  <c r="Y1253" i="4"/>
  <c r="X1253" i="4"/>
  <c r="W1253" i="4"/>
  <c r="V1253" i="4"/>
  <c r="U1253" i="4"/>
  <c r="T1253" i="4"/>
  <c r="S1253" i="4"/>
  <c r="R1253" i="4"/>
  <c r="Q1253" i="4"/>
  <c r="P1253" i="4"/>
  <c r="O1253" i="4"/>
  <c r="N1253" i="4"/>
  <c r="M1253" i="4"/>
  <c r="L1253" i="4"/>
  <c r="K1253" i="4"/>
  <c r="AD1243" i="4"/>
  <c r="AC1243" i="4"/>
  <c r="AB1243" i="4"/>
  <c r="AA1243" i="4"/>
  <c r="Z1243" i="4"/>
  <c r="Y1243" i="4"/>
  <c r="X1243" i="4"/>
  <c r="W1243" i="4"/>
  <c r="V1243" i="4"/>
  <c r="U1243" i="4"/>
  <c r="T1243" i="4"/>
  <c r="S1243" i="4"/>
  <c r="R1243" i="4"/>
  <c r="Q1243" i="4"/>
  <c r="P1243" i="4"/>
  <c r="O1243" i="4"/>
  <c r="N1243" i="4"/>
  <c r="M1243" i="4"/>
  <c r="L1243" i="4"/>
  <c r="K1243" i="4"/>
  <c r="AD1239" i="4"/>
  <c r="AC1239" i="4"/>
  <c r="AB1239" i="4"/>
  <c r="AA1239" i="4"/>
  <c r="Z1239" i="4"/>
  <c r="Y1239" i="4"/>
  <c r="X1239" i="4"/>
  <c r="W1239" i="4"/>
  <c r="V1239" i="4"/>
  <c r="U1239" i="4"/>
  <c r="T1239" i="4"/>
  <c r="S1239" i="4"/>
  <c r="R1239" i="4"/>
  <c r="Q1239" i="4"/>
  <c r="P1239" i="4"/>
  <c r="O1239" i="4"/>
  <c r="N1239" i="4"/>
  <c r="M1239" i="4"/>
  <c r="L1239" i="4"/>
  <c r="K1239" i="4"/>
  <c r="AD1237" i="4"/>
  <c r="AC1237" i="4"/>
  <c r="AB1237" i="4"/>
  <c r="AA1237" i="4"/>
  <c r="Z1237" i="4"/>
  <c r="Y1237" i="4"/>
  <c r="X1237" i="4"/>
  <c r="W1237" i="4"/>
  <c r="V1237" i="4"/>
  <c r="U1237" i="4"/>
  <c r="T1237" i="4"/>
  <c r="S1237" i="4"/>
  <c r="R1237" i="4"/>
  <c r="Q1237" i="4"/>
  <c r="P1237" i="4"/>
  <c r="O1237" i="4"/>
  <c r="N1237" i="4"/>
  <c r="M1237" i="4"/>
  <c r="L1237" i="4"/>
  <c r="K1237" i="4"/>
  <c r="AD1235" i="4"/>
  <c r="AC1235" i="4"/>
  <c r="AB1235" i="4"/>
  <c r="AA1235" i="4"/>
  <c r="Z1235" i="4"/>
  <c r="Y1235" i="4"/>
  <c r="X1235" i="4"/>
  <c r="W1235" i="4"/>
  <c r="V1235" i="4"/>
  <c r="U1235" i="4"/>
  <c r="T1235" i="4"/>
  <c r="S1235" i="4"/>
  <c r="R1235" i="4"/>
  <c r="Q1235" i="4"/>
  <c r="P1235" i="4"/>
  <c r="O1235" i="4"/>
  <c r="N1235" i="4"/>
  <c r="M1235" i="4"/>
  <c r="L1235" i="4"/>
  <c r="K1235" i="4"/>
  <c r="AD1232" i="4"/>
  <c r="AC1232" i="4"/>
  <c r="AB1232" i="4"/>
  <c r="AA1232" i="4"/>
  <c r="Z1232" i="4"/>
  <c r="Y1232" i="4"/>
  <c r="X1232" i="4"/>
  <c r="W1232" i="4"/>
  <c r="V1232" i="4"/>
  <c r="U1232" i="4"/>
  <c r="T1232" i="4"/>
  <c r="S1232" i="4"/>
  <c r="R1232" i="4"/>
  <c r="Q1232" i="4"/>
  <c r="P1232" i="4"/>
  <c r="O1232" i="4"/>
  <c r="N1232" i="4"/>
  <c r="M1232" i="4"/>
  <c r="L1232" i="4"/>
  <c r="K1232" i="4"/>
  <c r="AD1226" i="4"/>
  <c r="AC1226" i="4"/>
  <c r="AB1226" i="4"/>
  <c r="AA1226" i="4"/>
  <c r="Z1226" i="4"/>
  <c r="Y1226" i="4"/>
  <c r="X1226" i="4"/>
  <c r="W1226" i="4"/>
  <c r="V1226" i="4"/>
  <c r="U1226" i="4"/>
  <c r="T1226" i="4"/>
  <c r="S1226" i="4"/>
  <c r="R1226" i="4"/>
  <c r="Q1226" i="4"/>
  <c r="P1226" i="4"/>
  <c r="O1226" i="4"/>
  <c r="N1226" i="4"/>
  <c r="M1226" i="4"/>
  <c r="L1226" i="4"/>
  <c r="K1226" i="4"/>
  <c r="AD1223" i="4"/>
  <c r="AC1223" i="4"/>
  <c r="AB1223" i="4"/>
  <c r="AA1223" i="4"/>
  <c r="Z1223" i="4"/>
  <c r="Y1223" i="4"/>
  <c r="X1223" i="4"/>
  <c r="W1223" i="4"/>
  <c r="V1223" i="4"/>
  <c r="U1223" i="4"/>
  <c r="T1223" i="4"/>
  <c r="S1223" i="4"/>
  <c r="R1223" i="4"/>
  <c r="Q1223" i="4"/>
  <c r="P1223" i="4"/>
  <c r="O1223" i="4"/>
  <c r="N1223" i="4"/>
  <c r="M1223" i="4"/>
  <c r="L1223" i="4"/>
  <c r="K1223" i="4"/>
  <c r="AD1218" i="4"/>
  <c r="AC1218" i="4"/>
  <c r="AB1218" i="4"/>
  <c r="AA1218" i="4"/>
  <c r="Z1218" i="4"/>
  <c r="Y1218" i="4"/>
  <c r="X1218" i="4"/>
  <c r="W1218" i="4"/>
  <c r="V1218" i="4"/>
  <c r="U1218" i="4"/>
  <c r="T1218" i="4"/>
  <c r="S1218" i="4"/>
  <c r="R1218" i="4"/>
  <c r="Q1218" i="4"/>
  <c r="P1218" i="4"/>
  <c r="O1218" i="4"/>
  <c r="N1218" i="4"/>
  <c r="M1218" i="4"/>
  <c r="L1218" i="4"/>
  <c r="K1218" i="4"/>
  <c r="AD1215" i="4"/>
  <c r="AC1215" i="4"/>
  <c r="AB1215" i="4"/>
  <c r="AA1215" i="4"/>
  <c r="Z1215" i="4"/>
  <c r="Y1215" i="4"/>
  <c r="X1215" i="4"/>
  <c r="W1215" i="4"/>
  <c r="V1215" i="4"/>
  <c r="U1215" i="4"/>
  <c r="T1215" i="4"/>
  <c r="S1215" i="4"/>
  <c r="R1215" i="4"/>
  <c r="Q1215" i="4"/>
  <c r="P1215" i="4"/>
  <c r="O1215" i="4"/>
  <c r="N1215" i="4"/>
  <c r="M1215" i="4"/>
  <c r="L1215" i="4"/>
  <c r="K1215" i="4"/>
  <c r="AD1212" i="4"/>
  <c r="AC1212" i="4"/>
  <c r="AB1212" i="4"/>
  <c r="AA1212" i="4"/>
  <c r="Z1212" i="4"/>
  <c r="Y1212" i="4"/>
  <c r="X1212" i="4"/>
  <c r="W1212" i="4"/>
  <c r="V1212" i="4"/>
  <c r="U1212" i="4"/>
  <c r="T1212" i="4"/>
  <c r="S1212" i="4"/>
  <c r="R1212" i="4"/>
  <c r="Q1212" i="4"/>
  <c r="P1212" i="4"/>
  <c r="O1212" i="4"/>
  <c r="N1212" i="4"/>
  <c r="M1212" i="4"/>
  <c r="L1212" i="4"/>
  <c r="K1212" i="4"/>
  <c r="AD1209" i="4"/>
  <c r="AC1209" i="4"/>
  <c r="AB1209" i="4"/>
  <c r="AA1209" i="4"/>
  <c r="Z1209" i="4"/>
  <c r="Y1209" i="4"/>
  <c r="X1209" i="4"/>
  <c r="W1209" i="4"/>
  <c r="V1209" i="4"/>
  <c r="U1209" i="4"/>
  <c r="T1209" i="4"/>
  <c r="S1209" i="4"/>
  <c r="R1209" i="4"/>
  <c r="Q1209" i="4"/>
  <c r="P1209" i="4"/>
  <c r="O1209" i="4"/>
  <c r="N1209" i="4"/>
  <c r="M1209" i="4"/>
  <c r="L1209" i="4"/>
  <c r="K1209" i="4"/>
  <c r="AD1206" i="4"/>
  <c r="AC1206" i="4"/>
  <c r="AB1206" i="4"/>
  <c r="AA1206" i="4"/>
  <c r="Z1206" i="4"/>
  <c r="Y1206" i="4"/>
  <c r="X1206" i="4"/>
  <c r="W1206" i="4"/>
  <c r="V1206" i="4"/>
  <c r="U1206" i="4"/>
  <c r="T1206" i="4"/>
  <c r="S1206" i="4"/>
  <c r="R1206" i="4"/>
  <c r="Q1206" i="4"/>
  <c r="P1206" i="4"/>
  <c r="O1206" i="4"/>
  <c r="N1206" i="4"/>
  <c r="M1206" i="4"/>
  <c r="L1206" i="4"/>
  <c r="K1206" i="4"/>
  <c r="AD1205" i="4"/>
  <c r="AC1205" i="4"/>
  <c r="AB1205" i="4"/>
  <c r="AA1205" i="4"/>
  <c r="Z1205" i="4"/>
  <c r="Y1205" i="4"/>
  <c r="X1205" i="4"/>
  <c r="W1205" i="4"/>
  <c r="V1205" i="4"/>
  <c r="U1205" i="4"/>
  <c r="T1205" i="4"/>
  <c r="S1205" i="4"/>
  <c r="R1205" i="4"/>
  <c r="Q1205" i="4"/>
  <c r="P1205" i="4"/>
  <c r="O1205" i="4"/>
  <c r="N1205" i="4"/>
  <c r="M1205" i="4"/>
  <c r="L1205" i="4"/>
  <c r="K1205" i="4"/>
  <c r="AD1203" i="4"/>
  <c r="AC1203" i="4"/>
  <c r="AB1203" i="4"/>
  <c r="AA1203" i="4"/>
  <c r="Z1203" i="4"/>
  <c r="Y1203" i="4"/>
  <c r="X1203" i="4"/>
  <c r="W1203" i="4"/>
  <c r="V1203" i="4"/>
  <c r="U1203" i="4"/>
  <c r="T1203" i="4"/>
  <c r="S1203" i="4"/>
  <c r="R1203" i="4"/>
  <c r="Q1203" i="4"/>
  <c r="P1203" i="4"/>
  <c r="O1203" i="4"/>
  <c r="N1203" i="4"/>
  <c r="M1203" i="4"/>
  <c r="L1203" i="4"/>
  <c r="K1203" i="4"/>
  <c r="AD1200" i="4"/>
  <c r="AC1200" i="4"/>
  <c r="AB1200" i="4"/>
  <c r="AA1200" i="4"/>
  <c r="Z1200" i="4"/>
  <c r="Y1200" i="4"/>
  <c r="X1200" i="4"/>
  <c r="W1200" i="4"/>
  <c r="V1200" i="4"/>
  <c r="U1200" i="4"/>
  <c r="T1200" i="4"/>
  <c r="S1200" i="4"/>
  <c r="R1200" i="4"/>
  <c r="Q1200" i="4"/>
  <c r="P1200" i="4"/>
  <c r="O1200" i="4"/>
  <c r="N1200" i="4"/>
  <c r="M1200" i="4"/>
  <c r="L1200" i="4"/>
  <c r="K1200" i="4"/>
  <c r="AD1196" i="4"/>
  <c r="AC1196" i="4"/>
  <c r="AB1196" i="4"/>
  <c r="AA1196" i="4"/>
  <c r="Z1196" i="4"/>
  <c r="Y1196" i="4"/>
  <c r="X1196" i="4"/>
  <c r="W1196" i="4"/>
  <c r="V1196" i="4"/>
  <c r="U1196" i="4"/>
  <c r="T1196" i="4"/>
  <c r="S1196" i="4"/>
  <c r="R1196" i="4"/>
  <c r="Q1196" i="4"/>
  <c r="P1196" i="4"/>
  <c r="O1196" i="4"/>
  <c r="N1196" i="4"/>
  <c r="M1196" i="4"/>
  <c r="L1196" i="4"/>
  <c r="K1196" i="4"/>
  <c r="AD1193" i="4"/>
  <c r="AC1193" i="4"/>
  <c r="AB1193" i="4"/>
  <c r="AA1193" i="4"/>
  <c r="Z1193" i="4"/>
  <c r="Y1193" i="4"/>
  <c r="X1193" i="4"/>
  <c r="W1193" i="4"/>
  <c r="V1193" i="4"/>
  <c r="U1193" i="4"/>
  <c r="T1193" i="4"/>
  <c r="S1193" i="4"/>
  <c r="R1193" i="4"/>
  <c r="Q1193" i="4"/>
  <c r="P1193" i="4"/>
  <c r="O1193" i="4"/>
  <c r="N1193" i="4"/>
  <c r="M1193" i="4"/>
  <c r="L1193" i="4"/>
  <c r="K1193" i="4"/>
  <c r="AD831" i="4"/>
  <c r="AC831" i="4"/>
  <c r="AB831" i="4"/>
  <c r="AA831" i="4"/>
  <c r="Z831" i="4"/>
  <c r="Y831" i="4"/>
  <c r="X831" i="4"/>
  <c r="W831" i="4"/>
  <c r="V831" i="4"/>
  <c r="U831" i="4"/>
  <c r="T831" i="4"/>
  <c r="S831" i="4"/>
  <c r="R831" i="4"/>
  <c r="Q831" i="4"/>
  <c r="P831" i="4"/>
  <c r="O831" i="4"/>
  <c r="N831" i="4"/>
  <c r="M831" i="4"/>
  <c r="L831" i="4"/>
  <c r="K831" i="4"/>
  <c r="AD830" i="4"/>
  <c r="AC830" i="4"/>
  <c r="AB830" i="4"/>
  <c r="AA830" i="4"/>
  <c r="Z830" i="4"/>
  <c r="Y830" i="4"/>
  <c r="X830" i="4"/>
  <c r="W830" i="4"/>
  <c r="V830" i="4"/>
  <c r="U830" i="4"/>
  <c r="T830" i="4"/>
  <c r="S830" i="4"/>
  <c r="R830" i="4"/>
  <c r="Q830" i="4"/>
  <c r="P830" i="4"/>
  <c r="O830" i="4"/>
  <c r="N830" i="4"/>
  <c r="M830" i="4"/>
  <c r="L830" i="4"/>
  <c r="K830" i="4"/>
  <c r="AD829" i="4"/>
  <c r="AC829" i="4"/>
  <c r="AB829" i="4"/>
  <c r="AA829" i="4"/>
  <c r="Z829" i="4"/>
  <c r="Y829" i="4"/>
  <c r="X829" i="4"/>
  <c r="W829" i="4"/>
  <c r="V829" i="4"/>
  <c r="U829" i="4"/>
  <c r="T829" i="4"/>
  <c r="S829" i="4"/>
  <c r="R829" i="4"/>
  <c r="Q829" i="4"/>
  <c r="P829" i="4"/>
  <c r="O829" i="4"/>
  <c r="N829" i="4"/>
  <c r="M829" i="4"/>
  <c r="L829" i="4"/>
  <c r="K829" i="4"/>
  <c r="AD828" i="4"/>
  <c r="AC828" i="4"/>
  <c r="AB828" i="4"/>
  <c r="AA828" i="4"/>
  <c r="Z828" i="4"/>
  <c r="Y828" i="4"/>
  <c r="X828" i="4"/>
  <c r="W828" i="4"/>
  <c r="V828" i="4"/>
  <c r="U828" i="4"/>
  <c r="T828" i="4"/>
  <c r="S828" i="4"/>
  <c r="R828" i="4"/>
  <c r="Q828" i="4"/>
  <c r="P828" i="4"/>
  <c r="O828" i="4"/>
  <c r="N828" i="4"/>
  <c r="M828" i="4"/>
  <c r="L828" i="4"/>
  <c r="K828" i="4"/>
  <c r="AD827" i="4"/>
  <c r="AC827" i="4"/>
  <c r="AB827" i="4"/>
  <c r="AA827" i="4"/>
  <c r="Z827" i="4"/>
  <c r="Y827" i="4"/>
  <c r="X827" i="4"/>
  <c r="W827" i="4"/>
  <c r="V827" i="4"/>
  <c r="U827" i="4"/>
  <c r="T827" i="4"/>
  <c r="S827" i="4"/>
  <c r="R827" i="4"/>
  <c r="Q827" i="4"/>
  <c r="P827" i="4"/>
  <c r="O827" i="4"/>
  <c r="N827" i="4"/>
  <c r="M827" i="4"/>
  <c r="L827" i="4"/>
  <c r="K827" i="4"/>
  <c r="AD825" i="4"/>
  <c r="AC825" i="4"/>
  <c r="AB825" i="4"/>
  <c r="AA825" i="4"/>
  <c r="Z825" i="4"/>
  <c r="Y825" i="4"/>
  <c r="X825" i="4"/>
  <c r="W825" i="4"/>
  <c r="V825" i="4"/>
  <c r="U825" i="4"/>
  <c r="T825" i="4"/>
  <c r="S825" i="4"/>
  <c r="R825" i="4"/>
  <c r="Q825" i="4"/>
  <c r="P825" i="4"/>
  <c r="O825" i="4"/>
  <c r="N825" i="4"/>
  <c r="M825" i="4"/>
  <c r="L825" i="4"/>
  <c r="K825" i="4"/>
  <c r="AD824" i="4"/>
  <c r="AC824" i="4"/>
  <c r="AB824" i="4"/>
  <c r="AA824" i="4"/>
  <c r="Z824" i="4"/>
  <c r="Y824" i="4"/>
  <c r="X824" i="4"/>
  <c r="W824" i="4"/>
  <c r="V824" i="4"/>
  <c r="U824" i="4"/>
  <c r="T824" i="4"/>
  <c r="S824" i="4"/>
  <c r="R824" i="4"/>
  <c r="Q824" i="4"/>
  <c r="P824" i="4"/>
  <c r="O824" i="4"/>
  <c r="N824" i="4"/>
  <c r="M824" i="4"/>
  <c r="L824" i="4"/>
  <c r="K824" i="4"/>
  <c r="AC819" i="4"/>
  <c r="AB819" i="4"/>
  <c r="AA819" i="4"/>
  <c r="Z819" i="4"/>
  <c r="Y819" i="4"/>
  <c r="X819" i="4"/>
  <c r="W819" i="4"/>
  <c r="V819" i="4"/>
  <c r="U819" i="4"/>
  <c r="T819" i="4"/>
  <c r="S819" i="4"/>
  <c r="R819" i="4"/>
  <c r="Q819" i="4"/>
  <c r="P819" i="4"/>
  <c r="O819" i="4"/>
  <c r="N819" i="4"/>
  <c r="M819" i="4"/>
  <c r="L819" i="4"/>
  <c r="K819" i="4"/>
  <c r="AC818" i="4"/>
  <c r="AB818" i="4"/>
  <c r="AA818" i="4"/>
  <c r="Z818" i="4"/>
  <c r="Y818" i="4"/>
  <c r="X818" i="4"/>
  <c r="W818" i="4"/>
  <c r="V818" i="4"/>
  <c r="U818" i="4"/>
  <c r="T818" i="4"/>
  <c r="S818" i="4"/>
  <c r="R818" i="4"/>
  <c r="Q818" i="4"/>
  <c r="P818" i="4"/>
  <c r="O818" i="4"/>
  <c r="N818" i="4"/>
  <c r="M818" i="4"/>
  <c r="L818" i="4"/>
  <c r="K818" i="4"/>
  <c r="AC817" i="4"/>
  <c r="AB817" i="4"/>
  <c r="AA817" i="4"/>
  <c r="Z817" i="4"/>
  <c r="Y817" i="4"/>
  <c r="X817" i="4"/>
  <c r="W817" i="4"/>
  <c r="V817" i="4"/>
  <c r="U817" i="4"/>
  <c r="T817" i="4"/>
  <c r="S817" i="4"/>
  <c r="R817" i="4"/>
  <c r="Q817" i="4"/>
  <c r="P817" i="4"/>
  <c r="O817" i="4"/>
  <c r="N817" i="4"/>
  <c r="M817" i="4"/>
  <c r="L817" i="4"/>
  <c r="K817" i="4"/>
  <c r="AC816" i="4"/>
  <c r="AB816" i="4"/>
  <c r="AA816" i="4"/>
  <c r="Z816" i="4"/>
  <c r="Y816" i="4"/>
  <c r="X816" i="4"/>
  <c r="W816" i="4"/>
  <c r="V816" i="4"/>
  <c r="U816" i="4"/>
  <c r="T816" i="4"/>
  <c r="S816" i="4"/>
  <c r="R816" i="4"/>
  <c r="Q816" i="4"/>
  <c r="P816" i="4"/>
  <c r="O816" i="4"/>
  <c r="N816" i="4"/>
  <c r="M816" i="4"/>
  <c r="L816" i="4"/>
  <c r="K816" i="4"/>
  <c r="AC815" i="4"/>
  <c r="AB815" i="4"/>
  <c r="AA815" i="4"/>
  <c r="Z815" i="4"/>
  <c r="Y815" i="4"/>
  <c r="X815" i="4"/>
  <c r="W815" i="4"/>
  <c r="V815" i="4"/>
  <c r="U815" i="4"/>
  <c r="T815" i="4"/>
  <c r="S815" i="4"/>
  <c r="R815" i="4"/>
  <c r="Q815" i="4"/>
  <c r="P815" i="4"/>
  <c r="O815" i="4"/>
  <c r="N815" i="4"/>
  <c r="M815" i="4"/>
  <c r="L815" i="4"/>
  <c r="K815" i="4"/>
  <c r="AC814" i="4"/>
  <c r="AB814" i="4"/>
  <c r="AA814" i="4"/>
  <c r="Z814" i="4"/>
  <c r="Y814" i="4"/>
  <c r="X814" i="4"/>
  <c r="W814" i="4"/>
  <c r="V814" i="4"/>
  <c r="U814" i="4"/>
  <c r="T814" i="4"/>
  <c r="S814" i="4"/>
  <c r="R814" i="4"/>
  <c r="Q814" i="4"/>
  <c r="P814" i="4"/>
  <c r="O814" i="4"/>
  <c r="N814" i="4"/>
  <c r="M814" i="4"/>
  <c r="L814" i="4"/>
  <c r="K814" i="4"/>
  <c r="AC813" i="4"/>
  <c r="AB813" i="4"/>
  <c r="AA813" i="4"/>
  <c r="Z813" i="4"/>
  <c r="Y813" i="4"/>
  <c r="X813" i="4"/>
  <c r="W813" i="4"/>
  <c r="V813" i="4"/>
  <c r="U813" i="4"/>
  <c r="T813" i="4"/>
  <c r="S813" i="4"/>
  <c r="R813" i="4"/>
  <c r="Q813" i="4"/>
  <c r="P813" i="4"/>
  <c r="O813" i="4"/>
  <c r="N813" i="4"/>
  <c r="M813" i="4"/>
  <c r="L813" i="4"/>
  <c r="K813" i="4"/>
  <c r="AC812" i="4"/>
  <c r="AB812" i="4"/>
  <c r="AA812" i="4"/>
  <c r="Z812" i="4"/>
  <c r="Y812" i="4"/>
  <c r="X812" i="4"/>
  <c r="W812" i="4"/>
  <c r="V812" i="4"/>
  <c r="U812" i="4"/>
  <c r="T812" i="4"/>
  <c r="S812" i="4"/>
  <c r="R812" i="4"/>
  <c r="Q812" i="4"/>
  <c r="P812" i="4"/>
  <c r="O812" i="4"/>
  <c r="N812" i="4"/>
  <c r="M812" i="4"/>
  <c r="L812" i="4"/>
  <c r="K812" i="4"/>
  <c r="F762" i="4"/>
  <c r="E762" i="4"/>
  <c r="F761" i="4"/>
  <c r="E761" i="4"/>
  <c r="F760" i="4"/>
  <c r="E760" i="4"/>
  <c r="F759" i="4"/>
  <c r="E759" i="4"/>
  <c r="F758" i="4"/>
  <c r="E758" i="4"/>
  <c r="F757" i="4"/>
  <c r="E757" i="4"/>
  <c r="F756" i="4"/>
  <c r="E756" i="4"/>
  <c r="F755" i="4"/>
  <c r="E755" i="4"/>
  <c r="F754" i="4"/>
  <c r="E754" i="4"/>
  <c r="F753" i="4"/>
  <c r="E91" i="2" s="1"/>
  <c r="E753" i="4"/>
  <c r="K723" i="4"/>
  <c r="K722" i="4"/>
  <c r="K721" i="4"/>
  <c r="K720" i="4"/>
  <c r="AD412" i="4"/>
  <c r="AC412" i="4"/>
  <c r="AB412" i="4"/>
  <c r="AA412" i="4"/>
  <c r="Z412" i="4"/>
  <c r="Y412" i="4"/>
  <c r="X412" i="4"/>
  <c r="W412" i="4"/>
  <c r="V412" i="4"/>
  <c r="U412" i="4"/>
  <c r="T412" i="4"/>
  <c r="S412" i="4"/>
  <c r="R412" i="4"/>
  <c r="Q412" i="4"/>
  <c r="P412" i="4"/>
  <c r="O412" i="4"/>
  <c r="N412" i="4"/>
  <c r="M412" i="4"/>
  <c r="L412" i="4"/>
  <c r="K412" i="4"/>
  <c r="AD411" i="4"/>
  <c r="AC411" i="4"/>
  <c r="AB411" i="4"/>
  <c r="AA411" i="4"/>
  <c r="Z411" i="4"/>
  <c r="Y411" i="4"/>
  <c r="X411" i="4"/>
  <c r="W411" i="4"/>
  <c r="V411" i="4"/>
  <c r="U411" i="4"/>
  <c r="T411" i="4"/>
  <c r="S411" i="4"/>
  <c r="R411" i="4"/>
  <c r="Q411" i="4"/>
  <c r="P411" i="4"/>
  <c r="O411" i="4"/>
  <c r="N411" i="4"/>
  <c r="M411" i="4"/>
  <c r="L411" i="4"/>
  <c r="K411" i="4"/>
  <c r="AD410" i="4"/>
  <c r="AC410" i="4"/>
  <c r="AB410" i="4"/>
  <c r="AA410" i="4"/>
  <c r="Z410" i="4"/>
  <c r="Y410" i="4"/>
  <c r="X410" i="4"/>
  <c r="W410" i="4"/>
  <c r="V410" i="4"/>
  <c r="U410" i="4"/>
  <c r="T410" i="4"/>
  <c r="S410" i="4"/>
  <c r="R410" i="4"/>
  <c r="Q410" i="4"/>
  <c r="P410" i="4"/>
  <c r="O410" i="4"/>
  <c r="N410" i="4"/>
  <c r="M410" i="4"/>
  <c r="L410" i="4"/>
  <c r="K410" i="4"/>
  <c r="AD408" i="4"/>
  <c r="AC408" i="4"/>
  <c r="AB408" i="4"/>
  <c r="AA408" i="4"/>
  <c r="Z408" i="4"/>
  <c r="Y408" i="4"/>
  <c r="X408" i="4"/>
  <c r="W408" i="4"/>
  <c r="V408" i="4"/>
  <c r="U408" i="4"/>
  <c r="T408" i="4"/>
  <c r="S408" i="4"/>
  <c r="R408" i="4"/>
  <c r="Q408" i="4"/>
  <c r="P408" i="4"/>
  <c r="O408" i="4"/>
  <c r="N408" i="4"/>
  <c r="M408" i="4"/>
  <c r="L408" i="4"/>
  <c r="K408" i="4"/>
  <c r="AD407" i="4"/>
  <c r="AC407" i="4"/>
  <c r="AB407" i="4"/>
  <c r="AA407" i="4"/>
  <c r="Z407" i="4"/>
  <c r="Y407" i="4"/>
  <c r="X407" i="4"/>
  <c r="W407" i="4"/>
  <c r="V407" i="4"/>
  <c r="U407" i="4"/>
  <c r="T407" i="4"/>
  <c r="S407" i="4"/>
  <c r="R407" i="4"/>
  <c r="Q407" i="4"/>
  <c r="P407" i="4"/>
  <c r="O407" i="4"/>
  <c r="N407" i="4"/>
  <c r="M407" i="4"/>
  <c r="L407" i="4"/>
  <c r="K407" i="4"/>
  <c r="AD404" i="4"/>
  <c r="AC404" i="4"/>
  <c r="AB404" i="4"/>
  <c r="AA404" i="4"/>
  <c r="Z404" i="4"/>
  <c r="Y404" i="4"/>
  <c r="X404" i="4"/>
  <c r="W404" i="4"/>
  <c r="V404" i="4"/>
  <c r="U404" i="4"/>
  <c r="T404" i="4"/>
  <c r="S404" i="4"/>
  <c r="R404" i="4"/>
  <c r="Q404" i="4"/>
  <c r="P404" i="4"/>
  <c r="O404" i="4"/>
  <c r="N404" i="4"/>
  <c r="M404" i="4"/>
  <c r="L404" i="4"/>
  <c r="K404" i="4"/>
  <c r="AD403" i="4"/>
  <c r="AC403" i="4"/>
  <c r="AB403" i="4"/>
  <c r="AA403" i="4"/>
  <c r="Z403" i="4"/>
  <c r="Y403" i="4"/>
  <c r="X403" i="4"/>
  <c r="W403" i="4"/>
  <c r="V403" i="4"/>
  <c r="U403" i="4"/>
  <c r="T403" i="4"/>
  <c r="S403" i="4"/>
  <c r="R403" i="4"/>
  <c r="Q403" i="4"/>
  <c r="P403" i="4"/>
  <c r="O403" i="4"/>
  <c r="N403" i="4"/>
  <c r="M403" i="4"/>
  <c r="L403" i="4"/>
  <c r="K403" i="4"/>
  <c r="AD402" i="4"/>
  <c r="AC402" i="4"/>
  <c r="AB402" i="4"/>
  <c r="AA402" i="4"/>
  <c r="Z402" i="4"/>
  <c r="Y402" i="4"/>
  <c r="X402" i="4"/>
  <c r="W402" i="4"/>
  <c r="V402" i="4"/>
  <c r="U402" i="4"/>
  <c r="T402" i="4"/>
  <c r="S402" i="4"/>
  <c r="R402" i="4"/>
  <c r="Q402" i="4"/>
  <c r="P402" i="4"/>
  <c r="O402" i="4"/>
  <c r="N402" i="4"/>
  <c r="M402" i="4"/>
  <c r="L402" i="4"/>
  <c r="K402" i="4"/>
  <c r="AD401" i="4"/>
  <c r="AC401" i="4"/>
  <c r="AB401" i="4"/>
  <c r="AA401" i="4"/>
  <c r="Z401" i="4"/>
  <c r="Y401" i="4"/>
  <c r="X401" i="4"/>
  <c r="W401" i="4"/>
  <c r="V401" i="4"/>
  <c r="U401" i="4"/>
  <c r="T401" i="4"/>
  <c r="S401" i="4"/>
  <c r="R401" i="4"/>
  <c r="Q401" i="4"/>
  <c r="P401" i="4"/>
  <c r="O401" i="4"/>
  <c r="N401" i="4"/>
  <c r="M401" i="4"/>
  <c r="L401" i="4"/>
  <c r="K401" i="4"/>
  <c r="AD397" i="4"/>
  <c r="AC397" i="4"/>
  <c r="AB397" i="4"/>
  <c r="AA397" i="4"/>
  <c r="Z397" i="4"/>
  <c r="Y397" i="4"/>
  <c r="X397" i="4"/>
  <c r="W397" i="4"/>
  <c r="V397" i="4"/>
  <c r="U397" i="4"/>
  <c r="T397" i="4"/>
  <c r="S397" i="4"/>
  <c r="R397" i="4"/>
  <c r="Q397" i="4"/>
  <c r="P397" i="4"/>
  <c r="O397" i="4"/>
  <c r="N397" i="4"/>
  <c r="M397" i="4"/>
  <c r="L397" i="4"/>
  <c r="K397" i="4"/>
  <c r="AD396" i="4"/>
  <c r="AC396" i="4"/>
  <c r="AB396" i="4"/>
  <c r="AA396" i="4"/>
  <c r="Z396" i="4"/>
  <c r="Y396" i="4"/>
  <c r="X396" i="4"/>
  <c r="W396" i="4"/>
  <c r="V396" i="4"/>
  <c r="U396" i="4"/>
  <c r="T396" i="4"/>
  <c r="S396" i="4"/>
  <c r="R396" i="4"/>
  <c r="Q396" i="4"/>
  <c r="P396" i="4"/>
  <c r="O396" i="4"/>
  <c r="N396" i="4"/>
  <c r="M396" i="4"/>
  <c r="L396" i="4"/>
  <c r="K396" i="4"/>
  <c r="AD394" i="4"/>
  <c r="AC394" i="4"/>
  <c r="AB394" i="4"/>
  <c r="AA394" i="4"/>
  <c r="Z394" i="4"/>
  <c r="Y394" i="4"/>
  <c r="X394" i="4"/>
  <c r="W394" i="4"/>
  <c r="V394" i="4"/>
  <c r="U394" i="4"/>
  <c r="T394" i="4"/>
  <c r="S394" i="4"/>
  <c r="R394" i="4"/>
  <c r="Q394" i="4"/>
  <c r="P394" i="4"/>
  <c r="O394" i="4"/>
  <c r="N394" i="4"/>
  <c r="M394" i="4"/>
  <c r="L394" i="4"/>
  <c r="K394" i="4"/>
  <c r="AD392" i="4"/>
  <c r="AC392" i="4"/>
  <c r="AB392" i="4"/>
  <c r="AA392" i="4"/>
  <c r="Z392" i="4"/>
  <c r="Y392" i="4"/>
  <c r="X392" i="4"/>
  <c r="W392" i="4"/>
  <c r="V392" i="4"/>
  <c r="U392" i="4"/>
  <c r="T392" i="4"/>
  <c r="S392" i="4"/>
  <c r="R392" i="4"/>
  <c r="Q392" i="4"/>
  <c r="P392" i="4"/>
  <c r="O392" i="4"/>
  <c r="N392" i="4"/>
  <c r="M392" i="4"/>
  <c r="L392" i="4"/>
  <c r="K392" i="4"/>
  <c r="AD390" i="4"/>
  <c r="AC390" i="4"/>
  <c r="AB390" i="4"/>
  <c r="AA390" i="4"/>
  <c r="Z390" i="4"/>
  <c r="Y390" i="4"/>
  <c r="X390" i="4"/>
  <c r="W390" i="4"/>
  <c r="V390" i="4"/>
  <c r="U390" i="4"/>
  <c r="T390" i="4"/>
  <c r="S390" i="4"/>
  <c r="R390" i="4"/>
  <c r="Q390" i="4"/>
  <c r="P390" i="4"/>
  <c r="O390" i="4"/>
  <c r="N390" i="4"/>
  <c r="M390" i="4"/>
  <c r="L390" i="4"/>
  <c r="K390" i="4"/>
  <c r="AD388" i="4"/>
  <c r="AC388" i="4"/>
  <c r="AB388" i="4"/>
  <c r="AA388" i="4"/>
  <c r="Z388" i="4"/>
  <c r="Y388" i="4"/>
  <c r="X388" i="4"/>
  <c r="W388" i="4"/>
  <c r="V388" i="4"/>
  <c r="U388" i="4"/>
  <c r="T388" i="4"/>
  <c r="S388" i="4"/>
  <c r="R388" i="4"/>
  <c r="Q388" i="4"/>
  <c r="P388" i="4"/>
  <c r="O388" i="4"/>
  <c r="N388" i="4"/>
  <c r="M388" i="4"/>
  <c r="L388" i="4"/>
  <c r="K388" i="4"/>
  <c r="AD386" i="4"/>
  <c r="AC386" i="4"/>
  <c r="AB386" i="4"/>
  <c r="AA386" i="4"/>
  <c r="Z386" i="4"/>
  <c r="Y386" i="4"/>
  <c r="X386" i="4"/>
  <c r="W386" i="4"/>
  <c r="V386" i="4"/>
  <c r="U386" i="4"/>
  <c r="T386" i="4"/>
  <c r="S386" i="4"/>
  <c r="R386" i="4"/>
  <c r="Q386" i="4"/>
  <c r="P386" i="4"/>
  <c r="O386" i="4"/>
  <c r="N386" i="4"/>
  <c r="M386" i="4"/>
  <c r="L386" i="4"/>
  <c r="K386" i="4"/>
  <c r="AD385" i="4"/>
  <c r="AC385" i="4"/>
  <c r="AB385" i="4"/>
  <c r="AA385" i="4"/>
  <c r="Z385" i="4"/>
  <c r="Y385" i="4"/>
  <c r="X385" i="4"/>
  <c r="W385" i="4"/>
  <c r="V385" i="4"/>
  <c r="U385" i="4"/>
  <c r="T385" i="4"/>
  <c r="S385" i="4"/>
  <c r="R385" i="4"/>
  <c r="Q385" i="4"/>
  <c r="P385" i="4"/>
  <c r="O385" i="4"/>
  <c r="N385" i="4"/>
  <c r="M385" i="4"/>
  <c r="L385" i="4"/>
  <c r="K385" i="4"/>
  <c r="AD383" i="4"/>
  <c r="AC383" i="4"/>
  <c r="AB383" i="4"/>
  <c r="AA383" i="4"/>
  <c r="Z383" i="4"/>
  <c r="Y383" i="4"/>
  <c r="X383" i="4"/>
  <c r="W383" i="4"/>
  <c r="V383" i="4"/>
  <c r="U383" i="4"/>
  <c r="T383" i="4"/>
  <c r="S383" i="4"/>
  <c r="R383" i="4"/>
  <c r="Q383" i="4"/>
  <c r="P383" i="4"/>
  <c r="O383" i="4"/>
  <c r="N383" i="4"/>
  <c r="M383" i="4"/>
  <c r="L383" i="4"/>
  <c r="K383" i="4"/>
  <c r="AD379" i="4"/>
  <c r="AC379" i="4"/>
  <c r="AB379" i="4"/>
  <c r="AA379" i="4"/>
  <c r="Z379" i="4"/>
  <c r="Y379" i="4"/>
  <c r="X379" i="4"/>
  <c r="W379" i="4"/>
  <c r="V379" i="4"/>
  <c r="U379" i="4"/>
  <c r="T379" i="4"/>
  <c r="S379" i="4"/>
  <c r="R379" i="4"/>
  <c r="Q379" i="4"/>
  <c r="P379" i="4"/>
  <c r="O379" i="4"/>
  <c r="N379" i="4"/>
  <c r="M379" i="4"/>
  <c r="L379" i="4"/>
  <c r="K379" i="4"/>
  <c r="AD377" i="4"/>
  <c r="AC377" i="4"/>
  <c r="AB377" i="4"/>
  <c r="AA377" i="4"/>
  <c r="Z377" i="4"/>
  <c r="Y377" i="4"/>
  <c r="X377" i="4"/>
  <c r="W377" i="4"/>
  <c r="V377" i="4"/>
  <c r="U377" i="4"/>
  <c r="T377" i="4"/>
  <c r="S377" i="4"/>
  <c r="R377" i="4"/>
  <c r="Q377" i="4"/>
  <c r="P377" i="4"/>
  <c r="O377" i="4"/>
  <c r="N377" i="4"/>
  <c r="M377" i="4"/>
  <c r="L377" i="4"/>
  <c r="K377" i="4"/>
  <c r="AD375" i="4"/>
  <c r="AC375" i="4"/>
  <c r="AB375" i="4"/>
  <c r="AA375" i="4"/>
  <c r="Z375" i="4"/>
  <c r="Y375" i="4"/>
  <c r="X375" i="4"/>
  <c r="W375" i="4"/>
  <c r="V375" i="4"/>
  <c r="U375" i="4"/>
  <c r="T375" i="4"/>
  <c r="S375" i="4"/>
  <c r="R375" i="4"/>
  <c r="Q375" i="4"/>
  <c r="P375" i="4"/>
  <c r="O375" i="4"/>
  <c r="N375" i="4"/>
  <c r="M375" i="4"/>
  <c r="L375" i="4"/>
  <c r="K375" i="4"/>
  <c r="AD372" i="4"/>
  <c r="AC372" i="4"/>
  <c r="AB372" i="4"/>
  <c r="AA372" i="4"/>
  <c r="Z372" i="4"/>
  <c r="Y372" i="4"/>
  <c r="X372" i="4"/>
  <c r="W372" i="4"/>
  <c r="V372" i="4"/>
  <c r="U372" i="4"/>
  <c r="T372" i="4"/>
  <c r="S372" i="4"/>
  <c r="R372" i="4"/>
  <c r="Q372" i="4"/>
  <c r="P372" i="4"/>
  <c r="O372" i="4"/>
  <c r="N372" i="4"/>
  <c r="M372" i="4"/>
  <c r="L372" i="4"/>
  <c r="K372" i="4"/>
  <c r="AD368" i="4"/>
  <c r="AC368" i="4"/>
  <c r="AB368" i="4"/>
  <c r="AA368" i="4"/>
  <c r="Z368" i="4"/>
  <c r="Y368" i="4"/>
  <c r="X368" i="4"/>
  <c r="W368" i="4"/>
  <c r="V368" i="4"/>
  <c r="U368" i="4"/>
  <c r="T368" i="4"/>
  <c r="S368" i="4"/>
  <c r="R368" i="4"/>
  <c r="Q368" i="4"/>
  <c r="P368" i="4"/>
  <c r="O368" i="4"/>
  <c r="N368" i="4"/>
  <c r="M368" i="4"/>
  <c r="L368" i="4"/>
  <c r="K368" i="4"/>
  <c r="AD366" i="4"/>
  <c r="AC366" i="4"/>
  <c r="AB366" i="4"/>
  <c r="AA366" i="4"/>
  <c r="Z366" i="4"/>
  <c r="Y366" i="4"/>
  <c r="X366" i="4"/>
  <c r="W366" i="4"/>
  <c r="V366" i="4"/>
  <c r="U366" i="4"/>
  <c r="T366" i="4"/>
  <c r="S366" i="4"/>
  <c r="R366" i="4"/>
  <c r="Q366" i="4"/>
  <c r="P366" i="4"/>
  <c r="O366" i="4"/>
  <c r="N366" i="4"/>
  <c r="M366" i="4"/>
  <c r="L366" i="4"/>
  <c r="K366" i="4"/>
  <c r="AD353" i="4"/>
  <c r="AC353" i="4"/>
  <c r="AB353" i="4"/>
  <c r="AA353" i="4"/>
  <c r="Z353" i="4"/>
  <c r="Y353" i="4"/>
  <c r="X353" i="4"/>
  <c r="W353" i="4"/>
  <c r="V353" i="4"/>
  <c r="U353" i="4"/>
  <c r="T353" i="4"/>
  <c r="S353" i="4"/>
  <c r="R353" i="4"/>
  <c r="Q353" i="4"/>
  <c r="P353" i="4"/>
  <c r="O353" i="4"/>
  <c r="N353" i="4"/>
  <c r="M353" i="4"/>
  <c r="L353" i="4"/>
  <c r="K353" i="4"/>
  <c r="AD350" i="4"/>
  <c r="AC350" i="4"/>
  <c r="AB350" i="4"/>
  <c r="AA350" i="4"/>
  <c r="Z350" i="4"/>
  <c r="Y350" i="4"/>
  <c r="X350" i="4"/>
  <c r="W350" i="4"/>
  <c r="V350" i="4"/>
  <c r="U350" i="4"/>
  <c r="T350" i="4"/>
  <c r="S350" i="4"/>
  <c r="R350" i="4"/>
  <c r="Q350" i="4"/>
  <c r="P350" i="4"/>
  <c r="O350" i="4"/>
  <c r="N350" i="4"/>
  <c r="M350" i="4"/>
  <c r="L350" i="4"/>
  <c r="K350" i="4"/>
  <c r="AD346" i="4"/>
  <c r="AC346" i="4"/>
  <c r="AB346" i="4"/>
  <c r="AA346" i="4"/>
  <c r="Z346" i="4"/>
  <c r="Y346" i="4"/>
  <c r="X346" i="4"/>
  <c r="W346" i="4"/>
  <c r="V346" i="4"/>
  <c r="U346" i="4"/>
  <c r="T346" i="4"/>
  <c r="S346" i="4"/>
  <c r="R346" i="4"/>
  <c r="Q346" i="4"/>
  <c r="P346" i="4"/>
  <c r="O346" i="4"/>
  <c r="N346" i="4"/>
  <c r="M346" i="4"/>
  <c r="L346" i="4"/>
  <c r="K346" i="4"/>
  <c r="AD344" i="4"/>
  <c r="AC344" i="4"/>
  <c r="AB344" i="4"/>
  <c r="AA344" i="4"/>
  <c r="Z344" i="4"/>
  <c r="Y344" i="4"/>
  <c r="X344" i="4"/>
  <c r="W344" i="4"/>
  <c r="V344" i="4"/>
  <c r="U344" i="4"/>
  <c r="T344" i="4"/>
  <c r="S344" i="4"/>
  <c r="R344" i="4"/>
  <c r="Q344" i="4"/>
  <c r="P344" i="4"/>
  <c r="O344" i="4"/>
  <c r="N344" i="4"/>
  <c r="M344" i="4"/>
  <c r="L344" i="4"/>
  <c r="K344" i="4"/>
  <c r="AD342" i="4"/>
  <c r="AC342" i="4"/>
  <c r="AB342" i="4"/>
  <c r="AA342" i="4"/>
  <c r="Z342" i="4"/>
  <c r="Y342" i="4"/>
  <c r="X342" i="4"/>
  <c r="W342" i="4"/>
  <c r="V342" i="4"/>
  <c r="U342" i="4"/>
  <c r="T342" i="4"/>
  <c r="S342" i="4"/>
  <c r="R342" i="4"/>
  <c r="Q342" i="4"/>
  <c r="P342" i="4"/>
  <c r="O342" i="4"/>
  <c r="N342" i="4"/>
  <c r="M342" i="4"/>
  <c r="L342" i="4"/>
  <c r="K342" i="4"/>
  <c r="AD339" i="4"/>
  <c r="AC339" i="4"/>
  <c r="AB339" i="4"/>
  <c r="AA339" i="4"/>
  <c r="Z339" i="4"/>
  <c r="Y339" i="4"/>
  <c r="X339" i="4"/>
  <c r="W339" i="4"/>
  <c r="V339" i="4"/>
  <c r="U339" i="4"/>
  <c r="T339" i="4"/>
  <c r="S339" i="4"/>
  <c r="R339" i="4"/>
  <c r="Q339" i="4"/>
  <c r="P339" i="4"/>
  <c r="O339" i="4"/>
  <c r="N339" i="4"/>
  <c r="M339" i="4"/>
  <c r="L339" i="4"/>
  <c r="K339" i="4"/>
  <c r="AD335" i="4"/>
  <c r="AC335" i="4"/>
  <c r="AB335" i="4"/>
  <c r="AA335" i="4"/>
  <c r="Z335" i="4"/>
  <c r="Y335" i="4"/>
  <c r="X335" i="4"/>
  <c r="W335" i="4"/>
  <c r="V335" i="4"/>
  <c r="U335" i="4"/>
  <c r="T335" i="4"/>
  <c r="S335" i="4"/>
  <c r="R335" i="4"/>
  <c r="Q335" i="4"/>
  <c r="P335" i="4"/>
  <c r="O335" i="4"/>
  <c r="N335" i="4"/>
  <c r="M335" i="4"/>
  <c r="L335" i="4"/>
  <c r="K335" i="4"/>
  <c r="AD333" i="4"/>
  <c r="AC333" i="4"/>
  <c r="AB333" i="4"/>
  <c r="AA333" i="4"/>
  <c r="Z333" i="4"/>
  <c r="Y333" i="4"/>
  <c r="X333" i="4"/>
  <c r="W333" i="4"/>
  <c r="V333" i="4"/>
  <c r="U333" i="4"/>
  <c r="T333" i="4"/>
  <c r="S333" i="4"/>
  <c r="R333" i="4"/>
  <c r="Q333" i="4"/>
  <c r="P333" i="4"/>
  <c r="O333" i="4"/>
  <c r="N333" i="4"/>
  <c r="M333" i="4"/>
  <c r="L333" i="4"/>
  <c r="K333" i="4"/>
  <c r="AD309" i="4"/>
  <c r="AC309" i="4"/>
  <c r="AB309" i="4"/>
  <c r="AA309" i="4"/>
  <c r="Z309" i="4"/>
  <c r="Y309" i="4"/>
  <c r="X309" i="4"/>
  <c r="W309" i="4"/>
  <c r="V309" i="4"/>
  <c r="U309" i="4"/>
  <c r="T309" i="4"/>
  <c r="S309" i="4"/>
  <c r="R309" i="4"/>
  <c r="Q309" i="4"/>
  <c r="P309" i="4"/>
  <c r="O309" i="4"/>
  <c r="N309" i="4"/>
  <c r="M309" i="4"/>
  <c r="L309" i="4"/>
  <c r="K309" i="4"/>
  <c r="AD306" i="4"/>
  <c r="AC306" i="4"/>
  <c r="AB306" i="4"/>
  <c r="AA306" i="4"/>
  <c r="Z306" i="4"/>
  <c r="Y306" i="4"/>
  <c r="X306" i="4"/>
  <c r="W306" i="4"/>
  <c r="V306" i="4"/>
  <c r="U306" i="4"/>
  <c r="T306" i="4"/>
  <c r="S306" i="4"/>
  <c r="R306" i="4"/>
  <c r="Q306" i="4"/>
  <c r="P306" i="4"/>
  <c r="O306" i="4"/>
  <c r="N306" i="4"/>
  <c r="M306" i="4"/>
  <c r="L306" i="4"/>
  <c r="K306" i="4"/>
  <c r="AD304" i="4"/>
  <c r="AC304" i="4"/>
  <c r="AB304" i="4"/>
  <c r="AA304" i="4"/>
  <c r="Z304" i="4"/>
  <c r="Y304" i="4"/>
  <c r="X304" i="4"/>
  <c r="W304" i="4"/>
  <c r="V304" i="4"/>
  <c r="U304" i="4"/>
  <c r="T304" i="4"/>
  <c r="S304" i="4"/>
  <c r="R304" i="4"/>
  <c r="Q304" i="4"/>
  <c r="P304" i="4"/>
  <c r="O304" i="4"/>
  <c r="N304" i="4"/>
  <c r="M304" i="4"/>
  <c r="L304" i="4"/>
  <c r="K304" i="4"/>
  <c r="AD302" i="4"/>
  <c r="AC302" i="4"/>
  <c r="AB302" i="4"/>
  <c r="AA302" i="4"/>
  <c r="Z302" i="4"/>
  <c r="Y302" i="4"/>
  <c r="X302" i="4"/>
  <c r="W302" i="4"/>
  <c r="V302" i="4"/>
  <c r="U302" i="4"/>
  <c r="T302" i="4"/>
  <c r="S302" i="4"/>
  <c r="R302" i="4"/>
  <c r="Q302" i="4"/>
  <c r="P302" i="4"/>
  <c r="O302" i="4"/>
  <c r="N302" i="4"/>
  <c r="M302" i="4"/>
  <c r="L302" i="4"/>
  <c r="K302" i="4"/>
  <c r="AD300" i="4"/>
  <c r="AC300" i="4"/>
  <c r="AB300" i="4"/>
  <c r="AA300" i="4"/>
  <c r="Z300" i="4"/>
  <c r="Y300" i="4"/>
  <c r="X300" i="4"/>
  <c r="W300" i="4"/>
  <c r="V300" i="4"/>
  <c r="U300" i="4"/>
  <c r="T300" i="4"/>
  <c r="S300" i="4"/>
  <c r="R300" i="4"/>
  <c r="Q300" i="4"/>
  <c r="P300" i="4"/>
  <c r="O300" i="4"/>
  <c r="N300" i="4"/>
  <c r="M300" i="4"/>
  <c r="L300" i="4"/>
  <c r="K300" i="4"/>
  <c r="AD298" i="4"/>
  <c r="AC298" i="4"/>
  <c r="AB298" i="4"/>
  <c r="AA298" i="4"/>
  <c r="Z298" i="4"/>
  <c r="Y298" i="4"/>
  <c r="X298" i="4"/>
  <c r="W298" i="4"/>
  <c r="V298" i="4"/>
  <c r="U298" i="4"/>
  <c r="T298" i="4"/>
  <c r="S298" i="4"/>
  <c r="R298" i="4"/>
  <c r="Q298" i="4"/>
  <c r="P298" i="4"/>
  <c r="O298" i="4"/>
  <c r="N298" i="4"/>
  <c r="M298" i="4"/>
  <c r="L298" i="4"/>
  <c r="K298" i="4"/>
  <c r="AD295" i="4"/>
  <c r="AC295" i="4"/>
  <c r="AB295" i="4"/>
  <c r="AA295" i="4"/>
  <c r="Z295" i="4"/>
  <c r="Y295" i="4"/>
  <c r="X295" i="4"/>
  <c r="W295" i="4"/>
  <c r="V295" i="4"/>
  <c r="U295" i="4"/>
  <c r="T295" i="4"/>
  <c r="S295" i="4"/>
  <c r="R295" i="4"/>
  <c r="Q295" i="4"/>
  <c r="P295" i="4"/>
  <c r="O295" i="4"/>
  <c r="N295" i="4"/>
  <c r="M295" i="4"/>
  <c r="L295" i="4"/>
  <c r="K295" i="4"/>
  <c r="AD293" i="4"/>
  <c r="AC293" i="4"/>
  <c r="AB293" i="4"/>
  <c r="AA293" i="4"/>
  <c r="Z293" i="4"/>
  <c r="Y293" i="4"/>
  <c r="X293" i="4"/>
  <c r="W293" i="4"/>
  <c r="V293" i="4"/>
  <c r="U293" i="4"/>
  <c r="T293" i="4"/>
  <c r="S293" i="4"/>
  <c r="R293" i="4"/>
  <c r="Q293" i="4"/>
  <c r="P293" i="4"/>
  <c r="O293" i="4"/>
  <c r="N293" i="4"/>
  <c r="M293" i="4"/>
  <c r="L293" i="4"/>
  <c r="K293" i="4"/>
  <c r="AD291" i="4"/>
  <c r="AC291" i="4"/>
  <c r="AB291" i="4"/>
  <c r="AA291" i="4"/>
  <c r="Z291" i="4"/>
  <c r="Y291" i="4"/>
  <c r="X291" i="4"/>
  <c r="W291" i="4"/>
  <c r="V291" i="4"/>
  <c r="U291" i="4"/>
  <c r="T291" i="4"/>
  <c r="S291" i="4"/>
  <c r="R291" i="4"/>
  <c r="Q291" i="4"/>
  <c r="P291" i="4"/>
  <c r="O291" i="4"/>
  <c r="N291" i="4"/>
  <c r="M291" i="4"/>
  <c r="L291" i="4"/>
  <c r="K291" i="4"/>
  <c r="AD289" i="4"/>
  <c r="AC289" i="4"/>
  <c r="AB289" i="4"/>
  <c r="AA289" i="4"/>
  <c r="Z289" i="4"/>
  <c r="Y289" i="4"/>
  <c r="X289" i="4"/>
  <c r="W289" i="4"/>
  <c r="V289" i="4"/>
  <c r="U289" i="4"/>
  <c r="T289" i="4"/>
  <c r="S289" i="4"/>
  <c r="R289" i="4"/>
  <c r="Q289" i="4"/>
  <c r="P289" i="4"/>
  <c r="O289" i="4"/>
  <c r="N289" i="4"/>
  <c r="M289" i="4"/>
  <c r="L289" i="4"/>
  <c r="K289" i="4"/>
  <c r="AD287" i="4"/>
  <c r="AC287" i="4"/>
  <c r="AB287" i="4"/>
  <c r="AA287" i="4"/>
  <c r="Z287" i="4"/>
  <c r="Y287" i="4"/>
  <c r="X287" i="4"/>
  <c r="W287" i="4"/>
  <c r="V287" i="4"/>
  <c r="U287" i="4"/>
  <c r="T287" i="4"/>
  <c r="S287" i="4"/>
  <c r="R287" i="4"/>
  <c r="Q287" i="4"/>
  <c r="P287" i="4"/>
  <c r="O287" i="4"/>
  <c r="N287" i="4"/>
  <c r="M287" i="4"/>
  <c r="L287" i="4"/>
  <c r="K287" i="4"/>
  <c r="AD284" i="4"/>
  <c r="AC284" i="4"/>
  <c r="AB284" i="4"/>
  <c r="AA284" i="4"/>
  <c r="Z284" i="4"/>
  <c r="Y284" i="4"/>
  <c r="X284" i="4"/>
  <c r="W284" i="4"/>
  <c r="V284" i="4"/>
  <c r="U284" i="4"/>
  <c r="T284" i="4"/>
  <c r="S284" i="4"/>
  <c r="R284" i="4"/>
  <c r="Q284" i="4"/>
  <c r="P284" i="4"/>
  <c r="O284" i="4"/>
  <c r="N284" i="4"/>
  <c r="M284" i="4"/>
  <c r="L284" i="4"/>
  <c r="K284" i="4"/>
  <c r="AD282" i="4"/>
  <c r="AC282" i="4"/>
  <c r="AB282" i="4"/>
  <c r="AA282" i="4"/>
  <c r="Z282" i="4"/>
  <c r="Y282" i="4"/>
  <c r="X282" i="4"/>
  <c r="W282" i="4"/>
  <c r="V282" i="4"/>
  <c r="U282" i="4"/>
  <c r="T282" i="4"/>
  <c r="S282" i="4"/>
  <c r="R282" i="4"/>
  <c r="Q282" i="4"/>
  <c r="P282" i="4"/>
  <c r="O282" i="4"/>
  <c r="N282" i="4"/>
  <c r="M282" i="4"/>
  <c r="L282" i="4"/>
  <c r="K282" i="4"/>
  <c r="AD277" i="4"/>
  <c r="AC277" i="4"/>
  <c r="AB277" i="4"/>
  <c r="AA277" i="4"/>
  <c r="Z277" i="4"/>
  <c r="Y277" i="4"/>
  <c r="X277" i="4"/>
  <c r="W277" i="4"/>
  <c r="V277" i="4"/>
  <c r="U277" i="4"/>
  <c r="T277" i="4"/>
  <c r="S277" i="4"/>
  <c r="R277" i="4"/>
  <c r="Q277" i="4"/>
  <c r="P277" i="4"/>
  <c r="O277" i="4"/>
  <c r="N277" i="4"/>
  <c r="M277" i="4"/>
  <c r="L277" i="4"/>
  <c r="K277" i="4"/>
  <c r="AD275" i="4"/>
  <c r="AC275" i="4"/>
  <c r="AB275" i="4"/>
  <c r="AA275" i="4"/>
  <c r="Z275" i="4"/>
  <c r="Y275" i="4"/>
  <c r="X275" i="4"/>
  <c r="W275" i="4"/>
  <c r="V275" i="4"/>
  <c r="U275" i="4"/>
  <c r="T275" i="4"/>
  <c r="S275" i="4"/>
  <c r="R275" i="4"/>
  <c r="Q275" i="4"/>
  <c r="P275" i="4"/>
  <c r="O275" i="4"/>
  <c r="N275" i="4"/>
  <c r="M275" i="4"/>
  <c r="L275" i="4"/>
  <c r="K275" i="4"/>
  <c r="AD273" i="4"/>
  <c r="AC273" i="4"/>
  <c r="AB273" i="4"/>
  <c r="AA273" i="4"/>
  <c r="Z273" i="4"/>
  <c r="Y273" i="4"/>
  <c r="X273" i="4"/>
  <c r="W273" i="4"/>
  <c r="V273" i="4"/>
  <c r="U273" i="4"/>
  <c r="T273" i="4"/>
  <c r="S273" i="4"/>
  <c r="R273" i="4"/>
  <c r="Q273" i="4"/>
  <c r="P273" i="4"/>
  <c r="O273" i="4"/>
  <c r="N273" i="4"/>
  <c r="M273" i="4"/>
  <c r="L273" i="4"/>
  <c r="K273" i="4"/>
  <c r="AD270" i="4"/>
  <c r="AC270" i="4"/>
  <c r="AB270" i="4"/>
  <c r="AA270" i="4"/>
  <c r="Z270" i="4"/>
  <c r="Y270" i="4"/>
  <c r="X270" i="4"/>
  <c r="W270" i="4"/>
  <c r="V270" i="4"/>
  <c r="U270" i="4"/>
  <c r="T270" i="4"/>
  <c r="S270" i="4"/>
  <c r="R270" i="4"/>
  <c r="Q270" i="4"/>
  <c r="P270" i="4"/>
  <c r="O270" i="4"/>
  <c r="N270" i="4"/>
  <c r="M270" i="4"/>
  <c r="L270" i="4"/>
  <c r="K270" i="4"/>
  <c r="AD268" i="4"/>
  <c r="AC268" i="4"/>
  <c r="AB268" i="4"/>
  <c r="AA268" i="4"/>
  <c r="Z268" i="4"/>
  <c r="Y268" i="4"/>
  <c r="X268" i="4"/>
  <c r="W268" i="4"/>
  <c r="V268" i="4"/>
  <c r="U268" i="4"/>
  <c r="T268" i="4"/>
  <c r="S268" i="4"/>
  <c r="R268" i="4"/>
  <c r="Q268" i="4"/>
  <c r="P268" i="4"/>
  <c r="O268" i="4"/>
  <c r="N268" i="4"/>
  <c r="M268" i="4"/>
  <c r="L268" i="4"/>
  <c r="K268" i="4"/>
  <c r="AD263" i="4"/>
  <c r="AC263" i="4"/>
  <c r="AB263" i="4"/>
  <c r="AA263" i="4"/>
  <c r="Z263" i="4"/>
  <c r="Y263" i="4"/>
  <c r="X263" i="4"/>
  <c r="W263" i="4"/>
  <c r="V263" i="4"/>
  <c r="U263" i="4"/>
  <c r="T263" i="4"/>
  <c r="S263" i="4"/>
  <c r="R263" i="4"/>
  <c r="Q263" i="4"/>
  <c r="P263" i="4"/>
  <c r="O263" i="4"/>
  <c r="N263" i="4"/>
  <c r="M263" i="4"/>
  <c r="L263" i="4"/>
  <c r="K263" i="4"/>
  <c r="AD261" i="4"/>
  <c r="AC261" i="4"/>
  <c r="AB261" i="4"/>
  <c r="AA261" i="4"/>
  <c r="Z261" i="4"/>
  <c r="Y261" i="4"/>
  <c r="X261" i="4"/>
  <c r="W261" i="4"/>
  <c r="V261" i="4"/>
  <c r="U261" i="4"/>
  <c r="T261" i="4"/>
  <c r="S261" i="4"/>
  <c r="R261" i="4"/>
  <c r="Q261" i="4"/>
  <c r="P261" i="4"/>
  <c r="O261" i="4"/>
  <c r="N261" i="4"/>
  <c r="M261" i="4"/>
  <c r="L261" i="4"/>
  <c r="K261" i="4"/>
  <c r="K161" i="4"/>
  <c r="K116" i="4"/>
  <c r="K115" i="4"/>
  <c r="K114" i="4"/>
  <c r="AD112" i="4"/>
  <c r="AC112" i="4"/>
  <c r="AB112" i="4"/>
  <c r="AA112" i="4"/>
  <c r="Z112" i="4"/>
  <c r="Y112" i="4"/>
  <c r="X112" i="4"/>
  <c r="W112" i="4"/>
  <c r="V112" i="4"/>
  <c r="U112" i="4"/>
  <c r="T112" i="4"/>
  <c r="S112" i="4"/>
  <c r="R112" i="4"/>
  <c r="Q112" i="4"/>
  <c r="P112" i="4"/>
  <c r="O112" i="4"/>
  <c r="N112" i="4"/>
  <c r="M112" i="4"/>
  <c r="L112" i="4"/>
  <c r="K112" i="4"/>
  <c r="AD110" i="4"/>
  <c r="AC110" i="4"/>
  <c r="AB110" i="4"/>
  <c r="AA110" i="4"/>
  <c r="Z110" i="4"/>
  <c r="Y110" i="4"/>
  <c r="X110" i="4"/>
  <c r="W110" i="4"/>
  <c r="V110" i="4"/>
  <c r="U110" i="4"/>
  <c r="T110" i="4"/>
  <c r="S110" i="4"/>
  <c r="R110" i="4"/>
  <c r="Q110" i="4"/>
  <c r="P110" i="4"/>
  <c r="O110" i="4"/>
  <c r="N110" i="4"/>
  <c r="M110" i="4"/>
  <c r="L110" i="4"/>
  <c r="K110" i="4"/>
  <c r="K109" i="4"/>
  <c r="K108" i="4"/>
  <c r="C110" i="3"/>
  <c r="H74" i="3"/>
  <c r="H59" i="3"/>
  <c r="F59" i="3"/>
  <c r="H52" i="3"/>
  <c r="H51" i="3"/>
  <c r="F51" i="3"/>
  <c r="H50" i="3"/>
  <c r="F50" i="3"/>
  <c r="F49" i="3"/>
  <c r="C49" i="3"/>
  <c r="H48" i="3"/>
  <c r="H56" i="3" s="1"/>
  <c r="F48" i="3"/>
  <c r="F56" i="3" s="1"/>
  <c r="C48" i="3"/>
  <c r="C56" i="3" s="1"/>
  <c r="C74" i="3" s="1"/>
  <c r="H46" i="3"/>
  <c r="H54" i="3" s="1"/>
  <c r="F46" i="3"/>
  <c r="F40" i="3"/>
  <c r="G40" i="3" s="1"/>
  <c r="G39" i="3"/>
  <c r="F39" i="3"/>
  <c r="C39" i="3"/>
  <c r="F38" i="3"/>
  <c r="G38" i="3" s="1"/>
  <c r="E38" i="3"/>
  <c r="F37" i="3"/>
  <c r="G37" i="3" s="1"/>
  <c r="C37" i="3"/>
  <c r="G36" i="3"/>
  <c r="F36" i="3"/>
  <c r="D36" i="3"/>
  <c r="C36" i="3"/>
  <c r="F35" i="3"/>
  <c r="G35" i="3" s="1"/>
  <c r="F34" i="3"/>
  <c r="G34" i="3" s="1"/>
  <c r="D34" i="3"/>
  <c r="C34" i="3"/>
  <c r="C12" i="3"/>
  <c r="C11" i="3"/>
  <c r="C38" i="3" s="1"/>
  <c r="H9" i="3"/>
  <c r="G9" i="3"/>
  <c r="F9" i="3"/>
  <c r="E9" i="3"/>
  <c r="D9" i="3"/>
  <c r="C9" i="3"/>
  <c r="H8" i="3"/>
  <c r="H49" i="3" s="1"/>
  <c r="G8" i="3"/>
  <c r="F8" i="3"/>
  <c r="E8" i="3"/>
  <c r="D8" i="3"/>
  <c r="C8" i="3"/>
  <c r="C46" i="3" s="1"/>
  <c r="H7" i="3"/>
  <c r="H47" i="3" s="1"/>
  <c r="G7" i="3"/>
  <c r="F7" i="3"/>
  <c r="F52" i="3" s="1"/>
  <c r="E7" i="3"/>
  <c r="D7" i="3"/>
  <c r="D46" i="3" s="1"/>
  <c r="D54" i="3" s="1"/>
  <c r="C7" i="3"/>
  <c r="H6" i="3"/>
  <c r="G6" i="3"/>
  <c r="F6" i="3"/>
  <c r="E6" i="3"/>
  <c r="D6" i="3"/>
  <c r="C6" i="3"/>
  <c r="H5" i="3"/>
  <c r="G5" i="3"/>
  <c r="F5" i="3"/>
  <c r="E5" i="3"/>
  <c r="D5" i="3"/>
  <c r="C5" i="3"/>
  <c r="G104" i="2"/>
  <c r="C99" i="2"/>
  <c r="C98" i="2"/>
  <c r="C97" i="2"/>
  <c r="C96" i="2"/>
  <c r="C75" i="2" s="1"/>
  <c r="C95" i="2"/>
  <c r="C116" i="2" s="1"/>
  <c r="C94" i="2"/>
  <c r="D93" i="2"/>
  <c r="C93" i="2"/>
  <c r="C92" i="2"/>
  <c r="C91" i="2"/>
  <c r="C90" i="2"/>
  <c r="H58" i="2"/>
  <c r="G58" i="2"/>
  <c r="F58" i="2"/>
  <c r="E58" i="2"/>
  <c r="D58" i="2"/>
  <c r="C58" i="2"/>
  <c r="H55" i="2"/>
  <c r="H23" i="1" s="1"/>
  <c r="G55" i="2"/>
  <c r="F55" i="2"/>
  <c r="E55" i="2"/>
  <c r="D55" i="2"/>
  <c r="C55" i="2"/>
  <c r="C16" i="2"/>
  <c r="H3" i="2"/>
  <c r="G3" i="2"/>
  <c r="F3" i="2"/>
  <c r="E3" i="2"/>
  <c r="D3" i="2"/>
  <c r="C3" i="2"/>
  <c r="H39" i="1"/>
  <c r="E39" i="1"/>
  <c r="H38" i="1"/>
  <c r="G38" i="1"/>
  <c r="F38" i="1"/>
  <c r="E38" i="1"/>
  <c r="D38" i="1"/>
  <c r="C38" i="1"/>
  <c r="H37" i="1"/>
  <c r="G37" i="1"/>
  <c r="F37" i="1"/>
  <c r="E37" i="1"/>
  <c r="D37" i="1"/>
  <c r="C37" i="1"/>
  <c r="C36" i="1"/>
  <c r="G35" i="1"/>
  <c r="F35" i="1"/>
  <c r="C35" i="1"/>
  <c r="G23" i="1"/>
  <c r="F23" i="1"/>
  <c r="E23" i="1"/>
  <c r="D23" i="1"/>
  <c r="C23" i="1"/>
  <c r="H8" i="1"/>
  <c r="G8" i="1"/>
  <c r="G39" i="1" s="1"/>
  <c r="F8" i="1"/>
  <c r="F39" i="1" s="1"/>
  <c r="E8" i="1"/>
  <c r="D8" i="1"/>
  <c r="D39" i="1" s="1"/>
  <c r="C8" i="1"/>
  <c r="C39" i="1" s="1"/>
  <c r="H5" i="1"/>
  <c r="H36" i="1" s="1"/>
  <c r="G5" i="1"/>
  <c r="G36" i="1" s="1"/>
  <c r="F5" i="1"/>
  <c r="F36" i="1" s="1"/>
  <c r="E5" i="1"/>
  <c r="E36" i="1" s="1"/>
  <c r="D5" i="1"/>
  <c r="D36" i="1" s="1"/>
  <c r="C5" i="1"/>
  <c r="H4" i="1"/>
  <c r="H35" i="1" s="1"/>
  <c r="G4" i="1"/>
  <c r="F4" i="1"/>
  <c r="E4" i="1"/>
  <c r="E35" i="1" s="1"/>
  <c r="D4" i="1"/>
  <c r="D35" i="1" s="1"/>
  <c r="C4" i="1"/>
  <c r="F93" i="2" l="1"/>
  <c r="D102" i="2"/>
  <c r="H57" i="3"/>
  <c r="G57" i="3"/>
  <c r="D37" i="3"/>
  <c r="F57" i="3"/>
  <c r="E51" i="3"/>
  <c r="E59" i="3" s="1"/>
  <c r="E102" i="2"/>
  <c r="H72" i="3"/>
  <c r="E103" i="2"/>
  <c r="D47" i="3"/>
  <c r="C57" i="3"/>
  <c r="D72" i="3"/>
  <c r="E100" i="2"/>
  <c r="G50" i="3"/>
  <c r="G47" i="3"/>
  <c r="G49" i="3"/>
  <c r="G51" i="3"/>
  <c r="G48" i="3"/>
  <c r="G46" i="3"/>
  <c r="G54" i="3" s="1"/>
  <c r="G52" i="3"/>
  <c r="D95" i="2"/>
  <c r="D116" i="2" s="1"/>
  <c r="G103" i="2"/>
  <c r="D96" i="2"/>
  <c r="G105" i="2"/>
  <c r="E37" i="3"/>
  <c r="H77" i="3"/>
  <c r="F74" i="3"/>
  <c r="G96" i="2"/>
  <c r="C106" i="2"/>
  <c r="F77" i="3"/>
  <c r="G107" i="2"/>
  <c r="H107" i="2"/>
  <c r="E50" i="3"/>
  <c r="E90" i="2"/>
  <c r="D98" i="2"/>
  <c r="E108" i="2"/>
  <c r="G127" i="2"/>
  <c r="F127" i="2"/>
  <c r="E127" i="2"/>
  <c r="D127" i="2"/>
  <c r="H127" i="2"/>
  <c r="C127" i="2"/>
  <c r="C112" i="2"/>
  <c r="C111" i="2"/>
  <c r="C109" i="2"/>
  <c r="G106" i="2"/>
  <c r="G118" i="2" s="1"/>
  <c r="G28" i="2" s="1"/>
  <c r="E104" i="2"/>
  <c r="C102" i="2"/>
  <c r="G99" i="2"/>
  <c r="E97" i="2"/>
  <c r="G92" i="2"/>
  <c r="H108" i="2"/>
  <c r="F106" i="2"/>
  <c r="D104" i="2"/>
  <c r="H101" i="2"/>
  <c r="F99" i="2"/>
  <c r="D97" i="2"/>
  <c r="D133" i="2" s="1"/>
  <c r="H94" i="2"/>
  <c r="H16" i="2" s="1"/>
  <c r="F92" i="2"/>
  <c r="F115" i="2" s="1"/>
  <c r="F8" i="2" s="1"/>
  <c r="D90" i="2"/>
  <c r="G108" i="2"/>
  <c r="E106" i="2"/>
  <c r="C104" i="2"/>
  <c r="G101" i="2"/>
  <c r="E99" i="2"/>
  <c r="G94" i="2"/>
  <c r="G16" i="2" s="1"/>
  <c r="E92" i="2"/>
  <c r="F108" i="2"/>
  <c r="D106" i="2"/>
  <c r="H103" i="2"/>
  <c r="F101" i="2"/>
  <c r="D99" i="2"/>
  <c r="H96" i="2"/>
  <c r="F94" i="2"/>
  <c r="F16" i="2" s="1"/>
  <c r="D92" i="2"/>
  <c r="D115" i="2" s="1"/>
  <c r="D8" i="2" s="1"/>
  <c r="D108" i="2"/>
  <c r="H105" i="2"/>
  <c r="F103" i="2"/>
  <c r="D101" i="2"/>
  <c r="H98" i="2"/>
  <c r="F96" i="2"/>
  <c r="D94" i="2"/>
  <c r="D16" i="2" s="1"/>
  <c r="H91" i="2"/>
  <c r="H33" i="2" s="1"/>
  <c r="F107" i="2"/>
  <c r="D105" i="2"/>
  <c r="H102" i="2"/>
  <c r="F100" i="2"/>
  <c r="C108" i="2"/>
  <c r="F104" i="2"/>
  <c r="D100" i="2"/>
  <c r="E96" i="2"/>
  <c r="E93" i="2"/>
  <c r="E107" i="2"/>
  <c r="D103" i="2"/>
  <c r="H95" i="2"/>
  <c r="H92" i="2"/>
  <c r="D107" i="2"/>
  <c r="C103" i="2"/>
  <c r="G98" i="2"/>
  <c r="G95" i="2"/>
  <c r="G116" i="2" s="1"/>
  <c r="E98" i="2"/>
  <c r="C107" i="2"/>
  <c r="G102" i="2"/>
  <c r="F98" i="2"/>
  <c r="F95" i="2"/>
  <c r="G91" i="2"/>
  <c r="E95" i="2"/>
  <c r="H106" i="2"/>
  <c r="H118" i="2" s="1"/>
  <c r="H28" i="2" s="1"/>
  <c r="F102" i="2"/>
  <c r="F91" i="2"/>
  <c r="F105" i="2"/>
  <c r="E101" i="2"/>
  <c r="H97" i="2"/>
  <c r="E94" i="2"/>
  <c r="E16" i="2" s="1"/>
  <c r="H100" i="2"/>
  <c r="G90" i="2"/>
  <c r="G100" i="2"/>
  <c r="G117" i="2" s="1"/>
  <c r="G20" i="2" s="1"/>
  <c r="G93" i="2"/>
  <c r="E105" i="2"/>
  <c r="C101" i="2"/>
  <c r="G97" i="2"/>
  <c r="H90" i="2"/>
  <c r="F97" i="2"/>
  <c r="C110" i="2"/>
  <c r="C113" i="2"/>
  <c r="C105" i="2"/>
  <c r="H93" i="2"/>
  <c r="H104" i="2"/>
  <c r="F90" i="2"/>
  <c r="D91" i="2"/>
  <c r="D33" i="2" s="1"/>
  <c r="H99" i="2"/>
  <c r="C100" i="2"/>
  <c r="G41" i="3"/>
  <c r="C109" i="3" s="1"/>
  <c r="G59" i="3"/>
  <c r="E39" i="3"/>
  <c r="C59" i="3"/>
  <c r="D39" i="3"/>
  <c r="D48" i="3"/>
  <c r="D56" i="3" s="1"/>
  <c r="D50" i="3"/>
  <c r="D58" i="3" s="1"/>
  <c r="D52" i="3"/>
  <c r="D51" i="3"/>
  <c r="D59" i="3" s="1"/>
  <c r="C54" i="3"/>
  <c r="E34" i="3"/>
  <c r="F54" i="3"/>
  <c r="D49" i="3"/>
  <c r="D57" i="3" s="1"/>
  <c r="C133" i="2"/>
  <c r="G58" i="3"/>
  <c r="F58" i="3"/>
  <c r="D38" i="3"/>
  <c r="C33" i="2"/>
  <c r="E48" i="3"/>
  <c r="E52" i="3"/>
  <c r="E47" i="3"/>
  <c r="E49" i="3"/>
  <c r="E57" i="3" s="1"/>
  <c r="E46" i="3"/>
  <c r="E54" i="3" s="1"/>
  <c r="E56" i="3"/>
  <c r="E58" i="3"/>
  <c r="C115" i="2"/>
  <c r="C8" i="2" s="1"/>
  <c r="H58" i="3"/>
  <c r="E36" i="3"/>
  <c r="C51" i="3"/>
  <c r="G56" i="3"/>
  <c r="C40" i="3"/>
  <c r="C47" i="3"/>
  <c r="C52" i="3"/>
  <c r="C35" i="3"/>
  <c r="F47" i="3"/>
  <c r="C50" i="3"/>
  <c r="C58" i="3" s="1"/>
  <c r="D76" i="3" l="1"/>
  <c r="D75" i="3"/>
  <c r="D77" i="3"/>
  <c r="E72" i="3"/>
  <c r="C76" i="3"/>
  <c r="E75" i="3"/>
  <c r="F137" i="2"/>
  <c r="D137" i="2"/>
  <c r="C137" i="2"/>
  <c r="E137" i="2"/>
  <c r="E74" i="3"/>
  <c r="H55" i="3"/>
  <c r="E35" i="3"/>
  <c r="E41" i="3" s="1"/>
  <c r="C108" i="3" s="1"/>
  <c r="G55" i="3"/>
  <c r="D35" i="3"/>
  <c r="F55" i="3"/>
  <c r="E55" i="3"/>
  <c r="E105" i="3" s="1"/>
  <c r="E131" i="2" s="1"/>
  <c r="C55" i="3"/>
  <c r="D55" i="3"/>
  <c r="D74" i="3"/>
  <c r="C75" i="3"/>
  <c r="H60" i="3"/>
  <c r="F60" i="3"/>
  <c r="E60" i="3"/>
  <c r="E102" i="3" s="1"/>
  <c r="E126" i="2" s="1"/>
  <c r="D60" i="3"/>
  <c r="C60" i="3"/>
  <c r="E40" i="3"/>
  <c r="G60" i="3"/>
  <c r="D40" i="3"/>
  <c r="G76" i="3"/>
  <c r="F33" i="2"/>
  <c r="H115" i="2"/>
  <c r="H8" i="2" s="1"/>
  <c r="D118" i="2"/>
  <c r="D28" i="2" s="1"/>
  <c r="G74" i="3"/>
  <c r="D136" i="2"/>
  <c r="D9" i="2" s="1"/>
  <c r="C136" i="2"/>
  <c r="C9" i="2" s="1"/>
  <c r="F136" i="2"/>
  <c r="E136" i="2"/>
  <c r="F133" i="2"/>
  <c r="H116" i="2"/>
  <c r="E115" i="2"/>
  <c r="E8" i="2" s="1"/>
  <c r="F118" i="2"/>
  <c r="F28" i="2" s="1"/>
  <c r="G101" i="3"/>
  <c r="G125" i="2" s="1"/>
  <c r="G105" i="3"/>
  <c r="G131" i="2" s="1"/>
  <c r="G72" i="3"/>
  <c r="G61" i="3"/>
  <c r="G102" i="3"/>
  <c r="G126" i="2" s="1"/>
  <c r="H133" i="2"/>
  <c r="H136" i="2"/>
  <c r="H9" i="2" s="1"/>
  <c r="G133" i="2"/>
  <c r="G136" i="2"/>
  <c r="G115" i="2"/>
  <c r="G8" i="2" s="1"/>
  <c r="C118" i="2"/>
  <c r="F75" i="3"/>
  <c r="D128" i="2"/>
  <c r="D48" i="2" s="1"/>
  <c r="C128" i="2"/>
  <c r="C48" i="2" s="1"/>
  <c r="F128" i="2"/>
  <c r="F48" i="2" s="1"/>
  <c r="E128" i="2"/>
  <c r="E48" i="2" s="1"/>
  <c r="H128" i="2"/>
  <c r="H48" i="2" s="1"/>
  <c r="G128" i="2"/>
  <c r="G48" i="2" s="1"/>
  <c r="E116" i="2"/>
  <c r="H76" i="3"/>
  <c r="F72" i="3"/>
  <c r="C117" i="2"/>
  <c r="C20" i="2" s="1"/>
  <c r="G33" i="2"/>
  <c r="E133" i="2"/>
  <c r="F76" i="3"/>
  <c r="C77" i="3"/>
  <c r="G77" i="3"/>
  <c r="F116" i="2"/>
  <c r="G137" i="2"/>
  <c r="G75" i="3"/>
  <c r="C61" i="3"/>
  <c r="C102" i="3"/>
  <c r="C126" i="2" s="1"/>
  <c r="C72" i="3"/>
  <c r="H137" i="2"/>
  <c r="D117" i="2"/>
  <c r="D20" i="2" s="1"/>
  <c r="E118" i="2"/>
  <c r="E28" i="2" s="1"/>
  <c r="H75" i="3"/>
  <c r="E76" i="3"/>
  <c r="E117" i="2"/>
  <c r="E20" i="2" s="1"/>
  <c r="H117" i="2"/>
  <c r="H20" i="2" s="1"/>
  <c r="F117" i="2"/>
  <c r="F20" i="2" s="1"/>
  <c r="E77" i="3"/>
  <c r="C119" i="2"/>
  <c r="E33" i="2"/>
  <c r="H122" i="2" l="1"/>
  <c r="H34" i="2" s="1"/>
  <c r="G122" i="2"/>
  <c r="G34" i="2" s="1"/>
  <c r="F122" i="2"/>
  <c r="F34" i="2" s="1"/>
  <c r="D122" i="2"/>
  <c r="D34" i="2" s="1"/>
  <c r="D35" i="2" s="1"/>
  <c r="D9" i="1" s="1"/>
  <c r="D40" i="1" s="1"/>
  <c r="E122" i="2"/>
  <c r="E34" i="2" s="1"/>
  <c r="C122" i="2"/>
  <c r="C34" i="2" s="1"/>
  <c r="C35" i="2" s="1"/>
  <c r="C9" i="1" s="1"/>
  <c r="C40" i="1" s="1"/>
  <c r="F78" i="3"/>
  <c r="H73" i="3"/>
  <c r="H102" i="3"/>
  <c r="H126" i="2" s="1"/>
  <c r="H105" i="3"/>
  <c r="H131" i="2" s="1"/>
  <c r="H101" i="3"/>
  <c r="H125" i="2" s="1"/>
  <c r="H61" i="3"/>
  <c r="E61" i="3"/>
  <c r="E35" i="2"/>
  <c r="E9" i="1" s="1"/>
  <c r="E40" i="1" s="1"/>
  <c r="F105" i="3"/>
  <c r="F131" i="2" s="1"/>
  <c r="E79" i="3"/>
  <c r="E100" i="3"/>
  <c r="E124" i="2" s="1"/>
  <c r="F61" i="3"/>
  <c r="F101" i="3"/>
  <c r="F125" i="2" s="1"/>
  <c r="C73" i="3"/>
  <c r="F102" i="3"/>
  <c r="F126" i="2" s="1"/>
  <c r="G78" i="3"/>
  <c r="E73" i="3"/>
  <c r="C28" i="2"/>
  <c r="G9" i="2"/>
  <c r="F73" i="3"/>
  <c r="F100" i="3" s="1"/>
  <c r="F124" i="2" s="1"/>
  <c r="H78" i="3"/>
  <c r="C101" i="3"/>
  <c r="C125" i="2" s="1"/>
  <c r="E9" i="2"/>
  <c r="C78" i="3"/>
  <c r="C100" i="3" s="1"/>
  <c r="C124" i="2" s="1"/>
  <c r="D41" i="3"/>
  <c r="C107" i="3" s="1"/>
  <c r="E78" i="3"/>
  <c r="E101" i="3"/>
  <c r="E125" i="2" s="1"/>
  <c r="D73" i="3"/>
  <c r="D102" i="3"/>
  <c r="D126" i="2" s="1"/>
  <c r="D101" i="3"/>
  <c r="D125" i="2" s="1"/>
  <c r="D61" i="3"/>
  <c r="D105" i="3"/>
  <c r="D131" i="2" s="1"/>
  <c r="C105" i="3"/>
  <c r="C131" i="2" s="1"/>
  <c r="F9" i="2"/>
  <c r="D78" i="3"/>
  <c r="G73" i="3"/>
  <c r="G100" i="3" s="1"/>
  <c r="G124" i="2" s="1"/>
  <c r="G140" i="2" l="1"/>
  <c r="G22" i="2" s="1"/>
  <c r="G135" i="2"/>
  <c r="G11" i="2" s="1"/>
  <c r="G41" i="2"/>
  <c r="F135" i="2"/>
  <c r="F11" i="2" s="1"/>
  <c r="F41" i="2"/>
  <c r="F140" i="2"/>
  <c r="F22" i="2" s="1"/>
  <c r="C140" i="2"/>
  <c r="C22" i="2" s="1"/>
  <c r="C41" i="2"/>
  <c r="C135" i="2"/>
  <c r="C11" i="2" s="1"/>
  <c r="H100" i="3"/>
  <c r="H124" i="2" s="1"/>
  <c r="H79" i="3"/>
  <c r="D79" i="3"/>
  <c r="D100" i="3"/>
  <c r="D124" i="2" s="1"/>
  <c r="G79" i="3"/>
  <c r="D121" i="2"/>
  <c r="D38" i="2" s="1"/>
  <c r="C121" i="2"/>
  <c r="C38" i="2" s="1"/>
  <c r="F121" i="2"/>
  <c r="H121" i="2"/>
  <c r="G121" i="2"/>
  <c r="E121" i="2"/>
  <c r="E38" i="2" s="1"/>
  <c r="C39" i="2"/>
  <c r="E140" i="2"/>
  <c r="E22" i="2" s="1"/>
  <c r="E135" i="2"/>
  <c r="E11" i="2" s="1"/>
  <c r="E41" i="2"/>
  <c r="E39" i="2"/>
  <c r="C79" i="3"/>
  <c r="F79" i="3"/>
  <c r="D39" i="2"/>
  <c r="C76" i="2"/>
  <c r="C77" i="2" s="1"/>
  <c r="C10" i="3" s="1"/>
  <c r="D140" i="2" l="1"/>
  <c r="D22" i="2" s="1"/>
  <c r="D135" i="2"/>
  <c r="D11" i="2" s="1"/>
  <c r="D41" i="2"/>
  <c r="G35" i="2"/>
  <c r="G9" i="1" s="1"/>
  <c r="G40" i="1" s="1"/>
  <c r="G38" i="2"/>
  <c r="H140" i="2"/>
  <c r="H22" i="2" s="1"/>
  <c r="H41" i="2"/>
  <c r="H135" i="2"/>
  <c r="H11" i="2" s="1"/>
  <c r="H38" i="2"/>
  <c r="H35" i="2"/>
  <c r="H9" i="1" s="1"/>
  <c r="H40" i="1" s="1"/>
  <c r="F38" i="2"/>
  <c r="F35" i="2"/>
  <c r="F9" i="1" s="1"/>
  <c r="F40" i="1" s="1"/>
  <c r="E87" i="3"/>
  <c r="C85" i="3"/>
  <c r="G82" i="3"/>
  <c r="D87" i="3"/>
  <c r="H84" i="3"/>
  <c r="F82" i="3"/>
  <c r="H86" i="3"/>
  <c r="F84" i="3"/>
  <c r="D82" i="3"/>
  <c r="G86" i="3"/>
  <c r="E84" i="3"/>
  <c r="C82" i="3"/>
  <c r="F86" i="3"/>
  <c r="D84" i="3"/>
  <c r="H81" i="3"/>
  <c r="H103" i="3" s="1"/>
  <c r="H129" i="2" s="1"/>
  <c r="E86" i="3"/>
  <c r="C84" i="3"/>
  <c r="G81" i="3"/>
  <c r="C86" i="3"/>
  <c r="G83" i="3"/>
  <c r="E81" i="3"/>
  <c r="H85" i="3"/>
  <c r="H87" i="3"/>
  <c r="F85" i="3"/>
  <c r="D83" i="3"/>
  <c r="G87" i="3"/>
  <c r="E85" i="3"/>
  <c r="C83" i="3"/>
  <c r="E83" i="3"/>
  <c r="F81" i="3"/>
  <c r="D81" i="3"/>
  <c r="C81" i="3"/>
  <c r="F87" i="3"/>
  <c r="G85" i="3"/>
  <c r="H83" i="3"/>
  <c r="D85" i="3"/>
  <c r="G84" i="3"/>
  <c r="C87" i="3"/>
  <c r="D86" i="3"/>
  <c r="C65" i="3"/>
  <c r="C91" i="3" s="1"/>
  <c r="F83" i="3"/>
  <c r="H82" i="3"/>
  <c r="E82" i="3"/>
  <c r="H68" i="3"/>
  <c r="H94" i="3" s="1"/>
  <c r="H63" i="3"/>
  <c r="F65" i="3"/>
  <c r="F91" i="3" s="1"/>
  <c r="F68" i="3"/>
  <c r="F94" i="3" s="1"/>
  <c r="H65" i="3"/>
  <c r="H91" i="3" s="1"/>
  <c r="D63" i="3"/>
  <c r="E66" i="3"/>
  <c r="E92" i="3" s="1"/>
  <c r="C63" i="3"/>
  <c r="C67" i="3"/>
  <c r="C93" i="3" s="1"/>
  <c r="D67" i="3"/>
  <c r="D93" i="3" s="1"/>
  <c r="F67" i="3"/>
  <c r="F93" i="3" s="1"/>
  <c r="C68" i="3"/>
  <c r="C94" i="3" s="1"/>
  <c r="E68" i="3"/>
  <c r="E94" i="3" s="1"/>
  <c r="G68" i="3"/>
  <c r="G94" i="3" s="1"/>
  <c r="D66" i="3"/>
  <c r="D92" i="3" s="1"/>
  <c r="H67" i="3"/>
  <c r="H93" i="3" s="1"/>
  <c r="F63" i="3"/>
  <c r="D68" i="3"/>
  <c r="D94" i="3" s="1"/>
  <c r="G67" i="3"/>
  <c r="G93" i="3" s="1"/>
  <c r="G66" i="3"/>
  <c r="G92" i="3" s="1"/>
  <c r="G65" i="3"/>
  <c r="G91" i="3" s="1"/>
  <c r="G63" i="3"/>
  <c r="F66" i="3"/>
  <c r="F92" i="3" s="1"/>
  <c r="H66" i="3"/>
  <c r="H92" i="3" s="1"/>
  <c r="D65" i="3"/>
  <c r="D91" i="3" s="1"/>
  <c r="E63" i="3"/>
  <c r="E65" i="3"/>
  <c r="E91" i="3" s="1"/>
  <c r="C66" i="3"/>
  <c r="C92" i="3" s="1"/>
  <c r="E67" i="3"/>
  <c r="E93" i="3" s="1"/>
  <c r="H69" i="3"/>
  <c r="H95" i="3" s="1"/>
  <c r="D69" i="3"/>
  <c r="D95" i="3" s="1"/>
  <c r="C69" i="3"/>
  <c r="C95" i="3" s="1"/>
  <c r="C64" i="3"/>
  <c r="C90" i="3" s="1"/>
  <c r="H64" i="3"/>
  <c r="H90" i="3" s="1"/>
  <c r="F64" i="3"/>
  <c r="F90" i="3" s="1"/>
  <c r="E64" i="3"/>
  <c r="E90" i="3" s="1"/>
  <c r="G64" i="3"/>
  <c r="G90" i="3" s="1"/>
  <c r="G69" i="3"/>
  <c r="G95" i="3" s="1"/>
  <c r="E69" i="3"/>
  <c r="E95" i="3" s="1"/>
  <c r="F69" i="3"/>
  <c r="F95" i="3" s="1"/>
  <c r="D64" i="3"/>
  <c r="D90" i="3" s="1"/>
  <c r="H50" i="2" l="1"/>
  <c r="H54" i="2" s="1"/>
  <c r="H19" i="1" s="1"/>
  <c r="H49" i="2"/>
  <c r="E70" i="3"/>
  <c r="E99" i="3"/>
  <c r="E123" i="2" s="1"/>
  <c r="E89" i="3"/>
  <c r="E104" i="3" s="1"/>
  <c r="E130" i="2" s="1"/>
  <c r="F39" i="2"/>
  <c r="H39" i="2"/>
  <c r="C70" i="3"/>
  <c r="C89" i="3"/>
  <c r="C104" i="3" s="1"/>
  <c r="C130" i="2" s="1"/>
  <c r="C99" i="3"/>
  <c r="C123" i="2" s="1"/>
  <c r="E103" i="3"/>
  <c r="E129" i="2" s="1"/>
  <c r="D99" i="3"/>
  <c r="D123" i="2" s="1"/>
  <c r="D89" i="3"/>
  <c r="D104" i="3" s="1"/>
  <c r="D130" i="2" s="1"/>
  <c r="D70" i="3"/>
  <c r="G39" i="2"/>
  <c r="F70" i="3"/>
  <c r="F89" i="3"/>
  <c r="F104" i="3" s="1"/>
  <c r="F130" i="2" s="1"/>
  <c r="F99" i="3"/>
  <c r="F123" i="2" s="1"/>
  <c r="C103" i="3"/>
  <c r="C129" i="2" s="1"/>
  <c r="G103" i="3"/>
  <c r="G129" i="2" s="1"/>
  <c r="H70" i="3"/>
  <c r="H99" i="3"/>
  <c r="H123" i="2" s="1"/>
  <c r="H89" i="3"/>
  <c r="H104" i="3" s="1"/>
  <c r="H130" i="2" s="1"/>
  <c r="D103" i="3"/>
  <c r="D129" i="2" s="1"/>
  <c r="G70" i="3"/>
  <c r="G99" i="3"/>
  <c r="G123" i="2" s="1"/>
  <c r="G89" i="3"/>
  <c r="G104" i="3" s="1"/>
  <c r="G130" i="2" s="1"/>
  <c r="F103" i="3"/>
  <c r="F129" i="2" s="1"/>
  <c r="E50" i="2" l="1"/>
  <c r="E54" i="2" s="1"/>
  <c r="E19" i="1" s="1"/>
  <c r="E49" i="2"/>
  <c r="G45" i="2"/>
  <c r="G139" i="2"/>
  <c r="G134" i="2"/>
  <c r="G40" i="2"/>
  <c r="G42" i="2" s="1"/>
  <c r="H139" i="2"/>
  <c r="H134" i="2"/>
  <c r="H40" i="2"/>
  <c r="H42" i="2" s="1"/>
  <c r="H45" i="2"/>
  <c r="C50" i="2"/>
  <c r="C54" i="2" s="1"/>
  <c r="C19" i="1" s="1"/>
  <c r="C49" i="2"/>
  <c r="G50" i="2"/>
  <c r="G54" i="2" s="1"/>
  <c r="G19" i="1" s="1"/>
  <c r="G49" i="2"/>
  <c r="F139" i="2"/>
  <c r="F40" i="2"/>
  <c r="F42" i="2" s="1"/>
  <c r="F45" i="2"/>
  <c r="F134" i="2"/>
  <c r="D134" i="2"/>
  <c r="D45" i="2"/>
  <c r="D139" i="2"/>
  <c r="D40" i="2"/>
  <c r="D42" i="2" s="1"/>
  <c r="C40" i="2"/>
  <c r="C42" i="2" s="1"/>
  <c r="C134" i="2"/>
  <c r="C139" i="2"/>
  <c r="C45" i="2"/>
  <c r="E45" i="2"/>
  <c r="E139" i="2"/>
  <c r="E134" i="2"/>
  <c r="E40" i="2"/>
  <c r="E42" i="2" s="1"/>
  <c r="D50" i="2"/>
  <c r="D54" i="2" s="1"/>
  <c r="D19" i="1" s="1"/>
  <c r="D49" i="2"/>
  <c r="F50" i="2"/>
  <c r="F54" i="2" s="1"/>
  <c r="F19" i="1" s="1"/>
  <c r="F49" i="2"/>
  <c r="H53" i="2"/>
  <c r="H51" i="2"/>
  <c r="H52" i="2" s="1"/>
  <c r="H17" i="1" s="1"/>
  <c r="H43" i="2" l="1"/>
  <c r="H14" i="1" s="1"/>
  <c r="H44" i="2"/>
  <c r="H15" i="1" s="1"/>
  <c r="H46" i="1" s="1"/>
  <c r="G43" i="2"/>
  <c r="G14" i="1" s="1"/>
  <c r="G44" i="2"/>
  <c r="G15" i="1" s="1"/>
  <c r="G46" i="1" s="1"/>
  <c r="D13" i="1"/>
  <c r="D44" i="1" s="1"/>
  <c r="D60" i="2"/>
  <c r="D61" i="2" s="1"/>
  <c r="D138" i="2"/>
  <c r="D10" i="2"/>
  <c r="D12" i="2" s="1"/>
  <c r="G10" i="2"/>
  <c r="G12" i="2" s="1"/>
  <c r="G138" i="2"/>
  <c r="G29" i="2" s="1"/>
  <c r="G30" i="2" s="1"/>
  <c r="G142" i="2"/>
  <c r="G24" i="2" s="1"/>
  <c r="G141" i="2"/>
  <c r="G23" i="2" s="1"/>
  <c r="G21" i="2"/>
  <c r="D44" i="2"/>
  <c r="D15" i="1" s="1"/>
  <c r="D46" i="1" s="1"/>
  <c r="D43" i="2"/>
  <c r="D14" i="1" s="1"/>
  <c r="D142" i="2"/>
  <c r="D24" i="2" s="1"/>
  <c r="D141" i="2"/>
  <c r="D23" i="2" s="1"/>
  <c r="F53" i="2"/>
  <c r="F51" i="2"/>
  <c r="F52" i="2" s="1"/>
  <c r="F17" i="1" s="1"/>
  <c r="D53" i="2"/>
  <c r="D51" i="2"/>
  <c r="D52" i="2" s="1"/>
  <c r="D17" i="1" s="1"/>
  <c r="F138" i="2"/>
  <c r="F10" i="2"/>
  <c r="F12" i="2" s="1"/>
  <c r="C53" i="2"/>
  <c r="C51" i="2"/>
  <c r="C52" i="2" s="1"/>
  <c r="C17" i="1" s="1"/>
  <c r="C138" i="2"/>
  <c r="C10" i="2"/>
  <c r="C12" i="2" s="1"/>
  <c r="H59" i="2"/>
  <c r="H18" i="1"/>
  <c r="H49" i="1" s="1"/>
  <c r="F13" i="1"/>
  <c r="F44" i="1" s="1"/>
  <c r="F60" i="2"/>
  <c r="F61" i="2" s="1"/>
  <c r="G13" i="1"/>
  <c r="G44" i="1" s="1"/>
  <c r="G60" i="2"/>
  <c r="G61" i="2" s="1"/>
  <c r="E44" i="2"/>
  <c r="E15" i="1" s="1"/>
  <c r="E46" i="1" s="1"/>
  <c r="E43" i="2"/>
  <c r="E14" i="1" s="1"/>
  <c r="F44" i="2"/>
  <c r="F15" i="1" s="1"/>
  <c r="F46" i="1" s="1"/>
  <c r="F43" i="2"/>
  <c r="F14" i="1" s="1"/>
  <c r="E53" i="2"/>
  <c r="E51" i="2"/>
  <c r="E52" i="2" s="1"/>
  <c r="E17" i="1" s="1"/>
  <c r="E138" i="2"/>
  <c r="E10" i="2"/>
  <c r="E12" i="2" s="1"/>
  <c r="F142" i="2"/>
  <c r="F24" i="2" s="1"/>
  <c r="F21" i="2"/>
  <c r="F141" i="2"/>
  <c r="F23" i="2" s="1"/>
  <c r="E142" i="2"/>
  <c r="E24" i="2" s="1"/>
  <c r="E141" i="2"/>
  <c r="E23" i="2" s="1"/>
  <c r="G53" i="2"/>
  <c r="G51" i="2"/>
  <c r="G52" i="2" s="1"/>
  <c r="G17" i="1" s="1"/>
  <c r="C60" i="2"/>
  <c r="C61" i="2" s="1"/>
  <c r="C13" i="1"/>
  <c r="C44" i="1" s="1"/>
  <c r="C142" i="2"/>
  <c r="C24" i="2" s="1"/>
  <c r="C141" i="2"/>
  <c r="C23" i="2" s="1"/>
  <c r="H60" i="2"/>
  <c r="H61" i="2" s="1"/>
  <c r="H13" i="1"/>
  <c r="H44" i="1" s="1"/>
  <c r="C44" i="2"/>
  <c r="C15" i="1" s="1"/>
  <c r="C46" i="1" s="1"/>
  <c r="C43" i="2"/>
  <c r="C14" i="1" s="1"/>
  <c r="H10" i="2"/>
  <c r="H12" i="2" s="1"/>
  <c r="H138" i="2"/>
  <c r="H21" i="2"/>
  <c r="H141" i="2"/>
  <c r="H23" i="2" s="1"/>
  <c r="H142" i="2"/>
  <c r="H24" i="2" s="1"/>
  <c r="E60" i="2"/>
  <c r="E61" i="2" s="1"/>
  <c r="E13" i="1"/>
  <c r="E44" i="1" s="1"/>
  <c r="E18" i="1" l="1"/>
  <c r="E49" i="1" s="1"/>
  <c r="E59" i="2"/>
  <c r="E45" i="1"/>
  <c r="E47" i="1" s="1"/>
  <c r="E16" i="1"/>
  <c r="F15" i="2"/>
  <c r="F17" i="2" s="1"/>
  <c r="F12" i="1" s="1"/>
  <c r="F43" i="1" s="1"/>
  <c r="F11" i="1"/>
  <c r="F42" i="1" s="1"/>
  <c r="G20" i="1"/>
  <c r="G51" i="1" s="1"/>
  <c r="H29" i="2"/>
  <c r="H30" i="2" s="1"/>
  <c r="H20" i="1" s="1"/>
  <c r="H51" i="1" s="1"/>
  <c r="F29" i="2"/>
  <c r="F30" i="2" s="1"/>
  <c r="F20" i="1" s="1"/>
  <c r="F51" i="1" s="1"/>
  <c r="F45" i="1"/>
  <c r="F47" i="1" s="1"/>
  <c r="F16" i="1"/>
  <c r="C59" i="2"/>
  <c r="C18" i="1"/>
  <c r="C49" i="1" s="1"/>
  <c r="D15" i="2"/>
  <c r="D17" i="2" s="1"/>
  <c r="D12" i="1" s="1"/>
  <c r="D43" i="1" s="1"/>
  <c r="D11" i="1"/>
  <c r="D42" i="1" s="1"/>
  <c r="F25" i="2"/>
  <c r="F10" i="1" s="1"/>
  <c r="G15" i="2"/>
  <c r="G17" i="2" s="1"/>
  <c r="G12" i="1" s="1"/>
  <c r="G43" i="1" s="1"/>
  <c r="G11" i="1"/>
  <c r="G42" i="1" s="1"/>
  <c r="G18" i="1"/>
  <c r="G49" i="1" s="1"/>
  <c r="G59" i="2"/>
  <c r="D21" i="2"/>
  <c r="D25" i="2" s="1"/>
  <c r="D10" i="1" s="1"/>
  <c r="D41" i="1" s="1"/>
  <c r="D29" i="2"/>
  <c r="D30" i="2" s="1"/>
  <c r="D20" i="1" s="1"/>
  <c r="D51" i="1" s="1"/>
  <c r="H50" i="1"/>
  <c r="H48" i="1" s="1"/>
  <c r="D45" i="1"/>
  <c r="D47" i="1" s="1"/>
  <c r="D16" i="1"/>
  <c r="G45" i="1"/>
  <c r="G47" i="1" s="1"/>
  <c r="G16" i="1"/>
  <c r="D18" i="1"/>
  <c r="D49" i="1" s="1"/>
  <c r="D59" i="2"/>
  <c r="F59" i="2"/>
  <c r="F18" i="1"/>
  <c r="F49" i="1" s="1"/>
  <c r="H15" i="2"/>
  <c r="H17" i="2" s="1"/>
  <c r="H12" i="1" s="1"/>
  <c r="H43" i="1" s="1"/>
  <c r="H11" i="1"/>
  <c r="H42" i="1" s="1"/>
  <c r="E15" i="2"/>
  <c r="E17" i="2" s="1"/>
  <c r="E12" i="1" s="1"/>
  <c r="E43" i="1" s="1"/>
  <c r="E11" i="1"/>
  <c r="E42" i="1" s="1"/>
  <c r="H62" i="2"/>
  <c r="H63" i="2"/>
  <c r="H24" i="1" s="1"/>
  <c r="E21" i="2"/>
  <c r="E25" i="2" s="1"/>
  <c r="E10" i="1" s="1"/>
  <c r="E41" i="1" s="1"/>
  <c r="E29" i="2"/>
  <c r="E30" i="2" s="1"/>
  <c r="E20" i="1" s="1"/>
  <c r="E51" i="1" s="1"/>
  <c r="C15" i="2"/>
  <c r="C17" i="2" s="1"/>
  <c r="C12" i="1" s="1"/>
  <c r="C43" i="1" s="1"/>
  <c r="C11" i="1"/>
  <c r="C42" i="1" s="1"/>
  <c r="H25" i="2"/>
  <c r="H10" i="1" s="1"/>
  <c r="H41" i="1" s="1"/>
  <c r="C16" i="1"/>
  <c r="C45" i="1"/>
  <c r="C47" i="1" s="1"/>
  <c r="C21" i="2"/>
  <c r="C25" i="2" s="1"/>
  <c r="C10" i="1" s="1"/>
  <c r="C29" i="2"/>
  <c r="C30" i="2" s="1"/>
  <c r="C20" i="1" s="1"/>
  <c r="C51" i="1" s="1"/>
  <c r="G25" i="2"/>
  <c r="G10" i="1" s="1"/>
  <c r="G41" i="1" s="1"/>
  <c r="H45" i="1"/>
  <c r="H47" i="1" s="1"/>
  <c r="H16" i="1"/>
  <c r="C62" i="2" l="1"/>
  <c r="C63" i="2"/>
  <c r="C24" i="1" s="1"/>
  <c r="C50" i="1"/>
  <c r="C48" i="1" s="1"/>
  <c r="G50" i="1"/>
  <c r="G48" i="1" s="1"/>
  <c r="F50" i="1"/>
  <c r="F48" i="1" s="1"/>
  <c r="G62" i="2"/>
  <c r="G63" i="2"/>
  <c r="G24" i="1" s="1"/>
  <c r="D62" i="2"/>
  <c r="D63" i="2" s="1"/>
  <c r="D24" i="1" s="1"/>
  <c r="F41" i="1"/>
  <c r="E62" i="2"/>
  <c r="E63" i="2" s="1"/>
  <c r="E24" i="1" s="1"/>
  <c r="C41" i="1"/>
  <c r="F62" i="2"/>
  <c r="F63" i="2"/>
  <c r="F24" i="1" s="1"/>
  <c r="D50" i="1"/>
  <c r="D48" i="1" s="1"/>
  <c r="E50" i="1"/>
  <c r="E48" i="1" s="1"/>
</calcChain>
</file>

<file path=xl/sharedStrings.xml><?xml version="1.0" encoding="utf-8"?>
<sst xmlns="http://schemas.openxmlformats.org/spreadsheetml/2006/main" count="59238" uniqueCount="9386">
  <si>
    <t>Egypt carbon pricing and CBAM: results, 2030</t>
  </si>
  <si>
    <t>Results only. Every number is a link (green) to the Calculations sheet, where the working is explained row by row. Columns C to H are the six scenarios.</t>
  </si>
  <si>
    <t>Results in 2030</t>
  </si>
  <si>
    <t>Unit</t>
  </si>
  <si>
    <t>Scenario</t>
  </si>
  <si>
    <t>What is priced</t>
  </si>
  <si>
    <t>Energy CO2, all sectors, plus CBAM process emissions</t>
  </si>
  <si>
    <t>Energy CO2, all sectors</t>
  </si>
  <si>
    <t>CBAM products: energy and process emissions</t>
  </si>
  <si>
    <t>As 3A</t>
  </si>
  <si>
    <t>CBAM products: the seven EU CBAM goods made in Egypt. In 3A to 3C, diesel and gasoline are excluded from the price.</t>
  </si>
  <si>
    <t>Use of revenue</t>
  </si>
  <si>
    <t>Public investment (1)</t>
  </si>
  <si>
    <t>Household refunds (2)</t>
  </si>
  <si>
    <t>Returned to firms per unit of output (feebate)</t>
  </si>
  <si>
    <t>Abatement fund for industry</t>
  </si>
  <si>
    <t>(1) Public investment raises GDP (in CPAT, 2030 GDP is about 0.4% higher than with household refunds), which raises energy demand; this is why 2A cuts less than 2B. (2) Refunds to the bottom 40% of households, assuming 90% coverage.</t>
  </si>
  <si>
    <t>Carbon price ($/t CO2)</t>
  </si>
  <si>
    <t>$/t</t>
  </si>
  <si>
    <t>Carbon price in 2030 (input, Calculations 2a).</t>
  </si>
  <si>
    <t>Share of national emissions priced</t>
  </si>
  <si>
    <t>%</t>
  </si>
  <si>
    <t>Share of national emissions that face a carbon price. National emissions use Egypt's 2022 inventory shares (energy CO2 about 65% of the total; see Calculations, Walk 2). 3A to 3C price the seven CBAM products only, so their coverage is the block's emissions (65.3 Mt in 2030) ÷ national GHG (Walk 5).</t>
  </si>
  <si>
    <t>Carbon revenue, $bn</t>
  </si>
  <si>
    <t>$bn</t>
  </si>
  <si>
    <t>Carbon revenue in 2030. Gross where revenue is used for public investment (1A, 2A) or household refunds (2B, 3A): the figure is before the money is spent. Net where it is rebated to firms (3B) or put into a fund (3C), so these show zero.</t>
  </si>
  <si>
    <t>Emission cut, Mt CO2e</t>
  </si>
  <si>
    <t>Mt</t>
  </si>
  <si>
    <t>Cut in national GHG, adjusted for the CBAM block.</t>
  </si>
  <si>
    <t>Cut as share of national emissions</t>
  </si>
  <si>
    <t>The cut as a share of baseline national GHG (435 Mt in 2030: CPAT's energy CO2 at the inventory's 65% share; CPAT's own total is 536 Mt).</t>
  </si>
  <si>
    <t>Share of heavy-industry emissions priced</t>
  </si>
  <si>
    <t>Share of CBAM-block emissions that face the price.</t>
  </si>
  <si>
    <t>Heavy industry: total emissions</t>
  </si>
  <si>
    <t>Total block emissions change: output and efficiency together.</t>
  </si>
  <si>
    <t>of which emissions intensity</t>
  </si>
  <si>
    <t>Change in emissions per tonne of output, products weighted by their emissions at policy output.</t>
  </si>
  <si>
    <t>of which output, emissions-weighted</t>
  </si>
  <si>
    <t>(1 + T) ÷ (1 + N) − 1: the output effect on block emissions, i.e. output change weighted by each product's emissions.</t>
  </si>
  <si>
    <t>EU border charge per tonne exported</t>
  </si>
  <si>
    <t>Change in the obligation per tonne of EU exports. Credit rules: an explicit carbon price counts; an output-based rebate (3B) makes it ineligible; a decarbonization fund (3C) does not add to the price credited but does not invalidate it.</t>
  </si>
  <si>
    <t>of which emissions intensity of EU exports</t>
  </si>
  <si>
    <t>Change in emissions per tonne of EU exports, products weighted by their EU exports.</t>
  </si>
  <si>
    <t>of which Egyptian carbon price credit</t>
  </si>
  <si>
    <t>The EU deducts the carbon price effectively paid in Egypt: the carbon price weighted by its coverage. Under the current interpretation of the rules, an output-based rebate (3B) invalidates the credit; an abatement fund (3C) does not, but earns no extra credit.</t>
  </si>
  <si>
    <t>Premature deaths avoided in 2030</t>
  </si>
  <si>
    <t>deaths</t>
  </si>
  <si>
    <t>Deaths avoided in the year 2030 (annual, not cumulative) from lower local air pollution. 3A and 3C scale 3B by the total emission cut (see Calculations, Walk 4). In 1A to 2B, mostly from lower fuel use in food and agriculture (about 60% of the fall in fine-particle pollution in CPAT) and road transport (about 25%).</t>
  </si>
  <si>
    <t>Memo: checks</t>
  </si>
  <si>
    <t>Credit eligible (1 = yes)</t>
  </si>
  <si>
    <t>flag</t>
  </si>
  <si>
    <t>0 in 3B: the output-based rebate makes the Egyptian price ineligible.</t>
  </si>
  <si>
    <t>Shortcut: obligation change = −r − (1 − r) × τ^EGY ÷ τ^EU</t>
  </si>
  <si>
    <t>r is the fall in emissions per tonne of EU exports; τ^EGY = τ × S × (1 − θ), the Egyptian carbon price credited (feebates not creditable); τ^EU = γ × p^EU, the EU price after phase-in (0.485 × 125 ≈ 61). See Calculations, Walk 8.</t>
  </si>
  <si>
    <t>Scope: the CBAM block is the seven products with production in Egypt (BF-BOF steel is excluded as it has no output).</t>
  </si>
  <si>
    <t>Left out to keep it simple: solving the fund price (a fixed shadow price of $20 is used) and output effects of the fund.</t>
  </si>
  <si>
    <t>All six CPAT runs are final (raw results of 7 October). In 3A to 3C diesel and gasoline are excluded from the carbon price.</t>
  </si>
  <si>
    <t>Timing: results apply long-run responses in full by 2030. With a price rising linearly from 2026 to $20 in 2030, about 40% of the response is likely by 2030 (about 70% if the full price applies from 2027); see rows 31 to 51 and methodology Appendix H.</t>
  </si>
  <si>
    <t>Alternative: 2030 with partial adjustment (methodology Appendix H)</t>
  </si>
  <si>
    <t>Share of the long-run response achieved by 2030, k</t>
  </si>
  <si>
    <t>share</t>
  </si>
  <si>
    <t>Input. Share of the long-run response reached by 2030. Published adjustment speeds (about a third of the remaining gap closed each year) give about 70% for a $20 price in place from 2027 and about 40% for a price rising linearly from zero in 2026 to $20 in 2030. Set to 100% to reproduce the main table.</t>
  </si>
  <si>
    <t>Results in 2030, partial adjustment</t>
  </si>
  <si>
    <t>Unchanged.</t>
  </si>
  <si>
    <t>Main revenue plus τ × (1 − k) × cut: less abatement leaves more emissions to tax. Zero stays zero for 3B and 3C (net of refunds and fund).</t>
  </si>
  <si>
    <t>k × main cut.</t>
  </si>
  <si>
    <t>k × main share.</t>
  </si>
  <si>
    <t>(1 + main change)^k − 1.</t>
  </si>
  <si>
    <t>(1 + total) ÷ (1 + intensity) − 1, as in the main table.</t>
  </si>
  <si>
    <t>Sum of the two lines below.</t>
  </si>
  <si>
    <t>Main credit × (1 + this intensity change) ÷ (1 + main intensity change): the credit scales with the emissions paid for per tonne.</t>
  </si>
  <si>
    <t>k × main deaths avoided.</t>
  </si>
  <si>
    <t>Egypt carbon pricing and CBAM: calculations, 2030</t>
  </si>
  <si>
    <t>THE STORY. For each result we start from the CPAT answer and make a few adjustments for the seven CBAM products, which CPAT only treats roughly. Section 1 walks through each result: CPAT, then Adjustment 1, 2, 3, then the result. The Results sheet repeats the final lines. Section 2 holds the inputs (blue). Section 3 gathers the numbers the walks use (click + at the left to open the detail). The product-by-product work is on the Product detail sheet. Columns C to H are the six scenarios; column I explains each row.</t>
  </si>
  <si>
    <t>1. THE WALKS: from the CPAT answer to each result</t>
  </si>
  <si>
    <t>Each walk starts from what CPAT says, then makes the adjustments for the CBAM products, one line each. The last line (bold) is the result shown on the Results sheet.</t>
  </si>
  <si>
    <t>Walk 1. Emission cut, −ΔE_tot</t>
  </si>
  <si>
    <t>CPAT gives a national cut. It already includes a rough cut for the CBAM products, so we take that out and put in the cut we calculate for them: fuel first, then process.</t>
  </si>
  <si>
    <t>CPAT: national emission cut</t>
  </si>
  <si>
    <t>From CPAT.</t>
  </si>
  <si>
    <t>Adjustment 1: remove CPAT's own cut for the CBAM products</t>
  </si>
  <si>
    <t>What CPAT assumed for fuel and process emissions of the block (3d).</t>
  </si>
  <si>
    <t>Adjustment 2: add the block's fuel cut</t>
  </si>
  <si>
    <t>Our calculated fuel cut: price response, output response and fund.</t>
  </si>
  <si>
    <t>Adjustment 3: add the block's process cut</t>
  </si>
  <si>
    <t>Our calculated process cut (zero unless process emissions are priced, or the fund applies).</t>
  </si>
  <si>
    <t>Emission cut, −ΔE_tot</t>
  </si>
  <si>
    <t>Sum of the lines above.</t>
  </si>
  <si>
    <t>Walk 2. Cut as a share of national GHG, −ΔE_tot/E^0_tot</t>
  </si>
  <si>
    <t>The cut from Walk 1 divided by baseline national GHG. National GHG keeps CPAT's 2030 energy CO2 but uses the 2022 inventory's energy share (65%).</t>
  </si>
  <si>
    <t>From Walk 1.</t>
  </si>
  <si>
    <t>Baseline national GHG, E^0_tot (inventory shares)</t>
  </si>
  <si>
    <t>CPAT baseline energy CO2 ÷ its share of national GHG in Egypt's 2022 inventory (65%, input in 2b). Replaces CPAT's own total (row 92), which has more waste and process emissions than the inventory.</t>
  </si>
  <si>
    <t>Cut, % of national GHG, −ΔE_tot/E^0_tot</t>
  </si>
  <si>
    <t>K ÷ baseline GHG.</t>
  </si>
  <si>
    <t>Walk 3. Carbon revenue, R</t>
  </si>
  <si>
    <t>CPAT gives the receipts it collects. We correct the part that comes from the CBAM products, add fees on their process emissions, and subtract anything handed back (feebate refund, fund).</t>
  </si>
  <si>
    <t>CPAT: carbon receipts</t>
  </si>
  <si>
    <t>US$bn</t>
  </si>
  <si>
    <t>Adjustment 1: correct fuel payments for the CBAM products</t>
  </si>
  <si>
    <t>CBAM-sector-only runs: replace CPAT receipts by the block's own fuel payments. Full-coverage runs: price × fuel adjustment.</t>
  </si>
  <si>
    <t>Adjustment 2: add fees on process emissions</t>
  </si>
  <si>
    <t>Zero where process emissions are not priced.</t>
  </si>
  <si>
    <t>Adjustment 3: subtract the feebate refund</t>
  </si>
  <si>
    <t>3B only.</t>
  </si>
  <si>
    <t>Adjustment 4: subtract the fund outlay</t>
  </si>
  <si>
    <t>3C only.</t>
  </si>
  <si>
    <t>Carbon revenue, R</t>
  </si>
  <si>
    <t>Walk 4. Premature deaths avoided, D</t>
  </si>
  <si>
    <t>CPAT reports deaths avoided in each year; we use 2030 (annual, not cumulative). We scale CPAT's count by the block's fuel adjustment. In 3A and 3C, CPAT's counts are distorted by fuel switching (they even show more deaths), so their deaths avoided are 3B's, scaled by the total emission cut (K) relative to 3B.</t>
  </si>
  <si>
    <t>CPAT: deaths avoided</t>
  </si>
  <si>
    <t>From CPAT: deaths averted in 2030 by age group (annual, not cumulative).</t>
  </si>
  <si>
    <t>Adjustment 1: deaths from the block's fuel adjustment</t>
  </si>
  <si>
    <t>1A to 2B and 3B: CPAT deaths × (1 + fuel adjustment ÷ CPAT energy CO2 change). 3A and 3C: 3B deaths avoided × (scenario K ÷ 3B K), minus CPAT's own count.</t>
  </si>
  <si>
    <t>Premature deaths avoided, D</t>
  </si>
  <si>
    <t>Walk 5. Coverage of national GHG, C</t>
  </si>
  <si>
    <t>1A to 2B: CPAT tells us how much of energy CO2 is priced, and we add the CBAM products' process emissions when they are priced. 3A to 3C: coverage is the CBAM block's own emissions. All are shares of national GHG as defined in Walk 2 (inventory shares).</t>
  </si>
  <si>
    <t>CPAT: priced energy CO2 as a share of national GHG</t>
  </si>
  <si>
    <t>CPAT coverage × baseline energy CO2 ÷ national GHG (Walk 2).</t>
  </si>
  <si>
    <t>Adjustment 1: add CBAM process emissions, if priced</t>
  </si>
  <si>
    <t>Coverage of national GHG, C</t>
  </si>
  <si>
    <t>1A to 2B: CPAT's priced energy CO2 plus CBAM process emissions if priced. 3A to 3C price the seven CBAM products only, so coverage is the block's baseline emissions (fuel plus process) ÷ national GHG. CPAT cannot isolate these products: its sub-industry energy data for Egypt are empty except iron and steel (methodology Appendix G).</t>
  </si>
  <si>
    <t>Walk 6. CBAM block emissions (ΔE_CBAM/E^0_CBAM, I, S)</t>
  </si>
  <si>
    <t>We start from baseline emissions of the seven products and add the effect of lower output, then of higher fuel efficiency, then of lower process emissions per tonne.</t>
  </si>
  <si>
    <t>Baseline block emissions</t>
  </si>
  <si>
    <t>Fuel plus process, from Product detail.</t>
  </si>
  <si>
    <t>Adjustment 1: output effect</t>
  </si>
  <si>
    <t>Less output at baseline intensity. Driven by the product elasticities.</t>
  </si>
  <si>
    <t>Adjustment 2: fuel efficiency effect</t>
  </si>
  <si>
    <t>Cleaner fuel use per tonne. Includes the fund.</t>
  </si>
  <si>
    <t>Adjustment 3: process efficiency effect</t>
  </si>
  <si>
    <t>Lower process emissions per tonne. Includes the fund.</t>
  </si>
  <si>
    <t>Policy block emissions</t>
  </si>
  <si>
    <t>CBAM block emissions change, ΔE_CBAM/E^0_CBAM</t>
  </si>
  <si>
    <t>Policy ÷ baseline block emissions, minus 1. Output and efficiency together.</t>
  </si>
  <si>
    <t>Emissions intensity change, I</t>
  </si>
  <si>
    <t>Policy emissions ÷ emissions at baseline intensity, minus 1. Efficiency alone.</t>
  </si>
  <si>
    <t>Priced share of block emissions, S</t>
  </si>
  <si>
    <t>Priced emissions (fuel always, process if priced) ÷ all block emissions.</t>
  </si>
  <si>
    <t>Walk 7. CBAM obligation per tonne of EU exports (ΔΩ/Ω^0)</t>
  </si>
  <si>
    <t>Per tonne exported, so export volume does not enter. The obligation is the EU price after phase-in times the emissions per tonne of EU exports, minus the carbon price paid in Egypt where it is eligible for credit. Credit rules: an explicit carbon price counts; an output-based rebate (the 3B feebate) makes it ineligible; a fund for decarbonization (3C) does not add to the price credited, but does not invalidate it.</t>
  </si>
  <si>
    <t>Baseline obligation per tonne of EU exports (US$/t)</t>
  </si>
  <si>
    <t>US$m</t>
  </si>
  <si>
    <t>EU price × phase-in factor × baseline emissions per tonne of EU exports.</t>
  </si>
  <si>
    <t>Adjustment 1: cleaner exports</t>
  </si>
  <si>
    <t>EU price × phase-in × change in emissions per tonne.</t>
  </si>
  <si>
    <t>Adjustment 2: credit for the carbon price paid in Egypt</t>
  </si>
  <si>
    <t>Carbon paid per tonne of EU exports, if eligible (line 55); the obligation cannot go below zero. The fund shadow price is not part of the price credited.</t>
  </si>
  <si>
    <t>Policy obligation per tonne after the credit (US$/t)</t>
  </si>
  <si>
    <t>Obligation per tonne, change after the Egyptian credit, ΔΩ/Ω^0</t>
  </si>
  <si>
    <t>Policy obligation ÷ baseline obligation, minus 1. Main obligation result.</t>
  </si>
  <si>
    <t>Memo: of which cleaner exports</t>
  </si>
  <si>
    <t>Adjustment 1 ÷ baseline. The EU price and phase-in cancel.</t>
  </si>
  <si>
    <t>Memo: of which carbon price credit</t>
  </si>
  <si>
    <t>Adjustment 2 ÷ baseline.</t>
  </si>
  <si>
    <t>1 minus the rebate share: an output-based rebate (3B) makes the Egyptian price ineligible.</t>
  </si>
  <si>
    <t>Walk 8. CBAM obligation, simple check (memo)</t>
  </si>
  <si>
    <t>A shortcut check on Walk 7, also per tonne exported. Cleaner exports cut the obligation by r. The carbon price paid in Egypt, τ^EGY = τ × S × (1 − θ), is then credited against the EU price after phase-in, τ^EU = γ × p^EU (0.485 × 125 ≈ 61), on the priced share S of emissions. So the obligation changes by −r − (1 − r) × τ^EGY ÷ τ^EU.</t>
  </si>
  <si>
    <t>Baseline obligation (index)</t>
  </si>
  <si>
    <t>Starting point: no change.</t>
  </si>
  <si>
    <t>Adjustment 1: cleaner exports, −r</t>
  </si>
  <si>
    <t>r is the fall in emissions per tonne of EU exports (the cleaner-exports part of Walk 7), shown as a negative change.</t>
  </si>
  <si>
    <t xml:space="preserve">  τ^EGY: carbon price credited, τ × S × (1 − θ)</t>
  </si>
  <si>
    <t>US$/t</t>
  </si>
  <si>
    <t>τ × S (priced CBAM emissions ÷ all CBAM emissions) × (1 − θ). Feebates are not creditable, so a fully refunded price (3B) earns no credit.</t>
  </si>
  <si>
    <t xml:space="preserve">  τ^EGY ÷ τ^EU</t>
  </si>
  <si>
    <t>τ^EU = γ × p^EU = 0.485 × 125 ≈ 61. The ratio is capped at 100%, as the obligation cannot go below zero.</t>
  </si>
  <si>
    <t>Adjustment 2: credit for the Egyptian carbon price, −(1 − r) × τ^EGY ÷ τ^EU</t>
  </si>
  <si>
    <t>Shown as a negative change. (1 − r) is 1 plus the negative change in the line above.</t>
  </si>
  <si>
    <t>Obligation change, shortcut: −r − (1 − r) × τ^EGY ÷ τ^EU</t>
  </si>
  <si>
    <t>Baseline + adjustment 1 + adjustment 2. Compare with the memo line in Walk 7.</t>
  </si>
  <si>
    <t>2. INPUTS (blue = typed input)</t>
  </si>
  <si>
    <t>2a. Scenario settings</t>
  </si>
  <si>
    <t>1A</t>
  </si>
  <si>
    <t>2A</t>
  </si>
  <si>
    <t>2B</t>
  </si>
  <si>
    <t>3A</t>
  </si>
  <si>
    <t>3B</t>
  </si>
  <si>
    <t>3C</t>
  </si>
  <si>
    <t>Scenario name</t>
  </si>
  <si>
    <t>Comprehensive levy</t>
  </si>
  <si>
    <t>Upstream levy</t>
  </si>
  <si>
    <t>Upstream levy, household refunds</t>
  </si>
  <si>
    <t>Downstream industry price</t>
  </si>
  <si>
    <t>3A with feebate (revenue neutral)</t>
  </si>
  <si>
    <t>3A with abatement fund</t>
  </si>
  <si>
    <t>From the methodology, section 3.</t>
  </si>
  <si>
    <t>CPAT run</t>
  </si>
  <si>
    <t>EGY1A</t>
  </si>
  <si>
    <t>EGY2A</t>
  </si>
  <si>
    <t>EGY2B</t>
  </si>
  <si>
    <t>EGY3A</t>
  </si>
  <si>
    <t>EGY3B</t>
  </si>
  <si>
    <t>EGY3C</t>
  </si>
  <si>
    <t>Which CPAT run each scenario reads (raw results of 7 Oct). In 3A to 3C diesel and gasoline are excluded from the price, so the runs no longer include the transport fuel price rise; 3B now reads its own run again.</t>
  </si>
  <si>
    <t>Process emissions priced, π (1 = yes)</t>
  </si>
  <si>
    <t>1A and 3A to 3C charge the CBAM process emissions (σ^np and σ^no) as well as fuel; 2A and 2B charge fuel only.</t>
  </si>
  <si>
    <t>Rebate (feebate) share, θ (1 = revenue neutral)</t>
  </si>
  <si>
    <t>3B only. The block's charges are refunded per unit of output, so output is protected but the intensity incentive stays.</t>
  </si>
  <si>
    <t>Fund switch, φ</t>
  </si>
  <si>
    <t>3C only. Share of block payments recycled into an abatement fund.</t>
  </si>
  <si>
    <t>Run prices CBAM sectors only (1 = yes)</t>
  </si>
  <si>
    <t>3A to 3C price the heavy-industry (CBAM) sectors only, so CPAT's whole industry response belongs to the block.</t>
  </si>
  <si>
    <t>Carbon price on the CBAM block, τ</t>
  </si>
  <si>
    <t>Study design: US$20/t in 2030 in every scenario.</t>
  </si>
  <si>
    <t>2b. Parameters (single values)</t>
  </si>
  <si>
    <t>CPAT industry fuel response to price (output + intensity)</t>
  </si>
  <si>
    <t>per US$/t</t>
  </si>
  <si>
    <t>Calculated as: ln(industry energy CO2 policy ÷ baseline) in the 1A CPAT run ÷ carbon price. Live from the CPAT results. Both margins together: less activity and lower emissions per unit.</t>
  </si>
  <si>
    <t>Output part of the fuel response (block, fuel cost only)</t>
  </si>
  <si>
    <t>Calculated as: ln(block fuel emissions at policy output ÷ baseline) in 2A ÷ carbon price. The output effect of a price on fuel only, from the block's price elasticities of physical output. 2A is used because CPAT's industry response is to fuel prices; process charges (1A) are not part of it.</t>
  </si>
  <si>
    <t>Fuel-intensity response (−β^f)</t>
  </si>
  <si>
    <t>Calculated as: CPAT's industry fuel response minus the block's own output effect, so the residual is the fall in fuel emissions per tonne (efficiency and fuel switching), unless an override is entered in row 86. Fuel emissions per tonne are multiplied by e^(this value × (τ + φψ)). The methodology writes it as a positive semi-elasticity, β^f = 0.0057, with e^(−β^f × (τ + φψ)).</t>
  </si>
  <si>
    <t>Years from 2024 to 2030</t>
  </si>
  <si>
    <t>years</t>
  </si>
  <si>
    <t>Production data is for 2024 and grows to 2030.</t>
  </si>
  <si>
    <t>Fund shadow price, ψ</t>
  </si>
  <si>
    <t>Methodology Section 5. Added to the price for the intensity response when φ = 1.</t>
  </si>
  <si>
    <t>EU certificate price, p^EU</t>
  </si>
  <si>
    <t>EU ETS price in 2030: €109/t, average of nine analysts' forecasts (Reuters survey, July 2026), at US$1.15 per euro. Used only in the obligation memo and the alternative formula.</t>
  </si>
  <si>
    <t>CBAM phase-in factor, γ (2030)</t>
  </si>
  <si>
    <t>2030 CBAM phase-in factor under Regulation (EU) 2023/956. Set to 1 for no phase-in.</t>
  </si>
  <si>
    <t>Deduction scaling, κ</t>
  </si>
  <si>
    <t>Study assumption: Egyptian carbon price deducted in full.</t>
  </si>
  <si>
    <t>Reference run for deaths per Mt</t>
  </si>
  <si>
    <t>run code</t>
  </si>
  <si>
    <t>Used only where a run has no energy CO2 change (for example the feebate run), to turn block abatement into deaths avoided.</t>
  </si>
  <si>
    <t>Product data (output, prices, emission factors, elasticities, exports) are inputs too. They sit at the top of the Product detail sheet, next to the product calculations that use them.</t>
  </si>
  <si>
    <t>Energy CO2 share of national GHG, inventory, s_en</t>
  </si>
  <si>
    <t>Egypt's 2022 GHG inventory (First Biennial Transparency Report, 2024): national GHG 386 Mt CO2e, of which energy 66%. Less the small non-CO2 part of energy emissions, energy CO2 is about 65%. Used to set national GHG in 2030 (Walk 2) because CPAT's 2030 baseline has far more waste and process emissions than the inventory (energy CO2 only 53% of 536 Mt).</t>
  </si>
  <si>
    <t>Fuel-intensity override, β^f (blank = residual)</t>
  </si>
  <si>
    <t>Leave blank to use the residual (row 77). Enter a positive value to test another response: the literature consensus is about 0.005 (range 0.0037 to 0.0075); see methodology Appendix F.</t>
  </si>
  <si>
    <t>3. NUMBERS THE WALKS USE</t>
  </si>
  <si>
    <t>CPAT numbers are looked up from the Data sheet; the CBAM block numbers are linked from the Product detail sheet (green).</t>
  </si>
  <si>
    <t>3a. CPAT detail: values looked up by code (column B) and the scenario run. Click + at the left to open.</t>
  </si>
  <si>
    <t>CPAT carbon price (US$/t)</t>
  </si>
  <si>
    <t>egy.mit.cptraj.2</t>
  </si>
  <si>
    <t>For information only, not used in the calculations. 3B shows 0 because the feebate run's net carbon price is zero (the refund offsets the tax); the price used in the block is the input in 2a.</t>
  </si>
  <si>
    <t>Coverage, share of energy CO2 (share)</t>
  </si>
  <si>
    <t>egy.mit.co2cov.2</t>
  </si>
  <si>
    <t>Looked up: code in column B, run from the run row.</t>
  </si>
  <si>
    <t>GHG incl. LULUCF, baseline, E^0_tot (Mt)</t>
  </si>
  <si>
    <t>egy.mit.ghg.tot.inc.1</t>
  </si>
  <si>
    <t>GHG incl. LULUCF, policy, Ê_tot (Mt)</t>
  </si>
  <si>
    <t>egy.mit.ghg.tot.inc.2</t>
  </si>
  <si>
    <t>Energy CO2, baseline, E^0_en (Mt)</t>
  </si>
  <si>
    <t>egy.mit.co2.enr.tot.1</t>
  </si>
  <si>
    <t>Energy CO2, policy, Ê_en (Mt)</t>
  </si>
  <si>
    <t>egy.mit.co2.enr.tot.2</t>
  </si>
  <si>
    <t>Industry energy CO2, baseline, E^0_ind (Mt)</t>
  </si>
  <si>
    <t>egy.mit.co2.ind.1</t>
  </si>
  <si>
    <t>Industry energy CO2, policy, Ê_ind (Mt)</t>
  </si>
  <si>
    <t>egy.mit.co2.ind.2</t>
  </si>
  <si>
    <t>IPPU GHG, baseline (Mt)</t>
  </si>
  <si>
    <t>egy.mit.ghg.ipr.tot.1</t>
  </si>
  <si>
    <t>IPPU GHG, policy (Mt)</t>
  </si>
  <si>
    <t>egy.mit.ghg.ipr.tot.2</t>
  </si>
  <si>
    <t>Carbon receipts, coal (US$bn)</t>
  </si>
  <si>
    <t>egy.mit.rev.new.coa.usd.2</t>
  </si>
  <si>
    <t>Looked up: CPAT carbon-tax receipts for this fuel.</t>
  </si>
  <si>
    <t>Carbon receipts, diesel (US$bn)</t>
  </si>
  <si>
    <t>egy.mit.rev.new.die.usd.2</t>
  </si>
  <si>
    <t>Carbon receipts, gasoline (US$bn)</t>
  </si>
  <si>
    <t>egy.mit.rev.new.gso.usd.2</t>
  </si>
  <si>
    <t>Carbon receipts, LPG and kerosene (US$bn)</t>
  </si>
  <si>
    <t>egy.mit.rev.new.lpk.usd.2</t>
  </si>
  <si>
    <t>Carbon receipts, natural gas (US$bn)</t>
  </si>
  <si>
    <t>egy.mit.rev.new.nga.usd.2</t>
  </si>
  <si>
    <t>Carbon receipts, non-road oil (US$bn)</t>
  </si>
  <si>
    <t>egy.mit.rev.new.oil.usd.2</t>
  </si>
  <si>
    <t>Deaths averted in 2030, under 24</t>
  </si>
  <si>
    <t>egy.air.ada.u24</t>
  </si>
  <si>
    <t>Looked up: CPAT deaths averted by age group.</t>
  </si>
  <si>
    <t>Deaths averted in 2030, 25 to 64</t>
  </si>
  <si>
    <t>egy.air.ada.2464</t>
  </si>
  <si>
    <t>Deaths averted in 2030, 65+</t>
  </si>
  <si>
    <t>egy.air.ada.65</t>
  </si>
  <si>
    <t>Reference run: energy CO2, baseline (Mt)</t>
  </si>
  <si>
    <t>Looked up for the reference run in the parameters, not the scenario run.</t>
  </si>
  <si>
    <t>Reference run: energy CO2, policy (Mt)</t>
  </si>
  <si>
    <t>Reference run: deaths averted, under 24</t>
  </si>
  <si>
    <t>Reference run: deaths averted, 25 to 64</t>
  </si>
  <si>
    <t>Reference run: deaths averted, 65+</t>
  </si>
  <si>
    <t>3b. CPAT headline numbers</t>
  </si>
  <si>
    <t>CPAT national emission cut, −ΔÊ_tot</t>
  </si>
  <si>
    <t>GHG baseline minus GHG policy.</t>
  </si>
  <si>
    <t>CPAT change in national energy CO2, ΔÊ_en</t>
  </si>
  <si>
    <t>Energy CO2 policy minus baseline. Negative = cut.</t>
  </si>
  <si>
    <t>CPAT carbon receipts, all fuels, R̂</t>
  </si>
  <si>
    <t>Sum of the six fuel lines.</t>
  </si>
  <si>
    <t>CPAT deaths avoided, D̂</t>
  </si>
  <si>
    <t>Sum of the three age groups.</t>
  </si>
  <si>
    <t>Reference deaths averted per Mt of energy CO2 cut</t>
  </si>
  <si>
    <t>deaths/Mt</t>
  </si>
  <si>
    <t>Used only where a run has no energy CO2 change (the feebate run). Deaths averted ÷ energy CO2 change in the reference run.</t>
  </si>
  <si>
    <t>3c. CBAM block (seven products), linked from Product detail</t>
  </si>
  <si>
    <t>Baseline block fuel emissions, E^f,0_CBAM</t>
  </si>
  <si>
    <t>Linked.</t>
  </si>
  <si>
    <t>Baseline block process emissions, E^p,0_CBAM</t>
  </si>
  <si>
    <t>Policy block fuel emissions, E^f_CBAM</t>
  </si>
  <si>
    <t>Linked. Includes the price response, output response and the fund.</t>
  </si>
  <si>
    <t>Policy block process emissions, E^p_CBAM</t>
  </si>
  <si>
    <t>Fuel emissions at baseline intensity, policy output, Ẽ^f_CBAM</t>
  </si>
  <si>
    <t>Linked. Policy output at baseline intensity.</t>
  </si>
  <si>
    <t>Process emissions at baseline intensity, policy output, Ẽ^p_CBAM</t>
  </si>
  <si>
    <t>Total EU exports</t>
  </si>
  <si>
    <t>kt</t>
  </si>
  <si>
    <t>Emissions per tonne of EU exports, baseline, σ̄^0</t>
  </si>
  <si>
    <t>t/t</t>
  </si>
  <si>
    <t>Exports-weighted average across the products.</t>
  </si>
  <si>
    <t>Emissions per tonne of EU exports, policy, σ̄</t>
  </si>
  <si>
    <t>Carbon paid per tonne of EU exports, net of refund, d̄</t>
  </si>
  <si>
    <t>EU export volume index (information only)</t>
  </si>
  <si>
    <t>ratio</t>
  </si>
  <si>
    <t>Policy exports ÷ baseline exports, weighted. Exports move with output.</t>
  </si>
  <si>
    <t>3d. Working behind the adjustments. Click + at the left to open.</t>
  </si>
  <si>
    <t>CPAT proportional change in industry energy CO2 (information only)</t>
  </si>
  <si>
    <t>For information: CPAT's industry-wide change. Not used for the CBAM products, because in 1A to 2B it reflects pricing all industry.</t>
  </si>
  <si>
    <t>Block fuel change, ΔE^f_CBAM</t>
  </si>
  <si>
    <t>Policy minus baseline.</t>
  </si>
  <si>
    <t>Block process change, ΔE^p_CBAM</t>
  </si>
  <si>
    <t>CPAT own change for the CBAM products, fuel, ΔÊ^f_CBAM</t>
  </si>
  <si>
    <t>CPAT's own cut for the CBAM products, fuel. Read from a run that prices only the CBAM sectors: each run's own change in 3A to 3C, and the 3A run's change for 1A, 2A and 2B (same $20 price on the same goods).</t>
  </si>
  <si>
    <t>CPAT own change for the CBAM products, process, ΔÊ^p_CBAM</t>
  </si>
  <si>
    <t>CPAT's own cut for the CBAM products, process: the IPPU change in the same runs as the fuel row.</t>
  </si>
  <si>
    <t>Fuel adjustment, a^f = ΔE^f_CBAM − ΔÊ^f_CBAM</t>
  </si>
  <si>
    <t>Positive = the block cuts less fuel CO2 than CPAT assumed.</t>
  </si>
  <si>
    <t>Fuel payments by the block</t>
  </si>
  <si>
    <t>Price × policy fuel emissions ÷ 1000 ($ million to $ billion).</t>
  </si>
  <si>
    <t>Process fees paid by the block</t>
  </si>
  <si>
    <t>Price × process-priced flag × policy process emissions ÷ 1000 ($ million to $ billion).</t>
  </si>
  <si>
    <t>Feebate refund to the block</t>
  </si>
  <si>
    <t>Refund share × (fuel payments + process fees).</t>
  </si>
  <si>
    <t>Fund outlay</t>
  </si>
  <si>
    <t>Fund share × (fuel payments + process fees).</t>
  </si>
  <si>
    <t>Egypt CBAM block: calculations for each product, 2030</t>
  </si>
  <si>
    <t>This sheet holds the seven-product calculation. Inputs (blue) come first, then the baseline, then six steps, each a table with products in rows and scenarios in columns. The last block adds the products up into the few totals that the Calculations sheet uses. Scenario settings and parameters are linked in green from the Calculations sheet.</t>
  </si>
  <si>
    <t>A. Linked settings (from the Calculations sheet)</t>
  </si>
  <si>
    <t>Linked from the Calculations sheet.</t>
  </si>
  <si>
    <t>Rebate (feebate) share, θ</t>
  </si>
  <si>
    <t>B. Product inputs (blue = typed input)</t>
  </si>
  <si>
    <t>B1. Production, prices and emission factors</t>
  </si>
  <si>
    <t>2024 output, Y^2024 (kt)</t>
  </si>
  <si>
    <t>Growth per year, g</t>
  </si>
  <si>
    <t>Fuel EF, σ^f = σ^fc + σ^fp (t/t)</t>
  </si>
  <si>
    <t>Process CO2 EF, σ^np (t/t)</t>
  </si>
  <si>
    <t>Non-CO2 process EF, σ^no (t/t)</t>
  </si>
  <si>
    <t>Price, p (US$/t)</t>
  </si>
  <si>
    <t>DRI-EAF steel</t>
  </si>
  <si>
    <t>2024 output: DRI-EAF steel = Midrex DRI production 6.37 Mt (2024), taken as steel tonnes; scrap-EAF = worldsteel crude steel 10.7 Mt less DRI-EAF; clinker = USGS cement 50 Mt x 0.8 clinker ratio (assumed); ammonia = USGS 3.9 Mt N (2024) = 4.74 Mt NH3; urea = 7.0 Mt (capacity 7.2-7.3 Mt running at full rates, Argus 2026; exports about 4.5 Mt a year); ammonium nitrate = 1.5 Mt (nitrogen balance: USGS ammonia N less urea N, about 100 kt merchant ammonia; Abu Qir alone has 0.88 Mt capacity). The earlier EBRD total of 6.18 Mt covered only plants exporting to the EU; aluminum = Egyptalum capacity about 310 kt, flat to 2030. Growth 2024-30: products not limited by capacity grow with IMF real GDP forecasts (about 5% a year): scrap-EAF steel and clinker (clinker capacity 60 Mt, USGS). Fertilizers 2.9% a year: 2.5 Mt of announced additions (Daily News Egypt, Sept 2026) on 13.2 Mt. DRI-EAF 2%: DRI plants run at rated capacity, so growth assumes half of the idle 1.76 Mt ESISCO plant restarts (Midrex). Aluminum 0%: no new line before 2030. Prices: see note on the aluminum row. Emission factors: methodology Appendix D.</t>
  </si>
  <si>
    <t>Scrap-EAF steel</t>
  </si>
  <si>
    <t>Gray clinker</t>
  </si>
  <si>
    <t>Ammonia</t>
  </si>
  <si>
    <t>Urea</t>
  </si>
  <si>
    <t>Ammonium nitrate</t>
  </si>
  <si>
    <t>Primary aluminum</t>
  </si>
  <si>
    <t>Prices (2024 basis, $/t): steel billet 530 for both steel routes (Egyptian billet ex-works $521–533, SteelOrbis 2026); clinker 35 (Mediterranean clinker FOB, CW Research); ammonia 400 (Middle East FOB, 2024 range about $300–450, Argus/QCIntel); urea 340 (World Bank Pink Sheet 2024 average, $338); ammonium nitrate 320 (urea price × Egypt's domestic AN/urea price ratio, 0.93); aluminum 2,600 (Egyptalum export value $452m / 174 kt, FY2023/24; LME 2024 average $2,419).</t>
  </si>
  <si>
    <t>B2. Product responses and exports</t>
  </si>
  <si>
    <t>Price elasticity of physical output, ε</t>
  </si>
  <si>
    <t>EU exports, X (kt)</t>
  </si>
  <si>
    <t>Process semi-elasticity, β^np (per US$/t)</t>
  </si>
  <si>
    <t>Process semi-elasticity, β^no (per US$/t)</t>
  </si>
  <si>
    <t>EU exports: aluminum = Egyptalum exports 174 kt (FY2023/24) x 96% to EU markets; fertilizers = EBRD 1.45 Mt to the EU, split by product (assumed); steel scaled to EU iron and steel imports from Egypt (US$0.6bn, UN Comtrade) with an assumed split; clinker is a study assumption. Elasticities and semi-elasticities: methodology Appendix C.</t>
  </si>
  <si>
    <t>C. Baseline for each product, 2030 (independent of scenario)</t>
  </si>
  <si>
    <t>C1. Baseline</t>
  </si>
  <si>
    <t>Output (kt)</t>
  </si>
  <si>
    <t>Fuel emissions (Mt)</t>
  </si>
  <si>
    <t>Process emissions (Mt)</t>
  </si>
  <si>
    <t>Intensity (t/t)</t>
  </si>
  <si>
    <t>Exports × intensity</t>
  </si>
  <si>
    <t>Output Y^0 = Y^2024 × (1 + g)^years. Fuel emissions E^f,0 = Y^0 × σ^f ÷ 1000 (kt to Mt). Process emissions E^p,0 = Y^0 × (σ^np + σ^no) ÷ 1000 (kt to Mt). Emissions per tonne σ^0 = σ^f + σ^np + σ^no. Exports × intensity = X × σ^0.</t>
  </si>
  <si>
    <t>Total</t>
  </si>
  <si>
    <t>D. Product calculations under each scenario</t>
  </si>
  <si>
    <t>Six steps, in order. Rows are products and columns are scenarios.</t>
  </si>
  <si>
    <t>Step 1. Net cost increase as a share of the product price</t>
  </si>
  <si>
    <t>δ = (1 − θ) × τ × (σ^f + π × (σ^np + σ^no)) ÷ p. The refund cancels the cost when θ = 1.</t>
  </si>
  <si>
    <t>Step 2. Output (kt)</t>
  </si>
  <si>
    <t>Y = Y^0 × (1 + δ)^ε. Only the net cost moves output.</t>
  </si>
  <si>
    <t>Step 3. Fuel emissions after policy (Mt)</t>
  </si>
  <si>
    <t>E^f = Y × σ^f × e^(−β^f × (τ + φψ)) ÷ 1000 (kt to Mt). Fuel use per tonne falls with the full price, including the fund shadow price.</t>
  </si>
  <si>
    <t>Step 4. Process emissions after policy (Mt)</t>
  </si>
  <si>
    <t>E^p = Y × (σ^np × e^(−β^np × (πτ + φψ)) + σ^no × e^(−β^no × (πτ + φψ))) ÷ 1000 (kt to Mt).</t>
  </si>
  <si>
    <t>Step 5. Emission intensity after policy (t per t of product)</t>
  </si>
  <si>
    <t>σ = 1000 (kt to Mt) × (E^f + E^p) ÷ Y: emissions per tonne after the responses.</t>
  </si>
  <si>
    <t>Step 6. Egyptian carbon paid per tonne, net of any refund (US$/t)</t>
  </si>
  <si>
    <t>Calculated as: price × fuel emissions per tonne + process price × process emissions per tonne - refund (refund share × price × baseline EF). This is what the CBAM can credit.</t>
  </si>
  <si>
    <t>E. Roll-up: the totals the Calculations sheet uses</t>
  </si>
  <si>
    <t>Each row adds the products up. The Calculations sheet reads these rows only.</t>
  </si>
  <si>
    <t>Fuel emissions after policy</t>
  </si>
  <si>
    <t>Total of step 3. Includes the fund shadow price.</t>
  </si>
  <si>
    <t>Process emissions after policy</t>
  </si>
  <si>
    <t>Total of step 4. Includes the fund shadow price.</t>
  </si>
  <si>
    <t>Fuel emissions at baseline intensity, policy output</t>
  </si>
  <si>
    <t>Policy output × baseline fuel EF ÷ 1000 (kt to Mt). What fuel emissions would be if only output had changed.</t>
  </si>
  <si>
    <t>Process emissions at baseline intensity, policy output</t>
  </si>
  <si>
    <t>Policy output × baseline process EF (σ^np + σ^no) ÷ 1000 (kt to Mt).</t>
  </si>
  <si>
    <t>EU exports × intensity after policy</t>
  </si>
  <si>
    <t>kt CO2</t>
  </si>
  <si>
    <t>Σ EU exports × step 5 intensity. Divided by total exports gives the aggregate intensity of EU exports.</t>
  </si>
  <si>
    <t>EU exports × carbon paid per tonne</t>
  </si>
  <si>
    <t>US$k</t>
  </si>
  <si>
    <t>Σ EU exports × step 6 carbon paid. Divided by total exports gives the aggregate carbon paid per tonne.</t>
  </si>
  <si>
    <t>EU exports × output index</t>
  </si>
  <si>
    <t>Σ EU exports × (policy output ÷ baseline output). Exports are assumed to move with output. Divided by total exports gives the export volume index.</t>
  </si>
  <si>
    <t>Baseline totals (do not depend on the scenario)</t>
  </si>
  <si>
    <t>Baseline fuel emissions</t>
  </si>
  <si>
    <t>Total of the baseline table (C1).</t>
  </si>
  <si>
    <t>Baseline process emissions</t>
  </si>
  <si>
    <t>Baseline EU exports × intensity</t>
  </si>
  <si>
    <t>Sum of EU exports, input B2.</t>
  </si>
  <si>
    <t>Include</t>
  </si>
  <si>
    <t>Country</t>
  </si>
  <si>
    <t>CPATIndicator</t>
  </si>
  <si>
    <t>CPATCode</t>
  </si>
  <si>
    <t>MTCode</t>
  </si>
  <si>
    <t>Tab</t>
  </si>
  <si>
    <t>Variable</t>
  </si>
  <si>
    <t>SubScenario</t>
  </si>
  <si>
    <t>Year read by the lookups</t>
  </si>
  <si>
    <t>Egypt</t>
  </si>
  <si>
    <t>Emissions coverage</t>
  </si>
  <si>
    <t>egy.mit.co2cov.2_EGY1A</t>
  </si>
  <si>
    <t>mit</t>
  </si>
  <si>
    <t>co2cov</t>
  </si>
  <si>
    <t>pc</t>
  </si>
  <si>
    <t>Raw CPAT results: paste the full export (all columns, header in row 1) over columns A to AD. Lookups match the MTCode in column F and read the year in AG1 from the header row.</t>
  </si>
  <si>
    <t>Carbon tax trajectory</t>
  </si>
  <si>
    <t>egy.mit.cptraj.2_EGY1A</t>
  </si>
  <si>
    <t>cptraj</t>
  </si>
  <si>
    <t>usdtco2</t>
  </si>
  <si>
    <t>Effective carbon tax trajectory</t>
  </si>
  <si>
    <t>egy.mit.eff.cptraj.2</t>
  </si>
  <si>
    <t>egy.mit.eff.cptraj.2_EGY1A</t>
  </si>
  <si>
    <t>effcptraj</t>
  </si>
  <si>
    <t>ETS Trajector\y</t>
  </si>
  <si>
    <t>egy.mit.etstraj.2</t>
  </si>
  <si>
    <t>egy.mit.etstraj.2_EGY1A</t>
  </si>
  <si>
    <t>etstraj</t>
  </si>
  <si>
    <t>Emissions covered by sector: power sector</t>
  </si>
  <si>
    <t>egy.mit.co2cov.pow.cont.2</t>
  </si>
  <si>
    <t>egy.mit.co2cov.pow.cont.2_EGY1A</t>
  </si>
  <si>
    <t>Emissions covered, transport sector</t>
  </si>
  <si>
    <t>egy.mit.co2cov.tra.cont.2</t>
  </si>
  <si>
    <t>egy.mit.co2cov.tra.cont.2_EGY1A</t>
  </si>
  <si>
    <t>Emissions covered, residential sector</t>
  </si>
  <si>
    <t>egy.mit.co2cov.res.cont.2</t>
  </si>
  <si>
    <t>egy.mit.co2cov.res.cont.2_EGY1A</t>
  </si>
  <si>
    <t>Emissions covered, industry</t>
  </si>
  <si>
    <t>egy.mit.co2cov.ind.cont.2</t>
  </si>
  <si>
    <t>egy.mit.co2cov.ind.cont.2_EGY1A</t>
  </si>
  <si>
    <t>Emissions covered, other energy use</t>
  </si>
  <si>
    <t>egy.mit.co2cov.oth.cont.2</t>
  </si>
  <si>
    <t>egy.mit.co2cov.oth.cont.2_EGY1A</t>
  </si>
  <si>
    <t>Effect on GDP: Baseline GDP growth</t>
  </si>
  <si>
    <t>egy.mit.gdp.pre.pct.2</t>
  </si>
  <si>
    <t>egy.mit.gdp.pre.pct.2_EGY1A</t>
  </si>
  <si>
    <t>gdp</t>
  </si>
  <si>
    <t>Effect on GDP:  - Carbon tax</t>
  </si>
  <si>
    <t>egy.mit.gdp.exc.pct.2</t>
  </si>
  <si>
    <t>egy.mit.gdp.exc.pct.2_EGY1A</t>
  </si>
  <si>
    <t>Effect on GDP: Personal income tax</t>
  </si>
  <si>
    <t>egy.mit.gdp.pit.pct.2</t>
  </si>
  <si>
    <t>egy.mit.gdp.pit.pct.2_EGY1A</t>
  </si>
  <si>
    <t>Effect on GDP: Public investment</t>
  </si>
  <si>
    <t>egy.mit.gdp.inv.pct.2</t>
  </si>
  <si>
    <t>egy.mit.gdp.inv.pct.2_EGY1A</t>
  </si>
  <si>
    <t>Effect on GDP: Current Spending</t>
  </si>
  <si>
    <t>egy.mit.gdp.cur.pct.2</t>
  </si>
  <si>
    <t>egy.mit.gdp.cur.pct.2_EGY1A</t>
  </si>
  <si>
    <t>Effect on GDP: Transfers</t>
  </si>
  <si>
    <t>egy.mit.gdp.tra.pct.2</t>
  </si>
  <si>
    <t>egy.mit.gdp.tra.pct.2_EGY1A</t>
  </si>
  <si>
    <t>Effect on GDP: total policy (%)</t>
  </si>
  <si>
    <t>egy.mit.gdp.tot.pct.2</t>
  </si>
  <si>
    <t>egy.mit.gdp.tot.pct.2_EGY1A</t>
  </si>
  <si>
    <t>Total revenues, bn $2026 (baseline)</t>
  </si>
  <si>
    <t>egy.mit.rev.new.usd.1</t>
  </si>
  <si>
    <t>egy.mit.rev.new.usd.1_EGY1A</t>
  </si>
  <si>
    <t>rev</t>
  </si>
  <si>
    <t>usdbn</t>
  </si>
  <si>
    <t>Total revenues, bn $2026 (policy)</t>
  </si>
  <si>
    <t>egy.mit.rev.new.usd.2</t>
  </si>
  <si>
    <t>egy.mit.rev.new.usd.2_EGY1A</t>
  </si>
  <si>
    <t>Total revenues, % of GDP (baseline)</t>
  </si>
  <si>
    <t>egy.mit.rev.new.pct.1</t>
  </si>
  <si>
    <t>egy.mit.rev.new.pct.1_EGY1A</t>
  </si>
  <si>
    <t>Total revenues, % of GDP (policy)</t>
  </si>
  <si>
    <t>egy.mit.rev.new.pct.2</t>
  </si>
  <si>
    <t>egy.mit.rev.new.pct.2_EGY1A</t>
  </si>
  <si>
    <t>Base erosion, % of GDP</t>
  </si>
  <si>
    <t>egy.mit.ers</t>
  </si>
  <si>
    <t>egy.mit.ers_EGY1A</t>
  </si>
  <si>
    <t>Revenues - Carbon tax, % of GDP</t>
  </si>
  <si>
    <t>egy.mit.rcp</t>
  </si>
  <si>
    <t>egy.mit.rcp_EGY1A</t>
  </si>
  <si>
    <t>Power sector carbon tax revenues</t>
  </si>
  <si>
    <t>egy.mit.rcp.pow</t>
  </si>
  <si>
    <t>egy.mit.rcp.pow_EGY1A</t>
  </si>
  <si>
    <t>Transport sector carbon tax revenues</t>
  </si>
  <si>
    <t>egy.mit.rcp.trs</t>
  </si>
  <si>
    <t>egy.mit.rcp.trs_EGY1A</t>
  </si>
  <si>
    <t>Buildings sector carbon tax revenues</t>
  </si>
  <si>
    <t>egy.mit.rcp.bld</t>
  </si>
  <si>
    <t>egy.mit.rcp.bld_EGY1A</t>
  </si>
  <si>
    <t>Industry sector carbon tax revenues</t>
  </si>
  <si>
    <t>egy.mit.rcp.ind</t>
  </si>
  <si>
    <t>egy.mit.rcp.ind_EGY1A</t>
  </si>
  <si>
    <t>Baseline ln(GDP per capita)</t>
  </si>
  <si>
    <t>egy.mit.ln.gdppc</t>
  </si>
  <si>
    <t>egy.mit.ln.gdppc_EGY1A</t>
  </si>
  <si>
    <t>lngdppc</t>
  </si>
  <si>
    <t>unitless</t>
  </si>
  <si>
    <t>Baseline GDP</t>
  </si>
  <si>
    <t>egy.mit.gdp.pre.lvl.1</t>
  </si>
  <si>
    <t>egy.mit.gdp.pre.lvl.1_EGY1A</t>
  </si>
  <si>
    <t>Post-policy GDP</t>
  </si>
  <si>
    <t>egy.mit.gdp.pst.lvl.2</t>
  </si>
  <si>
    <t>egy.mit.gdp.pst.lvl.2_EGY1A</t>
  </si>
  <si>
    <t>Population</t>
  </si>
  <si>
    <t>egy.mit.pop.mn</t>
  </si>
  <si>
    <t>egy.mit.pop.mn_EGY1A</t>
  </si>
  <si>
    <t>pop</t>
  </si>
  <si>
    <t>mn</t>
  </si>
  <si>
    <t>Total GHG emissions, exc. LULUCF (baseline)</t>
  </si>
  <si>
    <t>egy.mit.ghg.tot.exc.1</t>
  </si>
  <si>
    <t>egy.mit.ghg.tot.exc.1_EGY1A</t>
  </si>
  <si>
    <t>emis</t>
  </si>
  <si>
    <t>mtco2e</t>
  </si>
  <si>
    <t>Total GHG emissions, inc. LULUCF (baseline)</t>
  </si>
  <si>
    <t>egy.mit.ghg.tot.inc.1_EGY1A</t>
  </si>
  <si>
    <t>Energy-related GHG emissions (baseline)</t>
  </si>
  <si>
    <t>egy.mit.ghg.enr.tot.1</t>
  </si>
  <si>
    <t>egy.mit.ghg.enr.tot.1_EGY1A</t>
  </si>
  <si>
    <t>Industrial processes GHG emissions (baseline)</t>
  </si>
  <si>
    <t>egy.mit.ghg.ipr.tot.1_EGY1A</t>
  </si>
  <si>
    <t>Agriculture, GHG emissions (baseline)</t>
  </si>
  <si>
    <t>egy.mit.ghg.agr.tot.1</t>
  </si>
  <si>
    <t>egy.mit.ghg.agr.tot.1_EGY1A</t>
  </si>
  <si>
    <t>Waste GHG emissions (baseline)</t>
  </si>
  <si>
    <t>egy.mit.ghg.wst.tot.1</t>
  </si>
  <si>
    <t>egy.mit.ghg.wst.tot.1_EGY1A</t>
  </si>
  <si>
    <t>LULUCF, GHG emissions (baseline)</t>
  </si>
  <si>
    <t>egy.mit.ghg.lucf.tot.1</t>
  </si>
  <si>
    <t>egy.mit.ghg.lucf.tot.1_EGY1A</t>
  </si>
  <si>
    <t>Total CO2 emissions - baseline</t>
  </si>
  <si>
    <t>egy.mit.co2.tot.1</t>
  </si>
  <si>
    <t>egy.mit.co2.tot.1_EGY1A</t>
  </si>
  <si>
    <t>mtco2</t>
  </si>
  <si>
    <t>Total energy related CO2 emissions (baseline)</t>
  </si>
  <si>
    <t>egy.mit.co2.enr.tot.1_EGY1A</t>
  </si>
  <si>
    <t>Energy related CO2 emissions - Coal (baseline)</t>
  </si>
  <si>
    <t>egy.mit.co2.coa.1</t>
  </si>
  <si>
    <t>egy.mit.co2.coa.1_EGY1A</t>
  </si>
  <si>
    <t>Energy related CO2 emissions - Natural gas (baseline)</t>
  </si>
  <si>
    <t>egy.mit.co2.nga.1</t>
  </si>
  <si>
    <t>egy.mit.co2.nga.1_EGY1A</t>
  </si>
  <si>
    <t>Energy related CO2 emissions - Non-road oil (baseline)</t>
  </si>
  <si>
    <t>egy.mit.co2.oil.1</t>
  </si>
  <si>
    <t>egy.mit.co2.oil.1_EGY1A</t>
  </si>
  <si>
    <t>Energy related CO2 emissions  - Gasoline (baseline)</t>
  </si>
  <si>
    <t>egy.mit.co2.gso.1</t>
  </si>
  <si>
    <t>egy.mit.co2.gso.1_EGY1A</t>
  </si>
  <si>
    <t>Energy related CO2 emissions - Diesel (baseline)</t>
  </si>
  <si>
    <t>egy.mit.co2.die.1</t>
  </si>
  <si>
    <t>egy.mit.co2.die.1_EGY1A</t>
  </si>
  <si>
    <t>Energy related CO2 emissions - LPG (baseline)</t>
  </si>
  <si>
    <t>egy.mit.co2.lpg.1</t>
  </si>
  <si>
    <t>egy.mit.co2.lpg.1_EGY1A</t>
  </si>
  <si>
    <t>Energy related CO2 emissions - Kerosene (baseline)</t>
  </si>
  <si>
    <t>egy.mit.co2.ker.1</t>
  </si>
  <si>
    <t>egy.mit.co2.ker.1_EGY1A</t>
  </si>
  <si>
    <t>Energy related CO2 emissions - Power sector (baseline)</t>
  </si>
  <si>
    <t>egy.mit.co2.pow.1</t>
  </si>
  <si>
    <t>egy.mit.co2.pow.1_EGY1A</t>
  </si>
  <si>
    <t>Energy related CO2 emissions - Transport (baseline)</t>
  </si>
  <si>
    <t>egy.mit.co2.tra.1</t>
  </si>
  <si>
    <t>egy.mit.co2.tra.1_EGY1A</t>
  </si>
  <si>
    <t>Energy related CO2 emissions - Residential (baseline)</t>
  </si>
  <si>
    <t>egy.mit.co2.res.1</t>
  </si>
  <si>
    <t>egy.mit.co2.res.1_EGY1A</t>
  </si>
  <si>
    <t>Energy related CO2 emissions - Industry (baseline)</t>
  </si>
  <si>
    <t>egy.mit.co2.ind.1_EGY1A</t>
  </si>
  <si>
    <t>Energy related CO2 emissions - Other (baseline)</t>
  </si>
  <si>
    <t>egy.mit.co2.oth.1</t>
  </si>
  <si>
    <t>egy.mit.co2.oth.1_EGY1A</t>
  </si>
  <si>
    <t>Total GHG emissions, exc. LULUCF (policy)</t>
  </si>
  <si>
    <t>egy.mit.ghg.tot.exc.2</t>
  </si>
  <si>
    <t>egy.mit.ghg.tot.exc.2_EGY1A</t>
  </si>
  <si>
    <t>Total GHG emissions, inc. LULUCF (policy)</t>
  </si>
  <si>
    <t>egy.mit.ghg.tot.inc.2_EGY1A</t>
  </si>
  <si>
    <t>Energy-related GHG emissions (policy)</t>
  </si>
  <si>
    <t>egy.mit.ghg.enr.tot.2</t>
  </si>
  <si>
    <t>egy.mit.ghg.enr.tot.2_EGY1A</t>
  </si>
  <si>
    <t>Industrial processes GHG emissions (policy)</t>
  </si>
  <si>
    <t>egy.mit.ghg.ipr.tot.2_EGY1A</t>
  </si>
  <si>
    <t>Agriculture, GHG emissions (policy)</t>
  </si>
  <si>
    <t>egy.mit.ghg.agr.tot.2</t>
  </si>
  <si>
    <t>egy.mit.ghg.agr.tot.2_EGY1A</t>
  </si>
  <si>
    <t>LULUCF, GHG emissions (policy)</t>
  </si>
  <si>
    <t>egy.mit.ghg.lucf.tot.2</t>
  </si>
  <si>
    <t>egy.mit.ghg.lucf.tot.2_EGY1A</t>
  </si>
  <si>
    <t>Waste GHG emissions (policy)</t>
  </si>
  <si>
    <t>egy.mit.ghg.wst.tot.2</t>
  </si>
  <si>
    <t>egy.mit.ghg.wst.tot.2_EGY1A</t>
  </si>
  <si>
    <t>Total CO2 emissions - policy</t>
  </si>
  <si>
    <t>egy.mit.co2.tot.2</t>
  </si>
  <si>
    <t>egy.mit.co2.tot.2_EGY1A</t>
  </si>
  <si>
    <t>Total energy related CO2 emissions - policy</t>
  </si>
  <si>
    <t>egy.mit.co2.enr.tot.2_EGY1A</t>
  </si>
  <si>
    <t>Energy related CO2 emissions - Coal (policy)</t>
  </si>
  <si>
    <t>egy.mit.co2.coa.2</t>
  </si>
  <si>
    <t>egy.mit.co2.coa.2_EGY1A</t>
  </si>
  <si>
    <t>Energy related CO2 emissions - Natural gas (policy)</t>
  </si>
  <si>
    <t>egy.mit.co2.nga.2</t>
  </si>
  <si>
    <t>egy.mit.co2.nga.2_EGY1A</t>
  </si>
  <si>
    <t>Energy related CO2 emissions - Non-road oil (policy)</t>
  </si>
  <si>
    <t>egy.mit.co2.oil.2</t>
  </si>
  <si>
    <t>egy.mit.co2.oil.2_EGY1A</t>
  </si>
  <si>
    <t>Energy related CO2 emissions  - Gasoline (policy)</t>
  </si>
  <si>
    <t>egy.mit.co2.gso.2</t>
  </si>
  <si>
    <t>egy.mit.co2.gso.2_EGY1A</t>
  </si>
  <si>
    <t>Energy related CO2 emissions - Diesel (policy)</t>
  </si>
  <si>
    <t>egy.mit.co2.die.2</t>
  </si>
  <si>
    <t>egy.mit.co2.die.2_EGY1A</t>
  </si>
  <si>
    <t>Energy related CO2 emissions - LPG (policy)</t>
  </si>
  <si>
    <t>egy.mit.co2.lpg.2</t>
  </si>
  <si>
    <t>egy.mit.co2.lpg.2_EGY1A</t>
  </si>
  <si>
    <t>Energy related CO2 emissions - Kerosene (policy)</t>
  </si>
  <si>
    <t>egy.mit.co2.ker.2</t>
  </si>
  <si>
    <t>egy.mit.co2.ker.2_EGY1A</t>
  </si>
  <si>
    <t>Energy related CO2 emissions - Power sector (policy)</t>
  </si>
  <si>
    <t>egy.mit.co2.pow.2</t>
  </si>
  <si>
    <t>egy.mit.co2.pow.2_EGY1A</t>
  </si>
  <si>
    <t>Energy related CO2 emissions - Transport (policy)</t>
  </si>
  <si>
    <t>egy.mit.co2.tra.2</t>
  </si>
  <si>
    <t>egy.mit.co2.tra.2_EGY1A</t>
  </si>
  <si>
    <t>Energy related CO2 emissions - Residential (policy)</t>
  </si>
  <si>
    <t>egy.mit.co2.res.2</t>
  </si>
  <si>
    <t>egy.mit.co2.res.2_EGY1A</t>
  </si>
  <si>
    <t>Energy related CO2 emissions - Industry (policy)</t>
  </si>
  <si>
    <t>egy.mit.co2.ind.2_EGY1A</t>
  </si>
  <si>
    <t>Energy related CO2 emissions - Other (policy)</t>
  </si>
  <si>
    <t>egy.mit.co2.oth.2</t>
  </si>
  <si>
    <t>egy.mit.co2.oth.2_EGY1A</t>
  </si>
  <si>
    <t>Change in CO2 emissions - (policy vs. baseline)</t>
  </si>
  <si>
    <t>egy.mit.co2.tot.red.pct</t>
  </si>
  <si>
    <t>egy.mit.co2.tot.red.pct_EGY1A</t>
  </si>
  <si>
    <t>co2red</t>
  </si>
  <si>
    <t>t</t>
  </si>
  <si>
    <t>Total GHG emissions, excl LULUCF - baseline</t>
  </si>
  <si>
    <t>egy.mit.ghg.tot.exc.fuel.1</t>
  </si>
  <si>
    <t>egy.mit.ghg.tot.exc.fuel.1_EGY1A</t>
  </si>
  <si>
    <t>Carbon dioxide (CO2) - baseline</t>
  </si>
  <si>
    <t>Methane (CH4) - baseline</t>
  </si>
  <si>
    <t>egy.mit.ch4.tot.1</t>
  </si>
  <si>
    <t>egy.mit.ch4.tot.1_EGY1A</t>
  </si>
  <si>
    <t>Nitrous oxide (N2O) - baseline</t>
  </si>
  <si>
    <t>egy.mit.nox.tot.1</t>
  </si>
  <si>
    <t>egy.mit.nox.tot.1_EGY1A</t>
  </si>
  <si>
    <t>F-gases (PFCs, HFCs, SF6, NF3) - baseline</t>
  </si>
  <si>
    <t>egy.mit.fga.tot.1</t>
  </si>
  <si>
    <t>egy.mit.fga.tot.1_EGY1A</t>
  </si>
  <si>
    <t>Total GHG emissions, excl LULUCF - policy</t>
  </si>
  <si>
    <t>egy.mit.ghg.tot.exc.fuel.2</t>
  </si>
  <si>
    <t>egy.mit.ghg.tot.exc.fuel.2_EGY1A</t>
  </si>
  <si>
    <t>Carbon dioxide (CO2) - policy</t>
  </si>
  <si>
    <t>Methane (CH4) - policy</t>
  </si>
  <si>
    <t>egy.mit.ch4.tot.2</t>
  </si>
  <si>
    <t>egy.mit.ch4.tot.2_EGY1A</t>
  </si>
  <si>
    <t>Nitrous oxide (N2O) - policy</t>
  </si>
  <si>
    <t>egy.mit.nox.tot.2</t>
  </si>
  <si>
    <t>egy.mit.nox.tot.2_EGY1A</t>
  </si>
  <si>
    <t>F-gases (PFCs, HFCs, SF6, NF3) - policy</t>
  </si>
  <si>
    <t>egy.mit.fga.tot.2</t>
  </si>
  <si>
    <t>egy.mit.fga.tot.2_EGY1A</t>
  </si>
  <si>
    <t>Total methane, incl. LULUCF (baseline)</t>
  </si>
  <si>
    <t>egy.mit.ghg.tot.inc.ch4.1</t>
  </si>
  <si>
    <t>egy.mit.ghg.tot.inc.ch4.1_EGY1A</t>
  </si>
  <si>
    <t>Total methane, excl. LULUCF (baseline)</t>
  </si>
  <si>
    <t>egy.mit.ghg.tot.exc.ch4.1</t>
  </si>
  <si>
    <t>egy.mit.ghg.tot.exc.ch4.1_EGY1A</t>
  </si>
  <si>
    <t>Methane: energy (baseline)</t>
  </si>
  <si>
    <t>egy.mit.ghg.enr.ch4.1</t>
  </si>
  <si>
    <t>egy.mit.ghg.enr.ch4.1_EGY1A</t>
  </si>
  <si>
    <t>Methane: industrial processes (baseline)</t>
  </si>
  <si>
    <t>egy.mit.ghg.ipr.ch4.1</t>
  </si>
  <si>
    <t>egy.mit.ghg.ipr.ch4.1_EGY1A</t>
  </si>
  <si>
    <t>Methane: agriculture</t>
  </si>
  <si>
    <t>egy.mit.ghg.agr.ch4.1</t>
  </si>
  <si>
    <t>egy.mit.ghg.agr.ch4.1_EGY1A</t>
  </si>
  <si>
    <t>Methane: LULUCF (baseline)</t>
  </si>
  <si>
    <t>egy.mit.ghg.lucf.ch4.1</t>
  </si>
  <si>
    <t>egy.mit.ghg.lucf.ch4.1_EGY1A</t>
  </si>
  <si>
    <t>Methane: waste (baseline)</t>
  </si>
  <si>
    <t>egy.mit.ghg.wst.ch4.1</t>
  </si>
  <si>
    <t>egy.mit.ghg.wst.ch4.1_EGY1A</t>
  </si>
  <si>
    <t>Methane: other (baseline)</t>
  </si>
  <si>
    <t>egy.mit.ghg.oth.ch4.1</t>
  </si>
  <si>
    <t>egy.mit.ghg.oth.ch4.1_EGY1A</t>
  </si>
  <si>
    <t>Methane: memo energy distribution (baseline)</t>
  </si>
  <si>
    <t>egy.mit.ghg.fug.ch4.1</t>
  </si>
  <si>
    <t>egy.mit.ghg.fug.ch4.1_EGY1A</t>
  </si>
  <si>
    <t>Total methane, incl. LULUCF (policy)</t>
  </si>
  <si>
    <t>egy.mit.ghg.tot.inc.ch4.2</t>
  </si>
  <si>
    <t>egy.mit.ghg.tot.inc.ch4.2_EGY1A</t>
  </si>
  <si>
    <t>Total methane, excl. LULUCF (policy)</t>
  </si>
  <si>
    <t>egy.mit.ghg.tot.exc.ch4.2</t>
  </si>
  <si>
    <t>egy.mit.ghg.tot.exc.ch4.2_EGY1A</t>
  </si>
  <si>
    <t>Methane: energy (policy)</t>
  </si>
  <si>
    <t>egy.mit.ghg.enr.ch4.2</t>
  </si>
  <si>
    <t>egy.mit.ghg.enr.ch4.2_EGY1A</t>
  </si>
  <si>
    <t>Methane: industrial processes (policy)</t>
  </si>
  <si>
    <t>egy.mit.ghg.ipr.ch4.2</t>
  </si>
  <si>
    <t>egy.mit.ghg.ipr.ch4.2_EGY1A</t>
  </si>
  <si>
    <t>egy.mit.ghg.agr.ch4.2</t>
  </si>
  <si>
    <t>egy.mit.ghg.agr.ch4.2_EGY1A</t>
  </si>
  <si>
    <t>Methane: LULUCF (policy)</t>
  </si>
  <si>
    <t>egy.mit.ghg.lucf.ch4.2</t>
  </si>
  <si>
    <t>egy.mit.ghg.lucf.ch4.2_EGY1A</t>
  </si>
  <si>
    <t>Methane: waste (policy)</t>
  </si>
  <si>
    <t>egy.mit.ghg.wst.ch4.2</t>
  </si>
  <si>
    <t>egy.mit.ghg.wst.ch4.2_EGY1A</t>
  </si>
  <si>
    <t>Methane: other (policy)</t>
  </si>
  <si>
    <t>egy.mit.ghg.oth.ch4.2</t>
  </si>
  <si>
    <t>egy.mit.ghg.oth.ch4.2_EGY1A</t>
  </si>
  <si>
    <t>Methane: memo energy distribution (policy)</t>
  </si>
  <si>
    <t>egy.mit.ghg.fug.ch4.2</t>
  </si>
  <si>
    <t>egy.mit.ghg.fug.ch4.2_EGY1A</t>
  </si>
  <si>
    <t>GHG emissions, baseline (2018=100)</t>
  </si>
  <si>
    <t>egy.mit.ghg.index.1</t>
  </si>
  <si>
    <t>egy.mit.ghg.index.1_EGY1A</t>
  </si>
  <si>
    <t>index</t>
  </si>
  <si>
    <t>GHG emissions, policy (2018=100)</t>
  </si>
  <si>
    <t>egy.mit.ghg.index.2</t>
  </si>
  <si>
    <t>egy.mit.ghg.index.2_EGY1A</t>
  </si>
  <si>
    <t>Change in GHG emissions exc LULUCF - (policy vs. baseline)</t>
  </si>
  <si>
    <t>egy.mit.ghg.tot.inc.red.pct</t>
  </si>
  <si>
    <t>egy.mit.ghg.tot.inc.red.pct_EGY1A</t>
  </si>
  <si>
    <t>ghgchange</t>
  </si>
  <si>
    <t>NDC option</t>
  </si>
  <si>
    <t>egy.mit.ndc.option</t>
  </si>
  <si>
    <t>egy.mit.ndc.option_EGY1A</t>
  </si>
  <si>
    <t>ndcoption</t>
  </si>
  <si>
    <t>text</t>
  </si>
  <si>
    <t>Latest*</t>
  </si>
  <si>
    <t>NDC target year</t>
  </si>
  <si>
    <t>egy.mit.ndc.targetyear</t>
  </si>
  <si>
    <t>egy.mit.ndc.targetyear_EGY1A</t>
  </si>
  <si>
    <t>ndctargetyear</t>
  </si>
  <si>
    <t>NDC, description - long</t>
  </si>
  <si>
    <t>egy.mit.ndc.desc.lng</t>
  </si>
  <si>
    <t>egy.mit.ndc.desc.lng_EGY1A</t>
  </si>
  <si>
    <t>ndcdesclong</t>
  </si>
  <si>
    <t>NDC, description - short</t>
  </si>
  <si>
    <t>egy.mit.ndc.desc.sht</t>
  </si>
  <si>
    <t>egy.mit.ndc.desc.sht_EGY1A</t>
  </si>
  <si>
    <t>ndcdescshort</t>
  </si>
  <si>
    <t>NDC target: unconditional (2018=100)</t>
  </si>
  <si>
    <t>egy.mit.undc.index</t>
  </si>
  <si>
    <t>egy.mit.undc.index_EGY1A</t>
  </si>
  <si>
    <t>ndcunct</t>
  </si>
  <si>
    <t>NDC target: conditional (2018=100)</t>
  </si>
  <si>
    <t>egy.mit.cndc.index</t>
  </si>
  <si>
    <t>egy.mit.cndc.index_EGY1A</t>
  </si>
  <si>
    <t>ndccont</t>
  </si>
  <si>
    <t>N/A</t>
  </si>
  <si>
    <t>Unconditional NDC, target level (mtCO2e)</t>
  </si>
  <si>
    <t>egy.mit.undc.trg.ton</t>
  </si>
  <si>
    <t>egy.mit.undc.trg.ton_EGY1A</t>
  </si>
  <si>
    <t>ndcunclevel</t>
  </si>
  <si>
    <t>ton</t>
  </si>
  <si>
    <t>Conditional NDC, target level (mtCO2e)</t>
  </si>
  <si>
    <t>egy.mit.cndc.trg.ton</t>
  </si>
  <si>
    <t>egy.mit.cndc.trg.ton_EGY1A</t>
  </si>
  <si>
    <t>ndcconlevel</t>
  </si>
  <si>
    <t>Unconditional NDC, reduction against the modelled baseline (% by 2030)</t>
  </si>
  <si>
    <t>egy.mit.undc.2030.pct</t>
  </si>
  <si>
    <t>egy.mit.undc.2030.pct_EGY1A</t>
  </si>
  <si>
    <t>undc</t>
  </si>
  <si>
    <t>pct</t>
  </si>
  <si>
    <t>Conditional NDC, reduction against the modelled baseline (% by 2030)</t>
  </si>
  <si>
    <t>egy.mit.cndc.2030.pct</t>
  </si>
  <si>
    <t>egy.mit.cndc.2030.pct_EGY1A</t>
  </si>
  <si>
    <t>cndc</t>
  </si>
  <si>
    <t>Average NDC, reduction against the modelled baseline (% by 2030)</t>
  </si>
  <si>
    <t>egy.mit.andc.2030.pct</t>
  </si>
  <si>
    <t>egy.mit.andc.2030.pct_EGY1A</t>
  </si>
  <si>
    <t>andc</t>
  </si>
  <si>
    <t>CO2 emissions intensity of output,cement (tCO2 per $m GVA)</t>
  </si>
  <si>
    <t>egy.mit.emin.cem</t>
  </si>
  <si>
    <t>egy.mit.emin.cem_EGY1A</t>
  </si>
  <si>
    <t>CO2 emissions intensity of output, iron/steel (tCO2 per $m GVA)</t>
  </si>
  <si>
    <t>egy.mit.emin.irn</t>
  </si>
  <si>
    <t>egy.mit.emin.irn_EGY1A</t>
  </si>
  <si>
    <t>CO2 emissions intensity of output, mining (tCO2 per $m GVA)</t>
  </si>
  <si>
    <t>egy.mit.emin.mch</t>
  </si>
  <si>
    <t>egy.mit.emin.mch_EGY1A</t>
  </si>
  <si>
    <t>CO2 emissions intensity of output, manufactures (tCO2 per $m GVA)</t>
  </si>
  <si>
    <t>egy.mit.emin.man</t>
  </si>
  <si>
    <t>egy.mit.emin.man_EGY1A</t>
  </si>
  <si>
    <t>CO2 emissions intensity of output, other metals (tCO2 per $m GVA)</t>
  </si>
  <si>
    <t>egy.mit.emin.oth</t>
  </si>
  <si>
    <t>egy.mit.emin.oth_EGY1A</t>
  </si>
  <si>
    <t>CO2 emissions intensity of output, food (tCO2 per $m GVA)</t>
  </si>
  <si>
    <t>egy.mit.emin.foo</t>
  </si>
  <si>
    <t>egy.mit.emin.foo_EGY1A</t>
  </si>
  <si>
    <t>CO2 emissions intensity of output, services (tCO2 per $m GVA)</t>
  </si>
  <si>
    <t>egy.mit.emin.srv</t>
  </si>
  <si>
    <t>egy.mit.emin.srv_EGY1A</t>
  </si>
  <si>
    <t>CO2 emissions intensity of output, machinery (tCO2 per $m GVA)</t>
  </si>
  <si>
    <t>egy.mit.emin.mac</t>
  </si>
  <si>
    <t>egy.mit.emin.mac_EGY1A</t>
  </si>
  <si>
    <t>CO2 emissions intensity of output, construction (tCO2 per $m GVA)</t>
  </si>
  <si>
    <t>egy.mit.emin.cst</t>
  </si>
  <si>
    <t>egy.mit.emin.cst_EGY1A</t>
  </si>
  <si>
    <t>CO2 emissions and GVA, fuel refining</t>
  </si>
  <si>
    <t>egy.mit.emin.ftr</t>
  </si>
  <si>
    <t>egy.mit.emin.ftr_EGY1A</t>
  </si>
  <si>
    <t>CO2 emissions and GVA, food</t>
  </si>
  <si>
    <t>CO2 emissions and GVA, mining</t>
  </si>
  <si>
    <t>CO2 emissions and GVA, manufactures</t>
  </si>
  <si>
    <t>CO2 emissions and GVA, cement</t>
  </si>
  <si>
    <t>CO2 emissions and GVA, iron/steel</t>
  </si>
  <si>
    <t>CO2 emissions and GVA, construction</t>
  </si>
  <si>
    <t>egy.mit.emin.con</t>
  </si>
  <si>
    <t>egy.mit.emin.con_EGY1A</t>
  </si>
  <si>
    <t>CO2 emissions and GVA, machinery</t>
  </si>
  <si>
    <t>CO2 emissions and GVA, other metals</t>
  </si>
  <si>
    <t>CO2 emissions and GVA, services</t>
  </si>
  <si>
    <t>Electricity ($/kwh)</t>
  </si>
  <si>
    <t>egy.mit.rp.all.ecy.wtd.1</t>
  </si>
  <si>
    <t>egy.mit.rp.all.ecy.wtd.1_EGY1A</t>
  </si>
  <si>
    <t>rp</t>
  </si>
  <si>
    <t>usdkwh</t>
  </si>
  <si>
    <t>Coal ($/GJ)</t>
  </si>
  <si>
    <t>egy.mit.rp.all.coa.wtd.1</t>
  </si>
  <si>
    <t>egy.mit.rp.all.coa.wtd.1_EGY1A</t>
  </si>
  <si>
    <t>usdgj</t>
  </si>
  <si>
    <t>Natural gas ($/GJ)</t>
  </si>
  <si>
    <t>egy.mit.rp.all.nga.wtd.1</t>
  </si>
  <si>
    <t>egy.mit.rp.all.nga.wtd.1_EGY1A</t>
  </si>
  <si>
    <t>Oil ($/bbl)</t>
  </si>
  <si>
    <t>egy.mit.rp.all.oil.wtd.1</t>
  </si>
  <si>
    <t>egy.mit.rp.all.oil.wtd.1_EGY1A</t>
  </si>
  <si>
    <t>bbusdl</t>
  </si>
  <si>
    <t>Gasoline ($/liter)</t>
  </si>
  <si>
    <t>egy.mit.rp.all.gso.wtd.1</t>
  </si>
  <si>
    <t>egy.mit.rp.all.gso.wtd.1_EGY1A</t>
  </si>
  <si>
    <t>usdl</t>
  </si>
  <si>
    <t>Diesel ($/liter)</t>
  </si>
  <si>
    <t>egy.mit.rp.all.die.wtd.1</t>
  </si>
  <si>
    <t>egy.mit.rp.all.die.wtd.1_EGY1A</t>
  </si>
  <si>
    <t>LPG ($/liter)</t>
  </si>
  <si>
    <t>egy.mit.rp.all.lpg.wtd.1</t>
  </si>
  <si>
    <t>egy.mit.rp.all.lpg.wtd.1_EGY1A</t>
  </si>
  <si>
    <t>Kerosene ($/liter)</t>
  </si>
  <si>
    <t>egy.mit.rp.all.ker.wtd.1</t>
  </si>
  <si>
    <t>egy.mit.rp.all.ker.wtd.1_EGY1A</t>
  </si>
  <si>
    <t>egy.mit.rp.all.ecy.wtd.2</t>
  </si>
  <si>
    <t>egy.mit.rp.all.ecy.wtd.2_EGY1A</t>
  </si>
  <si>
    <t>egy.mit.rp.coa.wtd.2</t>
  </si>
  <si>
    <t>egy.mit.rp.coa.wtd.2_EGY1A</t>
  </si>
  <si>
    <t>egy.mit.rp.nga.wtd.2</t>
  </si>
  <si>
    <t>egy.mit.rp.nga.wtd.2_EGY1A</t>
  </si>
  <si>
    <t>egy.mit.rp.oil.wtd.2</t>
  </si>
  <si>
    <t>egy.mit.rp.oil.wtd.2_EGY1A</t>
  </si>
  <si>
    <t>egy.mit.rp.gso.wtd.2</t>
  </si>
  <si>
    <t>egy.mit.rp.gso.wtd.2_EGY1A</t>
  </si>
  <si>
    <t>egy.mit.rp.die.wtd.2</t>
  </si>
  <si>
    <t>egy.mit.rp.die.wtd.2_EGY1A</t>
  </si>
  <si>
    <t>egy.mit.rp.lpg.wtd.2</t>
  </si>
  <si>
    <t>egy.mit.rp.lpg.wtd.2_EGY1A</t>
  </si>
  <si>
    <t>egy.mit.rp.ker.wtd.2</t>
  </si>
  <si>
    <t>egy.mit.rp.ker.wtd.2_EGY1A</t>
  </si>
  <si>
    <t>Electricity (% change)</t>
  </si>
  <si>
    <t>egy.mit.rp.all.ecy.pct.2</t>
  </si>
  <si>
    <t>egy.mit.rp.all.ecy.pct.2_EGY1A</t>
  </si>
  <si>
    <t>Coal (% change)</t>
  </si>
  <si>
    <t>egy.mit.rp.all.coa.pct.2</t>
  </si>
  <si>
    <t>egy.mit.rp.all.coa.pct.2_EGY1A</t>
  </si>
  <si>
    <t>Natural gas (% change)</t>
  </si>
  <si>
    <t>egy.mit.rp.all.nga.pct.2</t>
  </si>
  <si>
    <t>egy.mit.rp.all.nga.pct.2_EGY1A</t>
  </si>
  <si>
    <t>Oil (% change)</t>
  </si>
  <si>
    <t>egy.mit.rp.all.oil.pct.2</t>
  </si>
  <si>
    <t>egy.mit.rp.all.oil.pct.2_EGY1A</t>
  </si>
  <si>
    <t>Gasoline (% change)</t>
  </si>
  <si>
    <t>egy.mit.rp.all.gso.pct.2</t>
  </si>
  <si>
    <t>egy.mit.rp.all.gso.pct.2_EGY1A</t>
  </si>
  <si>
    <t>Diesel (% change)</t>
  </si>
  <si>
    <t>egy.mit.rp.all.die.pct.2</t>
  </si>
  <si>
    <t>egy.mit.rp.all.die.pct.2_EGY1A</t>
  </si>
  <si>
    <t>LPG (% change)</t>
  </si>
  <si>
    <t>egy.mit.rp.all.lpg.pct.2</t>
  </si>
  <si>
    <t>egy.mit.rp.all.lpg.pct.2_EGY1A</t>
  </si>
  <si>
    <t>Kerosene (% change)</t>
  </si>
  <si>
    <t>egy.mit.rp.all.ker.pct.2</t>
  </si>
  <si>
    <t>egy.mit.rp.all.ker.pct.2_EGY1A</t>
  </si>
  <si>
    <t>Implied economy-wide CO2 elasticity</t>
  </si>
  <si>
    <t>egy.mit.co2.ela.eco.2</t>
  </si>
  <si>
    <t>egy.mit.co2.ela.eco.2_EGY1A</t>
  </si>
  <si>
    <t>co2ela</t>
  </si>
  <si>
    <t>unitusdless</t>
  </si>
  <si>
    <t>Implied additional carbon price to achieve NDC (US$ per ton CO2)</t>
  </si>
  <si>
    <t>egy.mit.ndc.ecr.2</t>
  </si>
  <si>
    <t>egy.mit.ndc.ecr.2_EGY1A</t>
  </si>
  <si>
    <t>ndcerc</t>
  </si>
  <si>
    <t>Effective carbon rate - economy-wide (US$ per ton CO2)</t>
  </si>
  <si>
    <t>egy.mit.ecr.1</t>
  </si>
  <si>
    <t>egy.mit.ecr.1_EGY1A</t>
  </si>
  <si>
    <t>ecr</t>
  </si>
  <si>
    <t>egy.mit.ecr.2</t>
  </si>
  <si>
    <t>egy.mit.ecr.2_EGY1A</t>
  </si>
  <si>
    <t>Electricity retail price in industry, ($/kWh), baseline</t>
  </si>
  <si>
    <t>egy.mit.rp.ind.ecy.t.1</t>
  </si>
  <si>
    <t>egy.mit.rp.ind.ecy.t.1_EGY1A</t>
  </si>
  <si>
    <t>Electricity retail price in residential use, $/kWh (baseline)</t>
  </si>
  <si>
    <t>egy.mit.rp.res.ecy.t.1</t>
  </si>
  <si>
    <t>egy.mit.rp.res.ecy.t.1_EGY1A</t>
  </si>
  <si>
    <t>Coal retail price in industry, ($/GJ), baseline</t>
  </si>
  <si>
    <t>egy.mit.rp.ind.coa.a.1</t>
  </si>
  <si>
    <t>egy.mit.rp.ind.coa.a.1_EGY1A</t>
  </si>
  <si>
    <t>Natural gas retail price in industry, ($/GJ), baseline</t>
  </si>
  <si>
    <t>egy.mit.rp.ind.nga.a.1</t>
  </si>
  <si>
    <t>egy.mit.rp.ind.nga.a.1_EGY1A</t>
  </si>
  <si>
    <t>Coal retail price in residential use, ($/GJ), baseline</t>
  </si>
  <si>
    <t>egy.mit.rp.res.coa.a.1</t>
  </si>
  <si>
    <t>egy.mit.rp.res.coa.a.1_EGY1A</t>
  </si>
  <si>
    <t>Natural gas retail price in residential use, ($/GJ), baseline</t>
  </si>
  <si>
    <t>egy.mit.rp.res.nga.a.1</t>
  </si>
  <si>
    <t>egy.mit.rp.res.nga.a.1_EGY1A</t>
  </si>
  <si>
    <t>Coal retail price in power sector, ($/GJ), baseline</t>
  </si>
  <si>
    <t>egy.mit.rp.pow.coa.a.1</t>
  </si>
  <si>
    <t>egy.mit.rp.pow.coa.a.1_EGY1A</t>
  </si>
  <si>
    <t>Natural gas retail price in power sector ($/GJ), baseline</t>
  </si>
  <si>
    <t>egy.mit.rp.pow.nga.a.1</t>
  </si>
  <si>
    <t>egy.mit.rp.pow.nga.a.1_EGY1A</t>
  </si>
  <si>
    <t>Electricity retail price in industry, ($/kWh), policy</t>
  </si>
  <si>
    <t>egy.mit.rp.ind.ecy.t.2</t>
  </si>
  <si>
    <t>egy.mit.rp.ind.ecy.t.2_EGY1A</t>
  </si>
  <si>
    <t>Electricity retail price in residential use, ($/kWh), policy</t>
  </si>
  <si>
    <t>egy.mit.rp.res.ecy.t.2</t>
  </si>
  <si>
    <t>egy.mit.rp.res.ecy.t.2_EGY1A</t>
  </si>
  <si>
    <t>Coal retail price in industry, ($/GJ), policy</t>
  </si>
  <si>
    <t>egy.mit.rp.ind.coa.a.2</t>
  </si>
  <si>
    <t>egy.mit.rp.ind.coa.a.2_EGY1A</t>
  </si>
  <si>
    <t>Natural gas retail price in industry, ($/GJ), policy</t>
  </si>
  <si>
    <t>egy.mit.rp.ind.nga.a.2</t>
  </si>
  <si>
    <t>egy.mit.rp.ind.nga.a.2_EGY1A</t>
  </si>
  <si>
    <t>Coal retail price in residential use, ($/GJ), policy</t>
  </si>
  <si>
    <t>egy.mit.rp.res.coa.a.2</t>
  </si>
  <si>
    <t>egy.mit.rp.res.coa.a.2_EGY1A</t>
  </si>
  <si>
    <t>Natural gas retail price in residential use, ($/GJ), policy</t>
  </si>
  <si>
    <t>egy.mit.rp.res.nga.a.2</t>
  </si>
  <si>
    <t>egy.mit.rp.res.nga.a.2_EGY1A</t>
  </si>
  <si>
    <t>Coal retail price in power sector, ($/GJ), policy</t>
  </si>
  <si>
    <t>egy.mit.rp.pow.coa.a.2</t>
  </si>
  <si>
    <t>egy.mit.rp.pow.coa.a.2_EGY1A</t>
  </si>
  <si>
    <t>Natural gas retail price in power sector ($/GJ), policy</t>
  </si>
  <si>
    <t>egy.mit.rp.pow.nga.a.2</t>
  </si>
  <si>
    <t>egy.mit.rp.pow.nga.a.2_EGY1A</t>
  </si>
  <si>
    <t>Electricity supply costs in industry, $/kWh</t>
  </si>
  <si>
    <t>egy.mit.sup.cost.ecy.ind.1</t>
  </si>
  <si>
    <t>egy.mit.sup.cost.ecy.ind.1_EGY1A</t>
  </si>
  <si>
    <t>sup_cost</t>
  </si>
  <si>
    <t>Electricity supply costs in residential use, $/kWh</t>
  </si>
  <si>
    <t>egy.mit.sup.cost.ecy.res.2</t>
  </si>
  <si>
    <t>egy.mit.sup.cost.ecy.res.2_EGY1A</t>
  </si>
  <si>
    <t>Coal supply costs in industry, ($/GJ)</t>
  </si>
  <si>
    <t>egy.mit.sp.ind.coa.a.1</t>
  </si>
  <si>
    <t>egy.mit.sp.ind.coa.a.1_EGY1A</t>
  </si>
  <si>
    <t>sp</t>
  </si>
  <si>
    <t>Natural gas supply costs in industry, ($/GJ)</t>
  </si>
  <si>
    <t>egy.mit.sp.ind.nga.a.1</t>
  </si>
  <si>
    <t>egy.mit.sp.ind.nga.a.1_EGY1A</t>
  </si>
  <si>
    <t>Coal supply costs in residential use, ($/GJ)</t>
  </si>
  <si>
    <t>egy.mit.sp.res.coa.a.1</t>
  </si>
  <si>
    <t>egy.mit.sp.res.coa.a.1_EGY1A</t>
  </si>
  <si>
    <t>Natural gas supply costs in residential use, ($/GJ)</t>
  </si>
  <si>
    <t>egy.mit.sp.res.nga.a.1</t>
  </si>
  <si>
    <t>egy.mit.sp.res.nga.a.1_EGY1A</t>
  </si>
  <si>
    <t>Coal supply costs in power sector, ($/GJ)</t>
  </si>
  <si>
    <t>egy.mit.sp.pow.coa.a.1</t>
  </si>
  <si>
    <t>egy.mit.sp.pow.coa.a.1_EGY1A</t>
  </si>
  <si>
    <t>Natural gas supply costs in power sector ($/GJ)</t>
  </si>
  <si>
    <t>egy.mit.sp.pow.nga.a.1</t>
  </si>
  <si>
    <t>egy.mit.sp.pow.nga.a.1_EGY1A</t>
  </si>
  <si>
    <t>Oil  supply costs, ($/bbl)</t>
  </si>
  <si>
    <t>egy.mit.sp.all.oop.a.1</t>
  </si>
  <si>
    <t>egy.mit.sp.all.oop.a.1_EGY1A</t>
  </si>
  <si>
    <t>Gasoline supply costs, ($/liter)</t>
  </si>
  <si>
    <t>egy.mit.sp.all.gso.a.1</t>
  </si>
  <si>
    <t>egy.mit.sp.all.gso.a.1_EGY1A</t>
  </si>
  <si>
    <t>Diesel supply costs, ($/liter)</t>
  </si>
  <si>
    <t>egy.mit.sp.all.die.a.1</t>
  </si>
  <si>
    <t>egy.mit.sp.all.die.a.1_EGY1A</t>
  </si>
  <si>
    <t>LPG supply costs, ($/liter)</t>
  </si>
  <si>
    <t>egy.mit.sp.all.lpg.a.1</t>
  </si>
  <si>
    <t>egy.mit.sp.all.lpg.a.1_EGY1A</t>
  </si>
  <si>
    <t>Kerosene supply costs, ($/liter)</t>
  </si>
  <si>
    <t>egy.mit.sp.all.ker.a.1</t>
  </si>
  <si>
    <t>egy.mit.sp.all.ker.a.1_EGY1A</t>
  </si>
  <si>
    <t>Electricity, excise and other taxes in industry, ($/kWh)</t>
  </si>
  <si>
    <t>egy.mit.txo.ind.ecy.t.1</t>
  </si>
  <si>
    <t>egy.mit.txo.ind.ecy.t.1_EGY1A</t>
  </si>
  <si>
    <t>txo</t>
  </si>
  <si>
    <t>Electricity, excise and other taxes in residential use, ($/kWh)</t>
  </si>
  <si>
    <t>egy.mit.txo.res.ecy.t.1</t>
  </si>
  <si>
    <t>egy.mit.txo.res.ecy.t.1_EGY1A</t>
  </si>
  <si>
    <t>Coal, excise and other taxes in industry, ($/GJ)</t>
  </si>
  <si>
    <t>egy.mit.txo.ind.coa.a.1</t>
  </si>
  <si>
    <t>egy.mit.txo.ind.coa.a.1_EGY1A</t>
  </si>
  <si>
    <t>Natural gas, excise and other taxes in industry, ($/GJ)</t>
  </si>
  <si>
    <t>egy.mit.txo.ind.nga.a.1</t>
  </si>
  <si>
    <t>egy.mit.txo.ind.nga.a.1_EGY1A</t>
  </si>
  <si>
    <t>Coal, excise and other taxes in residential use, ($/GJ)</t>
  </si>
  <si>
    <t>egy.mit.txo.res.coa.a.1</t>
  </si>
  <si>
    <t>egy.mit.txo.res.coa.a.1_EGY1A</t>
  </si>
  <si>
    <t>Natural gas, excise and other taxes in residential use, ($/GJ)</t>
  </si>
  <si>
    <t>egy.mit.txo.res.nga.a.1</t>
  </si>
  <si>
    <t>egy.mit.txo.res.nga.a.1_EGY1A</t>
  </si>
  <si>
    <t>Coal, excise and other taxes in power, ($/GJ)</t>
  </si>
  <si>
    <t>egy.mit.txo.pow.coa.a.1</t>
  </si>
  <si>
    <t>egy.mit.txo.pow.coa.a.1_EGY1A</t>
  </si>
  <si>
    <t>Natural gas, excise and other taxes in power, ($/GJ)</t>
  </si>
  <si>
    <t>egy.mit.txo.pow.nga.a.1</t>
  </si>
  <si>
    <t>egy.mit.txo.pow.nga.a.1_EGY1A</t>
  </si>
  <si>
    <t>Oil, excise and other taxes , ($/bbl)</t>
  </si>
  <si>
    <t>egy.mit.txo.all.oop.a.1</t>
  </si>
  <si>
    <t>egy.mit.txo.all.oop.a.1_EGY1A</t>
  </si>
  <si>
    <t>Gasoline, excise and other taxes, ($/liter)</t>
  </si>
  <si>
    <t>egy.mit.txo.all.gso.a.1</t>
  </si>
  <si>
    <t>egy.mit.txo.all.gso.a.1_EGY1A</t>
  </si>
  <si>
    <t>Diesel, excise and other taxes, ($/liter)</t>
  </si>
  <si>
    <t>egy.mit.txo.all.die.a.1</t>
  </si>
  <si>
    <t>egy.mit.txo.all.die.a.1_EGY1A</t>
  </si>
  <si>
    <t>LPG, excise and other taxes, ($/liter)</t>
  </si>
  <si>
    <t>egy.mit.txo.all.lpg.a.1</t>
  </si>
  <si>
    <t>egy.mit.txo.all.lpg.a.1_EGY1A</t>
  </si>
  <si>
    <t>Kerosene, excise and other taxes, ($/liter)</t>
  </si>
  <si>
    <t>egy.mit.txo.all.ker.a.1</t>
  </si>
  <si>
    <t>egy.mit.txo.all.ker.a.1_EGY1A</t>
  </si>
  <si>
    <t>Electricity, VAT in industry, ($/kWh)</t>
  </si>
  <si>
    <t>egy.mit.vat.ind.ecy.t.1</t>
  </si>
  <si>
    <t>egy.mit.vat.ind.ecy.t.1_EGY1A</t>
  </si>
  <si>
    <t>c</t>
  </si>
  <si>
    <t>vat</t>
  </si>
  <si>
    <t>Electricity, VAT in residential use, ($/kWh)</t>
  </si>
  <si>
    <t>egy.mit.vat.res.ecy.t.1</t>
  </si>
  <si>
    <t>egy.mit.vat.res.ecy.t.1_EGY1A</t>
  </si>
  <si>
    <t>Coal, VAT in industry, ($/GJ)</t>
  </si>
  <si>
    <t>egy.mit.vat.ind.coa.a.1</t>
  </si>
  <si>
    <t>egy.mit.vat.ind.coa.a.1_EGY1A</t>
  </si>
  <si>
    <t>Natural gas, VAT in industry, ($/GJ)</t>
  </si>
  <si>
    <t>egy.mit.vat.ind.nga.a.1</t>
  </si>
  <si>
    <t>egy.mit.vat.ind.nga.a.1_EGY1A</t>
  </si>
  <si>
    <t>Coal, VAT in residential use, ($/GJ)</t>
  </si>
  <si>
    <t>egy.mit.vat.res.coa.a.1</t>
  </si>
  <si>
    <t>egy.mit.vat.res.coa.a.1_EGY1A</t>
  </si>
  <si>
    <t>Natural gas, VAT in residential use, ($/GJ)</t>
  </si>
  <si>
    <t>egy.mit.vat.res.nga.a.1</t>
  </si>
  <si>
    <t>egy.mit.vat.res.nga.a.1_EGY1A</t>
  </si>
  <si>
    <t>Coal, VAT in power sector, ($/GJ)</t>
  </si>
  <si>
    <t>egy.mit.vat.pow.coa.a.1</t>
  </si>
  <si>
    <t>egy.mit.vat.pow.coa.a.1_EGY1A</t>
  </si>
  <si>
    <t>Natural gas, VAT in power sector, ($/GJ)</t>
  </si>
  <si>
    <t>egy.mit.vat.pow.nga.a.1</t>
  </si>
  <si>
    <t>egy.mit.vat.pow.nga.a.1_EGY1A</t>
  </si>
  <si>
    <t>Oil, VAT, ($/bbl)</t>
  </si>
  <si>
    <t>egy.mit.vat.all.oop.a.1</t>
  </si>
  <si>
    <t>egy.mit.vat.all.oop.a.1_EGY1A</t>
  </si>
  <si>
    <t>Gasoline, VAT, ($/liter)</t>
  </si>
  <si>
    <t>egy.mit.vat.all.gso.a.1</t>
  </si>
  <si>
    <t>egy.mit.vat.all.gso.a.1_EGY1A</t>
  </si>
  <si>
    <t>Diesel, VAT, ($/liter)</t>
  </si>
  <si>
    <t>egy.mit.vat.all.die.a.1</t>
  </si>
  <si>
    <t>egy.mit.vat.all.die.a.1_EGY1A</t>
  </si>
  <si>
    <t>LPG, VAT, ($/liter)</t>
  </si>
  <si>
    <t>egy.mit.vat.all.lpg.a.1</t>
  </si>
  <si>
    <t>egy.mit.vat.all.lpg.a.1_EGY1A</t>
  </si>
  <si>
    <t>Kerosene, VAT, ($/liter)</t>
  </si>
  <si>
    <t>egy.mit.vat.all.ker.a.1</t>
  </si>
  <si>
    <t>egy.mit.vat.all.ker.a.1_EGY1A</t>
  </si>
  <si>
    <t>Electricity, Current Carbon Tax in industry, ($/kWh)</t>
  </si>
  <si>
    <t>egy.mit.ctx.ind.ecy.t.1</t>
  </si>
  <si>
    <t>egy.mit.ctx.ind.ecy.t.1_EGY1A</t>
  </si>
  <si>
    <t>Electricity, Current Carbon Tax in residential use, ($/kWh)</t>
  </si>
  <si>
    <t>egy.mit.ctx.res.ecy.t.1</t>
  </si>
  <si>
    <t>egy.mit.ctx.res.ecy.t.1_EGY1A</t>
  </si>
  <si>
    <t>Coal, Current Carbon Tax in industry, ($/GJ)</t>
  </si>
  <si>
    <t>egy.mit.ctx.ind.coa.a.1</t>
  </si>
  <si>
    <t>egy.mit.ctx.ind.coa.a.1_EGY1A</t>
  </si>
  <si>
    <t>Natural gas, Current Carbon Tax in industry, ($/GJ)</t>
  </si>
  <si>
    <t>egy.mit.ctx.ind.nga.a.1</t>
  </si>
  <si>
    <t>egy.mit.ctx.ind.nga.a.1_EGY1A</t>
  </si>
  <si>
    <t>Coal, Current Carbon Tax in residential use, ($/GJ)</t>
  </si>
  <si>
    <t>egy.mit.ctx.res.coa.a.1</t>
  </si>
  <si>
    <t>egy.mit.ctx.res.coa.a.1_EGY1A</t>
  </si>
  <si>
    <t>Natural gas, Current Carbon Tax in residential use, ($/GJ)</t>
  </si>
  <si>
    <t>egy.mit.ctx.res.nga.a.1</t>
  </si>
  <si>
    <t>egy.mit.ctx.res.nga.a.1_EGY1A</t>
  </si>
  <si>
    <t>Coal, Current Carbon Tax in power sector, ($/GJ)</t>
  </si>
  <si>
    <t>egy.mit.ctx.pow.coa.a.1</t>
  </si>
  <si>
    <t>egy.mit.ctx.pow.coa.a.1_EGY1A</t>
  </si>
  <si>
    <t>Natural gas, Current Carbon Tax in power sector, ($/GJ)</t>
  </si>
  <si>
    <t>egy.mit.ctx.pow.nga.a.1</t>
  </si>
  <si>
    <t>egy.mit.ctx.pow.nga.a.1_EGY1A</t>
  </si>
  <si>
    <t>Oil, Current Carbon Tax, ($/bbl)</t>
  </si>
  <si>
    <t>egy.mit.ctx.all.oop.a.1</t>
  </si>
  <si>
    <t>egy.mit.ctx.all.oop.a.1_EGY1A</t>
  </si>
  <si>
    <t>Gasoline, Current Carbon Tax, ($/liter)</t>
  </si>
  <si>
    <t>egy.mit.ctx.all.gso.a.1</t>
  </si>
  <si>
    <t>egy.mit.ctx.all.gso.a.1_EGY1A</t>
  </si>
  <si>
    <t>Diesel, Current Carbon Tax, ($/liter)</t>
  </si>
  <si>
    <t>egy.mit.ctx.all.die.a.1</t>
  </si>
  <si>
    <t>egy.mit.ctx.all.die.a.1_EGY1A</t>
  </si>
  <si>
    <t>LPG, Current Carbon Tax, ($/liter)</t>
  </si>
  <si>
    <t>egy.mit.ctx.all.lpg.a.1</t>
  </si>
  <si>
    <t>egy.mit.ctx.all.lpg.a.1_EGY1A</t>
  </si>
  <si>
    <t>Kerosene, Current Carbon Tax, ($/liter)</t>
  </si>
  <si>
    <t>egy.mit.ctx.all.ker.a.1</t>
  </si>
  <si>
    <t>egy.mit.ctx.all.ker.a.1_EGY1A</t>
  </si>
  <si>
    <t>Electricity, Current ETS in industry, ($/kWh)</t>
  </si>
  <si>
    <t>egy.mit.ets.ind.ecy.t.1</t>
  </si>
  <si>
    <t>egy.mit.ets.ind.ecy.t.1_EGY1A</t>
  </si>
  <si>
    <t>ets</t>
  </si>
  <si>
    <t>Electricity, Current ETS in residential use, ($/kWh)</t>
  </si>
  <si>
    <t>egy.mit.ets.res.ecy.t.1</t>
  </si>
  <si>
    <t>egy.mit.ets.res.ecy.t.1_EGY1A</t>
  </si>
  <si>
    <t>Coal, Current ETS in industry, ($/GJ)</t>
  </si>
  <si>
    <t>egy.mit.ets.ind.coa.a.1</t>
  </si>
  <si>
    <t>egy.mit.ets.ind.coa.a.1_EGY1A</t>
  </si>
  <si>
    <t>Natural gas, Current ETS in industry, ($/GJ)</t>
  </si>
  <si>
    <t>egy.mit.ets.ind.nga.a.1</t>
  </si>
  <si>
    <t>egy.mit.ets.ind.nga.a.1_EGY1A</t>
  </si>
  <si>
    <t>Coal, Current ETS in residential use, ($/GJ)</t>
  </si>
  <si>
    <t>egy.mit.ets.res.coa.a.1</t>
  </si>
  <si>
    <t>egy.mit.ets.res.coa.a.1_EGY1A</t>
  </si>
  <si>
    <t>Natural gas, Current ETS in residential use, ($/GJ)</t>
  </si>
  <si>
    <t>egy.mit.ets.res.nga.a.1</t>
  </si>
  <si>
    <t>egy.mit.ets.res.nga.a.1_EGY1A</t>
  </si>
  <si>
    <t>Coal, Current ETS in power sector, ($/GJ)</t>
  </si>
  <si>
    <t>egy.mit.ets.pow.coa.a.1</t>
  </si>
  <si>
    <t>egy.mit.ets.pow.coa.a.1_EGY1A</t>
  </si>
  <si>
    <t>Natural gas, Current ETS in power sector, ($/GJ)</t>
  </si>
  <si>
    <t>egy.mit.ets.pow.nga.a.1</t>
  </si>
  <si>
    <t>egy.mit.ets.pow.nga.a.1_EGY1A</t>
  </si>
  <si>
    <t>Oil, Current ETS, ($/bbl)</t>
  </si>
  <si>
    <t>egy.mit.ets.all.oop.a.1</t>
  </si>
  <si>
    <t>egy.mit.ets.all.oop.a.1_EGY1A</t>
  </si>
  <si>
    <t>Gasoline, Current ETS, ($/liter)</t>
  </si>
  <si>
    <t>egy.mit.ets.all.gso.a.1</t>
  </si>
  <si>
    <t>egy.mit.ets.all.gso.a.1_EGY1A</t>
  </si>
  <si>
    <t>Diesel, Current ETS, ($/liter)</t>
  </si>
  <si>
    <t>egy.mit.ets.all.die.a.1</t>
  </si>
  <si>
    <t>egy.mit.ets.all.die.a.1_EGY1A</t>
  </si>
  <si>
    <t>LPG, Current ETS, ($/liter)</t>
  </si>
  <si>
    <t>egy.mit.ets.all.lpg.a.1</t>
  </si>
  <si>
    <t>egy.mit.ets.all.lpg.a.1_EGY1A</t>
  </si>
  <si>
    <t>Kerosene, Current ETS, ($/liter)</t>
  </si>
  <si>
    <t>egy.mit.ets.all.ker.a.1</t>
  </si>
  <si>
    <t>egy.mit.ets.all.ker.a.1_EGY1A</t>
  </si>
  <si>
    <t>Baseline Total Carbon Price - coal</t>
  </si>
  <si>
    <t>egy.mit.tcp.all.coa.a.1</t>
  </si>
  <si>
    <t>egy.mit.tcp.all.coa.a.1_EGY1A</t>
  </si>
  <si>
    <t>tcp</t>
  </si>
  <si>
    <t>usd/tCO2</t>
  </si>
  <si>
    <t>Baseline Total Carbon Price - natural gas</t>
  </si>
  <si>
    <t>egy.mit.tcp.all.nga.a.1</t>
  </si>
  <si>
    <t>egy.mit.tcp.all.nga.a.1_EGY1A</t>
  </si>
  <si>
    <t>Baseline Total Carbon Price - gasoline</t>
  </si>
  <si>
    <t>egy.mit.tcp_csf.rod.gso.a.1</t>
  </si>
  <si>
    <t>egy.mit.tcp_csf.rod.gso.a.1_EGY1A</t>
  </si>
  <si>
    <t>Baseline Total Carbon Price - diesel</t>
  </si>
  <si>
    <t>egy.mit.tcp_csf.rod.die.a1</t>
  </si>
  <si>
    <t>egy.mit.tcp_csf.rod.die.a1_EGY1A</t>
  </si>
  <si>
    <t>Baseline Total Carbon Price - lpg</t>
  </si>
  <si>
    <t>egy.mit.tcp_csf.res.lpg.a.1</t>
  </si>
  <si>
    <t>egy.mit.tcp_csf.res.lpg.a.1_EGY1A</t>
  </si>
  <si>
    <t>Baseline Total Carbon Price - kerosene</t>
  </si>
  <si>
    <t>egy.mit.tcp_csf.all.ker.a.1</t>
  </si>
  <si>
    <t>egy.mit.tcp_csf.all.ker.a.1_EGY1A</t>
  </si>
  <si>
    <t>Baseline Total Carbon Price - other oil products</t>
  </si>
  <si>
    <t>egy.mit.tcp_csf.all.oop.a.1</t>
  </si>
  <si>
    <t>egy.mit.tcp_csf.all.oop.a.1_EGY1A</t>
  </si>
  <si>
    <t>Baseline Total Carbon Price</t>
  </si>
  <si>
    <t>egy.mit.tcp.all.all.a.1</t>
  </si>
  <si>
    <t>egy.mit.tcp.all.all.a.1_EGY1A</t>
  </si>
  <si>
    <t>Policy Total Carbon Price - coal</t>
  </si>
  <si>
    <t>egy.mit.tcp.all.coa.a.2</t>
  </si>
  <si>
    <t>egy.mit.tcp.all.coa.a.2_EGY1A</t>
  </si>
  <si>
    <t>Policy Total Carbon Price - natural gas</t>
  </si>
  <si>
    <t>egy.mit.tcp.all.nga.a.2</t>
  </si>
  <si>
    <t>egy.mit.tcp.all.nga.a.2_EGY1A</t>
  </si>
  <si>
    <t>Policy Total Carbon Price - gasoline</t>
  </si>
  <si>
    <t>egy.mit.tcp_csf.rod.gso.a.2</t>
  </si>
  <si>
    <t>egy.mit.tcp_csf.rod.gso.a.2_EGY1A</t>
  </si>
  <si>
    <t>Policy Total Carbon Price - diesel</t>
  </si>
  <si>
    <t>egy.mit.tcp_csf.rod.die.a2</t>
  </si>
  <si>
    <t>egy.mit.tcp_csf.rod.die.a2_EGY1A</t>
  </si>
  <si>
    <t>Policy Total Carbon Price - lpg</t>
  </si>
  <si>
    <t>egy.mit.tcp_csf.res.lpg.a.2</t>
  </si>
  <si>
    <t>egy.mit.tcp_csf.res.lpg.a.2_EGY1A</t>
  </si>
  <si>
    <t>Policy Total Carbon Price - kerosene</t>
  </si>
  <si>
    <t>egy.mit.tcp_csf.all.ker.a.2</t>
  </si>
  <si>
    <t>egy.mit.tcp_csf.all.ker.a.2_EGY1A</t>
  </si>
  <si>
    <t>Policy Total Carbon Price - other oil products</t>
  </si>
  <si>
    <t>egy.mit.tcp_csf.all.oop.a.2</t>
  </si>
  <si>
    <t>egy.mit.tcp_csf.all.oop.a.2_EGY1A</t>
  </si>
  <si>
    <t>Policy Total Carbon Price</t>
  </si>
  <si>
    <t>egy.mit.tcp.all.all.a.2</t>
  </si>
  <si>
    <t>egy.mit.tcp.all.all.a.2_EGY1A</t>
  </si>
  <si>
    <t>Gasoline - efficient price, gso, all</t>
  </si>
  <si>
    <t>egy.mit.eff.price.gso.all.2</t>
  </si>
  <si>
    <t>egy.mit.eff.price.gso.all.2_EGY1A</t>
  </si>
  <si>
    <t>eff_price</t>
  </si>
  <si>
    <t>usdliter</t>
  </si>
  <si>
    <t>Supply cost, gso, all</t>
  </si>
  <si>
    <t>egy.mit.sup.cost.gso.all.2</t>
  </si>
  <si>
    <t>egy.mit.sup.cost.gso.all.2_EGY1A</t>
  </si>
  <si>
    <t>Air pollution costs, gso, all</t>
  </si>
  <si>
    <t>egy.mit.airpol.cost.gso.all.2</t>
  </si>
  <si>
    <t>egy.mit.airpol.cost.gso.all.2_EGY1A</t>
  </si>
  <si>
    <t>airpol_cost</t>
  </si>
  <si>
    <t>Road accident costs, gso, all</t>
  </si>
  <si>
    <t>egy.mit.acc.cost.gso.all.2</t>
  </si>
  <si>
    <t>egy.mit.acc.cost.gso.all.2_EGY1A</t>
  </si>
  <si>
    <t>acc_cost</t>
  </si>
  <si>
    <t>Congestion costs, gso, all</t>
  </si>
  <si>
    <t>egy.mit.con.cost.gso.all.2</t>
  </si>
  <si>
    <t>egy.mit.con.cost.gso.all.2_EGY1A</t>
  </si>
  <si>
    <t>con_cost</t>
  </si>
  <si>
    <t>Road damage costs, gso, all</t>
  </si>
  <si>
    <t>egy.mit.rdm.cost.gso.all.2</t>
  </si>
  <si>
    <t>egy.mit.rdm.cost.gso.all.2_EGY1A</t>
  </si>
  <si>
    <t>rdm_cost</t>
  </si>
  <si>
    <t>Global warming costs (national), gso, all</t>
  </si>
  <si>
    <t>egy.mit.scc.cost.gso.all.2</t>
  </si>
  <si>
    <t>egy.mit.scc.cost.gso.all.2_EGY1A</t>
  </si>
  <si>
    <t>scc_cost</t>
  </si>
  <si>
    <t>Potential VAT (assuming general rate), gso, all</t>
  </si>
  <si>
    <t>egy.mit.vat.cost.gso.all.2</t>
  </si>
  <si>
    <t>egy.mit.vat.cost.gso.all.2_EGY1A</t>
  </si>
  <si>
    <t>vat_cost</t>
  </si>
  <si>
    <t>Retail price, gso, all</t>
  </si>
  <si>
    <t>egy.mit.rp.gso.all.2</t>
  </si>
  <si>
    <t>egy.mit.rp.gso.all.2_EGY1A</t>
  </si>
  <si>
    <t>rp_gso</t>
  </si>
  <si>
    <t>Tax gap, gso, all</t>
  </si>
  <si>
    <t>egy.mit.tgap.gso.all.2</t>
  </si>
  <si>
    <t>egy.mit.tgap.gso.all.2_EGY1A</t>
  </si>
  <si>
    <t>tgap_gso</t>
  </si>
  <si>
    <t>Baseline excises and other taxes, gso, all</t>
  </si>
  <si>
    <t>Baseline excises and other taxes - CO2 equivalent, gso, all</t>
  </si>
  <si>
    <t>egy.mit.txo.co2e.gso.all.1</t>
  </si>
  <si>
    <t>egy.mit.txo.co2e.gso.all.1_EGY1A</t>
  </si>
  <si>
    <t>txo_co2e</t>
  </si>
  <si>
    <t>usdtonco2</t>
  </si>
  <si>
    <t>Pigouvian tax, gso, all</t>
  </si>
  <si>
    <t>egy.mit.pig.gso.all.2</t>
  </si>
  <si>
    <t>egy.mit.pig.gso.all.2_EGY1A</t>
  </si>
  <si>
    <t>pig_gso</t>
  </si>
  <si>
    <t>Pigouvian tax CO2 equivalent, gso, all</t>
  </si>
  <si>
    <t>egy.mit.pig.co2e.gso.all.2</t>
  </si>
  <si>
    <t>egy.mit.pig.co2e.gso.all.2_EGY1A</t>
  </si>
  <si>
    <t>pig_co2e</t>
  </si>
  <si>
    <t>Diesel - efficient price, die, all</t>
  </si>
  <si>
    <t>egy.mit.eff.price.die.all.2</t>
  </si>
  <si>
    <t>egy.mit.eff.price.die.all.2_EGY1A</t>
  </si>
  <si>
    <t>Supply cost, die, all</t>
  </si>
  <si>
    <t>egy.mit.sup.cost.die.all.2</t>
  </si>
  <si>
    <t>egy.mit.sup.cost.die.all.2_EGY1A</t>
  </si>
  <si>
    <t>Air pollution costs, die, all</t>
  </si>
  <si>
    <t>egy.mit.airpol.cost.die.all.2</t>
  </si>
  <si>
    <t>egy.mit.airpol.cost.die.all.2_EGY1A</t>
  </si>
  <si>
    <t>Road accident costs, die, all</t>
  </si>
  <si>
    <t>egy.mit.acc.cost.die.all.2</t>
  </si>
  <si>
    <t>egy.mit.acc.cost.die.all.2_EGY1A</t>
  </si>
  <si>
    <t>Congestion costs, die, all</t>
  </si>
  <si>
    <t>egy.mit.con.cost.die.all.2</t>
  </si>
  <si>
    <t>egy.mit.con.cost.die.all.2_EGY1A</t>
  </si>
  <si>
    <t>Road damage costs, die, all</t>
  </si>
  <si>
    <t>egy.mit.rdm.cost.die.all.2</t>
  </si>
  <si>
    <t>egy.mit.rdm.cost.die.all.2_EGY1A</t>
  </si>
  <si>
    <t>Global warming costs (national), die, all</t>
  </si>
  <si>
    <t>egy.mit.scc.cost.die.all.2</t>
  </si>
  <si>
    <t>egy.mit.scc.cost.die.all.2_EGY1A</t>
  </si>
  <si>
    <t>Potential VAT (assuming general rate), die, all</t>
  </si>
  <si>
    <t>egy.mit.vat.cost.die.all.2</t>
  </si>
  <si>
    <t>egy.mit.vat.cost.die.all.2_EGY1A</t>
  </si>
  <si>
    <t>Retail price, die, all</t>
  </si>
  <si>
    <t>egy.mit.rp.die.all.2</t>
  </si>
  <si>
    <t>egy.mit.rp.die.all.2_EGY1A</t>
  </si>
  <si>
    <t>rp_die</t>
  </si>
  <si>
    <t>Tax gap, die, all</t>
  </si>
  <si>
    <t>egy.mit.tgap.die.all.2</t>
  </si>
  <si>
    <t>egy.mit.tgap.die.all.2_EGY1A</t>
  </si>
  <si>
    <t>tgap_die</t>
  </si>
  <si>
    <t>Baseline excises and other taxes, die, all</t>
  </si>
  <si>
    <t>Baseline excises and other taxes - CO2 equivalent, die, all</t>
  </si>
  <si>
    <t>egy.mit.txo.co2e.die.all.1</t>
  </si>
  <si>
    <t>egy.mit.txo.co2e.die.all.1_EGY1A</t>
  </si>
  <si>
    <t>Pigouvian tax, die, all</t>
  </si>
  <si>
    <t>egy.mit.pig.die.all.2</t>
  </si>
  <si>
    <t>egy.mit.pig.die.all.2_EGY1A</t>
  </si>
  <si>
    <t>pig_die</t>
  </si>
  <si>
    <t>Pigouvian tax CO2 equivalent, die, all</t>
  </si>
  <si>
    <t>egy.mit.pig.co2e.die.all.2</t>
  </si>
  <si>
    <t>egy.mit.pig.co2e.die.all.2_EGY1A</t>
  </si>
  <si>
    <t>LPG - efficient price, lpg, all</t>
  </si>
  <si>
    <t>egy.mit.eff.price.lpg.all.2</t>
  </si>
  <si>
    <t>egy.mit.eff.price.lpg.all.2_EGY1A</t>
  </si>
  <si>
    <t>Supply cost, lpg, all</t>
  </si>
  <si>
    <t>egy.mit.sup.cost.lpg.all.2</t>
  </si>
  <si>
    <t>egy.mit.sup.cost.lpg.all.2_EGY1A</t>
  </si>
  <si>
    <t>Air pollution costs, lpg, all</t>
  </si>
  <si>
    <t>egy.mit.airpol.cost.lpg.all.2</t>
  </si>
  <si>
    <t>egy.mit.airpol.cost.lpg.all.2_EGY1A</t>
  </si>
  <si>
    <t>Global warming costs (national), lpg, all</t>
  </si>
  <si>
    <t>egy.mit.scc.cost.lpg.all.2</t>
  </si>
  <si>
    <t>egy.mit.scc.cost.lpg.all.2_EGY1A</t>
  </si>
  <si>
    <t>Potential VAT (assuming general rate), lpg, all</t>
  </si>
  <si>
    <t>egy.mit.vat.cost.lpg.all.2</t>
  </si>
  <si>
    <t>egy.mit.vat.cost.lpg.all.2_EGY1A</t>
  </si>
  <si>
    <t>Retail price, lpg, all</t>
  </si>
  <si>
    <t>egy.mit.rp.lpg.all.2</t>
  </si>
  <si>
    <t>egy.mit.rp.lpg.all.2_EGY1A</t>
  </si>
  <si>
    <t>rp_lpg</t>
  </si>
  <si>
    <t>Tax gap, lpg, all</t>
  </si>
  <si>
    <t>egy.mit.tgap.lpg.all.2</t>
  </si>
  <si>
    <t>egy.mit.tgap.lpg.all.2_EGY1A</t>
  </si>
  <si>
    <t>tgap_lpg</t>
  </si>
  <si>
    <t>Baseline excises and other taxes, lpg, all</t>
  </si>
  <si>
    <t>Baseline excises and other taxes - CO2 equivalent, lpg, all</t>
  </si>
  <si>
    <t>egy.mit.txo.co2e.lpg.all.1</t>
  </si>
  <si>
    <t>egy.mit.txo.co2e.lpg.all.1_EGY1A</t>
  </si>
  <si>
    <t>Pigouvian tax, lpg, all</t>
  </si>
  <si>
    <t>egy.mit.pig.lpg.all.2</t>
  </si>
  <si>
    <t>egy.mit.pig.lpg.all.2_EGY1A</t>
  </si>
  <si>
    <t>pig_lpg</t>
  </si>
  <si>
    <t>Pigouvian tax CO2 equivalent, lpg, all</t>
  </si>
  <si>
    <t>egy.mit.pig.co2e.lpg.all.2</t>
  </si>
  <si>
    <t>egy.mit.pig.co2e.lpg.all.2_EGY1A</t>
  </si>
  <si>
    <t>Kerosene - efficient price, ker, all</t>
  </si>
  <si>
    <t>egy.mit.eff.price.ker.all.2</t>
  </si>
  <si>
    <t>egy.mit.eff.price.ker.all.2_EGY1A</t>
  </si>
  <si>
    <t>Supply cost, ker, all</t>
  </si>
  <si>
    <t>egy.mit.sup.cost.ker.all.2</t>
  </si>
  <si>
    <t>egy.mit.sup.cost.ker.all.2_EGY1A</t>
  </si>
  <si>
    <t>Air pollution costs, ker, all</t>
  </si>
  <si>
    <t>egy.mit.airpol.cost.ker.all.2</t>
  </si>
  <si>
    <t>egy.mit.airpol.cost.ker.all.2_EGY1A</t>
  </si>
  <si>
    <t>Global warming costs (national), ker, all</t>
  </si>
  <si>
    <t>egy.mit.scc.cost.ker.all.2</t>
  </si>
  <si>
    <t>egy.mit.scc.cost.ker.all.2_EGY1A</t>
  </si>
  <si>
    <t>Potential VAT (assuming general rate), ker, all</t>
  </si>
  <si>
    <t>egy.mit.vat.cost.ker.all.2</t>
  </si>
  <si>
    <t>egy.mit.vat.cost.ker.all.2_EGY1A</t>
  </si>
  <si>
    <t>Retail price, ker, all</t>
  </si>
  <si>
    <t>egy.mit.rp.ker.all.2</t>
  </si>
  <si>
    <t>egy.mit.rp.ker.all.2_EGY1A</t>
  </si>
  <si>
    <t>rp_ker</t>
  </si>
  <si>
    <t>Tax gap, ker, all</t>
  </si>
  <si>
    <t>egy.mit.tgap.ker.all.2</t>
  </si>
  <si>
    <t>egy.mit.tgap.ker.all.2_EGY1A</t>
  </si>
  <si>
    <t>tgap_ker</t>
  </si>
  <si>
    <t>Baseline excises and other taxes, ker, all</t>
  </si>
  <si>
    <t>Baseline excises and other taxes - CO2 equivalent, ker, all</t>
  </si>
  <si>
    <t>egy.mit.txo.co2e.ker.all.1</t>
  </si>
  <si>
    <t>egy.mit.txo.co2e.ker.all.1_EGY1A</t>
  </si>
  <si>
    <t>Pigouvian tax, ker, all</t>
  </si>
  <si>
    <t>egy.mit.pig.ker.all.2</t>
  </si>
  <si>
    <t>egy.mit.pig.ker.all.2_EGY1A</t>
  </si>
  <si>
    <t>pig_ker</t>
  </si>
  <si>
    <t>Pigouvian tax CO2 equivalent, ker, all</t>
  </si>
  <si>
    <t>egy.mit.pig.co2e.ker.all.2</t>
  </si>
  <si>
    <t>egy.mit.pig.co2e.ker.all.2_EGY1A</t>
  </si>
  <si>
    <t>Coal in industry - efficient price, coa, ind</t>
  </si>
  <si>
    <t>egy.mit.eff.price.coa.ind.2</t>
  </si>
  <si>
    <t>egy.mit.eff.price.coa.ind.2_EGY1A</t>
  </si>
  <si>
    <t>usdGJ</t>
  </si>
  <si>
    <t>Supply cost, coa, ind</t>
  </si>
  <si>
    <t>egy.mit.sup.cost.coa.ind.2</t>
  </si>
  <si>
    <t>egy.mit.sup.cost.coa.ind.2_EGY1A</t>
  </si>
  <si>
    <t>Air pollution costs, coa, ind</t>
  </si>
  <si>
    <t>egy.mit.airpol.cost.coa.ind.2</t>
  </si>
  <si>
    <t>egy.mit.airpol.cost.coa.ind.2_EGY1A</t>
  </si>
  <si>
    <t>Global warming costs (national), coa, ind</t>
  </si>
  <si>
    <t>egy.mit.scc.cost.coa.ind.2</t>
  </si>
  <si>
    <t>egy.mit.scc.cost.coa.ind.2_EGY1A</t>
  </si>
  <si>
    <t>Potential VAT (assuming general rate), coa, ind</t>
  </si>
  <si>
    <t>egy.mit.vat.cost.coa.ind.2</t>
  </si>
  <si>
    <t>egy.mit.vat.cost.coa.ind.2_EGY1A</t>
  </si>
  <si>
    <t>Retail price, coa, ind</t>
  </si>
  <si>
    <t>egy.mit.rp.coa.ind.2</t>
  </si>
  <si>
    <t>egy.mit.rp.coa.ind.2_EGY1A</t>
  </si>
  <si>
    <t>rp_coa</t>
  </si>
  <si>
    <t>Tax gap, coa, ind</t>
  </si>
  <si>
    <t>egy.mit.tgap.coa.ind.2</t>
  </si>
  <si>
    <t>egy.mit.tgap.coa.ind.2_EGY1A</t>
  </si>
  <si>
    <t>tgap_coa</t>
  </si>
  <si>
    <t>Baseline excises and other taxes, coa, ind</t>
  </si>
  <si>
    <t>txo_ind</t>
  </si>
  <si>
    <t>Baseline excises and other taxes - CO2 equivalent, coa, ind</t>
  </si>
  <si>
    <t>egy.mit.txo.co2e.coa.ind.1</t>
  </si>
  <si>
    <t>egy.mit.txo.co2e.coa.ind.1_EGY1A</t>
  </si>
  <si>
    <t>Pigouvian tax, coa, ind</t>
  </si>
  <si>
    <t>egy.mit.pig.coa.ind.2</t>
  </si>
  <si>
    <t>egy.mit.pig.coa.ind.2_EGY1A</t>
  </si>
  <si>
    <t>pig_coa</t>
  </si>
  <si>
    <t>Pigouvian tax CO2 equivalent, coa, ind</t>
  </si>
  <si>
    <t>egy.mit.pig.co2e.coa.ind.2</t>
  </si>
  <si>
    <t>egy.mit.pig.co2e.coa.ind.2_EGY1A</t>
  </si>
  <si>
    <t>Coal in residential - efficient price, coa, res</t>
  </si>
  <si>
    <t>egy.mit.eff.price.coa.res.2</t>
  </si>
  <si>
    <t>egy.mit.eff.price.coa.res.2_EGY1A</t>
  </si>
  <si>
    <t>Supply cost, coa, res</t>
  </si>
  <si>
    <t>egy.mit.sup.cost.coa.res.2</t>
  </si>
  <si>
    <t>egy.mit.sup.cost.coa.res.2_EGY1A</t>
  </si>
  <si>
    <t>Air pollution costs, coa, res</t>
  </si>
  <si>
    <t>egy.mit.airpol.cost.coa.res.2</t>
  </si>
  <si>
    <t>egy.mit.airpol.cost.coa.res.2_EGY1A</t>
  </si>
  <si>
    <t>Global warming costs (national), coa, res</t>
  </si>
  <si>
    <t>egy.mit.scc.cost.coa.res.2</t>
  </si>
  <si>
    <t>egy.mit.scc.cost.coa.res.2_EGY1A</t>
  </si>
  <si>
    <t>Potential VAT (assuming general rate), coa, res</t>
  </si>
  <si>
    <t>egy.mit.vat.cost.coa.res.2</t>
  </si>
  <si>
    <t>egy.mit.vat.cost.coa.res.2_EGY1A</t>
  </si>
  <si>
    <t>Retail price, coa, res</t>
  </si>
  <si>
    <t>egy.mit.rp.coa.res.2</t>
  </si>
  <si>
    <t>egy.mit.rp.coa.res.2_EGY1A</t>
  </si>
  <si>
    <t>Tax gap, coa, res</t>
  </si>
  <si>
    <t>egy.mit.tgap.coa.res.2</t>
  </si>
  <si>
    <t>egy.mit.tgap.coa.res.2_EGY1A</t>
  </si>
  <si>
    <t>Baseline excises and other taxes, coa, res</t>
  </si>
  <si>
    <t>txo_res</t>
  </si>
  <si>
    <t>Baseline excises and other taxes - CO2 equivalent, coa, res</t>
  </si>
  <si>
    <t>egy.mit.txo.co2e.coa.res.1</t>
  </si>
  <si>
    <t>egy.mit.txo.co2e.coa.res.1_EGY1A</t>
  </si>
  <si>
    <t>Pigouvian tax, coa, res</t>
  </si>
  <si>
    <t>egy.mit.pig.coa.res.2</t>
  </si>
  <si>
    <t>egy.mit.pig.coa.res.2_EGY1A</t>
  </si>
  <si>
    <t>Pigouvian tax CO2 equivalent, coa, res</t>
  </si>
  <si>
    <t>egy.mit.pig.co2e.coa.res.2</t>
  </si>
  <si>
    <t>egy.mit.pig.co2e.coa.res.2_EGY1A</t>
  </si>
  <si>
    <t>Coal in power - efficient price, coa, pow</t>
  </si>
  <si>
    <t>egy.mit.eff.price.coa.pow.2</t>
  </si>
  <si>
    <t>egy.mit.eff.price.coa.pow.2_EGY1A</t>
  </si>
  <si>
    <t>Supply cost, coa, pow</t>
  </si>
  <si>
    <t>egy.mit.sup.cost.coa.pow.2</t>
  </si>
  <si>
    <t>egy.mit.sup.cost.coa.pow.2_EGY1A</t>
  </si>
  <si>
    <t>Air pollution costs, coa, pow</t>
  </si>
  <si>
    <t>egy.mit.airpol.cost.coa.pow.2</t>
  </si>
  <si>
    <t>egy.mit.airpol.cost.coa.pow.2_EGY1A</t>
  </si>
  <si>
    <t>Global warming costs (national), coa, pow</t>
  </si>
  <si>
    <t>egy.mit.scc.cost.coa.pow.2</t>
  </si>
  <si>
    <t>egy.mit.scc.cost.coa.pow.2_EGY1A</t>
  </si>
  <si>
    <t>Potential VAT (assuming general rate), coa, pow</t>
  </si>
  <si>
    <t>egy.mit.vat.cost.coa.pow.2</t>
  </si>
  <si>
    <t>egy.mit.vat.cost.coa.pow.2_EGY1A</t>
  </si>
  <si>
    <t>Retail price, coa, pow</t>
  </si>
  <si>
    <t>egy.mit.rp.coa.pow.2</t>
  </si>
  <si>
    <t>egy.mit.rp.coa.pow.2_EGY1A</t>
  </si>
  <si>
    <t>Tax gap, coa, pow</t>
  </si>
  <si>
    <t>egy.mit.tgap.coa.pow.2</t>
  </si>
  <si>
    <t>egy.mit.tgap.coa.pow.2_EGY1A</t>
  </si>
  <si>
    <t>Baseline excises and other taxes, coa, pow</t>
  </si>
  <si>
    <t>txo_pow</t>
  </si>
  <si>
    <t>Baseline excises and other taxes - CO2 equivalent, coa, pow</t>
  </si>
  <si>
    <t>egy.mit.txo.co2e.coa.pow.1</t>
  </si>
  <si>
    <t>egy.mit.txo.co2e.coa.pow.1_EGY1A</t>
  </si>
  <si>
    <t>Pigouvian tax, coa, pow</t>
  </si>
  <si>
    <t>egy.mit.pig.coa.pow.2</t>
  </si>
  <si>
    <t>egy.mit.pig.coa.pow.2_EGY1A</t>
  </si>
  <si>
    <t>Pigouvian tax CO2 equivalent, coa, pow</t>
  </si>
  <si>
    <t>egy.mit.pig.co2e.coa.pow.2</t>
  </si>
  <si>
    <t>egy.mit.pig.co2e.coa.pow.2_EGY1A</t>
  </si>
  <si>
    <t>Natural gas in industry - efficient price, nga, ind</t>
  </si>
  <si>
    <t>egy.mit.eff.price.nga.ind.2</t>
  </si>
  <si>
    <t>egy.mit.eff.price.nga.ind.2_EGY1A</t>
  </si>
  <si>
    <t>Supply cost, nga, ind</t>
  </si>
  <si>
    <t>egy.mit.sup.cost.nga.ind.2</t>
  </si>
  <si>
    <t>egy.mit.sup.cost.nga.ind.2_EGY1A</t>
  </si>
  <si>
    <t>Air pollution costs, nga, ind</t>
  </si>
  <si>
    <t>egy.mit.airpol.cost.nga.ind.2</t>
  </si>
  <si>
    <t>egy.mit.airpol.cost.nga.ind.2_EGY1A</t>
  </si>
  <si>
    <t>Global warming costs (national), nga, ind</t>
  </si>
  <si>
    <t>egy.mit.scc.cost.nga.ind.2</t>
  </si>
  <si>
    <t>egy.mit.scc.cost.nga.ind.2_EGY1A</t>
  </si>
  <si>
    <t>Potential VAT (assuming general rate), nga, ind</t>
  </si>
  <si>
    <t>egy.mit.vat.cost.nga.ind.2</t>
  </si>
  <si>
    <t>egy.mit.vat.cost.nga.ind.2_EGY1A</t>
  </si>
  <si>
    <t>Retail price, nga, ind</t>
  </si>
  <si>
    <t>egy.mit.rp.nga.ind.2</t>
  </si>
  <si>
    <t>egy.mit.rp.nga.ind.2_EGY1A</t>
  </si>
  <si>
    <t>rp_nga</t>
  </si>
  <si>
    <t>Tax gap, nga, ind</t>
  </si>
  <si>
    <t>egy.mit.tgap.nga.ind.2</t>
  </si>
  <si>
    <t>egy.mit.tgap.nga.ind.2_EGY1A</t>
  </si>
  <si>
    <t>tgap_nga</t>
  </si>
  <si>
    <t>Baseline excises and other taxes, nga, ind</t>
  </si>
  <si>
    <t>Baseline excises and other taxes - CO2 equivalent, nga, ind</t>
  </si>
  <si>
    <t>egy.mit.txo.co2e.nga.ind.1</t>
  </si>
  <si>
    <t>egy.mit.txo.co2e.nga.ind.1_EGY1A</t>
  </si>
  <si>
    <t>Pigouvian tax, nga, ind</t>
  </si>
  <si>
    <t>egy.mit.pig.nga.ind.2</t>
  </si>
  <si>
    <t>egy.mit.pig.nga.ind.2_EGY1A</t>
  </si>
  <si>
    <t>pig_nga</t>
  </si>
  <si>
    <t>Pigouvian tax CO2 equivalent, nga, ind</t>
  </si>
  <si>
    <t>egy.mit.pig.co2e.nga.ind.2</t>
  </si>
  <si>
    <t>egy.mit.pig.co2e.nga.ind.2_EGY1A</t>
  </si>
  <si>
    <t>Natural gas in residential - efficient price, nga, res</t>
  </si>
  <si>
    <t>egy.mit.eff.price.nga.res.2</t>
  </si>
  <si>
    <t>egy.mit.eff.price.nga.res.2_EGY1A</t>
  </si>
  <si>
    <t>Supply cost, nga, res</t>
  </si>
  <si>
    <t>egy.mit.sup.cost.nga.res.2</t>
  </si>
  <si>
    <t>egy.mit.sup.cost.nga.res.2_EGY1A</t>
  </si>
  <si>
    <t>Air pollution costs, nga, res</t>
  </si>
  <si>
    <t>egy.mit.airpol.cost.nga.res.2</t>
  </si>
  <si>
    <t>egy.mit.airpol.cost.nga.res.2_EGY1A</t>
  </si>
  <si>
    <t>Global warming costs (national), nga, res</t>
  </si>
  <si>
    <t>egy.mit.scc.cost.nga.res.2</t>
  </si>
  <si>
    <t>egy.mit.scc.cost.nga.res.2_EGY1A</t>
  </si>
  <si>
    <t>Potential VAT (assuming general rate), nga, res</t>
  </si>
  <si>
    <t>egy.mit.vat.cost.nga.res.2</t>
  </si>
  <si>
    <t>egy.mit.vat.cost.nga.res.2_EGY1A</t>
  </si>
  <si>
    <t>Retail price, nga, res</t>
  </si>
  <si>
    <t>egy.mit.rp.nga.res.2</t>
  </si>
  <si>
    <t>egy.mit.rp.nga.res.2_EGY1A</t>
  </si>
  <si>
    <t>Tax gap, nga, res</t>
  </si>
  <si>
    <t>egy.mit.tgap.nga.res.2</t>
  </si>
  <si>
    <t>egy.mit.tgap.nga.res.2_EGY1A</t>
  </si>
  <si>
    <t>Baseline excises and other taxes, nga, res</t>
  </si>
  <si>
    <t>Baseline excises and other taxes - CO2 equivalent, nga, res</t>
  </si>
  <si>
    <t>egy.mit.txo.co2e.nga.res.1</t>
  </si>
  <si>
    <t>egy.mit.txo.co2e.nga.res.1_EGY1A</t>
  </si>
  <si>
    <t>Pigouvian tax, nga, res</t>
  </si>
  <si>
    <t>egy.mit.pig.nga.res.2</t>
  </si>
  <si>
    <t>egy.mit.pig.nga.res.2_EGY1A</t>
  </si>
  <si>
    <t>Pigouvian tax CO2 equivalent, nga, res</t>
  </si>
  <si>
    <t>egy.mit.pig.co2e.nga.res.2</t>
  </si>
  <si>
    <t>egy.mit.pig.co2e.nga.res.2_EGY1A</t>
  </si>
  <si>
    <t>Natural gas in power - efficient price, nga, pow</t>
  </si>
  <si>
    <t>egy.mit.eff.price.nga.pow.2</t>
  </si>
  <si>
    <t>egy.mit.eff.price.nga.pow.2_EGY1A</t>
  </si>
  <si>
    <t>Supply cost, nga, pow</t>
  </si>
  <si>
    <t>egy.mit.sup.cost.nga.pow.2</t>
  </si>
  <si>
    <t>egy.mit.sup.cost.nga.pow.2_EGY1A</t>
  </si>
  <si>
    <t>Air pollution costs, nga, pow</t>
  </si>
  <si>
    <t>egy.mit.airpol.cost.nga.pow.2</t>
  </si>
  <si>
    <t>egy.mit.airpol.cost.nga.pow.2_EGY1A</t>
  </si>
  <si>
    <t>Global warming costs (national), nga, pow</t>
  </si>
  <si>
    <t>egy.mit.scc.cost.nga.pow.2</t>
  </si>
  <si>
    <t>egy.mit.scc.cost.nga.pow.2_EGY1A</t>
  </si>
  <si>
    <t>Potential VAT (assuming general rate), nga, pow</t>
  </si>
  <si>
    <t>egy.mit.vat.cost.nga.pow.2</t>
  </si>
  <si>
    <t>egy.mit.vat.cost.nga.pow.2_EGY1A</t>
  </si>
  <si>
    <t>Retail price, nga, pow</t>
  </si>
  <si>
    <t>egy.mit.rp.nga.pow.2</t>
  </si>
  <si>
    <t>egy.mit.rp.nga.pow.2_EGY1A</t>
  </si>
  <si>
    <t>Tax gap, nga, pow</t>
  </si>
  <si>
    <t>egy.mit.tgap.nga.pow.2</t>
  </si>
  <si>
    <t>egy.mit.tgap.nga.pow.2_EGY1A</t>
  </si>
  <si>
    <t>Baseline excises and other taxes, nga, pow</t>
  </si>
  <si>
    <t>Baseline excises and other taxes - CO2 equivalent, nga, pow</t>
  </si>
  <si>
    <t>egy.mit.txo.co2e.nga.pow.1</t>
  </si>
  <si>
    <t>egy.mit.txo.co2e.nga.pow.1_EGY1A</t>
  </si>
  <si>
    <t>Pigouvian tax, nga, pow</t>
  </si>
  <si>
    <t>egy.mit.pig.nga.pow.2</t>
  </si>
  <si>
    <t>egy.mit.pig.nga.pow.2_EGY1A</t>
  </si>
  <si>
    <t>Pigouvian tax CO2 equivalent, nga, pow</t>
  </si>
  <si>
    <t>egy.mit.pig.co2e.nga.pow.2</t>
  </si>
  <si>
    <t>egy.mit.pig.co2e.nga.pow.2_EGY1A</t>
  </si>
  <si>
    <t>Electricity in industry - efficient price, ecy, ind</t>
  </si>
  <si>
    <t>egy.mit.eff.price.ecy.ind.2</t>
  </si>
  <si>
    <t>egy.mit.eff.price.ecy.ind.2_EGY1A</t>
  </si>
  <si>
    <t>Supply cost, ecy, ind</t>
  </si>
  <si>
    <t>egy.mit.sup.cost.ecy.ind.2</t>
  </si>
  <si>
    <t>egy.mit.sup.cost.ecy.ind.2_EGY1A</t>
  </si>
  <si>
    <t>Air pollution costs, ecy, ind</t>
  </si>
  <si>
    <t>egy.mit.airpol.cost.ecy.ind.2</t>
  </si>
  <si>
    <t>egy.mit.airpol.cost.ecy.ind.2_EGY1A</t>
  </si>
  <si>
    <t>Global warming costs (national), ecy, ind</t>
  </si>
  <si>
    <t>egy.mit.scc.cost.ecy.ind.2</t>
  </si>
  <si>
    <t>egy.mit.scc.cost.ecy.ind.2_EGY1A</t>
  </si>
  <si>
    <t>Potential VAT (assuming general rate), ecy, ind</t>
  </si>
  <si>
    <t>egy.mit.vat.cost.ecy.ind.2</t>
  </si>
  <si>
    <t>egy.mit.vat.cost.ecy.ind.2_EGY1A</t>
  </si>
  <si>
    <t>Retail price, ecy, ind</t>
  </si>
  <si>
    <t>egy.mit.rp.ecy.ind.2</t>
  </si>
  <si>
    <t>egy.mit.rp.ecy.ind.2_EGY1A</t>
  </si>
  <si>
    <t>rp_ecy</t>
  </si>
  <si>
    <t>Tax gap, ecy, ind</t>
  </si>
  <si>
    <t>egy.mit.tgap.ecy.ind.2</t>
  </si>
  <si>
    <t>egy.mit.tgap.ecy.ind.2_EGY1A</t>
  </si>
  <si>
    <t>tgap_ecy</t>
  </si>
  <si>
    <t>Baseline excises and other taxes, ecy, ind</t>
  </si>
  <si>
    <t>Baseline excises and other taxes - CO2 equivalent, ecy, ind</t>
  </si>
  <si>
    <t>egy.mit.txo.co2e.ecy.ind.1</t>
  </si>
  <si>
    <t>egy.mit.txo.co2e.ecy.ind.1_EGY1A</t>
  </si>
  <si>
    <t>Pigouvian tax, ecy, ind</t>
  </si>
  <si>
    <t>egy.mit.pig.ecy.ind.2</t>
  </si>
  <si>
    <t>egy.mit.pig.ecy.ind.2_EGY1A</t>
  </si>
  <si>
    <t>pig_ecy</t>
  </si>
  <si>
    <t>Pigouvian tax CO2 equivalent, ecy, ind</t>
  </si>
  <si>
    <t>egy.mit.pig.co2e.ecy.ind.2</t>
  </si>
  <si>
    <t>egy.mit.pig.co2e.ecy.ind.2_EGY1A</t>
  </si>
  <si>
    <t>Electricity in residential - efficient price, ecy, res</t>
  </si>
  <si>
    <t>egy.mit.eff.price.ecy.res.2</t>
  </si>
  <si>
    <t>egy.mit.eff.price.ecy.res.2_EGY1A</t>
  </si>
  <si>
    <t>Supply cost, ecy, res</t>
  </si>
  <si>
    <t>Air pollution costs, ecy, res</t>
  </si>
  <si>
    <t>egy.mit.airpol.cost.ecy.res.2</t>
  </si>
  <si>
    <t>egy.mit.airpol.cost.ecy.res.2_EGY1A</t>
  </si>
  <si>
    <t>Global warming costs (national), ecy, res</t>
  </si>
  <si>
    <t>egy.mit.scc.cost.ecy.res.2</t>
  </si>
  <si>
    <t>egy.mit.scc.cost.ecy.res.2_EGY1A</t>
  </si>
  <si>
    <t>Potential VAT (assuming general rate), ecy, res</t>
  </si>
  <si>
    <t>egy.mit.vat.cost.ecy.res.2</t>
  </si>
  <si>
    <t>egy.mit.vat.cost.ecy.res.2_EGY1A</t>
  </si>
  <si>
    <t>Retail price, ecy, res</t>
  </si>
  <si>
    <t>egy.mit.rp.ecy.res.2</t>
  </si>
  <si>
    <t>egy.mit.rp.ecy.res.2_EGY1A</t>
  </si>
  <si>
    <t>Tax gap residential, ecy, res</t>
  </si>
  <si>
    <t>egy.mit.tgap.ecy.res.2</t>
  </si>
  <si>
    <t>egy.mit.tgap.ecy.res.2_EGY1A</t>
  </si>
  <si>
    <t>Baseline excises and other taxes, ecy, res</t>
  </si>
  <si>
    <t>Baseline excises and other taxes - CO2 equivalent, ecy, res</t>
  </si>
  <si>
    <t>egy.mit.txo.co2e.ecy.res.1</t>
  </si>
  <si>
    <t>egy.mit.txo.co2e.ecy.res.1_EGY1A</t>
  </si>
  <si>
    <t>Pigouvian tax, ecy, res</t>
  </si>
  <si>
    <t>egy.mit.pig.ecy.res.2</t>
  </si>
  <si>
    <t>egy.mit.pig.ecy.res.2_EGY1A</t>
  </si>
  <si>
    <t>Pigouvian tax CO2 equivalent, ecy, res</t>
  </si>
  <si>
    <t>egy.mit.pig.co2e.ecy.res.2</t>
  </si>
  <si>
    <t>egy.mit.pig.co2e.ecy.res.2_EGY1A</t>
  </si>
  <si>
    <t>Pigouvian tax CO2 equivalent, all sectors, all fossil fuels, baseline</t>
  </si>
  <si>
    <t>egy.mit.pig.co2e.all.all.1</t>
  </si>
  <si>
    <t>egy.mit.pig.co2e.all.all.1_EGY1A</t>
  </si>
  <si>
    <t>Pigouvian tax CO2 equivalent, all sectors, all fossil fuels, scenario</t>
  </si>
  <si>
    <t>egy.mit.pig.co2e.all.all.2</t>
  </si>
  <si>
    <t>egy.mit.pig.co2e.all.all.2_EGY1A</t>
  </si>
  <si>
    <t>Air pollution Pigouvian tax CO2 equivalent, all, gso</t>
  </si>
  <si>
    <t>egy.mit.app.gso.all.2</t>
  </si>
  <si>
    <t>egy.mit.app.gso.all.2_EGY1A</t>
  </si>
  <si>
    <t>app_co2e</t>
  </si>
  <si>
    <t>Air pollution Pigouvian tax CO2 equivalent, all, die</t>
  </si>
  <si>
    <t>egy.mit.app.die.all.2</t>
  </si>
  <si>
    <t>egy.mit.app.die.all.2_EGY1A</t>
  </si>
  <si>
    <t>Air pollution Pigouvian tax CO2 equivalent, all, lpg</t>
  </si>
  <si>
    <t>egy.mit.app.lpg.all.2</t>
  </si>
  <si>
    <t>egy.mit.app.lpg.all.2_EGY1A</t>
  </si>
  <si>
    <t>Air pollution Pigouvian tax CO2 equivalent, all, ker</t>
  </si>
  <si>
    <t>egy.mit.app.ker.all.2</t>
  </si>
  <si>
    <t>egy.mit.app.ker.all.2_EGY1A</t>
  </si>
  <si>
    <t>Air pollution Pigouvian tax CO2 equivalent, ind, coa</t>
  </si>
  <si>
    <t>egy.mit.app.coa.ind.2</t>
  </si>
  <si>
    <t>egy.mit.app.coa.ind.2_EGY1A</t>
  </si>
  <si>
    <t>Air pollution Pigouvian tax CO2 equivalent, res, coa</t>
  </si>
  <si>
    <t>egy.mit.app.coa.res.2</t>
  </si>
  <si>
    <t>egy.mit.app.coa.res.2_EGY1A</t>
  </si>
  <si>
    <t>Air pollution Pigouvian tax CO2 equivalent, pow, coa</t>
  </si>
  <si>
    <t>egy.mit.app.coa.pow.2</t>
  </si>
  <si>
    <t>egy.mit.app.coa.pow.2_EGY1A</t>
  </si>
  <si>
    <t>Air pollution Pigouvian tax CO2 equivalent, ind, nga</t>
  </si>
  <si>
    <t>egy.mit.app.nga.ind.2</t>
  </si>
  <si>
    <t>egy.mit.app.nga.ind.2_EGY1A</t>
  </si>
  <si>
    <t>Air pollution Pigouvian tax CO2 equivalent, res, nga</t>
  </si>
  <si>
    <t>egy.mit.app.nga.res.2</t>
  </si>
  <si>
    <t>egy.mit.app.nga.res.2_EGY1A</t>
  </si>
  <si>
    <t>Air pollution Pigouvian tax CO2 equivalent, pow, nga</t>
  </si>
  <si>
    <t>egy.mit.app.nga.pow.2</t>
  </si>
  <si>
    <t>egy.mit.app.nga.pow.2_EGY1A</t>
  </si>
  <si>
    <t>Air pollution Pigouvian tax CO2 equivalent, all sectors, all fossil fuels, baseline</t>
  </si>
  <si>
    <t>egy.mit.app.co2e.all.all.1</t>
  </si>
  <si>
    <t>egy.mit.app.co2e.all.all.1_EGY1A</t>
  </si>
  <si>
    <t>egy.mit.app.co2e.all.all.2</t>
  </si>
  <si>
    <t>egy.mit.app.co2e.all.all.2_EGY1A</t>
  </si>
  <si>
    <t>Selected Social Cost of Carbon (usd per ton CO2)</t>
  </si>
  <si>
    <t>egy.mit.scc.1</t>
  </si>
  <si>
    <t>egy.mit.scc.1_EGY1A</t>
  </si>
  <si>
    <t>sel_scc</t>
  </si>
  <si>
    <t>Total Energy consumption, ktoe (baseline)</t>
  </si>
  <si>
    <t>egy.mit.ener.con.tot.1</t>
  </si>
  <si>
    <t>egy.mit.ener.con.tot.1_EGY1A</t>
  </si>
  <si>
    <t>ener</t>
  </si>
  <si>
    <t>ktoe</t>
  </si>
  <si>
    <t>Energy consumption - Coal (baseline)</t>
  </si>
  <si>
    <t>egy.mit.ener.con.coa.1</t>
  </si>
  <si>
    <t>egy.mit.ener.con.coa.1_EGY1A</t>
  </si>
  <si>
    <t>Energy consumption - Natural gas (baseline)</t>
  </si>
  <si>
    <t>egy.mit.ener.con.nga.1</t>
  </si>
  <si>
    <t>egy.mit.ener.con.nga.1_EGY1A</t>
  </si>
  <si>
    <t>Energy consumption - Non-road oil (baseline)</t>
  </si>
  <si>
    <t>egy.mit.ener.con.oop.1</t>
  </si>
  <si>
    <t>egy.mit.ener.con.oop.1_EGY1A</t>
  </si>
  <si>
    <t>Energy consumption - Gasoline (baseline)</t>
  </si>
  <si>
    <t>egy.mit.ener.con.gso.1</t>
  </si>
  <si>
    <t>egy.mit.ener.con.gso.1_EGY1A</t>
  </si>
  <si>
    <t>Energy consumption - Diesel (baseline)</t>
  </si>
  <si>
    <t>egy.mit.ener.con.die.1</t>
  </si>
  <si>
    <t>egy.mit.ener.con.die.1_EGY1A</t>
  </si>
  <si>
    <t>Energy consumption - LPG (baseline)</t>
  </si>
  <si>
    <t>egy.mit.ener.con.lpg.1</t>
  </si>
  <si>
    <t>egy.mit.ener.con.lpg.1_EGY1A</t>
  </si>
  <si>
    <t>Energy consumption - Kerosene (baseline)</t>
  </si>
  <si>
    <t>egy.mit.ener.con.ker.1</t>
  </si>
  <si>
    <t>egy.mit.ener.con.ker.1_EGY1A</t>
  </si>
  <si>
    <t>Energy consumption - Nuclear final electricity (baseline)</t>
  </si>
  <si>
    <t>egy.mit.ener.con.nuc.1</t>
  </si>
  <si>
    <t>egy.mit.ener.con.nuc.1_EGY1A</t>
  </si>
  <si>
    <t>Energy consumption - Non-biomass renewable final electricity (baseline)</t>
  </si>
  <si>
    <t>egy.mit.ener.con.rnw.1</t>
  </si>
  <si>
    <t>egy.mit.ener.con.rnw.1_EGY1A</t>
  </si>
  <si>
    <t>Energy consumption - Biomass (baseline)</t>
  </si>
  <si>
    <t>egy.mit.ener.con.bio.1</t>
  </si>
  <si>
    <t>egy.mit.ener.con.bio.1_EGY1A</t>
  </si>
  <si>
    <t>Total Energy consumption, ktoe (policy)</t>
  </si>
  <si>
    <t>egy.mit.ener.con.tot.2</t>
  </si>
  <si>
    <t>egy.mit.ener.con.tot.2_EGY1A</t>
  </si>
  <si>
    <t>Energy consumption - Coal (policy)</t>
  </si>
  <si>
    <t>egy.mit.ener.con.coa.2</t>
  </si>
  <si>
    <t>egy.mit.ener.con.coa.2_EGY1A</t>
  </si>
  <si>
    <t>Energy consumption - Natural gas (policy)</t>
  </si>
  <si>
    <t>egy.mit.ener.con.nga.2</t>
  </si>
  <si>
    <t>egy.mit.ener.con.nga.2_EGY1A</t>
  </si>
  <si>
    <t>Energy consumption - Non-road oil (policy)</t>
  </si>
  <si>
    <t>egy.mit.ener.con.oop.2</t>
  </si>
  <si>
    <t>egy.mit.ener.con.oop.2_EGY1A</t>
  </si>
  <si>
    <t>Energy consumption - Gasoline (policy)</t>
  </si>
  <si>
    <t>egy.mit.ener.con.gso.2</t>
  </si>
  <si>
    <t>egy.mit.ener.con.gso.2_EGY1A</t>
  </si>
  <si>
    <t>Energy consumption - Diesel (policy)</t>
  </si>
  <si>
    <t>egy.mit.ener.con.die.2</t>
  </si>
  <si>
    <t>egy.mit.ener.con.die.2_EGY1A</t>
  </si>
  <si>
    <t>Energy consumption - LPG (policy)</t>
  </si>
  <si>
    <t>egy.mit.ener.con.lpg.2</t>
  </si>
  <si>
    <t>egy.mit.ener.con.lpg.2_EGY1A</t>
  </si>
  <si>
    <t>Energy consumption - Kerosene (policy)</t>
  </si>
  <si>
    <t>egy.mit.ener.con.ker.2</t>
  </si>
  <si>
    <t>egy.mit.ener.con.ker.2_EGY1A</t>
  </si>
  <si>
    <t>Energy consumption - Nuclear final electricity (policy)</t>
  </si>
  <si>
    <t>egy.mit.ener.con.nuc.2</t>
  </si>
  <si>
    <t>egy.mit.ener.con.nuc.2_EGY1A</t>
  </si>
  <si>
    <t>Energy consumption - Non-biomass renewable final electricity (policy)</t>
  </si>
  <si>
    <t>egy.mit.ener.con.rnw.2</t>
  </si>
  <si>
    <t>egy.mit.ener.con.rnw.2_EGY1A</t>
  </si>
  <si>
    <t>Energy consumption - Biomass (policy)</t>
  </si>
  <si>
    <t>egy.mit.ener.con.bio.2</t>
  </si>
  <si>
    <t>egy.mit.ener.con.bio.2_EGY1A</t>
  </si>
  <si>
    <t>Fossil fuel consumption by sector: coal (baseline)</t>
  </si>
  <si>
    <t>Coal consumption: Power sector (baseline)</t>
  </si>
  <si>
    <t>egy.mit.ener.coa.pow.1</t>
  </si>
  <si>
    <t>egy.mit.ener.coa.pow.1_EGY1A</t>
  </si>
  <si>
    <t>Coal consumption: Transport (baseline)</t>
  </si>
  <si>
    <t>egy.mit.ener.coa.tra.1</t>
  </si>
  <si>
    <t>egy.mit.ener.coa.tra.1_EGY1A</t>
  </si>
  <si>
    <t>Coal consumption: Buildings (baseline)</t>
  </si>
  <si>
    <t>egy.mit.ener.coa.res.1</t>
  </si>
  <si>
    <t>egy.mit.ener.coa.res.1_EGY1A</t>
  </si>
  <si>
    <t>Coal consumption: Industry (baseline)</t>
  </si>
  <si>
    <t>egy.mit.ener.coa.ind.1</t>
  </si>
  <si>
    <t>egy.mit.ener.coa.ind.1_EGY1A</t>
  </si>
  <si>
    <t>Coal consumption: Other energy use (baseline)</t>
  </si>
  <si>
    <t>egy.mit.ener.coa.oen.1</t>
  </si>
  <si>
    <t>egy.mit.ener.coa.oen.1_EGY1A</t>
  </si>
  <si>
    <t>Fossil fuel consumption by sector: natural gas (baseline)</t>
  </si>
  <si>
    <t>Natural gas consumption: Power sector (baseline)</t>
  </si>
  <si>
    <t>egy.mit.ener.nga.pow.1</t>
  </si>
  <si>
    <t>egy.mit.ener.nga.pow.1_EGY1A</t>
  </si>
  <si>
    <t>Natural gas consumption: Transport (baseline)</t>
  </si>
  <si>
    <t>egy.mit.ener.nga.tra.1</t>
  </si>
  <si>
    <t>egy.mit.ener.nga.tra.1_EGY1A</t>
  </si>
  <si>
    <t>Natural gas consumption: Buildings (baseline)</t>
  </si>
  <si>
    <t>egy.mit.ener.nga.res.1</t>
  </si>
  <si>
    <t>egy.mit.ener.nga.res.1_EGY1A</t>
  </si>
  <si>
    <t>Natural gas consumption: Industry (baseline)</t>
  </si>
  <si>
    <t>egy.mit.ener.nga.ind.1</t>
  </si>
  <si>
    <t>egy.mit.ener.nga.ind.1_EGY1A</t>
  </si>
  <si>
    <t>Natural gas consumption: Other energy use (baseline)</t>
  </si>
  <si>
    <t>egy.mit.ener.nga.oen.1</t>
  </si>
  <si>
    <t>egy.mit.ener.nga.oen.1_EGY1A</t>
  </si>
  <si>
    <t>Fossil fuel consumption by sector: gasoline (baseline)</t>
  </si>
  <si>
    <t>Gasoline consumption: Power sector (baseline)</t>
  </si>
  <si>
    <t>egy.mit.ener.gso.pow.1</t>
  </si>
  <si>
    <t>egy.mit.ener.gso.pow.1_EGY1A</t>
  </si>
  <si>
    <t>Gasoline consumption: Transport (baseline)</t>
  </si>
  <si>
    <t>egy.mit.ener.gso.tra.1</t>
  </si>
  <si>
    <t>egy.mit.ener.gso.tra.1_EGY1A</t>
  </si>
  <si>
    <t>Gasoline consumption: Buildings (baseline)</t>
  </si>
  <si>
    <t>egy.mit.ener.gso.res.1</t>
  </si>
  <si>
    <t>egy.mit.ener.gso.res.1_EGY1A</t>
  </si>
  <si>
    <t>Gasoline consumption: Industry (baseline)</t>
  </si>
  <si>
    <t>egy.mit.ener.gso.ind.1</t>
  </si>
  <si>
    <t>egy.mit.ener.gso.ind.1_EGY1A</t>
  </si>
  <si>
    <t>Gasoline consumption: Other energy use (baseline)</t>
  </si>
  <si>
    <t>egy.mit.ener.gso.oen.1</t>
  </si>
  <si>
    <t>egy.mit.ener.gso.oen.1_EGY1A</t>
  </si>
  <si>
    <t>Fossil fuel consumption by sector: diesel (baseline)</t>
  </si>
  <si>
    <t>Diesel consumption: Power sector (baseline)</t>
  </si>
  <si>
    <t>egy.mit.ener.die.pow.1</t>
  </si>
  <si>
    <t>egy.mit.ener.die.pow.1_EGY1A</t>
  </si>
  <si>
    <t>Diesel consumption: Transport (baseline)</t>
  </si>
  <si>
    <t>egy.mit.ener.die.tra.1</t>
  </si>
  <si>
    <t>egy.mit.ener.die.tra.1_EGY1A</t>
  </si>
  <si>
    <t>Diesel consumption: Buildings (baseline)</t>
  </si>
  <si>
    <t>egy.mit.ener.die.res.1</t>
  </si>
  <si>
    <t>egy.mit.ener.die.res.1_EGY1A</t>
  </si>
  <si>
    <t>Diesel consumption: Industry (baseline)</t>
  </si>
  <si>
    <t>egy.mit.ener.die.ind.1</t>
  </si>
  <si>
    <t>egy.mit.ener.die.ind.1_EGY1A</t>
  </si>
  <si>
    <t>Diesel consumption: Other energy use (baseline)</t>
  </si>
  <si>
    <t>egy.mit.ener.die.oen.1</t>
  </si>
  <si>
    <t>egy.mit.ener.die.oen.1_EGY1A</t>
  </si>
  <si>
    <t>Fossil fuel consumption by sector: LPG (baseline)</t>
  </si>
  <si>
    <t>LPG consumption: Power sector (baseline)</t>
  </si>
  <si>
    <t>egy.mit.ener.lpg.pow.1</t>
  </si>
  <si>
    <t>egy.mit.ener.lpg.pow.1_EGY1A</t>
  </si>
  <si>
    <t>LPG consumption: Transport (baseline)</t>
  </si>
  <si>
    <t>egy.mit.ener.lpg.tra.1</t>
  </si>
  <si>
    <t>egy.mit.ener.lpg.tra.1_EGY1A</t>
  </si>
  <si>
    <t>LPG consumption: Buildings (baseline)</t>
  </si>
  <si>
    <t>egy.mit.ener.lpg.res.1</t>
  </si>
  <si>
    <t>egy.mit.ener.lpg.res.1_EGY1A</t>
  </si>
  <si>
    <t>LPG consumption: Industry (baseline)</t>
  </si>
  <si>
    <t>egy.mit.ener.lpg.ind.1</t>
  </si>
  <si>
    <t>egy.mit.ener.lpg.ind.1_EGY1A</t>
  </si>
  <si>
    <t>LPG consumption: Other energy use (baseline)</t>
  </si>
  <si>
    <t>egy.mit.ener.lpg.oen.1</t>
  </si>
  <si>
    <t>egy.mit.ener.lpg.oen.1_EGY1A</t>
  </si>
  <si>
    <t>Fossil fuel consumption by sector: kerosene and jet fuel (baseline)</t>
  </si>
  <si>
    <t>Kerosene and jet fuel consumption: Power sector (baseline)</t>
  </si>
  <si>
    <t>egy.mit.ener.ker.pow.1</t>
  </si>
  <si>
    <t>egy.mit.ener.ker.pow.1_EGY1A</t>
  </si>
  <si>
    <t>Kerosene and jet fuel consumption: Transport (baseline)</t>
  </si>
  <si>
    <t>egy.mit.ener.ker.tra.1</t>
  </si>
  <si>
    <t>egy.mit.ener.ker.tra.1_EGY1A</t>
  </si>
  <si>
    <t>Kerosene and jet fuel consumption: Buildings(baseline)</t>
  </si>
  <si>
    <t>egy.mit.ener.ker.res.1</t>
  </si>
  <si>
    <t>egy.mit.ener.ker.res.1_EGY1A</t>
  </si>
  <si>
    <t>Kerosene and jet fuel consumption: Industry (baseline)</t>
  </si>
  <si>
    <t>egy.mit.ener.ker.ind.1</t>
  </si>
  <si>
    <t>egy.mit.ener.ker.ind.1_EGY1A</t>
  </si>
  <si>
    <t>Kerosene and jet fuel consumption: Other energy use (baseline)</t>
  </si>
  <si>
    <t>egy.mit.ener.ker.oen.1</t>
  </si>
  <si>
    <t>egy.mit.ener.ker.oen.1_EGY1A</t>
  </si>
  <si>
    <t>Fossil fuel consumption by sector: other oil products (baseline)</t>
  </si>
  <si>
    <t>Other oil products consumption: Power sector (baseline)</t>
  </si>
  <si>
    <t>egy.mit.ener.oop.pow.1</t>
  </si>
  <si>
    <t>egy.mit.ener.oop.pow.1_EGY1A</t>
  </si>
  <si>
    <t>Other oil products consumption: Transport (baseline)</t>
  </si>
  <si>
    <t>egy.mit.ener.oop.tra.1</t>
  </si>
  <si>
    <t>egy.mit.ener.oop.tra.1_EGY1A</t>
  </si>
  <si>
    <t>Other oil products consumption: Buildings (baseline)</t>
  </si>
  <si>
    <t>egy.mit.ener.oop.res.1</t>
  </si>
  <si>
    <t>egy.mit.ener.oop.res.1_EGY1A</t>
  </si>
  <si>
    <t>Other oil products consumption: Industry (baseline)</t>
  </si>
  <si>
    <t>egy.mit.ener.oop.ind.1</t>
  </si>
  <si>
    <t>egy.mit.ener.oop.ind.1_EGY1A</t>
  </si>
  <si>
    <t>Other oil products consumption: Other energy use (baseline)</t>
  </si>
  <si>
    <t>egy.mit.ener.oop.oen.1</t>
  </si>
  <si>
    <t>egy.mit.ener.oop.oen.1_EGY1A</t>
  </si>
  <si>
    <t>Total fossil fuel energy consumption (baseline)</t>
  </si>
  <si>
    <t>egy.mit.ener.tot.tot.1</t>
  </si>
  <si>
    <t>egy.mit.ener.tot.tot.1_EGY1A</t>
  </si>
  <si>
    <t>Fuel consumption by sector: biomass (baseline)</t>
  </si>
  <si>
    <t>Biomass consumption: Power sector (baseline)</t>
  </si>
  <si>
    <t>egy.mit.ener.bio.pow.1</t>
  </si>
  <si>
    <t>egy.mit.ener.bio.pow.1_EGY1A</t>
  </si>
  <si>
    <t>Biomass consumption: Transport (baseline)</t>
  </si>
  <si>
    <t>egy.mit.ener.bio.tra.1</t>
  </si>
  <si>
    <t>egy.mit.ener.bio.tra.1_EGY1A</t>
  </si>
  <si>
    <t>Biomass consumption: Buildings (baseline)</t>
  </si>
  <si>
    <t>egy.mit.ener.bio.res.1</t>
  </si>
  <si>
    <t>egy.mit.ener.bio.res.1_EGY1A</t>
  </si>
  <si>
    <t>Biomass consumption: Industry (baseline)</t>
  </si>
  <si>
    <t>egy.mit.ener.bio.ind.1</t>
  </si>
  <si>
    <t>egy.mit.ener.bio.ind.1_EGY1A</t>
  </si>
  <si>
    <t>Biomass consumption: Other energy use (baseline)</t>
  </si>
  <si>
    <t>egy.mit.ener.bio.oen.1</t>
  </si>
  <si>
    <t>egy.mit.ener.bio.oen.1_EGY1A</t>
  </si>
  <si>
    <t>Total energy consumption (baseline)</t>
  </si>
  <si>
    <t>Total consumption by fuel type: Coal (baseline)</t>
  </si>
  <si>
    <t>Total consumption by fuel type: Natural gas (baseline)</t>
  </si>
  <si>
    <t>Total consumption by fuel type: Other oil products (baseline)</t>
  </si>
  <si>
    <t>Total consumption by fuel type: Gasoline (baseline)</t>
  </si>
  <si>
    <t>Total consumption by fuel type: Diesel (baseline)</t>
  </si>
  <si>
    <t>Total consumption by fuel type: LPG (baseline)</t>
  </si>
  <si>
    <t>Total consumption by fuel type: Kerosene and Jet Fuel (baseline)</t>
  </si>
  <si>
    <t>Total consumption by fuel type: Biomass (baseline)</t>
  </si>
  <si>
    <t>Total consumption by fuel type: Nuclear &amp; renewables (baseline)</t>
  </si>
  <si>
    <t>egy.mit.ener.con.nrn.1</t>
  </si>
  <si>
    <t>egy.mit.ener.con.nrn.1_EGY1A</t>
  </si>
  <si>
    <t>Fossil fuel consumption by sector: coal (policy)</t>
  </si>
  <si>
    <t>Coal consumption: Power sector (policy)</t>
  </si>
  <si>
    <t>egy.mit.ener.coa.pow.2</t>
  </si>
  <si>
    <t>egy.mit.ener.coa.pow.2_EGY1A</t>
  </si>
  <si>
    <t>Coal consumption: Transport (policy)</t>
  </si>
  <si>
    <t>egy.mit.ener.coa.tra.2</t>
  </si>
  <si>
    <t>egy.mit.ener.coa.tra.2_EGY1A</t>
  </si>
  <si>
    <t>Coal consumption: Buildings (policy)</t>
  </si>
  <si>
    <t>egy.mit.ener.coa.res.2</t>
  </si>
  <si>
    <t>egy.mit.ener.coa.res.2_EGY1A</t>
  </si>
  <si>
    <t>Coal consumption: Industry (policy)</t>
  </si>
  <si>
    <t>egy.mit.ener.coa.ind.2</t>
  </si>
  <si>
    <t>egy.mit.ener.coa.ind.2_EGY1A</t>
  </si>
  <si>
    <t>Coal consumption: Other energy use (policy)</t>
  </si>
  <si>
    <t>egy.mit.ener.coa.oen.2</t>
  </si>
  <si>
    <t>egy.mit.ener.coa.oen.2_EGY1A</t>
  </si>
  <si>
    <t>Fossil fuel consumption by sector: natural gas (policy)</t>
  </si>
  <si>
    <t>Natural gas consumption: Power sector (policy)</t>
  </si>
  <si>
    <t>egy.mit.ener.nga.pow.2</t>
  </si>
  <si>
    <t>egy.mit.ener.nga.pow.2_EGY1A</t>
  </si>
  <si>
    <t>Natural gas consumption: Transport (policy)</t>
  </si>
  <si>
    <t>egy.mit.ener.nga.tra.2</t>
  </si>
  <si>
    <t>egy.mit.ener.nga.tra.2_EGY1A</t>
  </si>
  <si>
    <t>Natural gas consumption: Buildings (policy)</t>
  </si>
  <si>
    <t>egy.mit.ener.nga.res.2</t>
  </si>
  <si>
    <t>egy.mit.ener.nga.res.2_EGY1A</t>
  </si>
  <si>
    <t>Natural gas consumption: Industry (policy)</t>
  </si>
  <si>
    <t>egy.mit.ener.nga.ind.2</t>
  </si>
  <si>
    <t>egy.mit.ener.nga.ind.2_EGY1A</t>
  </si>
  <si>
    <t>Natural gas consumption: Other energy use (policy)</t>
  </si>
  <si>
    <t>egy.mit.ener.nga.oen.2</t>
  </si>
  <si>
    <t>egy.mit.ener.nga.oen.2_EGY1A</t>
  </si>
  <si>
    <t>Fossil fuel consumption by sector: gasoline (policy)</t>
  </si>
  <si>
    <t>Gasoline consumption: Power sector (policy)</t>
  </si>
  <si>
    <t>egy.mit.ener.gso.pow.2</t>
  </si>
  <si>
    <t>egy.mit.ener.gso.pow.2_EGY1A</t>
  </si>
  <si>
    <t>Gasoline consumption: Transport (policy)</t>
  </si>
  <si>
    <t>egy.mit.ener.gso.tra.2</t>
  </si>
  <si>
    <t>egy.mit.ener.gso.tra.2_EGY1A</t>
  </si>
  <si>
    <t>Gasoline consumption: Buildings (policy)</t>
  </si>
  <si>
    <t>egy.mit.ener.gso.res.2</t>
  </si>
  <si>
    <t>egy.mit.ener.gso.res.2_EGY1A</t>
  </si>
  <si>
    <t>Gasoline consumption: Industry (policy)</t>
  </si>
  <si>
    <t>egy.mit.ener.gso.ind.2</t>
  </si>
  <si>
    <t>egy.mit.ener.gso.ind.2_EGY1A</t>
  </si>
  <si>
    <t>Gasoline consumption: Other energy use (policy)</t>
  </si>
  <si>
    <t>egy.mit.ener.gso.oen.2</t>
  </si>
  <si>
    <t>egy.mit.ener.gso.oen.2_EGY1A</t>
  </si>
  <si>
    <t>Fossil fuel consumption by sector: diesel (policy)</t>
  </si>
  <si>
    <t>Diesel consumption: Power sector (policy)</t>
  </si>
  <si>
    <t>egy.mit.ener.die.pow.2</t>
  </si>
  <si>
    <t>egy.mit.ener.die.pow.2_EGY1A</t>
  </si>
  <si>
    <t>Diesel consumption: Transport (policy)</t>
  </si>
  <si>
    <t>egy.mit.ener.die.tra.2</t>
  </si>
  <si>
    <t>egy.mit.ener.die.tra.2_EGY1A</t>
  </si>
  <si>
    <t>Diesel consumption: Buildings (policy)</t>
  </si>
  <si>
    <t>egy.mit.ener.die.res.2</t>
  </si>
  <si>
    <t>egy.mit.ener.die.res.2_EGY1A</t>
  </si>
  <si>
    <t>Diesel consumption: Industry (policy)</t>
  </si>
  <si>
    <t>egy.mit.ener.die.ind.2</t>
  </si>
  <si>
    <t>egy.mit.ener.die.ind.2_EGY1A</t>
  </si>
  <si>
    <t>Diesel consumption: Other energy use (policy)</t>
  </si>
  <si>
    <t>egy.mit.ener.die.oen.2</t>
  </si>
  <si>
    <t>egy.mit.ener.die.oen.2_EGY1A</t>
  </si>
  <si>
    <t>Fossil fuel consumption by sector: LPG (policy)</t>
  </si>
  <si>
    <t>LPG consumption: Power sector (policy)</t>
  </si>
  <si>
    <t>egy.mit.ener.lpg.pow.2</t>
  </si>
  <si>
    <t>egy.mit.ener.lpg.pow.2_EGY1A</t>
  </si>
  <si>
    <t>LPG consumption: Transport (policy)</t>
  </si>
  <si>
    <t>egy.mit.ener.lpg.tra.2</t>
  </si>
  <si>
    <t>egy.mit.ener.lpg.tra.2_EGY1A</t>
  </si>
  <si>
    <t>LPG consumption: Buildings (policy)</t>
  </si>
  <si>
    <t>egy.mit.ener.lpg.res.2</t>
  </si>
  <si>
    <t>egy.mit.ener.lpg.res.2_EGY1A</t>
  </si>
  <si>
    <t>LPG consumption: Industry (policy)</t>
  </si>
  <si>
    <t>egy.mit.ener.lpg.ind.2</t>
  </si>
  <si>
    <t>egy.mit.ener.lpg.ind.2_EGY1A</t>
  </si>
  <si>
    <t>LPG consumption: Other energy use (policy)</t>
  </si>
  <si>
    <t>egy.mit.ener.lpg.oen.2</t>
  </si>
  <si>
    <t>egy.mit.ener.lpg.oen.2_EGY1A</t>
  </si>
  <si>
    <t>Fossil fuel consumption by sector: kerosene and jet fuel (policy)</t>
  </si>
  <si>
    <t>Kerosene and jet fuel consumption: Power sector (policy)</t>
  </si>
  <si>
    <t>egy.mit.ener.ker.pow.2</t>
  </si>
  <si>
    <t>egy.mit.ener.ker.pow.2_EGY1A</t>
  </si>
  <si>
    <t>Kerosene and jet fuel consumption: Transport (policy)</t>
  </si>
  <si>
    <t>egy.mit.ener.ker.tra.2</t>
  </si>
  <si>
    <t>egy.mit.ener.ker.tra.2_EGY1A</t>
  </si>
  <si>
    <t>Kerosene and jet fuel consumption: Buildings (policy)</t>
  </si>
  <si>
    <t>egy.mit.ener.ker.res.2</t>
  </si>
  <si>
    <t>egy.mit.ener.ker.res.2_EGY1A</t>
  </si>
  <si>
    <t>Kerosene and jet fuel consumption: Industry (policy)</t>
  </si>
  <si>
    <t>egy.mit.ener.ker.ind.2</t>
  </si>
  <si>
    <t>egy.mit.ener.ker.ind.2_EGY1A</t>
  </si>
  <si>
    <t>Kerosene and jet fuel consumption: Other energy use (policy)</t>
  </si>
  <si>
    <t>egy.mit.ener.ker.oen.2</t>
  </si>
  <si>
    <t>egy.mit.ener.ker.oen.2_EGY1A</t>
  </si>
  <si>
    <t>Fossil fuel consumption by sector: other oil products (policy)</t>
  </si>
  <si>
    <t>Other oil products consumption: Power sector (policy)</t>
  </si>
  <si>
    <t>egy.mit.ener.oop.pow.2</t>
  </si>
  <si>
    <t>egy.mit.ener.oop.pow.2_EGY1A</t>
  </si>
  <si>
    <t>Other oil products consumption: Transport (policy)</t>
  </si>
  <si>
    <t>egy.mit.ener.oop.tra.2</t>
  </si>
  <si>
    <t>egy.mit.ener.oop.tra.2_EGY1A</t>
  </si>
  <si>
    <t>Other oil products consumption: Buildings (policy)</t>
  </si>
  <si>
    <t>egy.mit.ener.oop.res.2</t>
  </si>
  <si>
    <t>egy.mit.ener.oop.res.2_EGY1A</t>
  </si>
  <si>
    <t>Other oil products consumption: Industry (policy)</t>
  </si>
  <si>
    <t>egy.mit.ener.oop.ind.2</t>
  </si>
  <si>
    <t>egy.mit.ener.oop.ind.2_EGY1A</t>
  </si>
  <si>
    <t>Other oil products consumption: Other energy use (policy)</t>
  </si>
  <si>
    <t>egy.mit.ener.oop.oen.2</t>
  </si>
  <si>
    <t>egy.mit.ener.oop.oen.2_EGY1A</t>
  </si>
  <si>
    <t>Total fossil fuel energy consumption (policy)</t>
  </si>
  <si>
    <t>egy.mit.ener.tot.tot.2</t>
  </si>
  <si>
    <t>egy.mit.ener.tot.tot.2_EGY1A</t>
  </si>
  <si>
    <t>Fuel consumption by sector: biomass (policy)</t>
  </si>
  <si>
    <t>Biomass consumption: Power sector (policy)</t>
  </si>
  <si>
    <t>egy.mit.ener.bio.pow.2</t>
  </si>
  <si>
    <t>egy.mit.ener.bio.pow.2_EGY1A</t>
  </si>
  <si>
    <t>Biomass consumption: Transport (policy)</t>
  </si>
  <si>
    <t>egy.mit.ener.bio.tra.2</t>
  </si>
  <si>
    <t>egy.mit.ener.bio.tra.2_EGY1A</t>
  </si>
  <si>
    <t>Biomass consumption: Buildings (policy)</t>
  </si>
  <si>
    <t>egy.mit.ener.bio.res.2</t>
  </si>
  <si>
    <t>egy.mit.ener.bio.res.2_EGY1A</t>
  </si>
  <si>
    <t>Biomass consumption: Industry (policy)</t>
  </si>
  <si>
    <t>egy.mit.ener.bio.ind.2</t>
  </si>
  <si>
    <t>egy.mit.ener.bio.ind.2_EGY1A</t>
  </si>
  <si>
    <t>Biomass consumption: Other energy use (policy)</t>
  </si>
  <si>
    <t>egy.mit.ener.bio.oen.2</t>
  </si>
  <si>
    <t>egy.mit.ener.bio.oen.2_EGY1A</t>
  </si>
  <si>
    <t>Total energy consumption (policy)</t>
  </si>
  <si>
    <t>Total consumption by fuel type: Coal (policy)</t>
  </si>
  <si>
    <t>Total consumption by fuel type: Natural gas (policy)</t>
  </si>
  <si>
    <t>Total consumption by fuel type: Other oil products (policy)</t>
  </si>
  <si>
    <t>Total consumption by fuel type: Gasoline (policy)</t>
  </si>
  <si>
    <t>Total consumption by fuel type: Diesel (policy)</t>
  </si>
  <si>
    <t>Total consumption by fuel type: LPG (policy)</t>
  </si>
  <si>
    <t>Total consumption by fuel type: Kerosene and Jet Fuel (policy)</t>
  </si>
  <si>
    <t>Total consumption by fuel type: Biomass (policy)</t>
  </si>
  <si>
    <t>Total consumption by fuel type: Nuclear and renewables (policy)</t>
  </si>
  <si>
    <t>egy.mit.ener.con.nrn.2</t>
  </si>
  <si>
    <t>egy.mit.ener.con.nrn.2_EGY1A</t>
  </si>
  <si>
    <t>Total electricity supplied, baseline (TWh)</t>
  </si>
  <si>
    <t>egy.mit.elec.twh.tot.1</t>
  </si>
  <si>
    <t>egy.mit.elec.twh.tot.1_EGY1A</t>
  </si>
  <si>
    <t>elec</t>
  </si>
  <si>
    <t>twh</t>
  </si>
  <si>
    <t>Electricity generation from coal, baseline (TWh)</t>
  </si>
  <si>
    <t>egy.mit.elec.twh.coa.1</t>
  </si>
  <si>
    <t>egy.mit.elec.twh.coa.1_EGY1A</t>
  </si>
  <si>
    <t>Electricity generation from natural gas, baseline (TWh)</t>
  </si>
  <si>
    <t>egy.mit.elec.twh.nga.1</t>
  </si>
  <si>
    <t>egy.mit.elec.twh.nga.1_EGY1A</t>
  </si>
  <si>
    <t>Electricity generation from non-road oil, baseline (TWh)</t>
  </si>
  <si>
    <t>egy.mit.elec.twh.oop.1</t>
  </si>
  <si>
    <t>egy.mit.elec.twh.oop.1_EGY1A</t>
  </si>
  <si>
    <t>Electricity generation from nuclear, baseline (TWh)</t>
  </si>
  <si>
    <t>egy.mit.elec.twh.nuc.1</t>
  </si>
  <si>
    <t>egy.mit.elec.twh.nuc.1_EGY1A</t>
  </si>
  <si>
    <t>Electricity generation from wind, baseline (TWh)</t>
  </si>
  <si>
    <t>egy.mit.elec.twh.wnd.1</t>
  </si>
  <si>
    <t>egy.mit.elec.twh.wnd.1_EGY1A</t>
  </si>
  <si>
    <t>Electricity generation from solar, baseline (TWh)</t>
  </si>
  <si>
    <t>egy.mit.elec.twh.sol.1</t>
  </si>
  <si>
    <t>egy.mit.elec.twh.sol.1_EGY1A</t>
  </si>
  <si>
    <t>Electricity generation from hydro, baseline (TWh)</t>
  </si>
  <si>
    <t>egy.mit.elec.twh.hyd.1</t>
  </si>
  <si>
    <t>egy.mit.elec.twh.hyd.1_EGY1A</t>
  </si>
  <si>
    <t>Electricity generation from other renewables, baseline (TWh)</t>
  </si>
  <si>
    <t>egy.mit.elec.twh.ore.1</t>
  </si>
  <si>
    <t>egy.mit.elec.twh.ore.1_EGY1A</t>
  </si>
  <si>
    <t>Electricity generation from biomass, baseline (TWh)</t>
  </si>
  <si>
    <t>egy.mit.elec.twh.bio.1</t>
  </si>
  <si>
    <t>egy.mit.elec.twh.bio.1_EGY1A</t>
  </si>
  <si>
    <t>Electricity generation from decentralized renewables, baseline (TWh)</t>
  </si>
  <si>
    <t>egy.mit.elec.twh.ren.1</t>
  </si>
  <si>
    <t>egy.mit.elec.twh.ren.1_EGY1A</t>
  </si>
  <si>
    <t>Total electricity supplied, policy (TWh)</t>
  </si>
  <si>
    <t>egy.mit.elec.twh.tot.2</t>
  </si>
  <si>
    <t>egy.mit.elec.twh.tot.2_EGY1A</t>
  </si>
  <si>
    <t>Electricity generation from coal, policy (TWh)</t>
  </si>
  <si>
    <t>egy.mit.elec.twh.coa.2</t>
  </si>
  <si>
    <t>egy.mit.elec.twh.coa.2_EGY1A</t>
  </si>
  <si>
    <t>Electricity generation from natural gas, policy (TWh)</t>
  </si>
  <si>
    <t>egy.mit.elec.twh.nga.2</t>
  </si>
  <si>
    <t>egy.mit.elec.twh.nga.2_EGY1A</t>
  </si>
  <si>
    <t>Electricity generation from non-road oil, policy (TWh)</t>
  </si>
  <si>
    <t>egy.mit.elec.twh.oop.2</t>
  </si>
  <si>
    <t>egy.mit.elec.twh.oop.2_EGY1A</t>
  </si>
  <si>
    <t>Electricity generation from nuclear, policy (TWh)</t>
  </si>
  <si>
    <t>egy.mit.elec.twh.nuc.2</t>
  </si>
  <si>
    <t>egy.mit.elec.twh.nuc.2_EGY1A</t>
  </si>
  <si>
    <t>Electricity generation from wind, policy (TWh)</t>
  </si>
  <si>
    <t>egy.mit.elec.twh.wnd.2</t>
  </si>
  <si>
    <t>egy.mit.elec.twh.wnd.2_EGY1A</t>
  </si>
  <si>
    <t>Electricity generation from solar, policy (TWh)</t>
  </si>
  <si>
    <t>egy.mit.elec.twh.sol.2</t>
  </si>
  <si>
    <t>egy.mit.elec.twh.sol.2_EGY1A</t>
  </si>
  <si>
    <t>Electricity generation from hydro, policy (TWh)</t>
  </si>
  <si>
    <t>egy.mit.elec.twh.hyd.2</t>
  </si>
  <si>
    <t>egy.mit.elec.twh.hyd.2_EGY1A</t>
  </si>
  <si>
    <t>Electricity generation from other renewables, policy (TWh)</t>
  </si>
  <si>
    <t>egy.mit.elec.twh.ore.2</t>
  </si>
  <si>
    <t>egy.mit.elec.twh.ore.2_EGY1A</t>
  </si>
  <si>
    <t>Electricity generation from biomass, policy (TWh)</t>
  </si>
  <si>
    <t>egy.mit.elec.twh.bio.2</t>
  </si>
  <si>
    <t>egy.mit.elec.twh.bio.2_EGY1A</t>
  </si>
  <si>
    <t>Electricity generation from decentralized renewables, policy (TWh)</t>
  </si>
  <si>
    <t>egy.mit.elec.twh.ren.2</t>
  </si>
  <si>
    <t>egy.mit.elec.twh.ren.2_EGY1A</t>
  </si>
  <si>
    <t>Fossil fuel consumption by sector: Transport, policy (ktoe)</t>
  </si>
  <si>
    <t>egy.mit.ener.rod.nga.pass.e.2</t>
  </si>
  <si>
    <t>egy.mit.ener.rod.nga.pass.e.2_EGY1A</t>
  </si>
  <si>
    <t>Energy consumption, road, coal, policy</t>
  </si>
  <si>
    <t>egy.mit.tot.rod.nga.e.2</t>
  </si>
  <si>
    <t>egy.mit.tot.rod.nga.e.2_EGY1A</t>
  </si>
  <si>
    <t>Energy consumption, road, natural gas, policy</t>
  </si>
  <si>
    <t>0_EGY1A</t>
  </si>
  <si>
    <t>Energy consumption, road, gasoline, policy</t>
  </si>
  <si>
    <t>Energy consumption, road, diesel, policy</t>
  </si>
  <si>
    <t>egy.mit.tot.rod.ele.e.2</t>
  </si>
  <si>
    <t>egy.mit.tot.rod.ele.e.2_EGY1A</t>
  </si>
  <si>
    <t>Energy consumption, road, lpg, policy</t>
  </si>
  <si>
    <t>Energy consumption, road, kerosene, policy</t>
  </si>
  <si>
    <t>egy.mit.pass.vkt.all.e.2</t>
  </si>
  <si>
    <t>egy.mit.pass.vkt.all.e.2_EGY1A</t>
  </si>
  <si>
    <t>Energy consumption, road, other oil products, policy</t>
  </si>
  <si>
    <t>egy.mit.fre.vkt.all.e.2</t>
  </si>
  <si>
    <t>egy.mit.fre.vkt.all.e.2_EGY1A</t>
  </si>
  <si>
    <t>Energy consumption, road, biomass, policy</t>
  </si>
  <si>
    <t>egy.mit.motor.vkt.all.e.2</t>
  </si>
  <si>
    <t>egy.mit.motor.vkt.all.e.2_EGY1A</t>
  </si>
  <si>
    <t>Energy consumption, road, sector-generated renewables, policy</t>
  </si>
  <si>
    <t>Energy consumption, rail, coal, policy</t>
  </si>
  <si>
    <t>Energy consumption, rail, natural gas, policy</t>
  </si>
  <si>
    <t>Energy consumption, rail, gasoline, policy</t>
  </si>
  <si>
    <t>egy.mit.fecon.die.all.e.2</t>
  </si>
  <si>
    <t>egy.mit.fecon.die.all.e.2_EGY1A</t>
  </si>
  <si>
    <t>Energy consumption, rail, diesel, policy</t>
  </si>
  <si>
    <t>Energy consumption, rail, lpg, policy</t>
  </si>
  <si>
    <t>Energy consumption, rail, kerosene, policy</t>
  </si>
  <si>
    <t>Energy consumption, rail, other oil products, policy</t>
  </si>
  <si>
    <t>egy.mit.fecon.lpg.all.e.2</t>
  </si>
  <si>
    <t>egy.mit.fecon.lpg.all.e.2_EGY1A</t>
  </si>
  <si>
    <t>Energy consumption, rail, biomass, policy</t>
  </si>
  <si>
    <t>Energy consumption, rail, sector-generated renewables, policy</t>
  </si>
  <si>
    <t>Energy consumption, navigation, coal, policy</t>
  </si>
  <si>
    <t>Energy consumption, navigation, natural gas, policy</t>
  </si>
  <si>
    <t>Energy consumption, navigation, gasoline, policy</t>
  </si>
  <si>
    <t>Energy consumption, navigation, diesel, policy</t>
  </si>
  <si>
    <t>Energy consumption, navigation, lpg, policy</t>
  </si>
  <si>
    <t>Output Code</t>
  </si>
  <si>
    <t>Output Code_EGY1A</t>
  </si>
  <si>
    <t>Energy consumption, navigation, kerosene, policy</t>
  </si>
  <si>
    <t>Energy consumption, navigation, other oil products, policy</t>
  </si>
  <si>
    <t>egy.mit.atp.rod.coa.e.2</t>
  </si>
  <si>
    <t>egy.mit.atp.rod.coa.e.2_EGY1A</t>
  </si>
  <si>
    <t>Energy consumption, navigation, biomass, policy</t>
  </si>
  <si>
    <t>egy.mit.atp.rod.nga.e.2</t>
  </si>
  <si>
    <t>egy.mit.atp.rod.nga.e.2_EGY1A</t>
  </si>
  <si>
    <t>Energy consumption, navigation, sector-generated renewables, policy</t>
  </si>
  <si>
    <t>egy.mit.atp.rod.gso.e.2</t>
  </si>
  <si>
    <t>egy.mit.atp.rod.gso.e.2_EGY1A</t>
  </si>
  <si>
    <t>Energy consumption, aviation, coal, policy</t>
  </si>
  <si>
    <t>Energy consumption, aviation, natural gas, policy</t>
  </si>
  <si>
    <t>Energy consumption, aviation, gasoline, policy</t>
  </si>
  <si>
    <t>Energy consumption, aviation, diesel, policy</t>
  </si>
  <si>
    <t>Energy consumption, aviation, lpg, policy</t>
  </si>
  <si>
    <t>Energy consumption, aviation, kerosene, policy</t>
  </si>
  <si>
    <t>Energy consumption, aviation, other oil products, policy</t>
  </si>
  <si>
    <t>Energy consumption, aviation, biomass, policy</t>
  </si>
  <si>
    <t>Energy consumption, aviation, sector-generated renewables, policy</t>
  </si>
  <si>
    <t>Energy consumption, aviation, jetfuel, policy</t>
  </si>
  <si>
    <t>Fossil fuel consumption by sector, Buildings, policy (ktoe)</t>
  </si>
  <si>
    <t>Energy consumption, residential, coal, policy</t>
  </si>
  <si>
    <t>egy.mit.atp.ral.oop.e.2</t>
  </si>
  <si>
    <t>egy.mit.atp.ral.oop.e.2_EGY1A</t>
  </si>
  <si>
    <t>Energy consumption, residential, natural gas, policy</t>
  </si>
  <si>
    <t>egy.mit.atp.ral.bio.e.2</t>
  </si>
  <si>
    <t>egy.mit.atp.ral.bio.e.2_EGY1A</t>
  </si>
  <si>
    <t>Energy consumption, residential, gasoline, policy</t>
  </si>
  <si>
    <t>egy.mit.atp.ral.ren.e.2</t>
  </si>
  <si>
    <t>egy.mit.atp.ral.ren.e.2_EGY1A</t>
  </si>
  <si>
    <t>Energy consumption, residential, diesel, policy</t>
  </si>
  <si>
    <t>Energy consumption, residential, lpg, policy</t>
  </si>
  <si>
    <t>Energy consumption, residential, kerosene, policy</t>
  </si>
  <si>
    <t>egy.mit.ener.ral.coa.e.2</t>
  </si>
  <si>
    <t>egy.mit.ener.ral.coa.e.2_EGY1A</t>
  </si>
  <si>
    <t>Energy consumption, residential, other oil products, policy</t>
  </si>
  <si>
    <t>egy.mit.ener.ral.nga.e.2</t>
  </si>
  <si>
    <t>egy.mit.ener.ral.nga.e.2_EGY1A</t>
  </si>
  <si>
    <t>Energy consumption, residential, biomass, policy</t>
  </si>
  <si>
    <t>egy.mit.ener.ral.gso.e.2</t>
  </si>
  <si>
    <t>egy.mit.ener.ral.gso.e.2_EGY1A</t>
  </si>
  <si>
    <t>Energy consumption, residential, sector-generated renewables, policy</t>
  </si>
  <si>
    <t>egy.mit.ener.ral.die.e.2</t>
  </si>
  <si>
    <t>egy.mit.ener.ral.die.e.2_EGY1A</t>
  </si>
  <si>
    <t>Energy consumption, food &amp; forestry, coal, policy</t>
  </si>
  <si>
    <t>egy.mit.ener.nav.nga.e.2</t>
  </si>
  <si>
    <t>egy.mit.ener.nav.nga.e.2_EGY1A</t>
  </si>
  <si>
    <t>Energy consumption, food &amp; forestry, natural gas, policy</t>
  </si>
  <si>
    <t>egy.mit.ener.nav.gso.e.2</t>
  </si>
  <si>
    <t>egy.mit.ener.nav.gso.e.2_EGY1A</t>
  </si>
  <si>
    <t>Energy consumption, food &amp; forestry, gasoline, policy</t>
  </si>
  <si>
    <t>egy.mit.ener.nav.die.e.2</t>
  </si>
  <si>
    <t>egy.mit.ener.nav.die.e.2_EGY1A</t>
  </si>
  <si>
    <t>Energy consumption, food &amp; forestry, diesel, policy</t>
  </si>
  <si>
    <t>egy.mit.ener.nav.lpg.e.2</t>
  </si>
  <si>
    <t>egy.mit.ener.nav.lpg.e.2_EGY1A</t>
  </si>
  <si>
    <t>Energy consumption, food &amp; forestry, lpg, policy</t>
  </si>
  <si>
    <t>egy.mit.ener.nav.ker.e.2</t>
  </si>
  <si>
    <t>egy.mit.ener.nav.ker.e.2_EGY1A</t>
  </si>
  <si>
    <t>Energy consumption, food &amp; forestry, kerosene, policy</t>
  </si>
  <si>
    <t>egy.mit.ener.nav.oop.e.2</t>
  </si>
  <si>
    <t>egy.mit.ener.nav.oop.e.2_EGY1A</t>
  </si>
  <si>
    <t>Energy consumption, food &amp; forestry, other oil products, policy</t>
  </si>
  <si>
    <t>egy.mit.ener.nav.bio.e.2</t>
  </si>
  <si>
    <t>egy.mit.ener.nav.bio.e.2_EGY1A</t>
  </si>
  <si>
    <t>Energy consumption, food &amp; forestry, biomass, policy</t>
  </si>
  <si>
    <t>egy.mit.ener.nav.ren.e.2</t>
  </si>
  <si>
    <t>egy.mit.ener.nav.ren.e.2_EGY1A</t>
  </si>
  <si>
    <t>Energy consumption, food &amp; forestry, sector-generated renewables, policy</t>
  </si>
  <si>
    <t>egy.mit.ener.nav.tot.e.2</t>
  </si>
  <si>
    <t>egy.mit.ener.nav.tot.e.2_EGY1A</t>
  </si>
  <si>
    <t>Energy consumption, services (public &amp; private), coal, policy</t>
  </si>
  <si>
    <t>egy.mit.ener.tra.tot.e.2</t>
  </si>
  <si>
    <t>egy.mit.ener.tra.tot.e.2_EGY1A</t>
  </si>
  <si>
    <t>Energy consumption, services (public &amp; private), natural gas, policy</t>
  </si>
  <si>
    <t>Energy consumption, services (public &amp; private), gasoline, policy</t>
  </si>
  <si>
    <t>Energy consumption, services (public &amp; private), diesel, policy</t>
  </si>
  <si>
    <t>Energy consumption, services (public &amp; private), lpg, policy</t>
  </si>
  <si>
    <t>Energy consumption, services (public &amp; private), kerosene, policy</t>
  </si>
  <si>
    <t>Energy consumption, services (public &amp; private), other oil products, policy</t>
  </si>
  <si>
    <t>Energy consumption, services (public &amp; private), biomass, policy</t>
  </si>
  <si>
    <t>Energy consumption, services (public &amp; private), sector-generated renewables, policy</t>
  </si>
  <si>
    <t>egy.mit.atp.res.coa.e.2</t>
  </si>
  <si>
    <t>egy.mit.atp.res.coa.e.2_EGY1A</t>
  </si>
  <si>
    <t>Fossil fuel consumption by sector, Industry, policy (ktoe)</t>
  </si>
  <si>
    <t>Energy consumption, mining &amp; chemicals, coal, policy</t>
  </si>
  <si>
    <t>Energy consumption, mining &amp; chemicals, natural gas, policy</t>
  </si>
  <si>
    <t>Energy consumption, mining &amp; chemicals, gasoline, policy</t>
  </si>
  <si>
    <t>Energy consumption, mining &amp; chemicals, diesel, policy</t>
  </si>
  <si>
    <t>Energy consumption, mining &amp; chemicals, lpg, policy</t>
  </si>
  <si>
    <t>Energy consumption, mining &amp; chemicals, kerosene, policy</t>
  </si>
  <si>
    <t>Energy consumption, mining &amp; chemicals, other oil products, policy</t>
  </si>
  <si>
    <t>Energy consumption, mining &amp; chemicals, biomass, policy</t>
  </si>
  <si>
    <t>Energy consumption, mining &amp; chemicals, sector-generated renewables, policy</t>
  </si>
  <si>
    <t>Energy consumption, iron and steel, coal, policy</t>
  </si>
  <si>
    <t>egy.mit.atp.foo.oop.e.2</t>
  </si>
  <si>
    <t>egy.mit.atp.foo.oop.e.2_EGY1A</t>
  </si>
  <si>
    <t>Energy consumption, iron and steel, natural gas, policy</t>
  </si>
  <si>
    <t>egy.mit.atp.foo.bio.e.2</t>
  </si>
  <si>
    <t>egy.mit.atp.foo.bio.e.2_EGY1A</t>
  </si>
  <si>
    <t>Energy consumption, iron and steel, gasoline, policy</t>
  </si>
  <si>
    <t>egy.mit.atp.foo.ren.e.2</t>
  </si>
  <si>
    <t>egy.mit.atp.foo.ren.e.2_EGY1A</t>
  </si>
  <si>
    <t>Energy consumption, iron and steel, diesel, policy</t>
  </si>
  <si>
    <t>Energy consumption, iron and steel, lpg, policy</t>
  </si>
  <si>
    <t>Energy consumption, iron and steel, kerosene, policy</t>
  </si>
  <si>
    <t>egy.mit.ener.foo.coa.e.2</t>
  </si>
  <si>
    <t>egy.mit.ener.foo.coa.e.2_EGY1A</t>
  </si>
  <si>
    <t>Energy consumption, iron and steel, other oil products, policy</t>
  </si>
  <si>
    <t>egy.mit.ener.foo.nga.e.2</t>
  </si>
  <si>
    <t>egy.mit.ener.foo.nga.e.2_EGY1A</t>
  </si>
  <si>
    <t>Energy consumption, iron and steel, biomass, policy</t>
  </si>
  <si>
    <t>egy.mit.ener.foo.gso.e.2</t>
  </si>
  <si>
    <t>egy.mit.ener.foo.gso.e.2_EGY1A</t>
  </si>
  <si>
    <t>Energy consumption, iron and steel, sector-generated renewables, policy</t>
  </si>
  <si>
    <t>egy.mit.ener.foo.die.e.2</t>
  </si>
  <si>
    <t>egy.mit.ener.foo.die.e.2_EGY1A</t>
  </si>
  <si>
    <t>Energy consumption, non-ferrous metals, coal, policy</t>
  </si>
  <si>
    <t>egy.mit.atp.srv.oop.e.2</t>
  </si>
  <si>
    <t>egy.mit.atp.srv.oop.e.2_EGY1A</t>
  </si>
  <si>
    <t>Energy consumption, non-ferrous metals, natural gas, policy</t>
  </si>
  <si>
    <t>egy.mit.atp.srv.bio.e.2</t>
  </si>
  <si>
    <t>egy.mit.atp.srv.bio.e.2_EGY1A</t>
  </si>
  <si>
    <t>Energy consumption, non-ferrous metals, gasoline, policy</t>
  </si>
  <si>
    <t>egy.mit.atp.srv.ren.e.2</t>
  </si>
  <si>
    <t>egy.mit.atp.srv.ren.e.2_EGY1A</t>
  </si>
  <si>
    <t>Energy consumption, non-ferrous metals, diesel, policy</t>
  </si>
  <si>
    <t>Energy consumption, non-ferrous metals, lpg, policy</t>
  </si>
  <si>
    <t>Energy consumption, non-ferrous metals, kerosene, policy</t>
  </si>
  <si>
    <t>egy.mit.ener.srv.coa.e.2</t>
  </si>
  <si>
    <t>egy.mit.ener.srv.coa.e.2_EGY1A</t>
  </si>
  <si>
    <t>Energy consumption, non-ferrous metals, other oil products, policy</t>
  </si>
  <si>
    <t>egy.mit.ener.srv.nga.e.2</t>
  </si>
  <si>
    <t>egy.mit.ener.srv.nga.e.2_EGY1A</t>
  </si>
  <si>
    <t>Energy consumption, non-ferrous metals, biomass, policy</t>
  </si>
  <si>
    <t>egy.mit.ener.srv.gso.e.2</t>
  </si>
  <si>
    <t>egy.mit.ener.srv.gso.e.2_EGY1A</t>
  </si>
  <si>
    <t>Energy consumption, non-ferrous metals, sector-generated renewables, policy</t>
  </si>
  <si>
    <t>egy.mit.ener.srv.die.e.2</t>
  </si>
  <si>
    <t>egy.mit.ener.srv.die.e.2_EGY1A</t>
  </si>
  <si>
    <t>Energy consumption, machinery, coal, policy</t>
  </si>
  <si>
    <t>Energy consumption, machinery, natural gas, policy</t>
  </si>
  <si>
    <t>Energy consumption, machinery, gasoline, policy</t>
  </si>
  <si>
    <t>Energy consumption, machinery, diesel, policy</t>
  </si>
  <si>
    <t>Energy consumption, machinery, lpg, policy</t>
  </si>
  <si>
    <t>Energy consumption, machinery, kerosene, policy</t>
  </si>
  <si>
    <t>egy.mit.ener.srv.tot.e.2</t>
  </si>
  <si>
    <t>egy.mit.ener.srv.tot.e.2_EGY1A</t>
  </si>
  <si>
    <t>Energy consumption, machinery, other oil products, policy</t>
  </si>
  <si>
    <t>egy.mit.ener.res.tot.e.2</t>
  </si>
  <si>
    <t>egy.mit.ener.res.tot.e.2_EGY1A</t>
  </si>
  <si>
    <t>Energy consumption, machinery, biomass, policy</t>
  </si>
  <si>
    <t>Energy consumption, machinery, sector-generated renewables, policy</t>
  </si>
  <si>
    <t>Energy consumption, cement, coal, policy</t>
  </si>
  <si>
    <t>egy.mit.ener.mch.coa.e.2</t>
  </si>
  <si>
    <t>egy.mit.ener.mch.coa.e.2_EGY1A</t>
  </si>
  <si>
    <t>Energy consumption, cement, natural gas, policy</t>
  </si>
  <si>
    <t>egy.mit.ener.mch.nga.e.2</t>
  </si>
  <si>
    <t>egy.mit.ener.mch.nga.e.2_EGY1A</t>
  </si>
  <si>
    <t>Energy consumption, cement, gasoline, policy</t>
  </si>
  <si>
    <t>egy.mit.ener.mch.gso.e.2</t>
  </si>
  <si>
    <t>egy.mit.ener.mch.gso.e.2_EGY1A</t>
  </si>
  <si>
    <t>Energy consumption, cement, diesel, policy</t>
  </si>
  <si>
    <t>egy.mit.ener.mch.die.e.2</t>
  </si>
  <si>
    <t>egy.mit.ener.mch.die.e.2_EGY1A</t>
  </si>
  <si>
    <t>Energy consumption, cement, lpg, policy</t>
  </si>
  <si>
    <t>egy.mit.ener.mch.lpg.e.2</t>
  </si>
  <si>
    <t>egy.mit.ener.mch.lpg.e.2_EGY1A</t>
  </si>
  <si>
    <t>Energy consumption, cement, kerosene, policy</t>
  </si>
  <si>
    <t>egy.mit.ener.mch.ker.e.2</t>
  </si>
  <si>
    <t>egy.mit.ener.mch.ker.e.2_EGY1A</t>
  </si>
  <si>
    <t>Energy consumption, cement, other oil products, policy</t>
  </si>
  <si>
    <t>egy.mit.ener.mch.oop.e.2</t>
  </si>
  <si>
    <t>egy.mit.ener.mch.oop.e.2_EGY1A</t>
  </si>
  <si>
    <t>Energy consumption, cement, biomass, policy</t>
  </si>
  <si>
    <t>egy.mit.ener.mch.bio.e.2</t>
  </si>
  <si>
    <t>egy.mit.ener.mch.bio.e.2_EGY1A</t>
  </si>
  <si>
    <t>Energy consumption, cement, sector-generated renewables, policy</t>
  </si>
  <si>
    <t>egy.mit.ener.mch.ren.e.2</t>
  </si>
  <si>
    <t>egy.mit.ener.mch.ren.e.2_EGY1A</t>
  </si>
  <si>
    <t>Energy consumption, other manufacturing, coal, policy</t>
  </si>
  <si>
    <t>egy.mit.ener.irn.coa.e.2</t>
  </si>
  <si>
    <t>egy.mit.ener.irn.coa.e.2_EGY1A</t>
  </si>
  <si>
    <t>Energy consumption, other manufacturing, natural gas, policy</t>
  </si>
  <si>
    <t>egy.mit.ener.irn.nga.e.2</t>
  </si>
  <si>
    <t>egy.mit.ener.irn.nga.e.2_EGY1A</t>
  </si>
  <si>
    <t>Energy consumption, other manufacturing, gasoline, policy</t>
  </si>
  <si>
    <t>egy.mit.ener.irn.gso.e.2</t>
  </si>
  <si>
    <t>egy.mit.ener.irn.gso.e.2_EGY1A</t>
  </si>
  <si>
    <t>Energy consumption, other manufacturing, diesel, policy</t>
  </si>
  <si>
    <t>egy.mit.ener.irn.die.e.2</t>
  </si>
  <si>
    <t>egy.mit.ener.irn.die.e.2_EGY1A</t>
  </si>
  <si>
    <t>Energy consumption, other manufacturing, lpg, policy</t>
  </si>
  <si>
    <t>egy.mit.ener.irn.lpg.e.2</t>
  </si>
  <si>
    <t>egy.mit.ener.irn.lpg.e.2_EGY1A</t>
  </si>
  <si>
    <t>Energy consumption, other manufacturing, kerosene, policy</t>
  </si>
  <si>
    <t>egy.mit.ener.irn.ker.e.2</t>
  </si>
  <si>
    <t>egy.mit.ener.irn.ker.e.2_EGY1A</t>
  </si>
  <si>
    <t>Energy consumption, other manufacturing, other oil products, policy</t>
  </si>
  <si>
    <t>egy.mit.ener.irn.oop.e.2</t>
  </si>
  <si>
    <t>egy.mit.ener.irn.oop.e.2_EGY1A</t>
  </si>
  <si>
    <t>Energy consumption, other manufacturing, biomass, policy</t>
  </si>
  <si>
    <t>egy.mit.ener.irn.bio.e.2</t>
  </si>
  <si>
    <t>egy.mit.ener.irn.bio.e.2_EGY1A</t>
  </si>
  <si>
    <t>Energy consumption, other manufacturing, sector-generated renewables, policy</t>
  </si>
  <si>
    <t>egy.mit.ener.irn.ren.e.2</t>
  </si>
  <si>
    <t>egy.mit.ener.irn.ren.e.2_EGY1A</t>
  </si>
  <si>
    <t>Energy consumption, construction, coal, policy</t>
  </si>
  <si>
    <t>egy.mit.ener.nfm.coa.e.2</t>
  </si>
  <si>
    <t>egy.mit.ener.nfm.coa.e.2_EGY1A</t>
  </si>
  <si>
    <t>Energy consumption, construction, natural gas, policy</t>
  </si>
  <si>
    <t>egy.mit.ener.nfm.nga.e.2</t>
  </si>
  <si>
    <t>egy.mit.ener.nfm.nga.e.2_EGY1A</t>
  </si>
  <si>
    <t>Energy consumption, construction, gasoline, policy</t>
  </si>
  <si>
    <t>egy.mit.ener.nfm.gso.e.2</t>
  </si>
  <si>
    <t>egy.mit.ener.nfm.gso.e.2_EGY1A</t>
  </si>
  <si>
    <t>Energy consumption, construction, diesel, policy</t>
  </si>
  <si>
    <t>egy.mit.ener.nfm.die.e.2</t>
  </si>
  <si>
    <t>egy.mit.ener.nfm.die.e.2_EGY1A</t>
  </si>
  <si>
    <t>Energy consumption, construction, lpg, policy</t>
  </si>
  <si>
    <t>egy.mit.ener.nfm.lpg.e.2</t>
  </si>
  <si>
    <t>egy.mit.ener.nfm.lpg.e.2_EGY1A</t>
  </si>
  <si>
    <t>Energy consumption, construction, kerosene, policy</t>
  </si>
  <si>
    <t>egy.mit.ener.nfm.ker.e.2</t>
  </si>
  <si>
    <t>egy.mit.ener.nfm.ker.e.2_EGY1A</t>
  </si>
  <si>
    <t>Energy consumption, construction, other oil products, policy</t>
  </si>
  <si>
    <t>egy.mit.ener.nfm.oop.e.2</t>
  </si>
  <si>
    <t>egy.mit.ener.nfm.oop.e.2_EGY1A</t>
  </si>
  <si>
    <t>Energy consumption, construction, biomass, policy</t>
  </si>
  <si>
    <t>egy.mit.ener.nfm.bio.e.2</t>
  </si>
  <si>
    <t>egy.mit.ener.nfm.bio.e.2_EGY1A</t>
  </si>
  <si>
    <t>Energy consumption, construction, sector-generated renewables, policy</t>
  </si>
  <si>
    <t>egy.mit.ener.nfm.ren.e.2</t>
  </si>
  <si>
    <t>egy.mit.ener.nfm.ren.e.2_EGY1A</t>
  </si>
  <si>
    <t>Energy consumption, fuel transformation &amp; transportation, coal, policy</t>
  </si>
  <si>
    <t>egy.mit.ener.mac.coa.e.2</t>
  </si>
  <si>
    <t>egy.mit.ener.mac.coa.e.2_EGY1A</t>
  </si>
  <si>
    <t>Energy consumption, fuel transformation &amp; transportation, natural gas, policy</t>
  </si>
  <si>
    <t>egy.mit.ener.mac.nga.e.2</t>
  </si>
  <si>
    <t>egy.mit.ener.mac.nga.e.2_EGY1A</t>
  </si>
  <si>
    <t>Energy consumption, fuel transformation &amp; transportation, gasoline, policy</t>
  </si>
  <si>
    <t>egy.mit.ener.mac.gso.e.2</t>
  </si>
  <si>
    <t>egy.mit.ener.mac.gso.e.2_EGY1A</t>
  </si>
  <si>
    <t>Energy consumption, fuel transformation &amp; transportation, diesel, policy</t>
  </si>
  <si>
    <t>egy.mit.ener.mac.die.e.2</t>
  </si>
  <si>
    <t>egy.mit.ener.mac.die.e.2_EGY1A</t>
  </si>
  <si>
    <t>Energy consumption, fuel transformation &amp; transportation, lpg, policy</t>
  </si>
  <si>
    <t>egy.mit.ener.mac.lpg.e.2</t>
  </si>
  <si>
    <t>egy.mit.ener.mac.lpg.e.2_EGY1A</t>
  </si>
  <si>
    <t>Energy consumption, fuel transformation &amp; transportation, kerosene, policy</t>
  </si>
  <si>
    <t>egy.mit.ener.mac.ker.e.2</t>
  </si>
  <si>
    <t>egy.mit.ener.mac.ker.e.2_EGY1A</t>
  </si>
  <si>
    <t>Energy consumption, fuel transformation &amp; transportation, other oil products, policy</t>
  </si>
  <si>
    <t>egy.mit.ener.mac.oop.e.2</t>
  </si>
  <si>
    <t>egy.mit.ener.mac.oop.e.2_EGY1A</t>
  </si>
  <si>
    <t>Energy consumption, fuel transformation &amp; transportation, biomass, policy</t>
  </si>
  <si>
    <t>egy.mit.ener.mac.bio.e.2</t>
  </si>
  <si>
    <t>egy.mit.ener.mac.bio.e.2_EGY1A</t>
  </si>
  <si>
    <t>Energy consumption, fuel transformation &amp; transportation, sector-generated renewables, policy</t>
  </si>
  <si>
    <t>egy.mit.ener.mac.ren.e.2</t>
  </si>
  <si>
    <t>egy.mit.ener.mac.ren.e.2_EGY1A</t>
  </si>
  <si>
    <t xml:space="preserve">   Total Electricity consumption, policy (ktoe)</t>
  </si>
  <si>
    <t>egy.mit.ener.foo.ecy.t.2</t>
  </si>
  <si>
    <t>egy.mit.ener.foo.ecy.t.2_EGY1A</t>
  </si>
  <si>
    <t>Electricity consumption, road, electricity, policy</t>
  </si>
  <si>
    <t>Electricity consumption, rail, electricity, policy</t>
  </si>
  <si>
    <t>Electricity consumption, aviation, electricity, policy</t>
  </si>
  <si>
    <t>Electricity consumption, navigation, electricity, policy</t>
  </si>
  <si>
    <t>Electricity consumption, residential, electricity, policy</t>
  </si>
  <si>
    <t>Electricity consumption, food &amp; forestry, electricity, policy</t>
  </si>
  <si>
    <t>egy.mit.nxp.ecy.2</t>
  </si>
  <si>
    <t>egy.mit.nxp.ecy.2_EGY1A</t>
  </si>
  <si>
    <t>Electricity consumption, services (public &amp; private), electricity, policy</t>
  </si>
  <si>
    <t>egy.mit.tsd.ecy.2</t>
  </si>
  <si>
    <t>egy.mit.tsd.ecy.2_EGY1A</t>
  </si>
  <si>
    <t>Electricity consumption, mining &amp; chemicals, electricity, policy</t>
  </si>
  <si>
    <t>egy.mit.eou.ecy.2</t>
  </si>
  <si>
    <t>egy.mit.eou.ecy.2_EGY1A</t>
  </si>
  <si>
    <t>Electricity consumption, iron and steel, electricity, policy</t>
  </si>
  <si>
    <t>Electricity consumption, non-ferrous metals, electricity, policy</t>
  </si>
  <si>
    <t>Electricity consumption, machinery, electricity, policy</t>
  </si>
  <si>
    <t>CPAT Code</t>
  </si>
  <si>
    <t>CPAT Code_EGY1A</t>
  </si>
  <si>
    <t>Electricity consumption, cement, electricity, policy</t>
  </si>
  <si>
    <t>egy.mit.ener.rod.ecy.t.2</t>
  </si>
  <si>
    <t>egy.mit.ener.rod.ecy.t.2_EGY1A</t>
  </si>
  <si>
    <t>Electricity consumption, other manufacturing, electricity, policy</t>
  </si>
  <si>
    <t>egy.mit.ener.ral.ecy.t.2</t>
  </si>
  <si>
    <t>egy.mit.ener.ral.ecy.t.2_EGY1A</t>
  </si>
  <si>
    <t>Electricity consumption, construction, electricity, policy</t>
  </si>
  <si>
    <t>egy.mit.ener.avi.ecy.t.2</t>
  </si>
  <si>
    <t>egy.mit.ener.avi.ecy.t.2_EGY1A</t>
  </si>
  <si>
    <t>Electricity consumption, fuel transformation &amp; transportation, electricity, policy</t>
  </si>
  <si>
    <t>Electricity consumption, other energy use, policy</t>
  </si>
  <si>
    <t>egy.mit.ener.nav.ecy.t.2</t>
  </si>
  <si>
    <t>egy.mit.ener.nav.ecy.t.2_EGY1A</t>
  </si>
  <si>
    <t>Energy consumption, electricity, net exports </t>
  </si>
  <si>
    <t>egy.mit.ener.srv.ecy.t.2</t>
  </si>
  <si>
    <t>egy.mit.ener.srv.ecy.t.2_EGY1A</t>
  </si>
  <si>
    <t>Fossil fuel consumption by sector, Power, technoeconomic, policy (ktoe)</t>
  </si>
  <si>
    <t>Energy consumption, power, coal, policy</t>
  </si>
  <si>
    <t>Energy consumption, power, natural gas, policy</t>
  </si>
  <si>
    <t>Energy consumption, power, other oil products, policy</t>
  </si>
  <si>
    <t>Energy consumption, power, nuclear, policy</t>
  </si>
  <si>
    <t>Energy consumption, power, wind, policy</t>
  </si>
  <si>
    <t>Energy consumption, power, solar, policy</t>
  </si>
  <si>
    <t>Energy consumption, power, hydro, policy</t>
  </si>
  <si>
    <t>Energy consumption, power, other sector-generated renewables, policy</t>
  </si>
  <si>
    <t>Energy consumption, power, biomass, policy</t>
  </si>
  <si>
    <t>Fossil fuel consumption by sector, Power, elasticity, policy (ktoe)</t>
  </si>
  <si>
    <t>egy.mit.ener.em.ngaoil.e.2</t>
  </si>
  <si>
    <t>egy.mit.ener.em.ngaoil.e.2_EGY1A</t>
  </si>
  <si>
    <t>egy.mit.ener.em.coa.e.2</t>
  </si>
  <si>
    <t>egy.mit.ener.em.coa.e.2_EGY1A</t>
  </si>
  <si>
    <t>Fossil fuel consumption by sector, Power, average, policy (ktoe)</t>
  </si>
  <si>
    <t>Fiscal revenues by fuel, total, net of subsidies, baseline (real 2021 US$bn)</t>
  </si>
  <si>
    <t>usd</t>
  </si>
  <si>
    <t>Fiscal revenues, coal, baseline</t>
  </si>
  <si>
    <t>Fiscal revenues, natural gas, baseline</t>
  </si>
  <si>
    <t>Fiscal revenues, non-road oil, baseline</t>
  </si>
  <si>
    <t>Fiscal revenues, gasoline, baseline</t>
  </si>
  <si>
    <t>Fiscal revenues, diesel, baseline</t>
  </si>
  <si>
    <t>Fiscal revenues, lpg &amp; kerosene, baseline</t>
  </si>
  <si>
    <t>Fiscal revenues by fuel, total, net of subsidies, policy (real 2021 US$bn)</t>
  </si>
  <si>
    <t>Fiscal revenues, coal, policy</t>
  </si>
  <si>
    <t>egy.mit.rev.new.coa.usd.2_EGY1A</t>
  </si>
  <si>
    <t>Fiscal revenues, natural gas, policy</t>
  </si>
  <si>
    <t>egy.mit.rev.new.nga.usd.2_EGY1A</t>
  </si>
  <si>
    <t>Fiscal revenues, non-road oil, policy</t>
  </si>
  <si>
    <t>egy.mit.rev.new.oil.usd.2_EGY1A</t>
  </si>
  <si>
    <t>Fiscal revenues, gasoline, policy</t>
  </si>
  <si>
    <t>egy.mit.rev.new.gso.usd.2_EGY1A</t>
  </si>
  <si>
    <t>Fiscal revenues, diesel, policy</t>
  </si>
  <si>
    <t>egy.mit.rev.new.die.usd.2_EGY1A</t>
  </si>
  <si>
    <t>Fiscal revenues, lpg &amp; kerosene, policy</t>
  </si>
  <si>
    <t>egy.mit.rev.new.lpk.usd.2_EGY1A</t>
  </si>
  <si>
    <t>Additional fiscal revenues, total, net of subsidies, baseline (real 2021 US$bn)</t>
  </si>
  <si>
    <t>egy.mit.rev.tot.usd.1</t>
  </si>
  <si>
    <t>egy.mit.rev.tot.usd.1_EGY1A</t>
  </si>
  <si>
    <t>Additional fiscal revenues, coal, baseline</t>
  </si>
  <si>
    <t>egy.mit.rev.tot.coa.usd.1</t>
  </si>
  <si>
    <t>egy.mit.rev.tot.coa.usd.1_EGY1A</t>
  </si>
  <si>
    <t>Additional fiscal revenues , natural gas, baseline</t>
  </si>
  <si>
    <t>egy.mit.rev.tot.nga.usd.1</t>
  </si>
  <si>
    <t>egy.mit.rev.tot.nga.usd.1_EGY1A</t>
  </si>
  <si>
    <t>Additional fiscal revenues , non-road oil, baseline</t>
  </si>
  <si>
    <t>egy.mit.rev.tot.oil.usd.1</t>
  </si>
  <si>
    <t>egy.mit.rev.tot.oil.usd.1_EGY1A</t>
  </si>
  <si>
    <t>Additional fiscal revenues , gasoline, baseline</t>
  </si>
  <si>
    <t>egy.mit.rev.tot.gso.usd.1</t>
  </si>
  <si>
    <t>egy.mit.rev.tot.gso.usd.1_EGY1A</t>
  </si>
  <si>
    <t>Additional fiscal revenues , diesel, baseline</t>
  </si>
  <si>
    <t>egy.mit.rev.tot.die.usd.1</t>
  </si>
  <si>
    <t>egy.mit.rev.tot.die.usd.1_EGY1A</t>
  </si>
  <si>
    <t>Additional fiscal revenues , lpg &amp; kerosene, baseline</t>
  </si>
  <si>
    <t>egy.mit.rev.tot.lpk.usd.1</t>
  </si>
  <si>
    <t>egy.mit.rev.tot.lpk.usd.1_EGY1A</t>
  </si>
  <si>
    <t>Additional fiscal revenues , renewable subsidies, baseline</t>
  </si>
  <si>
    <t>egy.mit.sub.ren.usd.1</t>
  </si>
  <si>
    <t>egy.mit.sub.ren.usd.1_EGY1A</t>
  </si>
  <si>
    <t>sub</t>
  </si>
  <si>
    <t>Additional fiscal revenues , electricity, baseline</t>
  </si>
  <si>
    <t>egy.mit.rev.tot.ecy.usd.1</t>
  </si>
  <si>
    <t>egy.mit.rev.tot.ecy.usd.1_EGY1A</t>
  </si>
  <si>
    <t>Additional fiscal revenues, total, net of subsidies, policy (real 2021 US$bn)</t>
  </si>
  <si>
    <t>egy.mit.rev.tot.usd.2</t>
  </si>
  <si>
    <t>egy.mit.rev.tot.usd.2_EGY1A</t>
  </si>
  <si>
    <t>Additional fiscal revenues , coal, policy</t>
  </si>
  <si>
    <t>egy.mit.rev.tot.coa.usd.2</t>
  </si>
  <si>
    <t>egy.mit.rev.tot.coa.usd.2_EGY1A</t>
  </si>
  <si>
    <t>Additional fiscal revenues , natural gas, policy</t>
  </si>
  <si>
    <t>egy.mit.rev.tot.nga.usd.2</t>
  </si>
  <si>
    <t>egy.mit.rev.tot.nga.usd.2_EGY1A</t>
  </si>
  <si>
    <t>Additional fiscal revenues , non-road oil, policy</t>
  </si>
  <si>
    <t>egy.mit.rev.tot.oil.usd.2</t>
  </si>
  <si>
    <t>egy.mit.rev.tot.oil.usd.2_EGY1A</t>
  </si>
  <si>
    <t>Additional fiscal revenues , gasoline, policy</t>
  </si>
  <si>
    <t>egy.mit.rev.tot.gso.usd.2</t>
  </si>
  <si>
    <t>egy.mit.rev.tot.gso.usd.2_EGY1A</t>
  </si>
  <si>
    <t>Additional fiscal revenues , diesel, policy</t>
  </si>
  <si>
    <t>egy.mit.rev.tot.die.usd.2</t>
  </si>
  <si>
    <t>egy.mit.rev.tot.die.usd.2_EGY1A</t>
  </si>
  <si>
    <t>Additional fiscal revenues , lpg &amp; kerosene, policy</t>
  </si>
  <si>
    <t>egy.mit.rev.tot.lpk.usd.2</t>
  </si>
  <si>
    <t>egy.mit.rev.tot.lpk.usd.2_EGY1A</t>
  </si>
  <si>
    <t>Additional fiscal revenues , renewable subsidies, policy</t>
  </si>
  <si>
    <t>egy.mit.sub.ren.usd.2</t>
  </si>
  <si>
    <t>egy.mit.sub.ren.usd.2_EGY1A</t>
  </si>
  <si>
    <t>Additional fiscal revenues , electricity, policy</t>
  </si>
  <si>
    <t>egy.mit.rev.tot.ecy.usd.2</t>
  </si>
  <si>
    <t>egy.mit.rev.tot.ecy.usd.2_EGY1A</t>
  </si>
  <si>
    <t>Ambient PM2.5 - urban, Baseline</t>
  </si>
  <si>
    <t>egy.air.con.pm2.oap.urb.1</t>
  </si>
  <si>
    <t>egy.air.con.pm2.oap.urb.1_EGY1A</t>
  </si>
  <si>
    <t>air</t>
  </si>
  <si>
    <t>oap</t>
  </si>
  <si>
    <t>Ambient PM2.5 - rural, Baseline</t>
  </si>
  <si>
    <t>egy.air.con.pm2.oap.rur.1</t>
  </si>
  <si>
    <t>egy.air.con.pm2.oap.rur.1_EGY1A</t>
  </si>
  <si>
    <t>Ambient PM2.5 - urban, Policy</t>
  </si>
  <si>
    <t>egy.air.con.pm2.oap.urb.2</t>
  </si>
  <si>
    <t>egy.air.con.pm2.oap.urb.2_EGY1A</t>
  </si>
  <si>
    <t>Ambient PM2.5 - rural, Policy</t>
  </si>
  <si>
    <t>egy.air.con.pm2.oap.rur.2</t>
  </si>
  <si>
    <t>egy.air.con.pm2.oap.rur.2_EGY1A</t>
  </si>
  <si>
    <t>Modeled PM2.5 - all areas Baseline</t>
  </si>
  <si>
    <t>egy.air.con.pm2.mod.all.1</t>
  </si>
  <si>
    <t>egy.air.con.pm2.mod.all.1_EGY1A</t>
  </si>
  <si>
    <t>mod</t>
  </si>
  <si>
    <t>Observed PM2.5 - all areas Baseline</t>
  </si>
  <si>
    <t>egy.air.con.pm2.obs.all.1</t>
  </si>
  <si>
    <t>egy.air.con.pm2.obs.all.1_EGY1A</t>
  </si>
  <si>
    <t>obs</t>
  </si>
  <si>
    <t>Recommended WHO concentration</t>
  </si>
  <si>
    <t>who_guidelines</t>
  </si>
  <si>
    <t>who_guidelines_EGY1A</t>
  </si>
  <si>
    <t>gui</t>
  </si>
  <si>
    <t>whoguidelines</t>
  </si>
  <si>
    <t>Cumulative averted deaths - Ambient ozone</t>
  </si>
  <si>
    <t>egy.air.cad.ao3</t>
  </si>
  <si>
    <t>egy.air.cad.ao3_EGY1A</t>
  </si>
  <si>
    <t>cad</t>
  </si>
  <si>
    <t>Cumulative averted deaths - Ambient PM2.5</t>
  </si>
  <si>
    <t>egy.air.cad.apm25</t>
  </si>
  <si>
    <t>egy.air.cad.apm25_EGY1A</t>
  </si>
  <si>
    <t>Cumulative averted deaths - Household PM2.5</t>
  </si>
  <si>
    <t>egy.air.cad.hpm25</t>
  </si>
  <si>
    <t>egy.air.cad.hpm25_EGY1A</t>
  </si>
  <si>
    <t>Cumulative averted deaths - net</t>
  </si>
  <si>
    <t>egy.air.cad.net</t>
  </si>
  <si>
    <t>egy.air.cad.net_EGY1A</t>
  </si>
  <si>
    <t>Averted deaths by age group: 25 to 64 years</t>
  </si>
  <si>
    <t>egy.air.ada.2464_EGY1A</t>
  </si>
  <si>
    <t>ada</t>
  </si>
  <si>
    <t>Averted deaths by age group: 65+ years</t>
  </si>
  <si>
    <t>egy.air.ada.65_EGY1A</t>
  </si>
  <si>
    <t>Averted deaths by age group: under 24 years (including neonatal)</t>
  </si>
  <si>
    <t>egy.air.ada.u24_EGY1A</t>
  </si>
  <si>
    <t>Averted YLL (years of life lost)</t>
  </si>
  <si>
    <t>egy.air.av.yll</t>
  </si>
  <si>
    <t>egy.air.av.yll_EGY1A</t>
  </si>
  <si>
    <t>yll</t>
  </si>
  <si>
    <t>Averted YLD (years lived with disability)</t>
  </si>
  <si>
    <t>egy.air.av.yld</t>
  </si>
  <si>
    <t>egy.air.av.yld_EGY1A</t>
  </si>
  <si>
    <t>yld</t>
  </si>
  <si>
    <t>Baseline air pollution deaths</t>
  </si>
  <si>
    <t>egy.air.mort</t>
  </si>
  <si>
    <t>egy.air.mort_EGY1A</t>
  </si>
  <si>
    <t>mort</t>
  </si>
  <si>
    <t>Externalities power plants: coal</t>
  </si>
  <si>
    <t>egy.air.ext.pp.coa</t>
  </si>
  <si>
    <t>egy.air.ext.pp.coa_EGY1A</t>
  </si>
  <si>
    <t>ext</t>
  </si>
  <si>
    <t>Externalities power plants: gas</t>
  </si>
  <si>
    <t>egy.air.ext.pp.gas</t>
  </si>
  <si>
    <t>egy.air.ext.pp.gas_EGY1A</t>
  </si>
  <si>
    <t>Externalities power plants: oil</t>
  </si>
  <si>
    <t>egy.air.ext.pp.oil</t>
  </si>
  <si>
    <t>egy.air.ext.pp.oil_EGY1A</t>
  </si>
  <si>
    <t>Externalities industries: coal</t>
  </si>
  <si>
    <t>egy.air.ext.ind.coa</t>
  </si>
  <si>
    <t>egy.air.ext.ind.coa_EGY1A</t>
  </si>
  <si>
    <t>Externalities industries: gas</t>
  </si>
  <si>
    <t>egy.air.ext.ind.gas</t>
  </si>
  <si>
    <t>egy.air.ext.ind.gas_EGY1A</t>
  </si>
  <si>
    <t>Externalities industries: oil</t>
  </si>
  <si>
    <t>egy.air.ext.ind.oil</t>
  </si>
  <si>
    <t>egy.air.ext.ind.oil_EGY1A</t>
  </si>
  <si>
    <t>Externalities road transport: gasoline</t>
  </si>
  <si>
    <t>egy.air.ext.tra.gso</t>
  </si>
  <si>
    <t>egy.air.ext.tra.gso_EGY1A</t>
  </si>
  <si>
    <t>Externalities road transport: diesel</t>
  </si>
  <si>
    <t>egy.air.ext.tra.die</t>
  </si>
  <si>
    <t>egy.air.ext.tra.die_EGY1A</t>
  </si>
  <si>
    <t>Baseline GDP loss due to pollution</t>
  </si>
  <si>
    <t>egy.air.gdp.loss</t>
  </si>
  <si>
    <t>egy.air.gdp.loss_EGY1A</t>
  </si>
  <si>
    <t>gdploss</t>
  </si>
  <si>
    <t>loss</t>
  </si>
  <si>
    <t>Change in GDP loss due to pollution</t>
  </si>
  <si>
    <t>egy.air.gdp.loss.ch</t>
  </si>
  <si>
    <t>egy.air.gdp.loss.ch_EGY1A</t>
  </si>
  <si>
    <t>Coal air pollution cost per GJ, industry</t>
  </si>
  <si>
    <t>egy.mit.airpol.cost.coa.ind.1</t>
  </si>
  <si>
    <t>egy.mit.airpol.cost.coa.ind.1_EGY1A</t>
  </si>
  <si>
    <t>airpolcost</t>
  </si>
  <si>
    <t>Coal air pollution cost per GJ, residential</t>
  </si>
  <si>
    <t>egy.mit.airpol.cost.coa.res.1</t>
  </si>
  <si>
    <t>egy.mit.airpol.cost.coa.res.1_EGY1A</t>
  </si>
  <si>
    <t>Coal air pollution cost per GJ, power sector</t>
  </si>
  <si>
    <t>egy.mit.airpol.cost.coa.pow.1</t>
  </si>
  <si>
    <t>egy.mit.airpol.cost.coa.pow.1_EGY1A</t>
  </si>
  <si>
    <t>Natural gas air pollution cost per GJ, industry</t>
  </si>
  <si>
    <t>egy.mit.airpol.cost.nga.ind.1</t>
  </si>
  <si>
    <t>egy.mit.airpol.cost.nga.ind.1_EGY1A</t>
  </si>
  <si>
    <t>Natural gas air pollution cost per GJ, residential</t>
  </si>
  <si>
    <t>egy.mit.airpol.cost.nga.res.1</t>
  </si>
  <si>
    <t>egy.mit.airpol.cost.nga.res.1_EGY1A</t>
  </si>
  <si>
    <t>Natural gas air pollution cost per GJ, power sector</t>
  </si>
  <si>
    <t>egy.mit.airpol.cost.nga.pow.1</t>
  </si>
  <si>
    <t>egy.mit.airpol.cost.nga.pow.1_EGY1A</t>
  </si>
  <si>
    <t>Gasoline air pollution cost per liter</t>
  </si>
  <si>
    <t>egy.mit.airpol.cost.gso.1</t>
  </si>
  <si>
    <t>egy.mit.airpol.cost.gso.1_EGY1A</t>
  </si>
  <si>
    <t>lit</t>
  </si>
  <si>
    <t>Diesel air pollution cost per liter</t>
  </si>
  <si>
    <t>egy.mit.airpol.cost.die.1</t>
  </si>
  <si>
    <t>egy.mit.airpol.cost.die.1_EGY1A</t>
  </si>
  <si>
    <t>LPG air pollution cost per liter</t>
  </si>
  <si>
    <t>egy.mit.airpol.cost.lpg.1</t>
  </si>
  <si>
    <t>egy.mit.airpol.cost.lpg.1_EGY1A</t>
  </si>
  <si>
    <t>Kerosene air pollution cost per liter</t>
  </si>
  <si>
    <t>egy.mit.airpol.cost.ker.1</t>
  </si>
  <si>
    <t>egy.mit.airpol.cost.ker.1_EGY1A</t>
  </si>
  <si>
    <t>Savings health expenditure - Government - Real US$mn</t>
  </si>
  <si>
    <t>egy.air.sav.the.gov</t>
  </si>
  <si>
    <t>egy.air.sav.the.gov_EGY1A</t>
  </si>
  <si>
    <t>sav</t>
  </si>
  <si>
    <t>usdm</t>
  </si>
  <si>
    <t>Savings health expenditure - Prepaid Private - Real US$mn</t>
  </si>
  <si>
    <t>egy.air.sav.the.ppr</t>
  </si>
  <si>
    <t>egy.air.sav.the.ppr_EGY1A</t>
  </si>
  <si>
    <t>Savings health expenditure - Out-of-pocket - Real US$mn</t>
  </si>
  <si>
    <t>egy.air.sav.the.opo</t>
  </si>
  <si>
    <t>egy.air.sav.the.opo_EGY1A</t>
  </si>
  <si>
    <t>Savings health expenditure - Development assistance for health - Real US$mn</t>
  </si>
  <si>
    <t>egy.air.sav.the.das</t>
  </si>
  <si>
    <t>egy.air.sav.the.das_EGY1A</t>
  </si>
  <si>
    <t>Deaths per Ktoe, Coal power plants</t>
  </si>
  <si>
    <t>egy.dth.ktoe.pow.coa.1</t>
  </si>
  <si>
    <t>egy.dth.ktoe.pow.coa.1_EGY1A</t>
  </si>
  <si>
    <t>dthktoe</t>
  </si>
  <si>
    <t>deathsktoe</t>
  </si>
  <si>
    <t>Deaths per Ktoe, gas power plants</t>
  </si>
  <si>
    <t>egy.dth.ktoe.pow.nga.1</t>
  </si>
  <si>
    <t>egy.dth.ktoe.pow.nga.1_EGY1A</t>
  </si>
  <si>
    <t>Deaths per Ktoe, oil power plants</t>
  </si>
  <si>
    <t>egy.dth.ktoe.pow.opp.1</t>
  </si>
  <si>
    <t>egy.dth.ktoe.pow.opp.1_EGY1A</t>
  </si>
  <si>
    <t>Deaths per Ktoe, gasoline in transport</t>
  </si>
  <si>
    <t>egy.dth.ktoe.rod.gso.1</t>
  </si>
  <si>
    <t>egy.dth.ktoe.rod.gso.1_EGY1A</t>
  </si>
  <si>
    <t>Deaths per Ktoe, diesel in transport</t>
  </si>
  <si>
    <t>egy.dth.ktoe.rod.die.1</t>
  </si>
  <si>
    <t>egy.dth.ktoe.rod.die.1_EGY1A</t>
  </si>
  <si>
    <t>Deaths per Ktoe, coal in all industries</t>
  </si>
  <si>
    <t>egy.dth.ktoe.ind.coa.1</t>
  </si>
  <si>
    <t>egy.dth.ktoe.ind.coa.1_EGY1A</t>
  </si>
  <si>
    <t>Deaths per Ktoe, other oil in all industries</t>
  </si>
  <si>
    <t>egy.dth.ktoe.ind.oop.1</t>
  </si>
  <si>
    <t>egy.dth.ktoe.ind.oop.1_EGY1A</t>
  </si>
  <si>
    <t>Deaths per Ktoe, natural gas in all industries</t>
  </si>
  <si>
    <t>egy.dth.ktoe.ind.nga.1</t>
  </si>
  <si>
    <t>egy.dth.ktoe.ind.nga.1_EGY1A</t>
  </si>
  <si>
    <t>Deaths per Ktoe, natural gas in residential</t>
  </si>
  <si>
    <t>egy.dth.ktoe.res.nga.1</t>
  </si>
  <si>
    <t>egy.dth.ktoe.res.nga.1_EGY1A</t>
  </si>
  <si>
    <t>Baseline PM2.5 (in µg/m3) from coal power plants</t>
  </si>
  <si>
    <t>egy.air.conc.pm2.cpp.1</t>
  </si>
  <si>
    <t>egy.air.conc.pm2.cpp.1_EGY1A</t>
  </si>
  <si>
    <t>conc_pm</t>
  </si>
  <si>
    <t>ugm3</t>
  </si>
  <si>
    <t>Baseline PM2.5 (in µg/m3) from gas power plants</t>
  </si>
  <si>
    <t>egy.air.conc.pm2.gpp.1</t>
  </si>
  <si>
    <t>egy.air.conc.pm2.gpp.1_EGY1A</t>
  </si>
  <si>
    <t>Baseline PM2.5 (in µg/m3) from other power plants</t>
  </si>
  <si>
    <t>egy.air.conc.pm2.opp.1</t>
  </si>
  <si>
    <t>egy.air.conc.pm2.opp.1_EGY1A</t>
  </si>
  <si>
    <t>Baseline PM2.5 (in µg/m3) from road transport</t>
  </si>
  <si>
    <t>egy.air.conc.pm2.rod.1</t>
  </si>
  <si>
    <t>egy.air.conc.pm2.rod.1_EGY1A</t>
  </si>
  <si>
    <t>Baseline PM2.5 (in µg/m3) from residential, services and construction</t>
  </si>
  <si>
    <t>egy.air.conc.pm2.gro.1</t>
  </si>
  <si>
    <t>egy.air.conc.pm2.gro.1_EGY1A</t>
  </si>
  <si>
    <t>Baseline PM2.5 (in µg/m3) from industries and other energy</t>
  </si>
  <si>
    <t>egy.air.conc.pm2.oth.1</t>
  </si>
  <si>
    <t>egy.air.conc.pm2.oth.1_EGY1A</t>
  </si>
  <si>
    <t>Baseline PM2.5 (in µg/m3) from food &amp; forestry</t>
  </si>
  <si>
    <t>egy.air.conc.pm2.foo.1</t>
  </si>
  <si>
    <t>egy.air.conc.pm2.foo.1_EGY1A</t>
  </si>
  <si>
    <t>Baseline PM2.5 (in µg/m3) total</t>
  </si>
  <si>
    <t>egy.air.conc.pm2.tot.1</t>
  </si>
  <si>
    <t>egy.air.conc.pm2.tot.1_EGY1A</t>
  </si>
  <si>
    <t>Scenario PM2.5 (in µg/m3) from coal power plants</t>
  </si>
  <si>
    <t>egy.air.conc.pm2.cpp.2</t>
  </si>
  <si>
    <t>egy.air.conc.pm2.cpp.2_EGY1A</t>
  </si>
  <si>
    <t>Scenario PM2.5 (in µg/m3) from gas power plants</t>
  </si>
  <si>
    <t>egy.air.conc.pm2.gpp.2</t>
  </si>
  <si>
    <t>egy.air.conc.pm2.gpp.2_EGY1A</t>
  </si>
  <si>
    <t>Scenario PM2.5 (in µg/m3) from other power plants</t>
  </si>
  <si>
    <t>egy.air.conc.pm2.opp.2</t>
  </si>
  <si>
    <t>egy.air.conc.pm2.opp.2_EGY1A</t>
  </si>
  <si>
    <t>Scenario PM2.5 (in µg/m3) from road transport</t>
  </si>
  <si>
    <t>egy.air.conc.pm2.rod.2</t>
  </si>
  <si>
    <t>egy.air.conc.pm2.rod.2_EGY1A</t>
  </si>
  <si>
    <t>Scenario PM2.5 (in µg/m3) from residential, services and construction</t>
  </si>
  <si>
    <t>egy.air.conc.pm2.gro.2</t>
  </si>
  <si>
    <t>egy.air.conc.pm2.gro.2_EGY1A</t>
  </si>
  <si>
    <t>Scenario PM2.5 (in µg/m3) from industries and other energy</t>
  </si>
  <si>
    <t>egy.air.conc.pm2.oth.2</t>
  </si>
  <si>
    <t>egy.air.conc.pm2.oth.2_EGY1A</t>
  </si>
  <si>
    <t>Scenario PM2.5 (in µg/m3) from food &amp; forestry</t>
  </si>
  <si>
    <t>egy.air.conc.pm2.foo.2</t>
  </si>
  <si>
    <t>egy.air.conc.pm2.foo.2_EGY1A</t>
  </si>
  <si>
    <t>Scenario PM2.5 (in µg/m3) total</t>
  </si>
  <si>
    <t>egy.air.conc.pm2.tot.2</t>
  </si>
  <si>
    <t>egy.air.conc.pm2.tot.2_EGY1A</t>
  </si>
  <si>
    <t>Coal climate costs per GJ</t>
  </si>
  <si>
    <t>egy.mit.cc.code.coa.1</t>
  </si>
  <si>
    <t>egy.mit.cc.code.coa.1_EGY1A</t>
  </si>
  <si>
    <t>cccosts</t>
  </si>
  <si>
    <t>Natural gas climate costs per GJ</t>
  </si>
  <si>
    <t>egy.mit.cc.code.nga.1</t>
  </si>
  <si>
    <t>egy.mit.cc.code.nga.1_EGY1A</t>
  </si>
  <si>
    <t>Gasoline climate costs per GJ</t>
  </si>
  <si>
    <t>egy.mit.cc.code.gso.1</t>
  </si>
  <si>
    <t>egy.mit.cc.code.gso.1_EGY1A</t>
  </si>
  <si>
    <t>Diesel climate costs per GJ</t>
  </si>
  <si>
    <t>egy.mit.cc.code.die.1</t>
  </si>
  <si>
    <t>egy.mit.cc.code.die.1_EGY1A</t>
  </si>
  <si>
    <t>LPG climate costs per GJ</t>
  </si>
  <si>
    <t>egy.mit.cc.code.lpg.1</t>
  </si>
  <si>
    <t>egy.mit.cc.code.lpg.1_EGY1A</t>
  </si>
  <si>
    <t>Kerosene climate costs per GJ</t>
  </si>
  <si>
    <t>egy.mit.cc.code.ker.1</t>
  </si>
  <si>
    <t>egy.mit.cc.code.ker.1_EGY1A</t>
  </si>
  <si>
    <t>VMT, Baseline</t>
  </si>
  <si>
    <t>egy.tran.vmt.1</t>
  </si>
  <si>
    <t>egy.tran.vmt.1_EGY1A</t>
  </si>
  <si>
    <t>tran</t>
  </si>
  <si>
    <t>vmt</t>
  </si>
  <si>
    <t>VMT, Policy</t>
  </si>
  <si>
    <t>egy.tran.vmt.2</t>
  </si>
  <si>
    <t>egy.tran.vmt.2_EGY1A</t>
  </si>
  <si>
    <t>Transport accidents, Baseline</t>
  </si>
  <si>
    <t>egy.tran.deaths.1</t>
  </si>
  <si>
    <t>egy.tran.deaths.1_EGY1A</t>
  </si>
  <si>
    <t>Transport accidents, Policy</t>
  </si>
  <si>
    <t>egy.tran.deaths.2</t>
  </si>
  <si>
    <t>egy.tran.deaths.2_EGY1A</t>
  </si>
  <si>
    <t>Cumulative averted deaths from accidents</t>
  </si>
  <si>
    <t>egy.tran.acc.avd.cum.2</t>
  </si>
  <si>
    <t>egy.tran.acc.avd.cum.2_EGY1A</t>
  </si>
  <si>
    <t>Peak hours: baseline</t>
  </si>
  <si>
    <t>egy.tran.congestionP.1</t>
  </si>
  <si>
    <t>egy.tran.congestionP.1_EGY1A</t>
  </si>
  <si>
    <t>congestionP</t>
  </si>
  <si>
    <t>Peak hours: policy</t>
  </si>
  <si>
    <t>egy.tran.congestionP.2</t>
  </si>
  <si>
    <t>egy.tran.congestionP.2_EGY1A</t>
  </si>
  <si>
    <t>Gasoline accident damage per liter</t>
  </si>
  <si>
    <t>egy.tran.acc.cost.gso.1</t>
  </si>
  <si>
    <t>egy.tran.acc.cost.gso.1_EGY1A</t>
  </si>
  <si>
    <t>acccost</t>
  </si>
  <si>
    <t>Diesel accident damage per liter</t>
  </si>
  <si>
    <t>egy.tran.acc.cost.die.1</t>
  </si>
  <si>
    <t>egy.tran.acc.cost.die.1_EGY1A</t>
  </si>
  <si>
    <t>Gasoline congestion damage per liter</t>
  </si>
  <si>
    <t>egy.tran.con.cost.gso.1</t>
  </si>
  <si>
    <t>egy.tran.con.cost.gso.1_EGY1A</t>
  </si>
  <si>
    <t>concost</t>
  </si>
  <si>
    <t>Diesel congestion damage per liter</t>
  </si>
  <si>
    <t>egy.tran.con.cost.die.1</t>
  </si>
  <si>
    <t>egy.tran.con.cost.die.1_EGY1A</t>
  </si>
  <si>
    <t>Gasoline road damage per liter</t>
  </si>
  <si>
    <t>egy.tran.rdm.cost.gso.1</t>
  </si>
  <si>
    <t>egy.tran.rdm.cost.gso.1_EGY1A</t>
  </si>
  <si>
    <t>rdmcost</t>
  </si>
  <si>
    <t>Diesel road damage per liter</t>
  </si>
  <si>
    <t>egy.tran.rdm.cost.die.1</t>
  </si>
  <si>
    <t>egy.tran.rdm.cost.die.1_EGY1A</t>
  </si>
  <si>
    <t>Averted climate damages (national) (real US$ 2026 bn)</t>
  </si>
  <si>
    <t>egy.mit.wel.cli.usd</t>
  </si>
  <si>
    <t>egy.mit.wel.cli.usd_EGY1A</t>
  </si>
  <si>
    <t>wel</t>
  </si>
  <si>
    <t>Averted air pollution mortality/morbidity (real US$ 2026 bn)</t>
  </si>
  <si>
    <t>egy.mit.wel.air.usd</t>
  </si>
  <si>
    <t>egy.mit.wel.air.usd_EGY1A</t>
  </si>
  <si>
    <t>Averted road accidents (real US$ 2026 bn)</t>
  </si>
  <si>
    <t>egy.mit.wel.rod.aci.usd</t>
  </si>
  <si>
    <t>egy.mit.wel.rod.aci.usd_EGY1A</t>
  </si>
  <si>
    <t>Reduced congestion (real US$ 2026 bn)</t>
  </si>
  <si>
    <t>egy.mit.wel.rod.con.usd</t>
  </si>
  <si>
    <t>egy.mit.wel.rod.con.usd_EGY1A</t>
  </si>
  <si>
    <t>Efficiency costs (real US$ 2026 bn)</t>
  </si>
  <si>
    <t>egy.mit.wel.eco.dwl.usd</t>
  </si>
  <si>
    <t>egy.mit.wel.eco.dwl.usd_EGY1A</t>
  </si>
  <si>
    <t>Total national welfare benefits (real US$ 2026 bn)</t>
  </si>
  <si>
    <t>egy.mit.wel.tot.tot</t>
  </si>
  <si>
    <t>egy.mit.wel.tot.tot_EGY1A</t>
  </si>
  <si>
    <t>Climate benefits (real US$ 2026 bn)</t>
  </si>
  <si>
    <t>egy.mit.wel.cli.pct</t>
  </si>
  <si>
    <t>egy.mit.wel.cli.pct_EGY1A</t>
  </si>
  <si>
    <t>Air pollution co-benefits (% GDP)</t>
  </si>
  <si>
    <t>egy.mit.wel.air.pct</t>
  </si>
  <si>
    <t>egy.mit.wel.air.pct_EGY1A</t>
  </si>
  <si>
    <t>Transport co-benefits (% GDP)</t>
  </si>
  <si>
    <t>egy.mit.wel.rod.pct</t>
  </si>
  <si>
    <t>egy.mit.wel.rod.pct_EGY1A</t>
  </si>
  <si>
    <t>Efficiency costs (% GDP)</t>
  </si>
  <si>
    <t>egy.mit.wel.eco.dwl.pct</t>
  </si>
  <si>
    <t>egy.mit.wel.eco.dwl.pct_EGY1A</t>
  </si>
  <si>
    <t>Total national welfare benefits (% GDP)</t>
  </si>
  <si>
    <t>egy.mit.wel.tot.pct</t>
  </si>
  <si>
    <t>egy.mit.wel.tot.pct_EGY1A</t>
  </si>
  <si>
    <t>Relative loss in consumption by prices increases on rural population (% consumption)</t>
  </si>
  <si>
    <t>egy.distn.tef.tot.dec.rur</t>
  </si>
  <si>
    <t>egy.distn.tef.tot.dec.rur_EGY1A</t>
  </si>
  <si>
    <t>distn</t>
  </si>
  <si>
    <t>tef</t>
  </si>
  <si>
    <t>dec</t>
  </si>
  <si>
    <t>Relative loss in consumption by prices increases on urban population (% consumption)</t>
  </si>
  <si>
    <t>egy.distn.tef.tot.dec.urb</t>
  </si>
  <si>
    <t>egy.distn.tef.tot.dec.urb_EGY1A</t>
  </si>
  <si>
    <t>Relative price impacts on consumption deciles: direct effect  (% consumption)</t>
  </si>
  <si>
    <t>egy.distn.def.tot.dec.ove</t>
  </si>
  <si>
    <t>egy.distn.def.tot.dec.ove_EGY1A</t>
  </si>
  <si>
    <t>def</t>
  </si>
  <si>
    <t>Relative price impacts on consumption deciles: coal direct effect  (% consumption)</t>
  </si>
  <si>
    <t>egy.distn.def.coa.dec.ove</t>
  </si>
  <si>
    <t>egy.distn.def.coa.dec.ove_EGY1A</t>
  </si>
  <si>
    <t>Relative price impacts on consumption deciles: electricity direct effect  (% consumption)</t>
  </si>
  <si>
    <t>egy.distn.def.ely.dec.ove</t>
  </si>
  <si>
    <t>egy.distn.def.ely.dec.ove_EGY1A</t>
  </si>
  <si>
    <t>Relative price impacts on consumption deciles: natural gas direct effect  (% consumption)</t>
  </si>
  <si>
    <t>egy.distn.def.nga.dec.ove</t>
  </si>
  <si>
    <t>egy.distn.def.nga.dec.ove_EGY1A</t>
  </si>
  <si>
    <t>Relative price impacts on consumption deciles: oil direct effect  (% consumption)</t>
  </si>
  <si>
    <t>egy.distn.def.oil.dec.ove</t>
  </si>
  <si>
    <t>egy.distn.def.oil.dec.ove_EGY1A</t>
  </si>
  <si>
    <t>Relative price impacts on consumption deciles: gasoline direct effect  (% consumption)</t>
  </si>
  <si>
    <t>egy.distn.def.gso.dec.ove</t>
  </si>
  <si>
    <t>egy.distn.def.gso.dec.ove_EGY1A</t>
  </si>
  <si>
    <t>Relative price impacts on consumption deciles: diesel direct effect  (% consumption)</t>
  </si>
  <si>
    <t>egy.distn.def.die.dec.ove</t>
  </si>
  <si>
    <t>egy.distn.def.die.dec.ove_EGY1A</t>
  </si>
  <si>
    <t>Relative price impacts on consumption deciles: kerosene direct effect  (% consumption)</t>
  </si>
  <si>
    <t>egy.distn.def.ker.dec.ove</t>
  </si>
  <si>
    <t>egy.distn.def.ker.dec.ove_EGY1A</t>
  </si>
  <si>
    <t>Relative price impacts on consumption deciles: lpg direct effect  (% consumption)</t>
  </si>
  <si>
    <t>egy.distn.def.lpg.dec.ove</t>
  </si>
  <si>
    <t>egy.distn.def.lpg.dec.ove_EGY1A</t>
  </si>
  <si>
    <t>Relative price impacts on consumption deciles: indirect effect  (% consumption)</t>
  </si>
  <si>
    <t>egy.distn.ief.tot.dec.ove</t>
  </si>
  <si>
    <t>egy.distn.ief.tot.dec.ove_EGY1A</t>
  </si>
  <si>
    <t>ief</t>
  </si>
  <si>
    <t>Relative price impacts on consumption deciles: appliances indirect effect  (% consumption)</t>
  </si>
  <si>
    <t>egy.distn.ief.app.dec.ove</t>
  </si>
  <si>
    <t>egy.distn.ief.app.dec.ove_EGY1A</t>
  </si>
  <si>
    <t>Relative price impacts on consumption deciles: chemicals indirect effect  (% consumption)</t>
  </si>
  <si>
    <t>egy.distn.ief.che.dec.ove</t>
  </si>
  <si>
    <t>egy.distn.ief.che.dec.ove_EGY1A</t>
  </si>
  <si>
    <t>Relative price impacts on consumption deciles: clothing indirect effect  (% consumption)</t>
  </si>
  <si>
    <t>egy.distn.ief.clo.dec.ove</t>
  </si>
  <si>
    <t>egy.distn.ief.clo.dec.ove_EGY1A</t>
  </si>
  <si>
    <t>Relative price impacts on consumption deciles: communications indirect effect  (% consumption)</t>
  </si>
  <si>
    <t>egy.distn.ief.com.dec.ove</t>
  </si>
  <si>
    <t>egy.distn.ief.com.dec.ove_EGY1A</t>
  </si>
  <si>
    <t>Relative price impacts on consumption deciles: education indirect effect  (% consumption)</t>
  </si>
  <si>
    <t>egy.distn.ief.edu.dec.ove</t>
  </si>
  <si>
    <t>egy.distn.ief.edu.dec.ove_EGY1A</t>
  </si>
  <si>
    <t>Relative price impacts on consumption deciles: food indirect effect  (% consumption)</t>
  </si>
  <si>
    <t>egy.distn.ief.food.dec.ove</t>
  </si>
  <si>
    <t>egy.distn.ief.food.dec.ove_EGY1A</t>
  </si>
  <si>
    <t>Relative price impacts on consumption deciles: health services indirect effect  (% consumption)</t>
  </si>
  <si>
    <t>egy.distn.ief.hea.dec.ove</t>
  </si>
  <si>
    <t>egy.distn.ief.hea.dec.ove_EGY1A</t>
  </si>
  <si>
    <t>Relative price impacts on consumption deciles: housing indirect effect  (% consumption)</t>
  </si>
  <si>
    <t>egy.distn.ief.hou.dec.ove</t>
  </si>
  <si>
    <t>egy.distn.ief.hou.dec.ove_EGY1A</t>
  </si>
  <si>
    <t>Relative price impacts on consumption deciles: other indirect effect  (% consumption)</t>
  </si>
  <si>
    <t>egy.distn.ief.oth.dec.ove</t>
  </si>
  <si>
    <t>egy.distn.ief.oth.dec.ove_EGY1A</t>
  </si>
  <si>
    <t>Relative price impacts on consumption deciles: paper indirect effect  (% consumption)</t>
  </si>
  <si>
    <t>egy.distn.ief.pap.dec.ove</t>
  </si>
  <si>
    <t>egy.distn.ief.pap.dec.ove_EGY1A</t>
  </si>
  <si>
    <t>Relative price impacts on consumption deciles: pharmaceuticals indirect effect  (% consumption)</t>
  </si>
  <si>
    <t>egy.distn.ief.pha.dec.ove</t>
  </si>
  <si>
    <t>egy.distn.ief.pha.dec.ove_EGY1A</t>
  </si>
  <si>
    <t>Relative price impacts on consumption deciles: recreation and tourism indirect effect  (% consumption)</t>
  </si>
  <si>
    <t>egy.distn.ief.ret.dec.ove</t>
  </si>
  <si>
    <t>egy.distn.ief.ret.dec.ove_EGY1A</t>
  </si>
  <si>
    <t>Relative price impacts on consumption deciles: transportation equipment indirect effect  (% consumption)</t>
  </si>
  <si>
    <t>egy.distn.ief.teq.dec.ove</t>
  </si>
  <si>
    <t>egy.distn.ief.teq.dec.ove_EGY1A</t>
  </si>
  <si>
    <t>Relative price impacts on consumption deciles: public transportation indirect effect  (% consumption)</t>
  </si>
  <si>
    <t>egy.distn.ief.tpu.dec.ove</t>
  </si>
  <si>
    <t>egy.distn.ief.tpu.dec.ove_EGY1A</t>
  </si>
  <si>
    <t>Budget shares for consumption deciles: coal (% consumption)</t>
  </si>
  <si>
    <t>egy.distn.bsh.coa.dec.ove</t>
  </si>
  <si>
    <t>egy.distn.bsh.coa.dec.ove_EGY1A</t>
  </si>
  <si>
    <t>bsh</t>
  </si>
  <si>
    <t>Budget shares for consumption deciles: electricity (% consumption)</t>
  </si>
  <si>
    <t>egy.distn.bsh.ely.dec.ove</t>
  </si>
  <si>
    <t>egy.distn.bsh.ely.dec.ove_EGY1A</t>
  </si>
  <si>
    <t>Budget shares for consumption deciles: natural gas (% consumption)</t>
  </si>
  <si>
    <t>egy.distn.bsh.nga.dec.ove</t>
  </si>
  <si>
    <t>egy.distn.bsh.nga.dec.ove_EGY1A</t>
  </si>
  <si>
    <t>Budget shares for consumption deciles: oil (% consumption)</t>
  </si>
  <si>
    <t>egy.distn.bsh.oil.dec.ove</t>
  </si>
  <si>
    <t>egy.distn.bsh.oil.dec.ove_EGY1A</t>
  </si>
  <si>
    <t>Budget shares for consumption deciles: gasoline (% consumption)</t>
  </si>
  <si>
    <t>egy.distn.bsh.gso.dec.ove</t>
  </si>
  <si>
    <t>egy.distn.bsh.gso.dec.ove_EGY1A</t>
  </si>
  <si>
    <t>Budget shares for consumption deciles: diesel (% consumption)</t>
  </si>
  <si>
    <t>egy.distn.bsh.die.dec.ove</t>
  </si>
  <si>
    <t>egy.distn.bsh.die.dec.ove_EGY1A</t>
  </si>
  <si>
    <t>Budget shares for consumption deciles: kerosene (% consumption)</t>
  </si>
  <si>
    <t>egy.distn.bsh.ker.dec.ove</t>
  </si>
  <si>
    <t>egy.distn.bsh.ker.dec.ove_EGY1A</t>
  </si>
  <si>
    <t>Budget shares for consumption deciles: lpg (% consumption)</t>
  </si>
  <si>
    <t>egy.distn.bsh.lpg.dec.ove</t>
  </si>
  <si>
    <t>egy.distn.bsh.lpg.dec.ove_EGY1A</t>
  </si>
  <si>
    <t>Budget shares for consumption deciles: charcoal (% consumption)</t>
  </si>
  <si>
    <t>egy.distn.bsh.ccl.dec.ove</t>
  </si>
  <si>
    <t>egy.distn.bsh.ccl.dec.ove_EGY1A</t>
  </si>
  <si>
    <t>Budget shares for consumption deciles: ethanol (% consumption)</t>
  </si>
  <si>
    <t>egy.distn.bsh.ethanol.dec.ove</t>
  </si>
  <si>
    <t>egy.distn.bsh.ethanol.dec.ove_EGY1A</t>
  </si>
  <si>
    <t>Budget shares for consumption deciles: firewood (% consumption)</t>
  </si>
  <si>
    <t>egy.distn.bsh.fwd.dec.ove</t>
  </si>
  <si>
    <t>egy.distn.bsh.fwd.dec.ove_EGY1A</t>
  </si>
  <si>
    <t>Budget shares for consumption deciles: appliances (% consumption)</t>
  </si>
  <si>
    <t>egy.distn.bsh.app.dec.ove</t>
  </si>
  <si>
    <t>egy.distn.bsh.app.dec.ove_EGY1A</t>
  </si>
  <si>
    <t>Budget shares for consumption deciles: chemicals (% consumption)</t>
  </si>
  <si>
    <t>egy.distn.bsh.che.dec.ove</t>
  </si>
  <si>
    <t>egy.distn.bsh.che.dec.ove_EGY1A</t>
  </si>
  <si>
    <t>Budget shares for consumption deciles: clothing (% consumption)</t>
  </si>
  <si>
    <t>egy.distn.bsh.clo.dec.ove</t>
  </si>
  <si>
    <t>egy.distn.bsh.clo.dec.ove_EGY1A</t>
  </si>
  <si>
    <t>Budget shares for consumption deciles: communications (% consumption)</t>
  </si>
  <si>
    <t>egy.distn.bsh.com.dec.ove</t>
  </si>
  <si>
    <t>egy.distn.bsh.com.dec.ove_EGY1A</t>
  </si>
  <si>
    <t>Budget shares for consumption deciles: education (% consumption)</t>
  </si>
  <si>
    <t>egy.distn.bsh.edu.dec.ove</t>
  </si>
  <si>
    <t>egy.distn.bsh.edu.dec.ove_EGY1A</t>
  </si>
  <si>
    <t>Budget shares for consumption deciles: food (% consumption)</t>
  </si>
  <si>
    <t>egy.distn.bsh.food.dec.ove</t>
  </si>
  <si>
    <t>egy.distn.bsh.food.dec.ove_EGY1A</t>
  </si>
  <si>
    <t>Budget shares for consumption deciles: heatlh services (% consumption)</t>
  </si>
  <si>
    <t>egy.distn.bsh.hea.dec.ove</t>
  </si>
  <si>
    <t>egy.distn.bsh.hea.dec.ove_EGY1A</t>
  </si>
  <si>
    <t>Budget shares for consumption deciles: housing (% consumption)</t>
  </si>
  <si>
    <t>egy.distn.bsh.hou.dec.ove</t>
  </si>
  <si>
    <t>egy.distn.bsh.hou.dec.ove_EGY1A</t>
  </si>
  <si>
    <t>Budget shares for consumption deciles: other (% consumption)</t>
  </si>
  <si>
    <t>egy.distn.bsh.oth.dec.ove</t>
  </si>
  <si>
    <t>egy.distn.bsh.oth.dec.ove_EGY1A</t>
  </si>
  <si>
    <t>Budget shares for consumption deciles: paper (% consumption)</t>
  </si>
  <si>
    <t>egy.distn.bsh.pap.dec.ove</t>
  </si>
  <si>
    <t>egy.distn.bsh.pap.dec.ove_EGY1A</t>
  </si>
  <si>
    <t>Budget shares for consumption deciles: pharmaceuticals (% consumption)</t>
  </si>
  <si>
    <t>egy.distn.bsh.pha.dec.ove</t>
  </si>
  <si>
    <t>egy.distn.bsh.pha.dec.ove_EGY1A</t>
  </si>
  <si>
    <t>Budget shares for consumption deciles: recreation and tourism (% consumption)</t>
  </si>
  <si>
    <t>egy.distn.bsh.ret.dec.ove</t>
  </si>
  <si>
    <t>egy.distn.bsh.ret.dec.ove_EGY1A</t>
  </si>
  <si>
    <t>Budget shares for consumption deciles: transportation equipment (% consumption)</t>
  </si>
  <si>
    <t>egy.distn.bsh.teq.dec.ove</t>
  </si>
  <si>
    <t>egy.distn.bsh.teq.dec.ove_EGY1A</t>
  </si>
  <si>
    <t>Budget shares for consumption deciles: public transportation (% consumption)</t>
  </si>
  <si>
    <t>egy.distn.bsh.tpu.dec.ove</t>
  </si>
  <si>
    <t>egy.distn.bsh.tpu.dec.ove_EGY1A</t>
  </si>
  <si>
    <t>Real per-capita national accounts-adjusted consumption by decile (real 2026 LCU in year 2030)</t>
  </si>
  <si>
    <t>egy.distn.cons_pc_na.dec.ove</t>
  </si>
  <si>
    <t>egy.distn.cons_pc_na.dec.ove_EGY1A</t>
  </si>
  <si>
    <t>cons_pc_na</t>
  </si>
  <si>
    <t>Real total national accounts-adjusted consumption by decile (real 2026 LCU in year 2030)</t>
  </si>
  <si>
    <t>egy.distn.tot_cons_na.dec.ove</t>
  </si>
  <si>
    <t>egy.distn.tot_cons_na.dec.ove_EGY1A</t>
  </si>
  <si>
    <t>tot_cons_na</t>
  </si>
  <si>
    <t>Total population by decile (individuals in year 2030)</t>
  </si>
  <si>
    <t>egy.distn.pop_tot_adj.dec.ove</t>
  </si>
  <si>
    <t>egy.distn.pop_tot_adj.dec.ove_EGY1A</t>
  </si>
  <si>
    <t>pop_tot_adj</t>
  </si>
  <si>
    <t>Share of CP Revenues to Compenate each Decile - Rural</t>
  </si>
  <si>
    <t>egy.distn.pctrev_comp.dec.rur</t>
  </si>
  <si>
    <t>egy.distn.pctrev_comp.dec.rur_EGY1A</t>
  </si>
  <si>
    <t>pctrev_comp</t>
  </si>
  <si>
    <t>Share of CP Revenues to Compenate each Decile - Urban</t>
  </si>
  <si>
    <t>egy.distn.pctrev_comp.dec.urb</t>
  </si>
  <si>
    <t>egy.distn.pctrev_comp.dec.urb_EGY1A</t>
  </si>
  <si>
    <t>Share of CP Revenues to Compenate each Decile - Overall</t>
  </si>
  <si>
    <t>egy.distn.pctrev_comp.dec.ove</t>
  </si>
  <si>
    <t>egy.distn.pctrev_comp.dec.ove_EGY1A</t>
  </si>
  <si>
    <t>Percent change in consumption-based Gini coefficient (% excl. recycling) - Overall</t>
  </si>
  <si>
    <t>egy.distn.pct_gini_norec.dec.ove</t>
  </si>
  <si>
    <t>egy.distn.pct_gini_norec.dec.ove_EGY1A</t>
  </si>
  <si>
    <t>pct_gini_norec</t>
  </si>
  <si>
    <t>Percent change in consumption-based Gini coefficient (% excl. recycling) - Urban</t>
  </si>
  <si>
    <t>egy.distn.pct_gini_norec.dec.urb</t>
  </si>
  <si>
    <t>egy.distn.pct_gini_norec.dec.urb_EGY1A</t>
  </si>
  <si>
    <t>Percent change in consumption-based Gini coefficient (% excl. recycling) - Rural</t>
  </si>
  <si>
    <t>egy.distn.pct_gini_norec.dec.rur</t>
  </si>
  <si>
    <t>egy.distn.pct_gini_norec.dec.rur_EGY1A</t>
  </si>
  <si>
    <t>Percent change in consumption-based Gini coefficient (% incl. recycling) - Overall</t>
  </si>
  <si>
    <t>egy.distn.pct_gini_rec.dec.ove</t>
  </si>
  <si>
    <t>egy.distn.pct_gini_rec.dec.ove_EGY1A</t>
  </si>
  <si>
    <t>pct_gini_rec</t>
  </si>
  <si>
    <t>Percent change in consumption-based Gini coefficient (% incl. recycling) - Urban</t>
  </si>
  <si>
    <t>egy.distn.pct_gini_rec.dec.urb</t>
  </si>
  <si>
    <t>egy.distn.pct_gini_rec.dec.urb_EGY1A</t>
  </si>
  <si>
    <t>Percent change in consumption-based Gini coefficient (% incl. recycling) - Rural</t>
  </si>
  <si>
    <t>egy.distn.pct_gini_rec.dec.rur</t>
  </si>
  <si>
    <t>egy.distn.pct_gini_rec.dec.rur_EGY1A</t>
  </si>
  <si>
    <t>Percent Price Increases: coal (%)</t>
  </si>
  <si>
    <t>egy.distn.dpr.coa.res</t>
  </si>
  <si>
    <t>egy.distn.dpr.coa.res_EGY1A</t>
  </si>
  <si>
    <t>dpr</t>
  </si>
  <si>
    <t>Percent Price Increases: electricity (%)</t>
  </si>
  <si>
    <t>egy.distn.dpr.ely.res</t>
  </si>
  <si>
    <t>egy.distn.dpr.ely.res_EGY1A</t>
  </si>
  <si>
    <t>Percent Price Increases: natural gas (%)</t>
  </si>
  <si>
    <t>egy.distn.dpr.nga.res</t>
  </si>
  <si>
    <t>egy.distn.dpr.nga.res_EGY1A</t>
  </si>
  <si>
    <t>Percent Price Increases: oil (%)</t>
  </si>
  <si>
    <t>egy.distn.dpr.oop.res</t>
  </si>
  <si>
    <t>egy.distn.dpr.oop.res_EGY1A</t>
  </si>
  <si>
    <t>Percent Price Increases: gasoline (%)</t>
  </si>
  <si>
    <t>egy.distn.dpr.gso.res</t>
  </si>
  <si>
    <t>egy.distn.dpr.gso.res_EGY1A</t>
  </si>
  <si>
    <t>Percent Price Increases: diesel (%)</t>
  </si>
  <si>
    <t>egy.distn.dpr.die.res</t>
  </si>
  <si>
    <t>egy.distn.dpr.die.res_EGY1A</t>
  </si>
  <si>
    <t>Percent Price Increases: kerosene (%)</t>
  </si>
  <si>
    <t>egy.distn.dpr.ker.res</t>
  </si>
  <si>
    <t>egy.distn.dpr.ker.res_EGY1A</t>
  </si>
  <si>
    <t>Percent Price Increases: lpg (%)</t>
  </si>
  <si>
    <t>egy.distn.dpr.lpg.res</t>
  </si>
  <si>
    <t>egy.distn.dpr.lpg.res_EGY1A</t>
  </si>
  <si>
    <t>Percent Price Increases: appliances (%)</t>
  </si>
  <si>
    <t>egy.distn.dpr.app</t>
  </si>
  <si>
    <t>egy.distn.dpr.app_EGY1A</t>
  </si>
  <si>
    <t>Percent Price Increases: chemicals (%)</t>
  </si>
  <si>
    <t>egy.distn.dpr.che</t>
  </si>
  <si>
    <t>egy.distn.dpr.che_EGY1A</t>
  </si>
  <si>
    <t>Percent Price Increases: clothing (%)</t>
  </si>
  <si>
    <t>egy.distn.dpr.clo</t>
  </si>
  <si>
    <t>egy.distn.dpr.clo_EGY1A</t>
  </si>
  <si>
    <t>Percent Price Increases: communications (%)</t>
  </si>
  <si>
    <t>egy.distn.dpr.com</t>
  </si>
  <si>
    <t>egy.distn.dpr.com_EGY1A</t>
  </si>
  <si>
    <t>Percent Price Increases: education (%)</t>
  </si>
  <si>
    <t>egy.distn.dpr.edu</t>
  </si>
  <si>
    <t>egy.distn.dpr.edu_EGY1A</t>
  </si>
  <si>
    <t>Percent Price Increases: food (%)</t>
  </si>
  <si>
    <t>egy.distn.dpr.food</t>
  </si>
  <si>
    <t>egy.distn.dpr.food_EGY1A</t>
  </si>
  <si>
    <t>Percent Price Increases: heatlh services (%)</t>
  </si>
  <si>
    <t>egy.distn.dpr.hea</t>
  </si>
  <si>
    <t>egy.distn.dpr.hea_EGY1A</t>
  </si>
  <si>
    <t>Percent Price Increases: housing (%)</t>
  </si>
  <si>
    <t>egy.distn.dpr.hou</t>
  </si>
  <si>
    <t>egy.distn.dpr.hou_EGY1A</t>
  </si>
  <si>
    <t>Percent Price Increases: other (%)</t>
  </si>
  <si>
    <t>egy.distn.dpr.oth</t>
  </si>
  <si>
    <t>egy.distn.dpr.oth_EGY1A</t>
  </si>
  <si>
    <t>Percent Price Increases: paper (%)</t>
  </si>
  <si>
    <t>egy.distn.dpr.pap</t>
  </si>
  <si>
    <t>egy.distn.dpr.pap_EGY1A</t>
  </si>
  <si>
    <t>Percent Price Increases: pharmaceuticals (%)</t>
  </si>
  <si>
    <t>egy.distn.dpr.pha</t>
  </si>
  <si>
    <t>egy.distn.dpr.pha_EGY1A</t>
  </si>
  <si>
    <t>Percent Price Increases: recreation and tourism (%)</t>
  </si>
  <si>
    <t>egy.distn.dpr.ret</t>
  </si>
  <si>
    <t>egy.distn.dpr.ret_EGY1A</t>
  </si>
  <si>
    <t>Percent Price Increases: transportation equipment (%)</t>
  </si>
  <si>
    <t>egy.distn.dpr.teq</t>
  </si>
  <si>
    <t>egy.distn.dpr.teq_EGY1A</t>
  </si>
  <si>
    <t>Percent Price Increases: public transportation (%)</t>
  </si>
  <si>
    <t>egy.distn.dpr.tpu</t>
  </si>
  <si>
    <t>egy.distn.dpr.tpu_EGY1A</t>
  </si>
  <si>
    <t>Relative gains from revenue recycling on consumption deciles: labor tax reductions  (% consumption)</t>
  </si>
  <si>
    <t>egy.distn.pit.tot.dec.ove</t>
  </si>
  <si>
    <t>egy.distn.pit.tot.dec.ove_EGY1A</t>
  </si>
  <si>
    <t>pit</t>
  </si>
  <si>
    <t>Relative gains from revenue recycling on consumption deciles: public investment  (% consumption)</t>
  </si>
  <si>
    <t>egy.distn.pui.tot.dec.ove</t>
  </si>
  <si>
    <t>egy.distn.pui.tot.dec.ove_EGY1A</t>
  </si>
  <si>
    <t>pui</t>
  </si>
  <si>
    <t>Relative gains from revenue recycling on consumption deciles: current spending  (% consumption)</t>
  </si>
  <si>
    <t>egy.distn.cts.tot.dec.ove</t>
  </si>
  <si>
    <t>egy.distn.cts.tot.dec.ove_EGY1A</t>
  </si>
  <si>
    <t>cts</t>
  </si>
  <si>
    <t>Relative gains from revenue recycling on consumption deciles: targeted transfer  (% consumption)</t>
  </si>
  <si>
    <t>egy.distn.tgt.tot.dec.ove</t>
  </si>
  <si>
    <t>egy.distn.tgt.tot.dec.ove_EGY1A</t>
  </si>
  <si>
    <t>tgt</t>
  </si>
  <si>
    <t>Relative price impacts on consumption deciles: total effect  (% consumption)</t>
  </si>
  <si>
    <t>egy.distn.tef.tot.dec.ove</t>
  </si>
  <si>
    <t>egy.distn.tef.tot.dec.ove_EGY1A</t>
  </si>
  <si>
    <t>Distributional analysis year</t>
  </si>
  <si>
    <t>dist.year</t>
  </si>
  <si>
    <t>dist.year_EGY1A</t>
  </si>
  <si>
    <t>Distributional impacts on average, p25, p75, median</t>
  </si>
  <si>
    <t>dist.stat</t>
  </si>
  <si>
    <t>dist.stat_EGY1A</t>
  </si>
  <si>
    <t>mean</t>
  </si>
  <si>
    <t>PIT reductions (Personal Allowance)</t>
  </si>
  <si>
    <t>egy.distn.pit.tot.dec.ove.mean</t>
  </si>
  <si>
    <t>Public Investment (All Infr.)</t>
  </si>
  <si>
    <t>egy.distn.pui.tot.dec.ove.mean</t>
  </si>
  <si>
    <t>Current Spending (All Social Protection and Labor)</t>
  </si>
  <si>
    <t>egydistn.cts.tot.dec.ove.mean</t>
  </si>
  <si>
    <t>Targeted Transfer (Cash)</t>
  </si>
  <si>
    <t>egy.distn.tgt.tot.dec.ove.mean</t>
  </si>
  <si>
    <t>Total Recycled - Overall</t>
  </si>
  <si>
    <t>egy.distn.rec.tot.dec.ove.mean</t>
  </si>
  <si>
    <t>rec</t>
  </si>
  <si>
    <t>Rural: PIT reductions (Personal Allowance)</t>
  </si>
  <si>
    <t>egy.distn.pit.tot.dec.rur.mean</t>
  </si>
  <si>
    <t>Rural: Public Investment (All Infr.)</t>
  </si>
  <si>
    <t>egy.distn.pui.tot.dec.rur.mean</t>
  </si>
  <si>
    <t>Rural: Current Spending (All Social Protection and Labor)</t>
  </si>
  <si>
    <t>egy.distn.cts.tot.dec.rur.mean</t>
  </si>
  <si>
    <t>Rural: Targeted Transfer (Cash)</t>
  </si>
  <si>
    <t>egy.distn.tgt.tot.dec.rur.mean</t>
  </si>
  <si>
    <t>Total Recycled - Rural</t>
  </si>
  <si>
    <t>egydistn.rec.tot.dec.rur.mean</t>
  </si>
  <si>
    <t>Urban: PIT reductions (Personal Allowance)</t>
  </si>
  <si>
    <t>egy.distn.pit.tot.dec.urb.mean</t>
  </si>
  <si>
    <t>Urban: Public Investment (All Infr.)</t>
  </si>
  <si>
    <t>egy.distn.pui.tot.dec.urb.mean</t>
  </si>
  <si>
    <t>Urban: Current Spending (All Social Protection and Labor)</t>
  </si>
  <si>
    <t>egy.distn.cts.tot.dec.urb.mean</t>
  </si>
  <si>
    <t>Urban: Targeted Transfer (Cash)</t>
  </si>
  <si>
    <t>egy.distn.tgt.tot.dec.urb.mean</t>
  </si>
  <si>
    <t>Total Recycled - Urban</t>
  </si>
  <si>
    <t>egy.distn.rec.tot.dec.urb.mean</t>
  </si>
  <si>
    <t>food</t>
  </si>
  <si>
    <t>edu</t>
  </si>
  <si>
    <t>hea</t>
  </si>
  <si>
    <t>clo</t>
  </si>
  <si>
    <t>hou</t>
  </si>
  <si>
    <t>app</t>
  </si>
  <si>
    <t>che</t>
  </si>
  <si>
    <t>tpu</t>
  </si>
  <si>
    <t>teq</t>
  </si>
  <si>
    <t>pap</t>
  </si>
  <si>
    <t>com</t>
  </si>
  <si>
    <t>pha</t>
  </si>
  <si>
    <t>ret</t>
  </si>
  <si>
    <t>oth</t>
  </si>
  <si>
    <t>Aviation</t>
  </si>
  <si>
    <t>egy.ppic.avi</t>
  </si>
  <si>
    <t>egy.ppic.avi_EGY1A</t>
  </si>
  <si>
    <t>Food</t>
  </si>
  <si>
    <t>egy.ppic.foo</t>
  </si>
  <si>
    <t>egy.ppic.foo_EGY1A</t>
  </si>
  <si>
    <t>Services</t>
  </si>
  <si>
    <t>egy.ppic.srv</t>
  </si>
  <si>
    <t>egy.ppic.srv_EGY1A</t>
  </si>
  <si>
    <t>Construction</t>
  </si>
  <si>
    <t>egy.ppic.con</t>
  </si>
  <si>
    <t>egy.ppic.con_EGY1A</t>
  </si>
  <si>
    <t>Machinery</t>
  </si>
  <si>
    <t>egy.ppic.mac</t>
  </si>
  <si>
    <t>egy.ppic.mac_EGY1A</t>
  </si>
  <si>
    <t>Iron/steel</t>
  </si>
  <si>
    <t>egy.ppic.irn</t>
  </si>
  <si>
    <t>egy.ppic.irn_EGY1A</t>
  </si>
  <si>
    <t>Manufactures</t>
  </si>
  <si>
    <t>egy.ppic.man</t>
  </si>
  <si>
    <t>egy.ppic.man_EGY1A</t>
  </si>
  <si>
    <t>Other metals</t>
  </si>
  <si>
    <t>egy.ppic.oth</t>
  </si>
  <si>
    <t>egy.ppic.oth_EGY1A</t>
  </si>
  <si>
    <t>Cement</t>
  </si>
  <si>
    <t>egy.ppic.cem</t>
  </si>
  <si>
    <t>egy.ppic.cem_EGY1A</t>
  </si>
  <si>
    <t>Shipping</t>
  </si>
  <si>
    <t>egy.ppic.shi</t>
  </si>
  <si>
    <t>egy.ppic.shi_EGY1A</t>
  </si>
  <si>
    <t>Residential</t>
  </si>
  <si>
    <t>egy.ppic.res</t>
  </si>
  <si>
    <t>egy.ppic.res_EGY1A</t>
  </si>
  <si>
    <t>Fuel</t>
  </si>
  <si>
    <t>egy.ppic.fuel</t>
  </si>
  <si>
    <t>egy.ppic.fuel_EGY1A</t>
  </si>
  <si>
    <t>egy.outpriin.avi</t>
  </si>
  <si>
    <t>egy.outpriin.avi_EGY1A</t>
  </si>
  <si>
    <t>egy.outpriin.shi</t>
  </si>
  <si>
    <t>egy.outpriin.shi_EGY1A</t>
  </si>
  <si>
    <t>egy.outpriin.cem</t>
  </si>
  <si>
    <t>egy.outpriin.cem_EGY1A</t>
  </si>
  <si>
    <t>egy.outpriin.irn</t>
  </si>
  <si>
    <t>egy.outpriin.irn_EGY1A</t>
  </si>
  <si>
    <t>egy.outpriin.oth</t>
  </si>
  <si>
    <t>egy.outpriin.oth_EGY1A</t>
  </si>
  <si>
    <t>egy.outpriin.man</t>
  </si>
  <si>
    <t>egy.outpriin.man_EGY1A</t>
  </si>
  <si>
    <t>egy.outpriin.foo</t>
  </si>
  <si>
    <t>egy.outpriin.foo_EGY1A</t>
  </si>
  <si>
    <t>egy.outpriin.mac</t>
  </si>
  <si>
    <t>egy.outpriin.mac_EGY1A</t>
  </si>
  <si>
    <t>egy.outpriin.res</t>
  </si>
  <si>
    <t>egy.outpriin.res_EGY1A</t>
  </si>
  <si>
    <t>egy.outpriin.con</t>
  </si>
  <si>
    <t>egy.outpriin.con_EGY1A</t>
  </si>
  <si>
    <t>egy.outpriin.srv</t>
  </si>
  <si>
    <t>egy.outpriin.srv_EGY1A</t>
  </si>
  <si>
    <t>Income elasticity - electricity</t>
  </si>
  <si>
    <t>egy.mit.el.inc.ecy.res</t>
  </si>
  <si>
    <t>egy.mit.el.inc.ecy.res_EGY1A</t>
  </si>
  <si>
    <t>elinc</t>
  </si>
  <si>
    <t>Income elasticity - motor fuels (gasoline)</t>
  </si>
  <si>
    <t>egy.mit.el.inc.gso.res</t>
  </si>
  <si>
    <t>egy.mit.el.inc.gso.res_EGY1A</t>
  </si>
  <si>
    <t>Income elasticity - non-road transport (diesel)</t>
  </si>
  <si>
    <t>egy.mit.el.inc.die.res</t>
  </si>
  <si>
    <t>egy.mit.el.inc.die.res_EGY1A</t>
  </si>
  <si>
    <t>GDP (USD bn)</t>
  </si>
  <si>
    <t>gdp_EGY1A</t>
  </si>
  <si>
    <t>gdpr</t>
  </si>
  <si>
    <t xml:space="preserve">Power sector CO2 emissions </t>
  </si>
  <si>
    <t>emisco2</t>
  </si>
  <si>
    <t>emisco2_EGY1A</t>
  </si>
  <si>
    <t>co2</t>
  </si>
  <si>
    <t>Total CO2 Emissions (all sectors)</t>
  </si>
  <si>
    <t>co2_EGY1A</t>
  </si>
  <si>
    <t>Total CO2 emisions to USD GDP</t>
  </si>
  <si>
    <t>co2intensityusdgdp</t>
  </si>
  <si>
    <t>co2intensityusdgdp_EGY1A</t>
  </si>
  <si>
    <t>co2inte</t>
  </si>
  <si>
    <t>Electricity Generated</t>
  </si>
  <si>
    <t>elec_EGY1A</t>
  </si>
  <si>
    <t>Proportion of renewables in total generation, base year</t>
  </si>
  <si>
    <t>renpropbase</t>
  </si>
  <si>
    <t>renpropbase_EGY1A</t>
  </si>
  <si>
    <t>renprop</t>
  </si>
  <si>
    <t>Proportion of variable renewables in total</t>
  </si>
  <si>
    <t>renprop_EGY1A</t>
  </si>
  <si>
    <t>CO2 intensity of power generation</t>
  </si>
  <si>
    <t>co2intpow</t>
  </si>
  <si>
    <t>co2intpow_EGY1A</t>
  </si>
  <si>
    <t>co2intp</t>
  </si>
  <si>
    <t>Transmission &amp; Stat Differences</t>
  </si>
  <si>
    <t>egy.mit.tsd.ecy.1</t>
  </si>
  <si>
    <t>egy.mit.tsd.ecy.1_EGY1A</t>
  </si>
  <si>
    <t>tsd</t>
  </si>
  <si>
    <t>Energy Industry Own Use</t>
  </si>
  <si>
    <t>egy.mit.eou.ecy.1</t>
  </si>
  <si>
    <t>egy.mit.eou.ecy.1_EGY1A</t>
  </si>
  <si>
    <t>eou</t>
  </si>
  <si>
    <t>Net Exports (Imports negative)</t>
  </si>
  <si>
    <t>egy.mit.nxp.ecy.1</t>
  </si>
  <si>
    <t>egy.mit.nxp.ecy.1_EGY1A</t>
  </si>
  <si>
    <t>nxp</t>
  </si>
  <si>
    <t>Energy Consumption - Electricity</t>
  </si>
  <si>
    <t>egy.mit.ec.ele.2026.1</t>
  </si>
  <si>
    <t>egy.mit.ec.ele.2026.1_EGY1A</t>
  </si>
  <si>
    <t>ec</t>
  </si>
  <si>
    <t>Energy Consumption - Coal</t>
  </si>
  <si>
    <t>egy.mit.ec.coa.2026.1</t>
  </si>
  <si>
    <t>egy.mit.ec.coa.2026.1_EGY1A</t>
  </si>
  <si>
    <t>Energy Consumption - Natural gas</t>
  </si>
  <si>
    <t>egy.mit.ec.nga.2026.1</t>
  </si>
  <si>
    <t>egy.mit.ec.nga.2026.1_EGY1A</t>
  </si>
  <si>
    <t>Energy Consumption - Other oil products</t>
  </si>
  <si>
    <t>egy.mit.ec.oop.2026.1</t>
  </si>
  <si>
    <t>egy.mit.ec.oop.2026.1_EGY1A</t>
  </si>
  <si>
    <t>Energy Consumption - Gasoline</t>
  </si>
  <si>
    <t>egy.mit.ec.gso.2026.1</t>
  </si>
  <si>
    <t>egy.mit.ec.gso.2026.1_EGY1A</t>
  </si>
  <si>
    <t>Energy Consumption - Diesel</t>
  </si>
  <si>
    <t>egy.mit.ec.die.2026.1</t>
  </si>
  <si>
    <t>egy.mit.ec.die.2026.1_EGY1A</t>
  </si>
  <si>
    <t>Energy Consumption - Kerosene</t>
  </si>
  <si>
    <t>egy.mit.ec.ker.2026.1</t>
  </si>
  <si>
    <t>egy.mit.ec.ker.2026.1_EGY1A</t>
  </si>
  <si>
    <t>Energy Consumption - LPG</t>
  </si>
  <si>
    <t>egy.mit.ec.lpg.2026.1</t>
  </si>
  <si>
    <t>egy.mit.ec.lpg.2026.1_EGY1A</t>
  </si>
  <si>
    <t>Energy Consumption - Jet fuel</t>
  </si>
  <si>
    <t>egy.mit.ec.jfu.2026.1</t>
  </si>
  <si>
    <t>egy.mit.ec.jfu.2026.1_EGY1A</t>
  </si>
  <si>
    <t>Energy Consumption - Wind</t>
  </si>
  <si>
    <t>egy.mit.ec.wnd.2026.1</t>
  </si>
  <si>
    <t>egy.mit.ec.wnd.2026.1_EGY1A</t>
  </si>
  <si>
    <t>Energy Consumption - Solar</t>
  </si>
  <si>
    <t>egy.mit.ec.sol.2026.1</t>
  </si>
  <si>
    <t>egy.mit.ec.sol.2026.1_EGY1A</t>
  </si>
  <si>
    <t>Energy Consumption - Hydro</t>
  </si>
  <si>
    <t>egy.mit.ec.hyd.2026.1</t>
  </si>
  <si>
    <t>egy.mit.ec.hyd.2026.1_EGY1A</t>
  </si>
  <si>
    <t>Energy Consumption - Other renewables / Total self generated renewables</t>
  </si>
  <si>
    <t>egy.mit.ec.ore.2026.1</t>
  </si>
  <si>
    <t>egy.mit.ec.ore.2026.1_EGY1A</t>
  </si>
  <si>
    <t>Energy Consumption - Nuclear</t>
  </si>
  <si>
    <t>egy.mit.ec.nuc.2026.1</t>
  </si>
  <si>
    <t>egy.mit.ec.nuc.2026.1_EGY1A</t>
  </si>
  <si>
    <t>Energy Consumption - Biomass</t>
  </si>
  <si>
    <t>egy.mit.ec.bio.2026.1</t>
  </si>
  <si>
    <t>egy.mit.ec.bio.2026.1_EGY1A</t>
  </si>
  <si>
    <t>Energy Consumption - - in which: biogasoline</t>
  </si>
  <si>
    <t>egy.mit.ec.bgs.2026.1</t>
  </si>
  <si>
    <t>egy.mit.ec.bgs.2026.1_EGY1A</t>
  </si>
  <si>
    <t>Energy Consumption - - in which: biodiesel</t>
  </si>
  <si>
    <t>egy.mit.ec.bdi.2026.1</t>
  </si>
  <si>
    <t>egy.mit.ec.bdi.2026.1_EGY1A</t>
  </si>
  <si>
    <t>Energy Consumption - - in which: other liquid biofuels</t>
  </si>
  <si>
    <t>egy.mit.ec.obf.2026.1</t>
  </si>
  <si>
    <t>egy.mit.ec.obf.2026.1_EGY1A</t>
  </si>
  <si>
    <t>Energy Consumption - Heat</t>
  </si>
  <si>
    <t>egy.mit.ec.heat.2026.1</t>
  </si>
  <si>
    <t>egy.mit.ec.heat.2026.1_EGY1A</t>
  </si>
  <si>
    <t xml:space="preserve">Power demand TWh - Total - Baseline </t>
  </si>
  <si>
    <t>egy.mit.elec.twh.sel.tot.ecy.1</t>
  </si>
  <si>
    <t>egy.mit.elec.twh.sel.tot.ecy.1_EGY1A</t>
  </si>
  <si>
    <t xml:space="preserve">Power demand TWh - Total - Policy </t>
  </si>
  <si>
    <t>egy.mit.elec.twh.sel.tot.ecy.2</t>
  </si>
  <si>
    <t>egy.mit.elec.twh.sel.tot.ecy.2_EGY1A</t>
  </si>
  <si>
    <t>Nameplate Capacity (MW) - Total - Baseline</t>
  </si>
  <si>
    <t>egy.mit.msc.pow.hyd.t.1</t>
  </si>
  <si>
    <t>egy.mit.msc.pow.hyd.t.1_EGY1A</t>
  </si>
  <si>
    <t>cap</t>
  </si>
  <si>
    <t>MWe</t>
  </si>
  <si>
    <t>Effective Capacity (MW) - Total - Baseline</t>
  </si>
  <si>
    <t>egy.mit.mancap.pow.oop.t.1</t>
  </si>
  <si>
    <t>egy.mit.mancap.pow.oop.t.1_EGY1A</t>
  </si>
  <si>
    <t>effcap</t>
  </si>
  <si>
    <t>New Investment MW - Coal - Baseline</t>
  </si>
  <si>
    <t>egy.mit.nim.pow.coa.t.1</t>
  </si>
  <si>
    <t>egy.mit.nim.pow.coa.t.1_EGY1A</t>
  </si>
  <si>
    <t>nni</t>
  </si>
  <si>
    <t>New Investment MW - Natural gas - Baseline</t>
  </si>
  <si>
    <t>egy.mit.nim.pow.nga.t.1</t>
  </si>
  <si>
    <t>egy.mit.nim.pow.nga.t.1_EGY1A</t>
  </si>
  <si>
    <t>New Investment MW - Oil - Baseline</t>
  </si>
  <si>
    <t>egy.mit.nim.pow.oop.t.1</t>
  </si>
  <si>
    <t>egy.mit.nim.pow.oop.t.1_EGY1A</t>
  </si>
  <si>
    <t>New Investment MW - Nuclear - Baseline</t>
  </si>
  <si>
    <t>egy.mit.nim.pow.nuc.t.1</t>
  </si>
  <si>
    <t>egy.mit.nim.pow.nuc.t.1_EGY1A</t>
  </si>
  <si>
    <t>New Investment MW - Wind - Baseline</t>
  </si>
  <si>
    <t>egy.mit.nim.pow.wnd.t.1</t>
  </si>
  <si>
    <t>egy.mit.nim.pow.wnd.t.1_EGY1A</t>
  </si>
  <si>
    <t>New Investment MW - Solar - Baseline</t>
  </si>
  <si>
    <t>egy.mit.nim.pow.sol.t.1</t>
  </si>
  <si>
    <t>egy.mit.nim.pow.sol.t.1_EGY1A</t>
  </si>
  <si>
    <t>New Investment MW - Hydro - Baseline</t>
  </si>
  <si>
    <t>egy.mit.nim.pow.hyd.t.1</t>
  </si>
  <si>
    <t>egy.mit.nim.pow.hyd.t.1_EGY1A</t>
  </si>
  <si>
    <t>New Investment MW - Other renewables - Baseline</t>
  </si>
  <si>
    <t>egy.mit.nim.pow.ore.t.1</t>
  </si>
  <si>
    <t>egy.mit.nim.pow.ore.t.1_EGY1A</t>
  </si>
  <si>
    <t>New Investment MW - Biomass - Baseline</t>
  </si>
  <si>
    <t>egy.mit.nim.pow.bio.t.1</t>
  </si>
  <si>
    <t>egy.mit.nim.pow.bio.t.1_EGY1A</t>
  </si>
  <si>
    <t>New Investment MW - Coal - Policy</t>
  </si>
  <si>
    <t>egy.mit.nim.pow.coa.t.2</t>
  </si>
  <si>
    <t>egy.mit.nim.pow.coa.t.2_EGY1A</t>
  </si>
  <si>
    <t>New Investment MW - Natural gas - Policy</t>
  </si>
  <si>
    <t>egy.mit.nim.pow.nga.t.2</t>
  </si>
  <si>
    <t>egy.mit.nim.pow.nga.t.2_EGY1A</t>
  </si>
  <si>
    <t>New Investment MW - Oil - Policy</t>
  </si>
  <si>
    <t>egy.mit.nim.pow.oop.t.2</t>
  </si>
  <si>
    <t>egy.mit.nim.pow.oop.t.2_EGY1A</t>
  </si>
  <si>
    <t>New Investment MW - Nuclear - Policy</t>
  </si>
  <si>
    <t>egy.mit.nim.pow.nuc.t.2</t>
  </si>
  <si>
    <t>egy.mit.nim.pow.nuc.t.2_EGY1A</t>
  </si>
  <si>
    <t>New Investment MW - Wind - Policy</t>
  </si>
  <si>
    <t>egy.mit.nim.pow.wnd.t.2</t>
  </si>
  <si>
    <t>egy.mit.nim.pow.wnd.t.2_EGY1A</t>
  </si>
  <si>
    <t>New Investment MW - Solar - Policy</t>
  </si>
  <si>
    <t>egy.mit.nim.pow.sol.t.2</t>
  </si>
  <si>
    <t>egy.mit.nim.pow.sol.t.2_EGY1A</t>
  </si>
  <si>
    <t>New Investment MW - Hydro - Policy</t>
  </si>
  <si>
    <t>egy.mit.nim.pow.hyd.t.2</t>
  </si>
  <si>
    <t>egy.mit.nim.pow.hyd.t.2_EGY1A</t>
  </si>
  <si>
    <t>New Investment MW - Other renewables - Policy</t>
  </si>
  <si>
    <t>egy.mit.nim.pow.ore.t.2</t>
  </si>
  <si>
    <t>egy.mit.nim.pow.ore.t.2_EGY1A</t>
  </si>
  <si>
    <t>New Investment MW - Biomass - Policy</t>
  </si>
  <si>
    <t>egy.mit.nim.pow.bio.t.2</t>
  </si>
  <si>
    <t>egy.mit.nim.pow.bio.t.2_EGY1A</t>
  </si>
  <si>
    <t>New Investment USDbn- Coal - Baseline</t>
  </si>
  <si>
    <t>egy.mit.nid.pow.coa.t.1</t>
  </si>
  <si>
    <t>egy.mit.nid.pow.coa.t.1_EGY1A</t>
  </si>
  <si>
    <t>New Investment USDbn- Natural gas - Baseline</t>
  </si>
  <si>
    <t>egy.mit.nid.pow.nga.t.1</t>
  </si>
  <si>
    <t>egy.mit.nid.pow.nga.t.1_EGY1A</t>
  </si>
  <si>
    <t>New Investment USDbn- Oil - Baseline</t>
  </si>
  <si>
    <t>egy.mit.nid.pow.oop.t.1</t>
  </si>
  <si>
    <t>egy.mit.nid.pow.oop.t.1_EGY1A</t>
  </si>
  <si>
    <t>New Investment USDbn- Nuclear - Baseline</t>
  </si>
  <si>
    <t>egy.mit.nid.pow.nuc.t.1</t>
  </si>
  <si>
    <t>egy.mit.nid.pow.nuc.t.1_EGY1A</t>
  </si>
  <si>
    <t>New Investment USDbn- Wind - Baseline</t>
  </si>
  <si>
    <t>egy.mit.nid.pow.wnd.t.1</t>
  </si>
  <si>
    <t>egy.mit.nid.pow.wnd.t.1_EGY1A</t>
  </si>
  <si>
    <t>New Investment USDbn- Solar - Baseline</t>
  </si>
  <si>
    <t>egy.mit.nid.pow.sol.t.1</t>
  </si>
  <si>
    <t>egy.mit.nid.pow.sol.t.1_EGY1A</t>
  </si>
  <si>
    <t>New Investment USDbn- Hydro - Baseline</t>
  </si>
  <si>
    <t>egy.mit.nid.pow.hyd.t.1</t>
  </si>
  <si>
    <t>egy.mit.nid.pow.hyd.t.1_EGY1A</t>
  </si>
  <si>
    <t>New Investment USDbn- Other renewables - Baseline</t>
  </si>
  <si>
    <t>egy.mit.nid.pow.ore.t.1</t>
  </si>
  <si>
    <t>egy.mit.nid.pow.ore.t.1_EGY1A</t>
  </si>
  <si>
    <t>New Investment USDbn- Biomass - Baseline</t>
  </si>
  <si>
    <t>egy.mit.nid.pow.bio.t.1</t>
  </si>
  <si>
    <t>egy.mit.nid.pow.bio.t.1_EGY1A</t>
  </si>
  <si>
    <t>New Investment USDbn- Coal - Policy</t>
  </si>
  <si>
    <t>egy.mit.nid.pow.coa.t.2</t>
  </si>
  <si>
    <t>egy.mit.nid.pow.coa.t.2_EGY1A</t>
  </si>
  <si>
    <t>New Investment USDbn- Natural gas - Policy</t>
  </si>
  <si>
    <t>egy.mit.nid.pow.nga.t.2</t>
  </si>
  <si>
    <t>egy.mit.nid.pow.nga.t.2_EGY1A</t>
  </si>
  <si>
    <t>New Investment USDbn- Oil - Policy</t>
  </si>
  <si>
    <t>egy.mit.nid.pow.oop.t.2</t>
  </si>
  <si>
    <t>egy.mit.nid.pow.oop.t.2_EGY1A</t>
  </si>
  <si>
    <t>New Investment USDbn- Nuclear - Policy</t>
  </si>
  <si>
    <t>egy.mit.nid.pow.nuc.t.2</t>
  </si>
  <si>
    <t>egy.mit.nid.pow.nuc.t.2_EGY1A</t>
  </si>
  <si>
    <t>New Investment USDbn- Wind - Policy</t>
  </si>
  <si>
    <t>egy.mit.nid.pow.wnd.t.2</t>
  </si>
  <si>
    <t>egy.mit.nid.pow.wnd.t.2_EGY1A</t>
  </si>
  <si>
    <t>New Investment USDbn- Solar - Policy</t>
  </si>
  <si>
    <t>egy.mit.nid.pow.sol.t.2</t>
  </si>
  <si>
    <t>egy.mit.nid.pow.sol.t.2_EGY1A</t>
  </si>
  <si>
    <t>New Investment USDbn- Hydro - Policy</t>
  </si>
  <si>
    <t>egy.mit.nid.pow.hyd.t.2</t>
  </si>
  <si>
    <t>egy.mit.nid.pow.hyd.t.2_EGY1A</t>
  </si>
  <si>
    <t>New Investment USDbn- Other renewables - Policy</t>
  </si>
  <si>
    <t>egy.mit.nid.pow.ore.t.2</t>
  </si>
  <si>
    <t>egy.mit.nid.pow.ore.t.2_EGY1A</t>
  </si>
  <si>
    <t>New Investment USDbn- Biomass - Policy</t>
  </si>
  <si>
    <t>egy.mit.nid.pow.bio.t.2</t>
  </si>
  <si>
    <t>egy.mit.nid.pow.bio.t.2_EGY1A</t>
  </si>
  <si>
    <t>Inflation index, 2026 = 100</t>
  </si>
  <si>
    <t>inflation</t>
  </si>
  <si>
    <t>inflation_EGY1A</t>
  </si>
  <si>
    <t>VAT rate</t>
  </si>
  <si>
    <t>vat_EGY1A</t>
  </si>
  <si>
    <t>Crude Oil forecast - international</t>
  </si>
  <si>
    <t>realoilbbl</t>
  </si>
  <si>
    <t>realoilbbl_EGY1A</t>
  </si>
  <si>
    <t>usdbbl</t>
  </si>
  <si>
    <t>Coal forecast  - international</t>
  </si>
  <si>
    <t>realcoalton</t>
  </si>
  <si>
    <t>realcoalton_EGY1A</t>
  </si>
  <si>
    <t>usdton</t>
  </si>
  <si>
    <t>Natural gas forecast - international</t>
  </si>
  <si>
    <t>realngammbtu</t>
  </si>
  <si>
    <t>realngammbtu_EGY1A</t>
  </si>
  <si>
    <t>usdbbbtu</t>
  </si>
  <si>
    <t>realoilglobal</t>
  </si>
  <si>
    <t>realoilglobal_EGY1A</t>
  </si>
  <si>
    <t>reacoalglobal</t>
  </si>
  <si>
    <t>reacoalglobal_EGY1A</t>
  </si>
  <si>
    <t>realngaglobal</t>
  </si>
  <si>
    <t>realngaglobal_EGY1A</t>
  </si>
  <si>
    <t>For gasoline mark-up</t>
  </si>
  <si>
    <t>forgasolinemarkup</t>
  </si>
  <si>
    <t>forgasolinemarkup_EGY1A</t>
  </si>
  <si>
    <t>usdpl</t>
  </si>
  <si>
    <t>For diesel mark-up</t>
  </si>
  <si>
    <t>fordieselmarkup</t>
  </si>
  <si>
    <t>fordieselmarkup_EGY1A</t>
  </si>
  <si>
    <t>For kerosene mark-up</t>
  </si>
  <si>
    <t>forkerosenemarkup</t>
  </si>
  <si>
    <t>forkerosenemarkup_EGY1A</t>
  </si>
  <si>
    <t>For LPG mark-up</t>
  </si>
  <si>
    <t>forglpgmarkup</t>
  </si>
  <si>
    <t>forglpgmarkup_EGY1A</t>
  </si>
  <si>
    <t>Markup1 (global price to Retail price) coa - pow</t>
  </si>
  <si>
    <t>egy.mit.mu1.coa.res.1</t>
  </si>
  <si>
    <t>egy.mit.mu1.coa.res.1_EGY1A</t>
  </si>
  <si>
    <t>Markup1 (global price to Retail price) coa - res</t>
  </si>
  <si>
    <t>egy.mit.mu1.coa.ind.1</t>
  </si>
  <si>
    <t>egy.mit.mu1.coa.ind.1_EGY1A</t>
  </si>
  <si>
    <t>Markup1 (global price to Retail price) coa - ind</t>
  </si>
  <si>
    <t>egy.mit.mu1.nga.pow.1</t>
  </si>
  <si>
    <t>egy.mit.mu1.nga.pow.1_EGY1A</t>
  </si>
  <si>
    <t>mu1</t>
  </si>
  <si>
    <t>Markup1 (global price to Retail price) nga - pow</t>
  </si>
  <si>
    <t>egy.mit.mu1.nga.res.1</t>
  </si>
  <si>
    <t>egy.mit.mu1.nga.res.1_EGY1A</t>
  </si>
  <si>
    <t>Markup1 (global price to Retail price) nga - res</t>
  </si>
  <si>
    <t>egy.mit.mu1.nga.ind.1</t>
  </si>
  <si>
    <t>egy.mit.mu1.nga.ind.1_EGY1A</t>
  </si>
  <si>
    <t>Markup1 (global price to Retail price) nga - ind</t>
  </si>
  <si>
    <t>egy.mit.mu1.gso.all.1</t>
  </si>
  <si>
    <t>egy.mit.mu1.gso.all.1_EGY1A</t>
  </si>
  <si>
    <t>Markup1 (global price to Retail price) gso - all</t>
  </si>
  <si>
    <t>egy.mit.mu1.die.all.1</t>
  </si>
  <si>
    <t>egy.mit.mu1.die.all.1_EGY1A</t>
  </si>
  <si>
    <t>Markup1 (global price to Retail price) die - all</t>
  </si>
  <si>
    <t>egy.mit.mu1.lpg.all.1</t>
  </si>
  <si>
    <t>egy.mit.mu1.lpg.all.1_EGY1A</t>
  </si>
  <si>
    <t>Markup1 (global price to Retail price) lpg - all</t>
  </si>
  <si>
    <t>egy.mit.mu1.ker.all.1</t>
  </si>
  <si>
    <t>egy.mit.mu1.ker.all.1_EGY1A</t>
  </si>
  <si>
    <t>Markup1 (global price to Retail price) ker - all</t>
  </si>
  <si>
    <t>egy.mit.mu1.oop.all.1</t>
  </si>
  <si>
    <t>egy.mit.mu1.oop.all.1_EGY1A</t>
  </si>
  <si>
    <t>Markup1 (global price to Retail price) oop - all</t>
  </si>
  <si>
    <t>egy.mit.mu1.bio.all.1</t>
  </si>
  <si>
    <t>egy.mit.mu1.bio.all.1_EGY1A</t>
  </si>
  <si>
    <t>Markup1 (global price to Retail price) bio - all</t>
  </si>
  <si>
    <t>egy.mit.mu2.coa.pow.1</t>
  </si>
  <si>
    <t>egy.mit.mu2.coa.pow.1_EGY1A</t>
  </si>
  <si>
    <t>mu2</t>
  </si>
  <si>
    <t>Markup2 (pretax to Retail Price) coa - res</t>
  </si>
  <si>
    <t>egy.mit.mu2.coa.res.1</t>
  </si>
  <si>
    <t>egy.mit.mu2.coa.res.1_EGY1A</t>
  </si>
  <si>
    <t>Markup2 (pretax to Retail Price) coa - ind</t>
  </si>
  <si>
    <t>egy.mit.mu2.coa.ind.1</t>
  </si>
  <si>
    <t>egy.mit.mu2.coa.ind.1_EGY1A</t>
  </si>
  <si>
    <t>Markup2 (pretax to Retail Price) nga - pow</t>
  </si>
  <si>
    <t>egy.mit.mu2.nga.pow.1</t>
  </si>
  <si>
    <t>egy.mit.mu2.nga.pow.1_EGY1A</t>
  </si>
  <si>
    <t>Markup2 (pretax to Retail Price) nga - res</t>
  </si>
  <si>
    <t>egy.mit.mu2.nga.res.1</t>
  </si>
  <si>
    <t>egy.mit.mu2.nga.res.1_EGY1A</t>
  </si>
  <si>
    <t>Markup2 (pretax to Retail Price) nga - ind</t>
  </si>
  <si>
    <t>egy.mit.mu2.nga.ind.1</t>
  </si>
  <si>
    <t>egy.mit.mu2.nga.ind.1_EGY1A</t>
  </si>
  <si>
    <t>Markup2 (pretax to Retail Price) gso - all</t>
  </si>
  <si>
    <t>egy.mit.mu2.gso.all.1</t>
  </si>
  <si>
    <t>egy.mit.mu2.gso.all.1_EGY1A</t>
  </si>
  <si>
    <t>Markup2 (pretax to Retail Price) die - all</t>
  </si>
  <si>
    <t>egy.mit.mu2.die.all.1</t>
  </si>
  <si>
    <t>egy.mit.mu2.die.all.1_EGY1A</t>
  </si>
  <si>
    <t>Markup2 (pretax to Retail Price) lpg - all</t>
  </si>
  <si>
    <t>egy.mit.mu2.lpg.all.1</t>
  </si>
  <si>
    <t>egy.mit.mu2.lpg.all.1_EGY1A</t>
  </si>
  <si>
    <t>Markup2 (pretax to Retail Price) ker - all</t>
  </si>
  <si>
    <t>egy.mit.mu2.ker.all.1</t>
  </si>
  <si>
    <t>egy.mit.mu2.ker.all.1_EGY1A</t>
  </si>
  <si>
    <t>Markup2 (pretax to Retail Price) oop - all</t>
  </si>
  <si>
    <t>egy.mit.mu2.oop.all.1</t>
  </si>
  <si>
    <t>egy.mit.mu2.oop.all.1_EGY1A</t>
  </si>
  <si>
    <t>Markup2 (pretax to Retail Price) bio - all</t>
  </si>
  <si>
    <t>egy.mit.mu2.bio.all.1</t>
  </si>
  <si>
    <t>egy.mit.mu2.bio.all.1_EGY1A</t>
  </si>
  <si>
    <t>Forecasted Pretax Price - coa - pow</t>
  </si>
  <si>
    <t>egy.mit.sp.coa.pow.1</t>
  </si>
  <si>
    <t>egy.mit.sp.coa.pow.1_EGY1A</t>
  </si>
  <si>
    <t>Forecasted Pretax Price - coa - res</t>
  </si>
  <si>
    <t>egy.mit.sp.coa.res.1</t>
  </si>
  <si>
    <t>egy.mit.sp.coa.res.1_EGY1A</t>
  </si>
  <si>
    <t>Forecasted Pretax Price - coa - ind</t>
  </si>
  <si>
    <t>egy.mit.sp.coa.ind.1</t>
  </si>
  <si>
    <t>egy.mit.sp.coa.ind.1_EGY1A</t>
  </si>
  <si>
    <t>Forecasted Pretax Price - nga - pow</t>
  </si>
  <si>
    <t>egy.mit.sp.nga.pow.1</t>
  </si>
  <si>
    <t>egy.mit.sp.nga.pow.1_EGY1A</t>
  </si>
  <si>
    <t>Forecasted Pretax Price - nga - res</t>
  </si>
  <si>
    <t>egy.mit.sp.nga.res.1</t>
  </si>
  <si>
    <t>egy.mit.sp.nga.res.1_EGY1A</t>
  </si>
  <si>
    <t>Forecasted Pretax Price - nga - ind</t>
  </si>
  <si>
    <t>egy.mit.sp.nga.ind.1</t>
  </si>
  <si>
    <t>egy.mit.sp.nga.ind.1_EGY1A</t>
  </si>
  <si>
    <t>Forecasted Pretax Price - gso - all</t>
  </si>
  <si>
    <t>egy.mit.sp.gso.all.1</t>
  </si>
  <si>
    <t>egy.mit.sp.gso.all.1_EGY1A</t>
  </si>
  <si>
    <t>Forecasted Pretax Price - die - all</t>
  </si>
  <si>
    <t>egy.mit.sp.die.all.1</t>
  </si>
  <si>
    <t>egy.mit.sp.die.all.1_EGY1A</t>
  </si>
  <si>
    <t>Forecasted Pretax Price - lpg - all</t>
  </si>
  <si>
    <t>egy.mit.sp.lpg.all.1</t>
  </si>
  <si>
    <t>egy.mit.sp.lpg.all.1_EGY1A</t>
  </si>
  <si>
    <t>Forecasted Pretax Price - ker - all</t>
  </si>
  <si>
    <t>egy.mit.sp.ker.all.1</t>
  </si>
  <si>
    <t>egy.mit.sp.ker.all.1_EGY1A</t>
  </si>
  <si>
    <t>Forecasted Pretax Price - oop - all</t>
  </si>
  <si>
    <t>egy.mit.sp.oop.all.1</t>
  </si>
  <si>
    <t>egy.mit.sp.oop.all.1_EGY1A</t>
  </si>
  <si>
    <t>Retail Price - coa - pow</t>
  </si>
  <si>
    <t>Retail Price - coa - res</t>
  </si>
  <si>
    <t>Retail Price - coa - ind</t>
  </si>
  <si>
    <t>Retail Price - nga - pow</t>
  </si>
  <si>
    <t>Retail Price - nga - res</t>
  </si>
  <si>
    <t>Retail Price - nga - ind</t>
  </si>
  <si>
    <t>Retail Price - die - all</t>
  </si>
  <si>
    <t>egy.mit.rp.all.die.a.1</t>
  </si>
  <si>
    <t>egy.mit.rp.all.die.a.1_EGY1A</t>
  </si>
  <si>
    <t>Retail Price - lpg - all</t>
  </si>
  <si>
    <t>egy.mit.rp.all.lpg.a.1</t>
  </si>
  <si>
    <t>egy.mit.rp.all.lpg.a.1_EGY1A</t>
  </si>
  <si>
    <t>Retail Price - ker - all</t>
  </si>
  <si>
    <t>egy.mit.rp.all.ker.a.1</t>
  </si>
  <si>
    <t>egy.mit.rp.all.ker.a.1_EGY1A</t>
  </si>
  <si>
    <t>Retail Price - oop - all</t>
  </si>
  <si>
    <t>egy.mit.rp.all.oop.a.1</t>
  </si>
  <si>
    <t>egy.mit.rp.all.oop.a.1_EGY1A</t>
  </si>
  <si>
    <t>Oil and natural gas extraction - CH4 emissions factor, after abatement - baseline</t>
  </si>
  <si>
    <t>egy.air.ef.ext.ngaoil.ch4.1</t>
  </si>
  <si>
    <t>egy.air.ef.ext.ngaoil.ch4.1_EGY1A</t>
  </si>
  <si>
    <t>ef</t>
  </si>
  <si>
    <t>Oil and natural gas extraction - CH4 emissions factor, after abatement - policy</t>
  </si>
  <si>
    <t>egy.air.ef.ext.ngaoil.ch4.2</t>
  </si>
  <si>
    <t>egy.air.ef.ext.ngaoil.ch4.2_EGY1A</t>
  </si>
  <si>
    <t>Coal extraction - CH4 emissions factor, after abatement - baseline</t>
  </si>
  <si>
    <t>egy.air.ef.ext.coa.ch4.1</t>
  </si>
  <si>
    <t>egy.air.ef.ext.coa.ch4.1_EGY1A</t>
  </si>
  <si>
    <t>Coal extraction - CH4 emissions factor, after abatement - policy</t>
  </si>
  <si>
    <t>egy.air.ef.ext.coa.ch4.2</t>
  </si>
  <si>
    <t>egy.air.ef.ext.coa.ch4.2_EGY1A</t>
  </si>
  <si>
    <t>Energy related CH4 emissions - baseline</t>
  </si>
  <si>
    <t>Agriculture CH4 emissions - baseline</t>
  </si>
  <si>
    <t>Waste CH4 emissions - baseline</t>
  </si>
  <si>
    <t>Other CH4 emissions - baseline</t>
  </si>
  <si>
    <t>Total CH4 emissions, including LULUCF - baseline</t>
  </si>
  <si>
    <t>Total CH4 emissions, excluding LULUCF - baseline</t>
  </si>
  <si>
    <t>Energy related CH4 emissions - policy</t>
  </si>
  <si>
    <t>Agriculture CH4 emissions - policy</t>
  </si>
  <si>
    <t>Waste CH4 emissions - policy</t>
  </si>
  <si>
    <t>Other CH4 emissions - policy</t>
  </si>
  <si>
    <t>Total CH4 emissions, including LULUCF - policy</t>
  </si>
  <si>
    <t>Total CH4 emissions, excluding LULUCF - policy</t>
  </si>
  <si>
    <t>Methane fee - fossil, baseline</t>
  </si>
  <si>
    <t>egy.mit.mftrajfossil.1</t>
  </si>
  <si>
    <t>egy.mit.mftrajfossil.1_EGY1A</t>
  </si>
  <si>
    <t>Methane fee - non-fossil, baseline</t>
  </si>
  <si>
    <t>egy.mit.mftrajnonfossil.1</t>
  </si>
  <si>
    <t>egy.mit.mftrajnonfossil.1_EGY1A</t>
  </si>
  <si>
    <t>Methane fee - fossil, policy</t>
  </si>
  <si>
    <t>egy.mit.mftrajfossil.2</t>
  </si>
  <si>
    <t>egy.mit.mftrajfossil.2_EGY1A</t>
  </si>
  <si>
    <t>Methane fee - non-fossil, policy</t>
  </si>
  <si>
    <t>egy.mit.mftrajnonfossil.2</t>
  </si>
  <si>
    <t>egy.mit.mftrajnonfossil.2_EGY1A</t>
  </si>
  <si>
    <t>Efficiency cost - extractives</t>
  </si>
  <si>
    <t>egy.mit.wel.eco.ext.dwl.pct</t>
  </si>
  <si>
    <t>egy.mit.wel.eco.ext.dwl.pct_EGY1A</t>
  </si>
  <si>
    <t>Efficiency cost - agriculture</t>
  </si>
  <si>
    <t>egy.mit.wel.eco.agc.dwl.pct</t>
  </si>
  <si>
    <t>egy.mit.wel.eco.agc.dwl.pct_EGY1A</t>
  </si>
  <si>
    <t>Efficiency cost - waste</t>
  </si>
  <si>
    <t>egy.mit.wel.eco.was.dwl.pct</t>
  </si>
  <si>
    <t>egy.mit.wel.eco.was.dwl.pct_EGY1A</t>
  </si>
  <si>
    <t>Crude oil - producer price increase, percent</t>
  </si>
  <si>
    <t>egy.mit.ener.mfpct.oil.e.2</t>
  </si>
  <si>
    <t>egy.mit.ener.mfpct.oil.e.2_EGY1A</t>
  </si>
  <si>
    <t>Natural gas - producer price increase, percent</t>
  </si>
  <si>
    <t>egy.mit.ener.mfpct.coa.e.2</t>
  </si>
  <si>
    <t>egy.mit.ener.mfpct.coa.e.2_EGY1A</t>
  </si>
  <si>
    <t>Coal - producer price increase, percent</t>
  </si>
  <si>
    <t>egy.mit.ener.mfpct.nga.e.2</t>
  </si>
  <si>
    <t>egy.mit.ener.mfpct.nga.e.2_EGY1A</t>
  </si>
  <si>
    <t>Gasoline - portion used for transportation</t>
  </si>
  <si>
    <t>egy.mit.trs.gso.all.a.1</t>
  </si>
  <si>
    <t>egy.mit.trs.gso.all.a.1_EGY1A</t>
  </si>
  <si>
    <t>trs</t>
  </si>
  <si>
    <t>Gasoline - VAT rate</t>
  </si>
  <si>
    <t>egy.mit.vatrate.all.gso.a.1</t>
  </si>
  <si>
    <t>egy.mit.vatrate.all.gso.a.1_EGY1A</t>
  </si>
  <si>
    <t>Gasoline - portion used for residential consumption</t>
  </si>
  <si>
    <t>egy.mit.rescon.gso.all.1</t>
  </si>
  <si>
    <t>egy.mit.rescon.gso.all.1_EGY1A</t>
  </si>
  <si>
    <t>res</t>
  </si>
  <si>
    <t>Gasoline - efficient price</t>
  </si>
  <si>
    <t>egy.mit.effprice.gso.all.1</t>
  </si>
  <si>
    <t>egy.mit.effprice.gso.all.1_EGY1A</t>
  </si>
  <si>
    <t>eff</t>
  </si>
  <si>
    <t>Gasoline - consumption</t>
  </si>
  <si>
    <t>egy.mit.con.gso.all.1</t>
  </si>
  <si>
    <t>egy.mit.con.gso.all.1_EGY1A</t>
  </si>
  <si>
    <t>con</t>
  </si>
  <si>
    <t>Gasoline - explicit subsidy</t>
  </si>
  <si>
    <t>egy.mit.expsub.con.gso.all.1</t>
  </si>
  <si>
    <t>egy.mit.expsub.con.gso.all.1_EGY1A</t>
  </si>
  <si>
    <t>exp</t>
  </si>
  <si>
    <t>Gasoline - implicit subsidy</t>
  </si>
  <si>
    <t>egy.mit.impsub.con.gso.all.1</t>
  </si>
  <si>
    <t>egy.mit.impsub.con.gso.all.1_EGY1A</t>
  </si>
  <si>
    <t>imp</t>
  </si>
  <si>
    <t>Diesel - portion used for transportation</t>
  </si>
  <si>
    <t>egy.mit.trs.die.all.a.1</t>
  </si>
  <si>
    <t>egy.mit.trs.die.all.a.1_EGY1A</t>
  </si>
  <si>
    <t>Diesel - VAT rate</t>
  </si>
  <si>
    <t>egy.mit.vatrate.all.die.a.1</t>
  </si>
  <si>
    <t>egy.mit.vatrate.all.die.a.1_EGY1A</t>
  </si>
  <si>
    <t>Diesel - portion used for residential consumption</t>
  </si>
  <si>
    <t>egy.mit.rescon.die.all.1</t>
  </si>
  <si>
    <t>egy.mit.rescon.die.all.1_EGY1A</t>
  </si>
  <si>
    <t>Diesel - efficient price</t>
  </si>
  <si>
    <t>egy.mit.effprice.die.all.1</t>
  </si>
  <si>
    <t>egy.mit.effprice.die.all.1_EGY1A</t>
  </si>
  <si>
    <t>Diesel - consumption</t>
  </si>
  <si>
    <t>egy.mit.con.die.all.1</t>
  </si>
  <si>
    <t>egy.mit.con.die.all.1_EGY1A</t>
  </si>
  <si>
    <t>Diesel - explicit subsidy</t>
  </si>
  <si>
    <t>egy.mit.expsub.con.die.all.1</t>
  </si>
  <si>
    <t>egy.mit.expsub.con.die.all.1_EGY1A</t>
  </si>
  <si>
    <t>Diesel - implicit subsidy</t>
  </si>
  <si>
    <t>egy.mit.impsub.con.die.all.1</t>
  </si>
  <si>
    <t>egy.mit.impsub.con.die.all.1_EGY1A</t>
  </si>
  <si>
    <t>LPG - VAT rate</t>
  </si>
  <si>
    <t>egy.mit.vatrate.all.lpg.a.1</t>
  </si>
  <si>
    <t>egy.mit.vatrate.all.lpg.a.1_EGY1A</t>
  </si>
  <si>
    <t>LPG - portion used for residential consumption</t>
  </si>
  <si>
    <t>egy.mit.rescon.lpg.all.1</t>
  </si>
  <si>
    <t>egy.mit.rescon.lpg.all.1_EGY1A</t>
  </si>
  <si>
    <t>LPG - efficient price</t>
  </si>
  <si>
    <t>egy.mit.effprice.lpg.all.1</t>
  </si>
  <si>
    <t>egy.mit.effprice.lpg.all.1_EGY1A</t>
  </si>
  <si>
    <t>LPG - consumption</t>
  </si>
  <si>
    <t>egy.mit.con.lpg.all.1</t>
  </si>
  <si>
    <t>egy.mit.con.lpg.all.1_EGY1A</t>
  </si>
  <si>
    <t>LPG - explicit subsidy</t>
  </si>
  <si>
    <t>egy.mit.expsub.con.lpg.all.1</t>
  </si>
  <si>
    <t>egy.mit.expsub.con.lpg.all.1_EGY1A</t>
  </si>
  <si>
    <t>LPG - implicit subsidy</t>
  </si>
  <si>
    <t>egy.mit.impsub.con.lpg.all.1</t>
  </si>
  <si>
    <t>egy.mit.impsub.con.lpg.all.1_EGY1A</t>
  </si>
  <si>
    <t>Kerosene - VAT rate</t>
  </si>
  <si>
    <t>egy.mit.vatrate.all.ker.a.1</t>
  </si>
  <si>
    <t>egy.mit.vatrate.all.ker.a.1_EGY1A</t>
  </si>
  <si>
    <t>Kerosene - portion used for residential consumption</t>
  </si>
  <si>
    <t>egy.mit.rescon.ker.all.1</t>
  </si>
  <si>
    <t>egy.mit.rescon.ker.all.1_EGY1A</t>
  </si>
  <si>
    <t>Kerosene - efficient price</t>
  </si>
  <si>
    <t>egy.mit.effprice.ker.all.1</t>
  </si>
  <si>
    <t>egy.mit.effprice.ker.all.1_EGY1A</t>
  </si>
  <si>
    <t>Kerosene - consumption</t>
  </si>
  <si>
    <t>egy.mit.con.ker.all.1</t>
  </si>
  <si>
    <t>egy.mit.con.ker.all.1_EGY1A</t>
  </si>
  <si>
    <t>Kerosene - explicit subsidy</t>
  </si>
  <si>
    <t>egy.mit.expsub.con.ker.all.1</t>
  </si>
  <si>
    <t>egy.mit.expsub.con.ker.all.1_EGY1A</t>
  </si>
  <si>
    <t>Kerosene - implicit subsidy</t>
  </si>
  <si>
    <t>egy.mit.impsub.con.ker.all.1</t>
  </si>
  <si>
    <t>egy.mit.impsub.con.ker.all.1_EGY1A</t>
  </si>
  <si>
    <t>Other oil products - VAT rate</t>
  </si>
  <si>
    <t>egy.mit.vatrate.all.oop.a.1</t>
  </si>
  <si>
    <t>egy.mit.vatrate.all.oop.a.1_EGY1A</t>
  </si>
  <si>
    <t>Other oil products - portion used for residential consumption</t>
  </si>
  <si>
    <t>egy.mit.rescon.oop.all.1</t>
  </si>
  <si>
    <t>egy.mit.rescon.oop.all.1_EGY1A</t>
  </si>
  <si>
    <t>Other oil products - efficient price</t>
  </si>
  <si>
    <t>egy.mit.effprice.oop.all.1</t>
  </si>
  <si>
    <t>egy.mit.effprice.oop.all.1_EGY1A</t>
  </si>
  <si>
    <t>Other oil products - retail price, baseline</t>
  </si>
  <si>
    <t>egy.mit.rp.oop.all.1</t>
  </si>
  <si>
    <t>egy.mit.rp.oop.all.1_EGY1A</t>
  </si>
  <si>
    <t>rp.</t>
  </si>
  <si>
    <t>Other oil products - consumption</t>
  </si>
  <si>
    <t>egy.mit.con.oop.all.1</t>
  </si>
  <si>
    <t>egy.mit.con.oop.all.1_EGY1A</t>
  </si>
  <si>
    <t>Other oil products - explicit subsidy</t>
  </si>
  <si>
    <t>egy.mit.expsub.con.oop.all.1</t>
  </si>
  <si>
    <t>egy.mit.expsub.con.oop.all.1_EGY1A</t>
  </si>
  <si>
    <t>Natural gas, industry - VAT</t>
  </si>
  <si>
    <t>egy.mit.vatext.nga.ind.1</t>
  </si>
  <si>
    <t>egy.mit.vatext.nga.ind.1_EGY1A</t>
  </si>
  <si>
    <t>Natural gas, industry - efficient price</t>
  </si>
  <si>
    <t>egy.mit.effprice.nga.ind.1</t>
  </si>
  <si>
    <t>egy.mit.effprice.nga.ind.1_EGY1A</t>
  </si>
  <si>
    <t>Natural gas, industry - consumption</t>
  </si>
  <si>
    <t>egy.mit.con.nga.ind.1</t>
  </si>
  <si>
    <t>egy.mit.con.nga.ind.1_EGY1A</t>
  </si>
  <si>
    <t>Natural gas, industry - explicit subsidy</t>
  </si>
  <si>
    <t>egy.mit.expsub.con.nga.ind.1</t>
  </si>
  <si>
    <t>egy.mit.expsub.con.nga.ind.1_EGY1A</t>
  </si>
  <si>
    <t>Natural gas, industry - implicit subsidy</t>
  </si>
  <si>
    <t>egy.mit.impsub.con.nga.ind.1</t>
  </si>
  <si>
    <t>egy.mit.impsub.con.nga.ind.1_EGY1A</t>
  </si>
  <si>
    <t>Natural gas, residential - VAT rate</t>
  </si>
  <si>
    <t>egy.mit.vatrate.res.nga.a.1</t>
  </si>
  <si>
    <t>egy.mit.vatrate.res.nga.a.1_EGY1A</t>
  </si>
  <si>
    <t>Natural gas, residential - efficient price</t>
  </si>
  <si>
    <t>egy.mit.effprice.nga.res.1</t>
  </si>
  <si>
    <t>egy.mit.effprice.nga.res.1_EGY1A</t>
  </si>
  <si>
    <t>Natural gas, residential - consumption</t>
  </si>
  <si>
    <t>egy.mit.con.nga.res.1</t>
  </si>
  <si>
    <t>egy.mit.con.nga.res.1_EGY1A</t>
  </si>
  <si>
    <t>Natural gas, residential - explicit subsidy</t>
  </si>
  <si>
    <t>egy.mit.expsub.con.nga.res.1</t>
  </si>
  <si>
    <t>egy.mit.expsub.con.nga.res.1_EGY1A</t>
  </si>
  <si>
    <t>Natural gas, residential - implicit subsidy</t>
  </si>
  <si>
    <t>egy.mit.impsub.con.nga.res.1</t>
  </si>
  <si>
    <t>egy.mit.impsub.con.nga.res.1_EGY1A</t>
  </si>
  <si>
    <t>Natural gas, power - efficient price</t>
  </si>
  <si>
    <t>egy.mit.effprice.nga.pow.1</t>
  </si>
  <si>
    <t>egy.mit.effprice.nga.pow.1_EGY1A</t>
  </si>
  <si>
    <t>Natural gas, power - consumption</t>
  </si>
  <si>
    <t>egy.mit.con.nga.pow.1</t>
  </si>
  <si>
    <t>egy.mit.con.nga.pow.1_EGY1A</t>
  </si>
  <si>
    <t>Natural gas, power - explicit subsidy</t>
  </si>
  <si>
    <t>egy.mit.expsub.con.nga.pow.1</t>
  </si>
  <si>
    <t>egy.mit.expsub.con.nga.pow.1_EGY1A</t>
  </si>
  <si>
    <t>Natural gas, power - implicit subsidy</t>
  </si>
  <si>
    <t>egy.mit.impsub.con.nga.pow.1</t>
  </si>
  <si>
    <t>egy.mit.impsub.con.nga.pow.1_EGY1A</t>
  </si>
  <si>
    <t>Natural gas, other - supply cost</t>
  </si>
  <si>
    <t>egy.mit.supcost.nga.other.1</t>
  </si>
  <si>
    <t>egy.mit.supcost.nga.other.1_EGY1A</t>
  </si>
  <si>
    <t>sup</t>
  </si>
  <si>
    <t>Natural gas, other - externalities</t>
  </si>
  <si>
    <t>egy.mit.extcost.nga.other.1</t>
  </si>
  <si>
    <t>egy.mit.extcost.nga.other.1_EGY1A</t>
  </si>
  <si>
    <t>Natural gas, other - VAT</t>
  </si>
  <si>
    <t>egy.mit.vatext.nga.other.1</t>
  </si>
  <si>
    <t>egy.mit.vatext.nga.other.1_EGY1A</t>
  </si>
  <si>
    <t>Natural gas, other - efficient price</t>
  </si>
  <si>
    <t>egy.mit.effprice.nga.other.1</t>
  </si>
  <si>
    <t>egy.mit.effprice.nga.other.1_EGY1A</t>
  </si>
  <si>
    <t>Natural gas, other - retail price, baseline</t>
  </si>
  <si>
    <t>egy.mit.rp.nga.other.1</t>
  </si>
  <si>
    <t>egy.mit.rp.nga.other.1_EGY1A</t>
  </si>
  <si>
    <t>Natural gas, other - consumption</t>
  </si>
  <si>
    <t>egy.mit.con.nga.other.1</t>
  </si>
  <si>
    <t>egy.mit.con.nga.other.1_EGY1A</t>
  </si>
  <si>
    <t>Natural gas, other - explicit subsidy</t>
  </si>
  <si>
    <t>egy.mit.expsub.con.nga.other.1</t>
  </si>
  <si>
    <t>egy.mit.expsub.con.nga.other.1_EGY1A</t>
  </si>
  <si>
    <t>Natural gas, other - implicit subsidy</t>
  </si>
  <si>
    <t>egy.mit.impsub.con.nga.other.1</t>
  </si>
  <si>
    <t>egy.mit.impsub.con.nga.other.1_EGY1A</t>
  </si>
  <si>
    <t>Coal, industry - efficient price</t>
  </si>
  <si>
    <t>egy.mit.effprice.coa.ind.1</t>
  </si>
  <si>
    <t>egy.mit.effprice.coa.ind.1_EGY1A</t>
  </si>
  <si>
    <t>Coal, industry - consumption</t>
  </si>
  <si>
    <t>egy.mit.con.coa.ind.1</t>
  </si>
  <si>
    <t>egy.mit.con.coa.ind.1_EGY1A</t>
  </si>
  <si>
    <t>Coal, industry - explicit subsidy</t>
  </si>
  <si>
    <t>egy.mit.expsub.con.coa.ind.1</t>
  </si>
  <si>
    <t>egy.mit.expsub.con.coa.ind.1_EGY1A</t>
  </si>
  <si>
    <t>Coal, industry - implicit subsidy</t>
  </si>
  <si>
    <t>egy.mit.impsub.con.coa.ind.1</t>
  </si>
  <si>
    <t>egy.mit.impsub.con.coa.ind.1_EGY1A</t>
  </si>
  <si>
    <t>Coal, residential - VAT rate</t>
  </si>
  <si>
    <t>egy.mit.vatrate.res.coa.a.1</t>
  </si>
  <si>
    <t>egy.mit.vatrate.res.coa.a.1_EGY1A</t>
  </si>
  <si>
    <t>Coal, residential - efficient price</t>
  </si>
  <si>
    <t>egy.mit.effprice.coa.res.1</t>
  </si>
  <si>
    <t>egy.mit.effprice.coa.res.1_EGY1A</t>
  </si>
  <si>
    <t>Coal, residential - consumption</t>
  </si>
  <si>
    <t>egy.mit.con.coa.res.1</t>
  </si>
  <si>
    <t>egy.mit.con.coa.res.1_EGY1A</t>
  </si>
  <si>
    <t>Coal, residential - explicit subsidy</t>
  </si>
  <si>
    <t>egy.mit.expsub.con.coa.res.1</t>
  </si>
  <si>
    <t>egy.mit.expsub.con.coa.res.1_EGY1A</t>
  </si>
  <si>
    <t>Coal, residential - implicit subsidy</t>
  </si>
  <si>
    <t>egy.mit.impsub.con.coa.res.1</t>
  </si>
  <si>
    <t>egy.mit.impsub.con.coa.res.1_EGY1A</t>
  </si>
  <si>
    <t>Coal, power - efficient price</t>
  </si>
  <si>
    <t>egy.mit.effprice.coa.pow.1</t>
  </si>
  <si>
    <t>egy.mit.effprice.coa.pow.1_EGY1A</t>
  </si>
  <si>
    <t>Coal, power - consumption</t>
  </si>
  <si>
    <t>egy.mit.con.coa.pow.1</t>
  </si>
  <si>
    <t>egy.mit.con.coa.pow.1_EGY1A</t>
  </si>
  <si>
    <t>Coal, power - explicit subsidy</t>
  </si>
  <si>
    <t>egy.mit.expsub.con.coa.pow.1</t>
  </si>
  <si>
    <t>egy.mit.expsub.con.coa.pow.1_EGY1A</t>
  </si>
  <si>
    <t>Coal, power - implicit subsidy</t>
  </si>
  <si>
    <t>egy.mit.impsub.con.coa.pow.1</t>
  </si>
  <si>
    <t>egy.mit.impsub.con.coa.pow.1_EGY1A</t>
  </si>
  <si>
    <t>Coal, other - supply cost</t>
  </si>
  <si>
    <t>egy.mit.supcost.coa.other.1</t>
  </si>
  <si>
    <t>egy.mit.supcost.coa.other.1_EGY1A</t>
  </si>
  <si>
    <t>Coal, other - externalities</t>
  </si>
  <si>
    <t>egy.mit.extcost.coa.other.1</t>
  </si>
  <si>
    <t>egy.mit.extcost.coa.other.1_EGY1A</t>
  </si>
  <si>
    <t>Coal, other - VAT</t>
  </si>
  <si>
    <t>egy.mit.vatext.coa.other.1</t>
  </si>
  <si>
    <t>egy.mit.vatext.coa.other.1_EGY1A</t>
  </si>
  <si>
    <t>Coal, other - efficient price</t>
  </si>
  <si>
    <t>egy.mit.effprice.coa.other.1</t>
  </si>
  <si>
    <t>egy.mit.effprice.coa.other.1_EGY1A</t>
  </si>
  <si>
    <t>Coal, other - retail price, baseline</t>
  </si>
  <si>
    <t>egy.mit.rp.coa.other.1</t>
  </si>
  <si>
    <t>egy.mit.rp.coa.other.1_EGY1A</t>
  </si>
  <si>
    <t>Coal, other - consumption</t>
  </si>
  <si>
    <t>egy.mit.con.coa.other.1</t>
  </si>
  <si>
    <t>egy.mit.con.coa.other.1_EGY1A</t>
  </si>
  <si>
    <t>Coal, other - explicit subsidy</t>
  </si>
  <si>
    <t>egy.mit.expsub.con.coa.other.1</t>
  </si>
  <si>
    <t>egy.mit.expsub.con.coa.other.1_EGY1A</t>
  </si>
  <si>
    <t>Coal, other - implicit subsidy</t>
  </si>
  <si>
    <t>egy.mit.impsub.con.coa.other.1</t>
  </si>
  <si>
    <t>egy.mit.impsub.con.coa.other.1_EGY1A</t>
  </si>
  <si>
    <t>Electricity, industry - efficient price</t>
  </si>
  <si>
    <t>egy.mit.effprice.ecy.ind.1</t>
  </si>
  <si>
    <t>egy.mit.effprice.ecy.ind.1_EGY1A</t>
  </si>
  <si>
    <t>Electricity, industry - consumption</t>
  </si>
  <si>
    <t>egy.mit.con.ecy.ind.1</t>
  </si>
  <si>
    <t>egy.mit.con.ecy.ind.1_EGY1A</t>
  </si>
  <si>
    <t>Electricity, industry - explicit subsidy</t>
  </si>
  <si>
    <t>egy.mit.expsub.con.ecy.ind.1</t>
  </si>
  <si>
    <t>egy.mit.expsub.con.ecy.ind.1_EGY1A</t>
  </si>
  <si>
    <t>Electricity, industry - implicit subsidy</t>
  </si>
  <si>
    <t>egy.mit.impsub.con.ecy.ind.1</t>
  </si>
  <si>
    <t>egy.mit.impsub.con.ecy.ind.1_EGY1A</t>
  </si>
  <si>
    <t>Electricity, residential - VAT rate</t>
  </si>
  <si>
    <t>egy.mit.vatrate.res.ecy.t.1</t>
  </si>
  <si>
    <t>egy.mit.vatrate.res.ecy.t.1_EGY1A</t>
  </si>
  <si>
    <t>Electricity, residential - efficient price</t>
  </si>
  <si>
    <t>egy.mit.effprice.ecy.res.1</t>
  </si>
  <si>
    <t>egy.mit.effprice.ecy.res.1_EGY1A</t>
  </si>
  <si>
    <t>Electricity, residential - consumption</t>
  </si>
  <si>
    <t>egy.mit.con.ecy.res.1</t>
  </si>
  <si>
    <t>egy.mit.con.ecy.res.1_EGY1A</t>
  </si>
  <si>
    <t>Electricity, residential - explicit subsidy</t>
  </si>
  <si>
    <t>egy.mit.expsub.con.ecy.res.1</t>
  </si>
  <si>
    <t>egy.mit.expsub.con.ecy.res.1_EGY1A</t>
  </si>
  <si>
    <t>Electricity, residential - implicit subsidy</t>
  </si>
  <si>
    <t>egy.mit.impsub.con.ecy.res.1</t>
  </si>
  <si>
    <t>egy.mit.impsub.con.ecy.res.1_EGY1A</t>
  </si>
  <si>
    <t>Electricity, other - supply cost</t>
  </si>
  <si>
    <t>egy.mit.supcost.ecy.other.1</t>
  </si>
  <si>
    <t>egy.mit.supcost.ecy.other.1_EGY1A</t>
  </si>
  <si>
    <t>Electricity, other - externalities</t>
  </si>
  <si>
    <t>egy.mit.extcost.ecy.other.1</t>
  </si>
  <si>
    <t>egy.mit.extcost.ecy.other.1_EGY1A</t>
  </si>
  <si>
    <t>Electricity, other - VAT</t>
  </si>
  <si>
    <t>egy.mit.vatext.ecy.other.1</t>
  </si>
  <si>
    <t>egy.mit.vatext.ecy.other.1_EGY1A</t>
  </si>
  <si>
    <t>Electricity, other - efficient price</t>
  </si>
  <si>
    <t>egy.mit.effprice.ecy.other.1</t>
  </si>
  <si>
    <t>egy.mit.effprice.ecy.other.1_EGY1A</t>
  </si>
  <si>
    <t>Electricity, other - retail price, baseline</t>
  </si>
  <si>
    <t>egy.mit.rp.ecy.other.1</t>
  </si>
  <si>
    <t>egy.mit.rp.ecy.other.1_EGY1A</t>
  </si>
  <si>
    <t>Electricity, other - consumption</t>
  </si>
  <si>
    <t>egy.mit.con.ecy.other.1</t>
  </si>
  <si>
    <t>egy.mit.con.ecy.other.1_EGY1A</t>
  </si>
  <si>
    <t>Electricity, other - explicit subsidy</t>
  </si>
  <si>
    <t>egy.mit.expsub.con.ecy.other.1</t>
  </si>
  <si>
    <t>egy.mit.expsub.con.ecy.other.1_EGY1A</t>
  </si>
  <si>
    <t>Electricity, other - implicit subsidy</t>
  </si>
  <si>
    <t>egy.mit.impsub.con.ecy.other.1</t>
  </si>
  <si>
    <t>egy.mit.impsub.con.ecy.other.1_EGY1A</t>
  </si>
  <si>
    <t>Total - explicit subsidy</t>
  </si>
  <si>
    <t>egy.mit.expsub.con.all.all.1</t>
  </si>
  <si>
    <t>egy.mit.expsub.con.all.all.1_EGY1A</t>
  </si>
  <si>
    <t>Total - implicit subsidy</t>
  </si>
  <si>
    <t>egy.mit.impsub.con.all.all.1</t>
  </si>
  <si>
    <t>egy.mit.impsub.con.all.all.1_EGY1A</t>
  </si>
  <si>
    <t>egy.mit.expsubgdp.con.all.all.1</t>
  </si>
  <si>
    <t>egy.mit.expsubgdp.con.all.all.1_EGY1A</t>
  </si>
  <si>
    <t>egy.mit.impsubgdp.con.all.all.1</t>
  </si>
  <si>
    <t>egy.mit.impsubgdp.con.all.all.1_EGY1A</t>
  </si>
  <si>
    <t>egy.mit.co2cov.2_EGY2A</t>
  </si>
  <si>
    <t>egy.mit.cptraj.2_EGY2A</t>
  </si>
  <si>
    <t>egy.mit.eff.cptraj.2_EGY2A</t>
  </si>
  <si>
    <t>egy.mit.etstraj.2_EGY2A</t>
  </si>
  <si>
    <t>egy.mit.co2cov.pow.cont.2_EGY2A</t>
  </si>
  <si>
    <t>egy.mit.co2cov.tra.cont.2_EGY2A</t>
  </si>
  <si>
    <t>egy.mit.co2cov.res.cont.2_EGY2A</t>
  </si>
  <si>
    <t>egy.mit.co2cov.ind.cont.2_EGY2A</t>
  </si>
  <si>
    <t>egy.mit.co2cov.oth.cont.2_EGY2A</t>
  </si>
  <si>
    <t>egy.mit.gdp.pre.pct.2_EGY2A</t>
  </si>
  <si>
    <t>egy.mit.gdp.exc.pct.2_EGY2A</t>
  </si>
  <si>
    <t>egy.mit.gdp.pit.pct.2_EGY2A</t>
  </si>
  <si>
    <t>egy.mit.gdp.inv.pct.2_EGY2A</t>
  </si>
  <si>
    <t>egy.mit.gdp.cur.pct.2_EGY2A</t>
  </si>
  <si>
    <t>egy.mit.gdp.tra.pct.2_EGY2A</t>
  </si>
  <si>
    <t>egy.mit.gdp.tot.pct.2_EGY2A</t>
  </si>
  <si>
    <t>egy.mit.rev.new.usd.1_EGY2A</t>
  </si>
  <si>
    <t>egy.mit.rev.new.usd.2_EGY2A</t>
  </si>
  <si>
    <t>egy.mit.rev.new.pct.1_EGY2A</t>
  </si>
  <si>
    <t>egy.mit.rev.new.pct.2_EGY2A</t>
  </si>
  <si>
    <t>egy.mit.ers_EGY2A</t>
  </si>
  <si>
    <t>egy.mit.rcp_EGY2A</t>
  </si>
  <si>
    <t>egy.mit.rcp.pow_EGY2A</t>
  </si>
  <si>
    <t>egy.mit.rcp.trs_EGY2A</t>
  </si>
  <si>
    <t>egy.mit.rcp.bld_EGY2A</t>
  </si>
  <si>
    <t>egy.mit.rcp.ind_EGY2A</t>
  </si>
  <si>
    <t>egy.mit.ln.gdppc_EGY2A</t>
  </si>
  <si>
    <t>egy.mit.gdp.pre.lvl.1_EGY2A</t>
  </si>
  <si>
    <t>egy.mit.gdp.pst.lvl.2_EGY2A</t>
  </si>
  <si>
    <t>egy.mit.pop.mn_EGY2A</t>
  </si>
  <si>
    <t>egy.mit.ghg.tot.exc.1_EGY2A</t>
  </si>
  <si>
    <t>egy.mit.ghg.tot.inc.1_EGY2A</t>
  </si>
  <si>
    <t>egy.mit.ghg.enr.tot.1_EGY2A</t>
  </si>
  <si>
    <t>egy.mit.ghg.ipr.tot.1_EGY2A</t>
  </si>
  <si>
    <t>egy.mit.ghg.agr.tot.1_EGY2A</t>
  </si>
  <si>
    <t>egy.mit.ghg.wst.tot.1_EGY2A</t>
  </si>
  <si>
    <t>egy.mit.ghg.lucf.tot.1_EGY2A</t>
  </si>
  <si>
    <t>egy.mit.co2.tot.1_EGY2A</t>
  </si>
  <si>
    <t>egy.mit.co2.enr.tot.1_EGY2A</t>
  </si>
  <si>
    <t>egy.mit.co2.coa.1_EGY2A</t>
  </si>
  <si>
    <t>egy.mit.co2.nga.1_EGY2A</t>
  </si>
  <si>
    <t>egy.mit.co2.oil.1_EGY2A</t>
  </si>
  <si>
    <t>egy.mit.co2.gso.1_EGY2A</t>
  </si>
  <si>
    <t>egy.mit.co2.die.1_EGY2A</t>
  </si>
  <si>
    <t>egy.mit.co2.lpg.1_EGY2A</t>
  </si>
  <si>
    <t>egy.mit.co2.ker.1_EGY2A</t>
  </si>
  <si>
    <t>egy.mit.co2.pow.1_EGY2A</t>
  </si>
  <si>
    <t>egy.mit.co2.tra.1_EGY2A</t>
  </si>
  <si>
    <t>egy.mit.co2.res.1_EGY2A</t>
  </si>
  <si>
    <t>egy.mit.co2.ind.1_EGY2A</t>
  </si>
  <si>
    <t>egy.mit.co2.oth.1_EGY2A</t>
  </si>
  <si>
    <t>egy.mit.ghg.tot.exc.2_EGY2A</t>
  </si>
  <si>
    <t>egy.mit.ghg.tot.inc.2_EGY2A</t>
  </si>
  <si>
    <t>egy.mit.ghg.enr.tot.2_EGY2A</t>
  </si>
  <si>
    <t>egy.mit.ghg.ipr.tot.2_EGY2A</t>
  </si>
  <si>
    <t>egy.mit.ghg.agr.tot.2_EGY2A</t>
  </si>
  <si>
    <t>egy.mit.ghg.lucf.tot.2_EGY2A</t>
  </si>
  <si>
    <t>egy.mit.ghg.wst.tot.2_EGY2A</t>
  </si>
  <si>
    <t>egy.mit.co2.tot.2_EGY2A</t>
  </si>
  <si>
    <t>egy.mit.co2.enr.tot.2_EGY2A</t>
  </si>
  <si>
    <t>egy.mit.co2.coa.2_EGY2A</t>
  </si>
  <si>
    <t>egy.mit.co2.nga.2_EGY2A</t>
  </si>
  <si>
    <t>egy.mit.co2.oil.2_EGY2A</t>
  </si>
  <si>
    <t>egy.mit.co2.gso.2_EGY2A</t>
  </si>
  <si>
    <t>egy.mit.co2.die.2_EGY2A</t>
  </si>
  <si>
    <t>egy.mit.co2.lpg.2_EGY2A</t>
  </si>
  <si>
    <t>egy.mit.co2.ker.2_EGY2A</t>
  </si>
  <si>
    <t>egy.mit.co2.pow.2_EGY2A</t>
  </si>
  <si>
    <t>egy.mit.co2.tra.2_EGY2A</t>
  </si>
  <si>
    <t>egy.mit.co2.res.2_EGY2A</t>
  </si>
  <si>
    <t>egy.mit.co2.ind.2_EGY2A</t>
  </si>
  <si>
    <t>egy.mit.co2.oth.2_EGY2A</t>
  </si>
  <si>
    <t>egy.mit.co2.tot.red.pct_EGY2A</t>
  </si>
  <si>
    <t>egy.mit.ghg.tot.exc.fuel.1_EGY2A</t>
  </si>
  <si>
    <t>egy.mit.ch4.tot.1_EGY2A</t>
  </si>
  <si>
    <t>egy.mit.nox.tot.1_EGY2A</t>
  </si>
  <si>
    <t>egy.mit.fga.tot.1_EGY2A</t>
  </si>
  <si>
    <t>egy.mit.ghg.tot.exc.fuel.2_EGY2A</t>
  </si>
  <si>
    <t>egy.mit.ch4.tot.2_EGY2A</t>
  </si>
  <si>
    <t>egy.mit.nox.tot.2_EGY2A</t>
  </si>
  <si>
    <t>egy.mit.fga.tot.2_EGY2A</t>
  </si>
  <si>
    <t>egy.mit.ghg.tot.inc.ch4.1_EGY2A</t>
  </si>
  <si>
    <t>egy.mit.ghg.tot.exc.ch4.1_EGY2A</t>
  </si>
  <si>
    <t>egy.mit.ghg.enr.ch4.1_EGY2A</t>
  </si>
  <si>
    <t>egy.mit.ghg.ipr.ch4.1_EGY2A</t>
  </si>
  <si>
    <t>egy.mit.ghg.agr.ch4.1_EGY2A</t>
  </si>
  <si>
    <t>egy.mit.ghg.lucf.ch4.1_EGY2A</t>
  </si>
  <si>
    <t>egy.mit.ghg.wst.ch4.1_EGY2A</t>
  </si>
  <si>
    <t>egy.mit.ghg.oth.ch4.1_EGY2A</t>
  </si>
  <si>
    <t>egy.mit.ghg.fug.ch4.1_EGY2A</t>
  </si>
  <si>
    <t>egy.mit.ghg.tot.inc.ch4.2_EGY2A</t>
  </si>
  <si>
    <t>egy.mit.ghg.tot.exc.ch4.2_EGY2A</t>
  </si>
  <si>
    <t>egy.mit.ghg.enr.ch4.2_EGY2A</t>
  </si>
  <si>
    <t>egy.mit.ghg.ipr.ch4.2_EGY2A</t>
  </si>
  <si>
    <t>egy.mit.ghg.agr.ch4.2_EGY2A</t>
  </si>
  <si>
    <t>egy.mit.ghg.lucf.ch4.2_EGY2A</t>
  </si>
  <si>
    <t>egy.mit.ghg.wst.ch4.2_EGY2A</t>
  </si>
  <si>
    <t>egy.mit.ghg.oth.ch4.2_EGY2A</t>
  </si>
  <si>
    <t>egy.mit.ghg.fug.ch4.2_EGY2A</t>
  </si>
  <si>
    <t>egy.mit.ghg.index.1_EGY2A</t>
  </si>
  <si>
    <t>egy.mit.ghg.index.2_EGY2A</t>
  </si>
  <si>
    <t>egy.mit.ghg.tot.inc.red.pct_EGY2A</t>
  </si>
  <si>
    <t>egy.mit.ndc.option_EGY2A</t>
  </si>
  <si>
    <t>egy.mit.ndc.targetyear_EGY2A</t>
  </si>
  <si>
    <t>egy.mit.ndc.desc.lng_EGY2A</t>
  </si>
  <si>
    <t>egy.mit.ndc.desc.sht_EGY2A</t>
  </si>
  <si>
    <t>egy.mit.undc.index_EGY2A</t>
  </si>
  <si>
    <t>egy.mit.cndc.index_EGY2A</t>
  </si>
  <si>
    <t>egy.mit.undc.trg.ton_EGY2A</t>
  </si>
  <si>
    <t>egy.mit.cndc.trg.ton_EGY2A</t>
  </si>
  <si>
    <t>egy.mit.undc.2030.pct_EGY2A</t>
  </si>
  <si>
    <t>egy.mit.cndc.2030.pct_EGY2A</t>
  </si>
  <si>
    <t>egy.mit.andc.2030.pct_EGY2A</t>
  </si>
  <si>
    <t>egy.mit.emin.cem_EGY2A</t>
  </si>
  <si>
    <t>egy.mit.emin.irn_EGY2A</t>
  </si>
  <si>
    <t>egy.mit.emin.mch_EGY2A</t>
  </si>
  <si>
    <t>egy.mit.emin.man_EGY2A</t>
  </si>
  <si>
    <t>egy.mit.emin.oth_EGY2A</t>
  </si>
  <si>
    <t>egy.mit.emin.foo_EGY2A</t>
  </si>
  <si>
    <t>egy.mit.emin.srv_EGY2A</t>
  </si>
  <si>
    <t>egy.mit.emin.mac_EGY2A</t>
  </si>
  <si>
    <t>egy.mit.emin.cst_EGY2A</t>
  </si>
  <si>
    <t>egy.mit.emin.ftr_EGY2A</t>
  </si>
  <si>
    <t>egy.mit.emin.con_EGY2A</t>
  </si>
  <si>
    <t>egy.mit.rp.all.ecy.wtd.1_EGY2A</t>
  </si>
  <si>
    <t>egy.mit.rp.all.coa.wtd.1_EGY2A</t>
  </si>
  <si>
    <t>egy.mit.rp.all.nga.wtd.1_EGY2A</t>
  </si>
  <si>
    <t>egy.mit.rp.all.oil.wtd.1_EGY2A</t>
  </si>
  <si>
    <t>egy.mit.rp.all.gso.wtd.1_EGY2A</t>
  </si>
  <si>
    <t>egy.mit.rp.all.die.wtd.1_EGY2A</t>
  </si>
  <si>
    <t>egy.mit.rp.all.lpg.wtd.1_EGY2A</t>
  </si>
  <si>
    <t>egy.mit.rp.all.ker.wtd.1_EGY2A</t>
  </si>
  <si>
    <t>egy.mit.rp.all.ecy.wtd.2_EGY2A</t>
  </si>
  <si>
    <t>egy.mit.rp.coa.wtd.2_EGY2A</t>
  </si>
  <si>
    <t>egy.mit.rp.nga.wtd.2_EGY2A</t>
  </si>
  <si>
    <t>egy.mit.rp.oil.wtd.2_EGY2A</t>
  </si>
  <si>
    <t>egy.mit.rp.gso.wtd.2_EGY2A</t>
  </si>
  <si>
    <t>egy.mit.rp.die.wtd.2_EGY2A</t>
  </si>
  <si>
    <t>egy.mit.rp.lpg.wtd.2_EGY2A</t>
  </si>
  <si>
    <t>egy.mit.rp.ker.wtd.2_EGY2A</t>
  </si>
  <si>
    <t>egy.mit.rp.all.ecy.pct.2_EGY2A</t>
  </si>
  <si>
    <t>egy.mit.rp.all.coa.pct.2_EGY2A</t>
  </si>
  <si>
    <t>egy.mit.rp.all.nga.pct.2_EGY2A</t>
  </si>
  <si>
    <t>egy.mit.rp.all.oil.pct.2_EGY2A</t>
  </si>
  <si>
    <t>egy.mit.rp.all.gso.pct.2_EGY2A</t>
  </si>
  <si>
    <t>egy.mit.rp.all.die.pct.2_EGY2A</t>
  </si>
  <si>
    <t>egy.mit.rp.all.lpg.pct.2_EGY2A</t>
  </si>
  <si>
    <t>egy.mit.rp.all.ker.pct.2_EGY2A</t>
  </si>
  <si>
    <t>egy.mit.co2.ela.eco.2_EGY2A</t>
  </si>
  <si>
    <t>egy.mit.ndc.ecr.2_EGY2A</t>
  </si>
  <si>
    <t>egy.mit.ecr.1_EGY2A</t>
  </si>
  <si>
    <t>egy.mit.ecr.2_EGY2A</t>
  </si>
  <si>
    <t>egy.mit.rp.ind.ecy.t.1_EGY2A</t>
  </si>
  <si>
    <t>egy.mit.rp.res.ecy.t.1_EGY2A</t>
  </si>
  <si>
    <t>egy.mit.rp.ind.coa.a.1_EGY2A</t>
  </si>
  <si>
    <t>egy.mit.rp.ind.nga.a.1_EGY2A</t>
  </si>
  <si>
    <t>egy.mit.rp.res.coa.a.1_EGY2A</t>
  </si>
  <si>
    <t>egy.mit.rp.res.nga.a.1_EGY2A</t>
  </si>
  <si>
    <t>egy.mit.rp.pow.coa.a.1_EGY2A</t>
  </si>
  <si>
    <t>egy.mit.rp.pow.nga.a.1_EGY2A</t>
  </si>
  <si>
    <t>egy.mit.rp.ind.ecy.t.2_EGY2A</t>
  </si>
  <si>
    <t>egy.mit.rp.res.ecy.t.2_EGY2A</t>
  </si>
  <si>
    <t>egy.mit.rp.ind.coa.a.2_EGY2A</t>
  </si>
  <si>
    <t>egy.mit.rp.ind.nga.a.2_EGY2A</t>
  </si>
  <si>
    <t>egy.mit.rp.res.coa.a.2_EGY2A</t>
  </si>
  <si>
    <t>egy.mit.rp.res.nga.a.2_EGY2A</t>
  </si>
  <si>
    <t>egy.mit.rp.pow.coa.a.2_EGY2A</t>
  </si>
  <si>
    <t>egy.mit.rp.pow.nga.a.2_EGY2A</t>
  </si>
  <si>
    <t>egy.mit.sup.cost.ecy.ind.1_EGY2A</t>
  </si>
  <si>
    <t>egy.mit.sup.cost.ecy.res.2_EGY2A</t>
  </si>
  <si>
    <t>egy.mit.sp.ind.coa.a.1_EGY2A</t>
  </si>
  <si>
    <t>egy.mit.sp.ind.nga.a.1_EGY2A</t>
  </si>
  <si>
    <t>egy.mit.sp.res.coa.a.1_EGY2A</t>
  </si>
  <si>
    <t>egy.mit.sp.res.nga.a.1_EGY2A</t>
  </si>
  <si>
    <t>egy.mit.sp.pow.coa.a.1_EGY2A</t>
  </si>
  <si>
    <t>egy.mit.sp.pow.nga.a.1_EGY2A</t>
  </si>
  <si>
    <t>egy.mit.sp.all.oop.a.1_EGY2A</t>
  </si>
  <si>
    <t>egy.mit.sp.all.gso.a.1_EGY2A</t>
  </si>
  <si>
    <t>egy.mit.sp.all.die.a.1_EGY2A</t>
  </si>
  <si>
    <t>egy.mit.sp.all.lpg.a.1_EGY2A</t>
  </si>
  <si>
    <t>egy.mit.sp.all.ker.a.1_EGY2A</t>
  </si>
  <si>
    <t>egy.mit.txo.ind.ecy.t.1_EGY2A</t>
  </si>
  <si>
    <t>egy.mit.txo.res.ecy.t.1_EGY2A</t>
  </si>
  <si>
    <t>egy.mit.txo.ind.coa.a.1_EGY2A</t>
  </si>
  <si>
    <t>egy.mit.txo.ind.nga.a.1_EGY2A</t>
  </si>
  <si>
    <t>egy.mit.txo.res.coa.a.1_EGY2A</t>
  </si>
  <si>
    <t>egy.mit.txo.res.nga.a.1_EGY2A</t>
  </si>
  <si>
    <t>egy.mit.txo.pow.coa.a.1_EGY2A</t>
  </si>
  <si>
    <t>egy.mit.txo.pow.nga.a.1_EGY2A</t>
  </si>
  <si>
    <t>egy.mit.txo.all.oop.a.1_EGY2A</t>
  </si>
  <si>
    <t>egy.mit.txo.all.gso.a.1_EGY2A</t>
  </si>
  <si>
    <t>egy.mit.txo.all.die.a.1_EGY2A</t>
  </si>
  <si>
    <t>egy.mit.txo.all.lpg.a.1_EGY2A</t>
  </si>
  <si>
    <t>egy.mit.txo.all.ker.a.1_EGY2A</t>
  </si>
  <si>
    <t>egy.mit.vat.ind.ecy.t.1_EGY2A</t>
  </si>
  <si>
    <t>egy.mit.vat.res.ecy.t.1_EGY2A</t>
  </si>
  <si>
    <t>egy.mit.vat.ind.coa.a.1_EGY2A</t>
  </si>
  <si>
    <t>egy.mit.vat.ind.nga.a.1_EGY2A</t>
  </si>
  <si>
    <t>egy.mit.vat.res.coa.a.1_EGY2A</t>
  </si>
  <si>
    <t>egy.mit.vat.res.nga.a.1_EGY2A</t>
  </si>
  <si>
    <t>egy.mit.vat.pow.coa.a.1_EGY2A</t>
  </si>
  <si>
    <t>egy.mit.vat.pow.nga.a.1_EGY2A</t>
  </si>
  <si>
    <t>egy.mit.vat.all.oop.a.1_EGY2A</t>
  </si>
  <si>
    <t>egy.mit.vat.all.gso.a.1_EGY2A</t>
  </si>
  <si>
    <t>egy.mit.vat.all.die.a.1_EGY2A</t>
  </si>
  <si>
    <t>egy.mit.vat.all.lpg.a.1_EGY2A</t>
  </si>
  <si>
    <t>egy.mit.vat.all.ker.a.1_EGY2A</t>
  </si>
  <si>
    <t>egy.mit.ctx.ind.ecy.t.1_EGY2A</t>
  </si>
  <si>
    <t>egy.mit.ctx.res.ecy.t.1_EGY2A</t>
  </si>
  <si>
    <t>egy.mit.ctx.ind.coa.a.1_EGY2A</t>
  </si>
  <si>
    <t>egy.mit.ctx.ind.nga.a.1_EGY2A</t>
  </si>
  <si>
    <t>egy.mit.ctx.res.coa.a.1_EGY2A</t>
  </si>
  <si>
    <t>egy.mit.ctx.res.nga.a.1_EGY2A</t>
  </si>
  <si>
    <t>egy.mit.ctx.pow.coa.a.1_EGY2A</t>
  </si>
  <si>
    <t>egy.mit.ctx.pow.nga.a.1_EGY2A</t>
  </si>
  <si>
    <t>egy.mit.ctx.all.oop.a.1_EGY2A</t>
  </si>
  <si>
    <t>egy.mit.ctx.all.gso.a.1_EGY2A</t>
  </si>
  <si>
    <t>egy.mit.ctx.all.die.a.1_EGY2A</t>
  </si>
  <si>
    <t>egy.mit.ctx.all.lpg.a.1_EGY2A</t>
  </si>
  <si>
    <t>egy.mit.ctx.all.ker.a.1_EGY2A</t>
  </si>
  <si>
    <t>egy.mit.ets.ind.ecy.t.1_EGY2A</t>
  </si>
  <si>
    <t>egy.mit.ets.res.ecy.t.1_EGY2A</t>
  </si>
  <si>
    <t>egy.mit.ets.ind.coa.a.1_EGY2A</t>
  </si>
  <si>
    <t>egy.mit.ets.ind.nga.a.1_EGY2A</t>
  </si>
  <si>
    <t>egy.mit.ets.res.coa.a.1_EGY2A</t>
  </si>
  <si>
    <t>egy.mit.ets.res.nga.a.1_EGY2A</t>
  </si>
  <si>
    <t>egy.mit.ets.pow.coa.a.1_EGY2A</t>
  </si>
  <si>
    <t>egy.mit.ets.pow.nga.a.1_EGY2A</t>
  </si>
  <si>
    <t>egy.mit.ets.all.oop.a.1_EGY2A</t>
  </si>
  <si>
    <t>egy.mit.ets.all.gso.a.1_EGY2A</t>
  </si>
  <si>
    <t>egy.mit.ets.all.die.a.1_EGY2A</t>
  </si>
  <si>
    <t>egy.mit.ets.all.lpg.a.1_EGY2A</t>
  </si>
  <si>
    <t>egy.mit.ets.all.ker.a.1_EGY2A</t>
  </si>
  <si>
    <t>egy.mit.tcp.all.coa.a.1_EGY2A</t>
  </si>
  <si>
    <t>egy.mit.tcp.all.nga.a.1_EGY2A</t>
  </si>
  <si>
    <t>egy.mit.tcp_csf.rod.gso.a.1_EGY2A</t>
  </si>
  <si>
    <t>egy.mit.tcp_csf.rod.die.a1_EGY2A</t>
  </si>
  <si>
    <t>egy.mit.tcp_csf.res.lpg.a.1_EGY2A</t>
  </si>
  <si>
    <t>egy.mit.tcp_csf.all.ker.a.1_EGY2A</t>
  </si>
  <si>
    <t>egy.mit.tcp_csf.all.oop.a.1_EGY2A</t>
  </si>
  <si>
    <t>egy.mit.tcp.all.all.a.1_EGY2A</t>
  </si>
  <si>
    <t>egy.mit.tcp.all.coa.a.2_EGY2A</t>
  </si>
  <si>
    <t>egy.mit.tcp.all.nga.a.2_EGY2A</t>
  </si>
  <si>
    <t>egy.mit.tcp_csf.rod.gso.a.2_EGY2A</t>
  </si>
  <si>
    <t>egy.mit.tcp_csf.rod.die.a2_EGY2A</t>
  </si>
  <si>
    <t>egy.mit.tcp_csf.res.lpg.a.2_EGY2A</t>
  </si>
  <si>
    <t>egy.mit.tcp_csf.all.ker.a.2_EGY2A</t>
  </si>
  <si>
    <t>egy.mit.tcp_csf.all.oop.a.2_EGY2A</t>
  </si>
  <si>
    <t>egy.mit.tcp.all.all.a.2_EGY2A</t>
  </si>
  <si>
    <t>egy.mit.eff.price.gso.all.2_EGY2A</t>
  </si>
  <si>
    <t>egy.mit.sup.cost.gso.all.2_EGY2A</t>
  </si>
  <si>
    <t>egy.mit.airpol.cost.gso.all.2_EGY2A</t>
  </si>
  <si>
    <t>egy.mit.acc.cost.gso.all.2_EGY2A</t>
  </si>
  <si>
    <t>egy.mit.con.cost.gso.all.2_EGY2A</t>
  </si>
  <si>
    <t>egy.mit.rdm.cost.gso.all.2_EGY2A</t>
  </si>
  <si>
    <t>egy.mit.scc.cost.gso.all.2_EGY2A</t>
  </si>
  <si>
    <t>egy.mit.vat.cost.gso.all.2_EGY2A</t>
  </si>
  <si>
    <t>egy.mit.rp.gso.all.2_EGY2A</t>
  </si>
  <si>
    <t>egy.mit.tgap.gso.all.2_EGY2A</t>
  </si>
  <si>
    <t>egy.mit.txo.co2e.gso.all.1_EGY2A</t>
  </si>
  <si>
    <t>egy.mit.pig.gso.all.2_EGY2A</t>
  </si>
  <si>
    <t>egy.mit.pig.co2e.gso.all.2_EGY2A</t>
  </si>
  <si>
    <t>egy.mit.eff.price.die.all.2_EGY2A</t>
  </si>
  <si>
    <t>egy.mit.sup.cost.die.all.2_EGY2A</t>
  </si>
  <si>
    <t>egy.mit.airpol.cost.die.all.2_EGY2A</t>
  </si>
  <si>
    <t>egy.mit.acc.cost.die.all.2_EGY2A</t>
  </si>
  <si>
    <t>egy.mit.con.cost.die.all.2_EGY2A</t>
  </si>
  <si>
    <t>egy.mit.rdm.cost.die.all.2_EGY2A</t>
  </si>
  <si>
    <t>egy.mit.scc.cost.die.all.2_EGY2A</t>
  </si>
  <si>
    <t>egy.mit.vat.cost.die.all.2_EGY2A</t>
  </si>
  <si>
    <t>egy.mit.rp.die.all.2_EGY2A</t>
  </si>
  <si>
    <t>egy.mit.tgap.die.all.2_EGY2A</t>
  </si>
  <si>
    <t>egy.mit.txo.co2e.die.all.1_EGY2A</t>
  </si>
  <si>
    <t>egy.mit.pig.die.all.2_EGY2A</t>
  </si>
  <si>
    <t>egy.mit.pig.co2e.die.all.2_EGY2A</t>
  </si>
  <si>
    <t>egy.mit.eff.price.lpg.all.2_EGY2A</t>
  </si>
  <si>
    <t>egy.mit.sup.cost.lpg.all.2_EGY2A</t>
  </si>
  <si>
    <t>egy.mit.airpol.cost.lpg.all.2_EGY2A</t>
  </si>
  <si>
    <t>egy.mit.scc.cost.lpg.all.2_EGY2A</t>
  </si>
  <si>
    <t>egy.mit.vat.cost.lpg.all.2_EGY2A</t>
  </si>
  <si>
    <t>egy.mit.rp.lpg.all.2_EGY2A</t>
  </si>
  <si>
    <t>egy.mit.tgap.lpg.all.2_EGY2A</t>
  </si>
  <si>
    <t>egy.mit.txo.co2e.lpg.all.1_EGY2A</t>
  </si>
  <si>
    <t>egy.mit.pig.lpg.all.2_EGY2A</t>
  </si>
  <si>
    <t>egy.mit.pig.co2e.lpg.all.2_EGY2A</t>
  </si>
  <si>
    <t>egy.mit.eff.price.ker.all.2_EGY2A</t>
  </si>
  <si>
    <t>egy.mit.sup.cost.ker.all.2_EGY2A</t>
  </si>
  <si>
    <t>egy.mit.airpol.cost.ker.all.2_EGY2A</t>
  </si>
  <si>
    <t>egy.mit.scc.cost.ker.all.2_EGY2A</t>
  </si>
  <si>
    <t>egy.mit.vat.cost.ker.all.2_EGY2A</t>
  </si>
  <si>
    <t>egy.mit.rp.ker.all.2_EGY2A</t>
  </si>
  <si>
    <t>egy.mit.tgap.ker.all.2_EGY2A</t>
  </si>
  <si>
    <t>egy.mit.txo.co2e.ker.all.1_EGY2A</t>
  </si>
  <si>
    <t>egy.mit.pig.ker.all.2_EGY2A</t>
  </si>
  <si>
    <t>egy.mit.pig.co2e.ker.all.2_EGY2A</t>
  </si>
  <si>
    <t>egy.mit.eff.price.coa.ind.2_EGY2A</t>
  </si>
  <si>
    <t>egy.mit.sup.cost.coa.ind.2_EGY2A</t>
  </si>
  <si>
    <t>egy.mit.airpol.cost.coa.ind.2_EGY2A</t>
  </si>
  <si>
    <t>egy.mit.scc.cost.coa.ind.2_EGY2A</t>
  </si>
  <si>
    <t>egy.mit.vat.cost.coa.ind.2_EGY2A</t>
  </si>
  <si>
    <t>egy.mit.rp.coa.ind.2_EGY2A</t>
  </si>
  <si>
    <t>egy.mit.tgap.coa.ind.2_EGY2A</t>
  </si>
  <si>
    <t>egy.mit.txo.co2e.coa.ind.1_EGY2A</t>
  </si>
  <si>
    <t>egy.mit.pig.coa.ind.2_EGY2A</t>
  </si>
  <si>
    <t>egy.mit.pig.co2e.coa.ind.2_EGY2A</t>
  </si>
  <si>
    <t>egy.mit.eff.price.coa.res.2_EGY2A</t>
  </si>
  <si>
    <t>egy.mit.sup.cost.coa.res.2_EGY2A</t>
  </si>
  <si>
    <t>egy.mit.airpol.cost.coa.res.2_EGY2A</t>
  </si>
  <si>
    <t>egy.mit.scc.cost.coa.res.2_EGY2A</t>
  </si>
  <si>
    <t>egy.mit.vat.cost.coa.res.2_EGY2A</t>
  </si>
  <si>
    <t>egy.mit.rp.coa.res.2_EGY2A</t>
  </si>
  <si>
    <t>egy.mit.tgap.coa.res.2_EGY2A</t>
  </si>
  <si>
    <t>egy.mit.txo.co2e.coa.res.1_EGY2A</t>
  </si>
  <si>
    <t>egy.mit.pig.coa.res.2_EGY2A</t>
  </si>
  <si>
    <t>egy.mit.pig.co2e.coa.res.2_EGY2A</t>
  </si>
  <si>
    <t>egy.mit.eff.price.coa.pow.2_EGY2A</t>
  </si>
  <si>
    <t>egy.mit.sup.cost.coa.pow.2_EGY2A</t>
  </si>
  <si>
    <t>egy.mit.airpol.cost.coa.pow.2_EGY2A</t>
  </si>
  <si>
    <t>egy.mit.scc.cost.coa.pow.2_EGY2A</t>
  </si>
  <si>
    <t>egy.mit.vat.cost.coa.pow.2_EGY2A</t>
  </si>
  <si>
    <t>egy.mit.rp.coa.pow.2_EGY2A</t>
  </si>
  <si>
    <t>egy.mit.tgap.coa.pow.2_EGY2A</t>
  </si>
  <si>
    <t>egy.mit.txo.co2e.coa.pow.1_EGY2A</t>
  </si>
  <si>
    <t>egy.mit.pig.coa.pow.2_EGY2A</t>
  </si>
  <si>
    <t>egy.mit.pig.co2e.coa.pow.2_EGY2A</t>
  </si>
  <si>
    <t>egy.mit.eff.price.nga.ind.2_EGY2A</t>
  </si>
  <si>
    <t>egy.mit.sup.cost.nga.ind.2_EGY2A</t>
  </si>
  <si>
    <t>egy.mit.airpol.cost.nga.ind.2_EGY2A</t>
  </si>
  <si>
    <t>egy.mit.scc.cost.nga.ind.2_EGY2A</t>
  </si>
  <si>
    <t>egy.mit.vat.cost.nga.ind.2_EGY2A</t>
  </si>
  <si>
    <t>egy.mit.rp.nga.ind.2_EGY2A</t>
  </si>
  <si>
    <t>egy.mit.tgap.nga.ind.2_EGY2A</t>
  </si>
  <si>
    <t>egy.mit.txo.co2e.nga.ind.1_EGY2A</t>
  </si>
  <si>
    <t>egy.mit.pig.nga.ind.2_EGY2A</t>
  </si>
  <si>
    <t>egy.mit.pig.co2e.nga.ind.2_EGY2A</t>
  </si>
  <si>
    <t>egy.mit.eff.price.nga.res.2_EGY2A</t>
  </si>
  <si>
    <t>egy.mit.sup.cost.nga.res.2_EGY2A</t>
  </si>
  <si>
    <t>egy.mit.airpol.cost.nga.res.2_EGY2A</t>
  </si>
  <si>
    <t>egy.mit.scc.cost.nga.res.2_EGY2A</t>
  </si>
  <si>
    <t>egy.mit.vat.cost.nga.res.2_EGY2A</t>
  </si>
  <si>
    <t>egy.mit.rp.nga.res.2_EGY2A</t>
  </si>
  <si>
    <t>egy.mit.tgap.nga.res.2_EGY2A</t>
  </si>
  <si>
    <t>egy.mit.txo.co2e.nga.res.1_EGY2A</t>
  </si>
  <si>
    <t>egy.mit.pig.nga.res.2_EGY2A</t>
  </si>
  <si>
    <t>egy.mit.pig.co2e.nga.res.2_EGY2A</t>
  </si>
  <si>
    <t>egy.mit.eff.price.nga.pow.2_EGY2A</t>
  </si>
  <si>
    <t>egy.mit.sup.cost.nga.pow.2_EGY2A</t>
  </si>
  <si>
    <t>egy.mit.airpol.cost.nga.pow.2_EGY2A</t>
  </si>
  <si>
    <t>egy.mit.scc.cost.nga.pow.2_EGY2A</t>
  </si>
  <si>
    <t>egy.mit.vat.cost.nga.pow.2_EGY2A</t>
  </si>
  <si>
    <t>egy.mit.rp.nga.pow.2_EGY2A</t>
  </si>
  <si>
    <t>egy.mit.tgap.nga.pow.2_EGY2A</t>
  </si>
  <si>
    <t>egy.mit.txo.co2e.nga.pow.1_EGY2A</t>
  </si>
  <si>
    <t>egy.mit.pig.nga.pow.2_EGY2A</t>
  </si>
  <si>
    <t>egy.mit.pig.co2e.nga.pow.2_EGY2A</t>
  </si>
  <si>
    <t>egy.mit.eff.price.ecy.ind.2_EGY2A</t>
  </si>
  <si>
    <t>egy.mit.sup.cost.ecy.ind.2_EGY2A</t>
  </si>
  <si>
    <t>egy.mit.airpol.cost.ecy.ind.2_EGY2A</t>
  </si>
  <si>
    <t>egy.mit.scc.cost.ecy.ind.2_EGY2A</t>
  </si>
  <si>
    <t>egy.mit.vat.cost.ecy.ind.2_EGY2A</t>
  </si>
  <si>
    <t>egy.mit.rp.ecy.ind.2_EGY2A</t>
  </si>
  <si>
    <t>egy.mit.tgap.ecy.ind.2_EGY2A</t>
  </si>
  <si>
    <t>egy.mit.txo.co2e.ecy.ind.1_EGY2A</t>
  </si>
  <si>
    <t>egy.mit.pig.ecy.ind.2_EGY2A</t>
  </si>
  <si>
    <t>egy.mit.pig.co2e.ecy.ind.2_EGY2A</t>
  </si>
  <si>
    <t>egy.mit.eff.price.ecy.res.2_EGY2A</t>
  </si>
  <si>
    <t>egy.mit.airpol.cost.ecy.res.2_EGY2A</t>
  </si>
  <si>
    <t>egy.mit.scc.cost.ecy.res.2_EGY2A</t>
  </si>
  <si>
    <t>egy.mit.vat.cost.ecy.res.2_EGY2A</t>
  </si>
  <si>
    <t>egy.mit.rp.ecy.res.2_EGY2A</t>
  </si>
  <si>
    <t>egy.mit.tgap.ecy.res.2_EGY2A</t>
  </si>
  <si>
    <t>egy.mit.txo.co2e.ecy.res.1_EGY2A</t>
  </si>
  <si>
    <t>egy.mit.pig.ecy.res.2_EGY2A</t>
  </si>
  <si>
    <t>egy.mit.pig.co2e.ecy.res.2_EGY2A</t>
  </si>
  <si>
    <t>egy.mit.pig.co2e.all.all.1_EGY2A</t>
  </si>
  <si>
    <t>egy.mit.pig.co2e.all.all.2_EGY2A</t>
  </si>
  <si>
    <t>egy.mit.app.gso.all.2_EGY2A</t>
  </si>
  <si>
    <t>egy.mit.app.die.all.2_EGY2A</t>
  </si>
  <si>
    <t>egy.mit.app.lpg.all.2_EGY2A</t>
  </si>
  <si>
    <t>egy.mit.app.ker.all.2_EGY2A</t>
  </si>
  <si>
    <t>egy.mit.app.coa.ind.2_EGY2A</t>
  </si>
  <si>
    <t>egy.mit.app.coa.res.2_EGY2A</t>
  </si>
  <si>
    <t>egy.mit.app.coa.pow.2_EGY2A</t>
  </si>
  <si>
    <t>egy.mit.app.nga.ind.2_EGY2A</t>
  </si>
  <si>
    <t>egy.mit.app.nga.res.2_EGY2A</t>
  </si>
  <si>
    <t>egy.mit.app.nga.pow.2_EGY2A</t>
  </si>
  <si>
    <t>egy.mit.app.co2e.all.all.1_EGY2A</t>
  </si>
  <si>
    <t>egy.mit.app.co2e.all.all.2_EGY2A</t>
  </si>
  <si>
    <t>egy.mit.scc.1_EGY2A</t>
  </si>
  <si>
    <t>egy.mit.ener.con.tot.1_EGY2A</t>
  </si>
  <si>
    <t>egy.mit.ener.con.coa.1_EGY2A</t>
  </si>
  <si>
    <t>egy.mit.ener.con.nga.1_EGY2A</t>
  </si>
  <si>
    <t>egy.mit.ener.con.oop.1_EGY2A</t>
  </si>
  <si>
    <t>egy.mit.ener.con.gso.1_EGY2A</t>
  </si>
  <si>
    <t>egy.mit.ener.con.die.1_EGY2A</t>
  </si>
  <si>
    <t>egy.mit.ener.con.lpg.1_EGY2A</t>
  </si>
  <si>
    <t>egy.mit.ener.con.ker.1_EGY2A</t>
  </si>
  <si>
    <t>egy.mit.ener.con.nuc.1_EGY2A</t>
  </si>
  <si>
    <t>egy.mit.ener.con.rnw.1_EGY2A</t>
  </si>
  <si>
    <t>egy.mit.ener.con.bio.1_EGY2A</t>
  </si>
  <si>
    <t>egy.mit.ener.con.tot.2_EGY2A</t>
  </si>
  <si>
    <t>egy.mit.ener.con.coa.2_EGY2A</t>
  </si>
  <si>
    <t>egy.mit.ener.con.nga.2_EGY2A</t>
  </si>
  <si>
    <t>egy.mit.ener.con.oop.2_EGY2A</t>
  </si>
  <si>
    <t>egy.mit.ener.con.gso.2_EGY2A</t>
  </si>
  <si>
    <t>egy.mit.ener.con.die.2_EGY2A</t>
  </si>
  <si>
    <t>egy.mit.ener.con.lpg.2_EGY2A</t>
  </si>
  <si>
    <t>egy.mit.ener.con.ker.2_EGY2A</t>
  </si>
  <si>
    <t>egy.mit.ener.con.nuc.2_EGY2A</t>
  </si>
  <si>
    <t>egy.mit.ener.con.rnw.2_EGY2A</t>
  </si>
  <si>
    <t>egy.mit.ener.con.bio.2_EGY2A</t>
  </si>
  <si>
    <t>egy.mit.ener.coa.pow.1_EGY2A</t>
  </si>
  <si>
    <t>egy.mit.ener.coa.tra.1_EGY2A</t>
  </si>
  <si>
    <t>egy.mit.ener.coa.res.1_EGY2A</t>
  </si>
  <si>
    <t>egy.mit.ener.coa.ind.1_EGY2A</t>
  </si>
  <si>
    <t>egy.mit.ener.coa.oen.1_EGY2A</t>
  </si>
  <si>
    <t>egy.mit.ener.nga.pow.1_EGY2A</t>
  </si>
  <si>
    <t>egy.mit.ener.nga.tra.1_EGY2A</t>
  </si>
  <si>
    <t>egy.mit.ener.nga.res.1_EGY2A</t>
  </si>
  <si>
    <t>egy.mit.ener.nga.ind.1_EGY2A</t>
  </si>
  <si>
    <t>egy.mit.ener.nga.oen.1_EGY2A</t>
  </si>
  <si>
    <t>egy.mit.ener.gso.pow.1_EGY2A</t>
  </si>
  <si>
    <t>egy.mit.ener.gso.tra.1_EGY2A</t>
  </si>
  <si>
    <t>egy.mit.ener.gso.res.1_EGY2A</t>
  </si>
  <si>
    <t>egy.mit.ener.gso.ind.1_EGY2A</t>
  </si>
  <si>
    <t>egy.mit.ener.gso.oen.1_EGY2A</t>
  </si>
  <si>
    <t>egy.mit.ener.die.pow.1_EGY2A</t>
  </si>
  <si>
    <t>egy.mit.ener.die.tra.1_EGY2A</t>
  </si>
  <si>
    <t>egy.mit.ener.die.res.1_EGY2A</t>
  </si>
  <si>
    <t>egy.mit.ener.die.ind.1_EGY2A</t>
  </si>
  <si>
    <t>egy.mit.ener.die.oen.1_EGY2A</t>
  </si>
  <si>
    <t>egy.mit.ener.lpg.pow.1_EGY2A</t>
  </si>
  <si>
    <t>egy.mit.ener.lpg.tra.1_EGY2A</t>
  </si>
  <si>
    <t>egy.mit.ener.lpg.res.1_EGY2A</t>
  </si>
  <si>
    <t>egy.mit.ener.lpg.ind.1_EGY2A</t>
  </si>
  <si>
    <t>egy.mit.ener.lpg.oen.1_EGY2A</t>
  </si>
  <si>
    <t>egy.mit.ener.ker.pow.1_EGY2A</t>
  </si>
  <si>
    <t>egy.mit.ener.ker.tra.1_EGY2A</t>
  </si>
  <si>
    <t>egy.mit.ener.ker.res.1_EGY2A</t>
  </si>
  <si>
    <t>egy.mit.ener.ker.ind.1_EGY2A</t>
  </si>
  <si>
    <t>egy.mit.ener.ker.oen.1_EGY2A</t>
  </si>
  <si>
    <t>egy.mit.ener.oop.pow.1_EGY2A</t>
  </si>
  <si>
    <t>egy.mit.ener.oop.tra.1_EGY2A</t>
  </si>
  <si>
    <t>egy.mit.ener.oop.res.1_EGY2A</t>
  </si>
  <si>
    <t>egy.mit.ener.oop.ind.1_EGY2A</t>
  </si>
  <si>
    <t>egy.mit.ener.oop.oen.1_EGY2A</t>
  </si>
  <si>
    <t>egy.mit.ener.tot.tot.1_EGY2A</t>
  </si>
  <si>
    <t>egy.mit.ener.bio.pow.1_EGY2A</t>
  </si>
  <si>
    <t>egy.mit.ener.bio.tra.1_EGY2A</t>
  </si>
  <si>
    <t>egy.mit.ener.bio.res.1_EGY2A</t>
  </si>
  <si>
    <t>egy.mit.ener.bio.ind.1_EGY2A</t>
  </si>
  <si>
    <t>egy.mit.ener.bio.oen.1_EGY2A</t>
  </si>
  <si>
    <t>egy.mit.ener.con.nrn.1_EGY2A</t>
  </si>
  <si>
    <t>egy.mit.ener.coa.pow.2_EGY2A</t>
  </si>
  <si>
    <t>egy.mit.ener.coa.tra.2_EGY2A</t>
  </si>
  <si>
    <t>egy.mit.ener.coa.res.2_EGY2A</t>
  </si>
  <si>
    <t>egy.mit.ener.coa.ind.2_EGY2A</t>
  </si>
  <si>
    <t>egy.mit.ener.coa.oen.2_EGY2A</t>
  </si>
  <si>
    <t>egy.mit.ener.nga.pow.2_EGY2A</t>
  </si>
  <si>
    <t>egy.mit.ener.nga.tra.2_EGY2A</t>
  </si>
  <si>
    <t>egy.mit.ener.nga.res.2_EGY2A</t>
  </si>
  <si>
    <t>egy.mit.ener.nga.ind.2_EGY2A</t>
  </si>
  <si>
    <t>egy.mit.ener.nga.oen.2_EGY2A</t>
  </si>
  <si>
    <t>egy.mit.ener.gso.pow.2_EGY2A</t>
  </si>
  <si>
    <t>egy.mit.ener.gso.tra.2_EGY2A</t>
  </si>
  <si>
    <t>egy.mit.ener.gso.res.2_EGY2A</t>
  </si>
  <si>
    <t>egy.mit.ener.gso.ind.2_EGY2A</t>
  </si>
  <si>
    <t>egy.mit.ener.gso.oen.2_EGY2A</t>
  </si>
  <si>
    <t>egy.mit.ener.die.pow.2_EGY2A</t>
  </si>
  <si>
    <t>egy.mit.ener.die.tra.2_EGY2A</t>
  </si>
  <si>
    <t>egy.mit.ener.die.res.2_EGY2A</t>
  </si>
  <si>
    <t>egy.mit.ener.die.ind.2_EGY2A</t>
  </si>
  <si>
    <t>egy.mit.ener.die.oen.2_EGY2A</t>
  </si>
  <si>
    <t>egy.mit.ener.lpg.pow.2_EGY2A</t>
  </si>
  <si>
    <t>egy.mit.ener.lpg.tra.2_EGY2A</t>
  </si>
  <si>
    <t>egy.mit.ener.lpg.res.2_EGY2A</t>
  </si>
  <si>
    <t>egy.mit.ener.lpg.ind.2_EGY2A</t>
  </si>
  <si>
    <t>egy.mit.ener.lpg.oen.2_EGY2A</t>
  </si>
  <si>
    <t>egy.mit.ener.ker.pow.2_EGY2A</t>
  </si>
  <si>
    <t>egy.mit.ener.ker.tra.2_EGY2A</t>
  </si>
  <si>
    <t>egy.mit.ener.ker.res.2_EGY2A</t>
  </si>
  <si>
    <t>egy.mit.ener.ker.ind.2_EGY2A</t>
  </si>
  <si>
    <t>egy.mit.ener.ker.oen.2_EGY2A</t>
  </si>
  <si>
    <t>egy.mit.ener.oop.pow.2_EGY2A</t>
  </si>
  <si>
    <t>egy.mit.ener.oop.tra.2_EGY2A</t>
  </si>
  <si>
    <t>egy.mit.ener.oop.res.2_EGY2A</t>
  </si>
  <si>
    <t>egy.mit.ener.oop.ind.2_EGY2A</t>
  </si>
  <si>
    <t>egy.mit.ener.oop.oen.2_EGY2A</t>
  </si>
  <si>
    <t>egy.mit.ener.tot.tot.2_EGY2A</t>
  </si>
  <si>
    <t>egy.mit.ener.bio.pow.2_EGY2A</t>
  </si>
  <si>
    <t>egy.mit.ener.bio.tra.2_EGY2A</t>
  </si>
  <si>
    <t>egy.mit.ener.bio.res.2_EGY2A</t>
  </si>
  <si>
    <t>egy.mit.ener.bio.ind.2_EGY2A</t>
  </si>
  <si>
    <t>egy.mit.ener.bio.oen.2_EGY2A</t>
  </si>
  <si>
    <t>egy.mit.ener.con.nrn.2_EGY2A</t>
  </si>
  <si>
    <t>egy.mit.elec.twh.tot.1_EGY2A</t>
  </si>
  <si>
    <t>egy.mit.elec.twh.coa.1_EGY2A</t>
  </si>
  <si>
    <t>egy.mit.elec.twh.nga.1_EGY2A</t>
  </si>
  <si>
    <t>egy.mit.elec.twh.oop.1_EGY2A</t>
  </si>
  <si>
    <t>egy.mit.elec.twh.nuc.1_EGY2A</t>
  </si>
  <si>
    <t>egy.mit.elec.twh.wnd.1_EGY2A</t>
  </si>
  <si>
    <t>egy.mit.elec.twh.sol.1_EGY2A</t>
  </si>
  <si>
    <t>egy.mit.elec.twh.hyd.1_EGY2A</t>
  </si>
  <si>
    <t>egy.mit.elec.twh.ore.1_EGY2A</t>
  </si>
  <si>
    <t>egy.mit.elec.twh.bio.1_EGY2A</t>
  </si>
  <si>
    <t>egy.mit.elec.twh.ren.1_EGY2A</t>
  </si>
  <si>
    <t>egy.mit.elec.twh.tot.2_EGY2A</t>
  </si>
  <si>
    <t>egy.mit.elec.twh.coa.2_EGY2A</t>
  </si>
  <si>
    <t>egy.mit.elec.twh.nga.2_EGY2A</t>
  </si>
  <si>
    <t>egy.mit.elec.twh.oop.2_EGY2A</t>
  </si>
  <si>
    <t>egy.mit.elec.twh.nuc.2_EGY2A</t>
  </si>
  <si>
    <t>egy.mit.elec.twh.wnd.2_EGY2A</t>
  </si>
  <si>
    <t>egy.mit.elec.twh.sol.2_EGY2A</t>
  </si>
  <si>
    <t>egy.mit.elec.twh.hyd.2_EGY2A</t>
  </si>
  <si>
    <t>egy.mit.elec.twh.ore.2_EGY2A</t>
  </si>
  <si>
    <t>egy.mit.elec.twh.bio.2_EGY2A</t>
  </si>
  <si>
    <t>egy.mit.elec.twh.ren.2_EGY2A</t>
  </si>
  <si>
    <t>egy.mit.ener.rod.nga.pass.e.2_EGY2A</t>
  </si>
  <si>
    <t>egy.mit.tot.rod.nga.e.2_EGY2A</t>
  </si>
  <si>
    <t>0_EGY2A</t>
  </si>
  <si>
    <t>egy.mit.tot.rod.ele.e.2_EGY2A</t>
  </si>
  <si>
    <t>egy.mit.pass.vkt.all.e.2_EGY2A</t>
  </si>
  <si>
    <t>egy.mit.fre.vkt.all.e.2_EGY2A</t>
  </si>
  <si>
    <t>egy.mit.motor.vkt.all.e.2_EGY2A</t>
  </si>
  <si>
    <t>egy.mit.fecon.die.all.e.2_EGY2A</t>
  </si>
  <si>
    <t>egy.mit.fecon.lpg.all.e.2_EGY2A</t>
  </si>
  <si>
    <t>Output Code_EGY2A</t>
  </si>
  <si>
    <t>egy.mit.atp.rod.coa.e.2_EGY2A</t>
  </si>
  <si>
    <t>egy.mit.atp.rod.nga.e.2_EGY2A</t>
  </si>
  <si>
    <t>egy.mit.atp.rod.gso.e.2_EGY2A</t>
  </si>
  <si>
    <t>egy.mit.atp.ral.oop.e.2_EGY2A</t>
  </si>
  <si>
    <t>egy.mit.atp.ral.bio.e.2_EGY2A</t>
  </si>
  <si>
    <t>egy.mit.atp.ral.ren.e.2_EGY2A</t>
  </si>
  <si>
    <t>egy.mit.ener.ral.coa.e.2_EGY2A</t>
  </si>
  <si>
    <t>egy.mit.ener.ral.nga.e.2_EGY2A</t>
  </si>
  <si>
    <t>egy.mit.ener.ral.gso.e.2_EGY2A</t>
  </si>
  <si>
    <t>egy.mit.ener.ral.die.e.2_EGY2A</t>
  </si>
  <si>
    <t>egy.mit.ener.nav.nga.e.2_EGY2A</t>
  </si>
  <si>
    <t>egy.mit.ener.nav.gso.e.2_EGY2A</t>
  </si>
  <si>
    <t>egy.mit.ener.nav.die.e.2_EGY2A</t>
  </si>
  <si>
    <t>egy.mit.ener.nav.lpg.e.2_EGY2A</t>
  </si>
  <si>
    <t>egy.mit.ener.nav.ker.e.2_EGY2A</t>
  </si>
  <si>
    <t>egy.mit.ener.nav.oop.e.2_EGY2A</t>
  </si>
  <si>
    <t>egy.mit.ener.nav.bio.e.2_EGY2A</t>
  </si>
  <si>
    <t>egy.mit.ener.nav.ren.e.2_EGY2A</t>
  </si>
  <si>
    <t>egy.mit.ener.nav.tot.e.2_EGY2A</t>
  </si>
  <si>
    <t>egy.mit.ener.tra.tot.e.2_EGY2A</t>
  </si>
  <si>
    <t>egy.mit.atp.res.coa.e.2_EGY2A</t>
  </si>
  <si>
    <t>egy.mit.atp.foo.oop.e.2_EGY2A</t>
  </si>
  <si>
    <t>egy.mit.atp.foo.bio.e.2_EGY2A</t>
  </si>
  <si>
    <t>egy.mit.atp.foo.ren.e.2_EGY2A</t>
  </si>
  <si>
    <t>egy.mit.ener.foo.coa.e.2_EGY2A</t>
  </si>
  <si>
    <t>egy.mit.ener.foo.nga.e.2_EGY2A</t>
  </si>
  <si>
    <t>egy.mit.ener.foo.gso.e.2_EGY2A</t>
  </si>
  <si>
    <t>egy.mit.ener.foo.die.e.2_EGY2A</t>
  </si>
  <si>
    <t>egy.mit.atp.srv.oop.e.2_EGY2A</t>
  </si>
  <si>
    <t>egy.mit.atp.srv.bio.e.2_EGY2A</t>
  </si>
  <si>
    <t>egy.mit.atp.srv.ren.e.2_EGY2A</t>
  </si>
  <si>
    <t>egy.mit.ener.srv.coa.e.2_EGY2A</t>
  </si>
  <si>
    <t>egy.mit.ener.srv.nga.e.2_EGY2A</t>
  </si>
  <si>
    <t>egy.mit.ener.srv.gso.e.2_EGY2A</t>
  </si>
  <si>
    <t>egy.mit.ener.srv.die.e.2_EGY2A</t>
  </si>
  <si>
    <t>egy.mit.ener.srv.tot.e.2_EGY2A</t>
  </si>
  <si>
    <t>egy.mit.ener.res.tot.e.2_EGY2A</t>
  </si>
  <si>
    <t>egy.mit.ener.mch.coa.e.2_EGY2A</t>
  </si>
  <si>
    <t>egy.mit.ener.mch.nga.e.2_EGY2A</t>
  </si>
  <si>
    <t>egy.mit.ener.mch.gso.e.2_EGY2A</t>
  </si>
  <si>
    <t>egy.mit.ener.mch.die.e.2_EGY2A</t>
  </si>
  <si>
    <t>egy.mit.ener.mch.lpg.e.2_EGY2A</t>
  </si>
  <si>
    <t>egy.mit.ener.mch.ker.e.2_EGY2A</t>
  </si>
  <si>
    <t>egy.mit.ener.mch.oop.e.2_EGY2A</t>
  </si>
  <si>
    <t>egy.mit.ener.mch.bio.e.2_EGY2A</t>
  </si>
  <si>
    <t>egy.mit.ener.mch.ren.e.2_EGY2A</t>
  </si>
  <si>
    <t>egy.mit.ener.irn.coa.e.2_EGY2A</t>
  </si>
  <si>
    <t>egy.mit.ener.irn.nga.e.2_EGY2A</t>
  </si>
  <si>
    <t>egy.mit.ener.irn.gso.e.2_EGY2A</t>
  </si>
  <si>
    <t>egy.mit.ener.irn.die.e.2_EGY2A</t>
  </si>
  <si>
    <t>egy.mit.ener.irn.lpg.e.2_EGY2A</t>
  </si>
  <si>
    <t>egy.mit.ener.irn.ker.e.2_EGY2A</t>
  </si>
  <si>
    <t>egy.mit.ener.irn.oop.e.2_EGY2A</t>
  </si>
  <si>
    <t>egy.mit.ener.irn.bio.e.2_EGY2A</t>
  </si>
  <si>
    <t>egy.mit.ener.irn.ren.e.2_EGY2A</t>
  </si>
  <si>
    <t>egy.mit.ener.nfm.coa.e.2_EGY2A</t>
  </si>
  <si>
    <t>egy.mit.ener.nfm.nga.e.2_EGY2A</t>
  </si>
  <si>
    <t>egy.mit.ener.nfm.gso.e.2_EGY2A</t>
  </si>
  <si>
    <t>egy.mit.ener.nfm.die.e.2_EGY2A</t>
  </si>
  <si>
    <t>egy.mit.ener.nfm.lpg.e.2_EGY2A</t>
  </si>
  <si>
    <t>egy.mit.ener.nfm.ker.e.2_EGY2A</t>
  </si>
  <si>
    <t>egy.mit.ener.nfm.oop.e.2_EGY2A</t>
  </si>
  <si>
    <t>egy.mit.ener.nfm.bio.e.2_EGY2A</t>
  </si>
  <si>
    <t>egy.mit.ener.nfm.ren.e.2_EGY2A</t>
  </si>
  <si>
    <t>egy.mit.ener.mac.coa.e.2_EGY2A</t>
  </si>
  <si>
    <t>egy.mit.ener.mac.nga.e.2_EGY2A</t>
  </si>
  <si>
    <t>egy.mit.ener.mac.gso.e.2_EGY2A</t>
  </si>
  <si>
    <t>egy.mit.ener.mac.die.e.2_EGY2A</t>
  </si>
  <si>
    <t>egy.mit.ener.mac.lpg.e.2_EGY2A</t>
  </si>
  <si>
    <t>egy.mit.ener.mac.ker.e.2_EGY2A</t>
  </si>
  <si>
    <t>egy.mit.ener.mac.oop.e.2_EGY2A</t>
  </si>
  <si>
    <t>egy.mit.ener.mac.bio.e.2_EGY2A</t>
  </si>
  <si>
    <t>egy.mit.ener.mac.ren.e.2_EGY2A</t>
  </si>
  <si>
    <t>egy.mit.ener.foo.ecy.t.2_EGY2A</t>
  </si>
  <si>
    <t>egy.mit.nxp.ecy.2_EGY2A</t>
  </si>
  <si>
    <t>egy.mit.tsd.ecy.2_EGY2A</t>
  </si>
  <si>
    <t>egy.mit.eou.ecy.2_EGY2A</t>
  </si>
  <si>
    <t>CPAT Code_EGY2A</t>
  </si>
  <si>
    <t>egy.mit.ener.rod.ecy.t.2_EGY2A</t>
  </si>
  <si>
    <t>egy.mit.ener.ral.ecy.t.2_EGY2A</t>
  </si>
  <si>
    <t>egy.mit.ener.avi.ecy.t.2_EGY2A</t>
  </si>
  <si>
    <t>egy.mit.ener.nav.ecy.t.2_EGY2A</t>
  </si>
  <si>
    <t>egy.mit.ener.srv.ecy.t.2_EGY2A</t>
  </si>
  <si>
    <t>egy.mit.ener.em.ngaoil.e.2_EGY2A</t>
  </si>
  <si>
    <t>egy.mit.ener.em.coa.e.2_EGY2A</t>
  </si>
  <si>
    <t>egy.mit.rev.new.coa.usd.2_EGY2A</t>
  </si>
  <si>
    <t>egy.mit.rev.new.nga.usd.2_EGY2A</t>
  </si>
  <si>
    <t>egy.mit.rev.new.oil.usd.2_EGY2A</t>
  </si>
  <si>
    <t>egy.mit.rev.new.gso.usd.2_EGY2A</t>
  </si>
  <si>
    <t>egy.mit.rev.new.die.usd.2_EGY2A</t>
  </si>
  <si>
    <t>egy.mit.rev.new.lpk.usd.2_EGY2A</t>
  </si>
  <si>
    <t>egy.mit.rev.tot.usd.1_EGY2A</t>
  </si>
  <si>
    <t>egy.mit.rev.tot.coa.usd.1_EGY2A</t>
  </si>
  <si>
    <t>egy.mit.rev.tot.nga.usd.1_EGY2A</t>
  </si>
  <si>
    <t>egy.mit.rev.tot.oil.usd.1_EGY2A</t>
  </si>
  <si>
    <t>egy.mit.rev.tot.gso.usd.1_EGY2A</t>
  </si>
  <si>
    <t>egy.mit.rev.tot.die.usd.1_EGY2A</t>
  </si>
  <si>
    <t>egy.mit.rev.tot.lpk.usd.1_EGY2A</t>
  </si>
  <si>
    <t>egy.mit.sub.ren.usd.1_EGY2A</t>
  </si>
  <si>
    <t>egy.mit.rev.tot.ecy.usd.1_EGY2A</t>
  </si>
  <si>
    <t>egy.mit.rev.tot.usd.2_EGY2A</t>
  </si>
  <si>
    <t>egy.mit.rev.tot.coa.usd.2_EGY2A</t>
  </si>
  <si>
    <t>egy.mit.rev.tot.nga.usd.2_EGY2A</t>
  </si>
  <si>
    <t>egy.mit.rev.tot.oil.usd.2_EGY2A</t>
  </si>
  <si>
    <t>egy.mit.rev.tot.gso.usd.2_EGY2A</t>
  </si>
  <si>
    <t>egy.mit.rev.tot.die.usd.2_EGY2A</t>
  </si>
  <si>
    <t>egy.mit.rev.tot.lpk.usd.2_EGY2A</t>
  </si>
  <si>
    <t>egy.mit.sub.ren.usd.2_EGY2A</t>
  </si>
  <si>
    <t>egy.mit.rev.tot.ecy.usd.2_EGY2A</t>
  </si>
  <si>
    <t>egy.air.con.pm2.oap.urb.1_EGY2A</t>
  </si>
  <si>
    <t>egy.air.con.pm2.oap.rur.1_EGY2A</t>
  </si>
  <si>
    <t>egy.air.con.pm2.oap.urb.2_EGY2A</t>
  </si>
  <si>
    <t>egy.air.con.pm2.oap.rur.2_EGY2A</t>
  </si>
  <si>
    <t>egy.air.con.pm2.mod.all.1_EGY2A</t>
  </si>
  <si>
    <t>egy.air.con.pm2.obs.all.1_EGY2A</t>
  </si>
  <si>
    <t>who_guidelines_EGY2A</t>
  </si>
  <si>
    <t>egy.air.cad.ao3_EGY2A</t>
  </si>
  <si>
    <t>egy.air.cad.apm25_EGY2A</t>
  </si>
  <si>
    <t>egy.air.cad.hpm25_EGY2A</t>
  </si>
  <si>
    <t>egy.air.cad.net_EGY2A</t>
  </si>
  <si>
    <t>egy.air.ada.2464_EGY2A</t>
  </si>
  <si>
    <t>egy.air.ada.65_EGY2A</t>
  </si>
  <si>
    <t>egy.air.ada.u24_EGY2A</t>
  </si>
  <si>
    <t>egy.air.av.yll_EGY2A</t>
  </si>
  <si>
    <t>egy.air.av.yld_EGY2A</t>
  </si>
  <si>
    <t>egy.air.mort_EGY2A</t>
  </si>
  <si>
    <t>egy.air.ext.pp.coa_EGY2A</t>
  </si>
  <si>
    <t>egy.air.ext.pp.gas_EGY2A</t>
  </si>
  <si>
    <t>egy.air.ext.pp.oil_EGY2A</t>
  </si>
  <si>
    <t>egy.air.ext.ind.coa_EGY2A</t>
  </si>
  <si>
    <t>egy.air.ext.ind.gas_EGY2A</t>
  </si>
  <si>
    <t>egy.air.ext.ind.oil_EGY2A</t>
  </si>
  <si>
    <t>egy.air.ext.tra.gso_EGY2A</t>
  </si>
  <si>
    <t>egy.air.ext.tra.die_EGY2A</t>
  </si>
  <si>
    <t>egy.air.gdp.loss_EGY2A</t>
  </si>
  <si>
    <t>egy.air.gdp.loss.ch_EGY2A</t>
  </si>
  <si>
    <t>egy.mit.airpol.cost.coa.ind.1_EGY2A</t>
  </si>
  <si>
    <t>egy.mit.airpol.cost.coa.res.1_EGY2A</t>
  </si>
  <si>
    <t>egy.mit.airpol.cost.coa.pow.1_EGY2A</t>
  </si>
  <si>
    <t>egy.mit.airpol.cost.nga.ind.1_EGY2A</t>
  </si>
  <si>
    <t>egy.mit.airpol.cost.nga.res.1_EGY2A</t>
  </si>
  <si>
    <t>egy.mit.airpol.cost.nga.pow.1_EGY2A</t>
  </si>
  <si>
    <t>egy.mit.airpol.cost.gso.1_EGY2A</t>
  </si>
  <si>
    <t>egy.mit.airpol.cost.die.1_EGY2A</t>
  </si>
  <si>
    <t>egy.mit.airpol.cost.lpg.1_EGY2A</t>
  </si>
  <si>
    <t>egy.mit.airpol.cost.ker.1_EGY2A</t>
  </si>
  <si>
    <t>egy.air.sav.the.gov_EGY2A</t>
  </si>
  <si>
    <t>egy.air.sav.the.ppr_EGY2A</t>
  </si>
  <si>
    <t>egy.air.sav.the.opo_EGY2A</t>
  </si>
  <si>
    <t>egy.air.sav.the.das_EGY2A</t>
  </si>
  <si>
    <t>egy.dth.ktoe.pow.coa.1_EGY2A</t>
  </si>
  <si>
    <t>egy.dth.ktoe.pow.nga.1_EGY2A</t>
  </si>
  <si>
    <t>egy.dth.ktoe.pow.opp.1_EGY2A</t>
  </si>
  <si>
    <t>egy.dth.ktoe.rod.gso.1_EGY2A</t>
  </si>
  <si>
    <t>egy.dth.ktoe.rod.die.1_EGY2A</t>
  </si>
  <si>
    <t>egy.dth.ktoe.ind.coa.1_EGY2A</t>
  </si>
  <si>
    <t>egy.dth.ktoe.ind.oop.1_EGY2A</t>
  </si>
  <si>
    <t>egy.dth.ktoe.ind.nga.1_EGY2A</t>
  </si>
  <si>
    <t>egy.dth.ktoe.res.nga.1_EGY2A</t>
  </si>
  <si>
    <t>egy.air.conc.pm2.cpp.1_EGY2A</t>
  </si>
  <si>
    <t>egy.air.conc.pm2.gpp.1_EGY2A</t>
  </si>
  <si>
    <t>egy.air.conc.pm2.opp.1_EGY2A</t>
  </si>
  <si>
    <t>egy.air.conc.pm2.rod.1_EGY2A</t>
  </si>
  <si>
    <t>egy.air.conc.pm2.gro.1_EGY2A</t>
  </si>
  <si>
    <t>egy.air.conc.pm2.oth.1_EGY2A</t>
  </si>
  <si>
    <t>egy.air.conc.pm2.foo.1_EGY2A</t>
  </si>
  <si>
    <t>egy.air.conc.pm2.tot.1_EGY2A</t>
  </si>
  <si>
    <t>egy.air.conc.pm2.cpp.2_EGY2A</t>
  </si>
  <si>
    <t>egy.air.conc.pm2.gpp.2_EGY2A</t>
  </si>
  <si>
    <t>egy.air.conc.pm2.opp.2_EGY2A</t>
  </si>
  <si>
    <t>egy.air.conc.pm2.rod.2_EGY2A</t>
  </si>
  <si>
    <t>egy.air.conc.pm2.gro.2_EGY2A</t>
  </si>
  <si>
    <t>egy.air.conc.pm2.oth.2_EGY2A</t>
  </si>
  <si>
    <t>egy.air.conc.pm2.foo.2_EGY2A</t>
  </si>
  <si>
    <t>egy.air.conc.pm2.tot.2_EGY2A</t>
  </si>
  <si>
    <t>egy.mit.cc.code.coa.1_EGY2A</t>
  </si>
  <si>
    <t>egy.mit.cc.code.nga.1_EGY2A</t>
  </si>
  <si>
    <t>egy.mit.cc.code.gso.1_EGY2A</t>
  </si>
  <si>
    <t>egy.mit.cc.code.die.1_EGY2A</t>
  </si>
  <si>
    <t>egy.mit.cc.code.lpg.1_EGY2A</t>
  </si>
  <si>
    <t>egy.mit.cc.code.ker.1_EGY2A</t>
  </si>
  <si>
    <t>egy.tran.vmt.1_EGY2A</t>
  </si>
  <si>
    <t>egy.tran.vmt.2_EGY2A</t>
  </si>
  <si>
    <t>egy.tran.deaths.1_EGY2A</t>
  </si>
  <si>
    <t>egy.tran.deaths.2_EGY2A</t>
  </si>
  <si>
    <t>egy.tran.acc.avd.cum.2_EGY2A</t>
  </si>
  <si>
    <t>egy.tran.congestionP.1_EGY2A</t>
  </si>
  <si>
    <t>egy.tran.congestionP.2_EGY2A</t>
  </si>
  <si>
    <t>egy.tran.acc.cost.gso.1_EGY2A</t>
  </si>
  <si>
    <t>egy.tran.acc.cost.die.1_EGY2A</t>
  </si>
  <si>
    <t>egy.tran.con.cost.gso.1_EGY2A</t>
  </si>
  <si>
    <t>egy.tran.con.cost.die.1_EGY2A</t>
  </si>
  <si>
    <t>egy.tran.rdm.cost.gso.1_EGY2A</t>
  </si>
  <si>
    <t>egy.tran.rdm.cost.die.1_EGY2A</t>
  </si>
  <si>
    <t>egy.mit.wel.cli.usd_EGY2A</t>
  </si>
  <si>
    <t>egy.mit.wel.air.usd_EGY2A</t>
  </si>
  <si>
    <t>egy.mit.wel.rod.aci.usd_EGY2A</t>
  </si>
  <si>
    <t>egy.mit.wel.rod.con.usd_EGY2A</t>
  </si>
  <si>
    <t>egy.mit.wel.eco.dwl.usd_EGY2A</t>
  </si>
  <si>
    <t>egy.mit.wel.tot.tot_EGY2A</t>
  </si>
  <si>
    <t>egy.mit.wel.cli.pct_EGY2A</t>
  </si>
  <si>
    <t>egy.mit.wel.air.pct_EGY2A</t>
  </si>
  <si>
    <t>egy.mit.wel.rod.pct_EGY2A</t>
  </si>
  <si>
    <t>egy.mit.wel.eco.dwl.pct_EGY2A</t>
  </si>
  <si>
    <t>egy.mit.wel.tot.pct_EGY2A</t>
  </si>
  <si>
    <t>egy.distn.tef.tot.dec.rur_EGY2A</t>
  </si>
  <si>
    <t>egy.distn.tef.tot.dec.urb_EGY2A</t>
  </si>
  <si>
    <t>egy.distn.def.tot.dec.ove_EGY2A</t>
  </si>
  <si>
    <t>egy.distn.def.coa.dec.ove_EGY2A</t>
  </si>
  <si>
    <t>egy.distn.def.ely.dec.ove_EGY2A</t>
  </si>
  <si>
    <t>egy.distn.def.nga.dec.ove_EGY2A</t>
  </si>
  <si>
    <t>egy.distn.def.oil.dec.ove_EGY2A</t>
  </si>
  <si>
    <t>egy.distn.def.gso.dec.ove_EGY2A</t>
  </si>
  <si>
    <t>egy.distn.def.die.dec.ove_EGY2A</t>
  </si>
  <si>
    <t>egy.distn.def.ker.dec.ove_EGY2A</t>
  </si>
  <si>
    <t>egy.distn.def.lpg.dec.ove_EGY2A</t>
  </si>
  <si>
    <t>egy.distn.ief.tot.dec.ove_EGY2A</t>
  </si>
  <si>
    <t>egy.distn.ief.app.dec.ove_EGY2A</t>
  </si>
  <si>
    <t>egy.distn.ief.che.dec.ove_EGY2A</t>
  </si>
  <si>
    <t>egy.distn.ief.clo.dec.ove_EGY2A</t>
  </si>
  <si>
    <t>egy.distn.ief.com.dec.ove_EGY2A</t>
  </si>
  <si>
    <t>egy.distn.ief.edu.dec.ove_EGY2A</t>
  </si>
  <si>
    <t>egy.distn.ief.food.dec.ove_EGY2A</t>
  </si>
  <si>
    <t>egy.distn.ief.hea.dec.ove_EGY2A</t>
  </si>
  <si>
    <t>egy.distn.ief.hou.dec.ove_EGY2A</t>
  </si>
  <si>
    <t>egy.distn.ief.oth.dec.ove_EGY2A</t>
  </si>
  <si>
    <t>egy.distn.ief.pap.dec.ove_EGY2A</t>
  </si>
  <si>
    <t>egy.distn.ief.pha.dec.ove_EGY2A</t>
  </si>
  <si>
    <t>egy.distn.ief.ret.dec.ove_EGY2A</t>
  </si>
  <si>
    <t>egy.distn.ief.teq.dec.ove_EGY2A</t>
  </si>
  <si>
    <t>egy.distn.ief.tpu.dec.ove_EGY2A</t>
  </si>
  <si>
    <t>egy.distn.bsh.coa.dec.ove_EGY2A</t>
  </si>
  <si>
    <t>egy.distn.bsh.ely.dec.ove_EGY2A</t>
  </si>
  <si>
    <t>egy.distn.bsh.nga.dec.ove_EGY2A</t>
  </si>
  <si>
    <t>egy.distn.bsh.oil.dec.ove_EGY2A</t>
  </si>
  <si>
    <t>egy.distn.bsh.gso.dec.ove_EGY2A</t>
  </si>
  <si>
    <t>egy.distn.bsh.die.dec.ove_EGY2A</t>
  </si>
  <si>
    <t>egy.distn.bsh.ker.dec.ove_EGY2A</t>
  </si>
  <si>
    <t>egy.distn.bsh.lpg.dec.ove_EGY2A</t>
  </si>
  <si>
    <t>egy.distn.bsh.ccl.dec.ove_EGY2A</t>
  </si>
  <si>
    <t>egy.distn.bsh.ethanol.dec.ove_EGY2A</t>
  </si>
  <si>
    <t>egy.distn.bsh.fwd.dec.ove_EGY2A</t>
  </si>
  <si>
    <t>egy.distn.bsh.app.dec.ove_EGY2A</t>
  </si>
  <si>
    <t>egy.distn.bsh.che.dec.ove_EGY2A</t>
  </si>
  <si>
    <t>egy.distn.bsh.clo.dec.ove_EGY2A</t>
  </si>
  <si>
    <t>egy.distn.bsh.com.dec.ove_EGY2A</t>
  </si>
  <si>
    <t>egy.distn.bsh.edu.dec.ove_EGY2A</t>
  </si>
  <si>
    <t>egy.distn.bsh.food.dec.ove_EGY2A</t>
  </si>
  <si>
    <t>egy.distn.bsh.hea.dec.ove_EGY2A</t>
  </si>
  <si>
    <t>egy.distn.bsh.hou.dec.ove_EGY2A</t>
  </si>
  <si>
    <t>egy.distn.bsh.oth.dec.ove_EGY2A</t>
  </si>
  <si>
    <t>egy.distn.bsh.pap.dec.ove_EGY2A</t>
  </si>
  <si>
    <t>egy.distn.bsh.pha.dec.ove_EGY2A</t>
  </si>
  <si>
    <t>egy.distn.bsh.ret.dec.ove_EGY2A</t>
  </si>
  <si>
    <t>egy.distn.bsh.teq.dec.ove_EGY2A</t>
  </si>
  <si>
    <t>egy.distn.bsh.tpu.dec.ove_EGY2A</t>
  </si>
  <si>
    <t>egy.distn.cons_pc_na.dec.ove_EGY2A</t>
  </si>
  <si>
    <t>egy.distn.tot_cons_na.dec.ove_EGY2A</t>
  </si>
  <si>
    <t>egy.distn.pop_tot_adj.dec.ove_EGY2A</t>
  </si>
  <si>
    <t>egy.distn.pctrev_comp.dec.rur_EGY2A</t>
  </si>
  <si>
    <t>egy.distn.pctrev_comp.dec.urb_EGY2A</t>
  </si>
  <si>
    <t>egy.distn.pctrev_comp.dec.ove_EGY2A</t>
  </si>
  <si>
    <t>egy.distn.pct_gini_norec.dec.ove_EGY2A</t>
  </si>
  <si>
    <t>egy.distn.pct_gini_norec.dec.urb_EGY2A</t>
  </si>
  <si>
    <t>egy.distn.pct_gini_norec.dec.rur_EGY2A</t>
  </si>
  <si>
    <t>egy.distn.pct_gini_rec.dec.ove_EGY2A</t>
  </si>
  <si>
    <t>egy.distn.pct_gini_rec.dec.urb_EGY2A</t>
  </si>
  <si>
    <t>egy.distn.pct_gini_rec.dec.rur_EGY2A</t>
  </si>
  <si>
    <t>egy.distn.dpr.coa.res_EGY2A</t>
  </si>
  <si>
    <t>egy.distn.dpr.ely.res_EGY2A</t>
  </si>
  <si>
    <t>egy.distn.dpr.nga.res_EGY2A</t>
  </si>
  <si>
    <t>egy.distn.dpr.oop.res_EGY2A</t>
  </si>
  <si>
    <t>egy.distn.dpr.gso.res_EGY2A</t>
  </si>
  <si>
    <t>egy.distn.dpr.die.res_EGY2A</t>
  </si>
  <si>
    <t>egy.distn.dpr.ker.res_EGY2A</t>
  </si>
  <si>
    <t>egy.distn.dpr.lpg.res_EGY2A</t>
  </si>
  <si>
    <t>egy.distn.dpr.app_EGY2A</t>
  </si>
  <si>
    <t>egy.distn.dpr.che_EGY2A</t>
  </si>
  <si>
    <t>egy.distn.dpr.clo_EGY2A</t>
  </si>
  <si>
    <t>egy.distn.dpr.com_EGY2A</t>
  </si>
  <si>
    <t>egy.distn.dpr.edu_EGY2A</t>
  </si>
  <si>
    <t>egy.distn.dpr.food_EGY2A</t>
  </si>
  <si>
    <t>egy.distn.dpr.hea_EGY2A</t>
  </si>
  <si>
    <t>egy.distn.dpr.hou_EGY2A</t>
  </si>
  <si>
    <t>egy.distn.dpr.oth_EGY2A</t>
  </si>
  <si>
    <t>egy.distn.dpr.pap_EGY2A</t>
  </si>
  <si>
    <t>egy.distn.dpr.pha_EGY2A</t>
  </si>
  <si>
    <t>egy.distn.dpr.ret_EGY2A</t>
  </si>
  <si>
    <t>egy.distn.dpr.teq_EGY2A</t>
  </si>
  <si>
    <t>egy.distn.dpr.tpu_EGY2A</t>
  </si>
  <si>
    <t>egy.distn.pit.tot.dec.ove_EGY2A</t>
  </si>
  <si>
    <t>egy.distn.pui.tot.dec.ove_EGY2A</t>
  </si>
  <si>
    <t>egy.distn.cts.tot.dec.ove_EGY2A</t>
  </si>
  <si>
    <t>egy.distn.tgt.tot.dec.ove_EGY2A</t>
  </si>
  <si>
    <t>egy.distn.tef.tot.dec.ove_EGY2A</t>
  </si>
  <si>
    <t>dist.year_EGY2A</t>
  </si>
  <si>
    <t>dist.stat_EGY2A</t>
  </si>
  <si>
    <t>egy.ppic.avi_EGY2A</t>
  </si>
  <si>
    <t>egy.ppic.foo_EGY2A</t>
  </si>
  <si>
    <t>egy.ppic.srv_EGY2A</t>
  </si>
  <si>
    <t>egy.ppic.con_EGY2A</t>
  </si>
  <si>
    <t>egy.ppic.mac_EGY2A</t>
  </si>
  <si>
    <t>egy.ppic.irn_EGY2A</t>
  </si>
  <si>
    <t>egy.ppic.man_EGY2A</t>
  </si>
  <si>
    <t>egy.ppic.oth_EGY2A</t>
  </si>
  <si>
    <t>egy.ppic.cem_EGY2A</t>
  </si>
  <si>
    <t>egy.ppic.shi_EGY2A</t>
  </si>
  <si>
    <t>egy.ppic.res_EGY2A</t>
  </si>
  <si>
    <t>egy.ppic.fuel_EGY2A</t>
  </si>
  <si>
    <t>egy.outpriin.avi_EGY2A</t>
  </si>
  <si>
    <t>egy.outpriin.shi_EGY2A</t>
  </si>
  <si>
    <t>egy.outpriin.cem_EGY2A</t>
  </si>
  <si>
    <t>egy.outpriin.irn_EGY2A</t>
  </si>
  <si>
    <t>egy.outpriin.oth_EGY2A</t>
  </si>
  <si>
    <t>egy.outpriin.man_EGY2A</t>
  </si>
  <si>
    <t>egy.outpriin.foo_EGY2A</t>
  </si>
  <si>
    <t>egy.outpriin.mac_EGY2A</t>
  </si>
  <si>
    <t>egy.outpriin.res_EGY2A</t>
  </si>
  <si>
    <t>egy.outpriin.con_EGY2A</t>
  </si>
  <si>
    <t>egy.outpriin.srv_EGY2A</t>
  </si>
  <si>
    <t>egy.mit.el.inc.ecy.res_EGY2A</t>
  </si>
  <si>
    <t>egy.mit.el.inc.gso.res_EGY2A</t>
  </si>
  <si>
    <t>egy.mit.el.inc.die.res_EGY2A</t>
  </si>
  <si>
    <t>gdp_EGY2A</t>
  </si>
  <si>
    <t>emisco2_EGY2A</t>
  </si>
  <si>
    <t>co2_EGY2A</t>
  </si>
  <si>
    <t>co2intensityusdgdp_EGY2A</t>
  </si>
  <si>
    <t>elec_EGY2A</t>
  </si>
  <si>
    <t>renpropbase_EGY2A</t>
  </si>
  <si>
    <t>renprop_EGY2A</t>
  </si>
  <si>
    <t>co2intpow_EGY2A</t>
  </si>
  <si>
    <t>egy.mit.tsd.ecy.1_EGY2A</t>
  </si>
  <si>
    <t>egy.mit.eou.ecy.1_EGY2A</t>
  </si>
  <si>
    <t>egy.mit.nxp.ecy.1_EGY2A</t>
  </si>
  <si>
    <t>egy.mit.ec.ele.2026.1_EGY2A</t>
  </si>
  <si>
    <t>egy.mit.ec.coa.2026.1_EGY2A</t>
  </si>
  <si>
    <t>egy.mit.ec.nga.2026.1_EGY2A</t>
  </si>
  <si>
    <t>egy.mit.ec.oop.2026.1_EGY2A</t>
  </si>
  <si>
    <t>egy.mit.ec.gso.2026.1_EGY2A</t>
  </si>
  <si>
    <t>egy.mit.ec.die.2026.1_EGY2A</t>
  </si>
  <si>
    <t>egy.mit.ec.ker.2026.1_EGY2A</t>
  </si>
  <si>
    <t>egy.mit.ec.lpg.2026.1_EGY2A</t>
  </si>
  <si>
    <t>egy.mit.ec.jfu.2026.1_EGY2A</t>
  </si>
  <si>
    <t>egy.mit.ec.wnd.2026.1_EGY2A</t>
  </si>
  <si>
    <t>egy.mit.ec.sol.2026.1_EGY2A</t>
  </si>
  <si>
    <t>egy.mit.ec.hyd.2026.1_EGY2A</t>
  </si>
  <si>
    <t>egy.mit.ec.ore.2026.1_EGY2A</t>
  </si>
  <si>
    <t>egy.mit.ec.nuc.2026.1_EGY2A</t>
  </si>
  <si>
    <t>egy.mit.ec.bio.2026.1_EGY2A</t>
  </si>
  <si>
    <t>egy.mit.ec.bgs.2026.1_EGY2A</t>
  </si>
  <si>
    <t>egy.mit.ec.bdi.2026.1_EGY2A</t>
  </si>
  <si>
    <t>egy.mit.ec.obf.2026.1_EGY2A</t>
  </si>
  <si>
    <t>egy.mit.ec.heat.2026.1_EGY2A</t>
  </si>
  <si>
    <t>egy.mit.elec.twh.sel.tot.ecy.1_EGY2A</t>
  </si>
  <si>
    <t>egy.mit.elec.twh.sel.tot.ecy.2_EGY2A</t>
  </si>
  <si>
    <t>egy.mit.msc.pow.hyd.t.1_EGY2A</t>
  </si>
  <si>
    <t>egy.mit.mancap.pow.oop.t.1_EGY2A</t>
  </si>
  <si>
    <t>egy.mit.nim.pow.coa.t.1_EGY2A</t>
  </si>
  <si>
    <t>egy.mit.nim.pow.nga.t.1_EGY2A</t>
  </si>
  <si>
    <t>egy.mit.nim.pow.oop.t.1_EGY2A</t>
  </si>
  <si>
    <t>egy.mit.nim.pow.nuc.t.1_EGY2A</t>
  </si>
  <si>
    <t>egy.mit.nim.pow.wnd.t.1_EGY2A</t>
  </si>
  <si>
    <t>egy.mit.nim.pow.sol.t.1_EGY2A</t>
  </si>
  <si>
    <t>egy.mit.nim.pow.hyd.t.1_EGY2A</t>
  </si>
  <si>
    <t>egy.mit.nim.pow.ore.t.1_EGY2A</t>
  </si>
  <si>
    <t>egy.mit.nim.pow.bio.t.1_EGY2A</t>
  </si>
  <si>
    <t>egy.mit.nim.pow.coa.t.2_EGY2A</t>
  </si>
  <si>
    <t>egy.mit.nim.pow.nga.t.2_EGY2A</t>
  </si>
  <si>
    <t>egy.mit.nim.pow.oop.t.2_EGY2A</t>
  </si>
  <si>
    <t>egy.mit.nim.pow.nuc.t.2_EGY2A</t>
  </si>
  <si>
    <t>egy.mit.nim.pow.wnd.t.2_EGY2A</t>
  </si>
  <si>
    <t>egy.mit.nim.pow.sol.t.2_EGY2A</t>
  </si>
  <si>
    <t>egy.mit.nim.pow.hyd.t.2_EGY2A</t>
  </si>
  <si>
    <t>egy.mit.nim.pow.ore.t.2_EGY2A</t>
  </si>
  <si>
    <t>egy.mit.nim.pow.bio.t.2_EGY2A</t>
  </si>
  <si>
    <t>egy.mit.nid.pow.coa.t.1_EGY2A</t>
  </si>
  <si>
    <t>egy.mit.nid.pow.nga.t.1_EGY2A</t>
  </si>
  <si>
    <t>egy.mit.nid.pow.oop.t.1_EGY2A</t>
  </si>
  <si>
    <t>egy.mit.nid.pow.nuc.t.1_EGY2A</t>
  </si>
  <si>
    <t>egy.mit.nid.pow.wnd.t.1_EGY2A</t>
  </si>
  <si>
    <t>egy.mit.nid.pow.sol.t.1_EGY2A</t>
  </si>
  <si>
    <t>egy.mit.nid.pow.hyd.t.1_EGY2A</t>
  </si>
  <si>
    <t>egy.mit.nid.pow.ore.t.1_EGY2A</t>
  </si>
  <si>
    <t>egy.mit.nid.pow.bio.t.1_EGY2A</t>
  </si>
  <si>
    <t>egy.mit.nid.pow.coa.t.2_EGY2A</t>
  </si>
  <si>
    <t>egy.mit.nid.pow.nga.t.2_EGY2A</t>
  </si>
  <si>
    <t>egy.mit.nid.pow.oop.t.2_EGY2A</t>
  </si>
  <si>
    <t>egy.mit.nid.pow.nuc.t.2_EGY2A</t>
  </si>
  <si>
    <t>egy.mit.nid.pow.wnd.t.2_EGY2A</t>
  </si>
  <si>
    <t>egy.mit.nid.pow.sol.t.2_EGY2A</t>
  </si>
  <si>
    <t>egy.mit.nid.pow.hyd.t.2_EGY2A</t>
  </si>
  <si>
    <t>egy.mit.nid.pow.ore.t.2_EGY2A</t>
  </si>
  <si>
    <t>egy.mit.nid.pow.bio.t.2_EGY2A</t>
  </si>
  <si>
    <t>inflation_EGY2A</t>
  </si>
  <si>
    <t>vat_EGY2A</t>
  </si>
  <si>
    <t>realoilbbl_EGY2A</t>
  </si>
  <si>
    <t>realcoalton_EGY2A</t>
  </si>
  <si>
    <t>realngammbtu_EGY2A</t>
  </si>
  <si>
    <t>realoilglobal_EGY2A</t>
  </si>
  <si>
    <t>reacoalglobal_EGY2A</t>
  </si>
  <si>
    <t>realngaglobal_EGY2A</t>
  </si>
  <si>
    <t>forgasolinemarkup_EGY2A</t>
  </si>
  <si>
    <t>fordieselmarkup_EGY2A</t>
  </si>
  <si>
    <t>forkerosenemarkup_EGY2A</t>
  </si>
  <si>
    <t>forglpgmarkup_EGY2A</t>
  </si>
  <si>
    <t>egy.mit.mu1.coa.res.1_EGY2A</t>
  </si>
  <si>
    <t>egy.mit.mu1.coa.ind.1_EGY2A</t>
  </si>
  <si>
    <t>egy.mit.mu1.nga.pow.1_EGY2A</t>
  </si>
  <si>
    <t>egy.mit.mu1.nga.res.1_EGY2A</t>
  </si>
  <si>
    <t>egy.mit.mu1.nga.ind.1_EGY2A</t>
  </si>
  <si>
    <t>egy.mit.mu1.gso.all.1_EGY2A</t>
  </si>
  <si>
    <t>egy.mit.mu1.die.all.1_EGY2A</t>
  </si>
  <si>
    <t>egy.mit.mu1.lpg.all.1_EGY2A</t>
  </si>
  <si>
    <t>egy.mit.mu1.ker.all.1_EGY2A</t>
  </si>
  <si>
    <t>egy.mit.mu1.oop.all.1_EGY2A</t>
  </si>
  <si>
    <t>egy.mit.mu1.bio.all.1_EGY2A</t>
  </si>
  <si>
    <t>egy.mit.mu2.coa.pow.1_EGY2A</t>
  </si>
  <si>
    <t>egy.mit.mu2.coa.res.1_EGY2A</t>
  </si>
  <si>
    <t>egy.mit.mu2.coa.ind.1_EGY2A</t>
  </si>
  <si>
    <t>egy.mit.mu2.nga.pow.1_EGY2A</t>
  </si>
  <si>
    <t>egy.mit.mu2.nga.res.1_EGY2A</t>
  </si>
  <si>
    <t>egy.mit.mu2.nga.ind.1_EGY2A</t>
  </si>
  <si>
    <t>egy.mit.mu2.gso.all.1_EGY2A</t>
  </si>
  <si>
    <t>egy.mit.mu2.die.all.1_EGY2A</t>
  </si>
  <si>
    <t>egy.mit.mu2.lpg.all.1_EGY2A</t>
  </si>
  <si>
    <t>egy.mit.mu2.ker.all.1_EGY2A</t>
  </si>
  <si>
    <t>egy.mit.mu2.oop.all.1_EGY2A</t>
  </si>
  <si>
    <t>egy.mit.mu2.bio.all.1_EGY2A</t>
  </si>
  <si>
    <t>egy.mit.sp.coa.pow.1_EGY2A</t>
  </si>
  <si>
    <t>egy.mit.sp.coa.res.1_EGY2A</t>
  </si>
  <si>
    <t>egy.mit.sp.coa.ind.1_EGY2A</t>
  </si>
  <si>
    <t>egy.mit.sp.nga.pow.1_EGY2A</t>
  </si>
  <si>
    <t>egy.mit.sp.nga.res.1_EGY2A</t>
  </si>
  <si>
    <t>egy.mit.sp.nga.ind.1_EGY2A</t>
  </si>
  <si>
    <t>egy.mit.sp.gso.all.1_EGY2A</t>
  </si>
  <si>
    <t>egy.mit.sp.die.all.1_EGY2A</t>
  </si>
  <si>
    <t>egy.mit.sp.lpg.all.1_EGY2A</t>
  </si>
  <si>
    <t>egy.mit.sp.ker.all.1_EGY2A</t>
  </si>
  <si>
    <t>egy.mit.sp.oop.all.1_EGY2A</t>
  </si>
  <si>
    <t>egy.mit.rp.all.die.a.1_EGY2A</t>
  </si>
  <si>
    <t>egy.mit.rp.all.lpg.a.1_EGY2A</t>
  </si>
  <si>
    <t>egy.mit.rp.all.ker.a.1_EGY2A</t>
  </si>
  <si>
    <t>egy.mit.rp.all.oop.a.1_EGY2A</t>
  </si>
  <si>
    <t>egy.air.ef.ext.ngaoil.ch4.1_EGY2A</t>
  </si>
  <si>
    <t>egy.air.ef.ext.ngaoil.ch4.2_EGY2A</t>
  </si>
  <si>
    <t>egy.air.ef.ext.coa.ch4.1_EGY2A</t>
  </si>
  <si>
    <t>egy.air.ef.ext.coa.ch4.2_EGY2A</t>
  </si>
  <si>
    <t>egy.mit.mftrajfossil.1_EGY2A</t>
  </si>
  <si>
    <t>egy.mit.mftrajnonfossil.1_EGY2A</t>
  </si>
  <si>
    <t>egy.mit.mftrajfossil.2_EGY2A</t>
  </si>
  <si>
    <t>egy.mit.mftrajnonfossil.2_EGY2A</t>
  </si>
  <si>
    <t>egy.mit.wel.eco.ext.dwl.pct_EGY2A</t>
  </si>
  <si>
    <t>egy.mit.wel.eco.agc.dwl.pct_EGY2A</t>
  </si>
  <si>
    <t>egy.mit.wel.eco.was.dwl.pct_EGY2A</t>
  </si>
  <si>
    <t>egy.mit.ener.mfpct.oil.e.2_EGY2A</t>
  </si>
  <si>
    <t>egy.mit.ener.mfpct.coa.e.2_EGY2A</t>
  </si>
  <si>
    <t>egy.mit.ener.mfpct.nga.e.2_EGY2A</t>
  </si>
  <si>
    <t>egy.mit.trs.gso.all.a.1_EGY2A</t>
  </si>
  <si>
    <t>egy.mit.vatrate.all.gso.a.1_EGY2A</t>
  </si>
  <si>
    <t>egy.mit.rescon.gso.all.1_EGY2A</t>
  </si>
  <si>
    <t>egy.mit.effprice.gso.all.1_EGY2A</t>
  </si>
  <si>
    <t>egy.mit.con.gso.all.1_EGY2A</t>
  </si>
  <si>
    <t>egy.mit.expsub.con.gso.all.1_EGY2A</t>
  </si>
  <si>
    <t>egy.mit.impsub.con.gso.all.1_EGY2A</t>
  </si>
  <si>
    <t>egy.mit.trs.die.all.a.1_EGY2A</t>
  </si>
  <si>
    <t>egy.mit.vatrate.all.die.a.1_EGY2A</t>
  </si>
  <si>
    <t>egy.mit.rescon.die.all.1_EGY2A</t>
  </si>
  <si>
    <t>egy.mit.effprice.die.all.1_EGY2A</t>
  </si>
  <si>
    <t>egy.mit.con.die.all.1_EGY2A</t>
  </si>
  <si>
    <t>egy.mit.expsub.con.die.all.1_EGY2A</t>
  </si>
  <si>
    <t>egy.mit.impsub.con.die.all.1_EGY2A</t>
  </si>
  <si>
    <t>egy.mit.vatrate.all.lpg.a.1_EGY2A</t>
  </si>
  <si>
    <t>egy.mit.rescon.lpg.all.1_EGY2A</t>
  </si>
  <si>
    <t>egy.mit.effprice.lpg.all.1_EGY2A</t>
  </si>
  <si>
    <t>egy.mit.con.lpg.all.1_EGY2A</t>
  </si>
  <si>
    <t>egy.mit.expsub.con.lpg.all.1_EGY2A</t>
  </si>
  <si>
    <t>egy.mit.impsub.con.lpg.all.1_EGY2A</t>
  </si>
  <si>
    <t>egy.mit.vatrate.all.ker.a.1_EGY2A</t>
  </si>
  <si>
    <t>egy.mit.rescon.ker.all.1_EGY2A</t>
  </si>
  <si>
    <t>egy.mit.effprice.ker.all.1_EGY2A</t>
  </si>
  <si>
    <t>egy.mit.con.ker.all.1_EGY2A</t>
  </si>
  <si>
    <t>egy.mit.expsub.con.ker.all.1_EGY2A</t>
  </si>
  <si>
    <t>egy.mit.impsub.con.ker.all.1_EGY2A</t>
  </si>
  <si>
    <t>egy.mit.vatrate.all.oop.a.1_EGY2A</t>
  </si>
  <si>
    <t>egy.mit.rescon.oop.all.1_EGY2A</t>
  </si>
  <si>
    <t>egy.mit.effprice.oop.all.1_EGY2A</t>
  </si>
  <si>
    <t>egy.mit.rp.oop.all.1_EGY2A</t>
  </si>
  <si>
    <t>egy.mit.con.oop.all.1_EGY2A</t>
  </si>
  <si>
    <t>egy.mit.expsub.con.oop.all.1_EGY2A</t>
  </si>
  <si>
    <t>egy.mit.vatext.nga.ind.1_EGY2A</t>
  </si>
  <si>
    <t>egy.mit.effprice.nga.ind.1_EGY2A</t>
  </si>
  <si>
    <t>egy.mit.con.nga.ind.1_EGY2A</t>
  </si>
  <si>
    <t>egy.mit.expsub.con.nga.ind.1_EGY2A</t>
  </si>
  <si>
    <t>egy.mit.impsub.con.nga.ind.1_EGY2A</t>
  </si>
  <si>
    <t>egy.mit.vatrate.res.nga.a.1_EGY2A</t>
  </si>
  <si>
    <t>egy.mit.effprice.nga.res.1_EGY2A</t>
  </si>
  <si>
    <t>egy.mit.con.nga.res.1_EGY2A</t>
  </si>
  <si>
    <t>egy.mit.expsub.con.nga.res.1_EGY2A</t>
  </si>
  <si>
    <t>egy.mit.impsub.con.nga.res.1_EGY2A</t>
  </si>
  <si>
    <t>egy.mit.effprice.nga.pow.1_EGY2A</t>
  </si>
  <si>
    <t>egy.mit.con.nga.pow.1_EGY2A</t>
  </si>
  <si>
    <t>egy.mit.expsub.con.nga.pow.1_EGY2A</t>
  </si>
  <si>
    <t>egy.mit.impsub.con.nga.pow.1_EGY2A</t>
  </si>
  <si>
    <t>egy.mit.supcost.nga.other.1_EGY2A</t>
  </si>
  <si>
    <t>egy.mit.extcost.nga.other.1_EGY2A</t>
  </si>
  <si>
    <t>egy.mit.vatext.nga.other.1_EGY2A</t>
  </si>
  <si>
    <t>egy.mit.effprice.nga.other.1_EGY2A</t>
  </si>
  <si>
    <t>egy.mit.rp.nga.other.1_EGY2A</t>
  </si>
  <si>
    <t>egy.mit.con.nga.other.1_EGY2A</t>
  </si>
  <si>
    <t>egy.mit.expsub.con.nga.other.1_EGY2A</t>
  </si>
  <si>
    <t>egy.mit.impsub.con.nga.other.1_EGY2A</t>
  </si>
  <si>
    <t>egy.mit.effprice.coa.ind.1_EGY2A</t>
  </si>
  <si>
    <t>egy.mit.con.coa.ind.1_EGY2A</t>
  </si>
  <si>
    <t>egy.mit.expsub.con.coa.ind.1_EGY2A</t>
  </si>
  <si>
    <t>egy.mit.impsub.con.coa.ind.1_EGY2A</t>
  </si>
  <si>
    <t>egy.mit.vatrate.res.coa.a.1_EGY2A</t>
  </si>
  <si>
    <t>egy.mit.effprice.coa.res.1_EGY2A</t>
  </si>
  <si>
    <t>egy.mit.con.coa.res.1_EGY2A</t>
  </si>
  <si>
    <t>egy.mit.expsub.con.coa.res.1_EGY2A</t>
  </si>
  <si>
    <t>egy.mit.impsub.con.coa.res.1_EGY2A</t>
  </si>
  <si>
    <t>egy.mit.effprice.coa.pow.1_EGY2A</t>
  </si>
  <si>
    <t>egy.mit.con.coa.pow.1_EGY2A</t>
  </si>
  <si>
    <t>egy.mit.expsub.con.coa.pow.1_EGY2A</t>
  </si>
  <si>
    <t>egy.mit.impsub.con.coa.pow.1_EGY2A</t>
  </si>
  <si>
    <t>egy.mit.supcost.coa.other.1_EGY2A</t>
  </si>
  <si>
    <t>egy.mit.extcost.coa.other.1_EGY2A</t>
  </si>
  <si>
    <t>egy.mit.vatext.coa.other.1_EGY2A</t>
  </si>
  <si>
    <t>egy.mit.effprice.coa.other.1_EGY2A</t>
  </si>
  <si>
    <t>egy.mit.rp.coa.other.1_EGY2A</t>
  </si>
  <si>
    <t>egy.mit.con.coa.other.1_EGY2A</t>
  </si>
  <si>
    <t>egy.mit.expsub.con.coa.other.1_EGY2A</t>
  </si>
  <si>
    <t>egy.mit.impsub.con.coa.other.1_EGY2A</t>
  </si>
  <si>
    <t>egy.mit.effprice.ecy.ind.1_EGY2A</t>
  </si>
  <si>
    <t>egy.mit.con.ecy.ind.1_EGY2A</t>
  </si>
  <si>
    <t>egy.mit.expsub.con.ecy.ind.1_EGY2A</t>
  </si>
  <si>
    <t>egy.mit.impsub.con.ecy.ind.1_EGY2A</t>
  </si>
  <si>
    <t>egy.mit.vatrate.res.ecy.t.1_EGY2A</t>
  </si>
  <si>
    <t>egy.mit.effprice.ecy.res.1_EGY2A</t>
  </si>
  <si>
    <t>egy.mit.con.ecy.res.1_EGY2A</t>
  </si>
  <si>
    <t>egy.mit.expsub.con.ecy.res.1_EGY2A</t>
  </si>
  <si>
    <t>egy.mit.impsub.con.ecy.res.1_EGY2A</t>
  </si>
  <si>
    <t>egy.mit.supcost.ecy.other.1_EGY2A</t>
  </si>
  <si>
    <t>egy.mit.extcost.ecy.other.1_EGY2A</t>
  </si>
  <si>
    <t>egy.mit.vatext.ecy.other.1_EGY2A</t>
  </si>
  <si>
    <t>egy.mit.effprice.ecy.other.1_EGY2A</t>
  </si>
  <si>
    <t>egy.mit.rp.ecy.other.1_EGY2A</t>
  </si>
  <si>
    <t>egy.mit.con.ecy.other.1_EGY2A</t>
  </si>
  <si>
    <t>egy.mit.expsub.con.ecy.other.1_EGY2A</t>
  </si>
  <si>
    <t>egy.mit.impsub.con.ecy.other.1_EGY2A</t>
  </si>
  <si>
    <t>egy.mit.expsub.con.all.all.1_EGY2A</t>
  </si>
  <si>
    <t>egy.mit.impsub.con.all.all.1_EGY2A</t>
  </si>
  <si>
    <t>egy.mit.expsubgdp.con.all.all.1_EGY2A</t>
  </si>
  <si>
    <t>egy.mit.impsubgdp.con.all.all.1_EGY2A</t>
  </si>
  <si>
    <t>egy.mit.co2cov.2_EGY2B</t>
  </si>
  <si>
    <t>egy.mit.cptraj.2_EGY2B</t>
  </si>
  <si>
    <t>egy.mit.eff.cptraj.2_EGY2B</t>
  </si>
  <si>
    <t>egy.mit.etstraj.2_EGY2B</t>
  </si>
  <si>
    <t>egy.mit.co2cov.pow.cont.2_EGY2B</t>
  </si>
  <si>
    <t>egy.mit.co2cov.tra.cont.2_EGY2B</t>
  </si>
  <si>
    <t>egy.mit.co2cov.res.cont.2_EGY2B</t>
  </si>
  <si>
    <t>egy.mit.co2cov.ind.cont.2_EGY2B</t>
  </si>
  <si>
    <t>egy.mit.co2cov.oth.cont.2_EGY2B</t>
  </si>
  <si>
    <t>egy.mit.gdp.pre.pct.2_EGY2B</t>
  </si>
  <si>
    <t>egy.mit.gdp.exc.pct.2_EGY2B</t>
  </si>
  <si>
    <t>egy.mit.gdp.pit.pct.2_EGY2B</t>
  </si>
  <si>
    <t>egy.mit.gdp.inv.pct.2_EGY2B</t>
  </si>
  <si>
    <t>egy.mit.gdp.cur.pct.2_EGY2B</t>
  </si>
  <si>
    <t>egy.mit.gdp.tra.pct.2_EGY2B</t>
  </si>
  <si>
    <t>egy.mit.gdp.tot.pct.2_EGY2B</t>
  </si>
  <si>
    <t>egy.mit.rev.new.usd.1_EGY2B</t>
  </si>
  <si>
    <t>egy.mit.rev.new.usd.2_EGY2B</t>
  </si>
  <si>
    <t>egy.mit.rev.new.pct.1_EGY2B</t>
  </si>
  <si>
    <t>egy.mit.rev.new.pct.2_EGY2B</t>
  </si>
  <si>
    <t>egy.mit.ers_EGY2B</t>
  </si>
  <si>
    <t>egy.mit.rcp_EGY2B</t>
  </si>
  <si>
    <t>egy.mit.rcp.pow_EGY2B</t>
  </si>
  <si>
    <t>egy.mit.rcp.trs_EGY2B</t>
  </si>
  <si>
    <t>egy.mit.rcp.bld_EGY2B</t>
  </si>
  <si>
    <t>egy.mit.rcp.ind_EGY2B</t>
  </si>
  <si>
    <t>egy.mit.ln.gdppc_EGY2B</t>
  </si>
  <si>
    <t>egy.mit.gdp.pre.lvl.1_EGY2B</t>
  </si>
  <si>
    <t>egy.mit.gdp.pst.lvl.2_EGY2B</t>
  </si>
  <si>
    <t>egy.mit.pop.mn_EGY2B</t>
  </si>
  <si>
    <t>egy.mit.ghg.tot.exc.1_EGY2B</t>
  </si>
  <si>
    <t>egy.mit.ghg.tot.inc.1_EGY2B</t>
  </si>
  <si>
    <t>egy.mit.ghg.enr.tot.1_EGY2B</t>
  </si>
  <si>
    <t>egy.mit.ghg.ipr.tot.1_EGY2B</t>
  </si>
  <si>
    <t>egy.mit.ghg.agr.tot.1_EGY2B</t>
  </si>
  <si>
    <t>egy.mit.ghg.wst.tot.1_EGY2B</t>
  </si>
  <si>
    <t>egy.mit.ghg.lucf.tot.1_EGY2B</t>
  </si>
  <si>
    <t>egy.mit.co2.tot.1_EGY2B</t>
  </si>
  <si>
    <t>egy.mit.co2.enr.tot.1_EGY2B</t>
  </si>
  <si>
    <t>egy.mit.co2.coa.1_EGY2B</t>
  </si>
  <si>
    <t>egy.mit.co2.nga.1_EGY2B</t>
  </si>
  <si>
    <t>egy.mit.co2.oil.1_EGY2B</t>
  </si>
  <si>
    <t>egy.mit.co2.gso.1_EGY2B</t>
  </si>
  <si>
    <t>egy.mit.co2.die.1_EGY2B</t>
  </si>
  <si>
    <t>egy.mit.co2.lpg.1_EGY2B</t>
  </si>
  <si>
    <t>egy.mit.co2.ker.1_EGY2B</t>
  </si>
  <si>
    <t>egy.mit.co2.pow.1_EGY2B</t>
  </si>
  <si>
    <t>egy.mit.co2.tra.1_EGY2B</t>
  </si>
  <si>
    <t>egy.mit.co2.res.1_EGY2B</t>
  </si>
  <si>
    <t>egy.mit.co2.ind.1_EGY2B</t>
  </si>
  <si>
    <t>egy.mit.co2.oth.1_EGY2B</t>
  </si>
  <si>
    <t>egy.mit.ghg.tot.exc.2_EGY2B</t>
  </si>
  <si>
    <t>egy.mit.ghg.tot.inc.2_EGY2B</t>
  </si>
  <si>
    <t>egy.mit.ghg.enr.tot.2_EGY2B</t>
  </si>
  <si>
    <t>egy.mit.ghg.ipr.tot.2_EGY2B</t>
  </si>
  <si>
    <t>egy.mit.ghg.agr.tot.2_EGY2B</t>
  </si>
  <si>
    <t>egy.mit.ghg.lucf.tot.2_EGY2B</t>
  </si>
  <si>
    <t>egy.mit.ghg.wst.tot.2_EGY2B</t>
  </si>
  <si>
    <t>egy.mit.co2.tot.2_EGY2B</t>
  </si>
  <si>
    <t>egy.mit.co2.enr.tot.2_EGY2B</t>
  </si>
  <si>
    <t>egy.mit.co2.coa.2_EGY2B</t>
  </si>
  <si>
    <t>egy.mit.co2.nga.2_EGY2B</t>
  </si>
  <si>
    <t>egy.mit.co2.oil.2_EGY2B</t>
  </si>
  <si>
    <t>egy.mit.co2.gso.2_EGY2B</t>
  </si>
  <si>
    <t>egy.mit.co2.die.2_EGY2B</t>
  </si>
  <si>
    <t>egy.mit.co2.lpg.2_EGY2B</t>
  </si>
  <si>
    <t>egy.mit.co2.ker.2_EGY2B</t>
  </si>
  <si>
    <t>egy.mit.co2.pow.2_EGY2B</t>
  </si>
  <si>
    <t>egy.mit.co2.tra.2_EGY2B</t>
  </si>
  <si>
    <t>egy.mit.co2.res.2_EGY2B</t>
  </si>
  <si>
    <t>egy.mit.co2.ind.2_EGY2B</t>
  </si>
  <si>
    <t>egy.mit.co2.oth.2_EGY2B</t>
  </si>
  <si>
    <t>egy.mit.co2.tot.red.pct_EGY2B</t>
  </si>
  <si>
    <t>egy.mit.ghg.tot.exc.fuel.1_EGY2B</t>
  </si>
  <si>
    <t>egy.mit.ch4.tot.1_EGY2B</t>
  </si>
  <si>
    <t>egy.mit.nox.tot.1_EGY2B</t>
  </si>
  <si>
    <t>egy.mit.fga.tot.1_EGY2B</t>
  </si>
  <si>
    <t>egy.mit.ghg.tot.exc.fuel.2_EGY2B</t>
  </si>
  <si>
    <t>egy.mit.ch4.tot.2_EGY2B</t>
  </si>
  <si>
    <t>egy.mit.nox.tot.2_EGY2B</t>
  </si>
  <si>
    <t>egy.mit.fga.tot.2_EGY2B</t>
  </si>
  <si>
    <t>egy.mit.ghg.tot.inc.ch4.1_EGY2B</t>
  </si>
  <si>
    <t>egy.mit.ghg.tot.exc.ch4.1_EGY2B</t>
  </si>
  <si>
    <t>egy.mit.ghg.enr.ch4.1_EGY2B</t>
  </si>
  <si>
    <t>egy.mit.ghg.ipr.ch4.1_EGY2B</t>
  </si>
  <si>
    <t>egy.mit.ghg.agr.ch4.1_EGY2B</t>
  </si>
  <si>
    <t>egy.mit.ghg.lucf.ch4.1_EGY2B</t>
  </si>
  <si>
    <t>egy.mit.ghg.wst.ch4.1_EGY2B</t>
  </si>
  <si>
    <t>egy.mit.ghg.oth.ch4.1_EGY2B</t>
  </si>
  <si>
    <t>egy.mit.ghg.fug.ch4.1_EGY2B</t>
  </si>
  <si>
    <t>egy.mit.ghg.tot.inc.ch4.2_EGY2B</t>
  </si>
  <si>
    <t>egy.mit.ghg.tot.exc.ch4.2_EGY2B</t>
  </si>
  <si>
    <t>egy.mit.ghg.enr.ch4.2_EGY2B</t>
  </si>
  <si>
    <t>egy.mit.ghg.ipr.ch4.2_EGY2B</t>
  </si>
  <si>
    <t>egy.mit.ghg.agr.ch4.2_EGY2B</t>
  </si>
  <si>
    <t>egy.mit.ghg.lucf.ch4.2_EGY2B</t>
  </si>
  <si>
    <t>egy.mit.ghg.wst.ch4.2_EGY2B</t>
  </si>
  <si>
    <t>egy.mit.ghg.oth.ch4.2_EGY2B</t>
  </si>
  <si>
    <t>egy.mit.ghg.fug.ch4.2_EGY2B</t>
  </si>
  <si>
    <t>egy.mit.ghg.index.1_EGY2B</t>
  </si>
  <si>
    <t>egy.mit.ghg.index.2_EGY2B</t>
  </si>
  <si>
    <t>egy.mit.ghg.tot.inc.red.pct_EGY2B</t>
  </si>
  <si>
    <t>egy.mit.ndc.option_EGY2B</t>
  </si>
  <si>
    <t>egy.mit.ndc.targetyear_EGY2B</t>
  </si>
  <si>
    <t>egy.mit.ndc.desc.lng_EGY2B</t>
  </si>
  <si>
    <t>egy.mit.ndc.desc.sht_EGY2B</t>
  </si>
  <si>
    <t>egy.mit.undc.index_EGY2B</t>
  </si>
  <si>
    <t>egy.mit.cndc.index_EGY2B</t>
  </si>
  <si>
    <t>egy.mit.undc.trg.ton_EGY2B</t>
  </si>
  <si>
    <t>egy.mit.cndc.trg.ton_EGY2B</t>
  </si>
  <si>
    <t>egy.mit.undc.2030.pct_EGY2B</t>
  </si>
  <si>
    <t>egy.mit.cndc.2030.pct_EGY2B</t>
  </si>
  <si>
    <t>egy.mit.andc.2030.pct_EGY2B</t>
  </si>
  <si>
    <t>egy.mit.emin.cem_EGY2B</t>
  </si>
  <si>
    <t>egy.mit.emin.irn_EGY2B</t>
  </si>
  <si>
    <t>egy.mit.emin.mch_EGY2B</t>
  </si>
  <si>
    <t>egy.mit.emin.man_EGY2B</t>
  </si>
  <si>
    <t>egy.mit.emin.oth_EGY2B</t>
  </si>
  <si>
    <t>egy.mit.emin.foo_EGY2B</t>
  </si>
  <si>
    <t>egy.mit.emin.srv_EGY2B</t>
  </si>
  <si>
    <t>egy.mit.emin.mac_EGY2B</t>
  </si>
  <si>
    <t>egy.mit.emin.cst_EGY2B</t>
  </si>
  <si>
    <t>egy.mit.emin.ftr_EGY2B</t>
  </si>
  <si>
    <t>egy.mit.emin.con_EGY2B</t>
  </si>
  <si>
    <t>egy.mit.rp.all.ecy.wtd.1_EGY2B</t>
  </si>
  <si>
    <t>egy.mit.rp.all.coa.wtd.1_EGY2B</t>
  </si>
  <si>
    <t>egy.mit.rp.all.nga.wtd.1_EGY2B</t>
  </si>
  <si>
    <t>egy.mit.rp.all.oil.wtd.1_EGY2B</t>
  </si>
  <si>
    <t>egy.mit.rp.all.gso.wtd.1_EGY2B</t>
  </si>
  <si>
    <t>egy.mit.rp.all.die.wtd.1_EGY2B</t>
  </si>
  <si>
    <t>egy.mit.rp.all.lpg.wtd.1_EGY2B</t>
  </si>
  <si>
    <t>egy.mit.rp.all.ker.wtd.1_EGY2B</t>
  </si>
  <si>
    <t>egy.mit.rp.all.ecy.wtd.2_EGY2B</t>
  </si>
  <si>
    <t>egy.mit.rp.coa.wtd.2_EGY2B</t>
  </si>
  <si>
    <t>egy.mit.rp.nga.wtd.2_EGY2B</t>
  </si>
  <si>
    <t>egy.mit.rp.oil.wtd.2_EGY2B</t>
  </si>
  <si>
    <t>egy.mit.rp.gso.wtd.2_EGY2B</t>
  </si>
  <si>
    <t>egy.mit.rp.die.wtd.2_EGY2B</t>
  </si>
  <si>
    <t>egy.mit.rp.lpg.wtd.2_EGY2B</t>
  </si>
  <si>
    <t>egy.mit.rp.ker.wtd.2_EGY2B</t>
  </si>
  <si>
    <t>egy.mit.rp.all.ecy.pct.2_EGY2B</t>
  </si>
  <si>
    <t>egy.mit.rp.all.coa.pct.2_EGY2B</t>
  </si>
  <si>
    <t>egy.mit.rp.all.nga.pct.2_EGY2B</t>
  </si>
  <si>
    <t>egy.mit.rp.all.oil.pct.2_EGY2B</t>
  </si>
  <si>
    <t>egy.mit.rp.all.gso.pct.2_EGY2B</t>
  </si>
  <si>
    <t>egy.mit.rp.all.die.pct.2_EGY2B</t>
  </si>
  <si>
    <t>egy.mit.rp.all.lpg.pct.2_EGY2B</t>
  </si>
  <si>
    <t>egy.mit.rp.all.ker.pct.2_EGY2B</t>
  </si>
  <si>
    <t>egy.mit.co2.ela.eco.2_EGY2B</t>
  </si>
  <si>
    <t>egy.mit.ndc.ecr.2_EGY2B</t>
  </si>
  <si>
    <t>egy.mit.ecr.1_EGY2B</t>
  </si>
  <si>
    <t>egy.mit.ecr.2_EGY2B</t>
  </si>
  <si>
    <t>egy.mit.rp.ind.ecy.t.1_EGY2B</t>
  </si>
  <si>
    <t>egy.mit.rp.res.ecy.t.1_EGY2B</t>
  </si>
  <si>
    <t>egy.mit.rp.ind.coa.a.1_EGY2B</t>
  </si>
  <si>
    <t>egy.mit.rp.ind.nga.a.1_EGY2B</t>
  </si>
  <si>
    <t>egy.mit.rp.res.coa.a.1_EGY2B</t>
  </si>
  <si>
    <t>egy.mit.rp.res.nga.a.1_EGY2B</t>
  </si>
  <si>
    <t>egy.mit.rp.pow.coa.a.1_EGY2B</t>
  </si>
  <si>
    <t>egy.mit.rp.pow.nga.a.1_EGY2B</t>
  </si>
  <si>
    <t>egy.mit.rp.ind.ecy.t.2_EGY2B</t>
  </si>
  <si>
    <t>egy.mit.rp.res.ecy.t.2_EGY2B</t>
  </si>
  <si>
    <t>egy.mit.rp.ind.coa.a.2_EGY2B</t>
  </si>
  <si>
    <t>egy.mit.rp.ind.nga.a.2_EGY2B</t>
  </si>
  <si>
    <t>egy.mit.rp.res.coa.a.2_EGY2B</t>
  </si>
  <si>
    <t>egy.mit.rp.res.nga.a.2_EGY2B</t>
  </si>
  <si>
    <t>egy.mit.rp.pow.coa.a.2_EGY2B</t>
  </si>
  <si>
    <t>egy.mit.rp.pow.nga.a.2_EGY2B</t>
  </si>
  <si>
    <t>egy.mit.sup.cost.ecy.ind.1_EGY2B</t>
  </si>
  <si>
    <t>egy.mit.sup.cost.ecy.res.2_EGY2B</t>
  </si>
  <si>
    <t>egy.mit.sp.ind.coa.a.1_EGY2B</t>
  </si>
  <si>
    <t>egy.mit.sp.ind.nga.a.1_EGY2B</t>
  </si>
  <si>
    <t>egy.mit.sp.res.coa.a.1_EGY2B</t>
  </si>
  <si>
    <t>egy.mit.sp.res.nga.a.1_EGY2B</t>
  </si>
  <si>
    <t>egy.mit.sp.pow.coa.a.1_EGY2B</t>
  </si>
  <si>
    <t>egy.mit.sp.pow.nga.a.1_EGY2B</t>
  </si>
  <si>
    <t>egy.mit.sp.all.oop.a.1_EGY2B</t>
  </si>
  <si>
    <t>egy.mit.sp.all.gso.a.1_EGY2B</t>
  </si>
  <si>
    <t>egy.mit.sp.all.die.a.1_EGY2B</t>
  </si>
  <si>
    <t>egy.mit.sp.all.lpg.a.1_EGY2B</t>
  </si>
  <si>
    <t>egy.mit.sp.all.ker.a.1_EGY2B</t>
  </si>
  <si>
    <t>egy.mit.txo.ind.ecy.t.1_EGY2B</t>
  </si>
  <si>
    <t>egy.mit.txo.res.ecy.t.1_EGY2B</t>
  </si>
  <si>
    <t>egy.mit.txo.ind.coa.a.1_EGY2B</t>
  </si>
  <si>
    <t>egy.mit.txo.ind.nga.a.1_EGY2B</t>
  </si>
  <si>
    <t>egy.mit.txo.res.coa.a.1_EGY2B</t>
  </si>
  <si>
    <t>egy.mit.txo.res.nga.a.1_EGY2B</t>
  </si>
  <si>
    <t>egy.mit.txo.pow.coa.a.1_EGY2B</t>
  </si>
  <si>
    <t>egy.mit.txo.pow.nga.a.1_EGY2B</t>
  </si>
  <si>
    <t>egy.mit.txo.all.oop.a.1_EGY2B</t>
  </si>
  <si>
    <t>egy.mit.txo.all.gso.a.1_EGY2B</t>
  </si>
  <si>
    <t>egy.mit.txo.all.die.a.1_EGY2B</t>
  </si>
  <si>
    <t>egy.mit.txo.all.lpg.a.1_EGY2B</t>
  </si>
  <si>
    <t>egy.mit.txo.all.ker.a.1_EGY2B</t>
  </si>
  <si>
    <t>egy.mit.vat.ind.ecy.t.1_EGY2B</t>
  </si>
  <si>
    <t>egy.mit.vat.res.ecy.t.1_EGY2B</t>
  </si>
  <si>
    <t>egy.mit.vat.ind.coa.a.1_EGY2B</t>
  </si>
  <si>
    <t>egy.mit.vat.ind.nga.a.1_EGY2B</t>
  </si>
  <si>
    <t>egy.mit.vat.res.coa.a.1_EGY2B</t>
  </si>
  <si>
    <t>egy.mit.vat.res.nga.a.1_EGY2B</t>
  </si>
  <si>
    <t>egy.mit.vat.pow.coa.a.1_EGY2B</t>
  </si>
  <si>
    <t>egy.mit.vat.pow.nga.a.1_EGY2B</t>
  </si>
  <si>
    <t>egy.mit.vat.all.oop.a.1_EGY2B</t>
  </si>
  <si>
    <t>egy.mit.vat.all.gso.a.1_EGY2B</t>
  </si>
  <si>
    <t>egy.mit.vat.all.die.a.1_EGY2B</t>
  </si>
  <si>
    <t>egy.mit.vat.all.lpg.a.1_EGY2B</t>
  </si>
  <si>
    <t>egy.mit.vat.all.ker.a.1_EGY2B</t>
  </si>
  <si>
    <t>egy.mit.ctx.ind.ecy.t.1_EGY2B</t>
  </si>
  <si>
    <t>egy.mit.ctx.res.ecy.t.1_EGY2B</t>
  </si>
  <si>
    <t>egy.mit.ctx.ind.coa.a.1_EGY2B</t>
  </si>
  <si>
    <t>egy.mit.ctx.ind.nga.a.1_EGY2B</t>
  </si>
  <si>
    <t>egy.mit.ctx.res.coa.a.1_EGY2B</t>
  </si>
  <si>
    <t>egy.mit.ctx.res.nga.a.1_EGY2B</t>
  </si>
  <si>
    <t>egy.mit.ctx.pow.coa.a.1_EGY2B</t>
  </si>
  <si>
    <t>egy.mit.ctx.pow.nga.a.1_EGY2B</t>
  </si>
  <si>
    <t>egy.mit.ctx.all.oop.a.1_EGY2B</t>
  </si>
  <si>
    <t>egy.mit.ctx.all.gso.a.1_EGY2B</t>
  </si>
  <si>
    <t>egy.mit.ctx.all.die.a.1_EGY2B</t>
  </si>
  <si>
    <t>egy.mit.ctx.all.lpg.a.1_EGY2B</t>
  </si>
  <si>
    <t>egy.mit.ctx.all.ker.a.1_EGY2B</t>
  </si>
  <si>
    <t>egy.mit.ets.ind.ecy.t.1_EGY2B</t>
  </si>
  <si>
    <t>egy.mit.ets.res.ecy.t.1_EGY2B</t>
  </si>
  <si>
    <t>egy.mit.ets.ind.coa.a.1_EGY2B</t>
  </si>
  <si>
    <t>egy.mit.ets.ind.nga.a.1_EGY2B</t>
  </si>
  <si>
    <t>egy.mit.ets.res.coa.a.1_EGY2B</t>
  </si>
  <si>
    <t>egy.mit.ets.res.nga.a.1_EGY2B</t>
  </si>
  <si>
    <t>egy.mit.ets.pow.coa.a.1_EGY2B</t>
  </si>
  <si>
    <t>egy.mit.ets.pow.nga.a.1_EGY2B</t>
  </si>
  <si>
    <t>egy.mit.ets.all.oop.a.1_EGY2B</t>
  </si>
  <si>
    <t>egy.mit.ets.all.gso.a.1_EGY2B</t>
  </si>
  <si>
    <t>egy.mit.ets.all.die.a.1_EGY2B</t>
  </si>
  <si>
    <t>egy.mit.ets.all.lpg.a.1_EGY2B</t>
  </si>
  <si>
    <t>egy.mit.ets.all.ker.a.1_EGY2B</t>
  </si>
  <si>
    <t>egy.mit.tcp.all.coa.a.1_EGY2B</t>
  </si>
  <si>
    <t>egy.mit.tcp.all.nga.a.1_EGY2B</t>
  </si>
  <si>
    <t>egy.mit.tcp_csf.rod.gso.a.1_EGY2B</t>
  </si>
  <si>
    <t>egy.mit.tcp_csf.rod.die.a1_EGY2B</t>
  </si>
  <si>
    <t>egy.mit.tcp_csf.res.lpg.a.1_EGY2B</t>
  </si>
  <si>
    <t>egy.mit.tcp_csf.all.ker.a.1_EGY2B</t>
  </si>
  <si>
    <t>egy.mit.tcp_csf.all.oop.a.1_EGY2B</t>
  </si>
  <si>
    <t>egy.mit.tcp.all.all.a.1_EGY2B</t>
  </si>
  <si>
    <t>egy.mit.tcp.all.coa.a.2_EGY2B</t>
  </si>
  <si>
    <t>egy.mit.tcp.all.nga.a.2_EGY2B</t>
  </si>
  <si>
    <t>egy.mit.tcp_csf.rod.gso.a.2_EGY2B</t>
  </si>
  <si>
    <t>egy.mit.tcp_csf.rod.die.a2_EGY2B</t>
  </si>
  <si>
    <t>egy.mit.tcp_csf.res.lpg.a.2_EGY2B</t>
  </si>
  <si>
    <t>egy.mit.tcp_csf.all.ker.a.2_EGY2B</t>
  </si>
  <si>
    <t>egy.mit.tcp_csf.all.oop.a.2_EGY2B</t>
  </si>
  <si>
    <t>egy.mit.tcp.all.all.a.2_EGY2B</t>
  </si>
  <si>
    <t>egy.mit.eff.price.gso.all.2_EGY2B</t>
  </si>
  <si>
    <t>egy.mit.sup.cost.gso.all.2_EGY2B</t>
  </si>
  <si>
    <t>egy.mit.airpol.cost.gso.all.2_EGY2B</t>
  </si>
  <si>
    <t>egy.mit.acc.cost.gso.all.2_EGY2B</t>
  </si>
  <si>
    <t>egy.mit.con.cost.gso.all.2_EGY2B</t>
  </si>
  <si>
    <t>egy.mit.rdm.cost.gso.all.2_EGY2B</t>
  </si>
  <si>
    <t>egy.mit.scc.cost.gso.all.2_EGY2B</t>
  </si>
  <si>
    <t>egy.mit.vat.cost.gso.all.2_EGY2B</t>
  </si>
  <si>
    <t>egy.mit.rp.gso.all.2_EGY2B</t>
  </si>
  <si>
    <t>egy.mit.tgap.gso.all.2_EGY2B</t>
  </si>
  <si>
    <t>egy.mit.txo.co2e.gso.all.1_EGY2B</t>
  </si>
  <si>
    <t>egy.mit.pig.gso.all.2_EGY2B</t>
  </si>
  <si>
    <t>egy.mit.pig.co2e.gso.all.2_EGY2B</t>
  </si>
  <si>
    <t>egy.mit.eff.price.die.all.2_EGY2B</t>
  </si>
  <si>
    <t>egy.mit.sup.cost.die.all.2_EGY2B</t>
  </si>
  <si>
    <t>egy.mit.airpol.cost.die.all.2_EGY2B</t>
  </si>
  <si>
    <t>egy.mit.acc.cost.die.all.2_EGY2B</t>
  </si>
  <si>
    <t>egy.mit.con.cost.die.all.2_EGY2B</t>
  </si>
  <si>
    <t>egy.mit.rdm.cost.die.all.2_EGY2B</t>
  </si>
  <si>
    <t>egy.mit.scc.cost.die.all.2_EGY2B</t>
  </si>
  <si>
    <t>egy.mit.vat.cost.die.all.2_EGY2B</t>
  </si>
  <si>
    <t>egy.mit.rp.die.all.2_EGY2B</t>
  </si>
  <si>
    <t>egy.mit.tgap.die.all.2_EGY2B</t>
  </si>
  <si>
    <t>egy.mit.txo.co2e.die.all.1_EGY2B</t>
  </si>
  <si>
    <t>egy.mit.pig.die.all.2_EGY2B</t>
  </si>
  <si>
    <t>egy.mit.pig.co2e.die.all.2_EGY2B</t>
  </si>
  <si>
    <t>egy.mit.eff.price.lpg.all.2_EGY2B</t>
  </si>
  <si>
    <t>egy.mit.sup.cost.lpg.all.2_EGY2B</t>
  </si>
  <si>
    <t>egy.mit.airpol.cost.lpg.all.2_EGY2B</t>
  </si>
  <si>
    <t>egy.mit.scc.cost.lpg.all.2_EGY2B</t>
  </si>
  <si>
    <t>egy.mit.vat.cost.lpg.all.2_EGY2B</t>
  </si>
  <si>
    <t>egy.mit.rp.lpg.all.2_EGY2B</t>
  </si>
  <si>
    <t>egy.mit.tgap.lpg.all.2_EGY2B</t>
  </si>
  <si>
    <t>egy.mit.txo.co2e.lpg.all.1_EGY2B</t>
  </si>
  <si>
    <t>egy.mit.pig.lpg.all.2_EGY2B</t>
  </si>
  <si>
    <t>egy.mit.pig.co2e.lpg.all.2_EGY2B</t>
  </si>
  <si>
    <t>egy.mit.eff.price.ker.all.2_EGY2B</t>
  </si>
  <si>
    <t>egy.mit.sup.cost.ker.all.2_EGY2B</t>
  </si>
  <si>
    <t>egy.mit.airpol.cost.ker.all.2_EGY2B</t>
  </si>
  <si>
    <t>egy.mit.scc.cost.ker.all.2_EGY2B</t>
  </si>
  <si>
    <t>egy.mit.vat.cost.ker.all.2_EGY2B</t>
  </si>
  <si>
    <t>egy.mit.rp.ker.all.2_EGY2B</t>
  </si>
  <si>
    <t>egy.mit.tgap.ker.all.2_EGY2B</t>
  </si>
  <si>
    <t>egy.mit.txo.co2e.ker.all.1_EGY2B</t>
  </si>
  <si>
    <t>egy.mit.pig.ker.all.2_EGY2B</t>
  </si>
  <si>
    <t>egy.mit.pig.co2e.ker.all.2_EGY2B</t>
  </si>
  <si>
    <t>egy.mit.eff.price.coa.ind.2_EGY2B</t>
  </si>
  <si>
    <t>egy.mit.sup.cost.coa.ind.2_EGY2B</t>
  </si>
  <si>
    <t>egy.mit.airpol.cost.coa.ind.2_EGY2B</t>
  </si>
  <si>
    <t>egy.mit.scc.cost.coa.ind.2_EGY2B</t>
  </si>
  <si>
    <t>egy.mit.vat.cost.coa.ind.2_EGY2B</t>
  </si>
  <si>
    <t>egy.mit.rp.coa.ind.2_EGY2B</t>
  </si>
  <si>
    <t>egy.mit.tgap.coa.ind.2_EGY2B</t>
  </si>
  <si>
    <t>egy.mit.txo.co2e.coa.ind.1_EGY2B</t>
  </si>
  <si>
    <t>egy.mit.pig.coa.ind.2_EGY2B</t>
  </si>
  <si>
    <t>egy.mit.pig.co2e.coa.ind.2_EGY2B</t>
  </si>
  <si>
    <t>egy.mit.eff.price.coa.res.2_EGY2B</t>
  </si>
  <si>
    <t>egy.mit.sup.cost.coa.res.2_EGY2B</t>
  </si>
  <si>
    <t>egy.mit.airpol.cost.coa.res.2_EGY2B</t>
  </si>
  <si>
    <t>egy.mit.scc.cost.coa.res.2_EGY2B</t>
  </si>
  <si>
    <t>egy.mit.vat.cost.coa.res.2_EGY2B</t>
  </si>
  <si>
    <t>egy.mit.rp.coa.res.2_EGY2B</t>
  </si>
  <si>
    <t>egy.mit.tgap.coa.res.2_EGY2B</t>
  </si>
  <si>
    <t>egy.mit.txo.co2e.coa.res.1_EGY2B</t>
  </si>
  <si>
    <t>egy.mit.pig.coa.res.2_EGY2B</t>
  </si>
  <si>
    <t>egy.mit.pig.co2e.coa.res.2_EGY2B</t>
  </si>
  <si>
    <t>egy.mit.eff.price.coa.pow.2_EGY2B</t>
  </si>
  <si>
    <t>egy.mit.sup.cost.coa.pow.2_EGY2B</t>
  </si>
  <si>
    <t>egy.mit.airpol.cost.coa.pow.2_EGY2B</t>
  </si>
  <si>
    <t>egy.mit.scc.cost.coa.pow.2_EGY2B</t>
  </si>
  <si>
    <t>egy.mit.vat.cost.coa.pow.2_EGY2B</t>
  </si>
  <si>
    <t>egy.mit.rp.coa.pow.2_EGY2B</t>
  </si>
  <si>
    <t>egy.mit.tgap.coa.pow.2_EGY2B</t>
  </si>
  <si>
    <t>egy.mit.txo.co2e.coa.pow.1_EGY2B</t>
  </si>
  <si>
    <t>egy.mit.pig.coa.pow.2_EGY2B</t>
  </si>
  <si>
    <t>egy.mit.pig.co2e.coa.pow.2_EGY2B</t>
  </si>
  <si>
    <t>egy.mit.eff.price.nga.ind.2_EGY2B</t>
  </si>
  <si>
    <t>egy.mit.sup.cost.nga.ind.2_EGY2B</t>
  </si>
  <si>
    <t>egy.mit.airpol.cost.nga.ind.2_EGY2B</t>
  </si>
  <si>
    <t>egy.mit.scc.cost.nga.ind.2_EGY2B</t>
  </si>
  <si>
    <t>egy.mit.vat.cost.nga.ind.2_EGY2B</t>
  </si>
  <si>
    <t>egy.mit.rp.nga.ind.2_EGY2B</t>
  </si>
  <si>
    <t>egy.mit.tgap.nga.ind.2_EGY2B</t>
  </si>
  <si>
    <t>egy.mit.txo.co2e.nga.ind.1_EGY2B</t>
  </si>
  <si>
    <t>egy.mit.pig.nga.ind.2_EGY2B</t>
  </si>
  <si>
    <t>egy.mit.pig.co2e.nga.ind.2_EGY2B</t>
  </si>
  <si>
    <t>egy.mit.eff.price.nga.res.2_EGY2B</t>
  </si>
  <si>
    <t>egy.mit.sup.cost.nga.res.2_EGY2B</t>
  </si>
  <si>
    <t>egy.mit.airpol.cost.nga.res.2_EGY2B</t>
  </si>
  <si>
    <t>egy.mit.scc.cost.nga.res.2_EGY2B</t>
  </si>
  <si>
    <t>egy.mit.vat.cost.nga.res.2_EGY2B</t>
  </si>
  <si>
    <t>egy.mit.rp.nga.res.2_EGY2B</t>
  </si>
  <si>
    <t>egy.mit.tgap.nga.res.2_EGY2B</t>
  </si>
  <si>
    <t>egy.mit.txo.co2e.nga.res.1_EGY2B</t>
  </si>
  <si>
    <t>egy.mit.pig.nga.res.2_EGY2B</t>
  </si>
  <si>
    <t>egy.mit.pig.co2e.nga.res.2_EGY2B</t>
  </si>
  <si>
    <t>egy.mit.eff.price.nga.pow.2_EGY2B</t>
  </si>
  <si>
    <t>egy.mit.sup.cost.nga.pow.2_EGY2B</t>
  </si>
  <si>
    <t>egy.mit.airpol.cost.nga.pow.2_EGY2B</t>
  </si>
  <si>
    <t>egy.mit.scc.cost.nga.pow.2_EGY2B</t>
  </si>
  <si>
    <t>egy.mit.vat.cost.nga.pow.2_EGY2B</t>
  </si>
  <si>
    <t>egy.mit.rp.nga.pow.2_EGY2B</t>
  </si>
  <si>
    <t>egy.mit.tgap.nga.pow.2_EGY2B</t>
  </si>
  <si>
    <t>egy.mit.txo.co2e.nga.pow.1_EGY2B</t>
  </si>
  <si>
    <t>egy.mit.pig.nga.pow.2_EGY2B</t>
  </si>
  <si>
    <t>egy.mit.pig.co2e.nga.pow.2_EGY2B</t>
  </si>
  <si>
    <t>egy.mit.eff.price.ecy.ind.2_EGY2B</t>
  </si>
  <si>
    <t>egy.mit.sup.cost.ecy.ind.2_EGY2B</t>
  </si>
  <si>
    <t>egy.mit.airpol.cost.ecy.ind.2_EGY2B</t>
  </si>
  <si>
    <t>egy.mit.scc.cost.ecy.ind.2_EGY2B</t>
  </si>
  <si>
    <t>egy.mit.vat.cost.ecy.ind.2_EGY2B</t>
  </si>
  <si>
    <t>egy.mit.rp.ecy.ind.2_EGY2B</t>
  </si>
  <si>
    <t>egy.mit.tgap.ecy.ind.2_EGY2B</t>
  </si>
  <si>
    <t>egy.mit.txo.co2e.ecy.ind.1_EGY2B</t>
  </si>
  <si>
    <t>egy.mit.pig.ecy.ind.2_EGY2B</t>
  </si>
  <si>
    <t>egy.mit.pig.co2e.ecy.ind.2_EGY2B</t>
  </si>
  <si>
    <t>egy.mit.eff.price.ecy.res.2_EGY2B</t>
  </si>
  <si>
    <t>egy.mit.airpol.cost.ecy.res.2_EGY2B</t>
  </si>
  <si>
    <t>egy.mit.scc.cost.ecy.res.2_EGY2B</t>
  </si>
  <si>
    <t>egy.mit.vat.cost.ecy.res.2_EGY2B</t>
  </si>
  <si>
    <t>egy.mit.rp.ecy.res.2_EGY2B</t>
  </si>
  <si>
    <t>egy.mit.tgap.ecy.res.2_EGY2B</t>
  </si>
  <si>
    <t>egy.mit.txo.co2e.ecy.res.1_EGY2B</t>
  </si>
  <si>
    <t>egy.mit.pig.ecy.res.2_EGY2B</t>
  </si>
  <si>
    <t>egy.mit.pig.co2e.ecy.res.2_EGY2B</t>
  </si>
  <si>
    <t>egy.mit.pig.co2e.all.all.1_EGY2B</t>
  </si>
  <si>
    <t>egy.mit.pig.co2e.all.all.2_EGY2B</t>
  </si>
  <si>
    <t>egy.mit.app.gso.all.2_EGY2B</t>
  </si>
  <si>
    <t>egy.mit.app.die.all.2_EGY2B</t>
  </si>
  <si>
    <t>egy.mit.app.lpg.all.2_EGY2B</t>
  </si>
  <si>
    <t>egy.mit.app.ker.all.2_EGY2B</t>
  </si>
  <si>
    <t>egy.mit.app.coa.ind.2_EGY2B</t>
  </si>
  <si>
    <t>egy.mit.app.coa.res.2_EGY2B</t>
  </si>
  <si>
    <t>egy.mit.app.coa.pow.2_EGY2B</t>
  </si>
  <si>
    <t>egy.mit.app.nga.ind.2_EGY2B</t>
  </si>
  <si>
    <t>egy.mit.app.nga.res.2_EGY2B</t>
  </si>
  <si>
    <t>egy.mit.app.nga.pow.2_EGY2B</t>
  </si>
  <si>
    <t>egy.mit.app.co2e.all.all.1_EGY2B</t>
  </si>
  <si>
    <t>egy.mit.app.co2e.all.all.2_EGY2B</t>
  </si>
  <si>
    <t>egy.mit.scc.1_EGY2B</t>
  </si>
  <si>
    <t>egy.mit.ener.con.tot.1_EGY2B</t>
  </si>
  <si>
    <t>egy.mit.ener.con.coa.1_EGY2B</t>
  </si>
  <si>
    <t>egy.mit.ener.con.nga.1_EGY2B</t>
  </si>
  <si>
    <t>egy.mit.ener.con.oop.1_EGY2B</t>
  </si>
  <si>
    <t>egy.mit.ener.con.gso.1_EGY2B</t>
  </si>
  <si>
    <t>egy.mit.ener.con.die.1_EGY2B</t>
  </si>
  <si>
    <t>egy.mit.ener.con.lpg.1_EGY2B</t>
  </si>
  <si>
    <t>egy.mit.ener.con.ker.1_EGY2B</t>
  </si>
  <si>
    <t>egy.mit.ener.con.nuc.1_EGY2B</t>
  </si>
  <si>
    <t>egy.mit.ener.con.rnw.1_EGY2B</t>
  </si>
  <si>
    <t>egy.mit.ener.con.bio.1_EGY2B</t>
  </si>
  <si>
    <t>egy.mit.ener.con.tot.2_EGY2B</t>
  </si>
  <si>
    <t>egy.mit.ener.con.coa.2_EGY2B</t>
  </si>
  <si>
    <t>egy.mit.ener.con.nga.2_EGY2B</t>
  </si>
  <si>
    <t>egy.mit.ener.con.oop.2_EGY2B</t>
  </si>
  <si>
    <t>egy.mit.ener.con.gso.2_EGY2B</t>
  </si>
  <si>
    <t>egy.mit.ener.con.die.2_EGY2B</t>
  </si>
  <si>
    <t>egy.mit.ener.con.lpg.2_EGY2B</t>
  </si>
  <si>
    <t>egy.mit.ener.con.ker.2_EGY2B</t>
  </si>
  <si>
    <t>egy.mit.ener.con.nuc.2_EGY2B</t>
  </si>
  <si>
    <t>egy.mit.ener.con.rnw.2_EGY2B</t>
  </si>
  <si>
    <t>egy.mit.ener.con.bio.2_EGY2B</t>
  </si>
  <si>
    <t>egy.mit.ener.coa.pow.1_EGY2B</t>
  </si>
  <si>
    <t>egy.mit.ener.coa.tra.1_EGY2B</t>
  </si>
  <si>
    <t>egy.mit.ener.coa.res.1_EGY2B</t>
  </si>
  <si>
    <t>egy.mit.ener.coa.ind.1_EGY2B</t>
  </si>
  <si>
    <t>egy.mit.ener.coa.oen.1_EGY2B</t>
  </si>
  <si>
    <t>egy.mit.ener.nga.pow.1_EGY2B</t>
  </si>
  <si>
    <t>egy.mit.ener.nga.tra.1_EGY2B</t>
  </si>
  <si>
    <t>egy.mit.ener.nga.res.1_EGY2B</t>
  </si>
  <si>
    <t>egy.mit.ener.nga.ind.1_EGY2B</t>
  </si>
  <si>
    <t>egy.mit.ener.nga.oen.1_EGY2B</t>
  </si>
  <si>
    <t>egy.mit.ener.gso.pow.1_EGY2B</t>
  </si>
  <si>
    <t>egy.mit.ener.gso.tra.1_EGY2B</t>
  </si>
  <si>
    <t>egy.mit.ener.gso.res.1_EGY2B</t>
  </si>
  <si>
    <t>egy.mit.ener.gso.ind.1_EGY2B</t>
  </si>
  <si>
    <t>egy.mit.ener.gso.oen.1_EGY2B</t>
  </si>
  <si>
    <t>egy.mit.ener.die.pow.1_EGY2B</t>
  </si>
  <si>
    <t>egy.mit.ener.die.tra.1_EGY2B</t>
  </si>
  <si>
    <t>egy.mit.ener.die.res.1_EGY2B</t>
  </si>
  <si>
    <t>egy.mit.ener.die.ind.1_EGY2B</t>
  </si>
  <si>
    <t>egy.mit.ener.die.oen.1_EGY2B</t>
  </si>
  <si>
    <t>egy.mit.ener.lpg.pow.1_EGY2B</t>
  </si>
  <si>
    <t>egy.mit.ener.lpg.tra.1_EGY2B</t>
  </si>
  <si>
    <t>egy.mit.ener.lpg.res.1_EGY2B</t>
  </si>
  <si>
    <t>egy.mit.ener.lpg.ind.1_EGY2B</t>
  </si>
  <si>
    <t>egy.mit.ener.lpg.oen.1_EGY2B</t>
  </si>
  <si>
    <t>egy.mit.ener.ker.pow.1_EGY2B</t>
  </si>
  <si>
    <t>egy.mit.ener.ker.tra.1_EGY2B</t>
  </si>
  <si>
    <t>egy.mit.ener.ker.res.1_EGY2B</t>
  </si>
  <si>
    <t>egy.mit.ener.ker.ind.1_EGY2B</t>
  </si>
  <si>
    <t>egy.mit.ener.ker.oen.1_EGY2B</t>
  </si>
  <si>
    <t>egy.mit.ener.oop.pow.1_EGY2B</t>
  </si>
  <si>
    <t>egy.mit.ener.oop.tra.1_EGY2B</t>
  </si>
  <si>
    <t>egy.mit.ener.oop.res.1_EGY2B</t>
  </si>
  <si>
    <t>egy.mit.ener.oop.ind.1_EGY2B</t>
  </si>
  <si>
    <t>egy.mit.ener.oop.oen.1_EGY2B</t>
  </si>
  <si>
    <t>egy.mit.ener.tot.tot.1_EGY2B</t>
  </si>
  <si>
    <t>egy.mit.ener.bio.pow.1_EGY2B</t>
  </si>
  <si>
    <t>egy.mit.ener.bio.tra.1_EGY2B</t>
  </si>
  <si>
    <t>egy.mit.ener.bio.res.1_EGY2B</t>
  </si>
  <si>
    <t>egy.mit.ener.bio.ind.1_EGY2B</t>
  </si>
  <si>
    <t>egy.mit.ener.bio.oen.1_EGY2B</t>
  </si>
  <si>
    <t>egy.mit.ener.con.nrn.1_EGY2B</t>
  </si>
  <si>
    <t>egy.mit.ener.coa.pow.2_EGY2B</t>
  </si>
  <si>
    <t>egy.mit.ener.coa.tra.2_EGY2B</t>
  </si>
  <si>
    <t>egy.mit.ener.coa.res.2_EGY2B</t>
  </si>
  <si>
    <t>egy.mit.ener.coa.ind.2_EGY2B</t>
  </si>
  <si>
    <t>egy.mit.ener.coa.oen.2_EGY2B</t>
  </si>
  <si>
    <t>egy.mit.ener.nga.pow.2_EGY2B</t>
  </si>
  <si>
    <t>egy.mit.ener.nga.tra.2_EGY2B</t>
  </si>
  <si>
    <t>egy.mit.ener.nga.res.2_EGY2B</t>
  </si>
  <si>
    <t>egy.mit.ener.nga.ind.2_EGY2B</t>
  </si>
  <si>
    <t>egy.mit.ener.nga.oen.2_EGY2B</t>
  </si>
  <si>
    <t>egy.mit.ener.gso.pow.2_EGY2B</t>
  </si>
  <si>
    <t>egy.mit.ener.gso.tra.2_EGY2B</t>
  </si>
  <si>
    <t>egy.mit.ener.gso.res.2_EGY2B</t>
  </si>
  <si>
    <t>egy.mit.ener.gso.ind.2_EGY2B</t>
  </si>
  <si>
    <t>egy.mit.ener.gso.oen.2_EGY2B</t>
  </si>
  <si>
    <t>egy.mit.ener.die.pow.2_EGY2B</t>
  </si>
  <si>
    <t>egy.mit.ener.die.tra.2_EGY2B</t>
  </si>
  <si>
    <t>egy.mit.ener.die.res.2_EGY2B</t>
  </si>
  <si>
    <t>egy.mit.ener.die.ind.2_EGY2B</t>
  </si>
  <si>
    <t>egy.mit.ener.die.oen.2_EGY2B</t>
  </si>
  <si>
    <t>egy.mit.ener.lpg.pow.2_EGY2B</t>
  </si>
  <si>
    <t>egy.mit.ener.lpg.tra.2_EGY2B</t>
  </si>
  <si>
    <t>egy.mit.ener.lpg.res.2_EGY2B</t>
  </si>
  <si>
    <t>egy.mit.ener.lpg.ind.2_EGY2B</t>
  </si>
  <si>
    <t>egy.mit.ener.lpg.oen.2_EGY2B</t>
  </si>
  <si>
    <t>egy.mit.ener.ker.pow.2_EGY2B</t>
  </si>
  <si>
    <t>egy.mit.ener.ker.tra.2_EGY2B</t>
  </si>
  <si>
    <t>egy.mit.ener.ker.res.2_EGY2B</t>
  </si>
  <si>
    <t>egy.mit.ener.ker.ind.2_EGY2B</t>
  </si>
  <si>
    <t>egy.mit.ener.ker.oen.2_EGY2B</t>
  </si>
  <si>
    <t>egy.mit.ener.oop.pow.2_EGY2B</t>
  </si>
  <si>
    <t>egy.mit.ener.oop.tra.2_EGY2B</t>
  </si>
  <si>
    <t>egy.mit.ener.oop.res.2_EGY2B</t>
  </si>
  <si>
    <t>egy.mit.ener.oop.ind.2_EGY2B</t>
  </si>
  <si>
    <t>egy.mit.ener.oop.oen.2_EGY2B</t>
  </si>
  <si>
    <t>egy.mit.ener.tot.tot.2_EGY2B</t>
  </si>
  <si>
    <t>egy.mit.ener.bio.pow.2_EGY2B</t>
  </si>
  <si>
    <t>egy.mit.ener.bio.tra.2_EGY2B</t>
  </si>
  <si>
    <t>egy.mit.ener.bio.res.2_EGY2B</t>
  </si>
  <si>
    <t>egy.mit.ener.bio.ind.2_EGY2B</t>
  </si>
  <si>
    <t>egy.mit.ener.bio.oen.2_EGY2B</t>
  </si>
  <si>
    <t>egy.mit.ener.con.nrn.2_EGY2B</t>
  </si>
  <si>
    <t>egy.mit.elec.twh.tot.1_EGY2B</t>
  </si>
  <si>
    <t>egy.mit.elec.twh.coa.1_EGY2B</t>
  </si>
  <si>
    <t>egy.mit.elec.twh.nga.1_EGY2B</t>
  </si>
  <si>
    <t>egy.mit.elec.twh.oop.1_EGY2B</t>
  </si>
  <si>
    <t>egy.mit.elec.twh.nuc.1_EGY2B</t>
  </si>
  <si>
    <t>egy.mit.elec.twh.wnd.1_EGY2B</t>
  </si>
  <si>
    <t>egy.mit.elec.twh.sol.1_EGY2B</t>
  </si>
  <si>
    <t>egy.mit.elec.twh.hyd.1_EGY2B</t>
  </si>
  <si>
    <t>egy.mit.elec.twh.ore.1_EGY2B</t>
  </si>
  <si>
    <t>egy.mit.elec.twh.bio.1_EGY2B</t>
  </si>
  <si>
    <t>egy.mit.elec.twh.ren.1_EGY2B</t>
  </si>
  <si>
    <t>egy.mit.elec.twh.tot.2_EGY2B</t>
  </si>
  <si>
    <t>egy.mit.elec.twh.coa.2_EGY2B</t>
  </si>
  <si>
    <t>egy.mit.elec.twh.nga.2_EGY2B</t>
  </si>
  <si>
    <t>egy.mit.elec.twh.oop.2_EGY2B</t>
  </si>
  <si>
    <t>egy.mit.elec.twh.nuc.2_EGY2B</t>
  </si>
  <si>
    <t>egy.mit.elec.twh.wnd.2_EGY2B</t>
  </si>
  <si>
    <t>egy.mit.elec.twh.sol.2_EGY2B</t>
  </si>
  <si>
    <t>egy.mit.elec.twh.hyd.2_EGY2B</t>
  </si>
  <si>
    <t>egy.mit.elec.twh.ore.2_EGY2B</t>
  </si>
  <si>
    <t>egy.mit.elec.twh.bio.2_EGY2B</t>
  </si>
  <si>
    <t>egy.mit.elec.twh.ren.2_EGY2B</t>
  </si>
  <si>
    <t>egy.mit.ener.rod.nga.pass.e.2_EGY2B</t>
  </si>
  <si>
    <t>egy.mit.tot.rod.nga.e.2_EGY2B</t>
  </si>
  <si>
    <t>0_EGY2B</t>
  </si>
  <si>
    <t>egy.mit.tot.rod.ele.e.2_EGY2B</t>
  </si>
  <si>
    <t>egy.mit.pass.vkt.all.e.2_EGY2B</t>
  </si>
  <si>
    <t>egy.mit.fre.vkt.all.e.2_EGY2B</t>
  </si>
  <si>
    <t>egy.mit.motor.vkt.all.e.2_EGY2B</t>
  </si>
  <si>
    <t>egy.mit.fecon.die.all.e.2_EGY2B</t>
  </si>
  <si>
    <t>egy.mit.fecon.lpg.all.e.2_EGY2B</t>
  </si>
  <si>
    <t>Output Code_EGY2B</t>
  </si>
  <si>
    <t>egy.mit.atp.rod.coa.e.2_EGY2B</t>
  </si>
  <si>
    <t>egy.mit.atp.rod.nga.e.2_EGY2B</t>
  </si>
  <si>
    <t>egy.mit.atp.rod.gso.e.2_EGY2B</t>
  </si>
  <si>
    <t>egy.mit.atp.ral.oop.e.2_EGY2B</t>
  </si>
  <si>
    <t>egy.mit.atp.ral.bio.e.2_EGY2B</t>
  </si>
  <si>
    <t>egy.mit.atp.ral.ren.e.2_EGY2B</t>
  </si>
  <si>
    <t>egy.mit.ener.ral.coa.e.2_EGY2B</t>
  </si>
  <si>
    <t>egy.mit.ener.ral.nga.e.2_EGY2B</t>
  </si>
  <si>
    <t>egy.mit.ener.ral.gso.e.2_EGY2B</t>
  </si>
  <si>
    <t>egy.mit.ener.ral.die.e.2_EGY2B</t>
  </si>
  <si>
    <t>egy.mit.ener.nav.nga.e.2_EGY2B</t>
  </si>
  <si>
    <t>egy.mit.ener.nav.gso.e.2_EGY2B</t>
  </si>
  <si>
    <t>egy.mit.ener.nav.die.e.2_EGY2B</t>
  </si>
  <si>
    <t>egy.mit.ener.nav.lpg.e.2_EGY2B</t>
  </si>
  <si>
    <t>egy.mit.ener.nav.ker.e.2_EGY2B</t>
  </si>
  <si>
    <t>egy.mit.ener.nav.oop.e.2_EGY2B</t>
  </si>
  <si>
    <t>egy.mit.ener.nav.bio.e.2_EGY2B</t>
  </si>
  <si>
    <t>egy.mit.ener.nav.ren.e.2_EGY2B</t>
  </si>
  <si>
    <t>egy.mit.ener.nav.tot.e.2_EGY2B</t>
  </si>
  <si>
    <t>egy.mit.ener.tra.tot.e.2_EGY2B</t>
  </si>
  <si>
    <t>egy.mit.atp.res.coa.e.2_EGY2B</t>
  </si>
  <si>
    <t>egy.mit.atp.foo.oop.e.2_EGY2B</t>
  </si>
  <si>
    <t>egy.mit.atp.foo.bio.e.2_EGY2B</t>
  </si>
  <si>
    <t>egy.mit.atp.foo.ren.e.2_EGY2B</t>
  </si>
  <si>
    <t>egy.mit.ener.foo.coa.e.2_EGY2B</t>
  </si>
  <si>
    <t>egy.mit.ener.foo.nga.e.2_EGY2B</t>
  </si>
  <si>
    <t>egy.mit.ener.foo.gso.e.2_EGY2B</t>
  </si>
  <si>
    <t>egy.mit.ener.foo.die.e.2_EGY2B</t>
  </si>
  <si>
    <t>egy.mit.atp.srv.oop.e.2_EGY2B</t>
  </si>
  <si>
    <t>egy.mit.atp.srv.bio.e.2_EGY2B</t>
  </si>
  <si>
    <t>egy.mit.atp.srv.ren.e.2_EGY2B</t>
  </si>
  <si>
    <t>egy.mit.ener.srv.coa.e.2_EGY2B</t>
  </si>
  <si>
    <t>egy.mit.ener.srv.nga.e.2_EGY2B</t>
  </si>
  <si>
    <t>egy.mit.ener.srv.gso.e.2_EGY2B</t>
  </si>
  <si>
    <t>egy.mit.ener.srv.die.e.2_EGY2B</t>
  </si>
  <si>
    <t>egy.mit.ener.srv.tot.e.2_EGY2B</t>
  </si>
  <si>
    <t>egy.mit.ener.res.tot.e.2_EGY2B</t>
  </si>
  <si>
    <t>egy.mit.ener.mch.coa.e.2_EGY2B</t>
  </si>
  <si>
    <t>egy.mit.ener.mch.nga.e.2_EGY2B</t>
  </si>
  <si>
    <t>egy.mit.ener.mch.gso.e.2_EGY2B</t>
  </si>
  <si>
    <t>egy.mit.ener.mch.die.e.2_EGY2B</t>
  </si>
  <si>
    <t>egy.mit.ener.mch.lpg.e.2_EGY2B</t>
  </si>
  <si>
    <t>egy.mit.ener.mch.ker.e.2_EGY2B</t>
  </si>
  <si>
    <t>egy.mit.ener.mch.oop.e.2_EGY2B</t>
  </si>
  <si>
    <t>egy.mit.ener.mch.bio.e.2_EGY2B</t>
  </si>
  <si>
    <t>egy.mit.ener.mch.ren.e.2_EGY2B</t>
  </si>
  <si>
    <t>egy.mit.ener.irn.coa.e.2_EGY2B</t>
  </si>
  <si>
    <t>egy.mit.ener.irn.nga.e.2_EGY2B</t>
  </si>
  <si>
    <t>egy.mit.ener.irn.gso.e.2_EGY2B</t>
  </si>
  <si>
    <t>egy.mit.ener.irn.die.e.2_EGY2B</t>
  </si>
  <si>
    <t>egy.mit.ener.irn.lpg.e.2_EGY2B</t>
  </si>
  <si>
    <t>egy.mit.ener.irn.ker.e.2_EGY2B</t>
  </si>
  <si>
    <t>egy.mit.ener.irn.oop.e.2_EGY2B</t>
  </si>
  <si>
    <t>egy.mit.ener.irn.bio.e.2_EGY2B</t>
  </si>
  <si>
    <t>egy.mit.ener.irn.ren.e.2_EGY2B</t>
  </si>
  <si>
    <t>egy.mit.ener.nfm.coa.e.2_EGY2B</t>
  </si>
  <si>
    <t>egy.mit.ener.nfm.nga.e.2_EGY2B</t>
  </si>
  <si>
    <t>egy.mit.ener.nfm.gso.e.2_EGY2B</t>
  </si>
  <si>
    <t>egy.mit.ener.nfm.die.e.2_EGY2B</t>
  </si>
  <si>
    <t>egy.mit.ener.nfm.lpg.e.2_EGY2B</t>
  </si>
  <si>
    <t>egy.mit.ener.nfm.ker.e.2_EGY2B</t>
  </si>
  <si>
    <t>egy.mit.ener.nfm.oop.e.2_EGY2B</t>
  </si>
  <si>
    <t>egy.mit.ener.nfm.bio.e.2_EGY2B</t>
  </si>
  <si>
    <t>egy.mit.ener.nfm.ren.e.2_EGY2B</t>
  </si>
  <si>
    <t>egy.mit.ener.mac.coa.e.2_EGY2B</t>
  </si>
  <si>
    <t>egy.mit.ener.mac.nga.e.2_EGY2B</t>
  </si>
  <si>
    <t>egy.mit.ener.mac.gso.e.2_EGY2B</t>
  </si>
  <si>
    <t>egy.mit.ener.mac.die.e.2_EGY2B</t>
  </si>
  <si>
    <t>egy.mit.ener.mac.lpg.e.2_EGY2B</t>
  </si>
  <si>
    <t>egy.mit.ener.mac.ker.e.2_EGY2B</t>
  </si>
  <si>
    <t>egy.mit.ener.mac.oop.e.2_EGY2B</t>
  </si>
  <si>
    <t>egy.mit.ener.mac.bio.e.2_EGY2B</t>
  </si>
  <si>
    <t>egy.mit.ener.mac.ren.e.2_EGY2B</t>
  </si>
  <si>
    <t>egy.mit.ener.foo.ecy.t.2_EGY2B</t>
  </si>
  <si>
    <t>egy.mit.nxp.ecy.2_EGY2B</t>
  </si>
  <si>
    <t>egy.mit.tsd.ecy.2_EGY2B</t>
  </si>
  <si>
    <t>egy.mit.eou.ecy.2_EGY2B</t>
  </si>
  <si>
    <t>CPAT Code_EGY2B</t>
  </si>
  <si>
    <t>egy.mit.ener.rod.ecy.t.2_EGY2B</t>
  </si>
  <si>
    <t>egy.mit.ener.ral.ecy.t.2_EGY2B</t>
  </si>
  <si>
    <t>egy.mit.ener.avi.ecy.t.2_EGY2B</t>
  </si>
  <si>
    <t>egy.mit.ener.nav.ecy.t.2_EGY2B</t>
  </si>
  <si>
    <t>egy.mit.ener.srv.ecy.t.2_EGY2B</t>
  </si>
  <si>
    <t>egy.mit.ener.em.ngaoil.e.2_EGY2B</t>
  </si>
  <si>
    <t>egy.mit.ener.em.coa.e.2_EGY2B</t>
  </si>
  <si>
    <t>egy.mit.rev.new.coa.usd.2_EGY2B</t>
  </si>
  <si>
    <t>egy.mit.rev.new.nga.usd.2_EGY2B</t>
  </si>
  <si>
    <t>egy.mit.rev.new.oil.usd.2_EGY2B</t>
  </si>
  <si>
    <t>egy.mit.rev.new.gso.usd.2_EGY2B</t>
  </si>
  <si>
    <t>egy.mit.rev.new.die.usd.2_EGY2B</t>
  </si>
  <si>
    <t>egy.mit.rev.new.lpk.usd.2_EGY2B</t>
  </si>
  <si>
    <t>egy.mit.rev.tot.usd.1_EGY2B</t>
  </si>
  <si>
    <t>egy.mit.rev.tot.coa.usd.1_EGY2B</t>
  </si>
  <si>
    <t>egy.mit.rev.tot.nga.usd.1_EGY2B</t>
  </si>
  <si>
    <t>egy.mit.rev.tot.oil.usd.1_EGY2B</t>
  </si>
  <si>
    <t>egy.mit.rev.tot.gso.usd.1_EGY2B</t>
  </si>
  <si>
    <t>egy.mit.rev.tot.die.usd.1_EGY2B</t>
  </si>
  <si>
    <t>egy.mit.rev.tot.lpk.usd.1_EGY2B</t>
  </si>
  <si>
    <t>egy.mit.sub.ren.usd.1_EGY2B</t>
  </si>
  <si>
    <t>egy.mit.rev.tot.ecy.usd.1_EGY2B</t>
  </si>
  <si>
    <t>egy.mit.rev.tot.usd.2_EGY2B</t>
  </si>
  <si>
    <t>egy.mit.rev.tot.coa.usd.2_EGY2B</t>
  </si>
  <si>
    <t>egy.mit.rev.tot.nga.usd.2_EGY2B</t>
  </si>
  <si>
    <t>egy.mit.rev.tot.oil.usd.2_EGY2B</t>
  </si>
  <si>
    <t>egy.mit.rev.tot.gso.usd.2_EGY2B</t>
  </si>
  <si>
    <t>egy.mit.rev.tot.die.usd.2_EGY2B</t>
  </si>
  <si>
    <t>egy.mit.rev.tot.lpk.usd.2_EGY2B</t>
  </si>
  <si>
    <t>egy.mit.sub.ren.usd.2_EGY2B</t>
  </si>
  <si>
    <t>egy.mit.rev.tot.ecy.usd.2_EGY2B</t>
  </si>
  <si>
    <t>egy.air.con.pm2.oap.urb.1_EGY2B</t>
  </si>
  <si>
    <t>egy.air.con.pm2.oap.rur.1_EGY2B</t>
  </si>
  <si>
    <t>egy.air.con.pm2.oap.urb.2_EGY2B</t>
  </si>
  <si>
    <t>egy.air.con.pm2.oap.rur.2_EGY2B</t>
  </si>
  <si>
    <t>egy.air.con.pm2.mod.all.1_EGY2B</t>
  </si>
  <si>
    <t>egy.air.con.pm2.obs.all.1_EGY2B</t>
  </si>
  <si>
    <t>who_guidelines_EGY2B</t>
  </si>
  <si>
    <t>egy.air.cad.ao3_EGY2B</t>
  </si>
  <si>
    <t>egy.air.cad.apm25_EGY2B</t>
  </si>
  <si>
    <t>egy.air.cad.hpm25_EGY2B</t>
  </si>
  <si>
    <t>egy.air.cad.net_EGY2B</t>
  </si>
  <si>
    <t>egy.air.ada.2464_EGY2B</t>
  </si>
  <si>
    <t>egy.air.ada.65_EGY2B</t>
  </si>
  <si>
    <t>egy.air.ada.u24_EGY2B</t>
  </si>
  <si>
    <t>egy.air.av.yll_EGY2B</t>
  </si>
  <si>
    <t>egy.air.av.yld_EGY2B</t>
  </si>
  <si>
    <t>egy.air.mort_EGY2B</t>
  </si>
  <si>
    <t>egy.air.ext.pp.coa_EGY2B</t>
  </si>
  <si>
    <t>egy.air.ext.pp.gas_EGY2B</t>
  </si>
  <si>
    <t>egy.air.ext.pp.oil_EGY2B</t>
  </si>
  <si>
    <t>egy.air.ext.ind.coa_EGY2B</t>
  </si>
  <si>
    <t>egy.air.ext.ind.gas_EGY2B</t>
  </si>
  <si>
    <t>egy.air.ext.ind.oil_EGY2B</t>
  </si>
  <si>
    <t>egy.air.ext.tra.gso_EGY2B</t>
  </si>
  <si>
    <t>egy.air.ext.tra.die_EGY2B</t>
  </si>
  <si>
    <t>egy.air.gdp.loss_EGY2B</t>
  </si>
  <si>
    <t>egy.air.gdp.loss.ch_EGY2B</t>
  </si>
  <si>
    <t>egy.mit.airpol.cost.coa.ind.1_EGY2B</t>
  </si>
  <si>
    <t>egy.mit.airpol.cost.coa.res.1_EGY2B</t>
  </si>
  <si>
    <t>egy.mit.airpol.cost.coa.pow.1_EGY2B</t>
  </si>
  <si>
    <t>egy.mit.airpol.cost.nga.ind.1_EGY2B</t>
  </si>
  <si>
    <t>egy.mit.airpol.cost.nga.res.1_EGY2B</t>
  </si>
  <si>
    <t>egy.mit.airpol.cost.nga.pow.1_EGY2B</t>
  </si>
  <si>
    <t>egy.mit.airpol.cost.gso.1_EGY2B</t>
  </si>
  <si>
    <t>egy.mit.airpol.cost.die.1_EGY2B</t>
  </si>
  <si>
    <t>egy.mit.airpol.cost.lpg.1_EGY2B</t>
  </si>
  <si>
    <t>egy.mit.airpol.cost.ker.1_EGY2B</t>
  </si>
  <si>
    <t>egy.air.sav.the.gov_EGY2B</t>
  </si>
  <si>
    <t>egy.air.sav.the.ppr_EGY2B</t>
  </si>
  <si>
    <t>egy.air.sav.the.opo_EGY2B</t>
  </si>
  <si>
    <t>egy.air.sav.the.das_EGY2B</t>
  </si>
  <si>
    <t>egy.dth.ktoe.pow.coa.1_EGY2B</t>
  </si>
  <si>
    <t>egy.dth.ktoe.pow.nga.1_EGY2B</t>
  </si>
  <si>
    <t>egy.dth.ktoe.pow.opp.1_EGY2B</t>
  </si>
  <si>
    <t>egy.dth.ktoe.rod.gso.1_EGY2B</t>
  </si>
  <si>
    <t>egy.dth.ktoe.rod.die.1_EGY2B</t>
  </si>
  <si>
    <t>egy.dth.ktoe.ind.coa.1_EGY2B</t>
  </si>
  <si>
    <t>egy.dth.ktoe.ind.oop.1_EGY2B</t>
  </si>
  <si>
    <t>egy.dth.ktoe.ind.nga.1_EGY2B</t>
  </si>
  <si>
    <t>egy.dth.ktoe.res.nga.1_EGY2B</t>
  </si>
  <si>
    <t>egy.air.conc.pm2.cpp.1_EGY2B</t>
  </si>
  <si>
    <t>egy.air.conc.pm2.gpp.1_EGY2B</t>
  </si>
  <si>
    <t>egy.air.conc.pm2.opp.1_EGY2B</t>
  </si>
  <si>
    <t>egy.air.conc.pm2.rod.1_EGY2B</t>
  </si>
  <si>
    <t>egy.air.conc.pm2.gro.1_EGY2B</t>
  </si>
  <si>
    <t>egy.air.conc.pm2.oth.1_EGY2B</t>
  </si>
  <si>
    <t>egy.air.conc.pm2.foo.1_EGY2B</t>
  </si>
  <si>
    <t>egy.air.conc.pm2.tot.1_EGY2B</t>
  </si>
  <si>
    <t>egy.air.conc.pm2.cpp.2_EGY2B</t>
  </si>
  <si>
    <t>egy.air.conc.pm2.gpp.2_EGY2B</t>
  </si>
  <si>
    <t>egy.air.conc.pm2.opp.2_EGY2B</t>
  </si>
  <si>
    <t>egy.air.conc.pm2.rod.2_EGY2B</t>
  </si>
  <si>
    <t>egy.air.conc.pm2.gro.2_EGY2B</t>
  </si>
  <si>
    <t>egy.air.conc.pm2.oth.2_EGY2B</t>
  </si>
  <si>
    <t>egy.air.conc.pm2.foo.2_EGY2B</t>
  </si>
  <si>
    <t>egy.air.conc.pm2.tot.2_EGY2B</t>
  </si>
  <si>
    <t>egy.mit.cc.code.coa.1_EGY2B</t>
  </si>
  <si>
    <t>egy.mit.cc.code.nga.1_EGY2B</t>
  </si>
  <si>
    <t>egy.mit.cc.code.gso.1_EGY2B</t>
  </si>
  <si>
    <t>egy.mit.cc.code.die.1_EGY2B</t>
  </si>
  <si>
    <t>egy.mit.cc.code.lpg.1_EGY2B</t>
  </si>
  <si>
    <t>egy.mit.cc.code.ker.1_EGY2B</t>
  </si>
  <si>
    <t>egy.tran.vmt.1_EGY2B</t>
  </si>
  <si>
    <t>egy.tran.vmt.2_EGY2B</t>
  </si>
  <si>
    <t>egy.tran.deaths.1_EGY2B</t>
  </si>
  <si>
    <t>egy.tran.deaths.2_EGY2B</t>
  </si>
  <si>
    <t>egy.tran.acc.avd.cum.2_EGY2B</t>
  </si>
  <si>
    <t>egy.tran.congestionP.1_EGY2B</t>
  </si>
  <si>
    <t>egy.tran.congestionP.2_EGY2B</t>
  </si>
  <si>
    <t>egy.tran.acc.cost.gso.1_EGY2B</t>
  </si>
  <si>
    <t>egy.tran.acc.cost.die.1_EGY2B</t>
  </si>
  <si>
    <t>egy.tran.con.cost.gso.1_EGY2B</t>
  </si>
  <si>
    <t>egy.tran.con.cost.die.1_EGY2B</t>
  </si>
  <si>
    <t>egy.tran.rdm.cost.gso.1_EGY2B</t>
  </si>
  <si>
    <t>egy.tran.rdm.cost.die.1_EGY2B</t>
  </si>
  <si>
    <t>egy.mit.wel.cli.usd_EGY2B</t>
  </si>
  <si>
    <t>egy.mit.wel.air.usd_EGY2B</t>
  </si>
  <si>
    <t>egy.mit.wel.rod.aci.usd_EGY2B</t>
  </si>
  <si>
    <t>egy.mit.wel.rod.con.usd_EGY2B</t>
  </si>
  <si>
    <t>egy.mit.wel.eco.dwl.usd_EGY2B</t>
  </si>
  <si>
    <t>egy.mit.wel.tot.tot_EGY2B</t>
  </si>
  <si>
    <t>egy.mit.wel.cli.pct_EGY2B</t>
  </si>
  <si>
    <t>egy.mit.wel.air.pct_EGY2B</t>
  </si>
  <si>
    <t>egy.mit.wel.rod.pct_EGY2B</t>
  </si>
  <si>
    <t>egy.mit.wel.eco.dwl.pct_EGY2B</t>
  </si>
  <si>
    <t>egy.mit.wel.tot.pct_EGY2B</t>
  </si>
  <si>
    <t>egy.distn.tef.tot.dec.rur_EGY2B</t>
  </si>
  <si>
    <t>egy.distn.tef.tot.dec.urb_EGY2B</t>
  </si>
  <si>
    <t>egy.distn.def.tot.dec.ove_EGY2B</t>
  </si>
  <si>
    <t>egy.distn.def.coa.dec.ove_EGY2B</t>
  </si>
  <si>
    <t>egy.distn.def.ely.dec.ove_EGY2B</t>
  </si>
  <si>
    <t>egy.distn.def.nga.dec.ove_EGY2B</t>
  </si>
  <si>
    <t>egy.distn.def.oil.dec.ove_EGY2B</t>
  </si>
  <si>
    <t>egy.distn.def.gso.dec.ove_EGY2B</t>
  </si>
  <si>
    <t>egy.distn.def.die.dec.ove_EGY2B</t>
  </si>
  <si>
    <t>egy.distn.def.ker.dec.ove_EGY2B</t>
  </si>
  <si>
    <t>egy.distn.def.lpg.dec.ove_EGY2B</t>
  </si>
  <si>
    <t>egy.distn.ief.tot.dec.ove_EGY2B</t>
  </si>
  <si>
    <t>egy.distn.ief.app.dec.ove_EGY2B</t>
  </si>
  <si>
    <t>egy.distn.ief.che.dec.ove_EGY2B</t>
  </si>
  <si>
    <t>egy.distn.ief.clo.dec.ove_EGY2B</t>
  </si>
  <si>
    <t>egy.distn.ief.com.dec.ove_EGY2B</t>
  </si>
  <si>
    <t>egy.distn.ief.edu.dec.ove_EGY2B</t>
  </si>
  <si>
    <t>egy.distn.ief.food.dec.ove_EGY2B</t>
  </si>
  <si>
    <t>egy.distn.ief.hea.dec.ove_EGY2B</t>
  </si>
  <si>
    <t>egy.distn.ief.hou.dec.ove_EGY2B</t>
  </si>
  <si>
    <t>egy.distn.ief.oth.dec.ove_EGY2B</t>
  </si>
  <si>
    <t>egy.distn.ief.pap.dec.ove_EGY2B</t>
  </si>
  <si>
    <t>egy.distn.ief.pha.dec.ove_EGY2B</t>
  </si>
  <si>
    <t>egy.distn.ief.ret.dec.ove_EGY2B</t>
  </si>
  <si>
    <t>egy.distn.ief.teq.dec.ove_EGY2B</t>
  </si>
  <si>
    <t>egy.distn.ief.tpu.dec.ove_EGY2B</t>
  </si>
  <si>
    <t>egy.distn.bsh.coa.dec.ove_EGY2B</t>
  </si>
  <si>
    <t>egy.distn.bsh.ely.dec.ove_EGY2B</t>
  </si>
  <si>
    <t>egy.distn.bsh.nga.dec.ove_EGY2B</t>
  </si>
  <si>
    <t>egy.distn.bsh.oil.dec.ove_EGY2B</t>
  </si>
  <si>
    <t>egy.distn.bsh.gso.dec.ove_EGY2B</t>
  </si>
  <si>
    <t>egy.distn.bsh.die.dec.ove_EGY2B</t>
  </si>
  <si>
    <t>egy.distn.bsh.ker.dec.ove_EGY2B</t>
  </si>
  <si>
    <t>egy.distn.bsh.lpg.dec.ove_EGY2B</t>
  </si>
  <si>
    <t>egy.distn.bsh.ccl.dec.ove_EGY2B</t>
  </si>
  <si>
    <t>egy.distn.bsh.ethanol.dec.ove_EGY2B</t>
  </si>
  <si>
    <t>egy.distn.bsh.fwd.dec.ove_EGY2B</t>
  </si>
  <si>
    <t>egy.distn.bsh.app.dec.ove_EGY2B</t>
  </si>
  <si>
    <t>egy.distn.bsh.che.dec.ove_EGY2B</t>
  </si>
  <si>
    <t>egy.distn.bsh.clo.dec.ove_EGY2B</t>
  </si>
  <si>
    <t>egy.distn.bsh.com.dec.ove_EGY2B</t>
  </si>
  <si>
    <t>egy.distn.bsh.edu.dec.ove_EGY2B</t>
  </si>
  <si>
    <t>egy.distn.bsh.food.dec.ove_EGY2B</t>
  </si>
  <si>
    <t>egy.distn.bsh.hea.dec.ove_EGY2B</t>
  </si>
  <si>
    <t>egy.distn.bsh.hou.dec.ove_EGY2B</t>
  </si>
  <si>
    <t>egy.distn.bsh.oth.dec.ove_EGY2B</t>
  </si>
  <si>
    <t>egy.distn.bsh.pap.dec.ove_EGY2B</t>
  </si>
  <si>
    <t>egy.distn.bsh.pha.dec.ove_EGY2B</t>
  </si>
  <si>
    <t>egy.distn.bsh.ret.dec.ove_EGY2B</t>
  </si>
  <si>
    <t>egy.distn.bsh.teq.dec.ove_EGY2B</t>
  </si>
  <si>
    <t>egy.distn.bsh.tpu.dec.ove_EGY2B</t>
  </si>
  <si>
    <t>egy.distn.cons_pc_na.dec.ove_EGY2B</t>
  </si>
  <si>
    <t>egy.distn.tot_cons_na.dec.ove_EGY2B</t>
  </si>
  <si>
    <t>egy.distn.pop_tot_adj.dec.ove_EGY2B</t>
  </si>
  <si>
    <t>egy.distn.pctrev_comp.dec.rur_EGY2B</t>
  </si>
  <si>
    <t>egy.distn.pctrev_comp.dec.urb_EGY2B</t>
  </si>
  <si>
    <t>egy.distn.pctrev_comp.dec.ove_EGY2B</t>
  </si>
  <si>
    <t>egy.distn.pct_gini_norec.dec.ove_EGY2B</t>
  </si>
  <si>
    <t>egy.distn.pct_gini_norec.dec.urb_EGY2B</t>
  </si>
  <si>
    <t>egy.distn.pct_gini_norec.dec.rur_EGY2B</t>
  </si>
  <si>
    <t>egy.distn.pct_gini_rec.dec.ove_EGY2B</t>
  </si>
  <si>
    <t>egy.distn.pct_gini_rec.dec.urb_EGY2B</t>
  </si>
  <si>
    <t>egy.distn.pct_gini_rec.dec.rur_EGY2B</t>
  </si>
  <si>
    <t>egy.distn.dpr.coa.res_EGY2B</t>
  </si>
  <si>
    <t>egy.distn.dpr.ely.res_EGY2B</t>
  </si>
  <si>
    <t>egy.distn.dpr.nga.res_EGY2B</t>
  </si>
  <si>
    <t>egy.distn.dpr.oop.res_EGY2B</t>
  </si>
  <si>
    <t>egy.distn.dpr.gso.res_EGY2B</t>
  </si>
  <si>
    <t>egy.distn.dpr.die.res_EGY2B</t>
  </si>
  <si>
    <t>egy.distn.dpr.ker.res_EGY2B</t>
  </si>
  <si>
    <t>egy.distn.dpr.lpg.res_EGY2B</t>
  </si>
  <si>
    <t>egy.distn.dpr.app_EGY2B</t>
  </si>
  <si>
    <t>egy.distn.dpr.che_EGY2B</t>
  </si>
  <si>
    <t>egy.distn.dpr.clo_EGY2B</t>
  </si>
  <si>
    <t>egy.distn.dpr.com_EGY2B</t>
  </si>
  <si>
    <t>egy.distn.dpr.edu_EGY2B</t>
  </si>
  <si>
    <t>egy.distn.dpr.food_EGY2B</t>
  </si>
  <si>
    <t>egy.distn.dpr.hea_EGY2B</t>
  </si>
  <si>
    <t>egy.distn.dpr.hou_EGY2B</t>
  </si>
  <si>
    <t>egy.distn.dpr.oth_EGY2B</t>
  </si>
  <si>
    <t>egy.distn.dpr.pap_EGY2B</t>
  </si>
  <si>
    <t>egy.distn.dpr.pha_EGY2B</t>
  </si>
  <si>
    <t>egy.distn.dpr.ret_EGY2B</t>
  </si>
  <si>
    <t>egy.distn.dpr.teq_EGY2B</t>
  </si>
  <si>
    <t>egy.distn.dpr.tpu_EGY2B</t>
  </si>
  <si>
    <t>egy.distn.pit.tot.dec.ove_EGY2B</t>
  </si>
  <si>
    <t>egy.distn.pui.tot.dec.ove_EGY2B</t>
  </si>
  <si>
    <t>egy.distn.cts.tot.dec.ove_EGY2B</t>
  </si>
  <si>
    <t>egy.distn.tgt.tot.dec.ove_EGY2B</t>
  </si>
  <si>
    <t>egy.distn.tef.tot.dec.ove_EGY2B</t>
  </si>
  <si>
    <t>dist.year_EGY2B</t>
  </si>
  <si>
    <t>dist.stat_EGY2B</t>
  </si>
  <si>
    <t>egy.ppic.avi_EGY2B</t>
  </si>
  <si>
    <t>egy.ppic.foo_EGY2B</t>
  </si>
  <si>
    <t>egy.ppic.srv_EGY2B</t>
  </si>
  <si>
    <t>egy.ppic.con_EGY2B</t>
  </si>
  <si>
    <t>egy.ppic.mac_EGY2B</t>
  </si>
  <si>
    <t>egy.ppic.irn_EGY2B</t>
  </si>
  <si>
    <t>egy.ppic.man_EGY2B</t>
  </si>
  <si>
    <t>egy.ppic.oth_EGY2B</t>
  </si>
  <si>
    <t>egy.ppic.cem_EGY2B</t>
  </si>
  <si>
    <t>egy.ppic.shi_EGY2B</t>
  </si>
  <si>
    <t>egy.ppic.res_EGY2B</t>
  </si>
  <si>
    <t>egy.ppic.fuel_EGY2B</t>
  </si>
  <si>
    <t>egy.outpriin.avi_EGY2B</t>
  </si>
  <si>
    <t>egy.outpriin.shi_EGY2B</t>
  </si>
  <si>
    <t>egy.outpriin.cem_EGY2B</t>
  </si>
  <si>
    <t>egy.outpriin.irn_EGY2B</t>
  </si>
  <si>
    <t>egy.outpriin.oth_EGY2B</t>
  </si>
  <si>
    <t>egy.outpriin.man_EGY2B</t>
  </si>
  <si>
    <t>egy.outpriin.foo_EGY2B</t>
  </si>
  <si>
    <t>egy.outpriin.mac_EGY2B</t>
  </si>
  <si>
    <t>egy.outpriin.res_EGY2B</t>
  </si>
  <si>
    <t>egy.outpriin.con_EGY2B</t>
  </si>
  <si>
    <t>egy.outpriin.srv_EGY2B</t>
  </si>
  <si>
    <t>egy.mit.el.inc.ecy.res_EGY2B</t>
  </si>
  <si>
    <t>egy.mit.el.inc.gso.res_EGY2B</t>
  </si>
  <si>
    <t>egy.mit.el.inc.die.res_EGY2B</t>
  </si>
  <si>
    <t>gdp_EGY2B</t>
  </si>
  <si>
    <t>emisco2_EGY2B</t>
  </si>
  <si>
    <t>co2_EGY2B</t>
  </si>
  <si>
    <t>co2intensityusdgdp_EGY2B</t>
  </si>
  <si>
    <t>elec_EGY2B</t>
  </si>
  <si>
    <t>renpropbase_EGY2B</t>
  </si>
  <si>
    <t>renprop_EGY2B</t>
  </si>
  <si>
    <t>co2intpow_EGY2B</t>
  </si>
  <si>
    <t>egy.mit.tsd.ecy.1_EGY2B</t>
  </si>
  <si>
    <t>egy.mit.eou.ecy.1_EGY2B</t>
  </si>
  <si>
    <t>egy.mit.nxp.ecy.1_EGY2B</t>
  </si>
  <si>
    <t>egy.mit.ec.ele.2026.1_EGY2B</t>
  </si>
  <si>
    <t>egy.mit.ec.coa.2026.1_EGY2B</t>
  </si>
  <si>
    <t>egy.mit.ec.nga.2026.1_EGY2B</t>
  </si>
  <si>
    <t>egy.mit.ec.oop.2026.1_EGY2B</t>
  </si>
  <si>
    <t>egy.mit.ec.gso.2026.1_EGY2B</t>
  </si>
  <si>
    <t>egy.mit.ec.die.2026.1_EGY2B</t>
  </si>
  <si>
    <t>egy.mit.ec.ker.2026.1_EGY2B</t>
  </si>
  <si>
    <t>egy.mit.ec.lpg.2026.1_EGY2B</t>
  </si>
  <si>
    <t>egy.mit.ec.jfu.2026.1_EGY2B</t>
  </si>
  <si>
    <t>egy.mit.ec.wnd.2026.1_EGY2B</t>
  </si>
  <si>
    <t>egy.mit.ec.sol.2026.1_EGY2B</t>
  </si>
  <si>
    <t>egy.mit.ec.hyd.2026.1_EGY2B</t>
  </si>
  <si>
    <t>egy.mit.ec.ore.2026.1_EGY2B</t>
  </si>
  <si>
    <t>egy.mit.ec.nuc.2026.1_EGY2B</t>
  </si>
  <si>
    <t>egy.mit.ec.bio.2026.1_EGY2B</t>
  </si>
  <si>
    <t>egy.mit.ec.bgs.2026.1_EGY2B</t>
  </si>
  <si>
    <t>egy.mit.ec.bdi.2026.1_EGY2B</t>
  </si>
  <si>
    <t>egy.mit.ec.obf.2026.1_EGY2B</t>
  </si>
  <si>
    <t>egy.mit.ec.heat.2026.1_EGY2B</t>
  </si>
  <si>
    <t>egy.mit.elec.twh.sel.tot.ecy.1_EGY2B</t>
  </si>
  <si>
    <t>egy.mit.elec.twh.sel.tot.ecy.2_EGY2B</t>
  </si>
  <si>
    <t>egy.mit.msc.pow.hyd.t.1_EGY2B</t>
  </si>
  <si>
    <t>egy.mit.mancap.pow.oop.t.1_EGY2B</t>
  </si>
  <si>
    <t>egy.mit.nim.pow.coa.t.1_EGY2B</t>
  </si>
  <si>
    <t>egy.mit.nim.pow.nga.t.1_EGY2B</t>
  </si>
  <si>
    <t>egy.mit.nim.pow.oop.t.1_EGY2B</t>
  </si>
  <si>
    <t>egy.mit.nim.pow.nuc.t.1_EGY2B</t>
  </si>
  <si>
    <t>egy.mit.nim.pow.wnd.t.1_EGY2B</t>
  </si>
  <si>
    <t>egy.mit.nim.pow.sol.t.1_EGY2B</t>
  </si>
  <si>
    <t>egy.mit.nim.pow.hyd.t.1_EGY2B</t>
  </si>
  <si>
    <t>egy.mit.nim.pow.ore.t.1_EGY2B</t>
  </si>
  <si>
    <t>egy.mit.nim.pow.bio.t.1_EGY2B</t>
  </si>
  <si>
    <t>egy.mit.nim.pow.coa.t.2_EGY2B</t>
  </si>
  <si>
    <t>egy.mit.nim.pow.nga.t.2_EGY2B</t>
  </si>
  <si>
    <t>egy.mit.nim.pow.oop.t.2_EGY2B</t>
  </si>
  <si>
    <t>egy.mit.nim.pow.nuc.t.2_EGY2B</t>
  </si>
  <si>
    <t>egy.mit.nim.pow.wnd.t.2_EGY2B</t>
  </si>
  <si>
    <t>egy.mit.nim.pow.sol.t.2_EGY2B</t>
  </si>
  <si>
    <t>egy.mit.nim.pow.hyd.t.2_EGY2B</t>
  </si>
  <si>
    <t>egy.mit.nim.pow.ore.t.2_EGY2B</t>
  </si>
  <si>
    <t>egy.mit.nim.pow.bio.t.2_EGY2B</t>
  </si>
  <si>
    <t>egy.mit.nid.pow.coa.t.1_EGY2B</t>
  </si>
  <si>
    <t>egy.mit.nid.pow.nga.t.1_EGY2B</t>
  </si>
  <si>
    <t>egy.mit.nid.pow.oop.t.1_EGY2B</t>
  </si>
  <si>
    <t>egy.mit.nid.pow.nuc.t.1_EGY2B</t>
  </si>
  <si>
    <t>egy.mit.nid.pow.wnd.t.1_EGY2B</t>
  </si>
  <si>
    <t>egy.mit.nid.pow.sol.t.1_EGY2B</t>
  </si>
  <si>
    <t>egy.mit.nid.pow.hyd.t.1_EGY2B</t>
  </si>
  <si>
    <t>egy.mit.nid.pow.ore.t.1_EGY2B</t>
  </si>
  <si>
    <t>egy.mit.nid.pow.bio.t.1_EGY2B</t>
  </si>
  <si>
    <t>egy.mit.nid.pow.coa.t.2_EGY2B</t>
  </si>
  <si>
    <t>egy.mit.nid.pow.nga.t.2_EGY2B</t>
  </si>
  <si>
    <t>egy.mit.nid.pow.oop.t.2_EGY2B</t>
  </si>
  <si>
    <t>egy.mit.nid.pow.nuc.t.2_EGY2B</t>
  </si>
  <si>
    <t>egy.mit.nid.pow.wnd.t.2_EGY2B</t>
  </si>
  <si>
    <t>egy.mit.nid.pow.sol.t.2_EGY2B</t>
  </si>
  <si>
    <t>egy.mit.nid.pow.hyd.t.2_EGY2B</t>
  </si>
  <si>
    <t>egy.mit.nid.pow.ore.t.2_EGY2B</t>
  </si>
  <si>
    <t>egy.mit.nid.pow.bio.t.2_EGY2B</t>
  </si>
  <si>
    <t>inflation_EGY2B</t>
  </si>
  <si>
    <t>vat_EGY2B</t>
  </si>
  <si>
    <t>realoilbbl_EGY2B</t>
  </si>
  <si>
    <t>realcoalton_EGY2B</t>
  </si>
  <si>
    <t>realngammbtu_EGY2B</t>
  </si>
  <si>
    <t>realoilglobal_EGY2B</t>
  </si>
  <si>
    <t>reacoalglobal_EGY2B</t>
  </si>
  <si>
    <t>realngaglobal_EGY2B</t>
  </si>
  <si>
    <t>forgasolinemarkup_EGY2B</t>
  </si>
  <si>
    <t>fordieselmarkup_EGY2B</t>
  </si>
  <si>
    <t>forkerosenemarkup_EGY2B</t>
  </si>
  <si>
    <t>forglpgmarkup_EGY2B</t>
  </si>
  <si>
    <t>egy.mit.mu1.coa.res.1_EGY2B</t>
  </si>
  <si>
    <t>egy.mit.mu1.coa.ind.1_EGY2B</t>
  </si>
  <si>
    <t>egy.mit.mu1.nga.pow.1_EGY2B</t>
  </si>
  <si>
    <t>egy.mit.mu1.nga.res.1_EGY2B</t>
  </si>
  <si>
    <t>egy.mit.mu1.nga.ind.1_EGY2B</t>
  </si>
  <si>
    <t>egy.mit.mu1.gso.all.1_EGY2B</t>
  </si>
  <si>
    <t>egy.mit.mu1.die.all.1_EGY2B</t>
  </si>
  <si>
    <t>egy.mit.mu1.lpg.all.1_EGY2B</t>
  </si>
  <si>
    <t>egy.mit.mu1.ker.all.1_EGY2B</t>
  </si>
  <si>
    <t>egy.mit.mu1.oop.all.1_EGY2B</t>
  </si>
  <si>
    <t>egy.mit.mu1.bio.all.1_EGY2B</t>
  </si>
  <si>
    <t>egy.mit.mu2.coa.pow.1_EGY2B</t>
  </si>
  <si>
    <t>egy.mit.mu2.coa.res.1_EGY2B</t>
  </si>
  <si>
    <t>egy.mit.mu2.coa.ind.1_EGY2B</t>
  </si>
  <si>
    <t>egy.mit.mu2.nga.pow.1_EGY2B</t>
  </si>
  <si>
    <t>egy.mit.mu2.nga.res.1_EGY2B</t>
  </si>
  <si>
    <t>egy.mit.mu2.nga.ind.1_EGY2B</t>
  </si>
  <si>
    <t>egy.mit.mu2.gso.all.1_EGY2B</t>
  </si>
  <si>
    <t>egy.mit.mu2.die.all.1_EGY2B</t>
  </si>
  <si>
    <t>egy.mit.mu2.lpg.all.1_EGY2B</t>
  </si>
  <si>
    <t>egy.mit.mu2.ker.all.1_EGY2B</t>
  </si>
  <si>
    <t>egy.mit.mu2.oop.all.1_EGY2B</t>
  </si>
  <si>
    <t>egy.mit.mu2.bio.all.1_EGY2B</t>
  </si>
  <si>
    <t>egy.mit.sp.coa.pow.1_EGY2B</t>
  </si>
  <si>
    <t>egy.mit.sp.coa.res.1_EGY2B</t>
  </si>
  <si>
    <t>egy.mit.sp.coa.ind.1_EGY2B</t>
  </si>
  <si>
    <t>egy.mit.sp.nga.pow.1_EGY2B</t>
  </si>
  <si>
    <t>egy.mit.sp.nga.res.1_EGY2B</t>
  </si>
  <si>
    <t>egy.mit.sp.nga.ind.1_EGY2B</t>
  </si>
  <si>
    <t>egy.mit.sp.gso.all.1_EGY2B</t>
  </si>
  <si>
    <t>egy.mit.sp.die.all.1_EGY2B</t>
  </si>
  <si>
    <t>egy.mit.sp.lpg.all.1_EGY2B</t>
  </si>
  <si>
    <t>egy.mit.sp.ker.all.1_EGY2B</t>
  </si>
  <si>
    <t>egy.mit.sp.oop.all.1_EGY2B</t>
  </si>
  <si>
    <t>egy.mit.rp.all.die.a.1_EGY2B</t>
  </si>
  <si>
    <t>egy.mit.rp.all.lpg.a.1_EGY2B</t>
  </si>
  <si>
    <t>egy.mit.rp.all.ker.a.1_EGY2B</t>
  </si>
  <si>
    <t>egy.mit.rp.all.oop.a.1_EGY2B</t>
  </si>
  <si>
    <t>egy.air.ef.ext.ngaoil.ch4.1_EGY2B</t>
  </si>
  <si>
    <t>egy.air.ef.ext.ngaoil.ch4.2_EGY2B</t>
  </si>
  <si>
    <t>egy.air.ef.ext.coa.ch4.1_EGY2B</t>
  </si>
  <si>
    <t>egy.air.ef.ext.coa.ch4.2_EGY2B</t>
  </si>
  <si>
    <t>egy.mit.mftrajfossil.1_EGY2B</t>
  </si>
  <si>
    <t>egy.mit.mftrajnonfossil.1_EGY2B</t>
  </si>
  <si>
    <t>egy.mit.mftrajfossil.2_EGY2B</t>
  </si>
  <si>
    <t>egy.mit.mftrajnonfossil.2_EGY2B</t>
  </si>
  <si>
    <t>egy.mit.wel.eco.ext.dwl.pct_EGY2B</t>
  </si>
  <si>
    <t>egy.mit.wel.eco.agc.dwl.pct_EGY2B</t>
  </si>
  <si>
    <t>egy.mit.wel.eco.was.dwl.pct_EGY2B</t>
  </si>
  <si>
    <t>egy.mit.ener.mfpct.oil.e.2_EGY2B</t>
  </si>
  <si>
    <t>egy.mit.ener.mfpct.coa.e.2_EGY2B</t>
  </si>
  <si>
    <t>egy.mit.ener.mfpct.nga.e.2_EGY2B</t>
  </si>
  <si>
    <t>egy.mit.trs.gso.all.a.1_EGY2B</t>
  </si>
  <si>
    <t>egy.mit.vatrate.all.gso.a.1_EGY2B</t>
  </si>
  <si>
    <t>egy.mit.rescon.gso.all.1_EGY2B</t>
  </si>
  <si>
    <t>egy.mit.effprice.gso.all.1_EGY2B</t>
  </si>
  <si>
    <t>egy.mit.con.gso.all.1_EGY2B</t>
  </si>
  <si>
    <t>egy.mit.expsub.con.gso.all.1_EGY2B</t>
  </si>
  <si>
    <t>egy.mit.impsub.con.gso.all.1_EGY2B</t>
  </si>
  <si>
    <t>egy.mit.trs.die.all.a.1_EGY2B</t>
  </si>
  <si>
    <t>egy.mit.vatrate.all.die.a.1_EGY2B</t>
  </si>
  <si>
    <t>egy.mit.rescon.die.all.1_EGY2B</t>
  </si>
  <si>
    <t>egy.mit.effprice.die.all.1_EGY2B</t>
  </si>
  <si>
    <t>egy.mit.con.die.all.1_EGY2B</t>
  </si>
  <si>
    <t>egy.mit.expsub.con.die.all.1_EGY2B</t>
  </si>
  <si>
    <t>egy.mit.impsub.con.die.all.1_EGY2B</t>
  </si>
  <si>
    <t>egy.mit.vatrate.all.lpg.a.1_EGY2B</t>
  </si>
  <si>
    <t>egy.mit.rescon.lpg.all.1_EGY2B</t>
  </si>
  <si>
    <t>egy.mit.effprice.lpg.all.1_EGY2B</t>
  </si>
  <si>
    <t>egy.mit.con.lpg.all.1_EGY2B</t>
  </si>
  <si>
    <t>egy.mit.expsub.con.lpg.all.1_EGY2B</t>
  </si>
  <si>
    <t>egy.mit.impsub.con.lpg.all.1_EGY2B</t>
  </si>
  <si>
    <t>egy.mit.vatrate.all.ker.a.1_EGY2B</t>
  </si>
  <si>
    <t>egy.mit.rescon.ker.all.1_EGY2B</t>
  </si>
  <si>
    <t>egy.mit.effprice.ker.all.1_EGY2B</t>
  </si>
  <si>
    <t>egy.mit.con.ker.all.1_EGY2B</t>
  </si>
  <si>
    <t>egy.mit.expsub.con.ker.all.1_EGY2B</t>
  </si>
  <si>
    <t>egy.mit.impsub.con.ker.all.1_EGY2B</t>
  </si>
  <si>
    <t>egy.mit.vatrate.all.oop.a.1_EGY2B</t>
  </si>
  <si>
    <t>egy.mit.rescon.oop.all.1_EGY2B</t>
  </si>
  <si>
    <t>egy.mit.effprice.oop.all.1_EGY2B</t>
  </si>
  <si>
    <t>egy.mit.rp.oop.all.1_EGY2B</t>
  </si>
  <si>
    <t>egy.mit.con.oop.all.1_EGY2B</t>
  </si>
  <si>
    <t>egy.mit.expsub.con.oop.all.1_EGY2B</t>
  </si>
  <si>
    <t>egy.mit.vatext.nga.ind.1_EGY2B</t>
  </si>
  <si>
    <t>egy.mit.effprice.nga.ind.1_EGY2B</t>
  </si>
  <si>
    <t>egy.mit.con.nga.ind.1_EGY2B</t>
  </si>
  <si>
    <t>egy.mit.expsub.con.nga.ind.1_EGY2B</t>
  </si>
  <si>
    <t>egy.mit.impsub.con.nga.ind.1_EGY2B</t>
  </si>
  <si>
    <t>egy.mit.vatrate.res.nga.a.1_EGY2B</t>
  </si>
  <si>
    <t>egy.mit.effprice.nga.res.1_EGY2B</t>
  </si>
  <si>
    <t>egy.mit.con.nga.res.1_EGY2B</t>
  </si>
  <si>
    <t>egy.mit.expsub.con.nga.res.1_EGY2B</t>
  </si>
  <si>
    <t>egy.mit.impsub.con.nga.res.1_EGY2B</t>
  </si>
  <si>
    <t>egy.mit.effprice.nga.pow.1_EGY2B</t>
  </si>
  <si>
    <t>egy.mit.con.nga.pow.1_EGY2B</t>
  </si>
  <si>
    <t>egy.mit.expsub.con.nga.pow.1_EGY2B</t>
  </si>
  <si>
    <t>egy.mit.impsub.con.nga.pow.1_EGY2B</t>
  </si>
  <si>
    <t>egy.mit.supcost.nga.other.1_EGY2B</t>
  </si>
  <si>
    <t>egy.mit.extcost.nga.other.1_EGY2B</t>
  </si>
  <si>
    <t>egy.mit.vatext.nga.other.1_EGY2B</t>
  </si>
  <si>
    <t>egy.mit.effprice.nga.other.1_EGY2B</t>
  </si>
  <si>
    <t>egy.mit.rp.nga.other.1_EGY2B</t>
  </si>
  <si>
    <t>egy.mit.con.nga.other.1_EGY2B</t>
  </si>
  <si>
    <t>egy.mit.expsub.con.nga.other.1_EGY2B</t>
  </si>
  <si>
    <t>egy.mit.impsub.con.nga.other.1_EGY2B</t>
  </si>
  <si>
    <t>egy.mit.effprice.coa.ind.1_EGY2B</t>
  </si>
  <si>
    <t>egy.mit.con.coa.ind.1_EGY2B</t>
  </si>
  <si>
    <t>egy.mit.expsub.con.coa.ind.1_EGY2B</t>
  </si>
  <si>
    <t>egy.mit.impsub.con.coa.ind.1_EGY2B</t>
  </si>
  <si>
    <t>egy.mit.vatrate.res.coa.a.1_EGY2B</t>
  </si>
  <si>
    <t>egy.mit.effprice.coa.res.1_EGY2B</t>
  </si>
  <si>
    <t>egy.mit.con.coa.res.1_EGY2B</t>
  </si>
  <si>
    <t>egy.mit.expsub.con.coa.res.1_EGY2B</t>
  </si>
  <si>
    <t>egy.mit.impsub.con.coa.res.1_EGY2B</t>
  </si>
  <si>
    <t>egy.mit.effprice.coa.pow.1_EGY2B</t>
  </si>
  <si>
    <t>egy.mit.con.coa.pow.1_EGY2B</t>
  </si>
  <si>
    <t>egy.mit.expsub.con.coa.pow.1_EGY2B</t>
  </si>
  <si>
    <t>egy.mit.impsub.con.coa.pow.1_EGY2B</t>
  </si>
  <si>
    <t>egy.mit.supcost.coa.other.1_EGY2B</t>
  </si>
  <si>
    <t>egy.mit.extcost.coa.other.1_EGY2B</t>
  </si>
  <si>
    <t>egy.mit.vatext.coa.other.1_EGY2B</t>
  </si>
  <si>
    <t>egy.mit.effprice.coa.other.1_EGY2B</t>
  </si>
  <si>
    <t>egy.mit.rp.coa.other.1_EGY2B</t>
  </si>
  <si>
    <t>egy.mit.con.coa.other.1_EGY2B</t>
  </si>
  <si>
    <t>egy.mit.expsub.con.coa.other.1_EGY2B</t>
  </si>
  <si>
    <t>egy.mit.impsub.con.coa.other.1_EGY2B</t>
  </si>
  <si>
    <t>egy.mit.effprice.ecy.ind.1_EGY2B</t>
  </si>
  <si>
    <t>egy.mit.con.ecy.ind.1_EGY2B</t>
  </si>
  <si>
    <t>egy.mit.expsub.con.ecy.ind.1_EGY2B</t>
  </si>
  <si>
    <t>egy.mit.impsub.con.ecy.ind.1_EGY2B</t>
  </si>
  <si>
    <t>egy.mit.vatrate.res.ecy.t.1_EGY2B</t>
  </si>
  <si>
    <t>egy.mit.effprice.ecy.res.1_EGY2B</t>
  </si>
  <si>
    <t>egy.mit.con.ecy.res.1_EGY2B</t>
  </si>
  <si>
    <t>egy.mit.expsub.con.ecy.res.1_EGY2B</t>
  </si>
  <si>
    <t>egy.mit.impsub.con.ecy.res.1_EGY2B</t>
  </si>
  <si>
    <t>egy.mit.supcost.ecy.other.1_EGY2B</t>
  </si>
  <si>
    <t>egy.mit.extcost.ecy.other.1_EGY2B</t>
  </si>
  <si>
    <t>egy.mit.vatext.ecy.other.1_EGY2B</t>
  </si>
  <si>
    <t>egy.mit.effprice.ecy.other.1_EGY2B</t>
  </si>
  <si>
    <t>egy.mit.rp.ecy.other.1_EGY2B</t>
  </si>
  <si>
    <t>egy.mit.con.ecy.other.1_EGY2B</t>
  </si>
  <si>
    <t>egy.mit.expsub.con.ecy.other.1_EGY2B</t>
  </si>
  <si>
    <t>egy.mit.impsub.con.ecy.other.1_EGY2B</t>
  </si>
  <si>
    <t>egy.mit.expsub.con.all.all.1_EGY2B</t>
  </si>
  <si>
    <t>egy.mit.impsub.con.all.all.1_EGY2B</t>
  </si>
  <si>
    <t>egy.mit.expsubgdp.con.all.all.1_EGY2B</t>
  </si>
  <si>
    <t>egy.mit.impsubgdp.con.all.all.1_EGY2B</t>
  </si>
  <si>
    <t>egy.mit.co2cov.2_EGY3A</t>
  </si>
  <si>
    <t>egy.mit.cptraj.2_EGY3A</t>
  </si>
  <si>
    <t>egy.mit.eff.cptraj.2_EGY3A</t>
  </si>
  <si>
    <t>egy.mit.etstraj.2_EGY3A</t>
  </si>
  <si>
    <t>egy.mit.co2cov.pow.cont.2_EGY3A</t>
  </si>
  <si>
    <t>egy.mit.co2cov.tra.cont.2_EGY3A</t>
  </si>
  <si>
    <t>egy.mit.co2cov.res.cont.2_EGY3A</t>
  </si>
  <si>
    <t>egy.mit.co2cov.ind.cont.2_EGY3A</t>
  </si>
  <si>
    <t>egy.mit.co2cov.oth.cont.2_EGY3A</t>
  </si>
  <si>
    <t>egy.mit.gdp.pre.pct.2_EGY3A</t>
  </si>
  <si>
    <t>egy.mit.gdp.exc.pct.2_EGY3A</t>
  </si>
  <si>
    <t>egy.mit.gdp.pit.pct.2_EGY3A</t>
  </si>
  <si>
    <t>egy.mit.gdp.inv.pct.2_EGY3A</t>
  </si>
  <si>
    <t>egy.mit.gdp.cur.pct.2_EGY3A</t>
  </si>
  <si>
    <t>egy.mit.gdp.tra.pct.2_EGY3A</t>
  </si>
  <si>
    <t>egy.mit.gdp.tot.pct.2_EGY3A</t>
  </si>
  <si>
    <t>egy.mit.rev.new.usd.1_EGY3A</t>
  </si>
  <si>
    <t>egy.mit.rev.new.usd.2_EGY3A</t>
  </si>
  <si>
    <t>egy.mit.rev.new.pct.1_EGY3A</t>
  </si>
  <si>
    <t>egy.mit.rev.new.pct.2_EGY3A</t>
  </si>
  <si>
    <t>egy.mit.ers_EGY3A</t>
  </si>
  <si>
    <t>egy.mit.rcp_EGY3A</t>
  </si>
  <si>
    <t>egy.mit.rcp.pow_EGY3A</t>
  </si>
  <si>
    <t>egy.mit.rcp.trs_EGY3A</t>
  </si>
  <si>
    <t>egy.mit.rcp.bld_EGY3A</t>
  </si>
  <si>
    <t>egy.mit.rcp.ind_EGY3A</t>
  </si>
  <si>
    <t>egy.mit.ln.gdppc_EGY3A</t>
  </si>
  <si>
    <t>egy.mit.gdp.pre.lvl.1_EGY3A</t>
  </si>
  <si>
    <t>egy.mit.gdp.pst.lvl.2_EGY3A</t>
  </si>
  <si>
    <t>egy.mit.pop.mn_EGY3A</t>
  </si>
  <si>
    <t>egy.mit.ghg.tot.exc.1_EGY3A</t>
  </si>
  <si>
    <t>egy.mit.ghg.tot.inc.1_EGY3A</t>
  </si>
  <si>
    <t>egy.mit.ghg.enr.tot.1_EGY3A</t>
  </si>
  <si>
    <t>egy.mit.ghg.ipr.tot.1_EGY3A</t>
  </si>
  <si>
    <t>egy.mit.ghg.agr.tot.1_EGY3A</t>
  </si>
  <si>
    <t>egy.mit.ghg.wst.tot.1_EGY3A</t>
  </si>
  <si>
    <t>egy.mit.ghg.lucf.tot.1_EGY3A</t>
  </si>
  <si>
    <t>egy.mit.co2.tot.1_EGY3A</t>
  </si>
  <si>
    <t>egy.mit.co2.enr.tot.1_EGY3A</t>
  </si>
  <si>
    <t>egy.mit.co2.coa.1_EGY3A</t>
  </si>
  <si>
    <t>egy.mit.co2.nga.1_EGY3A</t>
  </si>
  <si>
    <t>egy.mit.co2.oil.1_EGY3A</t>
  </si>
  <si>
    <t>egy.mit.co2.gso.1_EGY3A</t>
  </si>
  <si>
    <t>egy.mit.co2.die.1_EGY3A</t>
  </si>
  <si>
    <t>egy.mit.co2.lpg.1_EGY3A</t>
  </si>
  <si>
    <t>egy.mit.co2.ker.1_EGY3A</t>
  </si>
  <si>
    <t>egy.mit.co2.pow.1_EGY3A</t>
  </si>
  <si>
    <t>egy.mit.co2.tra.1_EGY3A</t>
  </si>
  <si>
    <t>egy.mit.co2.res.1_EGY3A</t>
  </si>
  <si>
    <t>egy.mit.co2.ind.1_EGY3A</t>
  </si>
  <si>
    <t>egy.mit.co2.oth.1_EGY3A</t>
  </si>
  <si>
    <t>egy.mit.ghg.tot.exc.2_EGY3A</t>
  </si>
  <si>
    <t>egy.mit.ghg.tot.inc.2_EGY3A</t>
  </si>
  <si>
    <t>egy.mit.ghg.enr.tot.2_EGY3A</t>
  </si>
  <si>
    <t>egy.mit.ghg.ipr.tot.2_EGY3A</t>
  </si>
  <si>
    <t>egy.mit.ghg.agr.tot.2_EGY3A</t>
  </si>
  <si>
    <t>egy.mit.ghg.lucf.tot.2_EGY3A</t>
  </si>
  <si>
    <t>egy.mit.ghg.wst.tot.2_EGY3A</t>
  </si>
  <si>
    <t>egy.mit.co2.tot.2_EGY3A</t>
  </si>
  <si>
    <t>egy.mit.co2.enr.tot.2_EGY3A</t>
  </si>
  <si>
    <t>egy.mit.co2.coa.2_EGY3A</t>
  </si>
  <si>
    <t>egy.mit.co2.nga.2_EGY3A</t>
  </si>
  <si>
    <t>egy.mit.co2.oil.2_EGY3A</t>
  </si>
  <si>
    <t>egy.mit.co2.gso.2_EGY3A</t>
  </si>
  <si>
    <t>egy.mit.co2.die.2_EGY3A</t>
  </si>
  <si>
    <t>egy.mit.co2.lpg.2_EGY3A</t>
  </si>
  <si>
    <t>egy.mit.co2.ker.2_EGY3A</t>
  </si>
  <si>
    <t>egy.mit.co2.pow.2_EGY3A</t>
  </si>
  <si>
    <t>egy.mit.co2.tra.2_EGY3A</t>
  </si>
  <si>
    <t>egy.mit.co2.res.2_EGY3A</t>
  </si>
  <si>
    <t>egy.mit.co2.ind.2_EGY3A</t>
  </si>
  <si>
    <t>egy.mit.co2.oth.2_EGY3A</t>
  </si>
  <si>
    <t>egy.mit.co2.tot.red.pct_EGY3A</t>
  </si>
  <si>
    <t>egy.mit.ghg.tot.exc.fuel.1_EGY3A</t>
  </si>
  <si>
    <t>egy.mit.ch4.tot.1_EGY3A</t>
  </si>
  <si>
    <t>egy.mit.nox.tot.1_EGY3A</t>
  </si>
  <si>
    <t>egy.mit.fga.tot.1_EGY3A</t>
  </si>
  <si>
    <t>egy.mit.ghg.tot.exc.fuel.2_EGY3A</t>
  </si>
  <si>
    <t>egy.mit.ch4.tot.2_EGY3A</t>
  </si>
  <si>
    <t>egy.mit.nox.tot.2_EGY3A</t>
  </si>
  <si>
    <t>egy.mit.fga.tot.2_EGY3A</t>
  </si>
  <si>
    <t>egy.mit.ghg.tot.inc.ch4.1_EGY3A</t>
  </si>
  <si>
    <t>egy.mit.ghg.tot.exc.ch4.1_EGY3A</t>
  </si>
  <si>
    <t>egy.mit.ghg.enr.ch4.1_EGY3A</t>
  </si>
  <si>
    <t>egy.mit.ghg.ipr.ch4.1_EGY3A</t>
  </si>
  <si>
    <t>egy.mit.ghg.agr.ch4.1_EGY3A</t>
  </si>
  <si>
    <t>egy.mit.ghg.lucf.ch4.1_EGY3A</t>
  </si>
  <si>
    <t>egy.mit.ghg.wst.ch4.1_EGY3A</t>
  </si>
  <si>
    <t>egy.mit.ghg.oth.ch4.1_EGY3A</t>
  </si>
  <si>
    <t>egy.mit.ghg.fug.ch4.1_EGY3A</t>
  </si>
  <si>
    <t>egy.mit.ghg.tot.inc.ch4.2_EGY3A</t>
  </si>
  <si>
    <t>egy.mit.ghg.tot.exc.ch4.2_EGY3A</t>
  </si>
  <si>
    <t>egy.mit.ghg.enr.ch4.2_EGY3A</t>
  </si>
  <si>
    <t>egy.mit.ghg.ipr.ch4.2_EGY3A</t>
  </si>
  <si>
    <t>egy.mit.ghg.agr.ch4.2_EGY3A</t>
  </si>
  <si>
    <t>egy.mit.ghg.lucf.ch4.2_EGY3A</t>
  </si>
  <si>
    <t>egy.mit.ghg.wst.ch4.2_EGY3A</t>
  </si>
  <si>
    <t>egy.mit.ghg.oth.ch4.2_EGY3A</t>
  </si>
  <si>
    <t>egy.mit.ghg.fug.ch4.2_EGY3A</t>
  </si>
  <si>
    <t>egy.mit.ghg.index.1_EGY3A</t>
  </si>
  <si>
    <t>egy.mit.ghg.index.2_EGY3A</t>
  </si>
  <si>
    <t>egy.mit.ghg.tot.inc.red.pct_EGY3A</t>
  </si>
  <si>
    <t>egy.mit.ndc.option_EGY3A</t>
  </si>
  <si>
    <t>egy.mit.ndc.targetyear_EGY3A</t>
  </si>
  <si>
    <t>egy.mit.ndc.desc.lng_EGY3A</t>
  </si>
  <si>
    <t>egy.mit.ndc.desc.sht_EGY3A</t>
  </si>
  <si>
    <t>egy.mit.undc.index_EGY3A</t>
  </si>
  <si>
    <t>egy.mit.cndc.index_EGY3A</t>
  </si>
  <si>
    <t>egy.mit.undc.trg.ton_EGY3A</t>
  </si>
  <si>
    <t>egy.mit.cndc.trg.ton_EGY3A</t>
  </si>
  <si>
    <t>egy.mit.undc.2030.pct_EGY3A</t>
  </si>
  <si>
    <t>egy.mit.cndc.2030.pct_EGY3A</t>
  </si>
  <si>
    <t>egy.mit.andc.2030.pct_EGY3A</t>
  </si>
  <si>
    <t>egy.mit.emin.cem_EGY3A</t>
  </si>
  <si>
    <t>egy.mit.emin.irn_EGY3A</t>
  </si>
  <si>
    <t>egy.mit.emin.mch_EGY3A</t>
  </si>
  <si>
    <t>egy.mit.emin.man_EGY3A</t>
  </si>
  <si>
    <t>egy.mit.emin.oth_EGY3A</t>
  </si>
  <si>
    <t>egy.mit.emin.foo_EGY3A</t>
  </si>
  <si>
    <t>egy.mit.emin.srv_EGY3A</t>
  </si>
  <si>
    <t>egy.mit.emin.mac_EGY3A</t>
  </si>
  <si>
    <t>egy.mit.emin.cst_EGY3A</t>
  </si>
  <si>
    <t>egy.mit.emin.ftr_EGY3A</t>
  </si>
  <si>
    <t>egy.mit.emin.con_EGY3A</t>
  </si>
  <si>
    <t>egy.mit.rp.all.ecy.wtd.1_EGY3A</t>
  </si>
  <si>
    <t>egy.mit.rp.all.coa.wtd.1_EGY3A</t>
  </si>
  <si>
    <t>egy.mit.rp.all.nga.wtd.1_EGY3A</t>
  </si>
  <si>
    <t>egy.mit.rp.all.oil.wtd.1_EGY3A</t>
  </si>
  <si>
    <t>egy.mit.rp.all.gso.wtd.1_EGY3A</t>
  </si>
  <si>
    <t>egy.mit.rp.all.die.wtd.1_EGY3A</t>
  </si>
  <si>
    <t>egy.mit.rp.all.lpg.wtd.1_EGY3A</t>
  </si>
  <si>
    <t>egy.mit.rp.all.ker.wtd.1_EGY3A</t>
  </si>
  <si>
    <t>egy.mit.rp.all.ecy.wtd.2_EGY3A</t>
  </si>
  <si>
    <t>egy.mit.rp.coa.wtd.2_EGY3A</t>
  </si>
  <si>
    <t>egy.mit.rp.nga.wtd.2_EGY3A</t>
  </si>
  <si>
    <t>egy.mit.rp.oil.wtd.2_EGY3A</t>
  </si>
  <si>
    <t>egy.mit.rp.gso.wtd.2_EGY3A</t>
  </si>
  <si>
    <t>egy.mit.rp.die.wtd.2_EGY3A</t>
  </si>
  <si>
    <t>egy.mit.rp.lpg.wtd.2_EGY3A</t>
  </si>
  <si>
    <t>egy.mit.rp.ker.wtd.2_EGY3A</t>
  </si>
  <si>
    <t>egy.mit.rp.all.ecy.pct.2_EGY3A</t>
  </si>
  <si>
    <t>egy.mit.rp.all.coa.pct.2_EGY3A</t>
  </si>
  <si>
    <t>egy.mit.rp.all.nga.pct.2_EGY3A</t>
  </si>
  <si>
    <t>egy.mit.rp.all.oil.pct.2_EGY3A</t>
  </si>
  <si>
    <t>egy.mit.rp.all.gso.pct.2_EGY3A</t>
  </si>
  <si>
    <t>egy.mit.rp.all.die.pct.2_EGY3A</t>
  </si>
  <si>
    <t>egy.mit.rp.all.lpg.pct.2_EGY3A</t>
  </si>
  <si>
    <t>egy.mit.rp.all.ker.pct.2_EGY3A</t>
  </si>
  <si>
    <t>egy.mit.co2.ela.eco.2_EGY3A</t>
  </si>
  <si>
    <t>egy.mit.ndc.ecr.2_EGY3A</t>
  </si>
  <si>
    <t>egy.mit.ecr.1_EGY3A</t>
  </si>
  <si>
    <t>egy.mit.ecr.2_EGY3A</t>
  </si>
  <si>
    <t>egy.mit.rp.ind.ecy.t.1_EGY3A</t>
  </si>
  <si>
    <t>egy.mit.rp.res.ecy.t.1_EGY3A</t>
  </si>
  <si>
    <t>egy.mit.rp.ind.coa.a.1_EGY3A</t>
  </si>
  <si>
    <t>egy.mit.rp.ind.nga.a.1_EGY3A</t>
  </si>
  <si>
    <t>egy.mit.rp.res.coa.a.1_EGY3A</t>
  </si>
  <si>
    <t>egy.mit.rp.res.nga.a.1_EGY3A</t>
  </si>
  <si>
    <t>egy.mit.rp.pow.coa.a.1_EGY3A</t>
  </si>
  <si>
    <t>egy.mit.rp.pow.nga.a.1_EGY3A</t>
  </si>
  <si>
    <t>egy.mit.rp.ind.ecy.t.2_EGY3A</t>
  </si>
  <si>
    <t>egy.mit.rp.res.ecy.t.2_EGY3A</t>
  </si>
  <si>
    <t>egy.mit.rp.ind.coa.a.2_EGY3A</t>
  </si>
  <si>
    <t>egy.mit.rp.ind.nga.a.2_EGY3A</t>
  </si>
  <si>
    <t>egy.mit.rp.res.coa.a.2_EGY3A</t>
  </si>
  <si>
    <t>egy.mit.rp.res.nga.a.2_EGY3A</t>
  </si>
  <si>
    <t>egy.mit.rp.pow.coa.a.2_EGY3A</t>
  </si>
  <si>
    <t>egy.mit.rp.pow.nga.a.2_EGY3A</t>
  </si>
  <si>
    <t>egy.mit.sup.cost.ecy.ind.1_EGY3A</t>
  </si>
  <si>
    <t>egy.mit.sup.cost.ecy.res.2_EGY3A</t>
  </si>
  <si>
    <t>egy.mit.sp.ind.coa.a.1_EGY3A</t>
  </si>
  <si>
    <t>egy.mit.sp.ind.nga.a.1_EGY3A</t>
  </si>
  <si>
    <t>egy.mit.sp.res.coa.a.1_EGY3A</t>
  </si>
  <si>
    <t>egy.mit.sp.res.nga.a.1_EGY3A</t>
  </si>
  <si>
    <t>egy.mit.sp.pow.coa.a.1_EGY3A</t>
  </si>
  <si>
    <t>egy.mit.sp.pow.nga.a.1_EGY3A</t>
  </si>
  <si>
    <t>egy.mit.sp.all.oop.a.1_EGY3A</t>
  </si>
  <si>
    <t>egy.mit.sp.all.gso.a.1_EGY3A</t>
  </si>
  <si>
    <t>egy.mit.sp.all.die.a.1_EGY3A</t>
  </si>
  <si>
    <t>egy.mit.sp.all.lpg.a.1_EGY3A</t>
  </si>
  <si>
    <t>egy.mit.sp.all.ker.a.1_EGY3A</t>
  </si>
  <si>
    <t>egy.mit.txo.ind.ecy.t.1_EGY3A</t>
  </si>
  <si>
    <t>egy.mit.txo.res.ecy.t.1_EGY3A</t>
  </si>
  <si>
    <t>egy.mit.txo.ind.coa.a.1_EGY3A</t>
  </si>
  <si>
    <t>egy.mit.txo.ind.nga.a.1_EGY3A</t>
  </si>
  <si>
    <t>egy.mit.txo.res.coa.a.1_EGY3A</t>
  </si>
  <si>
    <t>egy.mit.txo.res.nga.a.1_EGY3A</t>
  </si>
  <si>
    <t>egy.mit.txo.pow.coa.a.1_EGY3A</t>
  </si>
  <si>
    <t>egy.mit.txo.pow.nga.a.1_EGY3A</t>
  </si>
  <si>
    <t>egy.mit.txo.all.oop.a.1_EGY3A</t>
  </si>
  <si>
    <t>egy.mit.txo.all.gso.a.1_EGY3A</t>
  </si>
  <si>
    <t>egy.mit.txo.all.die.a.1_EGY3A</t>
  </si>
  <si>
    <t>egy.mit.txo.all.lpg.a.1_EGY3A</t>
  </si>
  <si>
    <t>egy.mit.txo.all.ker.a.1_EGY3A</t>
  </si>
  <si>
    <t>egy.mit.vat.ind.ecy.t.1_EGY3A</t>
  </si>
  <si>
    <t>egy.mit.vat.res.ecy.t.1_EGY3A</t>
  </si>
  <si>
    <t>egy.mit.vat.ind.coa.a.1_EGY3A</t>
  </si>
  <si>
    <t>egy.mit.vat.ind.nga.a.1_EGY3A</t>
  </si>
  <si>
    <t>egy.mit.vat.res.coa.a.1_EGY3A</t>
  </si>
  <si>
    <t>egy.mit.vat.res.nga.a.1_EGY3A</t>
  </si>
  <si>
    <t>egy.mit.vat.pow.coa.a.1_EGY3A</t>
  </si>
  <si>
    <t>egy.mit.vat.pow.nga.a.1_EGY3A</t>
  </si>
  <si>
    <t>egy.mit.vat.all.oop.a.1_EGY3A</t>
  </si>
  <si>
    <t>egy.mit.vat.all.gso.a.1_EGY3A</t>
  </si>
  <si>
    <t>egy.mit.vat.all.die.a.1_EGY3A</t>
  </si>
  <si>
    <t>egy.mit.vat.all.lpg.a.1_EGY3A</t>
  </si>
  <si>
    <t>egy.mit.vat.all.ker.a.1_EGY3A</t>
  </si>
  <si>
    <t>egy.mit.ctx.ind.ecy.t.1_EGY3A</t>
  </si>
  <si>
    <t>egy.mit.ctx.res.ecy.t.1_EGY3A</t>
  </si>
  <si>
    <t>egy.mit.ctx.ind.coa.a.1_EGY3A</t>
  </si>
  <si>
    <t>egy.mit.ctx.ind.nga.a.1_EGY3A</t>
  </si>
  <si>
    <t>egy.mit.ctx.res.coa.a.1_EGY3A</t>
  </si>
  <si>
    <t>egy.mit.ctx.res.nga.a.1_EGY3A</t>
  </si>
  <si>
    <t>egy.mit.ctx.pow.coa.a.1_EGY3A</t>
  </si>
  <si>
    <t>egy.mit.ctx.pow.nga.a.1_EGY3A</t>
  </si>
  <si>
    <t>egy.mit.ctx.all.oop.a.1_EGY3A</t>
  </si>
  <si>
    <t>egy.mit.ctx.all.gso.a.1_EGY3A</t>
  </si>
  <si>
    <t>egy.mit.ctx.all.die.a.1_EGY3A</t>
  </si>
  <si>
    <t>egy.mit.ctx.all.lpg.a.1_EGY3A</t>
  </si>
  <si>
    <t>egy.mit.ctx.all.ker.a.1_EGY3A</t>
  </si>
  <si>
    <t>egy.mit.ets.ind.ecy.t.1_EGY3A</t>
  </si>
  <si>
    <t>egy.mit.ets.res.ecy.t.1_EGY3A</t>
  </si>
  <si>
    <t>egy.mit.ets.ind.coa.a.1_EGY3A</t>
  </si>
  <si>
    <t>egy.mit.ets.ind.nga.a.1_EGY3A</t>
  </si>
  <si>
    <t>egy.mit.ets.res.coa.a.1_EGY3A</t>
  </si>
  <si>
    <t>egy.mit.ets.res.nga.a.1_EGY3A</t>
  </si>
  <si>
    <t>egy.mit.ets.pow.coa.a.1_EGY3A</t>
  </si>
  <si>
    <t>egy.mit.ets.pow.nga.a.1_EGY3A</t>
  </si>
  <si>
    <t>egy.mit.ets.all.oop.a.1_EGY3A</t>
  </si>
  <si>
    <t>egy.mit.ets.all.gso.a.1_EGY3A</t>
  </si>
  <si>
    <t>egy.mit.ets.all.die.a.1_EGY3A</t>
  </si>
  <si>
    <t>egy.mit.ets.all.lpg.a.1_EGY3A</t>
  </si>
  <si>
    <t>egy.mit.ets.all.ker.a.1_EGY3A</t>
  </si>
  <si>
    <t>egy.mit.tcp.all.coa.a.1_EGY3A</t>
  </si>
  <si>
    <t>egy.mit.tcp.all.nga.a.1_EGY3A</t>
  </si>
  <si>
    <t>egy.mit.tcp_csf.rod.gso.a.1_EGY3A</t>
  </si>
  <si>
    <t>egy.mit.tcp_csf.rod.die.a1_EGY3A</t>
  </si>
  <si>
    <t>egy.mit.tcp_csf.res.lpg.a.1_EGY3A</t>
  </si>
  <si>
    <t>egy.mit.tcp_csf.all.ker.a.1_EGY3A</t>
  </si>
  <si>
    <t>egy.mit.tcp_csf.all.oop.a.1_EGY3A</t>
  </si>
  <si>
    <t>egy.mit.tcp.all.all.a.1_EGY3A</t>
  </si>
  <si>
    <t>egy.mit.tcp.all.coa.a.2_EGY3A</t>
  </si>
  <si>
    <t>egy.mit.tcp.all.nga.a.2_EGY3A</t>
  </si>
  <si>
    <t>egy.mit.tcp_csf.rod.gso.a.2_EGY3A</t>
  </si>
  <si>
    <t>egy.mit.tcp_csf.rod.die.a2_EGY3A</t>
  </si>
  <si>
    <t>egy.mit.tcp_csf.res.lpg.a.2_EGY3A</t>
  </si>
  <si>
    <t>egy.mit.tcp_csf.all.ker.a.2_EGY3A</t>
  </si>
  <si>
    <t>egy.mit.tcp_csf.all.oop.a.2_EGY3A</t>
  </si>
  <si>
    <t>egy.mit.tcp.all.all.a.2_EGY3A</t>
  </si>
  <si>
    <t>egy.mit.eff.price.gso.all.2_EGY3A</t>
  </si>
  <si>
    <t>egy.mit.sup.cost.gso.all.2_EGY3A</t>
  </si>
  <si>
    <t>egy.mit.airpol.cost.gso.all.2_EGY3A</t>
  </si>
  <si>
    <t>egy.mit.acc.cost.gso.all.2_EGY3A</t>
  </si>
  <si>
    <t>egy.mit.con.cost.gso.all.2_EGY3A</t>
  </si>
  <si>
    <t>egy.mit.rdm.cost.gso.all.2_EGY3A</t>
  </si>
  <si>
    <t>egy.mit.scc.cost.gso.all.2_EGY3A</t>
  </si>
  <si>
    <t>egy.mit.vat.cost.gso.all.2_EGY3A</t>
  </si>
  <si>
    <t>egy.mit.rp.gso.all.2_EGY3A</t>
  </si>
  <si>
    <t>egy.mit.tgap.gso.all.2_EGY3A</t>
  </si>
  <si>
    <t>egy.mit.txo.co2e.gso.all.1_EGY3A</t>
  </si>
  <si>
    <t>egy.mit.pig.gso.all.2_EGY3A</t>
  </si>
  <si>
    <t>egy.mit.pig.co2e.gso.all.2_EGY3A</t>
  </si>
  <si>
    <t>egy.mit.eff.price.die.all.2_EGY3A</t>
  </si>
  <si>
    <t>egy.mit.sup.cost.die.all.2_EGY3A</t>
  </si>
  <si>
    <t>egy.mit.airpol.cost.die.all.2_EGY3A</t>
  </si>
  <si>
    <t>egy.mit.acc.cost.die.all.2_EGY3A</t>
  </si>
  <si>
    <t>egy.mit.con.cost.die.all.2_EGY3A</t>
  </si>
  <si>
    <t>egy.mit.rdm.cost.die.all.2_EGY3A</t>
  </si>
  <si>
    <t>egy.mit.scc.cost.die.all.2_EGY3A</t>
  </si>
  <si>
    <t>egy.mit.vat.cost.die.all.2_EGY3A</t>
  </si>
  <si>
    <t>egy.mit.rp.die.all.2_EGY3A</t>
  </si>
  <si>
    <t>egy.mit.tgap.die.all.2_EGY3A</t>
  </si>
  <si>
    <t>egy.mit.txo.co2e.die.all.1_EGY3A</t>
  </si>
  <si>
    <t>egy.mit.pig.die.all.2_EGY3A</t>
  </si>
  <si>
    <t>egy.mit.pig.co2e.die.all.2_EGY3A</t>
  </si>
  <si>
    <t>egy.mit.eff.price.lpg.all.2_EGY3A</t>
  </si>
  <si>
    <t>egy.mit.sup.cost.lpg.all.2_EGY3A</t>
  </si>
  <si>
    <t>egy.mit.airpol.cost.lpg.all.2_EGY3A</t>
  </si>
  <si>
    <t>egy.mit.scc.cost.lpg.all.2_EGY3A</t>
  </si>
  <si>
    <t>egy.mit.vat.cost.lpg.all.2_EGY3A</t>
  </si>
  <si>
    <t>egy.mit.rp.lpg.all.2_EGY3A</t>
  </si>
  <si>
    <t>egy.mit.tgap.lpg.all.2_EGY3A</t>
  </si>
  <si>
    <t>egy.mit.txo.co2e.lpg.all.1_EGY3A</t>
  </si>
  <si>
    <t>egy.mit.pig.lpg.all.2_EGY3A</t>
  </si>
  <si>
    <t>egy.mit.pig.co2e.lpg.all.2_EGY3A</t>
  </si>
  <si>
    <t>egy.mit.eff.price.ker.all.2_EGY3A</t>
  </si>
  <si>
    <t>egy.mit.sup.cost.ker.all.2_EGY3A</t>
  </si>
  <si>
    <t>egy.mit.airpol.cost.ker.all.2_EGY3A</t>
  </si>
  <si>
    <t>egy.mit.scc.cost.ker.all.2_EGY3A</t>
  </si>
  <si>
    <t>egy.mit.vat.cost.ker.all.2_EGY3A</t>
  </si>
  <si>
    <t>egy.mit.rp.ker.all.2_EGY3A</t>
  </si>
  <si>
    <t>egy.mit.tgap.ker.all.2_EGY3A</t>
  </si>
  <si>
    <t>egy.mit.txo.co2e.ker.all.1_EGY3A</t>
  </si>
  <si>
    <t>egy.mit.pig.ker.all.2_EGY3A</t>
  </si>
  <si>
    <t>egy.mit.pig.co2e.ker.all.2_EGY3A</t>
  </si>
  <si>
    <t>egy.mit.eff.price.coa.ind.2_EGY3A</t>
  </si>
  <si>
    <t>egy.mit.sup.cost.coa.ind.2_EGY3A</t>
  </si>
  <si>
    <t>egy.mit.airpol.cost.coa.ind.2_EGY3A</t>
  </si>
  <si>
    <t>egy.mit.scc.cost.coa.ind.2_EGY3A</t>
  </si>
  <si>
    <t>egy.mit.vat.cost.coa.ind.2_EGY3A</t>
  </si>
  <si>
    <t>egy.mit.rp.coa.ind.2_EGY3A</t>
  </si>
  <si>
    <t>egy.mit.tgap.coa.ind.2_EGY3A</t>
  </si>
  <si>
    <t>egy.mit.txo.co2e.coa.ind.1_EGY3A</t>
  </si>
  <si>
    <t>egy.mit.pig.coa.ind.2_EGY3A</t>
  </si>
  <si>
    <t>egy.mit.pig.co2e.coa.ind.2_EGY3A</t>
  </si>
  <si>
    <t>egy.mit.eff.price.coa.res.2_EGY3A</t>
  </si>
  <si>
    <t>egy.mit.sup.cost.coa.res.2_EGY3A</t>
  </si>
  <si>
    <t>egy.mit.airpol.cost.coa.res.2_EGY3A</t>
  </si>
  <si>
    <t>egy.mit.scc.cost.coa.res.2_EGY3A</t>
  </si>
  <si>
    <t>egy.mit.vat.cost.coa.res.2_EGY3A</t>
  </si>
  <si>
    <t>egy.mit.rp.coa.res.2_EGY3A</t>
  </si>
  <si>
    <t>egy.mit.tgap.coa.res.2_EGY3A</t>
  </si>
  <si>
    <t>egy.mit.txo.co2e.coa.res.1_EGY3A</t>
  </si>
  <si>
    <t>egy.mit.pig.coa.res.2_EGY3A</t>
  </si>
  <si>
    <t>egy.mit.pig.co2e.coa.res.2_EGY3A</t>
  </si>
  <si>
    <t>egy.mit.eff.price.coa.pow.2_EGY3A</t>
  </si>
  <si>
    <t>egy.mit.sup.cost.coa.pow.2_EGY3A</t>
  </si>
  <si>
    <t>egy.mit.airpol.cost.coa.pow.2_EGY3A</t>
  </si>
  <si>
    <t>egy.mit.scc.cost.coa.pow.2_EGY3A</t>
  </si>
  <si>
    <t>egy.mit.vat.cost.coa.pow.2_EGY3A</t>
  </si>
  <si>
    <t>egy.mit.rp.coa.pow.2_EGY3A</t>
  </si>
  <si>
    <t>egy.mit.tgap.coa.pow.2_EGY3A</t>
  </si>
  <si>
    <t>egy.mit.txo.co2e.coa.pow.1_EGY3A</t>
  </si>
  <si>
    <t>egy.mit.pig.coa.pow.2_EGY3A</t>
  </si>
  <si>
    <t>egy.mit.pig.co2e.coa.pow.2_EGY3A</t>
  </si>
  <si>
    <t>egy.mit.eff.price.nga.ind.2_EGY3A</t>
  </si>
  <si>
    <t>egy.mit.sup.cost.nga.ind.2_EGY3A</t>
  </si>
  <si>
    <t>egy.mit.airpol.cost.nga.ind.2_EGY3A</t>
  </si>
  <si>
    <t>egy.mit.scc.cost.nga.ind.2_EGY3A</t>
  </si>
  <si>
    <t>egy.mit.vat.cost.nga.ind.2_EGY3A</t>
  </si>
  <si>
    <t>egy.mit.rp.nga.ind.2_EGY3A</t>
  </si>
  <si>
    <t>egy.mit.tgap.nga.ind.2_EGY3A</t>
  </si>
  <si>
    <t>egy.mit.txo.co2e.nga.ind.1_EGY3A</t>
  </si>
  <si>
    <t>egy.mit.pig.nga.ind.2_EGY3A</t>
  </si>
  <si>
    <t>egy.mit.pig.co2e.nga.ind.2_EGY3A</t>
  </si>
  <si>
    <t>egy.mit.eff.price.nga.res.2_EGY3A</t>
  </si>
  <si>
    <t>egy.mit.sup.cost.nga.res.2_EGY3A</t>
  </si>
  <si>
    <t>egy.mit.airpol.cost.nga.res.2_EGY3A</t>
  </si>
  <si>
    <t>egy.mit.scc.cost.nga.res.2_EGY3A</t>
  </si>
  <si>
    <t>egy.mit.vat.cost.nga.res.2_EGY3A</t>
  </si>
  <si>
    <t>egy.mit.rp.nga.res.2_EGY3A</t>
  </si>
  <si>
    <t>egy.mit.tgap.nga.res.2_EGY3A</t>
  </si>
  <si>
    <t>egy.mit.txo.co2e.nga.res.1_EGY3A</t>
  </si>
  <si>
    <t>egy.mit.pig.nga.res.2_EGY3A</t>
  </si>
  <si>
    <t>egy.mit.pig.co2e.nga.res.2_EGY3A</t>
  </si>
  <si>
    <t>egy.mit.eff.price.nga.pow.2_EGY3A</t>
  </si>
  <si>
    <t>egy.mit.sup.cost.nga.pow.2_EGY3A</t>
  </si>
  <si>
    <t>egy.mit.airpol.cost.nga.pow.2_EGY3A</t>
  </si>
  <si>
    <t>egy.mit.scc.cost.nga.pow.2_EGY3A</t>
  </si>
  <si>
    <t>egy.mit.vat.cost.nga.pow.2_EGY3A</t>
  </si>
  <si>
    <t>egy.mit.rp.nga.pow.2_EGY3A</t>
  </si>
  <si>
    <t>egy.mit.tgap.nga.pow.2_EGY3A</t>
  </si>
  <si>
    <t>egy.mit.txo.co2e.nga.pow.1_EGY3A</t>
  </si>
  <si>
    <t>egy.mit.pig.nga.pow.2_EGY3A</t>
  </si>
  <si>
    <t>egy.mit.pig.co2e.nga.pow.2_EGY3A</t>
  </si>
  <si>
    <t>egy.mit.eff.price.ecy.ind.2_EGY3A</t>
  </si>
  <si>
    <t>egy.mit.sup.cost.ecy.ind.2_EGY3A</t>
  </si>
  <si>
    <t>egy.mit.airpol.cost.ecy.ind.2_EGY3A</t>
  </si>
  <si>
    <t>egy.mit.scc.cost.ecy.ind.2_EGY3A</t>
  </si>
  <si>
    <t>egy.mit.vat.cost.ecy.ind.2_EGY3A</t>
  </si>
  <si>
    <t>egy.mit.rp.ecy.ind.2_EGY3A</t>
  </si>
  <si>
    <t>egy.mit.tgap.ecy.ind.2_EGY3A</t>
  </si>
  <si>
    <t>egy.mit.txo.co2e.ecy.ind.1_EGY3A</t>
  </si>
  <si>
    <t>egy.mit.pig.ecy.ind.2_EGY3A</t>
  </si>
  <si>
    <t>egy.mit.pig.co2e.ecy.ind.2_EGY3A</t>
  </si>
  <si>
    <t>egy.mit.eff.price.ecy.res.2_EGY3A</t>
  </si>
  <si>
    <t>egy.mit.airpol.cost.ecy.res.2_EGY3A</t>
  </si>
  <si>
    <t>egy.mit.scc.cost.ecy.res.2_EGY3A</t>
  </si>
  <si>
    <t>egy.mit.vat.cost.ecy.res.2_EGY3A</t>
  </si>
  <si>
    <t>egy.mit.rp.ecy.res.2_EGY3A</t>
  </si>
  <si>
    <t>egy.mit.tgap.ecy.res.2_EGY3A</t>
  </si>
  <si>
    <t>egy.mit.txo.co2e.ecy.res.1_EGY3A</t>
  </si>
  <si>
    <t>egy.mit.pig.ecy.res.2_EGY3A</t>
  </si>
  <si>
    <t>egy.mit.pig.co2e.ecy.res.2_EGY3A</t>
  </si>
  <si>
    <t>egy.mit.pig.co2e.all.all.1_EGY3A</t>
  </si>
  <si>
    <t>egy.mit.pig.co2e.all.all.2_EGY3A</t>
  </si>
  <si>
    <t>egy.mit.app.gso.all.2_EGY3A</t>
  </si>
  <si>
    <t>egy.mit.app.die.all.2_EGY3A</t>
  </si>
  <si>
    <t>egy.mit.app.lpg.all.2_EGY3A</t>
  </si>
  <si>
    <t>egy.mit.app.ker.all.2_EGY3A</t>
  </si>
  <si>
    <t>egy.mit.app.coa.ind.2_EGY3A</t>
  </si>
  <si>
    <t>egy.mit.app.coa.res.2_EGY3A</t>
  </si>
  <si>
    <t>egy.mit.app.coa.pow.2_EGY3A</t>
  </si>
  <si>
    <t>egy.mit.app.nga.ind.2_EGY3A</t>
  </si>
  <si>
    <t>egy.mit.app.nga.res.2_EGY3A</t>
  </si>
  <si>
    <t>egy.mit.app.nga.pow.2_EGY3A</t>
  </si>
  <si>
    <t>egy.mit.app.co2e.all.all.1_EGY3A</t>
  </si>
  <si>
    <t>egy.mit.app.co2e.all.all.2_EGY3A</t>
  </si>
  <si>
    <t>egy.mit.scc.1_EGY3A</t>
  </si>
  <si>
    <t>egy.mit.ener.con.tot.1_EGY3A</t>
  </si>
  <si>
    <t>egy.mit.ener.con.coa.1_EGY3A</t>
  </si>
  <si>
    <t>egy.mit.ener.con.nga.1_EGY3A</t>
  </si>
  <si>
    <t>egy.mit.ener.con.oop.1_EGY3A</t>
  </si>
  <si>
    <t>egy.mit.ener.con.gso.1_EGY3A</t>
  </si>
  <si>
    <t>egy.mit.ener.con.die.1_EGY3A</t>
  </si>
  <si>
    <t>egy.mit.ener.con.lpg.1_EGY3A</t>
  </si>
  <si>
    <t>egy.mit.ener.con.ker.1_EGY3A</t>
  </si>
  <si>
    <t>egy.mit.ener.con.nuc.1_EGY3A</t>
  </si>
  <si>
    <t>egy.mit.ener.con.rnw.1_EGY3A</t>
  </si>
  <si>
    <t>egy.mit.ener.con.bio.1_EGY3A</t>
  </si>
  <si>
    <t>egy.mit.ener.con.tot.2_EGY3A</t>
  </si>
  <si>
    <t>egy.mit.ener.con.coa.2_EGY3A</t>
  </si>
  <si>
    <t>egy.mit.ener.con.nga.2_EGY3A</t>
  </si>
  <si>
    <t>egy.mit.ener.con.oop.2_EGY3A</t>
  </si>
  <si>
    <t>egy.mit.ener.con.gso.2_EGY3A</t>
  </si>
  <si>
    <t>egy.mit.ener.con.die.2_EGY3A</t>
  </si>
  <si>
    <t>egy.mit.ener.con.lpg.2_EGY3A</t>
  </si>
  <si>
    <t>egy.mit.ener.con.ker.2_EGY3A</t>
  </si>
  <si>
    <t>egy.mit.ener.con.nuc.2_EGY3A</t>
  </si>
  <si>
    <t>egy.mit.ener.con.rnw.2_EGY3A</t>
  </si>
  <si>
    <t>egy.mit.ener.con.bio.2_EGY3A</t>
  </si>
  <si>
    <t>egy.mit.ener.coa.pow.1_EGY3A</t>
  </si>
  <si>
    <t>egy.mit.ener.coa.tra.1_EGY3A</t>
  </si>
  <si>
    <t>egy.mit.ener.coa.res.1_EGY3A</t>
  </si>
  <si>
    <t>egy.mit.ener.coa.ind.1_EGY3A</t>
  </si>
  <si>
    <t>egy.mit.ener.coa.oen.1_EGY3A</t>
  </si>
  <si>
    <t>egy.mit.ener.nga.pow.1_EGY3A</t>
  </si>
  <si>
    <t>egy.mit.ener.nga.tra.1_EGY3A</t>
  </si>
  <si>
    <t>egy.mit.ener.nga.res.1_EGY3A</t>
  </si>
  <si>
    <t>egy.mit.ener.nga.ind.1_EGY3A</t>
  </si>
  <si>
    <t>egy.mit.ener.nga.oen.1_EGY3A</t>
  </si>
  <si>
    <t>egy.mit.ener.gso.pow.1_EGY3A</t>
  </si>
  <si>
    <t>egy.mit.ener.gso.tra.1_EGY3A</t>
  </si>
  <si>
    <t>egy.mit.ener.gso.res.1_EGY3A</t>
  </si>
  <si>
    <t>egy.mit.ener.gso.ind.1_EGY3A</t>
  </si>
  <si>
    <t>egy.mit.ener.gso.oen.1_EGY3A</t>
  </si>
  <si>
    <t>egy.mit.ener.die.pow.1_EGY3A</t>
  </si>
  <si>
    <t>egy.mit.ener.die.tra.1_EGY3A</t>
  </si>
  <si>
    <t>egy.mit.ener.die.res.1_EGY3A</t>
  </si>
  <si>
    <t>egy.mit.ener.die.ind.1_EGY3A</t>
  </si>
  <si>
    <t>egy.mit.ener.die.oen.1_EGY3A</t>
  </si>
  <si>
    <t>egy.mit.ener.lpg.pow.1_EGY3A</t>
  </si>
  <si>
    <t>egy.mit.ener.lpg.tra.1_EGY3A</t>
  </si>
  <si>
    <t>egy.mit.ener.lpg.res.1_EGY3A</t>
  </si>
  <si>
    <t>egy.mit.ener.lpg.ind.1_EGY3A</t>
  </si>
  <si>
    <t>egy.mit.ener.lpg.oen.1_EGY3A</t>
  </si>
  <si>
    <t>egy.mit.ener.ker.pow.1_EGY3A</t>
  </si>
  <si>
    <t>egy.mit.ener.ker.tra.1_EGY3A</t>
  </si>
  <si>
    <t>egy.mit.ener.ker.res.1_EGY3A</t>
  </si>
  <si>
    <t>egy.mit.ener.ker.ind.1_EGY3A</t>
  </si>
  <si>
    <t>egy.mit.ener.ker.oen.1_EGY3A</t>
  </si>
  <si>
    <t>egy.mit.ener.oop.pow.1_EGY3A</t>
  </si>
  <si>
    <t>egy.mit.ener.oop.tra.1_EGY3A</t>
  </si>
  <si>
    <t>egy.mit.ener.oop.res.1_EGY3A</t>
  </si>
  <si>
    <t>egy.mit.ener.oop.ind.1_EGY3A</t>
  </si>
  <si>
    <t>egy.mit.ener.oop.oen.1_EGY3A</t>
  </si>
  <si>
    <t>egy.mit.ener.tot.tot.1_EGY3A</t>
  </si>
  <si>
    <t>egy.mit.ener.bio.pow.1_EGY3A</t>
  </si>
  <si>
    <t>egy.mit.ener.bio.tra.1_EGY3A</t>
  </si>
  <si>
    <t>egy.mit.ener.bio.res.1_EGY3A</t>
  </si>
  <si>
    <t>egy.mit.ener.bio.ind.1_EGY3A</t>
  </si>
  <si>
    <t>egy.mit.ener.bio.oen.1_EGY3A</t>
  </si>
  <si>
    <t>egy.mit.ener.con.nrn.1_EGY3A</t>
  </si>
  <si>
    <t>egy.mit.ener.coa.pow.2_EGY3A</t>
  </si>
  <si>
    <t>egy.mit.ener.coa.tra.2_EGY3A</t>
  </si>
  <si>
    <t>egy.mit.ener.coa.res.2_EGY3A</t>
  </si>
  <si>
    <t>egy.mit.ener.coa.ind.2_EGY3A</t>
  </si>
  <si>
    <t>egy.mit.ener.coa.oen.2_EGY3A</t>
  </si>
  <si>
    <t>egy.mit.ener.nga.pow.2_EGY3A</t>
  </si>
  <si>
    <t>egy.mit.ener.nga.tra.2_EGY3A</t>
  </si>
  <si>
    <t>egy.mit.ener.nga.res.2_EGY3A</t>
  </si>
  <si>
    <t>egy.mit.ener.nga.ind.2_EGY3A</t>
  </si>
  <si>
    <t>egy.mit.ener.nga.oen.2_EGY3A</t>
  </si>
  <si>
    <t>egy.mit.ener.gso.pow.2_EGY3A</t>
  </si>
  <si>
    <t>egy.mit.ener.gso.tra.2_EGY3A</t>
  </si>
  <si>
    <t>egy.mit.ener.gso.res.2_EGY3A</t>
  </si>
  <si>
    <t>egy.mit.ener.gso.ind.2_EGY3A</t>
  </si>
  <si>
    <t>egy.mit.ener.gso.oen.2_EGY3A</t>
  </si>
  <si>
    <t>egy.mit.ener.die.pow.2_EGY3A</t>
  </si>
  <si>
    <t>egy.mit.ener.die.tra.2_EGY3A</t>
  </si>
  <si>
    <t>egy.mit.ener.die.res.2_EGY3A</t>
  </si>
  <si>
    <t>egy.mit.ener.die.ind.2_EGY3A</t>
  </si>
  <si>
    <t>egy.mit.ener.die.oen.2_EGY3A</t>
  </si>
  <si>
    <t>egy.mit.ener.lpg.pow.2_EGY3A</t>
  </si>
  <si>
    <t>egy.mit.ener.lpg.tra.2_EGY3A</t>
  </si>
  <si>
    <t>egy.mit.ener.lpg.res.2_EGY3A</t>
  </si>
  <si>
    <t>egy.mit.ener.lpg.ind.2_EGY3A</t>
  </si>
  <si>
    <t>egy.mit.ener.lpg.oen.2_EGY3A</t>
  </si>
  <si>
    <t>egy.mit.ener.ker.pow.2_EGY3A</t>
  </si>
  <si>
    <t>egy.mit.ener.ker.tra.2_EGY3A</t>
  </si>
  <si>
    <t>egy.mit.ener.ker.res.2_EGY3A</t>
  </si>
  <si>
    <t>egy.mit.ener.ker.ind.2_EGY3A</t>
  </si>
  <si>
    <t>egy.mit.ener.ker.oen.2_EGY3A</t>
  </si>
  <si>
    <t>egy.mit.ener.oop.pow.2_EGY3A</t>
  </si>
  <si>
    <t>egy.mit.ener.oop.tra.2_EGY3A</t>
  </si>
  <si>
    <t>egy.mit.ener.oop.res.2_EGY3A</t>
  </si>
  <si>
    <t>egy.mit.ener.oop.ind.2_EGY3A</t>
  </si>
  <si>
    <t>egy.mit.ener.oop.oen.2_EGY3A</t>
  </si>
  <si>
    <t>egy.mit.ener.tot.tot.2_EGY3A</t>
  </si>
  <si>
    <t>egy.mit.ener.bio.pow.2_EGY3A</t>
  </si>
  <si>
    <t>egy.mit.ener.bio.tra.2_EGY3A</t>
  </si>
  <si>
    <t>egy.mit.ener.bio.res.2_EGY3A</t>
  </si>
  <si>
    <t>egy.mit.ener.bio.ind.2_EGY3A</t>
  </si>
  <si>
    <t>egy.mit.ener.bio.oen.2_EGY3A</t>
  </si>
  <si>
    <t>egy.mit.ener.con.nrn.2_EGY3A</t>
  </si>
  <si>
    <t>egy.mit.elec.twh.tot.1_EGY3A</t>
  </si>
  <si>
    <t>egy.mit.elec.twh.coa.1_EGY3A</t>
  </si>
  <si>
    <t>egy.mit.elec.twh.nga.1_EGY3A</t>
  </si>
  <si>
    <t>egy.mit.elec.twh.oop.1_EGY3A</t>
  </si>
  <si>
    <t>egy.mit.elec.twh.nuc.1_EGY3A</t>
  </si>
  <si>
    <t>egy.mit.elec.twh.wnd.1_EGY3A</t>
  </si>
  <si>
    <t>egy.mit.elec.twh.sol.1_EGY3A</t>
  </si>
  <si>
    <t>egy.mit.elec.twh.hyd.1_EGY3A</t>
  </si>
  <si>
    <t>egy.mit.elec.twh.ore.1_EGY3A</t>
  </si>
  <si>
    <t>egy.mit.elec.twh.bio.1_EGY3A</t>
  </si>
  <si>
    <t>egy.mit.elec.twh.ren.1_EGY3A</t>
  </si>
  <si>
    <t>egy.mit.elec.twh.tot.2_EGY3A</t>
  </si>
  <si>
    <t>egy.mit.elec.twh.coa.2_EGY3A</t>
  </si>
  <si>
    <t>egy.mit.elec.twh.nga.2_EGY3A</t>
  </si>
  <si>
    <t>egy.mit.elec.twh.oop.2_EGY3A</t>
  </si>
  <si>
    <t>egy.mit.elec.twh.nuc.2_EGY3A</t>
  </si>
  <si>
    <t>egy.mit.elec.twh.wnd.2_EGY3A</t>
  </si>
  <si>
    <t>egy.mit.elec.twh.sol.2_EGY3A</t>
  </si>
  <si>
    <t>egy.mit.elec.twh.hyd.2_EGY3A</t>
  </si>
  <si>
    <t>egy.mit.elec.twh.ore.2_EGY3A</t>
  </si>
  <si>
    <t>egy.mit.elec.twh.bio.2_EGY3A</t>
  </si>
  <si>
    <t>egy.mit.elec.twh.ren.2_EGY3A</t>
  </si>
  <si>
    <t>egy.mit.ener.rod.nga.pass.e.2_EGY3A</t>
  </si>
  <si>
    <t>egy.mit.tot.rod.nga.e.2_EGY3A</t>
  </si>
  <si>
    <t>0_EGY3A</t>
  </si>
  <si>
    <t>egy.mit.tot.rod.ele.e.2_EGY3A</t>
  </si>
  <si>
    <t>egy.mit.pass.vkt.all.e.2_EGY3A</t>
  </si>
  <si>
    <t>egy.mit.fre.vkt.all.e.2_EGY3A</t>
  </si>
  <si>
    <t>egy.mit.motor.vkt.all.e.2_EGY3A</t>
  </si>
  <si>
    <t>egy.mit.fecon.die.all.e.2_EGY3A</t>
  </si>
  <si>
    <t>egy.mit.fecon.lpg.all.e.2_EGY3A</t>
  </si>
  <si>
    <t>Output Code_EGY3A</t>
  </si>
  <si>
    <t>egy.mit.atp.rod.coa.e.2_EGY3A</t>
  </si>
  <si>
    <t>egy.mit.atp.rod.nga.e.2_EGY3A</t>
  </si>
  <si>
    <t>egy.mit.atp.rod.gso.e.2_EGY3A</t>
  </si>
  <si>
    <t>egy.mit.atp.ral.oop.e.2_EGY3A</t>
  </si>
  <si>
    <t>egy.mit.atp.ral.bio.e.2_EGY3A</t>
  </si>
  <si>
    <t>egy.mit.atp.ral.ren.e.2_EGY3A</t>
  </si>
  <si>
    <t>egy.mit.ener.ral.coa.e.2_EGY3A</t>
  </si>
  <si>
    <t>egy.mit.ener.ral.nga.e.2_EGY3A</t>
  </si>
  <si>
    <t>egy.mit.ener.ral.gso.e.2_EGY3A</t>
  </si>
  <si>
    <t>egy.mit.ener.ral.die.e.2_EGY3A</t>
  </si>
  <si>
    <t>egy.mit.ener.nav.nga.e.2_EGY3A</t>
  </si>
  <si>
    <t>egy.mit.ener.nav.gso.e.2_EGY3A</t>
  </si>
  <si>
    <t>egy.mit.ener.nav.die.e.2_EGY3A</t>
  </si>
  <si>
    <t>egy.mit.ener.nav.lpg.e.2_EGY3A</t>
  </si>
  <si>
    <t>egy.mit.ener.nav.ker.e.2_EGY3A</t>
  </si>
  <si>
    <t>egy.mit.ener.nav.oop.e.2_EGY3A</t>
  </si>
  <si>
    <t>egy.mit.ener.nav.bio.e.2_EGY3A</t>
  </si>
  <si>
    <t>egy.mit.ener.nav.ren.e.2_EGY3A</t>
  </si>
  <si>
    <t>egy.mit.ener.nav.tot.e.2_EGY3A</t>
  </si>
  <si>
    <t>egy.mit.ener.tra.tot.e.2_EGY3A</t>
  </si>
  <si>
    <t>egy.mit.atp.res.coa.e.2_EGY3A</t>
  </si>
  <si>
    <t>egy.mit.atp.foo.oop.e.2_EGY3A</t>
  </si>
  <si>
    <t>egy.mit.atp.foo.bio.e.2_EGY3A</t>
  </si>
  <si>
    <t>egy.mit.atp.foo.ren.e.2_EGY3A</t>
  </si>
  <si>
    <t>egy.mit.ener.foo.coa.e.2_EGY3A</t>
  </si>
  <si>
    <t>egy.mit.ener.foo.nga.e.2_EGY3A</t>
  </si>
  <si>
    <t>egy.mit.ener.foo.gso.e.2_EGY3A</t>
  </si>
  <si>
    <t>egy.mit.ener.foo.die.e.2_EGY3A</t>
  </si>
  <si>
    <t>egy.mit.atp.srv.oop.e.2_EGY3A</t>
  </si>
  <si>
    <t>egy.mit.atp.srv.bio.e.2_EGY3A</t>
  </si>
  <si>
    <t>egy.mit.atp.srv.ren.e.2_EGY3A</t>
  </si>
  <si>
    <t>egy.mit.ener.srv.coa.e.2_EGY3A</t>
  </si>
  <si>
    <t>egy.mit.ener.srv.nga.e.2_EGY3A</t>
  </si>
  <si>
    <t>egy.mit.ener.srv.gso.e.2_EGY3A</t>
  </si>
  <si>
    <t>egy.mit.ener.srv.die.e.2_EGY3A</t>
  </si>
  <si>
    <t>egy.mit.ener.srv.tot.e.2_EGY3A</t>
  </si>
  <si>
    <t>egy.mit.ener.res.tot.e.2_EGY3A</t>
  </si>
  <si>
    <t>egy.mit.ener.mch.coa.e.2_EGY3A</t>
  </si>
  <si>
    <t>egy.mit.ener.mch.nga.e.2_EGY3A</t>
  </si>
  <si>
    <t>egy.mit.ener.mch.gso.e.2_EGY3A</t>
  </si>
  <si>
    <t>egy.mit.ener.mch.die.e.2_EGY3A</t>
  </si>
  <si>
    <t>egy.mit.ener.mch.lpg.e.2_EGY3A</t>
  </si>
  <si>
    <t>egy.mit.ener.mch.ker.e.2_EGY3A</t>
  </si>
  <si>
    <t>egy.mit.ener.mch.oop.e.2_EGY3A</t>
  </si>
  <si>
    <t>egy.mit.ener.mch.bio.e.2_EGY3A</t>
  </si>
  <si>
    <t>egy.mit.ener.mch.ren.e.2_EGY3A</t>
  </si>
  <si>
    <t>egy.mit.ener.irn.coa.e.2_EGY3A</t>
  </si>
  <si>
    <t>egy.mit.ener.irn.nga.e.2_EGY3A</t>
  </si>
  <si>
    <t>egy.mit.ener.irn.gso.e.2_EGY3A</t>
  </si>
  <si>
    <t>egy.mit.ener.irn.die.e.2_EGY3A</t>
  </si>
  <si>
    <t>egy.mit.ener.irn.lpg.e.2_EGY3A</t>
  </si>
  <si>
    <t>egy.mit.ener.irn.ker.e.2_EGY3A</t>
  </si>
  <si>
    <t>egy.mit.ener.irn.oop.e.2_EGY3A</t>
  </si>
  <si>
    <t>egy.mit.ener.irn.bio.e.2_EGY3A</t>
  </si>
  <si>
    <t>egy.mit.ener.irn.ren.e.2_EGY3A</t>
  </si>
  <si>
    <t>egy.mit.ener.nfm.coa.e.2_EGY3A</t>
  </si>
  <si>
    <t>egy.mit.ener.nfm.nga.e.2_EGY3A</t>
  </si>
  <si>
    <t>egy.mit.ener.nfm.gso.e.2_EGY3A</t>
  </si>
  <si>
    <t>egy.mit.ener.nfm.die.e.2_EGY3A</t>
  </si>
  <si>
    <t>egy.mit.ener.nfm.lpg.e.2_EGY3A</t>
  </si>
  <si>
    <t>egy.mit.ener.nfm.ker.e.2_EGY3A</t>
  </si>
  <si>
    <t>egy.mit.ener.nfm.oop.e.2_EGY3A</t>
  </si>
  <si>
    <t>egy.mit.ener.nfm.bio.e.2_EGY3A</t>
  </si>
  <si>
    <t>egy.mit.ener.nfm.ren.e.2_EGY3A</t>
  </si>
  <si>
    <t>egy.mit.ener.mac.coa.e.2_EGY3A</t>
  </si>
  <si>
    <t>egy.mit.ener.mac.nga.e.2_EGY3A</t>
  </si>
  <si>
    <t>egy.mit.ener.mac.gso.e.2_EGY3A</t>
  </si>
  <si>
    <t>egy.mit.ener.mac.die.e.2_EGY3A</t>
  </si>
  <si>
    <t>egy.mit.ener.mac.lpg.e.2_EGY3A</t>
  </si>
  <si>
    <t>egy.mit.ener.mac.ker.e.2_EGY3A</t>
  </si>
  <si>
    <t>egy.mit.ener.mac.oop.e.2_EGY3A</t>
  </si>
  <si>
    <t>egy.mit.ener.mac.bio.e.2_EGY3A</t>
  </si>
  <si>
    <t>egy.mit.ener.mac.ren.e.2_EGY3A</t>
  </si>
  <si>
    <t>egy.mit.ener.foo.ecy.t.2_EGY3A</t>
  </si>
  <si>
    <t>egy.mit.nxp.ecy.2_EGY3A</t>
  </si>
  <si>
    <t>egy.mit.tsd.ecy.2_EGY3A</t>
  </si>
  <si>
    <t>egy.mit.eou.ecy.2_EGY3A</t>
  </si>
  <si>
    <t>CPAT Code_EGY3A</t>
  </si>
  <si>
    <t>egy.mit.ener.rod.ecy.t.2_EGY3A</t>
  </si>
  <si>
    <t>egy.mit.ener.ral.ecy.t.2_EGY3A</t>
  </si>
  <si>
    <t>egy.mit.ener.avi.ecy.t.2_EGY3A</t>
  </si>
  <si>
    <t>egy.mit.ener.nav.ecy.t.2_EGY3A</t>
  </si>
  <si>
    <t>egy.mit.ener.srv.ecy.t.2_EGY3A</t>
  </si>
  <si>
    <t>egy.mit.ener.em.ngaoil.e.2_EGY3A</t>
  </si>
  <si>
    <t>egy.mit.ener.em.coa.e.2_EGY3A</t>
  </si>
  <si>
    <t>egy.mit.rev.new.coa.usd.2_EGY3A</t>
  </si>
  <si>
    <t>egy.mit.rev.new.nga.usd.2_EGY3A</t>
  </si>
  <si>
    <t>egy.mit.rev.new.oil.usd.2_EGY3A</t>
  </si>
  <si>
    <t>egy.mit.rev.new.gso.usd.2_EGY3A</t>
  </si>
  <si>
    <t>egy.mit.rev.new.die.usd.2_EGY3A</t>
  </si>
  <si>
    <t>egy.mit.rev.new.lpk.usd.2_EGY3A</t>
  </si>
  <si>
    <t>egy.mit.rev.tot.usd.1_EGY3A</t>
  </si>
  <si>
    <t>egy.mit.rev.tot.coa.usd.1_EGY3A</t>
  </si>
  <si>
    <t>egy.mit.rev.tot.nga.usd.1_EGY3A</t>
  </si>
  <si>
    <t>egy.mit.rev.tot.oil.usd.1_EGY3A</t>
  </si>
  <si>
    <t>egy.mit.rev.tot.gso.usd.1_EGY3A</t>
  </si>
  <si>
    <t>egy.mit.rev.tot.die.usd.1_EGY3A</t>
  </si>
  <si>
    <t>egy.mit.rev.tot.lpk.usd.1_EGY3A</t>
  </si>
  <si>
    <t>egy.mit.sub.ren.usd.1_EGY3A</t>
  </si>
  <si>
    <t>egy.mit.rev.tot.ecy.usd.1_EGY3A</t>
  </si>
  <si>
    <t>egy.mit.rev.tot.usd.2_EGY3A</t>
  </si>
  <si>
    <t>egy.mit.rev.tot.coa.usd.2_EGY3A</t>
  </si>
  <si>
    <t>egy.mit.rev.tot.nga.usd.2_EGY3A</t>
  </si>
  <si>
    <t>egy.mit.rev.tot.oil.usd.2_EGY3A</t>
  </si>
  <si>
    <t>egy.mit.rev.tot.gso.usd.2_EGY3A</t>
  </si>
  <si>
    <t>egy.mit.rev.tot.die.usd.2_EGY3A</t>
  </si>
  <si>
    <t>egy.mit.rev.tot.lpk.usd.2_EGY3A</t>
  </si>
  <si>
    <t>egy.mit.sub.ren.usd.2_EGY3A</t>
  </si>
  <si>
    <t>egy.mit.rev.tot.ecy.usd.2_EGY3A</t>
  </si>
  <si>
    <t>egy.air.con.pm2.oap.urb.1_EGY3A</t>
  </si>
  <si>
    <t>egy.air.con.pm2.oap.rur.1_EGY3A</t>
  </si>
  <si>
    <t>egy.air.con.pm2.oap.urb.2_EGY3A</t>
  </si>
  <si>
    <t>egy.air.con.pm2.oap.rur.2_EGY3A</t>
  </si>
  <si>
    <t>egy.air.con.pm2.mod.all.1_EGY3A</t>
  </si>
  <si>
    <t>egy.air.con.pm2.obs.all.1_EGY3A</t>
  </si>
  <si>
    <t>who_guidelines_EGY3A</t>
  </si>
  <si>
    <t>egy.air.cad.ao3_EGY3A</t>
  </si>
  <si>
    <t>egy.air.cad.apm25_EGY3A</t>
  </si>
  <si>
    <t>egy.air.cad.hpm25_EGY3A</t>
  </si>
  <si>
    <t>egy.air.cad.net_EGY3A</t>
  </si>
  <si>
    <t>egy.air.ada.2464_EGY3A</t>
  </si>
  <si>
    <t>egy.air.ada.65_EGY3A</t>
  </si>
  <si>
    <t>egy.air.ada.u24_EGY3A</t>
  </si>
  <si>
    <t>egy.air.av.yll_EGY3A</t>
  </si>
  <si>
    <t>egy.air.av.yld_EGY3A</t>
  </si>
  <si>
    <t>egy.air.mort_EGY3A</t>
  </si>
  <si>
    <t>egy.air.ext.pp.coa_EGY3A</t>
  </si>
  <si>
    <t>egy.air.ext.pp.gas_EGY3A</t>
  </si>
  <si>
    <t>egy.air.ext.pp.oil_EGY3A</t>
  </si>
  <si>
    <t>egy.air.ext.ind.coa_EGY3A</t>
  </si>
  <si>
    <t>egy.air.ext.ind.gas_EGY3A</t>
  </si>
  <si>
    <t>egy.air.ext.ind.oil_EGY3A</t>
  </si>
  <si>
    <t>egy.air.ext.tra.gso_EGY3A</t>
  </si>
  <si>
    <t>egy.air.ext.tra.die_EGY3A</t>
  </si>
  <si>
    <t>egy.air.gdp.loss_EGY3A</t>
  </si>
  <si>
    <t>egy.air.gdp.loss.ch_EGY3A</t>
  </si>
  <si>
    <t>egy.mit.airpol.cost.coa.ind.1_EGY3A</t>
  </si>
  <si>
    <t>egy.mit.airpol.cost.coa.res.1_EGY3A</t>
  </si>
  <si>
    <t>egy.mit.airpol.cost.coa.pow.1_EGY3A</t>
  </si>
  <si>
    <t>egy.mit.airpol.cost.nga.ind.1_EGY3A</t>
  </si>
  <si>
    <t>egy.mit.airpol.cost.nga.res.1_EGY3A</t>
  </si>
  <si>
    <t>egy.mit.airpol.cost.nga.pow.1_EGY3A</t>
  </si>
  <si>
    <t>egy.mit.airpol.cost.gso.1_EGY3A</t>
  </si>
  <si>
    <t>egy.mit.airpol.cost.die.1_EGY3A</t>
  </si>
  <si>
    <t>egy.mit.airpol.cost.lpg.1_EGY3A</t>
  </si>
  <si>
    <t>egy.mit.airpol.cost.ker.1_EGY3A</t>
  </si>
  <si>
    <t>egy.air.sav.the.gov_EGY3A</t>
  </si>
  <si>
    <t>egy.air.sav.the.ppr_EGY3A</t>
  </si>
  <si>
    <t>egy.air.sav.the.opo_EGY3A</t>
  </si>
  <si>
    <t>egy.air.sav.the.das_EGY3A</t>
  </si>
  <si>
    <t>egy.dth.ktoe.pow.coa.1_EGY3A</t>
  </si>
  <si>
    <t>egy.dth.ktoe.pow.nga.1_EGY3A</t>
  </si>
  <si>
    <t>egy.dth.ktoe.pow.opp.1_EGY3A</t>
  </si>
  <si>
    <t>egy.dth.ktoe.rod.gso.1_EGY3A</t>
  </si>
  <si>
    <t>egy.dth.ktoe.rod.die.1_EGY3A</t>
  </si>
  <si>
    <t>egy.dth.ktoe.ind.coa.1_EGY3A</t>
  </si>
  <si>
    <t>egy.dth.ktoe.ind.oop.1_EGY3A</t>
  </si>
  <si>
    <t>egy.dth.ktoe.ind.nga.1_EGY3A</t>
  </si>
  <si>
    <t>egy.dth.ktoe.res.nga.1_EGY3A</t>
  </si>
  <si>
    <t>egy.air.conc.pm2.cpp.1_EGY3A</t>
  </si>
  <si>
    <t>egy.air.conc.pm2.gpp.1_EGY3A</t>
  </si>
  <si>
    <t>egy.air.conc.pm2.opp.1_EGY3A</t>
  </si>
  <si>
    <t>egy.air.conc.pm2.rod.1_EGY3A</t>
  </si>
  <si>
    <t>egy.air.conc.pm2.gro.1_EGY3A</t>
  </si>
  <si>
    <t>egy.air.conc.pm2.oth.1_EGY3A</t>
  </si>
  <si>
    <t>egy.air.conc.pm2.foo.1_EGY3A</t>
  </si>
  <si>
    <t>egy.air.conc.pm2.tot.1_EGY3A</t>
  </si>
  <si>
    <t>egy.air.conc.pm2.cpp.2_EGY3A</t>
  </si>
  <si>
    <t>egy.air.conc.pm2.gpp.2_EGY3A</t>
  </si>
  <si>
    <t>egy.air.conc.pm2.opp.2_EGY3A</t>
  </si>
  <si>
    <t>egy.air.conc.pm2.rod.2_EGY3A</t>
  </si>
  <si>
    <t>egy.air.conc.pm2.gro.2_EGY3A</t>
  </si>
  <si>
    <t>egy.air.conc.pm2.oth.2_EGY3A</t>
  </si>
  <si>
    <t>egy.air.conc.pm2.foo.2_EGY3A</t>
  </si>
  <si>
    <t>egy.air.conc.pm2.tot.2_EGY3A</t>
  </si>
  <si>
    <t>egy.mit.cc.code.coa.1_EGY3A</t>
  </si>
  <si>
    <t>egy.mit.cc.code.nga.1_EGY3A</t>
  </si>
  <si>
    <t>egy.mit.cc.code.gso.1_EGY3A</t>
  </si>
  <si>
    <t>egy.mit.cc.code.die.1_EGY3A</t>
  </si>
  <si>
    <t>egy.mit.cc.code.lpg.1_EGY3A</t>
  </si>
  <si>
    <t>egy.mit.cc.code.ker.1_EGY3A</t>
  </si>
  <si>
    <t>egy.tran.vmt.1_EGY3A</t>
  </si>
  <si>
    <t>egy.tran.vmt.2_EGY3A</t>
  </si>
  <si>
    <t>egy.tran.deaths.1_EGY3A</t>
  </si>
  <si>
    <t>egy.tran.deaths.2_EGY3A</t>
  </si>
  <si>
    <t>egy.tran.acc.avd.cum.2_EGY3A</t>
  </si>
  <si>
    <t>egy.tran.congestionP.1_EGY3A</t>
  </si>
  <si>
    <t>egy.tran.congestionP.2_EGY3A</t>
  </si>
  <si>
    <t>egy.tran.acc.cost.gso.1_EGY3A</t>
  </si>
  <si>
    <t>egy.tran.acc.cost.die.1_EGY3A</t>
  </si>
  <si>
    <t>egy.tran.con.cost.gso.1_EGY3A</t>
  </si>
  <si>
    <t>egy.tran.con.cost.die.1_EGY3A</t>
  </si>
  <si>
    <t>egy.tran.rdm.cost.gso.1_EGY3A</t>
  </si>
  <si>
    <t>egy.tran.rdm.cost.die.1_EGY3A</t>
  </si>
  <si>
    <t>egy.mit.wel.cli.usd_EGY3A</t>
  </si>
  <si>
    <t>egy.mit.wel.air.usd_EGY3A</t>
  </si>
  <si>
    <t>egy.mit.wel.rod.aci.usd_EGY3A</t>
  </si>
  <si>
    <t>egy.mit.wel.rod.con.usd_EGY3A</t>
  </si>
  <si>
    <t>egy.mit.wel.eco.dwl.usd_EGY3A</t>
  </si>
  <si>
    <t>egy.mit.wel.tot.tot_EGY3A</t>
  </si>
  <si>
    <t>egy.mit.wel.cli.pct_EGY3A</t>
  </si>
  <si>
    <t>egy.mit.wel.air.pct_EGY3A</t>
  </si>
  <si>
    <t>egy.mit.wel.rod.pct_EGY3A</t>
  </si>
  <si>
    <t>egy.mit.wel.eco.dwl.pct_EGY3A</t>
  </si>
  <si>
    <t>egy.mit.wel.tot.pct_EGY3A</t>
  </si>
  <si>
    <t>egy.distn.tef.tot.dec.rur_EGY3A</t>
  </si>
  <si>
    <t>egy.distn.tef.tot.dec.urb_EGY3A</t>
  </si>
  <si>
    <t>egy.distn.def.tot.dec.ove_EGY3A</t>
  </si>
  <si>
    <t>egy.distn.def.coa.dec.ove_EGY3A</t>
  </si>
  <si>
    <t>egy.distn.def.ely.dec.ove_EGY3A</t>
  </si>
  <si>
    <t>egy.distn.def.nga.dec.ove_EGY3A</t>
  </si>
  <si>
    <t>egy.distn.def.oil.dec.ove_EGY3A</t>
  </si>
  <si>
    <t>egy.distn.def.gso.dec.ove_EGY3A</t>
  </si>
  <si>
    <t>egy.distn.def.die.dec.ove_EGY3A</t>
  </si>
  <si>
    <t>egy.distn.def.ker.dec.ove_EGY3A</t>
  </si>
  <si>
    <t>egy.distn.def.lpg.dec.ove_EGY3A</t>
  </si>
  <si>
    <t>egy.distn.ief.tot.dec.ove_EGY3A</t>
  </si>
  <si>
    <t>egy.distn.ief.app.dec.ove_EGY3A</t>
  </si>
  <si>
    <t>egy.distn.ief.che.dec.ove_EGY3A</t>
  </si>
  <si>
    <t>egy.distn.ief.clo.dec.ove_EGY3A</t>
  </si>
  <si>
    <t>egy.distn.ief.com.dec.ove_EGY3A</t>
  </si>
  <si>
    <t>egy.distn.ief.edu.dec.ove_EGY3A</t>
  </si>
  <si>
    <t>egy.distn.ief.food.dec.ove_EGY3A</t>
  </si>
  <si>
    <t>egy.distn.ief.hea.dec.ove_EGY3A</t>
  </si>
  <si>
    <t>egy.distn.ief.hou.dec.ove_EGY3A</t>
  </si>
  <si>
    <t>egy.distn.ief.oth.dec.ove_EGY3A</t>
  </si>
  <si>
    <t>egy.distn.ief.pap.dec.ove_EGY3A</t>
  </si>
  <si>
    <t>egy.distn.ief.pha.dec.ove_EGY3A</t>
  </si>
  <si>
    <t>egy.distn.ief.ret.dec.ove_EGY3A</t>
  </si>
  <si>
    <t>egy.distn.ief.teq.dec.ove_EGY3A</t>
  </si>
  <si>
    <t>egy.distn.ief.tpu.dec.ove_EGY3A</t>
  </si>
  <si>
    <t>egy.distn.bsh.coa.dec.ove_EGY3A</t>
  </si>
  <si>
    <t>egy.distn.bsh.ely.dec.ove_EGY3A</t>
  </si>
  <si>
    <t>egy.distn.bsh.nga.dec.ove_EGY3A</t>
  </si>
  <si>
    <t>egy.distn.bsh.oil.dec.ove_EGY3A</t>
  </si>
  <si>
    <t>egy.distn.bsh.gso.dec.ove_EGY3A</t>
  </si>
  <si>
    <t>egy.distn.bsh.die.dec.ove_EGY3A</t>
  </si>
  <si>
    <t>egy.distn.bsh.ker.dec.ove_EGY3A</t>
  </si>
  <si>
    <t>egy.distn.bsh.lpg.dec.ove_EGY3A</t>
  </si>
  <si>
    <t>egy.distn.bsh.ccl.dec.ove_EGY3A</t>
  </si>
  <si>
    <t>egy.distn.bsh.ethanol.dec.ove_EGY3A</t>
  </si>
  <si>
    <t>egy.distn.bsh.fwd.dec.ove_EGY3A</t>
  </si>
  <si>
    <t>egy.distn.bsh.app.dec.ove_EGY3A</t>
  </si>
  <si>
    <t>egy.distn.bsh.che.dec.ove_EGY3A</t>
  </si>
  <si>
    <t>egy.distn.bsh.clo.dec.ove_EGY3A</t>
  </si>
  <si>
    <t>egy.distn.bsh.com.dec.ove_EGY3A</t>
  </si>
  <si>
    <t>egy.distn.bsh.edu.dec.ove_EGY3A</t>
  </si>
  <si>
    <t>egy.distn.bsh.food.dec.ove_EGY3A</t>
  </si>
  <si>
    <t>egy.distn.bsh.hea.dec.ove_EGY3A</t>
  </si>
  <si>
    <t>egy.distn.bsh.hou.dec.ove_EGY3A</t>
  </si>
  <si>
    <t>egy.distn.bsh.oth.dec.ove_EGY3A</t>
  </si>
  <si>
    <t>egy.distn.bsh.pap.dec.ove_EGY3A</t>
  </si>
  <si>
    <t>egy.distn.bsh.pha.dec.ove_EGY3A</t>
  </si>
  <si>
    <t>egy.distn.bsh.ret.dec.ove_EGY3A</t>
  </si>
  <si>
    <t>egy.distn.bsh.teq.dec.ove_EGY3A</t>
  </si>
  <si>
    <t>egy.distn.bsh.tpu.dec.ove_EGY3A</t>
  </si>
  <si>
    <t>egy.distn.cons_pc_na.dec.ove_EGY3A</t>
  </si>
  <si>
    <t>egy.distn.tot_cons_na.dec.ove_EGY3A</t>
  </si>
  <si>
    <t>egy.distn.pop_tot_adj.dec.ove_EGY3A</t>
  </si>
  <si>
    <t>egy.distn.pctrev_comp.dec.rur_EGY3A</t>
  </si>
  <si>
    <t>egy.distn.pctrev_comp.dec.urb_EGY3A</t>
  </si>
  <si>
    <t>egy.distn.pctrev_comp.dec.ove_EGY3A</t>
  </si>
  <si>
    <t>egy.distn.pct_gini_norec.dec.ove_EGY3A</t>
  </si>
  <si>
    <t>egy.distn.pct_gini_norec.dec.urb_EGY3A</t>
  </si>
  <si>
    <t>egy.distn.pct_gini_norec.dec.rur_EGY3A</t>
  </si>
  <si>
    <t>egy.distn.pct_gini_rec.dec.ove_EGY3A</t>
  </si>
  <si>
    <t>egy.distn.pct_gini_rec.dec.urb_EGY3A</t>
  </si>
  <si>
    <t>egy.distn.pct_gini_rec.dec.rur_EGY3A</t>
  </si>
  <si>
    <t>egy.distn.dpr.coa.res_EGY3A</t>
  </si>
  <si>
    <t>egy.distn.dpr.ely.res_EGY3A</t>
  </si>
  <si>
    <t>egy.distn.dpr.nga.res_EGY3A</t>
  </si>
  <si>
    <t>egy.distn.dpr.oop.res_EGY3A</t>
  </si>
  <si>
    <t>egy.distn.dpr.gso.res_EGY3A</t>
  </si>
  <si>
    <t>egy.distn.dpr.die.res_EGY3A</t>
  </si>
  <si>
    <t>egy.distn.dpr.ker.res_EGY3A</t>
  </si>
  <si>
    <t>egy.distn.dpr.lpg.res_EGY3A</t>
  </si>
  <si>
    <t>egy.distn.dpr.app_EGY3A</t>
  </si>
  <si>
    <t>egy.distn.dpr.che_EGY3A</t>
  </si>
  <si>
    <t>egy.distn.dpr.clo_EGY3A</t>
  </si>
  <si>
    <t>egy.distn.dpr.com_EGY3A</t>
  </si>
  <si>
    <t>egy.distn.dpr.edu_EGY3A</t>
  </si>
  <si>
    <t>egy.distn.dpr.food_EGY3A</t>
  </si>
  <si>
    <t>egy.distn.dpr.hea_EGY3A</t>
  </si>
  <si>
    <t>egy.distn.dpr.hou_EGY3A</t>
  </si>
  <si>
    <t>egy.distn.dpr.oth_EGY3A</t>
  </si>
  <si>
    <t>egy.distn.dpr.pap_EGY3A</t>
  </si>
  <si>
    <t>egy.distn.dpr.pha_EGY3A</t>
  </si>
  <si>
    <t>egy.distn.dpr.ret_EGY3A</t>
  </si>
  <si>
    <t>egy.distn.dpr.teq_EGY3A</t>
  </si>
  <si>
    <t>egy.distn.dpr.tpu_EGY3A</t>
  </si>
  <si>
    <t>egy.distn.pit.tot.dec.ove_EGY3A</t>
  </si>
  <si>
    <t>egy.distn.pui.tot.dec.ove_EGY3A</t>
  </si>
  <si>
    <t>egy.distn.cts.tot.dec.ove_EGY3A</t>
  </si>
  <si>
    <t>egy.distn.tgt.tot.dec.ove_EGY3A</t>
  </si>
  <si>
    <t>egy.distn.tef.tot.dec.ove_EGY3A</t>
  </si>
  <si>
    <t>dist.year_EGY3A</t>
  </si>
  <si>
    <t>dist.stat_EGY3A</t>
  </si>
  <si>
    <t>egy.ppic.avi_EGY3A</t>
  </si>
  <si>
    <t>egy.ppic.foo_EGY3A</t>
  </si>
  <si>
    <t>egy.ppic.srv_EGY3A</t>
  </si>
  <si>
    <t>egy.ppic.con_EGY3A</t>
  </si>
  <si>
    <t>egy.ppic.mac_EGY3A</t>
  </si>
  <si>
    <t>egy.ppic.irn_EGY3A</t>
  </si>
  <si>
    <t>egy.ppic.man_EGY3A</t>
  </si>
  <si>
    <t>egy.ppic.oth_EGY3A</t>
  </si>
  <si>
    <t>egy.ppic.cem_EGY3A</t>
  </si>
  <si>
    <t>egy.ppic.shi_EGY3A</t>
  </si>
  <si>
    <t>egy.ppic.res_EGY3A</t>
  </si>
  <si>
    <t>egy.ppic.fuel_EGY3A</t>
  </si>
  <si>
    <t>egy.outpriin.avi_EGY3A</t>
  </si>
  <si>
    <t>egy.outpriin.shi_EGY3A</t>
  </si>
  <si>
    <t>egy.outpriin.cem_EGY3A</t>
  </si>
  <si>
    <t>egy.outpriin.irn_EGY3A</t>
  </si>
  <si>
    <t>egy.outpriin.oth_EGY3A</t>
  </si>
  <si>
    <t>egy.outpriin.man_EGY3A</t>
  </si>
  <si>
    <t>egy.outpriin.foo_EGY3A</t>
  </si>
  <si>
    <t>egy.outpriin.mac_EGY3A</t>
  </si>
  <si>
    <t>egy.outpriin.res_EGY3A</t>
  </si>
  <si>
    <t>egy.outpriin.con_EGY3A</t>
  </si>
  <si>
    <t>egy.outpriin.srv_EGY3A</t>
  </si>
  <si>
    <t>egy.mit.el.inc.ecy.res_EGY3A</t>
  </si>
  <si>
    <t>egy.mit.el.inc.gso.res_EGY3A</t>
  </si>
  <si>
    <t>egy.mit.el.inc.die.res_EGY3A</t>
  </si>
  <si>
    <t>gdp_EGY3A</t>
  </si>
  <si>
    <t>emisco2_EGY3A</t>
  </si>
  <si>
    <t>co2_EGY3A</t>
  </si>
  <si>
    <t>co2intensityusdgdp_EGY3A</t>
  </si>
  <si>
    <t>elec_EGY3A</t>
  </si>
  <si>
    <t>renpropbase_EGY3A</t>
  </si>
  <si>
    <t>renprop_EGY3A</t>
  </si>
  <si>
    <t>co2intpow_EGY3A</t>
  </si>
  <si>
    <t>egy.mit.tsd.ecy.1_EGY3A</t>
  </si>
  <si>
    <t>egy.mit.eou.ecy.1_EGY3A</t>
  </si>
  <si>
    <t>egy.mit.nxp.ecy.1_EGY3A</t>
  </si>
  <si>
    <t>egy.mit.ec.ele.2026.1_EGY3A</t>
  </si>
  <si>
    <t>egy.mit.ec.coa.2026.1_EGY3A</t>
  </si>
  <si>
    <t>egy.mit.ec.nga.2026.1_EGY3A</t>
  </si>
  <si>
    <t>egy.mit.ec.oop.2026.1_EGY3A</t>
  </si>
  <si>
    <t>egy.mit.ec.gso.2026.1_EGY3A</t>
  </si>
  <si>
    <t>egy.mit.ec.die.2026.1_EGY3A</t>
  </si>
  <si>
    <t>egy.mit.ec.ker.2026.1_EGY3A</t>
  </si>
  <si>
    <t>egy.mit.ec.lpg.2026.1_EGY3A</t>
  </si>
  <si>
    <t>egy.mit.ec.jfu.2026.1_EGY3A</t>
  </si>
  <si>
    <t>egy.mit.ec.wnd.2026.1_EGY3A</t>
  </si>
  <si>
    <t>egy.mit.ec.sol.2026.1_EGY3A</t>
  </si>
  <si>
    <t>egy.mit.ec.hyd.2026.1_EGY3A</t>
  </si>
  <si>
    <t>egy.mit.ec.ore.2026.1_EGY3A</t>
  </si>
  <si>
    <t>egy.mit.ec.nuc.2026.1_EGY3A</t>
  </si>
  <si>
    <t>egy.mit.ec.bio.2026.1_EGY3A</t>
  </si>
  <si>
    <t>egy.mit.ec.bgs.2026.1_EGY3A</t>
  </si>
  <si>
    <t>egy.mit.ec.bdi.2026.1_EGY3A</t>
  </si>
  <si>
    <t>egy.mit.ec.obf.2026.1_EGY3A</t>
  </si>
  <si>
    <t>egy.mit.ec.heat.2026.1_EGY3A</t>
  </si>
  <si>
    <t>egy.mit.elec.twh.sel.tot.ecy.1_EGY3A</t>
  </si>
  <si>
    <t>egy.mit.elec.twh.sel.tot.ecy.2_EGY3A</t>
  </si>
  <si>
    <t>egy.mit.msc.pow.hyd.t.1_EGY3A</t>
  </si>
  <si>
    <t>egy.mit.mancap.pow.oop.t.1_EGY3A</t>
  </si>
  <si>
    <t>egy.mit.nim.pow.coa.t.1_EGY3A</t>
  </si>
  <si>
    <t>egy.mit.nim.pow.nga.t.1_EGY3A</t>
  </si>
  <si>
    <t>egy.mit.nim.pow.oop.t.1_EGY3A</t>
  </si>
  <si>
    <t>egy.mit.nim.pow.nuc.t.1_EGY3A</t>
  </si>
  <si>
    <t>egy.mit.nim.pow.wnd.t.1_EGY3A</t>
  </si>
  <si>
    <t>egy.mit.nim.pow.sol.t.1_EGY3A</t>
  </si>
  <si>
    <t>egy.mit.nim.pow.hyd.t.1_EGY3A</t>
  </si>
  <si>
    <t>egy.mit.nim.pow.ore.t.1_EGY3A</t>
  </si>
  <si>
    <t>egy.mit.nim.pow.bio.t.1_EGY3A</t>
  </si>
  <si>
    <t>egy.mit.nim.pow.coa.t.2_EGY3A</t>
  </si>
  <si>
    <t>egy.mit.nim.pow.nga.t.2_EGY3A</t>
  </si>
  <si>
    <t>egy.mit.nim.pow.oop.t.2_EGY3A</t>
  </si>
  <si>
    <t>egy.mit.nim.pow.nuc.t.2_EGY3A</t>
  </si>
  <si>
    <t>egy.mit.nim.pow.wnd.t.2_EGY3A</t>
  </si>
  <si>
    <t>egy.mit.nim.pow.sol.t.2_EGY3A</t>
  </si>
  <si>
    <t>egy.mit.nim.pow.hyd.t.2_EGY3A</t>
  </si>
  <si>
    <t>egy.mit.nim.pow.ore.t.2_EGY3A</t>
  </si>
  <si>
    <t>egy.mit.nim.pow.bio.t.2_EGY3A</t>
  </si>
  <si>
    <t>egy.mit.nid.pow.coa.t.1_EGY3A</t>
  </si>
  <si>
    <t>egy.mit.nid.pow.nga.t.1_EGY3A</t>
  </si>
  <si>
    <t>egy.mit.nid.pow.oop.t.1_EGY3A</t>
  </si>
  <si>
    <t>egy.mit.nid.pow.nuc.t.1_EGY3A</t>
  </si>
  <si>
    <t>egy.mit.nid.pow.wnd.t.1_EGY3A</t>
  </si>
  <si>
    <t>egy.mit.nid.pow.sol.t.1_EGY3A</t>
  </si>
  <si>
    <t>egy.mit.nid.pow.hyd.t.1_EGY3A</t>
  </si>
  <si>
    <t>egy.mit.nid.pow.ore.t.1_EGY3A</t>
  </si>
  <si>
    <t>egy.mit.nid.pow.bio.t.1_EGY3A</t>
  </si>
  <si>
    <t>egy.mit.nid.pow.coa.t.2_EGY3A</t>
  </si>
  <si>
    <t>egy.mit.nid.pow.nga.t.2_EGY3A</t>
  </si>
  <si>
    <t>egy.mit.nid.pow.oop.t.2_EGY3A</t>
  </si>
  <si>
    <t>egy.mit.nid.pow.nuc.t.2_EGY3A</t>
  </si>
  <si>
    <t>egy.mit.nid.pow.wnd.t.2_EGY3A</t>
  </si>
  <si>
    <t>egy.mit.nid.pow.sol.t.2_EGY3A</t>
  </si>
  <si>
    <t>egy.mit.nid.pow.hyd.t.2_EGY3A</t>
  </si>
  <si>
    <t>egy.mit.nid.pow.ore.t.2_EGY3A</t>
  </si>
  <si>
    <t>egy.mit.nid.pow.bio.t.2_EGY3A</t>
  </si>
  <si>
    <t>inflation_EGY3A</t>
  </si>
  <si>
    <t>vat_EGY3A</t>
  </si>
  <si>
    <t>realoilbbl_EGY3A</t>
  </si>
  <si>
    <t>realcoalton_EGY3A</t>
  </si>
  <si>
    <t>realngammbtu_EGY3A</t>
  </si>
  <si>
    <t>realoilglobal_EGY3A</t>
  </si>
  <si>
    <t>reacoalglobal_EGY3A</t>
  </si>
  <si>
    <t>realngaglobal_EGY3A</t>
  </si>
  <si>
    <t>forgasolinemarkup_EGY3A</t>
  </si>
  <si>
    <t>fordieselmarkup_EGY3A</t>
  </si>
  <si>
    <t>forkerosenemarkup_EGY3A</t>
  </si>
  <si>
    <t>forglpgmarkup_EGY3A</t>
  </si>
  <si>
    <t>egy.mit.mu1.coa.res.1_EGY3A</t>
  </si>
  <si>
    <t>egy.mit.mu1.coa.ind.1_EGY3A</t>
  </si>
  <si>
    <t>egy.mit.mu1.nga.pow.1_EGY3A</t>
  </si>
  <si>
    <t>egy.mit.mu1.nga.res.1_EGY3A</t>
  </si>
  <si>
    <t>egy.mit.mu1.nga.ind.1_EGY3A</t>
  </si>
  <si>
    <t>egy.mit.mu1.gso.all.1_EGY3A</t>
  </si>
  <si>
    <t>egy.mit.mu1.die.all.1_EGY3A</t>
  </si>
  <si>
    <t>egy.mit.mu1.lpg.all.1_EGY3A</t>
  </si>
  <si>
    <t>egy.mit.mu1.ker.all.1_EGY3A</t>
  </si>
  <si>
    <t>egy.mit.mu1.oop.all.1_EGY3A</t>
  </si>
  <si>
    <t>egy.mit.mu1.bio.all.1_EGY3A</t>
  </si>
  <si>
    <t>egy.mit.mu2.coa.pow.1_EGY3A</t>
  </si>
  <si>
    <t>egy.mit.mu2.coa.res.1_EGY3A</t>
  </si>
  <si>
    <t>egy.mit.mu2.coa.ind.1_EGY3A</t>
  </si>
  <si>
    <t>egy.mit.mu2.nga.pow.1_EGY3A</t>
  </si>
  <si>
    <t>egy.mit.mu2.nga.res.1_EGY3A</t>
  </si>
  <si>
    <t>egy.mit.mu2.nga.ind.1_EGY3A</t>
  </si>
  <si>
    <t>egy.mit.mu2.gso.all.1_EGY3A</t>
  </si>
  <si>
    <t>egy.mit.mu2.die.all.1_EGY3A</t>
  </si>
  <si>
    <t>egy.mit.mu2.lpg.all.1_EGY3A</t>
  </si>
  <si>
    <t>egy.mit.mu2.ker.all.1_EGY3A</t>
  </si>
  <si>
    <t>egy.mit.mu2.oop.all.1_EGY3A</t>
  </si>
  <si>
    <t>egy.mit.mu2.bio.all.1_EGY3A</t>
  </si>
  <si>
    <t>egy.mit.sp.coa.pow.1_EGY3A</t>
  </si>
  <si>
    <t>egy.mit.sp.coa.res.1_EGY3A</t>
  </si>
  <si>
    <t>egy.mit.sp.coa.ind.1_EGY3A</t>
  </si>
  <si>
    <t>egy.mit.sp.nga.pow.1_EGY3A</t>
  </si>
  <si>
    <t>egy.mit.sp.nga.res.1_EGY3A</t>
  </si>
  <si>
    <t>egy.mit.sp.nga.ind.1_EGY3A</t>
  </si>
  <si>
    <t>egy.mit.sp.gso.all.1_EGY3A</t>
  </si>
  <si>
    <t>egy.mit.sp.die.all.1_EGY3A</t>
  </si>
  <si>
    <t>egy.mit.sp.lpg.all.1_EGY3A</t>
  </si>
  <si>
    <t>egy.mit.sp.ker.all.1_EGY3A</t>
  </si>
  <si>
    <t>egy.mit.sp.oop.all.1_EGY3A</t>
  </si>
  <si>
    <t>egy.mit.rp.all.die.a.1_EGY3A</t>
  </si>
  <si>
    <t>egy.mit.rp.all.lpg.a.1_EGY3A</t>
  </si>
  <si>
    <t>egy.mit.rp.all.ker.a.1_EGY3A</t>
  </si>
  <si>
    <t>egy.mit.rp.all.oop.a.1_EGY3A</t>
  </si>
  <si>
    <t>egy.air.ef.ext.ngaoil.ch4.1_EGY3A</t>
  </si>
  <si>
    <t>egy.air.ef.ext.ngaoil.ch4.2_EGY3A</t>
  </si>
  <si>
    <t>egy.air.ef.ext.coa.ch4.1_EGY3A</t>
  </si>
  <si>
    <t>egy.air.ef.ext.coa.ch4.2_EGY3A</t>
  </si>
  <si>
    <t>egy.mit.mftrajfossil.1_EGY3A</t>
  </si>
  <si>
    <t>egy.mit.mftrajnonfossil.1_EGY3A</t>
  </si>
  <si>
    <t>egy.mit.mftrajfossil.2_EGY3A</t>
  </si>
  <si>
    <t>egy.mit.mftrajnonfossil.2_EGY3A</t>
  </si>
  <si>
    <t>egy.mit.wel.eco.ext.dwl.pct_EGY3A</t>
  </si>
  <si>
    <t>egy.mit.wel.eco.agc.dwl.pct_EGY3A</t>
  </si>
  <si>
    <t>egy.mit.wel.eco.was.dwl.pct_EGY3A</t>
  </si>
  <si>
    <t>egy.mit.ener.mfpct.oil.e.2_EGY3A</t>
  </si>
  <si>
    <t>egy.mit.ener.mfpct.coa.e.2_EGY3A</t>
  </si>
  <si>
    <t>egy.mit.ener.mfpct.nga.e.2_EGY3A</t>
  </si>
  <si>
    <t>egy.mit.trs.gso.all.a.1_EGY3A</t>
  </si>
  <si>
    <t>egy.mit.vatrate.all.gso.a.1_EGY3A</t>
  </si>
  <si>
    <t>egy.mit.rescon.gso.all.1_EGY3A</t>
  </si>
  <si>
    <t>egy.mit.effprice.gso.all.1_EGY3A</t>
  </si>
  <si>
    <t>egy.mit.con.gso.all.1_EGY3A</t>
  </si>
  <si>
    <t>egy.mit.expsub.con.gso.all.1_EGY3A</t>
  </si>
  <si>
    <t>egy.mit.impsub.con.gso.all.1_EGY3A</t>
  </si>
  <si>
    <t>egy.mit.trs.die.all.a.1_EGY3A</t>
  </si>
  <si>
    <t>egy.mit.vatrate.all.die.a.1_EGY3A</t>
  </si>
  <si>
    <t>egy.mit.rescon.die.all.1_EGY3A</t>
  </si>
  <si>
    <t>egy.mit.effprice.die.all.1_EGY3A</t>
  </si>
  <si>
    <t>egy.mit.con.die.all.1_EGY3A</t>
  </si>
  <si>
    <t>egy.mit.expsub.con.die.all.1_EGY3A</t>
  </si>
  <si>
    <t>egy.mit.impsub.con.die.all.1_EGY3A</t>
  </si>
  <si>
    <t>egy.mit.vatrate.all.lpg.a.1_EGY3A</t>
  </si>
  <si>
    <t>egy.mit.rescon.lpg.all.1_EGY3A</t>
  </si>
  <si>
    <t>egy.mit.effprice.lpg.all.1_EGY3A</t>
  </si>
  <si>
    <t>egy.mit.con.lpg.all.1_EGY3A</t>
  </si>
  <si>
    <t>egy.mit.expsub.con.lpg.all.1_EGY3A</t>
  </si>
  <si>
    <t>egy.mit.impsub.con.lpg.all.1_EGY3A</t>
  </si>
  <si>
    <t>egy.mit.vatrate.all.ker.a.1_EGY3A</t>
  </si>
  <si>
    <t>egy.mit.rescon.ker.all.1_EGY3A</t>
  </si>
  <si>
    <t>egy.mit.effprice.ker.all.1_EGY3A</t>
  </si>
  <si>
    <t>egy.mit.con.ker.all.1_EGY3A</t>
  </si>
  <si>
    <t>egy.mit.expsub.con.ker.all.1_EGY3A</t>
  </si>
  <si>
    <t>egy.mit.impsub.con.ker.all.1_EGY3A</t>
  </si>
  <si>
    <t>egy.mit.vatrate.all.oop.a.1_EGY3A</t>
  </si>
  <si>
    <t>egy.mit.rescon.oop.all.1_EGY3A</t>
  </si>
  <si>
    <t>egy.mit.effprice.oop.all.1_EGY3A</t>
  </si>
  <si>
    <t>egy.mit.rp.oop.all.1_EGY3A</t>
  </si>
  <si>
    <t>egy.mit.con.oop.all.1_EGY3A</t>
  </si>
  <si>
    <t>egy.mit.expsub.con.oop.all.1_EGY3A</t>
  </si>
  <si>
    <t>egy.mit.vatext.nga.ind.1_EGY3A</t>
  </si>
  <si>
    <t>egy.mit.effprice.nga.ind.1_EGY3A</t>
  </si>
  <si>
    <t>egy.mit.con.nga.ind.1_EGY3A</t>
  </si>
  <si>
    <t>egy.mit.expsub.con.nga.ind.1_EGY3A</t>
  </si>
  <si>
    <t>egy.mit.impsub.con.nga.ind.1_EGY3A</t>
  </si>
  <si>
    <t>egy.mit.vatrate.res.nga.a.1_EGY3A</t>
  </si>
  <si>
    <t>egy.mit.effprice.nga.res.1_EGY3A</t>
  </si>
  <si>
    <t>egy.mit.con.nga.res.1_EGY3A</t>
  </si>
  <si>
    <t>egy.mit.expsub.con.nga.res.1_EGY3A</t>
  </si>
  <si>
    <t>egy.mit.impsub.con.nga.res.1_EGY3A</t>
  </si>
  <si>
    <t>egy.mit.effprice.nga.pow.1_EGY3A</t>
  </si>
  <si>
    <t>egy.mit.con.nga.pow.1_EGY3A</t>
  </si>
  <si>
    <t>egy.mit.expsub.con.nga.pow.1_EGY3A</t>
  </si>
  <si>
    <t>egy.mit.impsub.con.nga.pow.1_EGY3A</t>
  </si>
  <si>
    <t>egy.mit.supcost.nga.other.1_EGY3A</t>
  </si>
  <si>
    <t>egy.mit.extcost.nga.other.1_EGY3A</t>
  </si>
  <si>
    <t>egy.mit.vatext.nga.other.1_EGY3A</t>
  </si>
  <si>
    <t>egy.mit.effprice.nga.other.1_EGY3A</t>
  </si>
  <si>
    <t>egy.mit.rp.nga.other.1_EGY3A</t>
  </si>
  <si>
    <t>egy.mit.con.nga.other.1_EGY3A</t>
  </si>
  <si>
    <t>egy.mit.expsub.con.nga.other.1_EGY3A</t>
  </si>
  <si>
    <t>egy.mit.impsub.con.nga.other.1_EGY3A</t>
  </si>
  <si>
    <t>egy.mit.effprice.coa.ind.1_EGY3A</t>
  </si>
  <si>
    <t>egy.mit.con.coa.ind.1_EGY3A</t>
  </si>
  <si>
    <t>egy.mit.expsub.con.coa.ind.1_EGY3A</t>
  </si>
  <si>
    <t>egy.mit.impsub.con.coa.ind.1_EGY3A</t>
  </si>
  <si>
    <t>egy.mit.vatrate.res.coa.a.1_EGY3A</t>
  </si>
  <si>
    <t>egy.mit.effprice.coa.res.1_EGY3A</t>
  </si>
  <si>
    <t>egy.mit.con.coa.res.1_EGY3A</t>
  </si>
  <si>
    <t>egy.mit.expsub.con.coa.res.1_EGY3A</t>
  </si>
  <si>
    <t>egy.mit.impsub.con.coa.res.1_EGY3A</t>
  </si>
  <si>
    <t>egy.mit.effprice.coa.pow.1_EGY3A</t>
  </si>
  <si>
    <t>egy.mit.con.coa.pow.1_EGY3A</t>
  </si>
  <si>
    <t>egy.mit.expsub.con.coa.pow.1_EGY3A</t>
  </si>
  <si>
    <t>egy.mit.impsub.con.coa.pow.1_EGY3A</t>
  </si>
  <si>
    <t>egy.mit.supcost.coa.other.1_EGY3A</t>
  </si>
  <si>
    <t>egy.mit.extcost.coa.other.1_EGY3A</t>
  </si>
  <si>
    <t>egy.mit.vatext.coa.other.1_EGY3A</t>
  </si>
  <si>
    <t>egy.mit.effprice.coa.other.1_EGY3A</t>
  </si>
  <si>
    <t>egy.mit.rp.coa.other.1_EGY3A</t>
  </si>
  <si>
    <t>egy.mit.con.coa.other.1_EGY3A</t>
  </si>
  <si>
    <t>egy.mit.expsub.con.coa.other.1_EGY3A</t>
  </si>
  <si>
    <t>egy.mit.impsub.con.coa.other.1_EGY3A</t>
  </si>
  <si>
    <t>egy.mit.effprice.ecy.ind.1_EGY3A</t>
  </si>
  <si>
    <t>egy.mit.con.ecy.ind.1_EGY3A</t>
  </si>
  <si>
    <t>egy.mit.expsub.con.ecy.ind.1_EGY3A</t>
  </si>
  <si>
    <t>egy.mit.impsub.con.ecy.ind.1_EGY3A</t>
  </si>
  <si>
    <t>egy.mit.vatrate.res.ecy.t.1_EGY3A</t>
  </si>
  <si>
    <t>egy.mit.effprice.ecy.res.1_EGY3A</t>
  </si>
  <si>
    <t>egy.mit.con.ecy.res.1_EGY3A</t>
  </si>
  <si>
    <t>egy.mit.expsub.con.ecy.res.1_EGY3A</t>
  </si>
  <si>
    <t>egy.mit.impsub.con.ecy.res.1_EGY3A</t>
  </si>
  <si>
    <t>egy.mit.supcost.ecy.other.1_EGY3A</t>
  </si>
  <si>
    <t>egy.mit.extcost.ecy.other.1_EGY3A</t>
  </si>
  <si>
    <t>egy.mit.vatext.ecy.other.1_EGY3A</t>
  </si>
  <si>
    <t>egy.mit.effprice.ecy.other.1_EGY3A</t>
  </si>
  <si>
    <t>egy.mit.rp.ecy.other.1_EGY3A</t>
  </si>
  <si>
    <t>egy.mit.con.ecy.other.1_EGY3A</t>
  </si>
  <si>
    <t>egy.mit.expsub.con.ecy.other.1_EGY3A</t>
  </si>
  <si>
    <t>egy.mit.impsub.con.ecy.other.1_EGY3A</t>
  </si>
  <si>
    <t>egy.mit.expsub.con.all.all.1_EGY3A</t>
  </si>
  <si>
    <t>egy.mit.impsub.con.all.all.1_EGY3A</t>
  </si>
  <si>
    <t>egy.mit.expsubgdp.con.all.all.1_EGY3A</t>
  </si>
  <si>
    <t>egy.mit.impsubgdp.con.all.all.1_EGY3A</t>
  </si>
  <si>
    <t>egy.mit.co2cov.2_EGY3B</t>
  </si>
  <si>
    <t>egy.mit.cptraj.2_EGY3B</t>
  </si>
  <si>
    <t>egy.mit.eff.cptraj.2_EGY3B</t>
  </si>
  <si>
    <t>egy.mit.etstraj.2_EGY3B</t>
  </si>
  <si>
    <t>egy.mit.co2cov.pow.cont.2_EGY3B</t>
  </si>
  <si>
    <t>egy.mit.co2cov.tra.cont.2_EGY3B</t>
  </si>
  <si>
    <t>egy.mit.co2cov.res.cont.2_EGY3B</t>
  </si>
  <si>
    <t>egy.mit.co2cov.ind.cont.2_EGY3B</t>
  </si>
  <si>
    <t>egy.mit.co2cov.oth.cont.2_EGY3B</t>
  </si>
  <si>
    <t>egy.mit.gdp.pre.pct.2_EGY3B</t>
  </si>
  <si>
    <t>egy.mit.gdp.exc.pct.2_EGY3B</t>
  </si>
  <si>
    <t>egy.mit.gdp.pit.pct.2_EGY3B</t>
  </si>
  <si>
    <t>egy.mit.gdp.inv.pct.2_EGY3B</t>
  </si>
  <si>
    <t>egy.mit.gdp.cur.pct.2_EGY3B</t>
  </si>
  <si>
    <t>egy.mit.gdp.tra.pct.2_EGY3B</t>
  </si>
  <si>
    <t>egy.mit.gdp.tot.pct.2_EGY3B</t>
  </si>
  <si>
    <t>egy.mit.rev.new.usd.1_EGY3B</t>
  </si>
  <si>
    <t>egy.mit.rev.new.usd.2_EGY3B</t>
  </si>
  <si>
    <t>egy.mit.rev.new.pct.1_EGY3B</t>
  </si>
  <si>
    <t>egy.mit.rev.new.pct.2_EGY3B</t>
  </si>
  <si>
    <t>egy.mit.ers_EGY3B</t>
  </si>
  <si>
    <t>egy.mit.rcp_EGY3B</t>
  </si>
  <si>
    <t>egy.mit.rcp.pow_EGY3B</t>
  </si>
  <si>
    <t>egy.mit.rcp.trs_EGY3B</t>
  </si>
  <si>
    <t>egy.mit.rcp.bld_EGY3B</t>
  </si>
  <si>
    <t>egy.mit.rcp.ind_EGY3B</t>
  </si>
  <si>
    <t>egy.mit.ln.gdppc_EGY3B</t>
  </si>
  <si>
    <t>egy.mit.gdp.pre.lvl.1_EGY3B</t>
  </si>
  <si>
    <t>egy.mit.gdp.pst.lvl.2_EGY3B</t>
  </si>
  <si>
    <t>egy.mit.pop.mn_EGY3B</t>
  </si>
  <si>
    <t>egy.mit.ghg.tot.exc.1_EGY3B</t>
  </si>
  <si>
    <t>egy.mit.ghg.tot.inc.1_EGY3B</t>
  </si>
  <si>
    <t>egy.mit.ghg.enr.tot.1_EGY3B</t>
  </si>
  <si>
    <t>egy.mit.ghg.ipr.tot.1_EGY3B</t>
  </si>
  <si>
    <t>egy.mit.ghg.agr.tot.1_EGY3B</t>
  </si>
  <si>
    <t>egy.mit.ghg.wst.tot.1_EGY3B</t>
  </si>
  <si>
    <t>egy.mit.ghg.lucf.tot.1_EGY3B</t>
  </si>
  <si>
    <t>egy.mit.co2.tot.1_EGY3B</t>
  </si>
  <si>
    <t>egy.mit.co2.enr.tot.1_EGY3B</t>
  </si>
  <si>
    <t>egy.mit.co2.coa.1_EGY3B</t>
  </si>
  <si>
    <t>egy.mit.co2.nga.1_EGY3B</t>
  </si>
  <si>
    <t>egy.mit.co2.oil.1_EGY3B</t>
  </si>
  <si>
    <t>egy.mit.co2.gso.1_EGY3B</t>
  </si>
  <si>
    <t>egy.mit.co2.die.1_EGY3B</t>
  </si>
  <si>
    <t>egy.mit.co2.lpg.1_EGY3B</t>
  </si>
  <si>
    <t>egy.mit.co2.ker.1_EGY3B</t>
  </si>
  <si>
    <t>egy.mit.co2.pow.1_EGY3B</t>
  </si>
  <si>
    <t>egy.mit.co2.tra.1_EGY3B</t>
  </si>
  <si>
    <t>egy.mit.co2.res.1_EGY3B</t>
  </si>
  <si>
    <t>egy.mit.co2.ind.1_EGY3B</t>
  </si>
  <si>
    <t>egy.mit.co2.oth.1_EGY3B</t>
  </si>
  <si>
    <t>egy.mit.ghg.tot.exc.2_EGY3B</t>
  </si>
  <si>
    <t>egy.mit.ghg.tot.inc.2_EGY3B</t>
  </si>
  <si>
    <t>egy.mit.ghg.enr.tot.2_EGY3B</t>
  </si>
  <si>
    <t>egy.mit.ghg.ipr.tot.2_EGY3B</t>
  </si>
  <si>
    <t>egy.mit.ghg.agr.tot.2_EGY3B</t>
  </si>
  <si>
    <t>egy.mit.ghg.lucf.tot.2_EGY3B</t>
  </si>
  <si>
    <t>egy.mit.ghg.wst.tot.2_EGY3B</t>
  </si>
  <si>
    <t>egy.mit.co2.tot.2_EGY3B</t>
  </si>
  <si>
    <t>egy.mit.co2.enr.tot.2_EGY3B</t>
  </si>
  <si>
    <t>egy.mit.co2.coa.2_EGY3B</t>
  </si>
  <si>
    <t>egy.mit.co2.nga.2_EGY3B</t>
  </si>
  <si>
    <t>egy.mit.co2.oil.2_EGY3B</t>
  </si>
  <si>
    <t>egy.mit.co2.gso.2_EGY3B</t>
  </si>
  <si>
    <t>egy.mit.co2.die.2_EGY3B</t>
  </si>
  <si>
    <t>egy.mit.co2.lpg.2_EGY3B</t>
  </si>
  <si>
    <t>egy.mit.co2.ker.2_EGY3B</t>
  </si>
  <si>
    <t>egy.mit.co2.pow.2_EGY3B</t>
  </si>
  <si>
    <t>egy.mit.co2.tra.2_EGY3B</t>
  </si>
  <si>
    <t>egy.mit.co2.res.2_EGY3B</t>
  </si>
  <si>
    <t>egy.mit.co2.ind.2_EGY3B</t>
  </si>
  <si>
    <t>egy.mit.co2.oth.2_EGY3B</t>
  </si>
  <si>
    <t>egy.mit.co2.tot.red.pct_EGY3B</t>
  </si>
  <si>
    <t>egy.mit.ghg.tot.exc.fuel.1_EGY3B</t>
  </si>
  <si>
    <t>egy.mit.ch4.tot.1_EGY3B</t>
  </si>
  <si>
    <t>egy.mit.nox.tot.1_EGY3B</t>
  </si>
  <si>
    <t>egy.mit.fga.tot.1_EGY3B</t>
  </si>
  <si>
    <t>egy.mit.ghg.tot.exc.fuel.2_EGY3B</t>
  </si>
  <si>
    <t>egy.mit.ch4.tot.2_EGY3B</t>
  </si>
  <si>
    <t>egy.mit.nox.tot.2_EGY3B</t>
  </si>
  <si>
    <t>egy.mit.fga.tot.2_EGY3B</t>
  </si>
  <si>
    <t>egy.mit.ghg.tot.inc.ch4.1_EGY3B</t>
  </si>
  <si>
    <t>egy.mit.ghg.tot.exc.ch4.1_EGY3B</t>
  </si>
  <si>
    <t>egy.mit.ghg.enr.ch4.1_EGY3B</t>
  </si>
  <si>
    <t>egy.mit.ghg.ipr.ch4.1_EGY3B</t>
  </si>
  <si>
    <t>egy.mit.ghg.agr.ch4.1_EGY3B</t>
  </si>
  <si>
    <t>egy.mit.ghg.lucf.ch4.1_EGY3B</t>
  </si>
  <si>
    <t>egy.mit.ghg.wst.ch4.1_EGY3B</t>
  </si>
  <si>
    <t>egy.mit.ghg.oth.ch4.1_EGY3B</t>
  </si>
  <si>
    <t>egy.mit.ghg.fug.ch4.1_EGY3B</t>
  </si>
  <si>
    <t>egy.mit.ghg.tot.inc.ch4.2_EGY3B</t>
  </si>
  <si>
    <t>egy.mit.ghg.tot.exc.ch4.2_EGY3B</t>
  </si>
  <si>
    <t>egy.mit.ghg.enr.ch4.2_EGY3B</t>
  </si>
  <si>
    <t>egy.mit.ghg.ipr.ch4.2_EGY3B</t>
  </si>
  <si>
    <t>egy.mit.ghg.agr.ch4.2_EGY3B</t>
  </si>
  <si>
    <t>egy.mit.ghg.lucf.ch4.2_EGY3B</t>
  </si>
  <si>
    <t>egy.mit.ghg.wst.ch4.2_EGY3B</t>
  </si>
  <si>
    <t>egy.mit.ghg.oth.ch4.2_EGY3B</t>
  </si>
  <si>
    <t>egy.mit.ghg.fug.ch4.2_EGY3B</t>
  </si>
  <si>
    <t>egy.mit.ghg.index.1_EGY3B</t>
  </si>
  <si>
    <t>egy.mit.ghg.index.2_EGY3B</t>
  </si>
  <si>
    <t>egy.mit.ghg.tot.inc.red.pct_EGY3B</t>
  </si>
  <si>
    <t>egy.mit.ndc.option_EGY3B</t>
  </si>
  <si>
    <t>egy.mit.ndc.targetyear_EGY3B</t>
  </si>
  <si>
    <t>egy.mit.ndc.desc.lng_EGY3B</t>
  </si>
  <si>
    <t>egy.mit.ndc.desc.sht_EGY3B</t>
  </si>
  <si>
    <t>egy.mit.undc.index_EGY3B</t>
  </si>
  <si>
    <t>egy.mit.cndc.index_EGY3B</t>
  </si>
  <si>
    <t>egy.mit.undc.trg.ton_EGY3B</t>
  </si>
  <si>
    <t>egy.mit.cndc.trg.ton_EGY3B</t>
  </si>
  <si>
    <t>egy.mit.undc.2030.pct_EGY3B</t>
  </si>
  <si>
    <t>egy.mit.cndc.2030.pct_EGY3B</t>
  </si>
  <si>
    <t>egy.mit.andc.2030.pct_EGY3B</t>
  </si>
  <si>
    <t>egy.mit.emin.cem_EGY3B</t>
  </si>
  <si>
    <t>egy.mit.emin.irn_EGY3B</t>
  </si>
  <si>
    <t>egy.mit.emin.mch_EGY3B</t>
  </si>
  <si>
    <t>egy.mit.emin.man_EGY3B</t>
  </si>
  <si>
    <t>egy.mit.emin.oth_EGY3B</t>
  </si>
  <si>
    <t>egy.mit.emin.foo_EGY3B</t>
  </si>
  <si>
    <t>egy.mit.emin.srv_EGY3B</t>
  </si>
  <si>
    <t>egy.mit.emin.mac_EGY3B</t>
  </si>
  <si>
    <t>egy.mit.emin.cst_EGY3B</t>
  </si>
  <si>
    <t>egy.mit.emin.ftr_EGY3B</t>
  </si>
  <si>
    <t>egy.mit.emin.con_EGY3B</t>
  </si>
  <si>
    <t>egy.mit.rp.all.ecy.wtd.1_EGY3B</t>
  </si>
  <si>
    <t>egy.mit.rp.all.coa.wtd.1_EGY3B</t>
  </si>
  <si>
    <t>egy.mit.rp.all.nga.wtd.1_EGY3B</t>
  </si>
  <si>
    <t>egy.mit.rp.all.oil.wtd.1_EGY3B</t>
  </si>
  <si>
    <t>egy.mit.rp.all.gso.wtd.1_EGY3B</t>
  </si>
  <si>
    <t>egy.mit.rp.all.die.wtd.1_EGY3B</t>
  </si>
  <si>
    <t>egy.mit.rp.all.lpg.wtd.1_EGY3B</t>
  </si>
  <si>
    <t>egy.mit.rp.all.ker.wtd.1_EGY3B</t>
  </si>
  <si>
    <t>egy.mit.rp.all.ecy.wtd.2_EGY3B</t>
  </si>
  <si>
    <t>egy.mit.rp.coa.wtd.2_EGY3B</t>
  </si>
  <si>
    <t>egy.mit.rp.nga.wtd.2_EGY3B</t>
  </si>
  <si>
    <t>egy.mit.rp.oil.wtd.2_EGY3B</t>
  </si>
  <si>
    <t>egy.mit.rp.gso.wtd.2_EGY3B</t>
  </si>
  <si>
    <t>egy.mit.rp.die.wtd.2_EGY3B</t>
  </si>
  <si>
    <t>egy.mit.rp.lpg.wtd.2_EGY3B</t>
  </si>
  <si>
    <t>egy.mit.rp.ker.wtd.2_EGY3B</t>
  </si>
  <si>
    <t>egy.mit.rp.all.ecy.pct.2_EGY3B</t>
  </si>
  <si>
    <t>egy.mit.rp.all.coa.pct.2_EGY3B</t>
  </si>
  <si>
    <t>egy.mit.rp.all.nga.pct.2_EGY3B</t>
  </si>
  <si>
    <t>egy.mit.rp.all.oil.pct.2_EGY3B</t>
  </si>
  <si>
    <t>egy.mit.rp.all.gso.pct.2_EGY3B</t>
  </si>
  <si>
    <t>egy.mit.rp.all.die.pct.2_EGY3B</t>
  </si>
  <si>
    <t>egy.mit.rp.all.lpg.pct.2_EGY3B</t>
  </si>
  <si>
    <t>egy.mit.rp.all.ker.pct.2_EGY3B</t>
  </si>
  <si>
    <t>egy.mit.co2.ela.eco.2_EGY3B</t>
  </si>
  <si>
    <t>egy.mit.ndc.ecr.2_EGY3B</t>
  </si>
  <si>
    <t>egy.mit.ecr.1_EGY3B</t>
  </si>
  <si>
    <t>egy.mit.ecr.2_EGY3B</t>
  </si>
  <si>
    <t>egy.mit.rp.ind.ecy.t.1_EGY3B</t>
  </si>
  <si>
    <t>egy.mit.rp.res.ecy.t.1_EGY3B</t>
  </si>
  <si>
    <t>egy.mit.rp.ind.coa.a.1_EGY3B</t>
  </si>
  <si>
    <t>egy.mit.rp.ind.nga.a.1_EGY3B</t>
  </si>
  <si>
    <t>egy.mit.rp.res.coa.a.1_EGY3B</t>
  </si>
  <si>
    <t>egy.mit.rp.res.nga.a.1_EGY3B</t>
  </si>
  <si>
    <t>egy.mit.rp.pow.coa.a.1_EGY3B</t>
  </si>
  <si>
    <t>egy.mit.rp.pow.nga.a.1_EGY3B</t>
  </si>
  <si>
    <t>egy.mit.rp.ind.ecy.t.2_EGY3B</t>
  </si>
  <si>
    <t>egy.mit.rp.res.ecy.t.2_EGY3B</t>
  </si>
  <si>
    <t>egy.mit.rp.ind.coa.a.2_EGY3B</t>
  </si>
  <si>
    <t>egy.mit.rp.ind.nga.a.2_EGY3B</t>
  </si>
  <si>
    <t>egy.mit.rp.res.coa.a.2_EGY3B</t>
  </si>
  <si>
    <t>egy.mit.rp.res.nga.a.2_EGY3B</t>
  </si>
  <si>
    <t>egy.mit.rp.pow.coa.a.2_EGY3B</t>
  </si>
  <si>
    <t>egy.mit.rp.pow.nga.a.2_EGY3B</t>
  </si>
  <si>
    <t>egy.mit.sup.cost.ecy.ind.1_EGY3B</t>
  </si>
  <si>
    <t>egy.mit.sup.cost.ecy.res.2_EGY3B</t>
  </si>
  <si>
    <t>egy.mit.sp.ind.coa.a.1_EGY3B</t>
  </si>
  <si>
    <t>egy.mit.sp.ind.nga.a.1_EGY3B</t>
  </si>
  <si>
    <t>egy.mit.sp.res.coa.a.1_EGY3B</t>
  </si>
  <si>
    <t>egy.mit.sp.res.nga.a.1_EGY3B</t>
  </si>
  <si>
    <t>egy.mit.sp.pow.coa.a.1_EGY3B</t>
  </si>
  <si>
    <t>egy.mit.sp.pow.nga.a.1_EGY3B</t>
  </si>
  <si>
    <t>egy.mit.sp.all.oop.a.1_EGY3B</t>
  </si>
  <si>
    <t>egy.mit.sp.all.gso.a.1_EGY3B</t>
  </si>
  <si>
    <t>egy.mit.sp.all.die.a.1_EGY3B</t>
  </si>
  <si>
    <t>egy.mit.sp.all.lpg.a.1_EGY3B</t>
  </si>
  <si>
    <t>egy.mit.sp.all.ker.a.1_EGY3B</t>
  </si>
  <si>
    <t>egy.mit.txo.ind.ecy.t.1_EGY3B</t>
  </si>
  <si>
    <t>egy.mit.txo.res.ecy.t.1_EGY3B</t>
  </si>
  <si>
    <t>egy.mit.txo.ind.coa.a.1_EGY3B</t>
  </si>
  <si>
    <t>egy.mit.txo.ind.nga.a.1_EGY3B</t>
  </si>
  <si>
    <t>egy.mit.txo.res.coa.a.1_EGY3B</t>
  </si>
  <si>
    <t>egy.mit.txo.res.nga.a.1_EGY3B</t>
  </si>
  <si>
    <t>egy.mit.txo.pow.coa.a.1_EGY3B</t>
  </si>
  <si>
    <t>egy.mit.txo.pow.nga.a.1_EGY3B</t>
  </si>
  <si>
    <t>egy.mit.txo.all.oop.a.1_EGY3B</t>
  </si>
  <si>
    <t>egy.mit.txo.all.gso.a.1_EGY3B</t>
  </si>
  <si>
    <t>egy.mit.txo.all.die.a.1_EGY3B</t>
  </si>
  <si>
    <t>egy.mit.txo.all.lpg.a.1_EGY3B</t>
  </si>
  <si>
    <t>egy.mit.txo.all.ker.a.1_EGY3B</t>
  </si>
  <si>
    <t>egy.mit.vat.ind.ecy.t.1_EGY3B</t>
  </si>
  <si>
    <t>egy.mit.vat.res.ecy.t.1_EGY3B</t>
  </si>
  <si>
    <t>egy.mit.vat.ind.coa.a.1_EGY3B</t>
  </si>
  <si>
    <t>egy.mit.vat.ind.nga.a.1_EGY3B</t>
  </si>
  <si>
    <t>egy.mit.vat.res.coa.a.1_EGY3B</t>
  </si>
  <si>
    <t>egy.mit.vat.res.nga.a.1_EGY3B</t>
  </si>
  <si>
    <t>egy.mit.vat.pow.coa.a.1_EGY3B</t>
  </si>
  <si>
    <t>egy.mit.vat.pow.nga.a.1_EGY3B</t>
  </si>
  <si>
    <t>egy.mit.vat.all.oop.a.1_EGY3B</t>
  </si>
  <si>
    <t>egy.mit.vat.all.gso.a.1_EGY3B</t>
  </si>
  <si>
    <t>egy.mit.vat.all.die.a.1_EGY3B</t>
  </si>
  <si>
    <t>egy.mit.vat.all.lpg.a.1_EGY3B</t>
  </si>
  <si>
    <t>egy.mit.vat.all.ker.a.1_EGY3B</t>
  </si>
  <si>
    <t>egy.mit.ctx.ind.ecy.t.1_EGY3B</t>
  </si>
  <si>
    <t>egy.mit.ctx.res.ecy.t.1_EGY3B</t>
  </si>
  <si>
    <t>egy.mit.ctx.ind.coa.a.1_EGY3B</t>
  </si>
  <si>
    <t>egy.mit.ctx.ind.nga.a.1_EGY3B</t>
  </si>
  <si>
    <t>egy.mit.ctx.res.coa.a.1_EGY3B</t>
  </si>
  <si>
    <t>egy.mit.ctx.res.nga.a.1_EGY3B</t>
  </si>
  <si>
    <t>egy.mit.ctx.pow.coa.a.1_EGY3B</t>
  </si>
  <si>
    <t>egy.mit.ctx.pow.nga.a.1_EGY3B</t>
  </si>
  <si>
    <t>egy.mit.ctx.all.oop.a.1_EGY3B</t>
  </si>
  <si>
    <t>egy.mit.ctx.all.gso.a.1_EGY3B</t>
  </si>
  <si>
    <t>egy.mit.ctx.all.die.a.1_EGY3B</t>
  </si>
  <si>
    <t>egy.mit.ctx.all.lpg.a.1_EGY3B</t>
  </si>
  <si>
    <t>egy.mit.ctx.all.ker.a.1_EGY3B</t>
  </si>
  <si>
    <t>egy.mit.ets.ind.ecy.t.1_EGY3B</t>
  </si>
  <si>
    <t>egy.mit.ets.res.ecy.t.1_EGY3B</t>
  </si>
  <si>
    <t>egy.mit.ets.ind.coa.a.1_EGY3B</t>
  </si>
  <si>
    <t>egy.mit.ets.ind.nga.a.1_EGY3B</t>
  </si>
  <si>
    <t>egy.mit.ets.res.coa.a.1_EGY3B</t>
  </si>
  <si>
    <t>egy.mit.ets.res.nga.a.1_EGY3B</t>
  </si>
  <si>
    <t>egy.mit.ets.pow.coa.a.1_EGY3B</t>
  </si>
  <si>
    <t>egy.mit.ets.pow.nga.a.1_EGY3B</t>
  </si>
  <si>
    <t>egy.mit.ets.all.oop.a.1_EGY3B</t>
  </si>
  <si>
    <t>egy.mit.ets.all.gso.a.1_EGY3B</t>
  </si>
  <si>
    <t>egy.mit.ets.all.die.a.1_EGY3B</t>
  </si>
  <si>
    <t>egy.mit.ets.all.lpg.a.1_EGY3B</t>
  </si>
  <si>
    <t>egy.mit.ets.all.ker.a.1_EGY3B</t>
  </si>
  <si>
    <t>egy.mit.tcp.all.coa.a.1_EGY3B</t>
  </si>
  <si>
    <t>egy.mit.tcp.all.nga.a.1_EGY3B</t>
  </si>
  <si>
    <t>egy.mit.tcp_csf.rod.gso.a.1_EGY3B</t>
  </si>
  <si>
    <t>egy.mit.tcp_csf.rod.die.a1_EGY3B</t>
  </si>
  <si>
    <t>egy.mit.tcp_csf.res.lpg.a.1_EGY3B</t>
  </si>
  <si>
    <t>egy.mit.tcp_csf.all.ker.a.1_EGY3B</t>
  </si>
  <si>
    <t>egy.mit.tcp_csf.all.oop.a.1_EGY3B</t>
  </si>
  <si>
    <t>egy.mit.tcp.all.all.a.1_EGY3B</t>
  </si>
  <si>
    <t>egy.mit.tcp.all.coa.a.2_EGY3B</t>
  </si>
  <si>
    <t>egy.mit.tcp.all.nga.a.2_EGY3B</t>
  </si>
  <si>
    <t>egy.mit.tcp_csf.rod.gso.a.2_EGY3B</t>
  </si>
  <si>
    <t>egy.mit.tcp_csf.rod.die.a2_EGY3B</t>
  </si>
  <si>
    <t>egy.mit.tcp_csf.res.lpg.a.2_EGY3B</t>
  </si>
  <si>
    <t>egy.mit.tcp_csf.all.ker.a.2_EGY3B</t>
  </si>
  <si>
    <t>egy.mit.tcp_csf.all.oop.a.2_EGY3B</t>
  </si>
  <si>
    <t>egy.mit.tcp.all.all.a.2_EGY3B</t>
  </si>
  <si>
    <t>egy.mit.eff.price.gso.all.2_EGY3B</t>
  </si>
  <si>
    <t>egy.mit.sup.cost.gso.all.2_EGY3B</t>
  </si>
  <si>
    <t>egy.mit.airpol.cost.gso.all.2_EGY3B</t>
  </si>
  <si>
    <t>egy.mit.acc.cost.gso.all.2_EGY3B</t>
  </si>
  <si>
    <t>egy.mit.con.cost.gso.all.2_EGY3B</t>
  </si>
  <si>
    <t>egy.mit.rdm.cost.gso.all.2_EGY3B</t>
  </si>
  <si>
    <t>egy.mit.scc.cost.gso.all.2_EGY3B</t>
  </si>
  <si>
    <t>egy.mit.vat.cost.gso.all.2_EGY3B</t>
  </si>
  <si>
    <t>egy.mit.rp.gso.all.2_EGY3B</t>
  </si>
  <si>
    <t>egy.mit.tgap.gso.all.2_EGY3B</t>
  </si>
  <si>
    <t>egy.mit.txo.co2e.gso.all.1_EGY3B</t>
  </si>
  <si>
    <t>egy.mit.pig.gso.all.2_EGY3B</t>
  </si>
  <si>
    <t>egy.mit.pig.co2e.gso.all.2_EGY3B</t>
  </si>
  <si>
    <t>egy.mit.eff.price.die.all.2_EGY3B</t>
  </si>
  <si>
    <t>egy.mit.sup.cost.die.all.2_EGY3B</t>
  </si>
  <si>
    <t>egy.mit.airpol.cost.die.all.2_EGY3B</t>
  </si>
  <si>
    <t>egy.mit.acc.cost.die.all.2_EGY3B</t>
  </si>
  <si>
    <t>egy.mit.con.cost.die.all.2_EGY3B</t>
  </si>
  <si>
    <t>egy.mit.rdm.cost.die.all.2_EGY3B</t>
  </si>
  <si>
    <t>egy.mit.scc.cost.die.all.2_EGY3B</t>
  </si>
  <si>
    <t>egy.mit.vat.cost.die.all.2_EGY3B</t>
  </si>
  <si>
    <t>egy.mit.rp.die.all.2_EGY3B</t>
  </si>
  <si>
    <t>egy.mit.tgap.die.all.2_EGY3B</t>
  </si>
  <si>
    <t>egy.mit.txo.co2e.die.all.1_EGY3B</t>
  </si>
  <si>
    <t>egy.mit.pig.die.all.2_EGY3B</t>
  </si>
  <si>
    <t>egy.mit.pig.co2e.die.all.2_EGY3B</t>
  </si>
  <si>
    <t>egy.mit.eff.price.lpg.all.2_EGY3B</t>
  </si>
  <si>
    <t>egy.mit.sup.cost.lpg.all.2_EGY3B</t>
  </si>
  <si>
    <t>egy.mit.airpol.cost.lpg.all.2_EGY3B</t>
  </si>
  <si>
    <t>egy.mit.scc.cost.lpg.all.2_EGY3B</t>
  </si>
  <si>
    <t>egy.mit.vat.cost.lpg.all.2_EGY3B</t>
  </si>
  <si>
    <t>egy.mit.rp.lpg.all.2_EGY3B</t>
  </si>
  <si>
    <t>egy.mit.tgap.lpg.all.2_EGY3B</t>
  </si>
  <si>
    <t>egy.mit.txo.co2e.lpg.all.1_EGY3B</t>
  </si>
  <si>
    <t>egy.mit.pig.lpg.all.2_EGY3B</t>
  </si>
  <si>
    <t>egy.mit.pig.co2e.lpg.all.2_EGY3B</t>
  </si>
  <si>
    <t>egy.mit.eff.price.ker.all.2_EGY3B</t>
  </si>
  <si>
    <t>egy.mit.sup.cost.ker.all.2_EGY3B</t>
  </si>
  <si>
    <t>egy.mit.airpol.cost.ker.all.2_EGY3B</t>
  </si>
  <si>
    <t>egy.mit.scc.cost.ker.all.2_EGY3B</t>
  </si>
  <si>
    <t>egy.mit.vat.cost.ker.all.2_EGY3B</t>
  </si>
  <si>
    <t>egy.mit.rp.ker.all.2_EGY3B</t>
  </si>
  <si>
    <t>egy.mit.tgap.ker.all.2_EGY3B</t>
  </si>
  <si>
    <t>egy.mit.txo.co2e.ker.all.1_EGY3B</t>
  </si>
  <si>
    <t>egy.mit.pig.ker.all.2_EGY3B</t>
  </si>
  <si>
    <t>egy.mit.pig.co2e.ker.all.2_EGY3B</t>
  </si>
  <si>
    <t>egy.mit.eff.price.coa.ind.2_EGY3B</t>
  </si>
  <si>
    <t>egy.mit.sup.cost.coa.ind.2_EGY3B</t>
  </si>
  <si>
    <t>egy.mit.airpol.cost.coa.ind.2_EGY3B</t>
  </si>
  <si>
    <t>egy.mit.scc.cost.coa.ind.2_EGY3B</t>
  </si>
  <si>
    <t>egy.mit.vat.cost.coa.ind.2_EGY3B</t>
  </si>
  <si>
    <t>egy.mit.rp.coa.ind.2_EGY3B</t>
  </si>
  <si>
    <t>egy.mit.tgap.coa.ind.2_EGY3B</t>
  </si>
  <si>
    <t>egy.mit.txo.co2e.coa.ind.1_EGY3B</t>
  </si>
  <si>
    <t>egy.mit.pig.coa.ind.2_EGY3B</t>
  </si>
  <si>
    <t>egy.mit.pig.co2e.coa.ind.2_EGY3B</t>
  </si>
  <si>
    <t>egy.mit.eff.price.coa.res.2_EGY3B</t>
  </si>
  <si>
    <t>egy.mit.sup.cost.coa.res.2_EGY3B</t>
  </si>
  <si>
    <t>egy.mit.airpol.cost.coa.res.2_EGY3B</t>
  </si>
  <si>
    <t>egy.mit.scc.cost.coa.res.2_EGY3B</t>
  </si>
  <si>
    <t>egy.mit.vat.cost.coa.res.2_EGY3B</t>
  </si>
  <si>
    <t>egy.mit.rp.coa.res.2_EGY3B</t>
  </si>
  <si>
    <t>egy.mit.tgap.coa.res.2_EGY3B</t>
  </si>
  <si>
    <t>egy.mit.txo.co2e.coa.res.1_EGY3B</t>
  </si>
  <si>
    <t>egy.mit.pig.coa.res.2_EGY3B</t>
  </si>
  <si>
    <t>egy.mit.pig.co2e.coa.res.2_EGY3B</t>
  </si>
  <si>
    <t>egy.mit.eff.price.coa.pow.2_EGY3B</t>
  </si>
  <si>
    <t>egy.mit.sup.cost.coa.pow.2_EGY3B</t>
  </si>
  <si>
    <t>egy.mit.airpol.cost.coa.pow.2_EGY3B</t>
  </si>
  <si>
    <t>egy.mit.scc.cost.coa.pow.2_EGY3B</t>
  </si>
  <si>
    <t>egy.mit.vat.cost.coa.pow.2_EGY3B</t>
  </si>
  <si>
    <t>egy.mit.rp.coa.pow.2_EGY3B</t>
  </si>
  <si>
    <t>egy.mit.tgap.coa.pow.2_EGY3B</t>
  </si>
  <si>
    <t>egy.mit.txo.co2e.coa.pow.1_EGY3B</t>
  </si>
  <si>
    <t>egy.mit.pig.coa.pow.2_EGY3B</t>
  </si>
  <si>
    <t>egy.mit.pig.co2e.coa.pow.2_EGY3B</t>
  </si>
  <si>
    <t>egy.mit.eff.price.nga.ind.2_EGY3B</t>
  </si>
  <si>
    <t>egy.mit.sup.cost.nga.ind.2_EGY3B</t>
  </si>
  <si>
    <t>egy.mit.airpol.cost.nga.ind.2_EGY3B</t>
  </si>
  <si>
    <t>egy.mit.scc.cost.nga.ind.2_EGY3B</t>
  </si>
  <si>
    <t>egy.mit.vat.cost.nga.ind.2_EGY3B</t>
  </si>
  <si>
    <t>egy.mit.rp.nga.ind.2_EGY3B</t>
  </si>
  <si>
    <t>egy.mit.tgap.nga.ind.2_EGY3B</t>
  </si>
  <si>
    <t>egy.mit.txo.co2e.nga.ind.1_EGY3B</t>
  </si>
  <si>
    <t>egy.mit.pig.nga.ind.2_EGY3B</t>
  </si>
  <si>
    <t>egy.mit.pig.co2e.nga.ind.2_EGY3B</t>
  </si>
  <si>
    <t>egy.mit.eff.price.nga.res.2_EGY3B</t>
  </si>
  <si>
    <t>egy.mit.sup.cost.nga.res.2_EGY3B</t>
  </si>
  <si>
    <t>egy.mit.airpol.cost.nga.res.2_EGY3B</t>
  </si>
  <si>
    <t>egy.mit.scc.cost.nga.res.2_EGY3B</t>
  </si>
  <si>
    <t>egy.mit.vat.cost.nga.res.2_EGY3B</t>
  </si>
  <si>
    <t>egy.mit.rp.nga.res.2_EGY3B</t>
  </si>
  <si>
    <t>egy.mit.tgap.nga.res.2_EGY3B</t>
  </si>
  <si>
    <t>egy.mit.txo.co2e.nga.res.1_EGY3B</t>
  </si>
  <si>
    <t>egy.mit.pig.nga.res.2_EGY3B</t>
  </si>
  <si>
    <t>egy.mit.pig.co2e.nga.res.2_EGY3B</t>
  </si>
  <si>
    <t>egy.mit.eff.price.nga.pow.2_EGY3B</t>
  </si>
  <si>
    <t>egy.mit.sup.cost.nga.pow.2_EGY3B</t>
  </si>
  <si>
    <t>egy.mit.airpol.cost.nga.pow.2_EGY3B</t>
  </si>
  <si>
    <t>egy.mit.scc.cost.nga.pow.2_EGY3B</t>
  </si>
  <si>
    <t>egy.mit.vat.cost.nga.pow.2_EGY3B</t>
  </si>
  <si>
    <t>egy.mit.rp.nga.pow.2_EGY3B</t>
  </si>
  <si>
    <t>egy.mit.tgap.nga.pow.2_EGY3B</t>
  </si>
  <si>
    <t>egy.mit.txo.co2e.nga.pow.1_EGY3B</t>
  </si>
  <si>
    <t>egy.mit.pig.nga.pow.2_EGY3B</t>
  </si>
  <si>
    <t>egy.mit.pig.co2e.nga.pow.2_EGY3B</t>
  </si>
  <si>
    <t>egy.mit.eff.price.ecy.ind.2_EGY3B</t>
  </si>
  <si>
    <t>egy.mit.sup.cost.ecy.ind.2_EGY3B</t>
  </si>
  <si>
    <t>egy.mit.airpol.cost.ecy.ind.2_EGY3B</t>
  </si>
  <si>
    <t>egy.mit.scc.cost.ecy.ind.2_EGY3B</t>
  </si>
  <si>
    <t>egy.mit.vat.cost.ecy.ind.2_EGY3B</t>
  </si>
  <si>
    <t>egy.mit.rp.ecy.ind.2_EGY3B</t>
  </si>
  <si>
    <t>egy.mit.tgap.ecy.ind.2_EGY3B</t>
  </si>
  <si>
    <t>egy.mit.txo.co2e.ecy.ind.1_EGY3B</t>
  </si>
  <si>
    <t>egy.mit.pig.ecy.ind.2_EGY3B</t>
  </si>
  <si>
    <t>egy.mit.pig.co2e.ecy.ind.2_EGY3B</t>
  </si>
  <si>
    <t>egy.mit.eff.price.ecy.res.2_EGY3B</t>
  </si>
  <si>
    <t>egy.mit.airpol.cost.ecy.res.2_EGY3B</t>
  </si>
  <si>
    <t>egy.mit.scc.cost.ecy.res.2_EGY3B</t>
  </si>
  <si>
    <t>egy.mit.vat.cost.ecy.res.2_EGY3B</t>
  </si>
  <si>
    <t>egy.mit.rp.ecy.res.2_EGY3B</t>
  </si>
  <si>
    <t>egy.mit.tgap.ecy.res.2_EGY3B</t>
  </si>
  <si>
    <t>egy.mit.txo.co2e.ecy.res.1_EGY3B</t>
  </si>
  <si>
    <t>egy.mit.pig.ecy.res.2_EGY3B</t>
  </si>
  <si>
    <t>egy.mit.pig.co2e.ecy.res.2_EGY3B</t>
  </si>
  <si>
    <t>egy.mit.pig.co2e.all.all.1_EGY3B</t>
  </si>
  <si>
    <t>egy.mit.pig.co2e.all.all.2_EGY3B</t>
  </si>
  <si>
    <t>egy.mit.app.gso.all.2_EGY3B</t>
  </si>
  <si>
    <t>egy.mit.app.die.all.2_EGY3B</t>
  </si>
  <si>
    <t>egy.mit.app.lpg.all.2_EGY3B</t>
  </si>
  <si>
    <t>egy.mit.app.ker.all.2_EGY3B</t>
  </si>
  <si>
    <t>egy.mit.app.coa.ind.2_EGY3B</t>
  </si>
  <si>
    <t>egy.mit.app.coa.res.2_EGY3B</t>
  </si>
  <si>
    <t>egy.mit.app.coa.pow.2_EGY3B</t>
  </si>
  <si>
    <t>egy.mit.app.nga.ind.2_EGY3B</t>
  </si>
  <si>
    <t>egy.mit.app.nga.res.2_EGY3B</t>
  </si>
  <si>
    <t>egy.mit.app.nga.pow.2_EGY3B</t>
  </si>
  <si>
    <t>egy.mit.app.co2e.all.all.1_EGY3B</t>
  </si>
  <si>
    <t>egy.mit.app.co2e.all.all.2_EGY3B</t>
  </si>
  <si>
    <t>egy.mit.scc.1_EGY3B</t>
  </si>
  <si>
    <t>egy.mit.ener.con.tot.1_EGY3B</t>
  </si>
  <si>
    <t>egy.mit.ener.con.coa.1_EGY3B</t>
  </si>
  <si>
    <t>egy.mit.ener.con.nga.1_EGY3B</t>
  </si>
  <si>
    <t>egy.mit.ener.con.oop.1_EGY3B</t>
  </si>
  <si>
    <t>egy.mit.ener.con.gso.1_EGY3B</t>
  </si>
  <si>
    <t>egy.mit.ener.con.die.1_EGY3B</t>
  </si>
  <si>
    <t>egy.mit.ener.con.lpg.1_EGY3B</t>
  </si>
  <si>
    <t>egy.mit.ener.con.ker.1_EGY3B</t>
  </si>
  <si>
    <t>egy.mit.ener.con.nuc.1_EGY3B</t>
  </si>
  <si>
    <t>egy.mit.ener.con.rnw.1_EGY3B</t>
  </si>
  <si>
    <t>egy.mit.ener.con.bio.1_EGY3B</t>
  </si>
  <si>
    <t>egy.mit.ener.con.tot.2_EGY3B</t>
  </si>
  <si>
    <t>egy.mit.ener.con.coa.2_EGY3B</t>
  </si>
  <si>
    <t>egy.mit.ener.con.nga.2_EGY3B</t>
  </si>
  <si>
    <t>egy.mit.ener.con.oop.2_EGY3B</t>
  </si>
  <si>
    <t>egy.mit.ener.con.gso.2_EGY3B</t>
  </si>
  <si>
    <t>egy.mit.ener.con.die.2_EGY3B</t>
  </si>
  <si>
    <t>egy.mit.ener.con.lpg.2_EGY3B</t>
  </si>
  <si>
    <t>egy.mit.ener.con.ker.2_EGY3B</t>
  </si>
  <si>
    <t>egy.mit.ener.con.nuc.2_EGY3B</t>
  </si>
  <si>
    <t>egy.mit.ener.con.rnw.2_EGY3B</t>
  </si>
  <si>
    <t>egy.mit.ener.con.bio.2_EGY3B</t>
  </si>
  <si>
    <t>egy.mit.ener.coa.pow.1_EGY3B</t>
  </si>
  <si>
    <t>egy.mit.ener.coa.tra.1_EGY3B</t>
  </si>
  <si>
    <t>egy.mit.ener.coa.res.1_EGY3B</t>
  </si>
  <si>
    <t>egy.mit.ener.coa.ind.1_EGY3B</t>
  </si>
  <si>
    <t>egy.mit.ener.coa.oen.1_EGY3B</t>
  </si>
  <si>
    <t>egy.mit.ener.nga.pow.1_EGY3B</t>
  </si>
  <si>
    <t>egy.mit.ener.nga.tra.1_EGY3B</t>
  </si>
  <si>
    <t>egy.mit.ener.nga.res.1_EGY3B</t>
  </si>
  <si>
    <t>egy.mit.ener.nga.ind.1_EGY3B</t>
  </si>
  <si>
    <t>egy.mit.ener.nga.oen.1_EGY3B</t>
  </si>
  <si>
    <t>egy.mit.ener.gso.pow.1_EGY3B</t>
  </si>
  <si>
    <t>egy.mit.ener.gso.tra.1_EGY3B</t>
  </si>
  <si>
    <t>egy.mit.ener.gso.res.1_EGY3B</t>
  </si>
  <si>
    <t>egy.mit.ener.gso.ind.1_EGY3B</t>
  </si>
  <si>
    <t>egy.mit.ener.gso.oen.1_EGY3B</t>
  </si>
  <si>
    <t>egy.mit.ener.die.pow.1_EGY3B</t>
  </si>
  <si>
    <t>egy.mit.ener.die.tra.1_EGY3B</t>
  </si>
  <si>
    <t>egy.mit.ener.die.res.1_EGY3B</t>
  </si>
  <si>
    <t>egy.mit.ener.die.ind.1_EGY3B</t>
  </si>
  <si>
    <t>egy.mit.ener.die.oen.1_EGY3B</t>
  </si>
  <si>
    <t>egy.mit.ener.lpg.pow.1_EGY3B</t>
  </si>
  <si>
    <t>egy.mit.ener.lpg.tra.1_EGY3B</t>
  </si>
  <si>
    <t>egy.mit.ener.lpg.res.1_EGY3B</t>
  </si>
  <si>
    <t>egy.mit.ener.lpg.ind.1_EGY3B</t>
  </si>
  <si>
    <t>egy.mit.ener.lpg.oen.1_EGY3B</t>
  </si>
  <si>
    <t>egy.mit.ener.ker.pow.1_EGY3B</t>
  </si>
  <si>
    <t>egy.mit.ener.ker.tra.1_EGY3B</t>
  </si>
  <si>
    <t>egy.mit.ener.ker.res.1_EGY3B</t>
  </si>
  <si>
    <t>egy.mit.ener.ker.ind.1_EGY3B</t>
  </si>
  <si>
    <t>egy.mit.ener.ker.oen.1_EGY3B</t>
  </si>
  <si>
    <t>egy.mit.ener.oop.pow.1_EGY3B</t>
  </si>
  <si>
    <t>egy.mit.ener.oop.tra.1_EGY3B</t>
  </si>
  <si>
    <t>egy.mit.ener.oop.res.1_EGY3B</t>
  </si>
  <si>
    <t>egy.mit.ener.oop.ind.1_EGY3B</t>
  </si>
  <si>
    <t>egy.mit.ener.oop.oen.1_EGY3B</t>
  </si>
  <si>
    <t>egy.mit.ener.tot.tot.1_EGY3B</t>
  </si>
  <si>
    <t>egy.mit.ener.bio.pow.1_EGY3B</t>
  </si>
  <si>
    <t>egy.mit.ener.bio.tra.1_EGY3B</t>
  </si>
  <si>
    <t>egy.mit.ener.bio.res.1_EGY3B</t>
  </si>
  <si>
    <t>egy.mit.ener.bio.ind.1_EGY3B</t>
  </si>
  <si>
    <t>egy.mit.ener.bio.oen.1_EGY3B</t>
  </si>
  <si>
    <t>egy.mit.ener.con.nrn.1_EGY3B</t>
  </si>
  <si>
    <t>egy.mit.ener.coa.pow.2_EGY3B</t>
  </si>
  <si>
    <t>egy.mit.ener.coa.tra.2_EGY3B</t>
  </si>
  <si>
    <t>egy.mit.ener.coa.res.2_EGY3B</t>
  </si>
  <si>
    <t>egy.mit.ener.coa.ind.2_EGY3B</t>
  </si>
  <si>
    <t>egy.mit.ener.coa.oen.2_EGY3B</t>
  </si>
  <si>
    <t>egy.mit.ener.nga.pow.2_EGY3B</t>
  </si>
  <si>
    <t>egy.mit.ener.nga.tra.2_EGY3B</t>
  </si>
  <si>
    <t>egy.mit.ener.nga.res.2_EGY3B</t>
  </si>
  <si>
    <t>egy.mit.ener.nga.ind.2_EGY3B</t>
  </si>
  <si>
    <t>egy.mit.ener.nga.oen.2_EGY3B</t>
  </si>
  <si>
    <t>egy.mit.ener.gso.pow.2_EGY3B</t>
  </si>
  <si>
    <t>egy.mit.ener.gso.tra.2_EGY3B</t>
  </si>
  <si>
    <t>egy.mit.ener.gso.res.2_EGY3B</t>
  </si>
  <si>
    <t>egy.mit.ener.gso.ind.2_EGY3B</t>
  </si>
  <si>
    <t>egy.mit.ener.gso.oen.2_EGY3B</t>
  </si>
  <si>
    <t>egy.mit.ener.die.pow.2_EGY3B</t>
  </si>
  <si>
    <t>egy.mit.ener.die.tra.2_EGY3B</t>
  </si>
  <si>
    <t>egy.mit.ener.die.res.2_EGY3B</t>
  </si>
  <si>
    <t>egy.mit.ener.die.ind.2_EGY3B</t>
  </si>
  <si>
    <t>egy.mit.ener.die.oen.2_EGY3B</t>
  </si>
  <si>
    <t>egy.mit.ener.lpg.pow.2_EGY3B</t>
  </si>
  <si>
    <t>egy.mit.ener.lpg.tra.2_EGY3B</t>
  </si>
  <si>
    <t>egy.mit.ener.lpg.res.2_EGY3B</t>
  </si>
  <si>
    <t>egy.mit.ener.lpg.ind.2_EGY3B</t>
  </si>
  <si>
    <t>egy.mit.ener.lpg.oen.2_EGY3B</t>
  </si>
  <si>
    <t>egy.mit.ener.ker.pow.2_EGY3B</t>
  </si>
  <si>
    <t>egy.mit.ener.ker.tra.2_EGY3B</t>
  </si>
  <si>
    <t>egy.mit.ener.ker.res.2_EGY3B</t>
  </si>
  <si>
    <t>egy.mit.ener.ker.ind.2_EGY3B</t>
  </si>
  <si>
    <t>egy.mit.ener.ker.oen.2_EGY3B</t>
  </si>
  <si>
    <t>egy.mit.ener.oop.pow.2_EGY3B</t>
  </si>
  <si>
    <t>egy.mit.ener.oop.tra.2_EGY3B</t>
  </si>
  <si>
    <t>egy.mit.ener.oop.res.2_EGY3B</t>
  </si>
  <si>
    <t>egy.mit.ener.oop.ind.2_EGY3B</t>
  </si>
  <si>
    <t>egy.mit.ener.oop.oen.2_EGY3B</t>
  </si>
  <si>
    <t>egy.mit.ener.tot.tot.2_EGY3B</t>
  </si>
  <si>
    <t>egy.mit.ener.bio.pow.2_EGY3B</t>
  </si>
  <si>
    <t>egy.mit.ener.bio.tra.2_EGY3B</t>
  </si>
  <si>
    <t>egy.mit.ener.bio.res.2_EGY3B</t>
  </si>
  <si>
    <t>egy.mit.ener.bio.ind.2_EGY3B</t>
  </si>
  <si>
    <t>egy.mit.ener.bio.oen.2_EGY3B</t>
  </si>
  <si>
    <t>egy.mit.ener.con.nrn.2_EGY3B</t>
  </si>
  <si>
    <t>egy.mit.elec.twh.tot.1_EGY3B</t>
  </si>
  <si>
    <t>egy.mit.elec.twh.coa.1_EGY3B</t>
  </si>
  <si>
    <t>egy.mit.elec.twh.nga.1_EGY3B</t>
  </si>
  <si>
    <t>egy.mit.elec.twh.oop.1_EGY3B</t>
  </si>
  <si>
    <t>egy.mit.elec.twh.nuc.1_EGY3B</t>
  </si>
  <si>
    <t>egy.mit.elec.twh.wnd.1_EGY3B</t>
  </si>
  <si>
    <t>egy.mit.elec.twh.sol.1_EGY3B</t>
  </si>
  <si>
    <t>egy.mit.elec.twh.hyd.1_EGY3B</t>
  </si>
  <si>
    <t>egy.mit.elec.twh.ore.1_EGY3B</t>
  </si>
  <si>
    <t>egy.mit.elec.twh.bio.1_EGY3B</t>
  </si>
  <si>
    <t>egy.mit.elec.twh.ren.1_EGY3B</t>
  </si>
  <si>
    <t>egy.mit.elec.twh.tot.2_EGY3B</t>
  </si>
  <si>
    <t>egy.mit.elec.twh.coa.2_EGY3B</t>
  </si>
  <si>
    <t>egy.mit.elec.twh.nga.2_EGY3B</t>
  </si>
  <si>
    <t>egy.mit.elec.twh.oop.2_EGY3B</t>
  </si>
  <si>
    <t>egy.mit.elec.twh.nuc.2_EGY3B</t>
  </si>
  <si>
    <t>egy.mit.elec.twh.wnd.2_EGY3B</t>
  </si>
  <si>
    <t>egy.mit.elec.twh.sol.2_EGY3B</t>
  </si>
  <si>
    <t>egy.mit.elec.twh.hyd.2_EGY3B</t>
  </si>
  <si>
    <t>egy.mit.elec.twh.ore.2_EGY3B</t>
  </si>
  <si>
    <t>egy.mit.elec.twh.bio.2_EGY3B</t>
  </si>
  <si>
    <t>egy.mit.elec.twh.ren.2_EGY3B</t>
  </si>
  <si>
    <t>egy.mit.ener.rod.nga.pass.e.2_EGY3B</t>
  </si>
  <si>
    <t>egy.mit.tot.rod.nga.e.2_EGY3B</t>
  </si>
  <si>
    <t>0_EGY3B</t>
  </si>
  <si>
    <t>egy.mit.tot.rod.ele.e.2_EGY3B</t>
  </si>
  <si>
    <t>egy.mit.pass.vkt.all.e.2_EGY3B</t>
  </si>
  <si>
    <t>egy.mit.fre.vkt.all.e.2_EGY3B</t>
  </si>
  <si>
    <t>egy.mit.motor.vkt.all.e.2_EGY3B</t>
  </si>
  <si>
    <t>egy.mit.fecon.die.all.e.2_EGY3B</t>
  </si>
  <si>
    <t>egy.mit.fecon.lpg.all.e.2_EGY3B</t>
  </si>
  <si>
    <t>Output Code_EGY3B</t>
  </si>
  <si>
    <t>egy.mit.atp.rod.coa.e.2_EGY3B</t>
  </si>
  <si>
    <t>egy.mit.atp.rod.nga.e.2_EGY3B</t>
  </si>
  <si>
    <t>egy.mit.atp.rod.gso.e.2_EGY3B</t>
  </si>
  <si>
    <t>egy.mit.atp.ral.oop.e.2_EGY3B</t>
  </si>
  <si>
    <t>egy.mit.atp.ral.bio.e.2_EGY3B</t>
  </si>
  <si>
    <t>egy.mit.atp.ral.ren.e.2_EGY3B</t>
  </si>
  <si>
    <t>egy.mit.ener.ral.coa.e.2_EGY3B</t>
  </si>
  <si>
    <t>egy.mit.ener.ral.nga.e.2_EGY3B</t>
  </si>
  <si>
    <t>egy.mit.ener.ral.gso.e.2_EGY3B</t>
  </si>
  <si>
    <t>egy.mit.ener.ral.die.e.2_EGY3B</t>
  </si>
  <si>
    <t>egy.mit.ener.nav.nga.e.2_EGY3B</t>
  </si>
  <si>
    <t>egy.mit.ener.nav.gso.e.2_EGY3B</t>
  </si>
  <si>
    <t>egy.mit.ener.nav.die.e.2_EGY3B</t>
  </si>
  <si>
    <t>egy.mit.ener.nav.lpg.e.2_EGY3B</t>
  </si>
  <si>
    <t>egy.mit.ener.nav.ker.e.2_EGY3B</t>
  </si>
  <si>
    <t>egy.mit.ener.nav.oop.e.2_EGY3B</t>
  </si>
  <si>
    <t>egy.mit.ener.nav.bio.e.2_EGY3B</t>
  </si>
  <si>
    <t>egy.mit.ener.nav.ren.e.2_EGY3B</t>
  </si>
  <si>
    <t>egy.mit.ener.nav.tot.e.2_EGY3B</t>
  </si>
  <si>
    <t>egy.mit.ener.tra.tot.e.2_EGY3B</t>
  </si>
  <si>
    <t>egy.mit.atp.res.coa.e.2_EGY3B</t>
  </si>
  <si>
    <t>egy.mit.atp.foo.oop.e.2_EGY3B</t>
  </si>
  <si>
    <t>egy.mit.atp.foo.bio.e.2_EGY3B</t>
  </si>
  <si>
    <t>egy.mit.atp.foo.ren.e.2_EGY3B</t>
  </si>
  <si>
    <t>egy.mit.ener.foo.coa.e.2_EGY3B</t>
  </si>
  <si>
    <t>egy.mit.ener.foo.nga.e.2_EGY3B</t>
  </si>
  <si>
    <t>egy.mit.ener.foo.gso.e.2_EGY3B</t>
  </si>
  <si>
    <t>egy.mit.ener.foo.die.e.2_EGY3B</t>
  </si>
  <si>
    <t>egy.mit.atp.srv.oop.e.2_EGY3B</t>
  </si>
  <si>
    <t>egy.mit.atp.srv.bio.e.2_EGY3B</t>
  </si>
  <si>
    <t>egy.mit.atp.srv.ren.e.2_EGY3B</t>
  </si>
  <si>
    <t>egy.mit.ener.srv.coa.e.2_EGY3B</t>
  </si>
  <si>
    <t>egy.mit.ener.srv.nga.e.2_EGY3B</t>
  </si>
  <si>
    <t>egy.mit.ener.srv.gso.e.2_EGY3B</t>
  </si>
  <si>
    <t>egy.mit.ener.srv.die.e.2_EGY3B</t>
  </si>
  <si>
    <t>egy.mit.ener.srv.tot.e.2_EGY3B</t>
  </si>
  <si>
    <t>egy.mit.ener.res.tot.e.2_EGY3B</t>
  </si>
  <si>
    <t>egy.mit.ener.mch.coa.e.2_EGY3B</t>
  </si>
  <si>
    <t>egy.mit.ener.mch.nga.e.2_EGY3B</t>
  </si>
  <si>
    <t>egy.mit.ener.mch.gso.e.2_EGY3B</t>
  </si>
  <si>
    <t>egy.mit.ener.mch.die.e.2_EGY3B</t>
  </si>
  <si>
    <t>egy.mit.ener.mch.lpg.e.2_EGY3B</t>
  </si>
  <si>
    <t>egy.mit.ener.mch.ker.e.2_EGY3B</t>
  </si>
  <si>
    <t>egy.mit.ener.mch.oop.e.2_EGY3B</t>
  </si>
  <si>
    <t>egy.mit.ener.mch.bio.e.2_EGY3B</t>
  </si>
  <si>
    <t>egy.mit.ener.mch.ren.e.2_EGY3B</t>
  </si>
  <si>
    <t>egy.mit.ener.irn.coa.e.2_EGY3B</t>
  </si>
  <si>
    <t>egy.mit.ener.irn.nga.e.2_EGY3B</t>
  </si>
  <si>
    <t>egy.mit.ener.irn.gso.e.2_EGY3B</t>
  </si>
  <si>
    <t>egy.mit.ener.irn.die.e.2_EGY3B</t>
  </si>
  <si>
    <t>egy.mit.ener.irn.lpg.e.2_EGY3B</t>
  </si>
  <si>
    <t>egy.mit.ener.irn.ker.e.2_EGY3B</t>
  </si>
  <si>
    <t>egy.mit.ener.irn.oop.e.2_EGY3B</t>
  </si>
  <si>
    <t>egy.mit.ener.irn.bio.e.2_EGY3B</t>
  </si>
  <si>
    <t>egy.mit.ener.irn.ren.e.2_EGY3B</t>
  </si>
  <si>
    <t>egy.mit.ener.nfm.coa.e.2_EGY3B</t>
  </si>
  <si>
    <t>egy.mit.ener.nfm.nga.e.2_EGY3B</t>
  </si>
  <si>
    <t>egy.mit.ener.nfm.gso.e.2_EGY3B</t>
  </si>
  <si>
    <t>egy.mit.ener.nfm.die.e.2_EGY3B</t>
  </si>
  <si>
    <t>egy.mit.ener.nfm.lpg.e.2_EGY3B</t>
  </si>
  <si>
    <t>egy.mit.ener.nfm.ker.e.2_EGY3B</t>
  </si>
  <si>
    <t>egy.mit.ener.nfm.oop.e.2_EGY3B</t>
  </si>
  <si>
    <t>egy.mit.ener.nfm.bio.e.2_EGY3B</t>
  </si>
  <si>
    <t>egy.mit.ener.nfm.ren.e.2_EGY3B</t>
  </si>
  <si>
    <t>egy.mit.ener.mac.coa.e.2_EGY3B</t>
  </si>
  <si>
    <t>egy.mit.ener.mac.nga.e.2_EGY3B</t>
  </si>
  <si>
    <t>egy.mit.ener.mac.gso.e.2_EGY3B</t>
  </si>
  <si>
    <t>egy.mit.ener.mac.die.e.2_EGY3B</t>
  </si>
  <si>
    <t>egy.mit.ener.mac.lpg.e.2_EGY3B</t>
  </si>
  <si>
    <t>egy.mit.ener.mac.ker.e.2_EGY3B</t>
  </si>
  <si>
    <t>egy.mit.ener.mac.oop.e.2_EGY3B</t>
  </si>
  <si>
    <t>egy.mit.ener.mac.bio.e.2_EGY3B</t>
  </si>
  <si>
    <t>egy.mit.ener.mac.ren.e.2_EGY3B</t>
  </si>
  <si>
    <t>egy.mit.ener.foo.ecy.t.2_EGY3B</t>
  </si>
  <si>
    <t>egy.mit.nxp.ecy.2_EGY3B</t>
  </si>
  <si>
    <t>egy.mit.tsd.ecy.2_EGY3B</t>
  </si>
  <si>
    <t>egy.mit.eou.ecy.2_EGY3B</t>
  </si>
  <si>
    <t>CPAT Code_EGY3B</t>
  </si>
  <si>
    <t>egy.mit.ener.rod.ecy.t.2_EGY3B</t>
  </si>
  <si>
    <t>egy.mit.ener.ral.ecy.t.2_EGY3B</t>
  </si>
  <si>
    <t>egy.mit.ener.avi.ecy.t.2_EGY3B</t>
  </si>
  <si>
    <t>egy.mit.ener.nav.ecy.t.2_EGY3B</t>
  </si>
  <si>
    <t>egy.mit.ener.srv.ecy.t.2_EGY3B</t>
  </si>
  <si>
    <t>egy.mit.ener.em.ngaoil.e.2_EGY3B</t>
  </si>
  <si>
    <t>egy.mit.ener.em.coa.e.2_EGY3B</t>
  </si>
  <si>
    <t>egy.mit.rev.new.coa.usd.2_EGY3B</t>
  </si>
  <si>
    <t>egy.mit.rev.new.nga.usd.2_EGY3B</t>
  </si>
  <si>
    <t>egy.mit.rev.new.oil.usd.2_EGY3B</t>
  </si>
  <si>
    <t>egy.mit.rev.new.gso.usd.2_EGY3B</t>
  </si>
  <si>
    <t>egy.mit.rev.new.die.usd.2_EGY3B</t>
  </si>
  <si>
    <t>egy.mit.rev.new.lpk.usd.2_EGY3B</t>
  </si>
  <si>
    <t>egy.mit.rev.tot.usd.1_EGY3B</t>
  </si>
  <si>
    <t>egy.mit.rev.tot.coa.usd.1_EGY3B</t>
  </si>
  <si>
    <t>egy.mit.rev.tot.nga.usd.1_EGY3B</t>
  </si>
  <si>
    <t>egy.mit.rev.tot.oil.usd.1_EGY3B</t>
  </si>
  <si>
    <t>egy.mit.rev.tot.gso.usd.1_EGY3B</t>
  </si>
  <si>
    <t>egy.mit.rev.tot.die.usd.1_EGY3B</t>
  </si>
  <si>
    <t>egy.mit.rev.tot.lpk.usd.1_EGY3B</t>
  </si>
  <si>
    <t>egy.mit.sub.ren.usd.1_EGY3B</t>
  </si>
  <si>
    <t>egy.mit.rev.tot.ecy.usd.1_EGY3B</t>
  </si>
  <si>
    <t>egy.mit.rev.tot.usd.2_EGY3B</t>
  </si>
  <si>
    <t>egy.mit.rev.tot.coa.usd.2_EGY3B</t>
  </si>
  <si>
    <t>egy.mit.rev.tot.nga.usd.2_EGY3B</t>
  </si>
  <si>
    <t>egy.mit.rev.tot.oil.usd.2_EGY3B</t>
  </si>
  <si>
    <t>egy.mit.rev.tot.gso.usd.2_EGY3B</t>
  </si>
  <si>
    <t>egy.mit.rev.tot.die.usd.2_EGY3B</t>
  </si>
  <si>
    <t>egy.mit.rev.tot.lpk.usd.2_EGY3B</t>
  </si>
  <si>
    <t>egy.mit.sub.ren.usd.2_EGY3B</t>
  </si>
  <si>
    <t>egy.mit.rev.tot.ecy.usd.2_EGY3B</t>
  </si>
  <si>
    <t>egy.air.con.pm2.oap.urb.1_EGY3B</t>
  </si>
  <si>
    <t>egy.air.con.pm2.oap.rur.1_EGY3B</t>
  </si>
  <si>
    <t>egy.air.con.pm2.oap.urb.2_EGY3B</t>
  </si>
  <si>
    <t>egy.air.con.pm2.oap.rur.2_EGY3B</t>
  </si>
  <si>
    <t>egy.air.con.pm2.mod.all.1_EGY3B</t>
  </si>
  <si>
    <t>egy.air.con.pm2.obs.all.1_EGY3B</t>
  </si>
  <si>
    <t>who_guidelines_EGY3B</t>
  </si>
  <si>
    <t>egy.air.cad.ao3_EGY3B</t>
  </si>
  <si>
    <t>egy.air.cad.apm25_EGY3B</t>
  </si>
  <si>
    <t>egy.air.cad.hpm25_EGY3B</t>
  </si>
  <si>
    <t>egy.air.cad.net_EGY3B</t>
  </si>
  <si>
    <t>egy.air.ada.2464_EGY3B</t>
  </si>
  <si>
    <t>egy.air.ada.65_EGY3B</t>
  </si>
  <si>
    <t>egy.air.ada.u24_EGY3B</t>
  </si>
  <si>
    <t>egy.air.av.yll_EGY3B</t>
  </si>
  <si>
    <t>egy.air.av.yld_EGY3B</t>
  </si>
  <si>
    <t>egy.air.mort_EGY3B</t>
  </si>
  <si>
    <t>egy.air.ext.pp.coa_EGY3B</t>
  </si>
  <si>
    <t>egy.air.ext.pp.gas_EGY3B</t>
  </si>
  <si>
    <t>egy.air.ext.pp.oil_EGY3B</t>
  </si>
  <si>
    <t>egy.air.ext.ind.coa_EGY3B</t>
  </si>
  <si>
    <t>egy.air.ext.ind.gas_EGY3B</t>
  </si>
  <si>
    <t>egy.air.ext.ind.oil_EGY3B</t>
  </si>
  <si>
    <t>egy.air.ext.tra.gso_EGY3B</t>
  </si>
  <si>
    <t>egy.air.ext.tra.die_EGY3B</t>
  </si>
  <si>
    <t>egy.air.gdp.loss_EGY3B</t>
  </si>
  <si>
    <t>egy.air.gdp.loss.ch_EGY3B</t>
  </si>
  <si>
    <t>egy.mit.airpol.cost.coa.ind.1_EGY3B</t>
  </si>
  <si>
    <t>egy.mit.airpol.cost.coa.res.1_EGY3B</t>
  </si>
  <si>
    <t>egy.mit.airpol.cost.coa.pow.1_EGY3B</t>
  </si>
  <si>
    <t>egy.mit.airpol.cost.nga.ind.1_EGY3B</t>
  </si>
  <si>
    <t>egy.mit.airpol.cost.nga.res.1_EGY3B</t>
  </si>
  <si>
    <t>egy.mit.airpol.cost.nga.pow.1_EGY3B</t>
  </si>
  <si>
    <t>egy.mit.airpol.cost.gso.1_EGY3B</t>
  </si>
  <si>
    <t>egy.mit.airpol.cost.die.1_EGY3B</t>
  </si>
  <si>
    <t>egy.mit.airpol.cost.lpg.1_EGY3B</t>
  </si>
  <si>
    <t>egy.mit.airpol.cost.ker.1_EGY3B</t>
  </si>
  <si>
    <t>egy.air.sav.the.gov_EGY3B</t>
  </si>
  <si>
    <t>egy.air.sav.the.ppr_EGY3B</t>
  </si>
  <si>
    <t>egy.air.sav.the.opo_EGY3B</t>
  </si>
  <si>
    <t>egy.air.sav.the.das_EGY3B</t>
  </si>
  <si>
    <t>egy.dth.ktoe.pow.coa.1_EGY3B</t>
  </si>
  <si>
    <t>egy.dth.ktoe.pow.nga.1_EGY3B</t>
  </si>
  <si>
    <t>egy.dth.ktoe.pow.opp.1_EGY3B</t>
  </si>
  <si>
    <t>egy.dth.ktoe.rod.gso.1_EGY3B</t>
  </si>
  <si>
    <t>egy.dth.ktoe.rod.die.1_EGY3B</t>
  </si>
  <si>
    <t>egy.dth.ktoe.ind.coa.1_EGY3B</t>
  </si>
  <si>
    <t>egy.dth.ktoe.ind.oop.1_EGY3B</t>
  </si>
  <si>
    <t>egy.dth.ktoe.ind.nga.1_EGY3B</t>
  </si>
  <si>
    <t>egy.dth.ktoe.res.nga.1_EGY3B</t>
  </si>
  <si>
    <t>egy.air.conc.pm2.cpp.1_EGY3B</t>
  </si>
  <si>
    <t>egy.air.conc.pm2.gpp.1_EGY3B</t>
  </si>
  <si>
    <t>egy.air.conc.pm2.opp.1_EGY3B</t>
  </si>
  <si>
    <t>egy.air.conc.pm2.rod.1_EGY3B</t>
  </si>
  <si>
    <t>egy.air.conc.pm2.gro.1_EGY3B</t>
  </si>
  <si>
    <t>egy.air.conc.pm2.oth.1_EGY3B</t>
  </si>
  <si>
    <t>egy.air.conc.pm2.foo.1_EGY3B</t>
  </si>
  <si>
    <t>egy.air.conc.pm2.tot.1_EGY3B</t>
  </si>
  <si>
    <t>egy.air.conc.pm2.cpp.2_EGY3B</t>
  </si>
  <si>
    <t>egy.air.conc.pm2.gpp.2_EGY3B</t>
  </si>
  <si>
    <t>egy.air.conc.pm2.opp.2_EGY3B</t>
  </si>
  <si>
    <t>egy.air.conc.pm2.rod.2_EGY3B</t>
  </si>
  <si>
    <t>egy.air.conc.pm2.gro.2_EGY3B</t>
  </si>
  <si>
    <t>egy.air.conc.pm2.oth.2_EGY3B</t>
  </si>
  <si>
    <t>egy.air.conc.pm2.foo.2_EGY3B</t>
  </si>
  <si>
    <t>egy.air.conc.pm2.tot.2_EGY3B</t>
  </si>
  <si>
    <t>egy.mit.cc.code.coa.1_EGY3B</t>
  </si>
  <si>
    <t>egy.mit.cc.code.nga.1_EGY3B</t>
  </si>
  <si>
    <t>egy.mit.cc.code.gso.1_EGY3B</t>
  </si>
  <si>
    <t>egy.mit.cc.code.die.1_EGY3B</t>
  </si>
  <si>
    <t>egy.mit.cc.code.lpg.1_EGY3B</t>
  </si>
  <si>
    <t>egy.mit.cc.code.ker.1_EGY3B</t>
  </si>
  <si>
    <t>egy.tran.vmt.1_EGY3B</t>
  </si>
  <si>
    <t>egy.tran.vmt.2_EGY3B</t>
  </si>
  <si>
    <t>egy.tran.deaths.1_EGY3B</t>
  </si>
  <si>
    <t>egy.tran.deaths.2_EGY3B</t>
  </si>
  <si>
    <t>egy.tran.acc.avd.cum.2_EGY3B</t>
  </si>
  <si>
    <t>egy.tran.congestionP.1_EGY3B</t>
  </si>
  <si>
    <t>egy.tran.congestionP.2_EGY3B</t>
  </si>
  <si>
    <t>egy.tran.acc.cost.gso.1_EGY3B</t>
  </si>
  <si>
    <t>egy.tran.acc.cost.die.1_EGY3B</t>
  </si>
  <si>
    <t>egy.tran.con.cost.gso.1_EGY3B</t>
  </si>
  <si>
    <t>egy.tran.con.cost.die.1_EGY3B</t>
  </si>
  <si>
    <t>egy.tran.rdm.cost.gso.1_EGY3B</t>
  </si>
  <si>
    <t>egy.tran.rdm.cost.die.1_EGY3B</t>
  </si>
  <si>
    <t>egy.mit.wel.cli.usd_EGY3B</t>
  </si>
  <si>
    <t>egy.mit.wel.air.usd_EGY3B</t>
  </si>
  <si>
    <t>egy.mit.wel.rod.aci.usd_EGY3B</t>
  </si>
  <si>
    <t>egy.mit.wel.rod.con.usd_EGY3B</t>
  </si>
  <si>
    <t>egy.mit.wel.eco.dwl.usd_EGY3B</t>
  </si>
  <si>
    <t>egy.mit.wel.tot.tot_EGY3B</t>
  </si>
  <si>
    <t>egy.mit.wel.cli.pct_EGY3B</t>
  </si>
  <si>
    <t>egy.mit.wel.air.pct_EGY3B</t>
  </si>
  <si>
    <t>egy.mit.wel.rod.pct_EGY3B</t>
  </si>
  <si>
    <t>egy.mit.wel.eco.dwl.pct_EGY3B</t>
  </si>
  <si>
    <t>egy.mit.wel.tot.pct_EGY3B</t>
  </si>
  <si>
    <t>egy.distn.tef.tot.dec.rur_EGY3B</t>
  </si>
  <si>
    <t>egy.distn.tef.tot.dec.urb_EGY3B</t>
  </si>
  <si>
    <t>egy.distn.def.tot.dec.ove_EGY3B</t>
  </si>
  <si>
    <t>egy.distn.def.coa.dec.ove_EGY3B</t>
  </si>
  <si>
    <t>egy.distn.def.ely.dec.ove_EGY3B</t>
  </si>
  <si>
    <t>egy.distn.def.nga.dec.ove_EGY3B</t>
  </si>
  <si>
    <t>egy.distn.def.oil.dec.ove_EGY3B</t>
  </si>
  <si>
    <t>egy.distn.def.gso.dec.ove_EGY3B</t>
  </si>
  <si>
    <t>egy.distn.def.die.dec.ove_EGY3B</t>
  </si>
  <si>
    <t>egy.distn.def.ker.dec.ove_EGY3B</t>
  </si>
  <si>
    <t>egy.distn.def.lpg.dec.ove_EGY3B</t>
  </si>
  <si>
    <t>egy.distn.ief.tot.dec.ove_EGY3B</t>
  </si>
  <si>
    <t>egy.distn.ief.app.dec.ove_EGY3B</t>
  </si>
  <si>
    <t>egy.distn.ief.che.dec.ove_EGY3B</t>
  </si>
  <si>
    <t>egy.distn.ief.clo.dec.ove_EGY3B</t>
  </si>
  <si>
    <t>egy.distn.ief.com.dec.ove_EGY3B</t>
  </si>
  <si>
    <t>egy.distn.ief.edu.dec.ove_EGY3B</t>
  </si>
  <si>
    <t>egy.distn.ief.food.dec.ove_EGY3B</t>
  </si>
  <si>
    <t>egy.distn.ief.hea.dec.ove_EGY3B</t>
  </si>
  <si>
    <t>egy.distn.ief.hou.dec.ove_EGY3B</t>
  </si>
  <si>
    <t>egy.distn.ief.oth.dec.ove_EGY3B</t>
  </si>
  <si>
    <t>egy.distn.ief.pap.dec.ove_EGY3B</t>
  </si>
  <si>
    <t>egy.distn.ief.pha.dec.ove_EGY3B</t>
  </si>
  <si>
    <t>egy.distn.ief.ret.dec.ove_EGY3B</t>
  </si>
  <si>
    <t>egy.distn.ief.teq.dec.ove_EGY3B</t>
  </si>
  <si>
    <t>egy.distn.ief.tpu.dec.ove_EGY3B</t>
  </si>
  <si>
    <t>egy.distn.bsh.coa.dec.ove_EGY3B</t>
  </si>
  <si>
    <t>egy.distn.bsh.ely.dec.ove_EGY3B</t>
  </si>
  <si>
    <t>egy.distn.bsh.nga.dec.ove_EGY3B</t>
  </si>
  <si>
    <t>egy.distn.bsh.oil.dec.ove_EGY3B</t>
  </si>
  <si>
    <t>egy.distn.bsh.gso.dec.ove_EGY3B</t>
  </si>
  <si>
    <t>egy.distn.bsh.die.dec.ove_EGY3B</t>
  </si>
  <si>
    <t>egy.distn.bsh.ker.dec.ove_EGY3B</t>
  </si>
  <si>
    <t>egy.distn.bsh.lpg.dec.ove_EGY3B</t>
  </si>
  <si>
    <t>egy.distn.bsh.ccl.dec.ove_EGY3B</t>
  </si>
  <si>
    <t>egy.distn.bsh.ethanol.dec.ove_EGY3B</t>
  </si>
  <si>
    <t>egy.distn.bsh.fwd.dec.ove_EGY3B</t>
  </si>
  <si>
    <t>egy.distn.bsh.app.dec.ove_EGY3B</t>
  </si>
  <si>
    <t>egy.distn.bsh.che.dec.ove_EGY3B</t>
  </si>
  <si>
    <t>egy.distn.bsh.clo.dec.ove_EGY3B</t>
  </si>
  <si>
    <t>egy.distn.bsh.com.dec.ove_EGY3B</t>
  </si>
  <si>
    <t>egy.distn.bsh.edu.dec.ove_EGY3B</t>
  </si>
  <si>
    <t>egy.distn.bsh.food.dec.ove_EGY3B</t>
  </si>
  <si>
    <t>egy.distn.bsh.hea.dec.ove_EGY3B</t>
  </si>
  <si>
    <t>egy.distn.bsh.hou.dec.ove_EGY3B</t>
  </si>
  <si>
    <t>egy.distn.bsh.oth.dec.ove_EGY3B</t>
  </si>
  <si>
    <t>egy.distn.bsh.pap.dec.ove_EGY3B</t>
  </si>
  <si>
    <t>egy.distn.bsh.pha.dec.ove_EGY3B</t>
  </si>
  <si>
    <t>egy.distn.bsh.ret.dec.ove_EGY3B</t>
  </si>
  <si>
    <t>egy.distn.bsh.teq.dec.ove_EGY3B</t>
  </si>
  <si>
    <t>egy.distn.bsh.tpu.dec.ove_EGY3B</t>
  </si>
  <si>
    <t>egy.distn.cons_pc_na.dec.ove_EGY3B</t>
  </si>
  <si>
    <t>egy.distn.tot_cons_na.dec.ove_EGY3B</t>
  </si>
  <si>
    <t>egy.distn.pop_tot_adj.dec.ove_EGY3B</t>
  </si>
  <si>
    <t>egy.distn.pctrev_comp.dec.rur_EGY3B</t>
  </si>
  <si>
    <t>egy.distn.pctrev_comp.dec.urb_EGY3B</t>
  </si>
  <si>
    <t>egy.distn.pctrev_comp.dec.ove_EGY3B</t>
  </si>
  <si>
    <t>egy.distn.pct_gini_norec.dec.ove_EGY3B</t>
  </si>
  <si>
    <t>egy.distn.pct_gini_norec.dec.urb_EGY3B</t>
  </si>
  <si>
    <t>egy.distn.pct_gini_norec.dec.rur_EGY3B</t>
  </si>
  <si>
    <t>egy.distn.pct_gini_rec.dec.ove_EGY3B</t>
  </si>
  <si>
    <t>egy.distn.pct_gini_rec.dec.urb_EGY3B</t>
  </si>
  <si>
    <t>egy.distn.pct_gini_rec.dec.rur_EGY3B</t>
  </si>
  <si>
    <t>egy.distn.dpr.coa.res_EGY3B</t>
  </si>
  <si>
    <t>egy.distn.dpr.ely.res_EGY3B</t>
  </si>
  <si>
    <t>egy.distn.dpr.nga.res_EGY3B</t>
  </si>
  <si>
    <t>egy.distn.dpr.oop.res_EGY3B</t>
  </si>
  <si>
    <t>egy.distn.dpr.gso.res_EGY3B</t>
  </si>
  <si>
    <t>egy.distn.dpr.die.res_EGY3B</t>
  </si>
  <si>
    <t>egy.distn.dpr.ker.res_EGY3B</t>
  </si>
  <si>
    <t>egy.distn.dpr.lpg.res_EGY3B</t>
  </si>
  <si>
    <t>egy.distn.dpr.app_EGY3B</t>
  </si>
  <si>
    <t>egy.distn.dpr.che_EGY3B</t>
  </si>
  <si>
    <t>egy.distn.dpr.clo_EGY3B</t>
  </si>
  <si>
    <t>egy.distn.dpr.com_EGY3B</t>
  </si>
  <si>
    <t>egy.distn.dpr.edu_EGY3B</t>
  </si>
  <si>
    <t>egy.distn.dpr.food_EGY3B</t>
  </si>
  <si>
    <t>egy.distn.dpr.hea_EGY3B</t>
  </si>
  <si>
    <t>egy.distn.dpr.hou_EGY3B</t>
  </si>
  <si>
    <t>egy.distn.dpr.oth_EGY3B</t>
  </si>
  <si>
    <t>egy.distn.dpr.pap_EGY3B</t>
  </si>
  <si>
    <t>egy.distn.dpr.pha_EGY3B</t>
  </si>
  <si>
    <t>egy.distn.dpr.ret_EGY3B</t>
  </si>
  <si>
    <t>egy.distn.dpr.teq_EGY3B</t>
  </si>
  <si>
    <t>egy.distn.dpr.tpu_EGY3B</t>
  </si>
  <si>
    <t>egy.distn.pit.tot.dec.ove_EGY3B</t>
  </si>
  <si>
    <t>egy.distn.pui.tot.dec.ove_EGY3B</t>
  </si>
  <si>
    <t>egy.distn.cts.tot.dec.ove_EGY3B</t>
  </si>
  <si>
    <t>egy.distn.tgt.tot.dec.ove_EGY3B</t>
  </si>
  <si>
    <t>egy.distn.tef.tot.dec.ove_EGY3B</t>
  </si>
  <si>
    <t>dist.year_EGY3B</t>
  </si>
  <si>
    <t>dist.stat_EGY3B</t>
  </si>
  <si>
    <t>egy.ppic.avi_EGY3B</t>
  </si>
  <si>
    <t>egy.ppic.foo_EGY3B</t>
  </si>
  <si>
    <t>egy.ppic.srv_EGY3B</t>
  </si>
  <si>
    <t>egy.ppic.con_EGY3B</t>
  </si>
  <si>
    <t>egy.ppic.mac_EGY3B</t>
  </si>
  <si>
    <t>egy.ppic.irn_EGY3B</t>
  </si>
  <si>
    <t>egy.ppic.man_EGY3B</t>
  </si>
  <si>
    <t>egy.ppic.oth_EGY3B</t>
  </si>
  <si>
    <t>egy.ppic.cem_EGY3B</t>
  </si>
  <si>
    <t>egy.ppic.shi_EGY3B</t>
  </si>
  <si>
    <t>egy.ppic.res_EGY3B</t>
  </si>
  <si>
    <t>egy.ppic.fuel_EGY3B</t>
  </si>
  <si>
    <t>egy.outpriin.avi_EGY3B</t>
  </si>
  <si>
    <t>egy.outpriin.shi_EGY3B</t>
  </si>
  <si>
    <t>egy.outpriin.cem_EGY3B</t>
  </si>
  <si>
    <t>egy.outpriin.irn_EGY3B</t>
  </si>
  <si>
    <t>egy.outpriin.oth_EGY3B</t>
  </si>
  <si>
    <t>egy.outpriin.man_EGY3B</t>
  </si>
  <si>
    <t>egy.outpriin.foo_EGY3B</t>
  </si>
  <si>
    <t>egy.outpriin.mac_EGY3B</t>
  </si>
  <si>
    <t>egy.outpriin.res_EGY3B</t>
  </si>
  <si>
    <t>egy.outpriin.con_EGY3B</t>
  </si>
  <si>
    <t>egy.outpriin.srv_EGY3B</t>
  </si>
  <si>
    <t>egy.mit.el.inc.ecy.res_EGY3B</t>
  </si>
  <si>
    <t>egy.mit.el.inc.gso.res_EGY3B</t>
  </si>
  <si>
    <t>egy.mit.el.inc.die.res_EGY3B</t>
  </si>
  <si>
    <t>gdp_EGY3B</t>
  </si>
  <si>
    <t>emisco2_EGY3B</t>
  </si>
  <si>
    <t>co2_EGY3B</t>
  </si>
  <si>
    <t>co2intensityusdgdp_EGY3B</t>
  </si>
  <si>
    <t>elec_EGY3B</t>
  </si>
  <si>
    <t>renpropbase_EGY3B</t>
  </si>
  <si>
    <t>renprop_EGY3B</t>
  </si>
  <si>
    <t>co2intpow_EGY3B</t>
  </si>
  <si>
    <t>egy.mit.tsd.ecy.1_EGY3B</t>
  </si>
  <si>
    <t>egy.mit.eou.ecy.1_EGY3B</t>
  </si>
  <si>
    <t>egy.mit.nxp.ecy.1_EGY3B</t>
  </si>
  <si>
    <t>egy.mit.ec.ele.2026.1_EGY3B</t>
  </si>
  <si>
    <t>egy.mit.ec.coa.2026.1_EGY3B</t>
  </si>
  <si>
    <t>egy.mit.ec.nga.2026.1_EGY3B</t>
  </si>
  <si>
    <t>egy.mit.ec.oop.2026.1_EGY3B</t>
  </si>
  <si>
    <t>egy.mit.ec.gso.2026.1_EGY3B</t>
  </si>
  <si>
    <t>egy.mit.ec.die.2026.1_EGY3B</t>
  </si>
  <si>
    <t>egy.mit.ec.ker.2026.1_EGY3B</t>
  </si>
  <si>
    <t>egy.mit.ec.lpg.2026.1_EGY3B</t>
  </si>
  <si>
    <t>egy.mit.ec.jfu.2026.1_EGY3B</t>
  </si>
  <si>
    <t>egy.mit.ec.wnd.2026.1_EGY3B</t>
  </si>
  <si>
    <t>egy.mit.ec.sol.2026.1_EGY3B</t>
  </si>
  <si>
    <t>egy.mit.ec.hyd.2026.1_EGY3B</t>
  </si>
  <si>
    <t>egy.mit.ec.ore.2026.1_EGY3B</t>
  </si>
  <si>
    <t>egy.mit.ec.nuc.2026.1_EGY3B</t>
  </si>
  <si>
    <t>egy.mit.ec.bio.2026.1_EGY3B</t>
  </si>
  <si>
    <t>egy.mit.ec.bgs.2026.1_EGY3B</t>
  </si>
  <si>
    <t>egy.mit.ec.bdi.2026.1_EGY3B</t>
  </si>
  <si>
    <t>egy.mit.ec.obf.2026.1_EGY3B</t>
  </si>
  <si>
    <t>egy.mit.ec.heat.2026.1_EGY3B</t>
  </si>
  <si>
    <t>egy.mit.elec.twh.sel.tot.ecy.1_EGY3B</t>
  </si>
  <si>
    <t>egy.mit.elec.twh.sel.tot.ecy.2_EGY3B</t>
  </si>
  <si>
    <t>egy.mit.msc.pow.hyd.t.1_EGY3B</t>
  </si>
  <si>
    <t>egy.mit.mancap.pow.oop.t.1_EGY3B</t>
  </si>
  <si>
    <t>egy.mit.nim.pow.coa.t.1_EGY3B</t>
  </si>
  <si>
    <t>egy.mit.nim.pow.nga.t.1_EGY3B</t>
  </si>
  <si>
    <t>egy.mit.nim.pow.oop.t.1_EGY3B</t>
  </si>
  <si>
    <t>egy.mit.nim.pow.nuc.t.1_EGY3B</t>
  </si>
  <si>
    <t>egy.mit.nim.pow.wnd.t.1_EGY3B</t>
  </si>
  <si>
    <t>egy.mit.nim.pow.sol.t.1_EGY3B</t>
  </si>
  <si>
    <t>egy.mit.nim.pow.hyd.t.1_EGY3B</t>
  </si>
  <si>
    <t>egy.mit.nim.pow.ore.t.1_EGY3B</t>
  </si>
  <si>
    <t>egy.mit.nim.pow.bio.t.1_EGY3B</t>
  </si>
  <si>
    <t>egy.mit.nim.pow.coa.t.2_EGY3B</t>
  </si>
  <si>
    <t>egy.mit.nim.pow.nga.t.2_EGY3B</t>
  </si>
  <si>
    <t>egy.mit.nim.pow.oop.t.2_EGY3B</t>
  </si>
  <si>
    <t>egy.mit.nim.pow.nuc.t.2_EGY3B</t>
  </si>
  <si>
    <t>egy.mit.nim.pow.wnd.t.2_EGY3B</t>
  </si>
  <si>
    <t>egy.mit.nim.pow.sol.t.2_EGY3B</t>
  </si>
  <si>
    <t>egy.mit.nim.pow.hyd.t.2_EGY3B</t>
  </si>
  <si>
    <t>egy.mit.nim.pow.ore.t.2_EGY3B</t>
  </si>
  <si>
    <t>egy.mit.nim.pow.bio.t.2_EGY3B</t>
  </si>
  <si>
    <t>egy.mit.nid.pow.coa.t.1_EGY3B</t>
  </si>
  <si>
    <t>egy.mit.nid.pow.nga.t.1_EGY3B</t>
  </si>
  <si>
    <t>egy.mit.nid.pow.oop.t.1_EGY3B</t>
  </si>
  <si>
    <t>egy.mit.nid.pow.nuc.t.1_EGY3B</t>
  </si>
  <si>
    <t>egy.mit.nid.pow.wnd.t.1_EGY3B</t>
  </si>
  <si>
    <t>egy.mit.nid.pow.sol.t.1_EGY3B</t>
  </si>
  <si>
    <t>egy.mit.nid.pow.hyd.t.1_EGY3B</t>
  </si>
  <si>
    <t>egy.mit.nid.pow.ore.t.1_EGY3B</t>
  </si>
  <si>
    <t>egy.mit.nid.pow.bio.t.1_EGY3B</t>
  </si>
  <si>
    <t>egy.mit.nid.pow.coa.t.2_EGY3B</t>
  </si>
  <si>
    <t>egy.mit.nid.pow.nga.t.2_EGY3B</t>
  </si>
  <si>
    <t>egy.mit.nid.pow.oop.t.2_EGY3B</t>
  </si>
  <si>
    <t>egy.mit.nid.pow.nuc.t.2_EGY3B</t>
  </si>
  <si>
    <t>egy.mit.nid.pow.wnd.t.2_EGY3B</t>
  </si>
  <si>
    <t>egy.mit.nid.pow.sol.t.2_EGY3B</t>
  </si>
  <si>
    <t>egy.mit.nid.pow.hyd.t.2_EGY3B</t>
  </si>
  <si>
    <t>egy.mit.nid.pow.ore.t.2_EGY3B</t>
  </si>
  <si>
    <t>egy.mit.nid.pow.bio.t.2_EGY3B</t>
  </si>
  <si>
    <t>inflation_EGY3B</t>
  </si>
  <si>
    <t>vat_EGY3B</t>
  </si>
  <si>
    <t>realoilbbl_EGY3B</t>
  </si>
  <si>
    <t>realcoalton_EGY3B</t>
  </si>
  <si>
    <t>realngammbtu_EGY3B</t>
  </si>
  <si>
    <t>realoilglobal_EGY3B</t>
  </si>
  <si>
    <t>reacoalglobal_EGY3B</t>
  </si>
  <si>
    <t>realngaglobal_EGY3B</t>
  </si>
  <si>
    <t>forgasolinemarkup_EGY3B</t>
  </si>
  <si>
    <t>fordieselmarkup_EGY3B</t>
  </si>
  <si>
    <t>forkerosenemarkup_EGY3B</t>
  </si>
  <si>
    <t>forglpgmarkup_EGY3B</t>
  </si>
  <si>
    <t>egy.mit.mu1.coa.res.1_EGY3B</t>
  </si>
  <si>
    <t>egy.mit.mu1.coa.ind.1_EGY3B</t>
  </si>
  <si>
    <t>egy.mit.mu1.nga.pow.1_EGY3B</t>
  </si>
  <si>
    <t>egy.mit.mu1.nga.res.1_EGY3B</t>
  </si>
  <si>
    <t>egy.mit.mu1.nga.ind.1_EGY3B</t>
  </si>
  <si>
    <t>egy.mit.mu1.gso.all.1_EGY3B</t>
  </si>
  <si>
    <t>egy.mit.mu1.die.all.1_EGY3B</t>
  </si>
  <si>
    <t>egy.mit.mu1.lpg.all.1_EGY3B</t>
  </si>
  <si>
    <t>egy.mit.mu1.ker.all.1_EGY3B</t>
  </si>
  <si>
    <t>egy.mit.mu1.oop.all.1_EGY3B</t>
  </si>
  <si>
    <t>egy.mit.mu1.bio.all.1_EGY3B</t>
  </si>
  <si>
    <t>egy.mit.mu2.coa.pow.1_EGY3B</t>
  </si>
  <si>
    <t>egy.mit.mu2.coa.res.1_EGY3B</t>
  </si>
  <si>
    <t>egy.mit.mu2.coa.ind.1_EGY3B</t>
  </si>
  <si>
    <t>egy.mit.mu2.nga.pow.1_EGY3B</t>
  </si>
  <si>
    <t>egy.mit.mu2.nga.res.1_EGY3B</t>
  </si>
  <si>
    <t>egy.mit.mu2.nga.ind.1_EGY3B</t>
  </si>
  <si>
    <t>egy.mit.mu2.gso.all.1_EGY3B</t>
  </si>
  <si>
    <t>egy.mit.mu2.die.all.1_EGY3B</t>
  </si>
  <si>
    <t>egy.mit.mu2.lpg.all.1_EGY3B</t>
  </si>
  <si>
    <t>egy.mit.mu2.ker.all.1_EGY3B</t>
  </si>
  <si>
    <t>egy.mit.mu2.oop.all.1_EGY3B</t>
  </si>
  <si>
    <t>egy.mit.mu2.bio.all.1_EGY3B</t>
  </si>
  <si>
    <t>egy.mit.sp.coa.pow.1_EGY3B</t>
  </si>
  <si>
    <t>egy.mit.sp.coa.res.1_EGY3B</t>
  </si>
  <si>
    <t>egy.mit.sp.coa.ind.1_EGY3B</t>
  </si>
  <si>
    <t>egy.mit.sp.nga.pow.1_EGY3B</t>
  </si>
  <si>
    <t>egy.mit.sp.nga.res.1_EGY3B</t>
  </si>
  <si>
    <t>egy.mit.sp.nga.ind.1_EGY3B</t>
  </si>
  <si>
    <t>egy.mit.sp.gso.all.1_EGY3B</t>
  </si>
  <si>
    <t>egy.mit.sp.die.all.1_EGY3B</t>
  </si>
  <si>
    <t>egy.mit.sp.lpg.all.1_EGY3B</t>
  </si>
  <si>
    <t>egy.mit.sp.ker.all.1_EGY3B</t>
  </si>
  <si>
    <t>egy.mit.sp.oop.all.1_EGY3B</t>
  </si>
  <si>
    <t>egy.mit.rp.all.die.a.1_EGY3B</t>
  </si>
  <si>
    <t>egy.mit.rp.all.lpg.a.1_EGY3B</t>
  </si>
  <si>
    <t>egy.mit.rp.all.ker.a.1_EGY3B</t>
  </si>
  <si>
    <t>egy.mit.rp.all.oop.a.1_EGY3B</t>
  </si>
  <si>
    <t>egy.air.ef.ext.ngaoil.ch4.1_EGY3B</t>
  </si>
  <si>
    <t>egy.air.ef.ext.ngaoil.ch4.2_EGY3B</t>
  </si>
  <si>
    <t>egy.air.ef.ext.coa.ch4.1_EGY3B</t>
  </si>
  <si>
    <t>egy.air.ef.ext.coa.ch4.2_EGY3B</t>
  </si>
  <si>
    <t>egy.mit.mftrajfossil.1_EGY3B</t>
  </si>
  <si>
    <t>egy.mit.mftrajnonfossil.1_EGY3B</t>
  </si>
  <si>
    <t>egy.mit.mftrajfossil.2_EGY3B</t>
  </si>
  <si>
    <t>egy.mit.mftrajnonfossil.2_EGY3B</t>
  </si>
  <si>
    <t>egy.mit.wel.eco.ext.dwl.pct_EGY3B</t>
  </si>
  <si>
    <t>egy.mit.wel.eco.agc.dwl.pct_EGY3B</t>
  </si>
  <si>
    <t>egy.mit.wel.eco.was.dwl.pct_EGY3B</t>
  </si>
  <si>
    <t>egy.mit.ener.mfpct.oil.e.2_EGY3B</t>
  </si>
  <si>
    <t>egy.mit.ener.mfpct.coa.e.2_EGY3B</t>
  </si>
  <si>
    <t>egy.mit.ener.mfpct.nga.e.2_EGY3B</t>
  </si>
  <si>
    <t>egy.mit.trs.gso.all.a.1_EGY3B</t>
  </si>
  <si>
    <t>egy.mit.vatrate.all.gso.a.1_EGY3B</t>
  </si>
  <si>
    <t>egy.mit.rescon.gso.all.1_EGY3B</t>
  </si>
  <si>
    <t>egy.mit.effprice.gso.all.1_EGY3B</t>
  </si>
  <si>
    <t>egy.mit.con.gso.all.1_EGY3B</t>
  </si>
  <si>
    <t>egy.mit.expsub.con.gso.all.1_EGY3B</t>
  </si>
  <si>
    <t>egy.mit.impsub.con.gso.all.1_EGY3B</t>
  </si>
  <si>
    <t>egy.mit.trs.die.all.a.1_EGY3B</t>
  </si>
  <si>
    <t>egy.mit.vatrate.all.die.a.1_EGY3B</t>
  </si>
  <si>
    <t>egy.mit.rescon.die.all.1_EGY3B</t>
  </si>
  <si>
    <t>egy.mit.effprice.die.all.1_EGY3B</t>
  </si>
  <si>
    <t>egy.mit.con.die.all.1_EGY3B</t>
  </si>
  <si>
    <t>egy.mit.expsub.con.die.all.1_EGY3B</t>
  </si>
  <si>
    <t>egy.mit.impsub.con.die.all.1_EGY3B</t>
  </si>
  <si>
    <t>egy.mit.vatrate.all.lpg.a.1_EGY3B</t>
  </si>
  <si>
    <t>egy.mit.rescon.lpg.all.1_EGY3B</t>
  </si>
  <si>
    <t>egy.mit.effprice.lpg.all.1_EGY3B</t>
  </si>
  <si>
    <t>egy.mit.con.lpg.all.1_EGY3B</t>
  </si>
  <si>
    <t>egy.mit.expsub.con.lpg.all.1_EGY3B</t>
  </si>
  <si>
    <t>egy.mit.impsub.con.lpg.all.1_EGY3B</t>
  </si>
  <si>
    <t>egy.mit.vatrate.all.ker.a.1_EGY3B</t>
  </si>
  <si>
    <t>egy.mit.rescon.ker.all.1_EGY3B</t>
  </si>
  <si>
    <t>egy.mit.effprice.ker.all.1_EGY3B</t>
  </si>
  <si>
    <t>egy.mit.con.ker.all.1_EGY3B</t>
  </si>
  <si>
    <t>egy.mit.expsub.con.ker.all.1_EGY3B</t>
  </si>
  <si>
    <t>egy.mit.impsub.con.ker.all.1_EGY3B</t>
  </si>
  <si>
    <t>egy.mit.vatrate.all.oop.a.1_EGY3B</t>
  </si>
  <si>
    <t>egy.mit.rescon.oop.all.1_EGY3B</t>
  </si>
  <si>
    <t>egy.mit.effprice.oop.all.1_EGY3B</t>
  </si>
  <si>
    <t>egy.mit.rp.oop.all.1_EGY3B</t>
  </si>
  <si>
    <t>egy.mit.con.oop.all.1_EGY3B</t>
  </si>
  <si>
    <t>egy.mit.expsub.con.oop.all.1_EGY3B</t>
  </si>
  <si>
    <t>egy.mit.vatext.nga.ind.1_EGY3B</t>
  </si>
  <si>
    <t>egy.mit.effprice.nga.ind.1_EGY3B</t>
  </si>
  <si>
    <t>egy.mit.con.nga.ind.1_EGY3B</t>
  </si>
  <si>
    <t>egy.mit.expsub.con.nga.ind.1_EGY3B</t>
  </si>
  <si>
    <t>egy.mit.impsub.con.nga.ind.1_EGY3B</t>
  </si>
  <si>
    <t>egy.mit.vatrate.res.nga.a.1_EGY3B</t>
  </si>
  <si>
    <t>egy.mit.effprice.nga.res.1_EGY3B</t>
  </si>
  <si>
    <t>egy.mit.con.nga.res.1_EGY3B</t>
  </si>
  <si>
    <t>egy.mit.expsub.con.nga.res.1_EGY3B</t>
  </si>
  <si>
    <t>egy.mit.impsub.con.nga.res.1_EGY3B</t>
  </si>
  <si>
    <t>egy.mit.effprice.nga.pow.1_EGY3B</t>
  </si>
  <si>
    <t>egy.mit.con.nga.pow.1_EGY3B</t>
  </si>
  <si>
    <t>egy.mit.expsub.con.nga.pow.1_EGY3B</t>
  </si>
  <si>
    <t>egy.mit.impsub.con.nga.pow.1_EGY3B</t>
  </si>
  <si>
    <t>egy.mit.supcost.nga.other.1_EGY3B</t>
  </si>
  <si>
    <t>egy.mit.extcost.nga.other.1_EGY3B</t>
  </si>
  <si>
    <t>egy.mit.vatext.nga.other.1_EGY3B</t>
  </si>
  <si>
    <t>egy.mit.effprice.nga.other.1_EGY3B</t>
  </si>
  <si>
    <t>egy.mit.rp.nga.other.1_EGY3B</t>
  </si>
  <si>
    <t>egy.mit.con.nga.other.1_EGY3B</t>
  </si>
  <si>
    <t>egy.mit.expsub.con.nga.other.1_EGY3B</t>
  </si>
  <si>
    <t>egy.mit.impsub.con.nga.other.1_EGY3B</t>
  </si>
  <si>
    <t>egy.mit.effprice.coa.ind.1_EGY3B</t>
  </si>
  <si>
    <t>egy.mit.con.coa.ind.1_EGY3B</t>
  </si>
  <si>
    <t>egy.mit.expsub.con.coa.ind.1_EGY3B</t>
  </si>
  <si>
    <t>egy.mit.impsub.con.coa.ind.1_EGY3B</t>
  </si>
  <si>
    <t>egy.mit.vatrate.res.coa.a.1_EGY3B</t>
  </si>
  <si>
    <t>egy.mit.effprice.coa.res.1_EGY3B</t>
  </si>
  <si>
    <t>egy.mit.con.coa.res.1_EGY3B</t>
  </si>
  <si>
    <t>egy.mit.expsub.con.coa.res.1_EGY3B</t>
  </si>
  <si>
    <t>egy.mit.impsub.con.coa.res.1_EGY3B</t>
  </si>
  <si>
    <t>egy.mit.effprice.coa.pow.1_EGY3B</t>
  </si>
  <si>
    <t>egy.mit.con.coa.pow.1_EGY3B</t>
  </si>
  <si>
    <t>egy.mit.expsub.con.coa.pow.1_EGY3B</t>
  </si>
  <si>
    <t>egy.mit.impsub.con.coa.pow.1_EGY3B</t>
  </si>
  <si>
    <t>egy.mit.supcost.coa.other.1_EGY3B</t>
  </si>
  <si>
    <t>egy.mit.extcost.coa.other.1_EGY3B</t>
  </si>
  <si>
    <t>egy.mit.vatext.coa.other.1_EGY3B</t>
  </si>
  <si>
    <t>egy.mit.effprice.coa.other.1_EGY3B</t>
  </si>
  <si>
    <t>egy.mit.rp.coa.other.1_EGY3B</t>
  </si>
  <si>
    <t>egy.mit.con.coa.other.1_EGY3B</t>
  </si>
  <si>
    <t>egy.mit.expsub.con.coa.other.1_EGY3B</t>
  </si>
  <si>
    <t>egy.mit.impsub.con.coa.other.1_EGY3B</t>
  </si>
  <si>
    <t>egy.mit.effprice.ecy.ind.1_EGY3B</t>
  </si>
  <si>
    <t>egy.mit.con.ecy.ind.1_EGY3B</t>
  </si>
  <si>
    <t>egy.mit.expsub.con.ecy.ind.1_EGY3B</t>
  </si>
  <si>
    <t>egy.mit.impsub.con.ecy.ind.1_EGY3B</t>
  </si>
  <si>
    <t>egy.mit.vatrate.res.ecy.t.1_EGY3B</t>
  </si>
  <si>
    <t>egy.mit.effprice.ecy.res.1_EGY3B</t>
  </si>
  <si>
    <t>egy.mit.con.ecy.res.1_EGY3B</t>
  </si>
  <si>
    <t>egy.mit.expsub.con.ecy.res.1_EGY3B</t>
  </si>
  <si>
    <t>egy.mit.impsub.con.ecy.res.1_EGY3B</t>
  </si>
  <si>
    <t>egy.mit.supcost.ecy.other.1_EGY3B</t>
  </si>
  <si>
    <t>egy.mit.extcost.ecy.other.1_EGY3B</t>
  </si>
  <si>
    <t>egy.mit.vatext.ecy.other.1_EGY3B</t>
  </si>
  <si>
    <t>egy.mit.effprice.ecy.other.1_EGY3B</t>
  </si>
  <si>
    <t>egy.mit.rp.ecy.other.1_EGY3B</t>
  </si>
  <si>
    <t>egy.mit.con.ecy.other.1_EGY3B</t>
  </si>
  <si>
    <t>egy.mit.expsub.con.ecy.other.1_EGY3B</t>
  </si>
  <si>
    <t>egy.mit.impsub.con.ecy.other.1_EGY3B</t>
  </si>
  <si>
    <t>egy.mit.expsub.con.all.all.1_EGY3B</t>
  </si>
  <si>
    <t>egy.mit.impsub.con.all.all.1_EGY3B</t>
  </si>
  <si>
    <t>egy.mit.expsubgdp.con.all.all.1_EGY3B</t>
  </si>
  <si>
    <t>egy.mit.impsubgdp.con.all.all.1_EGY3B</t>
  </si>
  <si>
    <t>egy.mit.co2cov.2_EGY3C</t>
  </si>
  <si>
    <t>egy.mit.cptraj.2_EGY3C</t>
  </si>
  <si>
    <t>egy.mit.eff.cptraj.2_EGY3C</t>
  </si>
  <si>
    <t>egy.mit.etstraj.2_EGY3C</t>
  </si>
  <si>
    <t>egy.mit.co2cov.pow.cont.2_EGY3C</t>
  </si>
  <si>
    <t>egy.mit.co2cov.tra.cont.2_EGY3C</t>
  </si>
  <si>
    <t>egy.mit.co2cov.res.cont.2_EGY3C</t>
  </si>
  <si>
    <t>egy.mit.co2cov.ind.cont.2_EGY3C</t>
  </si>
  <si>
    <t>egy.mit.co2cov.oth.cont.2_EGY3C</t>
  </si>
  <si>
    <t>egy.mit.gdp.pre.pct.2_EGY3C</t>
  </si>
  <si>
    <t>egy.mit.gdp.exc.pct.2_EGY3C</t>
  </si>
  <si>
    <t>egy.mit.gdp.pit.pct.2_EGY3C</t>
  </si>
  <si>
    <t>egy.mit.gdp.inv.pct.2_EGY3C</t>
  </si>
  <si>
    <t>egy.mit.gdp.cur.pct.2_EGY3C</t>
  </si>
  <si>
    <t>egy.mit.gdp.tra.pct.2_EGY3C</t>
  </si>
  <si>
    <t>egy.mit.gdp.tot.pct.2_EGY3C</t>
  </si>
  <si>
    <t>egy.mit.rev.new.usd.1_EGY3C</t>
  </si>
  <si>
    <t>egy.mit.rev.new.usd.2_EGY3C</t>
  </si>
  <si>
    <t>egy.mit.rev.new.pct.1_EGY3C</t>
  </si>
  <si>
    <t>egy.mit.rev.new.pct.2_EGY3C</t>
  </si>
  <si>
    <t>egy.mit.ers_EGY3C</t>
  </si>
  <si>
    <t>egy.mit.rcp_EGY3C</t>
  </si>
  <si>
    <t>egy.mit.rcp.pow_EGY3C</t>
  </si>
  <si>
    <t>egy.mit.rcp.trs_EGY3C</t>
  </si>
  <si>
    <t>egy.mit.rcp.bld_EGY3C</t>
  </si>
  <si>
    <t>egy.mit.rcp.ind_EGY3C</t>
  </si>
  <si>
    <t>egy.mit.ln.gdppc_EGY3C</t>
  </si>
  <si>
    <t>egy.mit.gdp.pre.lvl.1_EGY3C</t>
  </si>
  <si>
    <t>egy.mit.gdp.pst.lvl.2_EGY3C</t>
  </si>
  <si>
    <t>egy.mit.pop.mn_EGY3C</t>
  </si>
  <si>
    <t>egy.mit.ghg.tot.exc.1_EGY3C</t>
  </si>
  <si>
    <t>egy.mit.ghg.tot.inc.1_EGY3C</t>
  </si>
  <si>
    <t>egy.mit.ghg.enr.tot.1_EGY3C</t>
  </si>
  <si>
    <t>egy.mit.ghg.ipr.tot.1_EGY3C</t>
  </si>
  <si>
    <t>egy.mit.ghg.agr.tot.1_EGY3C</t>
  </si>
  <si>
    <t>egy.mit.ghg.wst.tot.1_EGY3C</t>
  </si>
  <si>
    <t>egy.mit.ghg.lucf.tot.1_EGY3C</t>
  </si>
  <si>
    <t>egy.mit.co2.tot.1_EGY3C</t>
  </si>
  <si>
    <t>egy.mit.co2.enr.tot.1_EGY3C</t>
  </si>
  <si>
    <t>egy.mit.co2.coa.1_EGY3C</t>
  </si>
  <si>
    <t>egy.mit.co2.nga.1_EGY3C</t>
  </si>
  <si>
    <t>egy.mit.co2.oil.1_EGY3C</t>
  </si>
  <si>
    <t>egy.mit.co2.gso.1_EGY3C</t>
  </si>
  <si>
    <t>egy.mit.co2.die.1_EGY3C</t>
  </si>
  <si>
    <t>egy.mit.co2.lpg.1_EGY3C</t>
  </si>
  <si>
    <t>egy.mit.co2.ker.1_EGY3C</t>
  </si>
  <si>
    <t>egy.mit.co2.pow.1_EGY3C</t>
  </si>
  <si>
    <t>egy.mit.co2.tra.1_EGY3C</t>
  </si>
  <si>
    <t>egy.mit.co2.res.1_EGY3C</t>
  </si>
  <si>
    <t>egy.mit.co2.ind.1_EGY3C</t>
  </si>
  <si>
    <t>egy.mit.co2.oth.1_EGY3C</t>
  </si>
  <si>
    <t>egy.mit.ghg.tot.exc.2_EGY3C</t>
  </si>
  <si>
    <t>egy.mit.ghg.tot.inc.2_EGY3C</t>
  </si>
  <si>
    <t>egy.mit.ghg.enr.tot.2_EGY3C</t>
  </si>
  <si>
    <t>egy.mit.ghg.ipr.tot.2_EGY3C</t>
  </si>
  <si>
    <t>egy.mit.ghg.agr.tot.2_EGY3C</t>
  </si>
  <si>
    <t>egy.mit.ghg.lucf.tot.2_EGY3C</t>
  </si>
  <si>
    <t>egy.mit.ghg.wst.tot.2_EGY3C</t>
  </si>
  <si>
    <t>egy.mit.co2.tot.2_EGY3C</t>
  </si>
  <si>
    <t>egy.mit.co2.enr.tot.2_EGY3C</t>
  </si>
  <si>
    <t>egy.mit.co2.coa.2_EGY3C</t>
  </si>
  <si>
    <t>egy.mit.co2.nga.2_EGY3C</t>
  </si>
  <si>
    <t>egy.mit.co2.oil.2_EGY3C</t>
  </si>
  <si>
    <t>egy.mit.co2.gso.2_EGY3C</t>
  </si>
  <si>
    <t>egy.mit.co2.die.2_EGY3C</t>
  </si>
  <si>
    <t>egy.mit.co2.lpg.2_EGY3C</t>
  </si>
  <si>
    <t>egy.mit.co2.ker.2_EGY3C</t>
  </si>
  <si>
    <t>egy.mit.co2.pow.2_EGY3C</t>
  </si>
  <si>
    <t>egy.mit.co2.tra.2_EGY3C</t>
  </si>
  <si>
    <t>egy.mit.co2.res.2_EGY3C</t>
  </si>
  <si>
    <t>egy.mit.co2.ind.2_EGY3C</t>
  </si>
  <si>
    <t>egy.mit.co2.oth.2_EGY3C</t>
  </si>
  <si>
    <t>egy.mit.co2.tot.red.pct_EGY3C</t>
  </si>
  <si>
    <t>egy.mit.ghg.tot.exc.fuel.1_EGY3C</t>
  </si>
  <si>
    <t>egy.mit.ch4.tot.1_EGY3C</t>
  </si>
  <si>
    <t>egy.mit.nox.tot.1_EGY3C</t>
  </si>
  <si>
    <t>egy.mit.fga.tot.1_EGY3C</t>
  </si>
  <si>
    <t>egy.mit.ghg.tot.exc.fuel.2_EGY3C</t>
  </si>
  <si>
    <t>egy.mit.ch4.tot.2_EGY3C</t>
  </si>
  <si>
    <t>egy.mit.nox.tot.2_EGY3C</t>
  </si>
  <si>
    <t>egy.mit.fga.tot.2_EGY3C</t>
  </si>
  <si>
    <t>egy.mit.ghg.tot.inc.ch4.1_EGY3C</t>
  </si>
  <si>
    <t>egy.mit.ghg.tot.exc.ch4.1_EGY3C</t>
  </si>
  <si>
    <t>egy.mit.ghg.enr.ch4.1_EGY3C</t>
  </si>
  <si>
    <t>egy.mit.ghg.ipr.ch4.1_EGY3C</t>
  </si>
  <si>
    <t>egy.mit.ghg.agr.ch4.1_EGY3C</t>
  </si>
  <si>
    <t>egy.mit.ghg.lucf.ch4.1_EGY3C</t>
  </si>
  <si>
    <t>egy.mit.ghg.wst.ch4.1_EGY3C</t>
  </si>
  <si>
    <t>egy.mit.ghg.oth.ch4.1_EGY3C</t>
  </si>
  <si>
    <t>egy.mit.ghg.fug.ch4.1_EGY3C</t>
  </si>
  <si>
    <t>egy.mit.ghg.tot.inc.ch4.2_EGY3C</t>
  </si>
  <si>
    <t>egy.mit.ghg.tot.exc.ch4.2_EGY3C</t>
  </si>
  <si>
    <t>egy.mit.ghg.enr.ch4.2_EGY3C</t>
  </si>
  <si>
    <t>egy.mit.ghg.ipr.ch4.2_EGY3C</t>
  </si>
  <si>
    <t>egy.mit.ghg.agr.ch4.2_EGY3C</t>
  </si>
  <si>
    <t>egy.mit.ghg.lucf.ch4.2_EGY3C</t>
  </si>
  <si>
    <t>egy.mit.ghg.wst.ch4.2_EGY3C</t>
  </si>
  <si>
    <t>egy.mit.ghg.oth.ch4.2_EGY3C</t>
  </si>
  <si>
    <t>egy.mit.ghg.fug.ch4.2_EGY3C</t>
  </si>
  <si>
    <t>egy.mit.ghg.index.1_EGY3C</t>
  </si>
  <si>
    <t>egy.mit.ghg.index.2_EGY3C</t>
  </si>
  <si>
    <t>egy.mit.ghg.tot.inc.red.pct_EGY3C</t>
  </si>
  <si>
    <t>egy.mit.ndc.option_EGY3C</t>
  </si>
  <si>
    <t>egy.mit.ndc.targetyear_EGY3C</t>
  </si>
  <si>
    <t>egy.mit.ndc.desc.lng_EGY3C</t>
  </si>
  <si>
    <t>egy.mit.ndc.desc.sht_EGY3C</t>
  </si>
  <si>
    <t>egy.mit.undc.index_EGY3C</t>
  </si>
  <si>
    <t>egy.mit.cndc.index_EGY3C</t>
  </si>
  <si>
    <t>egy.mit.undc.trg.ton_EGY3C</t>
  </si>
  <si>
    <t>egy.mit.cndc.trg.ton_EGY3C</t>
  </si>
  <si>
    <t>egy.mit.undc.2030.pct_EGY3C</t>
  </si>
  <si>
    <t>egy.mit.cndc.2030.pct_EGY3C</t>
  </si>
  <si>
    <t>egy.mit.andc.2030.pct_EGY3C</t>
  </si>
  <si>
    <t>egy.mit.emin.cem_EGY3C</t>
  </si>
  <si>
    <t>egy.mit.emin.irn_EGY3C</t>
  </si>
  <si>
    <t>egy.mit.emin.mch_EGY3C</t>
  </si>
  <si>
    <t>egy.mit.emin.man_EGY3C</t>
  </si>
  <si>
    <t>egy.mit.emin.oth_EGY3C</t>
  </si>
  <si>
    <t>egy.mit.emin.foo_EGY3C</t>
  </si>
  <si>
    <t>egy.mit.emin.srv_EGY3C</t>
  </si>
  <si>
    <t>egy.mit.emin.mac_EGY3C</t>
  </si>
  <si>
    <t>egy.mit.emin.cst_EGY3C</t>
  </si>
  <si>
    <t>egy.mit.emin.ftr_EGY3C</t>
  </si>
  <si>
    <t>egy.mit.emin.con_EGY3C</t>
  </si>
  <si>
    <t>egy.mit.rp.all.ecy.wtd.1_EGY3C</t>
  </si>
  <si>
    <t>egy.mit.rp.all.coa.wtd.1_EGY3C</t>
  </si>
  <si>
    <t>egy.mit.rp.all.nga.wtd.1_EGY3C</t>
  </si>
  <si>
    <t>egy.mit.rp.all.oil.wtd.1_EGY3C</t>
  </si>
  <si>
    <t>egy.mit.rp.all.gso.wtd.1_EGY3C</t>
  </si>
  <si>
    <t>egy.mit.rp.all.die.wtd.1_EGY3C</t>
  </si>
  <si>
    <t>egy.mit.rp.all.lpg.wtd.1_EGY3C</t>
  </si>
  <si>
    <t>egy.mit.rp.all.ker.wtd.1_EGY3C</t>
  </si>
  <si>
    <t>egy.mit.rp.all.ecy.wtd.2_EGY3C</t>
  </si>
  <si>
    <t>egy.mit.rp.coa.wtd.2_EGY3C</t>
  </si>
  <si>
    <t>egy.mit.rp.nga.wtd.2_EGY3C</t>
  </si>
  <si>
    <t>egy.mit.rp.oil.wtd.2_EGY3C</t>
  </si>
  <si>
    <t>egy.mit.rp.gso.wtd.2_EGY3C</t>
  </si>
  <si>
    <t>egy.mit.rp.die.wtd.2_EGY3C</t>
  </si>
  <si>
    <t>egy.mit.rp.lpg.wtd.2_EGY3C</t>
  </si>
  <si>
    <t>egy.mit.rp.ker.wtd.2_EGY3C</t>
  </si>
  <si>
    <t>egy.mit.rp.all.ecy.pct.2_EGY3C</t>
  </si>
  <si>
    <t>egy.mit.rp.all.coa.pct.2_EGY3C</t>
  </si>
  <si>
    <t>egy.mit.rp.all.nga.pct.2_EGY3C</t>
  </si>
  <si>
    <t>egy.mit.rp.all.oil.pct.2_EGY3C</t>
  </si>
  <si>
    <t>egy.mit.rp.all.gso.pct.2_EGY3C</t>
  </si>
  <si>
    <t>egy.mit.rp.all.die.pct.2_EGY3C</t>
  </si>
  <si>
    <t>egy.mit.rp.all.lpg.pct.2_EGY3C</t>
  </si>
  <si>
    <t>egy.mit.rp.all.ker.pct.2_EGY3C</t>
  </si>
  <si>
    <t>egy.mit.co2.ela.eco.2_EGY3C</t>
  </si>
  <si>
    <t>egy.mit.ndc.ecr.2_EGY3C</t>
  </si>
  <si>
    <t>egy.mit.ecr.1_EGY3C</t>
  </si>
  <si>
    <t>egy.mit.ecr.2_EGY3C</t>
  </si>
  <si>
    <t>egy.mit.rp.ind.ecy.t.1_EGY3C</t>
  </si>
  <si>
    <t>egy.mit.rp.res.ecy.t.1_EGY3C</t>
  </si>
  <si>
    <t>egy.mit.rp.ind.coa.a.1_EGY3C</t>
  </si>
  <si>
    <t>egy.mit.rp.ind.nga.a.1_EGY3C</t>
  </si>
  <si>
    <t>egy.mit.rp.res.coa.a.1_EGY3C</t>
  </si>
  <si>
    <t>egy.mit.rp.res.nga.a.1_EGY3C</t>
  </si>
  <si>
    <t>egy.mit.rp.pow.coa.a.1_EGY3C</t>
  </si>
  <si>
    <t>egy.mit.rp.pow.nga.a.1_EGY3C</t>
  </si>
  <si>
    <t>egy.mit.rp.ind.ecy.t.2_EGY3C</t>
  </si>
  <si>
    <t>egy.mit.rp.res.ecy.t.2_EGY3C</t>
  </si>
  <si>
    <t>egy.mit.rp.ind.coa.a.2_EGY3C</t>
  </si>
  <si>
    <t>egy.mit.rp.ind.nga.a.2_EGY3C</t>
  </si>
  <si>
    <t>egy.mit.rp.res.coa.a.2_EGY3C</t>
  </si>
  <si>
    <t>egy.mit.rp.res.nga.a.2_EGY3C</t>
  </si>
  <si>
    <t>egy.mit.rp.pow.coa.a.2_EGY3C</t>
  </si>
  <si>
    <t>egy.mit.rp.pow.nga.a.2_EGY3C</t>
  </si>
  <si>
    <t>egy.mit.sup.cost.ecy.ind.1_EGY3C</t>
  </si>
  <si>
    <t>egy.mit.sup.cost.ecy.res.2_EGY3C</t>
  </si>
  <si>
    <t>egy.mit.sp.ind.coa.a.1_EGY3C</t>
  </si>
  <si>
    <t>egy.mit.sp.ind.nga.a.1_EGY3C</t>
  </si>
  <si>
    <t>egy.mit.sp.res.coa.a.1_EGY3C</t>
  </si>
  <si>
    <t>egy.mit.sp.res.nga.a.1_EGY3C</t>
  </si>
  <si>
    <t>egy.mit.sp.pow.coa.a.1_EGY3C</t>
  </si>
  <si>
    <t>egy.mit.sp.pow.nga.a.1_EGY3C</t>
  </si>
  <si>
    <t>egy.mit.sp.all.oop.a.1_EGY3C</t>
  </si>
  <si>
    <t>egy.mit.sp.all.gso.a.1_EGY3C</t>
  </si>
  <si>
    <t>egy.mit.sp.all.die.a.1_EGY3C</t>
  </si>
  <si>
    <t>egy.mit.sp.all.lpg.a.1_EGY3C</t>
  </si>
  <si>
    <t>egy.mit.sp.all.ker.a.1_EGY3C</t>
  </si>
  <si>
    <t>egy.mit.txo.ind.ecy.t.1_EGY3C</t>
  </si>
  <si>
    <t>egy.mit.txo.res.ecy.t.1_EGY3C</t>
  </si>
  <si>
    <t>egy.mit.txo.ind.coa.a.1_EGY3C</t>
  </si>
  <si>
    <t>egy.mit.txo.ind.nga.a.1_EGY3C</t>
  </si>
  <si>
    <t>egy.mit.txo.res.coa.a.1_EGY3C</t>
  </si>
  <si>
    <t>egy.mit.txo.res.nga.a.1_EGY3C</t>
  </si>
  <si>
    <t>egy.mit.txo.pow.coa.a.1_EGY3C</t>
  </si>
  <si>
    <t>egy.mit.txo.pow.nga.a.1_EGY3C</t>
  </si>
  <si>
    <t>egy.mit.txo.all.oop.a.1_EGY3C</t>
  </si>
  <si>
    <t>egy.mit.txo.all.gso.a.1_EGY3C</t>
  </si>
  <si>
    <t>egy.mit.txo.all.die.a.1_EGY3C</t>
  </si>
  <si>
    <t>egy.mit.txo.all.lpg.a.1_EGY3C</t>
  </si>
  <si>
    <t>egy.mit.txo.all.ker.a.1_EGY3C</t>
  </si>
  <si>
    <t>egy.mit.vat.ind.ecy.t.1_EGY3C</t>
  </si>
  <si>
    <t>egy.mit.vat.res.ecy.t.1_EGY3C</t>
  </si>
  <si>
    <t>egy.mit.vat.ind.coa.a.1_EGY3C</t>
  </si>
  <si>
    <t>egy.mit.vat.ind.nga.a.1_EGY3C</t>
  </si>
  <si>
    <t>egy.mit.vat.res.coa.a.1_EGY3C</t>
  </si>
  <si>
    <t>egy.mit.vat.res.nga.a.1_EGY3C</t>
  </si>
  <si>
    <t>egy.mit.vat.pow.coa.a.1_EGY3C</t>
  </si>
  <si>
    <t>egy.mit.vat.pow.nga.a.1_EGY3C</t>
  </si>
  <si>
    <t>egy.mit.vat.all.oop.a.1_EGY3C</t>
  </si>
  <si>
    <t>egy.mit.vat.all.gso.a.1_EGY3C</t>
  </si>
  <si>
    <t>egy.mit.vat.all.die.a.1_EGY3C</t>
  </si>
  <si>
    <t>egy.mit.vat.all.lpg.a.1_EGY3C</t>
  </si>
  <si>
    <t>egy.mit.vat.all.ker.a.1_EGY3C</t>
  </si>
  <si>
    <t>egy.mit.ctx.ind.ecy.t.1_EGY3C</t>
  </si>
  <si>
    <t>egy.mit.ctx.res.ecy.t.1_EGY3C</t>
  </si>
  <si>
    <t>egy.mit.ctx.ind.coa.a.1_EGY3C</t>
  </si>
  <si>
    <t>egy.mit.ctx.ind.nga.a.1_EGY3C</t>
  </si>
  <si>
    <t>egy.mit.ctx.res.coa.a.1_EGY3C</t>
  </si>
  <si>
    <t>egy.mit.ctx.res.nga.a.1_EGY3C</t>
  </si>
  <si>
    <t>egy.mit.ctx.pow.coa.a.1_EGY3C</t>
  </si>
  <si>
    <t>egy.mit.ctx.pow.nga.a.1_EGY3C</t>
  </si>
  <si>
    <t>egy.mit.ctx.all.oop.a.1_EGY3C</t>
  </si>
  <si>
    <t>egy.mit.ctx.all.gso.a.1_EGY3C</t>
  </si>
  <si>
    <t>egy.mit.ctx.all.die.a.1_EGY3C</t>
  </si>
  <si>
    <t>egy.mit.ctx.all.lpg.a.1_EGY3C</t>
  </si>
  <si>
    <t>egy.mit.ctx.all.ker.a.1_EGY3C</t>
  </si>
  <si>
    <t>egy.mit.ets.ind.ecy.t.1_EGY3C</t>
  </si>
  <si>
    <t>egy.mit.ets.res.ecy.t.1_EGY3C</t>
  </si>
  <si>
    <t>egy.mit.ets.ind.coa.a.1_EGY3C</t>
  </si>
  <si>
    <t>egy.mit.ets.ind.nga.a.1_EGY3C</t>
  </si>
  <si>
    <t>egy.mit.ets.res.coa.a.1_EGY3C</t>
  </si>
  <si>
    <t>egy.mit.ets.res.nga.a.1_EGY3C</t>
  </si>
  <si>
    <t>egy.mit.ets.pow.coa.a.1_EGY3C</t>
  </si>
  <si>
    <t>egy.mit.ets.pow.nga.a.1_EGY3C</t>
  </si>
  <si>
    <t>egy.mit.ets.all.oop.a.1_EGY3C</t>
  </si>
  <si>
    <t>egy.mit.ets.all.gso.a.1_EGY3C</t>
  </si>
  <si>
    <t>egy.mit.ets.all.die.a.1_EGY3C</t>
  </si>
  <si>
    <t>egy.mit.ets.all.lpg.a.1_EGY3C</t>
  </si>
  <si>
    <t>egy.mit.ets.all.ker.a.1_EGY3C</t>
  </si>
  <si>
    <t>egy.mit.tcp.all.coa.a.1_EGY3C</t>
  </si>
  <si>
    <t>egy.mit.tcp.all.nga.a.1_EGY3C</t>
  </si>
  <si>
    <t>egy.mit.tcp_csf.rod.gso.a.1_EGY3C</t>
  </si>
  <si>
    <t>egy.mit.tcp_csf.rod.die.a1_EGY3C</t>
  </si>
  <si>
    <t>egy.mit.tcp_csf.res.lpg.a.1_EGY3C</t>
  </si>
  <si>
    <t>egy.mit.tcp_csf.all.ker.a.1_EGY3C</t>
  </si>
  <si>
    <t>egy.mit.tcp_csf.all.oop.a.1_EGY3C</t>
  </si>
  <si>
    <t>egy.mit.tcp.all.all.a.1_EGY3C</t>
  </si>
  <si>
    <t>egy.mit.tcp.all.coa.a.2_EGY3C</t>
  </si>
  <si>
    <t>egy.mit.tcp.all.nga.a.2_EGY3C</t>
  </si>
  <si>
    <t>egy.mit.tcp_csf.rod.gso.a.2_EGY3C</t>
  </si>
  <si>
    <t>egy.mit.tcp_csf.rod.die.a2_EGY3C</t>
  </si>
  <si>
    <t>egy.mit.tcp_csf.res.lpg.a.2_EGY3C</t>
  </si>
  <si>
    <t>egy.mit.tcp_csf.all.ker.a.2_EGY3C</t>
  </si>
  <si>
    <t>egy.mit.tcp_csf.all.oop.a.2_EGY3C</t>
  </si>
  <si>
    <t>egy.mit.tcp.all.all.a.2_EGY3C</t>
  </si>
  <si>
    <t>egy.mit.eff.price.gso.all.2_EGY3C</t>
  </si>
  <si>
    <t>egy.mit.sup.cost.gso.all.2_EGY3C</t>
  </si>
  <si>
    <t>egy.mit.airpol.cost.gso.all.2_EGY3C</t>
  </si>
  <si>
    <t>egy.mit.acc.cost.gso.all.2_EGY3C</t>
  </si>
  <si>
    <t>egy.mit.con.cost.gso.all.2_EGY3C</t>
  </si>
  <si>
    <t>egy.mit.rdm.cost.gso.all.2_EGY3C</t>
  </si>
  <si>
    <t>egy.mit.scc.cost.gso.all.2_EGY3C</t>
  </si>
  <si>
    <t>egy.mit.vat.cost.gso.all.2_EGY3C</t>
  </si>
  <si>
    <t>egy.mit.rp.gso.all.2_EGY3C</t>
  </si>
  <si>
    <t>egy.mit.tgap.gso.all.2_EGY3C</t>
  </si>
  <si>
    <t>egy.mit.txo.co2e.gso.all.1_EGY3C</t>
  </si>
  <si>
    <t>egy.mit.pig.gso.all.2_EGY3C</t>
  </si>
  <si>
    <t>egy.mit.pig.co2e.gso.all.2_EGY3C</t>
  </si>
  <si>
    <t>egy.mit.eff.price.die.all.2_EGY3C</t>
  </si>
  <si>
    <t>egy.mit.sup.cost.die.all.2_EGY3C</t>
  </si>
  <si>
    <t>egy.mit.airpol.cost.die.all.2_EGY3C</t>
  </si>
  <si>
    <t>egy.mit.acc.cost.die.all.2_EGY3C</t>
  </si>
  <si>
    <t>egy.mit.con.cost.die.all.2_EGY3C</t>
  </si>
  <si>
    <t>egy.mit.rdm.cost.die.all.2_EGY3C</t>
  </si>
  <si>
    <t>egy.mit.scc.cost.die.all.2_EGY3C</t>
  </si>
  <si>
    <t>egy.mit.vat.cost.die.all.2_EGY3C</t>
  </si>
  <si>
    <t>egy.mit.rp.die.all.2_EGY3C</t>
  </si>
  <si>
    <t>egy.mit.tgap.die.all.2_EGY3C</t>
  </si>
  <si>
    <t>egy.mit.txo.co2e.die.all.1_EGY3C</t>
  </si>
  <si>
    <t>egy.mit.pig.die.all.2_EGY3C</t>
  </si>
  <si>
    <t>egy.mit.pig.co2e.die.all.2_EGY3C</t>
  </si>
  <si>
    <t>egy.mit.eff.price.lpg.all.2_EGY3C</t>
  </si>
  <si>
    <t>egy.mit.sup.cost.lpg.all.2_EGY3C</t>
  </si>
  <si>
    <t>egy.mit.airpol.cost.lpg.all.2_EGY3C</t>
  </si>
  <si>
    <t>egy.mit.scc.cost.lpg.all.2_EGY3C</t>
  </si>
  <si>
    <t>egy.mit.vat.cost.lpg.all.2_EGY3C</t>
  </si>
  <si>
    <t>egy.mit.rp.lpg.all.2_EGY3C</t>
  </si>
  <si>
    <t>egy.mit.tgap.lpg.all.2_EGY3C</t>
  </si>
  <si>
    <t>egy.mit.txo.co2e.lpg.all.1_EGY3C</t>
  </si>
  <si>
    <t>egy.mit.pig.lpg.all.2_EGY3C</t>
  </si>
  <si>
    <t>egy.mit.pig.co2e.lpg.all.2_EGY3C</t>
  </si>
  <si>
    <t>egy.mit.eff.price.ker.all.2_EGY3C</t>
  </si>
  <si>
    <t>egy.mit.sup.cost.ker.all.2_EGY3C</t>
  </si>
  <si>
    <t>egy.mit.airpol.cost.ker.all.2_EGY3C</t>
  </si>
  <si>
    <t>egy.mit.scc.cost.ker.all.2_EGY3C</t>
  </si>
  <si>
    <t>egy.mit.vat.cost.ker.all.2_EGY3C</t>
  </si>
  <si>
    <t>egy.mit.rp.ker.all.2_EGY3C</t>
  </si>
  <si>
    <t>egy.mit.tgap.ker.all.2_EGY3C</t>
  </si>
  <si>
    <t>egy.mit.txo.co2e.ker.all.1_EGY3C</t>
  </si>
  <si>
    <t>egy.mit.pig.ker.all.2_EGY3C</t>
  </si>
  <si>
    <t>egy.mit.pig.co2e.ker.all.2_EGY3C</t>
  </si>
  <si>
    <t>egy.mit.eff.price.coa.ind.2_EGY3C</t>
  </si>
  <si>
    <t>egy.mit.sup.cost.coa.ind.2_EGY3C</t>
  </si>
  <si>
    <t>egy.mit.airpol.cost.coa.ind.2_EGY3C</t>
  </si>
  <si>
    <t>egy.mit.scc.cost.coa.ind.2_EGY3C</t>
  </si>
  <si>
    <t>egy.mit.vat.cost.coa.ind.2_EGY3C</t>
  </si>
  <si>
    <t>egy.mit.rp.coa.ind.2_EGY3C</t>
  </si>
  <si>
    <t>egy.mit.tgap.coa.ind.2_EGY3C</t>
  </si>
  <si>
    <t>egy.mit.txo.co2e.coa.ind.1_EGY3C</t>
  </si>
  <si>
    <t>egy.mit.pig.coa.ind.2_EGY3C</t>
  </si>
  <si>
    <t>egy.mit.pig.co2e.coa.ind.2_EGY3C</t>
  </si>
  <si>
    <t>egy.mit.eff.price.coa.res.2_EGY3C</t>
  </si>
  <si>
    <t>egy.mit.sup.cost.coa.res.2_EGY3C</t>
  </si>
  <si>
    <t>egy.mit.airpol.cost.coa.res.2_EGY3C</t>
  </si>
  <si>
    <t>egy.mit.scc.cost.coa.res.2_EGY3C</t>
  </si>
  <si>
    <t>egy.mit.vat.cost.coa.res.2_EGY3C</t>
  </si>
  <si>
    <t>egy.mit.rp.coa.res.2_EGY3C</t>
  </si>
  <si>
    <t>egy.mit.tgap.coa.res.2_EGY3C</t>
  </si>
  <si>
    <t>egy.mit.txo.co2e.coa.res.1_EGY3C</t>
  </si>
  <si>
    <t>egy.mit.pig.coa.res.2_EGY3C</t>
  </si>
  <si>
    <t>egy.mit.pig.co2e.coa.res.2_EGY3C</t>
  </si>
  <si>
    <t>egy.mit.eff.price.coa.pow.2_EGY3C</t>
  </si>
  <si>
    <t>egy.mit.sup.cost.coa.pow.2_EGY3C</t>
  </si>
  <si>
    <t>egy.mit.airpol.cost.coa.pow.2_EGY3C</t>
  </si>
  <si>
    <t>egy.mit.scc.cost.coa.pow.2_EGY3C</t>
  </si>
  <si>
    <t>egy.mit.vat.cost.coa.pow.2_EGY3C</t>
  </si>
  <si>
    <t>egy.mit.rp.coa.pow.2_EGY3C</t>
  </si>
  <si>
    <t>egy.mit.tgap.coa.pow.2_EGY3C</t>
  </si>
  <si>
    <t>egy.mit.txo.co2e.coa.pow.1_EGY3C</t>
  </si>
  <si>
    <t>egy.mit.pig.coa.pow.2_EGY3C</t>
  </si>
  <si>
    <t>egy.mit.pig.co2e.coa.pow.2_EGY3C</t>
  </si>
  <si>
    <t>egy.mit.eff.price.nga.ind.2_EGY3C</t>
  </si>
  <si>
    <t>egy.mit.sup.cost.nga.ind.2_EGY3C</t>
  </si>
  <si>
    <t>egy.mit.airpol.cost.nga.ind.2_EGY3C</t>
  </si>
  <si>
    <t>egy.mit.scc.cost.nga.ind.2_EGY3C</t>
  </si>
  <si>
    <t>egy.mit.vat.cost.nga.ind.2_EGY3C</t>
  </si>
  <si>
    <t>egy.mit.rp.nga.ind.2_EGY3C</t>
  </si>
  <si>
    <t>egy.mit.tgap.nga.ind.2_EGY3C</t>
  </si>
  <si>
    <t>egy.mit.txo.co2e.nga.ind.1_EGY3C</t>
  </si>
  <si>
    <t>egy.mit.pig.nga.ind.2_EGY3C</t>
  </si>
  <si>
    <t>egy.mit.pig.co2e.nga.ind.2_EGY3C</t>
  </si>
  <si>
    <t>egy.mit.eff.price.nga.res.2_EGY3C</t>
  </si>
  <si>
    <t>egy.mit.sup.cost.nga.res.2_EGY3C</t>
  </si>
  <si>
    <t>egy.mit.airpol.cost.nga.res.2_EGY3C</t>
  </si>
  <si>
    <t>egy.mit.scc.cost.nga.res.2_EGY3C</t>
  </si>
  <si>
    <t>egy.mit.vat.cost.nga.res.2_EGY3C</t>
  </si>
  <si>
    <t>egy.mit.rp.nga.res.2_EGY3C</t>
  </si>
  <si>
    <t>egy.mit.tgap.nga.res.2_EGY3C</t>
  </si>
  <si>
    <t>egy.mit.txo.co2e.nga.res.1_EGY3C</t>
  </si>
  <si>
    <t>egy.mit.pig.nga.res.2_EGY3C</t>
  </si>
  <si>
    <t>egy.mit.pig.co2e.nga.res.2_EGY3C</t>
  </si>
  <si>
    <t>egy.mit.eff.price.nga.pow.2_EGY3C</t>
  </si>
  <si>
    <t>egy.mit.sup.cost.nga.pow.2_EGY3C</t>
  </si>
  <si>
    <t>egy.mit.airpol.cost.nga.pow.2_EGY3C</t>
  </si>
  <si>
    <t>egy.mit.scc.cost.nga.pow.2_EGY3C</t>
  </si>
  <si>
    <t>egy.mit.vat.cost.nga.pow.2_EGY3C</t>
  </si>
  <si>
    <t>egy.mit.rp.nga.pow.2_EGY3C</t>
  </si>
  <si>
    <t>egy.mit.tgap.nga.pow.2_EGY3C</t>
  </si>
  <si>
    <t>egy.mit.txo.co2e.nga.pow.1_EGY3C</t>
  </si>
  <si>
    <t>egy.mit.pig.nga.pow.2_EGY3C</t>
  </si>
  <si>
    <t>egy.mit.pig.co2e.nga.pow.2_EGY3C</t>
  </si>
  <si>
    <t>egy.mit.eff.price.ecy.ind.2_EGY3C</t>
  </si>
  <si>
    <t>egy.mit.sup.cost.ecy.ind.2_EGY3C</t>
  </si>
  <si>
    <t>egy.mit.airpol.cost.ecy.ind.2_EGY3C</t>
  </si>
  <si>
    <t>egy.mit.scc.cost.ecy.ind.2_EGY3C</t>
  </si>
  <si>
    <t>egy.mit.vat.cost.ecy.ind.2_EGY3C</t>
  </si>
  <si>
    <t>egy.mit.rp.ecy.ind.2_EGY3C</t>
  </si>
  <si>
    <t>egy.mit.tgap.ecy.ind.2_EGY3C</t>
  </si>
  <si>
    <t>egy.mit.txo.co2e.ecy.ind.1_EGY3C</t>
  </si>
  <si>
    <t>egy.mit.pig.ecy.ind.2_EGY3C</t>
  </si>
  <si>
    <t>egy.mit.pig.co2e.ecy.ind.2_EGY3C</t>
  </si>
  <si>
    <t>egy.mit.eff.price.ecy.res.2_EGY3C</t>
  </si>
  <si>
    <t>egy.mit.airpol.cost.ecy.res.2_EGY3C</t>
  </si>
  <si>
    <t>egy.mit.scc.cost.ecy.res.2_EGY3C</t>
  </si>
  <si>
    <t>egy.mit.vat.cost.ecy.res.2_EGY3C</t>
  </si>
  <si>
    <t>egy.mit.rp.ecy.res.2_EGY3C</t>
  </si>
  <si>
    <t>egy.mit.tgap.ecy.res.2_EGY3C</t>
  </si>
  <si>
    <t>egy.mit.txo.co2e.ecy.res.1_EGY3C</t>
  </si>
  <si>
    <t>egy.mit.pig.ecy.res.2_EGY3C</t>
  </si>
  <si>
    <t>egy.mit.pig.co2e.ecy.res.2_EGY3C</t>
  </si>
  <si>
    <t>egy.mit.pig.co2e.all.all.1_EGY3C</t>
  </si>
  <si>
    <t>egy.mit.pig.co2e.all.all.2_EGY3C</t>
  </si>
  <si>
    <t>egy.mit.app.gso.all.2_EGY3C</t>
  </si>
  <si>
    <t>egy.mit.app.die.all.2_EGY3C</t>
  </si>
  <si>
    <t>egy.mit.app.lpg.all.2_EGY3C</t>
  </si>
  <si>
    <t>egy.mit.app.ker.all.2_EGY3C</t>
  </si>
  <si>
    <t>egy.mit.app.coa.ind.2_EGY3C</t>
  </si>
  <si>
    <t>egy.mit.app.coa.res.2_EGY3C</t>
  </si>
  <si>
    <t>egy.mit.app.coa.pow.2_EGY3C</t>
  </si>
  <si>
    <t>egy.mit.app.nga.ind.2_EGY3C</t>
  </si>
  <si>
    <t>egy.mit.app.nga.res.2_EGY3C</t>
  </si>
  <si>
    <t>egy.mit.app.nga.pow.2_EGY3C</t>
  </si>
  <si>
    <t>egy.mit.app.co2e.all.all.1_EGY3C</t>
  </si>
  <si>
    <t>egy.mit.app.co2e.all.all.2_EGY3C</t>
  </si>
  <si>
    <t>egy.mit.scc.1_EGY3C</t>
  </si>
  <si>
    <t>egy.mit.ener.con.tot.1_EGY3C</t>
  </si>
  <si>
    <t>egy.mit.ener.con.coa.1_EGY3C</t>
  </si>
  <si>
    <t>egy.mit.ener.con.nga.1_EGY3C</t>
  </si>
  <si>
    <t>egy.mit.ener.con.oop.1_EGY3C</t>
  </si>
  <si>
    <t>egy.mit.ener.con.gso.1_EGY3C</t>
  </si>
  <si>
    <t>egy.mit.ener.con.die.1_EGY3C</t>
  </si>
  <si>
    <t>egy.mit.ener.con.lpg.1_EGY3C</t>
  </si>
  <si>
    <t>egy.mit.ener.con.ker.1_EGY3C</t>
  </si>
  <si>
    <t>egy.mit.ener.con.nuc.1_EGY3C</t>
  </si>
  <si>
    <t>egy.mit.ener.con.rnw.1_EGY3C</t>
  </si>
  <si>
    <t>egy.mit.ener.con.bio.1_EGY3C</t>
  </si>
  <si>
    <t>egy.mit.ener.con.tot.2_EGY3C</t>
  </si>
  <si>
    <t>egy.mit.ener.con.coa.2_EGY3C</t>
  </si>
  <si>
    <t>egy.mit.ener.con.nga.2_EGY3C</t>
  </si>
  <si>
    <t>egy.mit.ener.con.oop.2_EGY3C</t>
  </si>
  <si>
    <t>egy.mit.ener.con.gso.2_EGY3C</t>
  </si>
  <si>
    <t>egy.mit.ener.con.die.2_EGY3C</t>
  </si>
  <si>
    <t>egy.mit.ener.con.lpg.2_EGY3C</t>
  </si>
  <si>
    <t>egy.mit.ener.con.ker.2_EGY3C</t>
  </si>
  <si>
    <t>egy.mit.ener.con.nuc.2_EGY3C</t>
  </si>
  <si>
    <t>egy.mit.ener.con.rnw.2_EGY3C</t>
  </si>
  <si>
    <t>egy.mit.ener.con.bio.2_EGY3C</t>
  </si>
  <si>
    <t>egy.mit.ener.coa.pow.1_EGY3C</t>
  </si>
  <si>
    <t>egy.mit.ener.coa.tra.1_EGY3C</t>
  </si>
  <si>
    <t>egy.mit.ener.coa.res.1_EGY3C</t>
  </si>
  <si>
    <t>egy.mit.ener.coa.ind.1_EGY3C</t>
  </si>
  <si>
    <t>egy.mit.ener.coa.oen.1_EGY3C</t>
  </si>
  <si>
    <t>egy.mit.ener.nga.pow.1_EGY3C</t>
  </si>
  <si>
    <t>egy.mit.ener.nga.tra.1_EGY3C</t>
  </si>
  <si>
    <t>egy.mit.ener.nga.res.1_EGY3C</t>
  </si>
  <si>
    <t>egy.mit.ener.nga.ind.1_EGY3C</t>
  </si>
  <si>
    <t>egy.mit.ener.nga.oen.1_EGY3C</t>
  </si>
  <si>
    <t>egy.mit.ener.gso.pow.1_EGY3C</t>
  </si>
  <si>
    <t>egy.mit.ener.gso.tra.1_EGY3C</t>
  </si>
  <si>
    <t>egy.mit.ener.gso.res.1_EGY3C</t>
  </si>
  <si>
    <t>egy.mit.ener.gso.ind.1_EGY3C</t>
  </si>
  <si>
    <t>egy.mit.ener.gso.oen.1_EGY3C</t>
  </si>
  <si>
    <t>egy.mit.ener.die.pow.1_EGY3C</t>
  </si>
  <si>
    <t>egy.mit.ener.die.tra.1_EGY3C</t>
  </si>
  <si>
    <t>egy.mit.ener.die.res.1_EGY3C</t>
  </si>
  <si>
    <t>egy.mit.ener.die.ind.1_EGY3C</t>
  </si>
  <si>
    <t>egy.mit.ener.die.oen.1_EGY3C</t>
  </si>
  <si>
    <t>egy.mit.ener.lpg.pow.1_EGY3C</t>
  </si>
  <si>
    <t>egy.mit.ener.lpg.tra.1_EGY3C</t>
  </si>
  <si>
    <t>egy.mit.ener.lpg.res.1_EGY3C</t>
  </si>
  <si>
    <t>egy.mit.ener.lpg.ind.1_EGY3C</t>
  </si>
  <si>
    <t>egy.mit.ener.lpg.oen.1_EGY3C</t>
  </si>
  <si>
    <t>egy.mit.ener.ker.pow.1_EGY3C</t>
  </si>
  <si>
    <t>egy.mit.ener.ker.tra.1_EGY3C</t>
  </si>
  <si>
    <t>egy.mit.ener.ker.res.1_EGY3C</t>
  </si>
  <si>
    <t>egy.mit.ener.ker.ind.1_EGY3C</t>
  </si>
  <si>
    <t>egy.mit.ener.ker.oen.1_EGY3C</t>
  </si>
  <si>
    <t>egy.mit.ener.oop.pow.1_EGY3C</t>
  </si>
  <si>
    <t>egy.mit.ener.oop.tra.1_EGY3C</t>
  </si>
  <si>
    <t>egy.mit.ener.oop.res.1_EGY3C</t>
  </si>
  <si>
    <t>egy.mit.ener.oop.ind.1_EGY3C</t>
  </si>
  <si>
    <t>egy.mit.ener.oop.oen.1_EGY3C</t>
  </si>
  <si>
    <t>egy.mit.ener.tot.tot.1_EGY3C</t>
  </si>
  <si>
    <t>egy.mit.ener.bio.pow.1_EGY3C</t>
  </si>
  <si>
    <t>egy.mit.ener.bio.tra.1_EGY3C</t>
  </si>
  <si>
    <t>egy.mit.ener.bio.res.1_EGY3C</t>
  </si>
  <si>
    <t>egy.mit.ener.bio.ind.1_EGY3C</t>
  </si>
  <si>
    <t>egy.mit.ener.bio.oen.1_EGY3C</t>
  </si>
  <si>
    <t>egy.mit.ener.con.nrn.1_EGY3C</t>
  </si>
  <si>
    <t>egy.mit.ener.coa.pow.2_EGY3C</t>
  </si>
  <si>
    <t>egy.mit.ener.coa.tra.2_EGY3C</t>
  </si>
  <si>
    <t>egy.mit.ener.coa.res.2_EGY3C</t>
  </si>
  <si>
    <t>egy.mit.ener.coa.ind.2_EGY3C</t>
  </si>
  <si>
    <t>egy.mit.ener.coa.oen.2_EGY3C</t>
  </si>
  <si>
    <t>egy.mit.ener.nga.pow.2_EGY3C</t>
  </si>
  <si>
    <t>egy.mit.ener.nga.tra.2_EGY3C</t>
  </si>
  <si>
    <t>egy.mit.ener.nga.res.2_EGY3C</t>
  </si>
  <si>
    <t>egy.mit.ener.nga.ind.2_EGY3C</t>
  </si>
  <si>
    <t>egy.mit.ener.nga.oen.2_EGY3C</t>
  </si>
  <si>
    <t>egy.mit.ener.gso.pow.2_EGY3C</t>
  </si>
  <si>
    <t>egy.mit.ener.gso.tra.2_EGY3C</t>
  </si>
  <si>
    <t>egy.mit.ener.gso.res.2_EGY3C</t>
  </si>
  <si>
    <t>egy.mit.ener.gso.ind.2_EGY3C</t>
  </si>
  <si>
    <t>egy.mit.ener.gso.oen.2_EGY3C</t>
  </si>
  <si>
    <t>egy.mit.ener.die.pow.2_EGY3C</t>
  </si>
  <si>
    <t>egy.mit.ener.die.tra.2_EGY3C</t>
  </si>
  <si>
    <t>egy.mit.ener.die.res.2_EGY3C</t>
  </si>
  <si>
    <t>egy.mit.ener.die.ind.2_EGY3C</t>
  </si>
  <si>
    <t>egy.mit.ener.die.oen.2_EGY3C</t>
  </si>
  <si>
    <t>egy.mit.ener.lpg.pow.2_EGY3C</t>
  </si>
  <si>
    <t>egy.mit.ener.lpg.tra.2_EGY3C</t>
  </si>
  <si>
    <t>egy.mit.ener.lpg.res.2_EGY3C</t>
  </si>
  <si>
    <t>egy.mit.ener.lpg.ind.2_EGY3C</t>
  </si>
  <si>
    <t>egy.mit.ener.lpg.oen.2_EGY3C</t>
  </si>
  <si>
    <t>egy.mit.ener.ker.pow.2_EGY3C</t>
  </si>
  <si>
    <t>egy.mit.ener.ker.tra.2_EGY3C</t>
  </si>
  <si>
    <t>egy.mit.ener.ker.res.2_EGY3C</t>
  </si>
  <si>
    <t>egy.mit.ener.ker.ind.2_EGY3C</t>
  </si>
  <si>
    <t>egy.mit.ener.ker.oen.2_EGY3C</t>
  </si>
  <si>
    <t>egy.mit.ener.oop.pow.2_EGY3C</t>
  </si>
  <si>
    <t>egy.mit.ener.oop.tra.2_EGY3C</t>
  </si>
  <si>
    <t>egy.mit.ener.oop.res.2_EGY3C</t>
  </si>
  <si>
    <t>egy.mit.ener.oop.ind.2_EGY3C</t>
  </si>
  <si>
    <t>egy.mit.ener.oop.oen.2_EGY3C</t>
  </si>
  <si>
    <t>egy.mit.ener.tot.tot.2_EGY3C</t>
  </si>
  <si>
    <t>egy.mit.ener.bio.pow.2_EGY3C</t>
  </si>
  <si>
    <t>egy.mit.ener.bio.tra.2_EGY3C</t>
  </si>
  <si>
    <t>egy.mit.ener.bio.res.2_EGY3C</t>
  </si>
  <si>
    <t>egy.mit.ener.bio.ind.2_EGY3C</t>
  </si>
  <si>
    <t>egy.mit.ener.bio.oen.2_EGY3C</t>
  </si>
  <si>
    <t>egy.mit.ener.con.nrn.2_EGY3C</t>
  </si>
  <si>
    <t>egy.mit.elec.twh.tot.1_EGY3C</t>
  </si>
  <si>
    <t>egy.mit.elec.twh.coa.1_EGY3C</t>
  </si>
  <si>
    <t>egy.mit.elec.twh.nga.1_EGY3C</t>
  </si>
  <si>
    <t>egy.mit.elec.twh.oop.1_EGY3C</t>
  </si>
  <si>
    <t>egy.mit.elec.twh.nuc.1_EGY3C</t>
  </si>
  <si>
    <t>egy.mit.elec.twh.wnd.1_EGY3C</t>
  </si>
  <si>
    <t>egy.mit.elec.twh.sol.1_EGY3C</t>
  </si>
  <si>
    <t>egy.mit.elec.twh.hyd.1_EGY3C</t>
  </si>
  <si>
    <t>egy.mit.elec.twh.ore.1_EGY3C</t>
  </si>
  <si>
    <t>egy.mit.elec.twh.bio.1_EGY3C</t>
  </si>
  <si>
    <t>egy.mit.elec.twh.ren.1_EGY3C</t>
  </si>
  <si>
    <t>egy.mit.elec.twh.tot.2_EGY3C</t>
  </si>
  <si>
    <t>egy.mit.elec.twh.coa.2_EGY3C</t>
  </si>
  <si>
    <t>egy.mit.elec.twh.nga.2_EGY3C</t>
  </si>
  <si>
    <t>egy.mit.elec.twh.oop.2_EGY3C</t>
  </si>
  <si>
    <t>egy.mit.elec.twh.nuc.2_EGY3C</t>
  </si>
  <si>
    <t>egy.mit.elec.twh.wnd.2_EGY3C</t>
  </si>
  <si>
    <t>egy.mit.elec.twh.sol.2_EGY3C</t>
  </si>
  <si>
    <t>egy.mit.elec.twh.hyd.2_EGY3C</t>
  </si>
  <si>
    <t>egy.mit.elec.twh.ore.2_EGY3C</t>
  </si>
  <si>
    <t>egy.mit.elec.twh.bio.2_EGY3C</t>
  </si>
  <si>
    <t>egy.mit.elec.twh.ren.2_EGY3C</t>
  </si>
  <si>
    <t>egy.mit.ener.rod.nga.pass.e.2_EGY3C</t>
  </si>
  <si>
    <t>egy.mit.tot.rod.nga.e.2_EGY3C</t>
  </si>
  <si>
    <t>0_EGY3C</t>
  </si>
  <si>
    <t>egy.mit.tot.rod.ele.e.2_EGY3C</t>
  </si>
  <si>
    <t>egy.mit.pass.vkt.all.e.2_EGY3C</t>
  </si>
  <si>
    <t>egy.mit.fre.vkt.all.e.2_EGY3C</t>
  </si>
  <si>
    <t>egy.mit.motor.vkt.all.e.2_EGY3C</t>
  </si>
  <si>
    <t>egy.mit.fecon.die.all.e.2_EGY3C</t>
  </si>
  <si>
    <t>egy.mit.fecon.lpg.all.e.2_EGY3C</t>
  </si>
  <si>
    <t>Output Code_EGY3C</t>
  </si>
  <si>
    <t>egy.mit.atp.rod.coa.e.2_EGY3C</t>
  </si>
  <si>
    <t>egy.mit.atp.rod.nga.e.2_EGY3C</t>
  </si>
  <si>
    <t>egy.mit.atp.rod.gso.e.2_EGY3C</t>
  </si>
  <si>
    <t>egy.mit.atp.ral.oop.e.2_EGY3C</t>
  </si>
  <si>
    <t>egy.mit.atp.ral.bio.e.2_EGY3C</t>
  </si>
  <si>
    <t>egy.mit.atp.ral.ren.e.2_EGY3C</t>
  </si>
  <si>
    <t>egy.mit.ener.ral.coa.e.2_EGY3C</t>
  </si>
  <si>
    <t>egy.mit.ener.ral.nga.e.2_EGY3C</t>
  </si>
  <si>
    <t>egy.mit.ener.ral.gso.e.2_EGY3C</t>
  </si>
  <si>
    <t>egy.mit.ener.ral.die.e.2_EGY3C</t>
  </si>
  <si>
    <t>egy.mit.ener.nav.nga.e.2_EGY3C</t>
  </si>
  <si>
    <t>egy.mit.ener.nav.gso.e.2_EGY3C</t>
  </si>
  <si>
    <t>egy.mit.ener.nav.die.e.2_EGY3C</t>
  </si>
  <si>
    <t>egy.mit.ener.nav.lpg.e.2_EGY3C</t>
  </si>
  <si>
    <t>egy.mit.ener.nav.ker.e.2_EGY3C</t>
  </si>
  <si>
    <t>egy.mit.ener.nav.oop.e.2_EGY3C</t>
  </si>
  <si>
    <t>egy.mit.ener.nav.bio.e.2_EGY3C</t>
  </si>
  <si>
    <t>egy.mit.ener.nav.ren.e.2_EGY3C</t>
  </si>
  <si>
    <t>egy.mit.ener.nav.tot.e.2_EGY3C</t>
  </si>
  <si>
    <t>egy.mit.ener.tra.tot.e.2_EGY3C</t>
  </si>
  <si>
    <t>egy.mit.atp.res.coa.e.2_EGY3C</t>
  </si>
  <si>
    <t>egy.mit.atp.foo.oop.e.2_EGY3C</t>
  </si>
  <si>
    <t>egy.mit.atp.foo.bio.e.2_EGY3C</t>
  </si>
  <si>
    <t>egy.mit.atp.foo.ren.e.2_EGY3C</t>
  </si>
  <si>
    <t>egy.mit.ener.foo.coa.e.2_EGY3C</t>
  </si>
  <si>
    <t>egy.mit.ener.foo.nga.e.2_EGY3C</t>
  </si>
  <si>
    <t>egy.mit.ener.foo.gso.e.2_EGY3C</t>
  </si>
  <si>
    <t>egy.mit.ener.foo.die.e.2_EGY3C</t>
  </si>
  <si>
    <t>egy.mit.atp.srv.oop.e.2_EGY3C</t>
  </si>
  <si>
    <t>egy.mit.atp.srv.bio.e.2_EGY3C</t>
  </si>
  <si>
    <t>egy.mit.atp.srv.ren.e.2_EGY3C</t>
  </si>
  <si>
    <t>egy.mit.ener.srv.coa.e.2_EGY3C</t>
  </si>
  <si>
    <t>egy.mit.ener.srv.nga.e.2_EGY3C</t>
  </si>
  <si>
    <t>egy.mit.ener.srv.gso.e.2_EGY3C</t>
  </si>
  <si>
    <t>egy.mit.ener.srv.die.e.2_EGY3C</t>
  </si>
  <si>
    <t>egy.mit.ener.srv.tot.e.2_EGY3C</t>
  </si>
  <si>
    <t>egy.mit.ener.res.tot.e.2_EGY3C</t>
  </si>
  <si>
    <t>egy.mit.ener.mch.coa.e.2_EGY3C</t>
  </si>
  <si>
    <t>egy.mit.ener.mch.nga.e.2_EGY3C</t>
  </si>
  <si>
    <t>egy.mit.ener.mch.gso.e.2_EGY3C</t>
  </si>
  <si>
    <t>egy.mit.ener.mch.die.e.2_EGY3C</t>
  </si>
  <si>
    <t>egy.mit.ener.mch.lpg.e.2_EGY3C</t>
  </si>
  <si>
    <t>egy.mit.ener.mch.ker.e.2_EGY3C</t>
  </si>
  <si>
    <t>egy.mit.ener.mch.oop.e.2_EGY3C</t>
  </si>
  <si>
    <t>egy.mit.ener.mch.bio.e.2_EGY3C</t>
  </si>
  <si>
    <t>egy.mit.ener.mch.ren.e.2_EGY3C</t>
  </si>
  <si>
    <t>egy.mit.ener.irn.coa.e.2_EGY3C</t>
  </si>
  <si>
    <t>egy.mit.ener.irn.nga.e.2_EGY3C</t>
  </si>
  <si>
    <t>egy.mit.ener.irn.gso.e.2_EGY3C</t>
  </si>
  <si>
    <t>egy.mit.ener.irn.die.e.2_EGY3C</t>
  </si>
  <si>
    <t>egy.mit.ener.irn.lpg.e.2_EGY3C</t>
  </si>
  <si>
    <t>egy.mit.ener.irn.ker.e.2_EGY3C</t>
  </si>
  <si>
    <t>egy.mit.ener.irn.oop.e.2_EGY3C</t>
  </si>
  <si>
    <t>egy.mit.ener.irn.bio.e.2_EGY3C</t>
  </si>
  <si>
    <t>egy.mit.ener.irn.ren.e.2_EGY3C</t>
  </si>
  <si>
    <t>egy.mit.ener.nfm.coa.e.2_EGY3C</t>
  </si>
  <si>
    <t>egy.mit.ener.nfm.nga.e.2_EGY3C</t>
  </si>
  <si>
    <t>egy.mit.ener.nfm.gso.e.2_EGY3C</t>
  </si>
  <si>
    <t>egy.mit.ener.nfm.die.e.2_EGY3C</t>
  </si>
  <si>
    <t>egy.mit.ener.nfm.lpg.e.2_EGY3C</t>
  </si>
  <si>
    <t>egy.mit.ener.nfm.ker.e.2_EGY3C</t>
  </si>
  <si>
    <t>egy.mit.ener.nfm.oop.e.2_EGY3C</t>
  </si>
  <si>
    <t>egy.mit.ener.nfm.bio.e.2_EGY3C</t>
  </si>
  <si>
    <t>egy.mit.ener.nfm.ren.e.2_EGY3C</t>
  </si>
  <si>
    <t>egy.mit.ener.mac.coa.e.2_EGY3C</t>
  </si>
  <si>
    <t>egy.mit.ener.mac.nga.e.2_EGY3C</t>
  </si>
  <si>
    <t>egy.mit.ener.mac.gso.e.2_EGY3C</t>
  </si>
  <si>
    <t>egy.mit.ener.mac.die.e.2_EGY3C</t>
  </si>
  <si>
    <t>egy.mit.ener.mac.lpg.e.2_EGY3C</t>
  </si>
  <si>
    <t>egy.mit.ener.mac.ker.e.2_EGY3C</t>
  </si>
  <si>
    <t>egy.mit.ener.mac.oop.e.2_EGY3C</t>
  </si>
  <si>
    <t>egy.mit.ener.mac.bio.e.2_EGY3C</t>
  </si>
  <si>
    <t>egy.mit.ener.mac.ren.e.2_EGY3C</t>
  </si>
  <si>
    <t>egy.mit.ener.foo.ecy.t.2_EGY3C</t>
  </si>
  <si>
    <t>egy.mit.nxp.ecy.2_EGY3C</t>
  </si>
  <si>
    <t>egy.mit.tsd.ecy.2_EGY3C</t>
  </si>
  <si>
    <t>egy.mit.eou.ecy.2_EGY3C</t>
  </si>
  <si>
    <t>CPAT Code_EGY3C</t>
  </si>
  <si>
    <t>egy.mit.ener.rod.ecy.t.2_EGY3C</t>
  </si>
  <si>
    <t>egy.mit.ener.ral.ecy.t.2_EGY3C</t>
  </si>
  <si>
    <t>egy.mit.ener.avi.ecy.t.2_EGY3C</t>
  </si>
  <si>
    <t>egy.mit.ener.nav.ecy.t.2_EGY3C</t>
  </si>
  <si>
    <t>egy.mit.ener.srv.ecy.t.2_EGY3C</t>
  </si>
  <si>
    <t>egy.mit.ener.em.ngaoil.e.2_EGY3C</t>
  </si>
  <si>
    <t>egy.mit.ener.em.coa.e.2_EGY3C</t>
  </si>
  <si>
    <t>egy.mit.rev.new.coa.usd.2_EGY3C</t>
  </si>
  <si>
    <t>egy.mit.rev.new.nga.usd.2_EGY3C</t>
  </si>
  <si>
    <t>egy.mit.rev.new.oil.usd.2_EGY3C</t>
  </si>
  <si>
    <t>egy.mit.rev.new.gso.usd.2_EGY3C</t>
  </si>
  <si>
    <t>egy.mit.rev.new.die.usd.2_EGY3C</t>
  </si>
  <si>
    <t>egy.mit.rev.new.lpk.usd.2_EGY3C</t>
  </si>
  <si>
    <t>egy.mit.rev.tot.usd.1_EGY3C</t>
  </si>
  <si>
    <t>egy.mit.rev.tot.coa.usd.1_EGY3C</t>
  </si>
  <si>
    <t>egy.mit.rev.tot.nga.usd.1_EGY3C</t>
  </si>
  <si>
    <t>egy.mit.rev.tot.oil.usd.1_EGY3C</t>
  </si>
  <si>
    <t>egy.mit.rev.tot.gso.usd.1_EGY3C</t>
  </si>
  <si>
    <t>egy.mit.rev.tot.die.usd.1_EGY3C</t>
  </si>
  <si>
    <t>egy.mit.rev.tot.lpk.usd.1_EGY3C</t>
  </si>
  <si>
    <t>egy.mit.sub.ren.usd.1_EGY3C</t>
  </si>
  <si>
    <t>egy.mit.rev.tot.ecy.usd.1_EGY3C</t>
  </si>
  <si>
    <t>egy.mit.rev.tot.usd.2_EGY3C</t>
  </si>
  <si>
    <t>egy.mit.rev.tot.coa.usd.2_EGY3C</t>
  </si>
  <si>
    <t>egy.mit.rev.tot.nga.usd.2_EGY3C</t>
  </si>
  <si>
    <t>egy.mit.rev.tot.oil.usd.2_EGY3C</t>
  </si>
  <si>
    <t>egy.mit.rev.tot.gso.usd.2_EGY3C</t>
  </si>
  <si>
    <t>egy.mit.rev.tot.die.usd.2_EGY3C</t>
  </si>
  <si>
    <t>egy.mit.rev.tot.lpk.usd.2_EGY3C</t>
  </si>
  <si>
    <t>egy.mit.sub.ren.usd.2_EGY3C</t>
  </si>
  <si>
    <t>egy.mit.rev.tot.ecy.usd.2_EGY3C</t>
  </si>
  <si>
    <t>egy.air.con.pm2.oap.urb.1_EGY3C</t>
  </si>
  <si>
    <t>egy.air.con.pm2.oap.rur.1_EGY3C</t>
  </si>
  <si>
    <t>egy.air.con.pm2.oap.urb.2_EGY3C</t>
  </si>
  <si>
    <t>egy.air.con.pm2.oap.rur.2_EGY3C</t>
  </si>
  <si>
    <t>egy.air.con.pm2.mod.all.1_EGY3C</t>
  </si>
  <si>
    <t>egy.air.con.pm2.obs.all.1_EGY3C</t>
  </si>
  <si>
    <t>who_guidelines_EGY3C</t>
  </si>
  <si>
    <t>egy.air.cad.ao3_EGY3C</t>
  </si>
  <si>
    <t>egy.air.cad.apm25_EGY3C</t>
  </si>
  <si>
    <t>egy.air.cad.hpm25_EGY3C</t>
  </si>
  <si>
    <t>egy.air.cad.net_EGY3C</t>
  </si>
  <si>
    <t>egy.air.ada.2464_EGY3C</t>
  </si>
  <si>
    <t>egy.air.ada.65_EGY3C</t>
  </si>
  <si>
    <t>egy.air.ada.u24_EGY3C</t>
  </si>
  <si>
    <t>egy.air.av.yll_EGY3C</t>
  </si>
  <si>
    <t>egy.air.av.yld_EGY3C</t>
  </si>
  <si>
    <t>egy.air.mort_EGY3C</t>
  </si>
  <si>
    <t>egy.air.ext.pp.coa_EGY3C</t>
  </si>
  <si>
    <t>egy.air.ext.pp.gas_EGY3C</t>
  </si>
  <si>
    <t>egy.air.ext.pp.oil_EGY3C</t>
  </si>
  <si>
    <t>egy.air.ext.ind.coa_EGY3C</t>
  </si>
  <si>
    <t>egy.air.ext.ind.gas_EGY3C</t>
  </si>
  <si>
    <t>egy.air.ext.ind.oil_EGY3C</t>
  </si>
  <si>
    <t>egy.air.ext.tra.gso_EGY3C</t>
  </si>
  <si>
    <t>egy.air.ext.tra.die_EGY3C</t>
  </si>
  <si>
    <t>egy.air.gdp.loss_EGY3C</t>
  </si>
  <si>
    <t>egy.air.gdp.loss.ch_EGY3C</t>
  </si>
  <si>
    <t>egy.mit.airpol.cost.coa.ind.1_EGY3C</t>
  </si>
  <si>
    <t>egy.mit.airpol.cost.coa.res.1_EGY3C</t>
  </si>
  <si>
    <t>egy.mit.airpol.cost.coa.pow.1_EGY3C</t>
  </si>
  <si>
    <t>egy.mit.airpol.cost.nga.ind.1_EGY3C</t>
  </si>
  <si>
    <t>egy.mit.airpol.cost.nga.res.1_EGY3C</t>
  </si>
  <si>
    <t>egy.mit.airpol.cost.nga.pow.1_EGY3C</t>
  </si>
  <si>
    <t>egy.mit.airpol.cost.gso.1_EGY3C</t>
  </si>
  <si>
    <t>egy.mit.airpol.cost.die.1_EGY3C</t>
  </si>
  <si>
    <t>egy.mit.airpol.cost.lpg.1_EGY3C</t>
  </si>
  <si>
    <t>egy.mit.airpol.cost.ker.1_EGY3C</t>
  </si>
  <si>
    <t>egy.air.sav.the.gov_EGY3C</t>
  </si>
  <si>
    <t>egy.air.sav.the.ppr_EGY3C</t>
  </si>
  <si>
    <t>egy.air.sav.the.opo_EGY3C</t>
  </si>
  <si>
    <t>egy.air.sav.the.das_EGY3C</t>
  </si>
  <si>
    <t>egy.dth.ktoe.pow.coa.1_EGY3C</t>
  </si>
  <si>
    <t>egy.dth.ktoe.pow.nga.1_EGY3C</t>
  </si>
  <si>
    <t>egy.dth.ktoe.pow.opp.1_EGY3C</t>
  </si>
  <si>
    <t>egy.dth.ktoe.rod.gso.1_EGY3C</t>
  </si>
  <si>
    <t>egy.dth.ktoe.rod.die.1_EGY3C</t>
  </si>
  <si>
    <t>egy.dth.ktoe.ind.coa.1_EGY3C</t>
  </si>
  <si>
    <t>egy.dth.ktoe.ind.oop.1_EGY3C</t>
  </si>
  <si>
    <t>egy.dth.ktoe.ind.nga.1_EGY3C</t>
  </si>
  <si>
    <t>egy.dth.ktoe.res.nga.1_EGY3C</t>
  </si>
  <si>
    <t>egy.air.conc.pm2.cpp.1_EGY3C</t>
  </si>
  <si>
    <t>egy.air.conc.pm2.gpp.1_EGY3C</t>
  </si>
  <si>
    <t>egy.air.conc.pm2.opp.1_EGY3C</t>
  </si>
  <si>
    <t>egy.air.conc.pm2.rod.1_EGY3C</t>
  </si>
  <si>
    <t>egy.air.conc.pm2.gro.1_EGY3C</t>
  </si>
  <si>
    <t>egy.air.conc.pm2.oth.1_EGY3C</t>
  </si>
  <si>
    <t>egy.air.conc.pm2.foo.1_EGY3C</t>
  </si>
  <si>
    <t>egy.air.conc.pm2.tot.1_EGY3C</t>
  </si>
  <si>
    <t>egy.air.conc.pm2.cpp.2_EGY3C</t>
  </si>
  <si>
    <t>egy.air.conc.pm2.gpp.2_EGY3C</t>
  </si>
  <si>
    <t>egy.air.conc.pm2.opp.2_EGY3C</t>
  </si>
  <si>
    <t>egy.air.conc.pm2.rod.2_EGY3C</t>
  </si>
  <si>
    <t>egy.air.conc.pm2.gro.2_EGY3C</t>
  </si>
  <si>
    <t>egy.air.conc.pm2.oth.2_EGY3C</t>
  </si>
  <si>
    <t>egy.air.conc.pm2.foo.2_EGY3C</t>
  </si>
  <si>
    <t>egy.air.conc.pm2.tot.2_EGY3C</t>
  </si>
  <si>
    <t>egy.mit.cc.code.coa.1_EGY3C</t>
  </si>
  <si>
    <t>egy.mit.cc.code.nga.1_EGY3C</t>
  </si>
  <si>
    <t>egy.mit.cc.code.gso.1_EGY3C</t>
  </si>
  <si>
    <t>egy.mit.cc.code.die.1_EGY3C</t>
  </si>
  <si>
    <t>egy.mit.cc.code.lpg.1_EGY3C</t>
  </si>
  <si>
    <t>egy.mit.cc.code.ker.1_EGY3C</t>
  </si>
  <si>
    <t>egy.tran.vmt.1_EGY3C</t>
  </si>
  <si>
    <t>egy.tran.vmt.2_EGY3C</t>
  </si>
  <si>
    <t>egy.tran.deaths.1_EGY3C</t>
  </si>
  <si>
    <t>egy.tran.deaths.2_EGY3C</t>
  </si>
  <si>
    <t>egy.tran.acc.avd.cum.2_EGY3C</t>
  </si>
  <si>
    <t>egy.tran.congestionP.1_EGY3C</t>
  </si>
  <si>
    <t>egy.tran.congestionP.2_EGY3C</t>
  </si>
  <si>
    <t>egy.tran.acc.cost.gso.1_EGY3C</t>
  </si>
  <si>
    <t>egy.tran.acc.cost.die.1_EGY3C</t>
  </si>
  <si>
    <t>egy.tran.con.cost.gso.1_EGY3C</t>
  </si>
  <si>
    <t>egy.tran.con.cost.die.1_EGY3C</t>
  </si>
  <si>
    <t>egy.tran.rdm.cost.gso.1_EGY3C</t>
  </si>
  <si>
    <t>egy.tran.rdm.cost.die.1_EGY3C</t>
  </si>
  <si>
    <t>egy.mit.wel.cli.usd_EGY3C</t>
  </si>
  <si>
    <t>egy.mit.wel.air.usd_EGY3C</t>
  </si>
  <si>
    <t>egy.mit.wel.rod.aci.usd_EGY3C</t>
  </si>
  <si>
    <t>egy.mit.wel.rod.con.usd_EGY3C</t>
  </si>
  <si>
    <t>egy.mit.wel.eco.dwl.usd_EGY3C</t>
  </si>
  <si>
    <t>egy.mit.wel.tot.tot_EGY3C</t>
  </si>
  <si>
    <t>egy.mit.wel.cli.pct_EGY3C</t>
  </si>
  <si>
    <t>egy.mit.wel.air.pct_EGY3C</t>
  </si>
  <si>
    <t>egy.mit.wel.rod.pct_EGY3C</t>
  </si>
  <si>
    <t>egy.mit.wel.eco.dwl.pct_EGY3C</t>
  </si>
  <si>
    <t>egy.mit.wel.tot.pct_EGY3C</t>
  </si>
  <si>
    <t>egy.distn.tef.tot.dec.rur_EGY3C</t>
  </si>
  <si>
    <t>egy.distn.tef.tot.dec.urb_EGY3C</t>
  </si>
  <si>
    <t>egy.distn.def.tot.dec.ove_EGY3C</t>
  </si>
  <si>
    <t>egy.distn.def.coa.dec.ove_EGY3C</t>
  </si>
  <si>
    <t>egy.distn.def.ely.dec.ove_EGY3C</t>
  </si>
  <si>
    <t>egy.distn.def.nga.dec.ove_EGY3C</t>
  </si>
  <si>
    <t>egy.distn.def.oil.dec.ove_EGY3C</t>
  </si>
  <si>
    <t>egy.distn.def.gso.dec.ove_EGY3C</t>
  </si>
  <si>
    <t>egy.distn.def.die.dec.ove_EGY3C</t>
  </si>
  <si>
    <t>egy.distn.def.ker.dec.ove_EGY3C</t>
  </si>
  <si>
    <t>egy.distn.def.lpg.dec.ove_EGY3C</t>
  </si>
  <si>
    <t>egy.distn.ief.tot.dec.ove_EGY3C</t>
  </si>
  <si>
    <t>egy.distn.ief.app.dec.ove_EGY3C</t>
  </si>
  <si>
    <t>egy.distn.ief.che.dec.ove_EGY3C</t>
  </si>
  <si>
    <t>egy.distn.ief.clo.dec.ove_EGY3C</t>
  </si>
  <si>
    <t>egy.distn.ief.com.dec.ove_EGY3C</t>
  </si>
  <si>
    <t>egy.distn.ief.edu.dec.ove_EGY3C</t>
  </si>
  <si>
    <t>egy.distn.ief.food.dec.ove_EGY3C</t>
  </si>
  <si>
    <t>egy.distn.ief.hea.dec.ove_EGY3C</t>
  </si>
  <si>
    <t>egy.distn.ief.hou.dec.ove_EGY3C</t>
  </si>
  <si>
    <t>egy.distn.ief.oth.dec.ove_EGY3C</t>
  </si>
  <si>
    <t>egy.distn.ief.pap.dec.ove_EGY3C</t>
  </si>
  <si>
    <t>egy.distn.ief.pha.dec.ove_EGY3C</t>
  </si>
  <si>
    <t>egy.distn.ief.ret.dec.ove_EGY3C</t>
  </si>
  <si>
    <t>egy.distn.ief.teq.dec.ove_EGY3C</t>
  </si>
  <si>
    <t>egy.distn.ief.tpu.dec.ove_EGY3C</t>
  </si>
  <si>
    <t>egy.distn.bsh.coa.dec.ove_EGY3C</t>
  </si>
  <si>
    <t>egy.distn.bsh.ely.dec.ove_EGY3C</t>
  </si>
  <si>
    <t>egy.distn.bsh.nga.dec.ove_EGY3C</t>
  </si>
  <si>
    <t>egy.distn.bsh.oil.dec.ove_EGY3C</t>
  </si>
  <si>
    <t>egy.distn.bsh.gso.dec.ove_EGY3C</t>
  </si>
  <si>
    <t>egy.distn.bsh.die.dec.ove_EGY3C</t>
  </si>
  <si>
    <t>egy.distn.bsh.ker.dec.ove_EGY3C</t>
  </si>
  <si>
    <t>egy.distn.bsh.lpg.dec.ove_EGY3C</t>
  </si>
  <si>
    <t>egy.distn.bsh.ccl.dec.ove_EGY3C</t>
  </si>
  <si>
    <t>egy.distn.bsh.ethanol.dec.ove_EGY3C</t>
  </si>
  <si>
    <t>egy.distn.bsh.fwd.dec.ove_EGY3C</t>
  </si>
  <si>
    <t>egy.distn.bsh.app.dec.ove_EGY3C</t>
  </si>
  <si>
    <t>egy.distn.bsh.che.dec.ove_EGY3C</t>
  </si>
  <si>
    <t>egy.distn.bsh.clo.dec.ove_EGY3C</t>
  </si>
  <si>
    <t>egy.distn.bsh.com.dec.ove_EGY3C</t>
  </si>
  <si>
    <t>egy.distn.bsh.edu.dec.ove_EGY3C</t>
  </si>
  <si>
    <t>egy.distn.bsh.food.dec.ove_EGY3C</t>
  </si>
  <si>
    <t>egy.distn.bsh.hea.dec.ove_EGY3C</t>
  </si>
  <si>
    <t>egy.distn.bsh.hou.dec.ove_EGY3C</t>
  </si>
  <si>
    <t>egy.distn.bsh.oth.dec.ove_EGY3C</t>
  </si>
  <si>
    <t>egy.distn.bsh.pap.dec.ove_EGY3C</t>
  </si>
  <si>
    <t>egy.distn.bsh.pha.dec.ove_EGY3C</t>
  </si>
  <si>
    <t>egy.distn.bsh.ret.dec.ove_EGY3C</t>
  </si>
  <si>
    <t>egy.distn.bsh.teq.dec.ove_EGY3C</t>
  </si>
  <si>
    <t>egy.distn.bsh.tpu.dec.ove_EGY3C</t>
  </si>
  <si>
    <t>egy.distn.cons_pc_na.dec.ove_EGY3C</t>
  </si>
  <si>
    <t>egy.distn.tot_cons_na.dec.ove_EGY3C</t>
  </si>
  <si>
    <t>egy.distn.pop_tot_adj.dec.ove_EGY3C</t>
  </si>
  <si>
    <t>egy.distn.pctrev_comp.dec.rur_EGY3C</t>
  </si>
  <si>
    <t>egy.distn.pctrev_comp.dec.urb_EGY3C</t>
  </si>
  <si>
    <t>egy.distn.pctrev_comp.dec.ove_EGY3C</t>
  </si>
  <si>
    <t>egy.distn.pct_gini_norec.dec.ove_EGY3C</t>
  </si>
  <si>
    <t>egy.distn.pct_gini_norec.dec.urb_EGY3C</t>
  </si>
  <si>
    <t>egy.distn.pct_gini_norec.dec.rur_EGY3C</t>
  </si>
  <si>
    <t>egy.distn.pct_gini_rec.dec.ove_EGY3C</t>
  </si>
  <si>
    <t>egy.distn.pct_gini_rec.dec.urb_EGY3C</t>
  </si>
  <si>
    <t>egy.distn.pct_gini_rec.dec.rur_EGY3C</t>
  </si>
  <si>
    <t>egy.distn.dpr.coa.res_EGY3C</t>
  </si>
  <si>
    <t>egy.distn.dpr.ely.res_EGY3C</t>
  </si>
  <si>
    <t>egy.distn.dpr.nga.res_EGY3C</t>
  </si>
  <si>
    <t>egy.distn.dpr.oop.res_EGY3C</t>
  </si>
  <si>
    <t>egy.distn.dpr.gso.res_EGY3C</t>
  </si>
  <si>
    <t>egy.distn.dpr.die.res_EGY3C</t>
  </si>
  <si>
    <t>egy.distn.dpr.ker.res_EGY3C</t>
  </si>
  <si>
    <t>egy.distn.dpr.lpg.res_EGY3C</t>
  </si>
  <si>
    <t>egy.distn.dpr.app_EGY3C</t>
  </si>
  <si>
    <t>egy.distn.dpr.che_EGY3C</t>
  </si>
  <si>
    <t>egy.distn.dpr.clo_EGY3C</t>
  </si>
  <si>
    <t>egy.distn.dpr.com_EGY3C</t>
  </si>
  <si>
    <t>egy.distn.dpr.edu_EGY3C</t>
  </si>
  <si>
    <t>egy.distn.dpr.food_EGY3C</t>
  </si>
  <si>
    <t>egy.distn.dpr.hea_EGY3C</t>
  </si>
  <si>
    <t>egy.distn.dpr.hou_EGY3C</t>
  </si>
  <si>
    <t>egy.distn.dpr.oth_EGY3C</t>
  </si>
  <si>
    <t>egy.distn.dpr.pap_EGY3C</t>
  </si>
  <si>
    <t>egy.distn.dpr.pha_EGY3C</t>
  </si>
  <si>
    <t>egy.distn.dpr.ret_EGY3C</t>
  </si>
  <si>
    <t>egy.distn.dpr.teq_EGY3C</t>
  </si>
  <si>
    <t>egy.distn.dpr.tpu_EGY3C</t>
  </si>
  <si>
    <t>egy.distn.pit.tot.dec.ove_EGY3C</t>
  </si>
  <si>
    <t>egy.distn.pui.tot.dec.ove_EGY3C</t>
  </si>
  <si>
    <t>egy.distn.cts.tot.dec.ove_EGY3C</t>
  </si>
  <si>
    <t>egy.distn.tgt.tot.dec.ove_EGY3C</t>
  </si>
  <si>
    <t>egy.distn.tef.tot.dec.ove_EGY3C</t>
  </si>
  <si>
    <t>dist.year_EGY3C</t>
  </si>
  <si>
    <t>dist.stat_EGY3C</t>
  </si>
  <si>
    <t>egy.ppic.avi_EGY3C</t>
  </si>
  <si>
    <t>egy.ppic.foo_EGY3C</t>
  </si>
  <si>
    <t>egy.ppic.srv_EGY3C</t>
  </si>
  <si>
    <t>egy.ppic.con_EGY3C</t>
  </si>
  <si>
    <t>egy.ppic.mac_EGY3C</t>
  </si>
  <si>
    <t>egy.ppic.irn_EGY3C</t>
  </si>
  <si>
    <t>egy.ppic.man_EGY3C</t>
  </si>
  <si>
    <t>egy.ppic.oth_EGY3C</t>
  </si>
  <si>
    <t>egy.ppic.cem_EGY3C</t>
  </si>
  <si>
    <t>egy.ppic.shi_EGY3C</t>
  </si>
  <si>
    <t>egy.ppic.res_EGY3C</t>
  </si>
  <si>
    <t>egy.ppic.fuel_EGY3C</t>
  </si>
  <si>
    <t>egy.outpriin.avi_EGY3C</t>
  </si>
  <si>
    <t>egy.outpriin.shi_EGY3C</t>
  </si>
  <si>
    <t>egy.outpriin.cem_EGY3C</t>
  </si>
  <si>
    <t>egy.outpriin.irn_EGY3C</t>
  </si>
  <si>
    <t>egy.outpriin.oth_EGY3C</t>
  </si>
  <si>
    <t>egy.outpriin.man_EGY3C</t>
  </si>
  <si>
    <t>egy.outpriin.foo_EGY3C</t>
  </si>
  <si>
    <t>egy.outpriin.mac_EGY3C</t>
  </si>
  <si>
    <t>egy.outpriin.res_EGY3C</t>
  </si>
  <si>
    <t>egy.outpriin.con_EGY3C</t>
  </si>
  <si>
    <t>egy.outpriin.srv_EGY3C</t>
  </si>
  <si>
    <t>egy.mit.el.inc.ecy.res_EGY3C</t>
  </si>
  <si>
    <t>egy.mit.el.inc.gso.res_EGY3C</t>
  </si>
  <si>
    <t>egy.mit.el.inc.die.res_EGY3C</t>
  </si>
  <si>
    <t>gdp_EGY3C</t>
  </si>
  <si>
    <t>emisco2_EGY3C</t>
  </si>
  <si>
    <t>co2_EGY3C</t>
  </si>
  <si>
    <t>co2intensityusdgdp_EGY3C</t>
  </si>
  <si>
    <t>elec_EGY3C</t>
  </si>
  <si>
    <t>renpropbase_EGY3C</t>
  </si>
  <si>
    <t>renprop_EGY3C</t>
  </si>
  <si>
    <t>co2intpow_EGY3C</t>
  </si>
  <si>
    <t>egy.mit.tsd.ecy.1_EGY3C</t>
  </si>
  <si>
    <t>egy.mit.eou.ecy.1_EGY3C</t>
  </si>
  <si>
    <t>egy.mit.nxp.ecy.1_EGY3C</t>
  </si>
  <si>
    <t>egy.mit.ec.ele.2026.1_EGY3C</t>
  </si>
  <si>
    <t>egy.mit.ec.coa.2026.1_EGY3C</t>
  </si>
  <si>
    <t>egy.mit.ec.nga.2026.1_EGY3C</t>
  </si>
  <si>
    <t>egy.mit.ec.oop.2026.1_EGY3C</t>
  </si>
  <si>
    <t>egy.mit.ec.gso.2026.1_EGY3C</t>
  </si>
  <si>
    <t>egy.mit.ec.die.2026.1_EGY3C</t>
  </si>
  <si>
    <t>egy.mit.ec.ker.2026.1_EGY3C</t>
  </si>
  <si>
    <t>egy.mit.ec.lpg.2026.1_EGY3C</t>
  </si>
  <si>
    <t>egy.mit.ec.jfu.2026.1_EGY3C</t>
  </si>
  <si>
    <t>egy.mit.ec.wnd.2026.1_EGY3C</t>
  </si>
  <si>
    <t>egy.mit.ec.sol.2026.1_EGY3C</t>
  </si>
  <si>
    <t>egy.mit.ec.hyd.2026.1_EGY3C</t>
  </si>
  <si>
    <t>egy.mit.ec.ore.2026.1_EGY3C</t>
  </si>
  <si>
    <t>egy.mit.ec.nuc.2026.1_EGY3C</t>
  </si>
  <si>
    <t>egy.mit.ec.bio.2026.1_EGY3C</t>
  </si>
  <si>
    <t>egy.mit.ec.bgs.2026.1_EGY3C</t>
  </si>
  <si>
    <t>egy.mit.ec.bdi.2026.1_EGY3C</t>
  </si>
  <si>
    <t>egy.mit.ec.obf.2026.1_EGY3C</t>
  </si>
  <si>
    <t>egy.mit.ec.heat.2026.1_EGY3C</t>
  </si>
  <si>
    <t>egy.mit.elec.twh.sel.tot.ecy.1_EGY3C</t>
  </si>
  <si>
    <t>egy.mit.elec.twh.sel.tot.ecy.2_EGY3C</t>
  </si>
  <si>
    <t>egy.mit.msc.pow.hyd.t.1_EGY3C</t>
  </si>
  <si>
    <t>egy.mit.mancap.pow.oop.t.1_EGY3C</t>
  </si>
  <si>
    <t>egy.mit.nim.pow.coa.t.1_EGY3C</t>
  </si>
  <si>
    <t>egy.mit.nim.pow.nga.t.1_EGY3C</t>
  </si>
  <si>
    <t>egy.mit.nim.pow.oop.t.1_EGY3C</t>
  </si>
  <si>
    <t>egy.mit.nim.pow.nuc.t.1_EGY3C</t>
  </si>
  <si>
    <t>egy.mit.nim.pow.wnd.t.1_EGY3C</t>
  </si>
  <si>
    <t>egy.mit.nim.pow.sol.t.1_EGY3C</t>
  </si>
  <si>
    <t>egy.mit.nim.pow.hyd.t.1_EGY3C</t>
  </si>
  <si>
    <t>egy.mit.nim.pow.ore.t.1_EGY3C</t>
  </si>
  <si>
    <t>egy.mit.nim.pow.bio.t.1_EGY3C</t>
  </si>
  <si>
    <t>egy.mit.nim.pow.coa.t.2_EGY3C</t>
  </si>
  <si>
    <t>egy.mit.nim.pow.nga.t.2_EGY3C</t>
  </si>
  <si>
    <t>egy.mit.nim.pow.oop.t.2_EGY3C</t>
  </si>
  <si>
    <t>egy.mit.nim.pow.nuc.t.2_EGY3C</t>
  </si>
  <si>
    <t>egy.mit.nim.pow.wnd.t.2_EGY3C</t>
  </si>
  <si>
    <t>egy.mit.nim.pow.sol.t.2_EGY3C</t>
  </si>
  <si>
    <t>egy.mit.nim.pow.hyd.t.2_EGY3C</t>
  </si>
  <si>
    <t>egy.mit.nim.pow.ore.t.2_EGY3C</t>
  </si>
  <si>
    <t>egy.mit.nim.pow.bio.t.2_EGY3C</t>
  </si>
  <si>
    <t>egy.mit.nid.pow.coa.t.1_EGY3C</t>
  </si>
  <si>
    <t>egy.mit.nid.pow.nga.t.1_EGY3C</t>
  </si>
  <si>
    <t>egy.mit.nid.pow.oop.t.1_EGY3C</t>
  </si>
  <si>
    <t>egy.mit.nid.pow.nuc.t.1_EGY3C</t>
  </si>
  <si>
    <t>egy.mit.nid.pow.wnd.t.1_EGY3C</t>
  </si>
  <si>
    <t>egy.mit.nid.pow.sol.t.1_EGY3C</t>
  </si>
  <si>
    <t>egy.mit.nid.pow.hyd.t.1_EGY3C</t>
  </si>
  <si>
    <t>egy.mit.nid.pow.ore.t.1_EGY3C</t>
  </si>
  <si>
    <t>egy.mit.nid.pow.bio.t.1_EGY3C</t>
  </si>
  <si>
    <t>egy.mit.nid.pow.coa.t.2_EGY3C</t>
  </si>
  <si>
    <t>egy.mit.nid.pow.nga.t.2_EGY3C</t>
  </si>
  <si>
    <t>egy.mit.nid.pow.oop.t.2_EGY3C</t>
  </si>
  <si>
    <t>egy.mit.nid.pow.nuc.t.2_EGY3C</t>
  </si>
  <si>
    <t>egy.mit.nid.pow.wnd.t.2_EGY3C</t>
  </si>
  <si>
    <t>egy.mit.nid.pow.sol.t.2_EGY3C</t>
  </si>
  <si>
    <t>egy.mit.nid.pow.hyd.t.2_EGY3C</t>
  </si>
  <si>
    <t>egy.mit.nid.pow.ore.t.2_EGY3C</t>
  </si>
  <si>
    <t>egy.mit.nid.pow.bio.t.2_EGY3C</t>
  </si>
  <si>
    <t>inflation_EGY3C</t>
  </si>
  <si>
    <t>vat_EGY3C</t>
  </si>
  <si>
    <t>realoilbbl_EGY3C</t>
  </si>
  <si>
    <t>realcoalton_EGY3C</t>
  </si>
  <si>
    <t>realngammbtu_EGY3C</t>
  </si>
  <si>
    <t>realoilglobal_EGY3C</t>
  </si>
  <si>
    <t>reacoalglobal_EGY3C</t>
  </si>
  <si>
    <t>realngaglobal_EGY3C</t>
  </si>
  <si>
    <t>forgasolinemarkup_EGY3C</t>
  </si>
  <si>
    <t>fordieselmarkup_EGY3C</t>
  </si>
  <si>
    <t>forkerosenemarkup_EGY3C</t>
  </si>
  <si>
    <t>forglpgmarkup_EGY3C</t>
  </si>
  <si>
    <t>egy.mit.mu1.coa.res.1_EGY3C</t>
  </si>
  <si>
    <t>egy.mit.mu1.coa.ind.1_EGY3C</t>
  </si>
  <si>
    <t>egy.mit.mu1.nga.pow.1_EGY3C</t>
  </si>
  <si>
    <t>egy.mit.mu1.nga.res.1_EGY3C</t>
  </si>
  <si>
    <t>egy.mit.mu1.nga.ind.1_EGY3C</t>
  </si>
  <si>
    <t>egy.mit.mu1.gso.all.1_EGY3C</t>
  </si>
  <si>
    <t>egy.mit.mu1.die.all.1_EGY3C</t>
  </si>
  <si>
    <t>egy.mit.mu1.lpg.all.1_EGY3C</t>
  </si>
  <si>
    <t>egy.mit.mu1.ker.all.1_EGY3C</t>
  </si>
  <si>
    <t>egy.mit.mu1.oop.all.1_EGY3C</t>
  </si>
  <si>
    <t>egy.mit.mu1.bio.all.1_EGY3C</t>
  </si>
  <si>
    <t>egy.mit.mu2.coa.pow.1_EGY3C</t>
  </si>
  <si>
    <t>egy.mit.mu2.coa.res.1_EGY3C</t>
  </si>
  <si>
    <t>egy.mit.mu2.coa.ind.1_EGY3C</t>
  </si>
  <si>
    <t>egy.mit.mu2.nga.pow.1_EGY3C</t>
  </si>
  <si>
    <t>egy.mit.mu2.nga.res.1_EGY3C</t>
  </si>
  <si>
    <t>egy.mit.mu2.nga.ind.1_EGY3C</t>
  </si>
  <si>
    <t>egy.mit.mu2.gso.all.1_EGY3C</t>
  </si>
  <si>
    <t>egy.mit.mu2.die.all.1_EGY3C</t>
  </si>
  <si>
    <t>egy.mit.mu2.lpg.all.1_EGY3C</t>
  </si>
  <si>
    <t>egy.mit.mu2.ker.all.1_EGY3C</t>
  </si>
  <si>
    <t>egy.mit.mu2.oop.all.1_EGY3C</t>
  </si>
  <si>
    <t>egy.mit.mu2.bio.all.1_EGY3C</t>
  </si>
  <si>
    <t>egy.mit.sp.coa.pow.1_EGY3C</t>
  </si>
  <si>
    <t>egy.mit.sp.coa.res.1_EGY3C</t>
  </si>
  <si>
    <t>egy.mit.sp.coa.ind.1_EGY3C</t>
  </si>
  <si>
    <t>egy.mit.sp.nga.pow.1_EGY3C</t>
  </si>
  <si>
    <t>egy.mit.sp.nga.res.1_EGY3C</t>
  </si>
  <si>
    <t>egy.mit.sp.nga.ind.1_EGY3C</t>
  </si>
  <si>
    <t>egy.mit.sp.gso.all.1_EGY3C</t>
  </si>
  <si>
    <t>egy.mit.sp.die.all.1_EGY3C</t>
  </si>
  <si>
    <t>egy.mit.sp.lpg.all.1_EGY3C</t>
  </si>
  <si>
    <t>egy.mit.sp.ker.all.1_EGY3C</t>
  </si>
  <si>
    <t>egy.mit.sp.oop.all.1_EGY3C</t>
  </si>
  <si>
    <t>egy.mit.rp.all.die.a.1_EGY3C</t>
  </si>
  <si>
    <t>egy.mit.rp.all.lpg.a.1_EGY3C</t>
  </si>
  <si>
    <t>egy.mit.rp.all.ker.a.1_EGY3C</t>
  </si>
  <si>
    <t>egy.mit.rp.all.oop.a.1_EGY3C</t>
  </si>
  <si>
    <t>egy.air.ef.ext.ngaoil.ch4.1_EGY3C</t>
  </si>
  <si>
    <t>egy.air.ef.ext.ngaoil.ch4.2_EGY3C</t>
  </si>
  <si>
    <t>egy.air.ef.ext.coa.ch4.1_EGY3C</t>
  </si>
  <si>
    <t>egy.air.ef.ext.coa.ch4.2_EGY3C</t>
  </si>
  <si>
    <t>egy.mit.mftrajfossil.1_EGY3C</t>
  </si>
  <si>
    <t>egy.mit.mftrajnonfossil.1_EGY3C</t>
  </si>
  <si>
    <t>egy.mit.mftrajfossil.2_EGY3C</t>
  </si>
  <si>
    <t>egy.mit.mftrajnonfossil.2_EGY3C</t>
  </si>
  <si>
    <t>egy.mit.wel.eco.ext.dwl.pct_EGY3C</t>
  </si>
  <si>
    <t>egy.mit.wel.eco.agc.dwl.pct_EGY3C</t>
  </si>
  <si>
    <t>egy.mit.wel.eco.was.dwl.pct_EGY3C</t>
  </si>
  <si>
    <t>egy.mit.ener.mfpct.oil.e.2_EGY3C</t>
  </si>
  <si>
    <t>egy.mit.ener.mfpct.coa.e.2_EGY3C</t>
  </si>
  <si>
    <t>egy.mit.ener.mfpct.nga.e.2_EGY3C</t>
  </si>
  <si>
    <t>egy.mit.trs.gso.all.a.1_EGY3C</t>
  </si>
  <si>
    <t>egy.mit.vatrate.all.gso.a.1_EGY3C</t>
  </si>
  <si>
    <t>egy.mit.rescon.gso.all.1_EGY3C</t>
  </si>
  <si>
    <t>egy.mit.effprice.gso.all.1_EGY3C</t>
  </si>
  <si>
    <t>egy.mit.con.gso.all.1_EGY3C</t>
  </si>
  <si>
    <t>egy.mit.expsub.con.gso.all.1_EGY3C</t>
  </si>
  <si>
    <t>egy.mit.impsub.con.gso.all.1_EGY3C</t>
  </si>
  <si>
    <t>egy.mit.trs.die.all.a.1_EGY3C</t>
  </si>
  <si>
    <t>egy.mit.vatrate.all.die.a.1_EGY3C</t>
  </si>
  <si>
    <t>egy.mit.rescon.die.all.1_EGY3C</t>
  </si>
  <si>
    <t>egy.mit.effprice.die.all.1_EGY3C</t>
  </si>
  <si>
    <t>egy.mit.con.die.all.1_EGY3C</t>
  </si>
  <si>
    <t>egy.mit.expsub.con.die.all.1_EGY3C</t>
  </si>
  <si>
    <t>egy.mit.impsub.con.die.all.1_EGY3C</t>
  </si>
  <si>
    <t>egy.mit.vatrate.all.lpg.a.1_EGY3C</t>
  </si>
  <si>
    <t>egy.mit.rescon.lpg.all.1_EGY3C</t>
  </si>
  <si>
    <t>egy.mit.effprice.lpg.all.1_EGY3C</t>
  </si>
  <si>
    <t>egy.mit.con.lpg.all.1_EGY3C</t>
  </si>
  <si>
    <t>egy.mit.expsub.con.lpg.all.1_EGY3C</t>
  </si>
  <si>
    <t>egy.mit.impsub.con.lpg.all.1_EGY3C</t>
  </si>
  <si>
    <t>egy.mit.vatrate.all.ker.a.1_EGY3C</t>
  </si>
  <si>
    <t>egy.mit.rescon.ker.all.1_EGY3C</t>
  </si>
  <si>
    <t>egy.mit.effprice.ker.all.1_EGY3C</t>
  </si>
  <si>
    <t>egy.mit.con.ker.all.1_EGY3C</t>
  </si>
  <si>
    <t>egy.mit.expsub.con.ker.all.1_EGY3C</t>
  </si>
  <si>
    <t>egy.mit.impsub.con.ker.all.1_EGY3C</t>
  </si>
  <si>
    <t>egy.mit.vatrate.all.oop.a.1_EGY3C</t>
  </si>
  <si>
    <t>egy.mit.rescon.oop.all.1_EGY3C</t>
  </si>
  <si>
    <t>egy.mit.effprice.oop.all.1_EGY3C</t>
  </si>
  <si>
    <t>egy.mit.rp.oop.all.1_EGY3C</t>
  </si>
  <si>
    <t>egy.mit.con.oop.all.1_EGY3C</t>
  </si>
  <si>
    <t>egy.mit.expsub.con.oop.all.1_EGY3C</t>
  </si>
  <si>
    <t>egy.mit.vatext.nga.ind.1_EGY3C</t>
  </si>
  <si>
    <t>egy.mit.effprice.nga.ind.1_EGY3C</t>
  </si>
  <si>
    <t>egy.mit.con.nga.ind.1_EGY3C</t>
  </si>
  <si>
    <t>egy.mit.expsub.con.nga.ind.1_EGY3C</t>
  </si>
  <si>
    <t>egy.mit.impsub.con.nga.ind.1_EGY3C</t>
  </si>
  <si>
    <t>egy.mit.vatrate.res.nga.a.1_EGY3C</t>
  </si>
  <si>
    <t>egy.mit.effprice.nga.res.1_EGY3C</t>
  </si>
  <si>
    <t>egy.mit.con.nga.res.1_EGY3C</t>
  </si>
  <si>
    <t>egy.mit.expsub.con.nga.res.1_EGY3C</t>
  </si>
  <si>
    <t>egy.mit.impsub.con.nga.res.1_EGY3C</t>
  </si>
  <si>
    <t>egy.mit.effprice.nga.pow.1_EGY3C</t>
  </si>
  <si>
    <t>egy.mit.con.nga.pow.1_EGY3C</t>
  </si>
  <si>
    <t>egy.mit.expsub.con.nga.pow.1_EGY3C</t>
  </si>
  <si>
    <t>egy.mit.impsub.con.nga.pow.1_EGY3C</t>
  </si>
  <si>
    <t>egy.mit.supcost.nga.other.1_EGY3C</t>
  </si>
  <si>
    <t>egy.mit.extcost.nga.other.1_EGY3C</t>
  </si>
  <si>
    <t>egy.mit.vatext.nga.other.1_EGY3C</t>
  </si>
  <si>
    <t>egy.mit.effprice.nga.other.1_EGY3C</t>
  </si>
  <si>
    <t>egy.mit.rp.nga.other.1_EGY3C</t>
  </si>
  <si>
    <t>egy.mit.con.nga.other.1_EGY3C</t>
  </si>
  <si>
    <t>egy.mit.expsub.con.nga.other.1_EGY3C</t>
  </si>
  <si>
    <t>egy.mit.impsub.con.nga.other.1_EGY3C</t>
  </si>
  <si>
    <t>egy.mit.effprice.coa.ind.1_EGY3C</t>
  </si>
  <si>
    <t>egy.mit.con.coa.ind.1_EGY3C</t>
  </si>
  <si>
    <t>egy.mit.expsub.con.coa.ind.1_EGY3C</t>
  </si>
  <si>
    <t>egy.mit.impsub.con.coa.ind.1_EGY3C</t>
  </si>
  <si>
    <t>egy.mit.vatrate.res.coa.a.1_EGY3C</t>
  </si>
  <si>
    <t>egy.mit.effprice.coa.res.1_EGY3C</t>
  </si>
  <si>
    <t>egy.mit.con.coa.res.1_EGY3C</t>
  </si>
  <si>
    <t>egy.mit.expsub.con.coa.res.1_EGY3C</t>
  </si>
  <si>
    <t>egy.mit.impsub.con.coa.res.1_EGY3C</t>
  </si>
  <si>
    <t>egy.mit.effprice.coa.pow.1_EGY3C</t>
  </si>
  <si>
    <t>egy.mit.con.coa.pow.1_EGY3C</t>
  </si>
  <si>
    <t>egy.mit.expsub.con.coa.pow.1_EGY3C</t>
  </si>
  <si>
    <t>egy.mit.impsub.con.coa.pow.1_EGY3C</t>
  </si>
  <si>
    <t>egy.mit.supcost.coa.other.1_EGY3C</t>
  </si>
  <si>
    <t>egy.mit.extcost.coa.other.1_EGY3C</t>
  </si>
  <si>
    <t>egy.mit.vatext.coa.other.1_EGY3C</t>
  </si>
  <si>
    <t>egy.mit.effprice.coa.other.1_EGY3C</t>
  </si>
  <si>
    <t>egy.mit.rp.coa.other.1_EGY3C</t>
  </si>
  <si>
    <t>egy.mit.con.coa.other.1_EGY3C</t>
  </si>
  <si>
    <t>egy.mit.expsub.con.coa.other.1_EGY3C</t>
  </si>
  <si>
    <t>egy.mit.impsub.con.coa.other.1_EGY3C</t>
  </si>
  <si>
    <t>egy.mit.effprice.ecy.ind.1_EGY3C</t>
  </si>
  <si>
    <t>egy.mit.con.ecy.ind.1_EGY3C</t>
  </si>
  <si>
    <t>egy.mit.expsub.con.ecy.ind.1_EGY3C</t>
  </si>
  <si>
    <t>egy.mit.impsub.con.ecy.ind.1_EGY3C</t>
  </si>
  <si>
    <t>egy.mit.vatrate.res.ecy.t.1_EGY3C</t>
  </si>
  <si>
    <t>egy.mit.effprice.ecy.res.1_EGY3C</t>
  </si>
  <si>
    <t>egy.mit.con.ecy.res.1_EGY3C</t>
  </si>
  <si>
    <t>egy.mit.expsub.con.ecy.res.1_EGY3C</t>
  </si>
  <si>
    <t>egy.mit.impsub.con.ecy.res.1_EGY3C</t>
  </si>
  <si>
    <t>egy.mit.supcost.ecy.other.1_EGY3C</t>
  </si>
  <si>
    <t>egy.mit.extcost.ecy.other.1_EGY3C</t>
  </si>
  <si>
    <t>egy.mit.vatext.ecy.other.1_EGY3C</t>
  </si>
  <si>
    <t>egy.mit.effprice.ecy.other.1_EGY3C</t>
  </si>
  <si>
    <t>egy.mit.rp.ecy.other.1_EGY3C</t>
  </si>
  <si>
    <t>egy.mit.con.ecy.other.1_EGY3C</t>
  </si>
  <si>
    <t>egy.mit.expsub.con.ecy.other.1_EGY3C</t>
  </si>
  <si>
    <t>egy.mit.impsub.con.ecy.other.1_EGY3C</t>
  </si>
  <si>
    <t>egy.mit.expsub.con.all.all.1_EGY3C</t>
  </si>
  <si>
    <t>egy.mit.impsub.con.all.all.1_EGY3C</t>
  </si>
  <si>
    <t>egy.mit.expsubgdp.con.all.all.1_EGY3C</t>
  </si>
  <si>
    <t>egy.mit.impsubgdp.con.all.all.1_EGY3C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</si>
</sst>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0.0"/>
    <numFmt numFmtId="165" formatCode="0.0%"/>
    <numFmt numFmtId="166" formatCode="0.0;\(0.0\);\-"/>
    <numFmt numFmtId="167" formatCode="#,##0.0"/>
    <numFmt numFmtId="168" formatCode="0.00;\(0.00\);\-"/>
    <numFmt numFmtId="169" formatCode="#,##0;\(#,##0\);\-"/>
    <numFmt numFmtId="170" formatCode="0.0%;\(0.0%\);\-"/>
    <numFmt numFmtId="171" formatCode="#,##0.0;\(#,##0.0\);\-"/>
    <numFmt numFmtId="172" formatCode="0.0000"/>
    <numFmt numFmtId="173" formatCode="0.000"/>
    <numFmt numFmtId="174" formatCode="0.000;\(0.000\);\-"/>
    <numFmt numFmtId="175" formatCode="#,##0.00;\(#,##0.00\);\-"/>
    <numFmt numFmtId="176" formatCode="#,##0.0;\(#,##0.0\)"/>
    <numFmt numFmtId="177" formatCode="0.00000"/>
  </numFmts>
  <fonts count="21" x14ac:knownFonts="1">
    <font>
      <sz val="11"/>
      <color theme="1"/>
      <name val="Calibri"/>
      <family val="2"/>
      <charset val="1"/>
    </font>
    <font>
      <b/>
      <sz val="14"/>
      <name val="Arial"/>
      <charset val="1"/>
    </font>
    <font>
      <i/>
      <sz val="9"/>
      <name val="Arial"/>
      <charset val="1"/>
    </font>
    <font>
      <b/>
      <sz val="10"/>
      <color rgb="FFFFFFFF"/>
      <name val="Arial"/>
      <charset val="1"/>
    </font>
    <font>
      <i/>
      <sz val="8"/>
      <name val="Arial"/>
      <charset val="1"/>
    </font>
    <font>
      <sz val="8"/>
      <color theme="1"/>
      <name val="Calibri"/>
      <charset val="1"/>
    </font>
    <font>
      <sz val="8"/>
      <color rgb="FF008000"/>
      <name val="Arial"/>
      <charset val="1"/>
    </font>
    <font>
      <b/>
      <sz val="10"/>
      <name val="Arial"/>
      <charset val="1"/>
    </font>
    <font>
      <sz val="9"/>
      <color rgb="FF000000"/>
      <name val="Arial"/>
      <charset val="1"/>
    </font>
    <font>
      <b/>
      <sz val="10"/>
      <color rgb="FF008000"/>
      <name val="Arial"/>
      <charset val="1"/>
    </font>
    <font>
      <sz val="9"/>
      <color rgb="FF555555"/>
      <name val="Arial"/>
      <charset val="1"/>
    </font>
    <font>
      <sz val="10"/>
      <name val="Arial"/>
      <charset val="1"/>
    </font>
    <font>
      <sz val="10"/>
      <color rgb="FF008000"/>
      <name val="Arial"/>
      <charset val="1"/>
    </font>
    <font>
      <sz val="10"/>
      <color rgb="FF0000FF"/>
      <name val="Arial"/>
      <charset val="1"/>
    </font>
    <font>
      <b/>
      <sz val="11"/>
      <name val="Arial"/>
      <charset val="1"/>
    </font>
    <font>
      <sz val="10"/>
      <color rgb="FF000000"/>
      <name val="Arial"/>
      <charset val="1"/>
    </font>
    <font>
      <b/>
      <sz val="10"/>
      <color rgb="FF000000"/>
      <name val="Arial"/>
      <charset val="1"/>
    </font>
    <font>
      <sz val="9"/>
      <name val="Arial"/>
      <charset val="1"/>
    </font>
    <font>
      <sz val="9"/>
      <color rgb="FF0000FF"/>
      <name val="Arial"/>
      <charset val="1"/>
    </font>
    <font>
      <b/>
      <sz val="9"/>
      <name val="Arial"/>
      <charset val="1"/>
    </font>
    <font>
      <b/>
      <sz val="11"/>
      <name val="Cambria"/>
      <charset val="1"/>
    </font>
  </fonts>
  <fills count="5">
    <fill>
      <patternFill patternType="none"/>
    </fill>
    <fill>
      <patternFill patternType="gray125"/>
    </fill>
    <fill>
      <patternFill patternType="solid">
        <fgColor rgb="FF1F3A52"/>
        <bgColor rgb="FF003366"/>
      </patternFill>
    </fill>
    <fill>
      <patternFill patternType="solid">
        <fgColor rgb="FFF0F4F8"/>
        <bgColor rgb="FFFFFFFF"/>
      </patternFill>
    </fill>
    <fill>
      <patternFill patternType="solid">
        <fgColor rgb="FFDDE6EE"/>
        <bgColor rgb="FFF0F4F8"/>
      </patternFill>
    </fill>
  </fills>
  <borders count="2">
    <border>
      <left/>
      <right/>
      <top/>
      <bottom/>
      <diagonal/>
    </border>
    <border>
      <left/>
      <right/>
      <top/>
      <bottom style="thin">
        <color rgb="FFBBBBBB"/>
      </bottom>
      <diagonal/>
    </border>
  </borders>
  <cellStyleXfs count="1">
    <xf numFmtId="0" fontId="0" fillId="0" borderId="0"/>
  </cellStyleXfs>
  <cellXfs count="85">
    <xf numFmtId="0" fontId="0" fillId="0" borderId="0" xfId="0"/>
    <xf numFmtId="0" fontId="2" fillId="0" borderId="0" xfId="0" applyFont="1" applyAlignment="1">
      <alignment vertical="top" wrapText="1"/>
    </xf>
    <xf numFmtId="0" fontId="1" fillId="0" borderId="0" xfId="0" applyFont="1" applyAlignment="1">
      <alignment vertical="top" wrapText="1"/>
    </xf>
    <xf numFmtId="0" fontId="2" fillId="0" borderId="0" xfId="0" applyFont="1" applyAlignment="1">
      <alignment vertical="top" wrapText="1"/>
    </xf>
    <xf numFmtId="0" fontId="3" fillId="2" borderId="0" xfId="0" applyFont="1" applyFill="1" applyAlignment="1">
      <alignment vertical="top" wrapText="1"/>
    </xf>
    <xf numFmtId="0" fontId="3" fillId="2" borderId="0" xfId="0" applyFont="1" applyFill="1" applyAlignment="1">
      <alignment horizontal="left" vertical="top" wrapText="1"/>
    </xf>
    <xf numFmtId="0" fontId="3" fillId="2" borderId="0" xfId="0" applyFont="1" applyFill="1" applyAlignment="1">
      <alignment horizontal="center"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horizontal="left" vertical="top" wrapText="1"/>
    </xf>
    <xf numFmtId="164" fontId="9" fillId="0" borderId="1" xfId="0" applyNumberFormat="1" applyFont="1" applyBorder="1" applyAlignment="1">
      <alignment horizontal="center" vertical="top" wrapText="1"/>
    </xf>
    <xf numFmtId="0" fontId="10" fillId="0" borderId="1" xfId="0" applyFont="1" applyBorder="1" applyAlignment="1">
      <alignment vertical="top" wrapText="1"/>
    </xf>
    <xf numFmtId="165" fontId="9" fillId="0" borderId="1" xfId="0" applyNumberFormat="1" applyFont="1" applyBorder="1" applyAlignment="1">
      <alignment horizontal="center" vertical="top" wrapText="1"/>
    </xf>
    <xf numFmtId="2" fontId="9" fillId="0" borderId="1" xfId="0" applyNumberFormat="1" applyFont="1" applyBorder="1" applyAlignment="1">
      <alignment horizontal="center" vertical="top" wrapText="1"/>
    </xf>
    <xf numFmtId="0" fontId="11" fillId="0" borderId="1" xfId="0" applyFont="1" applyBorder="1" applyAlignment="1">
      <alignment vertical="top" wrapText="1" indent="2"/>
    </xf>
    <xf numFmtId="165" fontId="12" fillId="0" borderId="1" xfId="0" applyNumberFormat="1" applyFont="1" applyBorder="1" applyAlignment="1">
      <alignment horizontal="center" vertical="top" wrapText="1"/>
    </xf>
    <xf numFmtId="3" fontId="9" fillId="0" borderId="1" xfId="0" applyNumberFormat="1" applyFont="1" applyBorder="1" applyAlignment="1">
      <alignment horizontal="center" vertical="top" wrapText="1"/>
    </xf>
    <xf numFmtId="0" fontId="11" fillId="0" borderId="1" xfId="0" applyFont="1" applyBorder="1" applyAlignment="1">
      <alignment vertical="top" wrapText="1"/>
    </xf>
    <xf numFmtId="0" fontId="7" fillId="3" borderId="0" xfId="0" applyFont="1" applyFill="1" applyAlignment="1">
      <alignment vertical="top" wrapText="1"/>
    </xf>
    <xf numFmtId="0" fontId="0" fillId="3" borderId="0" xfId="0" applyFill="1"/>
    <xf numFmtId="1" fontId="12" fillId="0" borderId="1" xfId="0" applyNumberFormat="1" applyFont="1" applyBorder="1" applyAlignment="1">
      <alignment horizontal="center" vertical="top" wrapText="1"/>
    </xf>
    <xf numFmtId="9" fontId="13" fillId="0" borderId="1" xfId="0" applyNumberFormat="1" applyFont="1" applyBorder="1" applyAlignment="1">
      <alignment horizontal="center" vertical="top" wrapText="1"/>
    </xf>
    <xf numFmtId="0" fontId="0" fillId="2" borderId="0" xfId="0" applyFill="1"/>
    <xf numFmtId="0" fontId="14" fillId="4" borderId="0" xfId="0" applyFont="1" applyFill="1" applyAlignment="1">
      <alignment horizontal="left" vertical="top" wrapText="1"/>
    </xf>
    <xf numFmtId="0" fontId="0" fillId="4" borderId="0" xfId="0" applyFill="1"/>
    <xf numFmtId="0" fontId="7" fillId="3" borderId="0" xfId="0" applyFont="1" applyFill="1" applyAlignment="1">
      <alignment horizontal="left" vertical="top" wrapText="1"/>
    </xf>
    <xf numFmtId="0" fontId="11" fillId="0" borderId="1" xfId="0" applyFont="1" applyBorder="1" applyAlignment="1">
      <alignment horizontal="left" vertical="top" wrapText="1"/>
    </xf>
    <xf numFmtId="164" fontId="15" fillId="0" borderId="1" xfId="0" applyNumberFormat="1" applyFont="1" applyBorder="1" applyAlignment="1">
      <alignment horizontal="center" vertical="top" wrapText="1"/>
    </xf>
    <xf numFmtId="166" fontId="15" fillId="0" borderId="1" xfId="0" applyNumberFormat="1" applyFont="1" applyBorder="1" applyAlignment="1">
      <alignment horizontal="center" vertical="top" wrapText="1"/>
    </xf>
    <xf numFmtId="164" fontId="16" fillId="0" borderId="1" xfId="0" applyNumberFormat="1" applyFont="1" applyBorder="1" applyAlignment="1">
      <alignment horizontal="center" vertical="top" wrapText="1"/>
    </xf>
    <xf numFmtId="167" fontId="15" fillId="0" borderId="1" xfId="0" applyNumberFormat="1" applyFont="1" applyBorder="1" applyAlignment="1">
      <alignment horizontal="center" vertical="top" wrapText="1"/>
    </xf>
    <xf numFmtId="165" fontId="16" fillId="0" borderId="1" xfId="0" applyNumberFormat="1" applyFont="1" applyBorder="1" applyAlignment="1">
      <alignment horizontal="center" vertical="top" wrapText="1"/>
    </xf>
    <xf numFmtId="168" fontId="15" fillId="0" borderId="1" xfId="0" applyNumberFormat="1" applyFont="1" applyBorder="1" applyAlignment="1">
      <alignment horizontal="center" vertical="top" wrapText="1"/>
    </xf>
    <xf numFmtId="2" fontId="16" fillId="0" borderId="1" xfId="0" applyNumberFormat="1" applyFont="1" applyBorder="1" applyAlignment="1">
      <alignment horizontal="center" vertical="top" wrapText="1"/>
    </xf>
    <xf numFmtId="3" fontId="15" fillId="0" borderId="1" xfId="0" applyNumberFormat="1" applyFont="1" applyBorder="1" applyAlignment="1">
      <alignment horizontal="center" vertical="top" wrapText="1"/>
    </xf>
    <xf numFmtId="169" fontId="15" fillId="0" borderId="1" xfId="0" applyNumberFormat="1" applyFont="1" applyBorder="1" applyAlignment="1">
      <alignment horizontal="center" vertical="top" wrapText="1"/>
    </xf>
    <xf numFmtId="3" fontId="16" fillId="0" borderId="1" xfId="0" applyNumberFormat="1" applyFont="1" applyBorder="1" applyAlignment="1">
      <alignment horizontal="center" vertical="top" wrapText="1"/>
    </xf>
    <xf numFmtId="165" fontId="15" fillId="0" borderId="1" xfId="0" applyNumberFormat="1" applyFont="1" applyBorder="1" applyAlignment="1">
      <alignment horizontal="center" vertical="top" wrapText="1"/>
    </xf>
    <xf numFmtId="170" fontId="15" fillId="0" borderId="1" xfId="0" applyNumberFormat="1" applyFont="1" applyBorder="1" applyAlignment="1">
      <alignment horizontal="center" vertical="top" wrapText="1"/>
    </xf>
    <xf numFmtId="2" fontId="15" fillId="0" borderId="1" xfId="0" applyNumberFormat="1" applyFont="1" applyBorder="1" applyAlignment="1">
      <alignment horizontal="center" vertical="top" wrapText="1"/>
    </xf>
    <xf numFmtId="0" fontId="7" fillId="0" borderId="1" xfId="0" applyFont="1" applyBorder="1" applyAlignment="1">
      <alignment horizontal="left" vertical="top" wrapText="1"/>
    </xf>
    <xf numFmtId="170" fontId="16" fillId="0" borderId="1" xfId="0" applyNumberFormat="1" applyFont="1" applyBorder="1" applyAlignment="1">
      <alignment horizontal="center" vertical="top" wrapText="1"/>
    </xf>
    <xf numFmtId="171" fontId="15" fillId="0" borderId="1" xfId="0" applyNumberFormat="1" applyFont="1" applyBorder="1" applyAlignment="1">
      <alignment horizontal="center" vertical="top" wrapText="1"/>
    </xf>
    <xf numFmtId="167" fontId="16" fillId="0" borderId="1" xfId="0" applyNumberFormat="1" applyFont="1" applyBorder="1" applyAlignment="1">
      <alignment horizontal="center" vertical="top" wrapText="1"/>
    </xf>
    <xf numFmtId="49" fontId="13" fillId="0" borderId="1" xfId="0" applyNumberFormat="1" applyFont="1" applyBorder="1" applyAlignment="1">
      <alignment horizontal="center" vertical="top" wrapText="1"/>
    </xf>
    <xf numFmtId="1" fontId="13" fillId="0" borderId="1" xfId="0" applyNumberFormat="1" applyFont="1" applyBorder="1" applyAlignment="1">
      <alignment horizontal="center" vertical="top" wrapText="1"/>
    </xf>
    <xf numFmtId="164" fontId="13" fillId="0" borderId="1" xfId="0" applyNumberFormat="1" applyFont="1" applyBorder="1" applyAlignment="1">
      <alignment horizontal="center" vertical="top" wrapText="1"/>
    </xf>
    <xf numFmtId="0" fontId="17" fillId="0" borderId="1" xfId="0" applyFont="1" applyBorder="1" applyAlignment="1">
      <alignment horizontal="left" vertical="top" wrapText="1"/>
    </xf>
    <xf numFmtId="172" fontId="11" fillId="0" borderId="1" xfId="0" applyNumberFormat="1" applyFont="1" applyBorder="1" applyAlignment="1">
      <alignment horizontal="center" vertical="top" wrapText="1"/>
    </xf>
    <xf numFmtId="0" fontId="0" fillId="0" borderId="1" xfId="0" applyBorder="1"/>
    <xf numFmtId="173" fontId="13" fillId="0" borderId="1" xfId="0" applyNumberFormat="1" applyFont="1" applyBorder="1" applyAlignment="1">
      <alignment horizontal="center" vertical="top" wrapText="1"/>
    </xf>
    <xf numFmtId="172" fontId="13" fillId="0" borderId="1" xfId="0" applyNumberFormat="1" applyFont="1" applyBorder="1" applyAlignment="1">
      <alignment horizontal="center" vertical="top" wrapText="1"/>
    </xf>
    <xf numFmtId="0" fontId="18" fillId="0" borderId="1" xfId="0" applyFont="1" applyBorder="1" applyAlignment="1">
      <alignment horizontal="left" vertical="top" wrapText="1"/>
    </xf>
    <xf numFmtId="4" fontId="15" fillId="0" borderId="1" xfId="0" applyNumberFormat="1" applyFont="1" applyBorder="1" applyAlignment="1">
      <alignment horizontal="center" vertical="top" wrapText="1"/>
    </xf>
    <xf numFmtId="174" fontId="15" fillId="0" borderId="1" xfId="0" applyNumberFormat="1" applyFont="1" applyBorder="1" applyAlignment="1">
      <alignment horizontal="center" vertical="top" wrapText="1"/>
    </xf>
    <xf numFmtId="4" fontId="11" fillId="0" borderId="1" xfId="0" applyNumberFormat="1" applyFont="1" applyBorder="1" applyAlignment="1">
      <alignment horizontal="center" vertical="top" wrapText="1"/>
    </xf>
    <xf numFmtId="3" fontId="11" fillId="0" borderId="1" xfId="0" applyNumberFormat="1" applyFont="1" applyBorder="1" applyAlignment="1">
      <alignment horizontal="center" vertical="top" wrapText="1"/>
    </xf>
    <xf numFmtId="175" fontId="15" fillId="0" borderId="1" xfId="0" applyNumberFormat="1" applyFont="1" applyBorder="1" applyAlignment="1">
      <alignment horizontal="center" vertical="top" wrapText="1"/>
    </xf>
    <xf numFmtId="176" fontId="11" fillId="0" borderId="1" xfId="0" applyNumberFormat="1" applyFont="1" applyBorder="1" applyAlignment="1">
      <alignment horizontal="center" vertical="top" wrapText="1"/>
    </xf>
    <xf numFmtId="2" fontId="12" fillId="0" borderId="1" xfId="0" applyNumberFormat="1" applyFont="1" applyBorder="1" applyAlignment="1">
      <alignment horizontal="center" vertical="top" wrapText="1"/>
    </xf>
    <xf numFmtId="3" fontId="12" fillId="0" borderId="1" xfId="0" applyNumberFormat="1" applyFont="1" applyBorder="1" applyAlignment="1">
      <alignment horizontal="center" vertical="top" wrapText="1"/>
    </xf>
    <xf numFmtId="172" fontId="15" fillId="0" borderId="1" xfId="0" applyNumberFormat="1" applyFont="1" applyBorder="1" applyAlignment="1">
      <alignment horizontal="center" vertical="top" wrapText="1"/>
    </xf>
    <xf numFmtId="173" fontId="15" fillId="0" borderId="1" xfId="0" applyNumberFormat="1" applyFont="1" applyBorder="1" applyAlignment="1">
      <alignment horizontal="center" vertical="top" wrapText="1"/>
    </xf>
    <xf numFmtId="164" fontId="12" fillId="0" borderId="1" xfId="0" applyNumberFormat="1" applyFont="1" applyBorder="1" applyAlignment="1">
      <alignment horizontal="center" vertical="top" wrapText="1"/>
    </xf>
    <xf numFmtId="172" fontId="12" fillId="0" borderId="1" xfId="0" applyNumberFormat="1" applyFont="1" applyBorder="1" applyAlignment="1">
      <alignment horizontal="center" vertical="top" wrapText="1"/>
    </xf>
    <xf numFmtId="0" fontId="19" fillId="3" borderId="0" xfId="0" applyFont="1" applyFill="1" applyAlignment="1">
      <alignment vertical="top" wrapText="1"/>
    </xf>
    <xf numFmtId="3" fontId="13" fillId="0" borderId="1" xfId="0" applyNumberFormat="1" applyFont="1" applyBorder="1" applyAlignment="1">
      <alignment horizontal="center" vertical="top" wrapText="1"/>
    </xf>
    <xf numFmtId="165" fontId="13" fillId="0" borderId="1" xfId="0" applyNumberFormat="1" applyFont="1" applyBorder="1" applyAlignment="1">
      <alignment horizontal="center" vertical="top" wrapText="1"/>
    </xf>
    <xf numFmtId="0" fontId="0" fillId="0" borderId="1" xfId="0" applyBorder="1" applyAlignment="1">
      <alignment vertical="top" wrapText="1"/>
    </xf>
    <xf numFmtId="2" fontId="13" fillId="0" borderId="1" xfId="0" applyNumberFormat="1" applyFont="1" applyBorder="1" applyAlignment="1">
      <alignment horizontal="center" vertical="top" wrapText="1"/>
    </xf>
    <xf numFmtId="177" fontId="13" fillId="0" borderId="1" xfId="0" applyNumberFormat="1" applyFont="1" applyBorder="1" applyAlignment="1">
      <alignment horizontal="center" vertical="top" wrapText="1"/>
    </xf>
    <xf numFmtId="0" fontId="19" fillId="3" borderId="0" xfId="0" applyFont="1" applyFill="1" applyAlignment="1">
      <alignment horizontal="center" vertical="center" wrapText="1"/>
    </xf>
    <xf numFmtId="2" fontId="11" fillId="0" borderId="1" xfId="0" applyNumberFormat="1" applyFont="1" applyBorder="1" applyAlignment="1">
      <alignment horizontal="center" vertical="top" wrapText="1"/>
    </xf>
    <xf numFmtId="167" fontId="11" fillId="0" borderId="1" xfId="0" applyNumberFormat="1" applyFont="1" applyBorder="1" applyAlignment="1">
      <alignment horizontal="center" vertical="top" wrapText="1"/>
    </xf>
    <xf numFmtId="0" fontId="7" fillId="0" borderId="0" xfId="0" applyFont="1" applyAlignment="1">
      <alignment horizontal="left" vertical="top" wrapText="1"/>
    </xf>
    <xf numFmtId="2" fontId="7" fillId="0" borderId="0" xfId="0" applyNumberFormat="1" applyFont="1" applyAlignment="1">
      <alignment horizontal="center" vertical="top" wrapText="1"/>
    </xf>
    <xf numFmtId="167" fontId="7" fillId="0" borderId="0" xfId="0" applyNumberFormat="1" applyFont="1" applyAlignment="1">
      <alignment horizontal="center" vertical="top" wrapText="1"/>
    </xf>
    <xf numFmtId="170" fontId="11" fillId="0" borderId="1" xfId="0" applyNumberFormat="1" applyFont="1" applyBorder="1" applyAlignment="1">
      <alignment horizontal="center" vertical="top" wrapText="1"/>
    </xf>
    <xf numFmtId="3" fontId="7" fillId="0" borderId="0" xfId="0" applyNumberFormat="1" applyFont="1" applyAlignment="1">
      <alignment horizontal="center" vertical="top" wrapText="1"/>
    </xf>
    <xf numFmtId="168" fontId="11" fillId="0" borderId="1" xfId="0" applyNumberFormat="1" applyFont="1" applyBorder="1" applyAlignment="1">
      <alignment horizontal="center" vertical="top" wrapText="1"/>
    </xf>
    <xf numFmtId="0" fontId="11" fillId="0" borderId="0" xfId="0" applyFont="1" applyAlignment="1">
      <alignment horizontal="left" vertical="top" wrapText="1"/>
    </xf>
    <xf numFmtId="0" fontId="20"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0F4F8"/>
      <rgbColor rgb="FFDDE6E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3A5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zoomScaleNormal="100" workbookViewId="0">
      <pane xSplit="2" ySplit="2" topLeftCell="C29" activePane="bottomRight" state="frozen"/>
      <selection pane="topRight" activeCell="C1" sqref="C1"/>
      <selection pane="bottomLeft" activeCell="A3" sqref="A3"/>
      <selection pane="bottomRight" activeCell="C33" sqref="C33"/>
    </sheetView>
  </sheetViews>
  <sheetFormatPr defaultColWidth="8.6640625" defaultRowHeight="14.25" x14ac:dyDescent="0.45"/>
  <cols>
    <col min="1" max="1" width="58" customWidth="1"/>
    <col min="2" max="2" width="9" customWidth="1"/>
    <col min="3" max="8" width="24" customWidth="1"/>
    <col min="9" max="9" width="62" customWidth="1"/>
  </cols>
  <sheetData>
    <row r="1" spans="1:9" ht="32.25" customHeight="1" x14ac:dyDescent="0.45">
      <c r="A1" s="2" t="s">
        <v>0</v>
      </c>
    </row>
    <row r="2" spans="1:9" ht="30" customHeight="1" x14ac:dyDescent="0.45">
      <c r="A2" s="1" t="s">
        <v>1</v>
      </c>
      <c r="B2" s="1"/>
      <c r="C2" s="1"/>
      <c r="D2" s="1"/>
      <c r="E2" s="1"/>
      <c r="F2" s="1"/>
      <c r="G2" s="1"/>
      <c r="H2" s="1"/>
      <c r="I2" s="1"/>
    </row>
    <row r="4" spans="1:9" ht="15" customHeight="1" x14ac:dyDescent="0.45">
      <c r="A4" s="4" t="s">
        <v>2</v>
      </c>
      <c r="B4" s="5" t="s">
        <v>3</v>
      </c>
      <c r="C4" s="6" t="str">
        <f>Calculations!C66</f>
        <v>1A</v>
      </c>
      <c r="D4" s="6" t="str">
        <f>Calculations!D66</f>
        <v>2A</v>
      </c>
      <c r="E4" s="6" t="str">
        <f>Calculations!E66</f>
        <v>2B</v>
      </c>
      <c r="F4" s="6" t="str">
        <f>Calculations!F66</f>
        <v>3A</v>
      </c>
      <c r="G4" s="6" t="str">
        <f>Calculations!G66</f>
        <v>3B</v>
      </c>
      <c r="H4" s="6" t="str">
        <f>Calculations!H66</f>
        <v>3C</v>
      </c>
      <c r="I4" s="4"/>
    </row>
    <row r="5" spans="1:9" ht="25.5" customHeight="1" x14ac:dyDescent="0.45">
      <c r="A5" s="7" t="s">
        <v>4</v>
      </c>
      <c r="B5" s="8"/>
      <c r="C5" s="9" t="str">
        <f>Calculations!C67</f>
        <v>Comprehensive levy</v>
      </c>
      <c r="D5" s="9" t="str">
        <f>Calculations!D67</f>
        <v>Upstream levy</v>
      </c>
      <c r="E5" s="9" t="str">
        <f>Calculations!E67</f>
        <v>Upstream levy, household refunds</v>
      </c>
      <c r="F5" s="9" t="str">
        <f>Calculations!F67</f>
        <v>Downstream industry price</v>
      </c>
      <c r="G5" s="9" t="str">
        <f>Calculations!G67</f>
        <v>3A with feebate (revenue neutral)</v>
      </c>
      <c r="H5" s="9" t="str">
        <f>Calculations!H67</f>
        <v>3A with abatement fund</v>
      </c>
      <c r="I5" s="8"/>
    </row>
    <row r="6" spans="1:9" ht="25.5" customHeight="1" x14ac:dyDescent="0.45">
      <c r="A6" s="7" t="s">
        <v>5</v>
      </c>
      <c r="B6" s="8"/>
      <c r="C6" s="9" t="s">
        <v>6</v>
      </c>
      <c r="D6" s="9" t="s">
        <v>7</v>
      </c>
      <c r="E6" s="9" t="s">
        <v>7</v>
      </c>
      <c r="F6" s="9" t="s">
        <v>8</v>
      </c>
      <c r="G6" s="9" t="s">
        <v>9</v>
      </c>
      <c r="H6" s="9" t="s">
        <v>9</v>
      </c>
      <c r="I6" s="8" t="s">
        <v>10</v>
      </c>
    </row>
    <row r="7" spans="1:9" ht="25.5" customHeight="1" x14ac:dyDescent="0.45">
      <c r="A7" s="7" t="s">
        <v>11</v>
      </c>
      <c r="B7" s="8"/>
      <c r="C7" s="9" t="s">
        <v>12</v>
      </c>
      <c r="D7" s="9" t="s">
        <v>12</v>
      </c>
      <c r="E7" s="9" t="s">
        <v>13</v>
      </c>
      <c r="F7" s="9" t="s">
        <v>13</v>
      </c>
      <c r="G7" s="9" t="s">
        <v>14</v>
      </c>
      <c r="H7" s="9" t="s">
        <v>15</v>
      </c>
      <c r="I7" s="8" t="s">
        <v>16</v>
      </c>
    </row>
    <row r="8" spans="1:9" ht="15.75" customHeight="1" x14ac:dyDescent="0.45">
      <c r="A8" s="10" t="s">
        <v>17</v>
      </c>
      <c r="B8" s="11" t="s">
        <v>18</v>
      </c>
      <c r="C8" s="12">
        <f>Calculations!C73</f>
        <v>20</v>
      </c>
      <c r="D8" s="12">
        <f>Calculations!D73</f>
        <v>20</v>
      </c>
      <c r="E8" s="12">
        <f>Calculations!E73</f>
        <v>20</v>
      </c>
      <c r="F8" s="12">
        <f>Calculations!F73</f>
        <v>20</v>
      </c>
      <c r="G8" s="12">
        <f>Calculations!G73</f>
        <v>20</v>
      </c>
      <c r="H8" s="12">
        <f>Calculations!H73</f>
        <v>20</v>
      </c>
      <c r="I8" s="13" t="s">
        <v>19</v>
      </c>
    </row>
    <row r="9" spans="1:9" ht="15.75" customHeight="1" x14ac:dyDescent="0.45">
      <c r="A9" s="10" t="s">
        <v>20</v>
      </c>
      <c r="B9" s="11" t="s">
        <v>21</v>
      </c>
      <c r="C9" s="14">
        <f>Calculations!C35</f>
        <v>0.71499792718290633</v>
      </c>
      <c r="D9" s="14">
        <f>Calculations!D35</f>
        <v>0.6419205</v>
      </c>
      <c r="E9" s="14">
        <f>Calculations!E35</f>
        <v>0.64197249999999995</v>
      </c>
      <c r="F9" s="14">
        <f>Calculations!F35</f>
        <v>0.14998937238472435</v>
      </c>
      <c r="G9" s="14">
        <f>Calculations!G35</f>
        <v>0.14998937238472435</v>
      </c>
      <c r="H9" s="14">
        <f>Calculations!H35</f>
        <v>0.14998937238472435</v>
      </c>
      <c r="I9" s="13" t="s">
        <v>22</v>
      </c>
    </row>
    <row r="10" spans="1:9" ht="15.75" customHeight="1" x14ac:dyDescent="0.45">
      <c r="A10" s="10" t="s">
        <v>23</v>
      </c>
      <c r="B10" s="11" t="s">
        <v>24</v>
      </c>
      <c r="C10" s="15">
        <f>Calculations!C25</f>
        <v>5.5989498612622652</v>
      </c>
      <c r="D10" s="15">
        <f>Calculations!D25</f>
        <v>5.0351388555455019</v>
      </c>
      <c r="E10" s="15">
        <f>Calculations!E25</f>
        <v>4.9651388555455025</v>
      </c>
      <c r="F10" s="15">
        <f>Calculations!F25</f>
        <v>1.1481353283764419</v>
      </c>
      <c r="G10" s="15">
        <f>Calculations!G25</f>
        <v>0</v>
      </c>
      <c r="H10" s="15">
        <f>Calculations!H25</f>
        <v>0</v>
      </c>
      <c r="I10" s="13" t="s">
        <v>25</v>
      </c>
    </row>
    <row r="11" spans="1:9" ht="28.5" customHeight="1" x14ac:dyDescent="0.45">
      <c r="A11" s="10" t="s">
        <v>26</v>
      </c>
      <c r="B11" s="11" t="s">
        <v>27</v>
      </c>
      <c r="C11" s="12">
        <f>Calculations!C12</f>
        <v>40.683838770785997</v>
      </c>
      <c r="D11" s="12">
        <f>Calculations!D12</f>
        <v>37.546416424989566</v>
      </c>
      <c r="E11" s="12">
        <f>Calculations!E12</f>
        <v>41.09841642498953</v>
      </c>
      <c r="F11" s="12">
        <f>Calculations!F12</f>
        <v>7.8078387707860202</v>
      </c>
      <c r="G11" s="12">
        <f>Calculations!G12</f>
        <v>5.7961617474477585</v>
      </c>
      <c r="H11" s="12">
        <f>Calculations!H12</f>
        <v>12.972228838508443</v>
      </c>
      <c r="I11" s="13" t="s">
        <v>28</v>
      </c>
    </row>
    <row r="12" spans="1:9" ht="28.5" customHeight="1" x14ac:dyDescent="0.45">
      <c r="A12" s="10" t="s">
        <v>29</v>
      </c>
      <c r="B12" s="11" t="s">
        <v>21</v>
      </c>
      <c r="C12" s="14">
        <f>Calculations!C17</f>
        <v>9.3474163597970006E-2</v>
      </c>
      <c r="D12" s="14">
        <f>Calculations!D17</f>
        <v>8.6265701012146118E-2</v>
      </c>
      <c r="E12" s="14">
        <f>Calculations!E17</f>
        <v>9.4426686777786331E-2</v>
      </c>
      <c r="F12" s="14">
        <f>Calculations!F17</f>
        <v>1.7939093769369134E-2</v>
      </c>
      <c r="G12" s="14">
        <f>Calculations!G17</f>
        <v>1.3317115291742669E-2</v>
      </c>
      <c r="H12" s="14">
        <f>Calculations!H17</f>
        <v>2.9804666356896395E-2</v>
      </c>
      <c r="I12" s="13" t="s">
        <v>30</v>
      </c>
    </row>
    <row r="13" spans="1:9" ht="15.75" customHeight="1" x14ac:dyDescent="0.45">
      <c r="A13" s="10" t="s">
        <v>31</v>
      </c>
      <c r="B13" s="11" t="s">
        <v>21</v>
      </c>
      <c r="C13" s="14">
        <f>Calculations!C45</f>
        <v>1</v>
      </c>
      <c r="D13" s="14">
        <f>Calculations!D45</f>
        <v>0.48256020485417095</v>
      </c>
      <c r="E13" s="14">
        <f>Calculations!E45</f>
        <v>0.48256020485417095</v>
      </c>
      <c r="F13" s="14">
        <f>Calculations!F45</f>
        <v>1</v>
      </c>
      <c r="G13" s="14">
        <f>Calculations!G45</f>
        <v>1</v>
      </c>
      <c r="H13" s="14">
        <f>Calculations!H45</f>
        <v>1</v>
      </c>
      <c r="I13" s="13" t="s">
        <v>32</v>
      </c>
    </row>
    <row r="14" spans="1:9" ht="15.75" customHeight="1" x14ac:dyDescent="0.45">
      <c r="A14" s="10" t="s">
        <v>33</v>
      </c>
      <c r="B14" s="11" t="s">
        <v>21</v>
      </c>
      <c r="C14" s="14">
        <f>Calculations!C43</f>
        <v>-0.12062875518936378</v>
      </c>
      <c r="D14" s="14">
        <f>Calculations!D43</f>
        <v>-7.2568932875192727E-2</v>
      </c>
      <c r="E14" s="14">
        <f>Calculations!E43</f>
        <v>-7.2568932875192727E-2</v>
      </c>
      <c r="F14" s="14">
        <f>Calculations!F43</f>
        <v>-0.12062875518936378</v>
      </c>
      <c r="G14" s="14">
        <f>Calculations!G43</f>
        <v>-8.8695149738283185E-2</v>
      </c>
      <c r="H14" s="14">
        <f>Calculations!H43</f>
        <v>-0.19811444281960178</v>
      </c>
      <c r="I14" s="13" t="s">
        <v>34</v>
      </c>
    </row>
    <row r="15" spans="1:9" ht="23.25" customHeight="1" x14ac:dyDescent="0.45">
      <c r="A15" s="16" t="s">
        <v>35</v>
      </c>
      <c r="B15" s="11" t="s">
        <v>21</v>
      </c>
      <c r="C15" s="17">
        <f>Calculations!C44</f>
        <v>-8.8745465784591304E-2</v>
      </c>
      <c r="D15" s="17">
        <f>Calculations!D44</f>
        <v>-5.5166747032291408E-2</v>
      </c>
      <c r="E15" s="17">
        <f>Calculations!E44</f>
        <v>-5.5166747032291408E-2</v>
      </c>
      <c r="F15" s="17">
        <f>Calculations!F44</f>
        <v>-8.8745465784591304E-2</v>
      </c>
      <c r="G15" s="17">
        <f>Calculations!G44</f>
        <v>-8.8695149738283185E-2</v>
      </c>
      <c r="H15" s="17">
        <f>Calculations!H44</f>
        <v>-0.16904054548674607</v>
      </c>
      <c r="I15" s="13" t="s">
        <v>36</v>
      </c>
    </row>
    <row r="16" spans="1:9" ht="15" customHeight="1" x14ac:dyDescent="0.45">
      <c r="A16" s="16" t="s">
        <v>37</v>
      </c>
      <c r="B16" s="11" t="s">
        <v>21</v>
      </c>
      <c r="C16" s="17">
        <f t="shared" ref="C16:H16" si="0">(1+C14)/(1+C15)-1</f>
        <v>-3.4988346513111224E-2</v>
      </c>
      <c r="D16" s="17">
        <f t="shared" si="0"/>
        <v>-1.8418261410932835E-2</v>
      </c>
      <c r="E16" s="17">
        <f t="shared" si="0"/>
        <v>-1.8418261410932835E-2</v>
      </c>
      <c r="F16" s="17">
        <f t="shared" si="0"/>
        <v>-3.4988346513111224E-2</v>
      </c>
      <c r="G16" s="17">
        <f t="shared" si="0"/>
        <v>0</v>
      </c>
      <c r="H16" s="17">
        <f t="shared" si="0"/>
        <v>-3.4988346513111335E-2</v>
      </c>
      <c r="I16" s="13" t="s">
        <v>38</v>
      </c>
    </row>
    <row r="17" spans="1:9" ht="15.75" customHeight="1" x14ac:dyDescent="0.45">
      <c r="A17" s="10" t="s">
        <v>39</v>
      </c>
      <c r="B17" s="11" t="s">
        <v>21</v>
      </c>
      <c r="C17" s="14">
        <f>Calculations!C52</f>
        <v>-0.38618183203342493</v>
      </c>
      <c r="D17" s="14">
        <f>Calculations!D52</f>
        <v>-0.20602870944164153</v>
      </c>
      <c r="E17" s="14">
        <f>Calculations!E52</f>
        <v>-0.20602870944164153</v>
      </c>
      <c r="F17" s="14">
        <f>Calculations!F52</f>
        <v>-0.38618183203342493</v>
      </c>
      <c r="G17" s="14">
        <f>Calculations!G52</f>
        <v>-8.3994426265264988E-2</v>
      </c>
      <c r="H17" s="14">
        <f>Calculations!H52</f>
        <v>-0.43710282161121294</v>
      </c>
      <c r="I17" s="13" t="s">
        <v>40</v>
      </c>
    </row>
    <row r="18" spans="1:9" ht="28.5" customHeight="1" x14ac:dyDescent="0.45">
      <c r="A18" s="16" t="s">
        <v>41</v>
      </c>
      <c r="B18" s="11" t="s">
        <v>21</v>
      </c>
      <c r="C18" s="17">
        <f>Calculations!C53</f>
        <v>-8.3994426265265001E-2</v>
      </c>
      <c r="D18" s="17">
        <f>Calculations!D53</f>
        <v>-5.5287267253532411E-2</v>
      </c>
      <c r="E18" s="17">
        <f>Calculations!E53</f>
        <v>-5.5287267253532411E-2</v>
      </c>
      <c r="F18" s="17">
        <f>Calculations!F53</f>
        <v>-8.3994426265265001E-2</v>
      </c>
      <c r="G18" s="17">
        <f>Calculations!G53</f>
        <v>-8.3994426265265001E-2</v>
      </c>
      <c r="H18" s="17">
        <f>Calculations!H53</f>
        <v>-0.15998421071211791</v>
      </c>
      <c r="I18" s="13" t="s">
        <v>42</v>
      </c>
    </row>
    <row r="19" spans="1:9" ht="15.75" customHeight="1" x14ac:dyDescent="0.45">
      <c r="A19" s="16" t="s">
        <v>43</v>
      </c>
      <c r="B19" s="11" t="s">
        <v>21</v>
      </c>
      <c r="C19" s="17">
        <f>Calculations!C54</f>
        <v>-0.30218740576815994</v>
      </c>
      <c r="D19" s="17">
        <f>Calculations!D54</f>
        <v>-0.15074144218810906</v>
      </c>
      <c r="E19" s="17">
        <f>Calculations!E54</f>
        <v>-0.15074144218810906</v>
      </c>
      <c r="F19" s="17">
        <f>Calculations!F54</f>
        <v>-0.30218740576815994</v>
      </c>
      <c r="G19" s="17">
        <f>Calculations!G54</f>
        <v>0</v>
      </c>
      <c r="H19" s="17">
        <f>Calculations!H54</f>
        <v>-0.27711861089909512</v>
      </c>
      <c r="I19" s="13" t="s">
        <v>44</v>
      </c>
    </row>
    <row r="20" spans="1:9" ht="42" customHeight="1" x14ac:dyDescent="0.45">
      <c r="A20" s="10" t="s">
        <v>45</v>
      </c>
      <c r="B20" s="11" t="s">
        <v>46</v>
      </c>
      <c r="C20" s="18">
        <f>Calculations!C30</f>
        <v>1659.0840920998623</v>
      </c>
      <c r="D20" s="18">
        <f>Calculations!D30</f>
        <v>1639.2940541284479</v>
      </c>
      <c r="E20" s="18">
        <f>Calculations!E30</f>
        <v>1799.391222095401</v>
      </c>
      <c r="F20" s="18">
        <f>Calculations!F30</f>
        <v>60.623942952024834</v>
      </c>
      <c r="G20" s="18">
        <f>Calculations!G30</f>
        <v>45.004282162272062</v>
      </c>
      <c r="H20" s="18">
        <f>Calculations!H30</f>
        <v>100.72283562115319</v>
      </c>
      <c r="I20" s="13" t="s">
        <v>47</v>
      </c>
    </row>
    <row r="21" spans="1:9" ht="15" customHeight="1" x14ac:dyDescent="0.45">
      <c r="A21" s="19"/>
      <c r="B21" s="11"/>
      <c r="C21" s="17"/>
      <c r="D21" s="17"/>
      <c r="E21" s="17"/>
      <c r="F21" s="17"/>
      <c r="G21" s="17"/>
      <c r="H21" s="17"/>
      <c r="I21" s="13"/>
    </row>
    <row r="22" spans="1:9" ht="15.75" customHeight="1" x14ac:dyDescent="0.45">
      <c r="A22" s="20" t="s">
        <v>48</v>
      </c>
      <c r="B22" s="21"/>
      <c r="C22" s="21"/>
      <c r="D22" s="21"/>
      <c r="E22" s="21"/>
      <c r="F22" s="21"/>
      <c r="G22" s="21"/>
      <c r="H22" s="21"/>
      <c r="I22" s="21"/>
    </row>
    <row r="23" spans="1:9" ht="15.75" customHeight="1" x14ac:dyDescent="0.45">
      <c r="A23" s="19" t="s">
        <v>49</v>
      </c>
      <c r="B23" s="11" t="s">
        <v>50</v>
      </c>
      <c r="C23" s="22">
        <f>Calculations!C55</f>
        <v>1</v>
      </c>
      <c r="D23" s="22">
        <f>Calculations!D55</f>
        <v>1</v>
      </c>
      <c r="E23" s="22">
        <f>Calculations!E55</f>
        <v>1</v>
      </c>
      <c r="F23" s="22">
        <f>Calculations!F55</f>
        <v>1</v>
      </c>
      <c r="G23" s="22">
        <f>Calculations!G55</f>
        <v>0</v>
      </c>
      <c r="H23" s="22">
        <f>Calculations!H55</f>
        <v>1</v>
      </c>
      <c r="I23" s="13" t="s">
        <v>51</v>
      </c>
    </row>
    <row r="24" spans="1:9" ht="15.75" customHeight="1" x14ac:dyDescent="0.45">
      <c r="A24" s="19" t="s">
        <v>52</v>
      </c>
      <c r="B24" s="11" t="s">
        <v>21</v>
      </c>
      <c r="C24" s="17">
        <f>Calculations!C63</f>
        <v>-0.38618183203342499</v>
      </c>
      <c r="D24" s="17">
        <f>Calculations!D63</f>
        <v>-0.20568092328404097</v>
      </c>
      <c r="E24" s="17">
        <f>Calculations!E63</f>
        <v>-0.20568092328404097</v>
      </c>
      <c r="F24" s="17">
        <f>Calculations!F63</f>
        <v>-0.38618183203342499</v>
      </c>
      <c r="G24" s="17">
        <f>Calculations!G63</f>
        <v>-8.3994426265265001E-2</v>
      </c>
      <c r="H24" s="17">
        <f>Calculations!H63</f>
        <v>-0.43710282161121305</v>
      </c>
      <c r="I24" s="13" t="s">
        <v>53</v>
      </c>
    </row>
    <row r="25" spans="1:9" ht="15" customHeight="1" x14ac:dyDescent="0.45">
      <c r="A25" s="3"/>
    </row>
    <row r="26" spans="1:9" ht="15" customHeight="1" x14ac:dyDescent="0.45">
      <c r="A26" s="1" t="s">
        <v>54</v>
      </c>
      <c r="B26" s="1"/>
      <c r="C26" s="1"/>
      <c r="D26" s="1"/>
      <c r="E26" s="1"/>
      <c r="F26" s="1"/>
      <c r="G26" s="1"/>
      <c r="H26" s="1"/>
      <c r="I26" s="1"/>
    </row>
    <row r="27" spans="1:9" ht="15" customHeight="1" x14ac:dyDescent="0.45">
      <c r="A27" s="1" t="s">
        <v>55</v>
      </c>
      <c r="B27" s="1"/>
      <c r="C27" s="1"/>
      <c r="D27" s="1"/>
      <c r="E27" s="1"/>
      <c r="F27" s="1"/>
      <c r="G27" s="1"/>
      <c r="H27" s="1"/>
      <c r="I27" s="1"/>
    </row>
    <row r="28" spans="1:9" ht="15" customHeight="1" x14ac:dyDescent="0.45">
      <c r="A28" s="1" t="s">
        <v>56</v>
      </c>
      <c r="B28" s="1"/>
      <c r="C28" s="1"/>
      <c r="D28" s="1"/>
      <c r="E28" s="1"/>
      <c r="F28" s="1"/>
      <c r="G28" s="1"/>
      <c r="H28" s="1"/>
      <c r="I28" s="1"/>
    </row>
    <row r="29" spans="1:9" ht="15" customHeight="1" x14ac:dyDescent="0.45">
      <c r="A29" s="1" t="s">
        <v>57</v>
      </c>
      <c r="B29" s="1"/>
      <c r="C29" s="1"/>
      <c r="D29" s="1"/>
      <c r="E29" s="1"/>
      <c r="F29" s="1"/>
      <c r="G29" s="1"/>
      <c r="H29" s="1"/>
      <c r="I29" s="1"/>
    </row>
    <row r="31" spans="1:9" ht="23.25" customHeight="1" x14ac:dyDescent="0.45">
      <c r="A31" s="20" t="s">
        <v>58</v>
      </c>
    </row>
    <row r="32" spans="1:9" ht="21.75" customHeight="1" x14ac:dyDescent="0.45">
      <c r="A32" s="19" t="s">
        <v>59</v>
      </c>
      <c r="B32" s="11" t="s">
        <v>60</v>
      </c>
      <c r="C32" s="23">
        <v>1</v>
      </c>
      <c r="D32" s="22"/>
      <c r="E32" s="22"/>
      <c r="F32" s="22"/>
      <c r="G32" s="22"/>
      <c r="H32" s="22"/>
      <c r="I32" s="13" t="s">
        <v>61</v>
      </c>
    </row>
    <row r="35" spans="1:9" ht="15" customHeight="1" x14ac:dyDescent="0.45">
      <c r="A35" s="4" t="s">
        <v>62</v>
      </c>
      <c r="B35" s="5" t="s">
        <v>3</v>
      </c>
      <c r="C35" s="6" t="str">
        <f t="shared" ref="C35:H40" si="1">C4</f>
        <v>1A</v>
      </c>
      <c r="D35" s="6" t="str">
        <f t="shared" si="1"/>
        <v>2A</v>
      </c>
      <c r="E35" s="6" t="str">
        <f t="shared" si="1"/>
        <v>2B</v>
      </c>
      <c r="F35" s="6" t="str">
        <f t="shared" si="1"/>
        <v>3A</v>
      </c>
      <c r="G35" s="6" t="str">
        <f t="shared" si="1"/>
        <v>3B</v>
      </c>
      <c r="H35" s="6" t="str">
        <f t="shared" si="1"/>
        <v>3C</v>
      </c>
      <c r="I35" s="4"/>
    </row>
    <row r="36" spans="1:9" ht="25.5" customHeight="1" x14ac:dyDescent="0.45">
      <c r="A36" s="7" t="s">
        <v>4</v>
      </c>
      <c r="B36" s="8"/>
      <c r="C36" s="9" t="str">
        <f t="shared" si="1"/>
        <v>Comprehensive levy</v>
      </c>
      <c r="D36" s="9" t="str">
        <f t="shared" si="1"/>
        <v>Upstream levy</v>
      </c>
      <c r="E36" s="9" t="str">
        <f t="shared" si="1"/>
        <v>Upstream levy, household refunds</v>
      </c>
      <c r="F36" s="9" t="str">
        <f t="shared" si="1"/>
        <v>Downstream industry price</v>
      </c>
      <c r="G36" s="9" t="str">
        <f t="shared" si="1"/>
        <v>3A with feebate (revenue neutral)</v>
      </c>
      <c r="H36" s="9" t="str">
        <f t="shared" si="1"/>
        <v>3A with abatement fund</v>
      </c>
      <c r="I36" s="8"/>
    </row>
    <row r="37" spans="1:9" ht="25.5" customHeight="1" x14ac:dyDescent="0.45">
      <c r="A37" s="7" t="s">
        <v>5</v>
      </c>
      <c r="B37" s="8"/>
      <c r="C37" s="9" t="str">
        <f t="shared" si="1"/>
        <v>Energy CO2, all sectors, plus CBAM process emissions</v>
      </c>
      <c r="D37" s="9" t="str">
        <f t="shared" si="1"/>
        <v>Energy CO2, all sectors</v>
      </c>
      <c r="E37" s="9" t="str">
        <f t="shared" si="1"/>
        <v>Energy CO2, all sectors</v>
      </c>
      <c r="F37" s="9" t="str">
        <f t="shared" si="1"/>
        <v>CBAM products: energy and process emissions</v>
      </c>
      <c r="G37" s="9" t="str">
        <f t="shared" si="1"/>
        <v>As 3A</v>
      </c>
      <c r="H37" s="9" t="str">
        <f t="shared" si="1"/>
        <v>As 3A</v>
      </c>
      <c r="I37" s="8" t="s">
        <v>10</v>
      </c>
    </row>
    <row r="38" spans="1:9" ht="25.5" customHeight="1" x14ac:dyDescent="0.45">
      <c r="A38" s="7" t="s">
        <v>11</v>
      </c>
      <c r="B38" s="8"/>
      <c r="C38" s="9" t="str">
        <f t="shared" si="1"/>
        <v>Public investment (1)</v>
      </c>
      <c r="D38" s="9" t="str">
        <f t="shared" si="1"/>
        <v>Public investment (1)</v>
      </c>
      <c r="E38" s="9" t="str">
        <f t="shared" si="1"/>
        <v>Household refunds (2)</v>
      </c>
      <c r="F38" s="9" t="str">
        <f t="shared" si="1"/>
        <v>Household refunds (2)</v>
      </c>
      <c r="G38" s="9" t="str">
        <f t="shared" si="1"/>
        <v>Returned to firms per unit of output (feebate)</v>
      </c>
      <c r="H38" s="9" t="str">
        <f t="shared" si="1"/>
        <v>Abatement fund for industry</v>
      </c>
      <c r="I38" s="8" t="s">
        <v>16</v>
      </c>
    </row>
    <row r="39" spans="1:9" ht="15.75" customHeight="1" x14ac:dyDescent="0.45">
      <c r="A39" s="10" t="s">
        <v>17</v>
      </c>
      <c r="B39" s="11" t="s">
        <v>18</v>
      </c>
      <c r="C39" s="12">
        <f t="shared" si="1"/>
        <v>20</v>
      </c>
      <c r="D39" s="12">
        <f t="shared" si="1"/>
        <v>20</v>
      </c>
      <c r="E39" s="12">
        <f t="shared" si="1"/>
        <v>20</v>
      </c>
      <c r="F39" s="12">
        <f t="shared" si="1"/>
        <v>20</v>
      </c>
      <c r="G39" s="12">
        <f t="shared" si="1"/>
        <v>20</v>
      </c>
      <c r="H39" s="12">
        <f t="shared" si="1"/>
        <v>20</v>
      </c>
      <c r="I39" s="13" t="s">
        <v>63</v>
      </c>
    </row>
    <row r="40" spans="1:9" ht="15.75" customHeight="1" x14ac:dyDescent="0.45">
      <c r="A40" s="10" t="s">
        <v>20</v>
      </c>
      <c r="B40" s="11" t="s">
        <v>21</v>
      </c>
      <c r="C40" s="14">
        <f t="shared" si="1"/>
        <v>0.71499792718290633</v>
      </c>
      <c r="D40" s="14">
        <f t="shared" si="1"/>
        <v>0.6419205</v>
      </c>
      <c r="E40" s="14">
        <f t="shared" si="1"/>
        <v>0.64197249999999995</v>
      </c>
      <c r="F40" s="14">
        <f t="shared" si="1"/>
        <v>0.14998937238472435</v>
      </c>
      <c r="G40" s="14">
        <f t="shared" si="1"/>
        <v>0.14998937238472435</v>
      </c>
      <c r="H40" s="14">
        <f t="shared" si="1"/>
        <v>0.14998937238472435</v>
      </c>
      <c r="I40" s="13" t="s">
        <v>63</v>
      </c>
    </row>
    <row r="41" spans="1:9" ht="15.75" customHeight="1" x14ac:dyDescent="0.45">
      <c r="A41" s="10" t="s">
        <v>23</v>
      </c>
      <c r="B41" s="11" t="s">
        <v>24</v>
      </c>
      <c r="C41" s="15">
        <f t="shared" ref="C41:H41" si="2">IF(C10=0,0,C10+C$8*(1-$C$32)*C11/1000)</f>
        <v>5.5989498612622652</v>
      </c>
      <c r="D41" s="15">
        <f t="shared" si="2"/>
        <v>5.0351388555455019</v>
      </c>
      <c r="E41" s="15">
        <f t="shared" si="2"/>
        <v>4.9651388555455025</v>
      </c>
      <c r="F41" s="15">
        <f t="shared" si="2"/>
        <v>1.1481353283764419</v>
      </c>
      <c r="G41" s="15">
        <f t="shared" si="2"/>
        <v>0</v>
      </c>
      <c r="H41" s="15">
        <f t="shared" si="2"/>
        <v>0</v>
      </c>
      <c r="I41" s="13" t="s">
        <v>64</v>
      </c>
    </row>
    <row r="42" spans="1:9" ht="28.5" customHeight="1" x14ac:dyDescent="0.45">
      <c r="A42" s="10" t="s">
        <v>26</v>
      </c>
      <c r="B42" s="11" t="s">
        <v>27</v>
      </c>
      <c r="C42" s="12">
        <f t="shared" ref="C42:H43" si="3">$C$32*C11</f>
        <v>40.683838770785997</v>
      </c>
      <c r="D42" s="12">
        <f t="shared" si="3"/>
        <v>37.546416424989566</v>
      </c>
      <c r="E42" s="12">
        <f t="shared" si="3"/>
        <v>41.09841642498953</v>
      </c>
      <c r="F42" s="12">
        <f t="shared" si="3"/>
        <v>7.8078387707860202</v>
      </c>
      <c r="G42" s="12">
        <f t="shared" si="3"/>
        <v>5.7961617474477585</v>
      </c>
      <c r="H42" s="12">
        <f t="shared" si="3"/>
        <v>12.972228838508443</v>
      </c>
      <c r="I42" s="13" t="s">
        <v>65</v>
      </c>
    </row>
    <row r="43" spans="1:9" ht="28.5" customHeight="1" x14ac:dyDescent="0.45">
      <c r="A43" s="10" t="s">
        <v>29</v>
      </c>
      <c r="B43" s="11" t="s">
        <v>21</v>
      </c>
      <c r="C43" s="14">
        <f t="shared" si="3"/>
        <v>9.3474163597970006E-2</v>
      </c>
      <c r="D43" s="14">
        <f t="shared" si="3"/>
        <v>8.6265701012146118E-2</v>
      </c>
      <c r="E43" s="14">
        <f t="shared" si="3"/>
        <v>9.4426686777786331E-2</v>
      </c>
      <c r="F43" s="14">
        <f t="shared" si="3"/>
        <v>1.7939093769369134E-2</v>
      </c>
      <c r="G43" s="14">
        <f t="shared" si="3"/>
        <v>1.3317115291742669E-2</v>
      </c>
      <c r="H43" s="14">
        <f t="shared" si="3"/>
        <v>2.9804666356896395E-2</v>
      </c>
      <c r="I43" s="13" t="s">
        <v>66</v>
      </c>
    </row>
    <row r="44" spans="1:9" ht="15.75" customHeight="1" x14ac:dyDescent="0.45">
      <c r="A44" s="10" t="s">
        <v>31</v>
      </c>
      <c r="B44" s="11" t="s">
        <v>21</v>
      </c>
      <c r="C44" s="14">
        <f t="shared" ref="C44:H44" si="4">C13</f>
        <v>1</v>
      </c>
      <c r="D44" s="14">
        <f t="shared" si="4"/>
        <v>0.48256020485417095</v>
      </c>
      <c r="E44" s="14">
        <f t="shared" si="4"/>
        <v>0.48256020485417095</v>
      </c>
      <c r="F44" s="14">
        <f t="shared" si="4"/>
        <v>1</v>
      </c>
      <c r="G44" s="14">
        <f t="shared" si="4"/>
        <v>1</v>
      </c>
      <c r="H44" s="14">
        <f t="shared" si="4"/>
        <v>1</v>
      </c>
      <c r="I44" s="13" t="s">
        <v>63</v>
      </c>
    </row>
    <row r="45" spans="1:9" ht="15.75" customHeight="1" x14ac:dyDescent="0.45">
      <c r="A45" s="10" t="s">
        <v>33</v>
      </c>
      <c r="B45" s="11" t="s">
        <v>21</v>
      </c>
      <c r="C45" s="14">
        <f t="shared" ref="C45:H46" si="5">(1+C14)^$C$32-1</f>
        <v>-0.12062875518936378</v>
      </c>
      <c r="D45" s="14">
        <f t="shared" si="5"/>
        <v>-7.2568932875192727E-2</v>
      </c>
      <c r="E45" s="14">
        <f t="shared" si="5"/>
        <v>-7.2568932875192727E-2</v>
      </c>
      <c r="F45" s="14">
        <f t="shared" si="5"/>
        <v>-0.12062875518936378</v>
      </c>
      <c r="G45" s="14">
        <f t="shared" si="5"/>
        <v>-8.8695149738283185E-2</v>
      </c>
      <c r="H45" s="14">
        <f t="shared" si="5"/>
        <v>-0.19811444281960178</v>
      </c>
      <c r="I45" s="13" t="s">
        <v>67</v>
      </c>
    </row>
    <row r="46" spans="1:9" ht="23.25" customHeight="1" x14ac:dyDescent="0.45">
      <c r="A46" s="16" t="s">
        <v>35</v>
      </c>
      <c r="B46" s="11" t="s">
        <v>21</v>
      </c>
      <c r="C46" s="17">
        <f t="shared" si="5"/>
        <v>-8.8745465784591304E-2</v>
      </c>
      <c r="D46" s="17">
        <f t="shared" si="5"/>
        <v>-5.5166747032291408E-2</v>
      </c>
      <c r="E46" s="17">
        <f t="shared" si="5"/>
        <v>-5.5166747032291408E-2</v>
      </c>
      <c r="F46" s="17">
        <f t="shared" si="5"/>
        <v>-8.8745465784591304E-2</v>
      </c>
      <c r="G46" s="17">
        <f t="shared" si="5"/>
        <v>-8.8695149738283185E-2</v>
      </c>
      <c r="H46" s="17">
        <f t="shared" si="5"/>
        <v>-0.16904054548674607</v>
      </c>
      <c r="I46" s="13" t="s">
        <v>67</v>
      </c>
    </row>
    <row r="47" spans="1:9" ht="15" customHeight="1" x14ac:dyDescent="0.45">
      <c r="A47" s="16" t="s">
        <v>37</v>
      </c>
      <c r="B47" s="11" t="s">
        <v>21</v>
      </c>
      <c r="C47" s="17">
        <f t="shared" ref="C47:H47" si="6">(1+C45)/(1+C46)-1</f>
        <v>-3.4988346513111224E-2</v>
      </c>
      <c r="D47" s="17">
        <f t="shared" si="6"/>
        <v>-1.8418261410932835E-2</v>
      </c>
      <c r="E47" s="17">
        <f t="shared" si="6"/>
        <v>-1.8418261410932835E-2</v>
      </c>
      <c r="F47" s="17">
        <f t="shared" si="6"/>
        <v>-3.4988346513111224E-2</v>
      </c>
      <c r="G47" s="17">
        <f t="shared" si="6"/>
        <v>0</v>
      </c>
      <c r="H47" s="17">
        <f t="shared" si="6"/>
        <v>-3.4988346513111335E-2</v>
      </c>
      <c r="I47" s="13" t="s">
        <v>68</v>
      </c>
    </row>
    <row r="48" spans="1:9" ht="15.75" customHeight="1" x14ac:dyDescent="0.45">
      <c r="A48" s="10" t="s">
        <v>39</v>
      </c>
      <c r="B48" s="11" t="s">
        <v>21</v>
      </c>
      <c r="C48" s="14">
        <f t="shared" ref="C48:H48" si="7">C49+C50</f>
        <v>-0.38618183203342493</v>
      </c>
      <c r="D48" s="14">
        <f t="shared" si="7"/>
        <v>-0.20602870944164145</v>
      </c>
      <c r="E48" s="14">
        <f t="shared" si="7"/>
        <v>-0.20602870944164145</v>
      </c>
      <c r="F48" s="14">
        <f t="shared" si="7"/>
        <v>-0.38618183203342493</v>
      </c>
      <c r="G48" s="14">
        <f t="shared" si="7"/>
        <v>-8.3994426265264988E-2</v>
      </c>
      <c r="H48" s="14">
        <f t="shared" si="7"/>
        <v>-0.437102821611213</v>
      </c>
      <c r="I48" s="13" t="s">
        <v>69</v>
      </c>
    </row>
    <row r="49" spans="1:9" ht="28.5" customHeight="1" x14ac:dyDescent="0.45">
      <c r="A49" s="16" t="s">
        <v>41</v>
      </c>
      <c r="B49" s="11" t="s">
        <v>21</v>
      </c>
      <c r="C49" s="17">
        <f t="shared" ref="C49:H49" si="8">(1+C18)^$C$32-1</f>
        <v>-8.3994426265264988E-2</v>
      </c>
      <c r="D49" s="17">
        <f t="shared" si="8"/>
        <v>-5.5287267253532391E-2</v>
      </c>
      <c r="E49" s="17">
        <f t="shared" si="8"/>
        <v>-5.5287267253532391E-2</v>
      </c>
      <c r="F49" s="17">
        <f t="shared" si="8"/>
        <v>-8.3994426265264988E-2</v>
      </c>
      <c r="G49" s="17">
        <f t="shared" si="8"/>
        <v>-8.3994426265264988E-2</v>
      </c>
      <c r="H49" s="17">
        <f t="shared" si="8"/>
        <v>-0.15998421071211788</v>
      </c>
      <c r="I49" s="13" t="s">
        <v>67</v>
      </c>
    </row>
    <row r="50" spans="1:9" ht="15.75" customHeight="1" x14ac:dyDescent="0.45">
      <c r="A50" s="16" t="s">
        <v>43</v>
      </c>
      <c r="B50" s="11" t="s">
        <v>21</v>
      </c>
      <c r="C50" s="17">
        <f t="shared" ref="C50:H50" si="9">C19*(1+C49)/(1+C18)</f>
        <v>-0.30218740576815994</v>
      </c>
      <c r="D50" s="17">
        <f t="shared" si="9"/>
        <v>-0.15074144218810906</v>
      </c>
      <c r="E50" s="17">
        <f t="shared" si="9"/>
        <v>-0.15074144218810906</v>
      </c>
      <c r="F50" s="17">
        <f t="shared" si="9"/>
        <v>-0.30218740576815994</v>
      </c>
      <c r="G50" s="17">
        <f t="shared" si="9"/>
        <v>0</v>
      </c>
      <c r="H50" s="17">
        <f t="shared" si="9"/>
        <v>-0.27711861089909512</v>
      </c>
      <c r="I50" s="13" t="s">
        <v>70</v>
      </c>
    </row>
    <row r="51" spans="1:9" ht="42" customHeight="1" x14ac:dyDescent="0.45">
      <c r="A51" s="10" t="s">
        <v>45</v>
      </c>
      <c r="B51" s="11" t="s">
        <v>46</v>
      </c>
      <c r="C51" s="18">
        <f t="shared" ref="C51:H51" si="10">$C$32*C20</f>
        <v>1659.0840920998623</v>
      </c>
      <c r="D51" s="18">
        <f t="shared" si="10"/>
        <v>1639.2940541284479</v>
      </c>
      <c r="E51" s="18">
        <f t="shared" si="10"/>
        <v>1799.391222095401</v>
      </c>
      <c r="F51" s="18">
        <f t="shared" si="10"/>
        <v>60.623942952024834</v>
      </c>
      <c r="G51" s="18">
        <f t="shared" si="10"/>
        <v>45.004282162272062</v>
      </c>
      <c r="H51" s="18">
        <f t="shared" si="10"/>
        <v>100.72283562115319</v>
      </c>
      <c r="I51" s="13" t="s">
        <v>71</v>
      </c>
    </row>
  </sheetData>
  <mergeCells count="5">
    <mergeCell ref="A2:I2"/>
    <mergeCell ref="A26:I26"/>
    <mergeCell ref="A27:I27"/>
    <mergeCell ref="A28:I28"/>
    <mergeCell ref="A29:I29"/>
  </mergeCells>
  <pageMargins left="0.75" right="0.75" top="1" bottom="1" header="0.511811023622047" footer="0.511811023622047"/>
  <pageSetup paperSize="9" orientation="portrait" horizontalDpi="300" verticalDpi="300"/>
  <headerFooter>
    <oddFooter>&amp;R_x000D_&amp;1#&amp;"Aptos"&amp;10&amp;K000000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43"/>
  <sheetViews>
    <sheetView zoomScaleNormal="100" workbookViewId="0">
      <pane xSplit="2" ySplit="3" topLeftCell="C31" activePane="bottomRight" state="frozen"/>
      <selection pane="topRight" activeCell="C1" sqref="C1"/>
      <selection pane="bottomLeft" activeCell="A4" sqref="A4"/>
      <selection pane="bottomRight" activeCell="I48" sqref="I48"/>
    </sheetView>
  </sheetViews>
  <sheetFormatPr defaultColWidth="8.6640625" defaultRowHeight="14.25" outlineLevelRow="1" x14ac:dyDescent="0.45"/>
  <cols>
    <col min="1" max="1" width="58" customWidth="1"/>
    <col min="2" max="2" width="24" customWidth="1"/>
    <col min="3" max="8" width="14" customWidth="1"/>
    <col min="9" max="9" width="62" customWidth="1"/>
  </cols>
  <sheetData>
    <row r="1" spans="1:9" ht="32.25" customHeight="1" x14ac:dyDescent="0.45">
      <c r="A1" s="2" t="s">
        <v>72</v>
      </c>
    </row>
    <row r="2" spans="1:9" ht="63.75" customHeight="1" x14ac:dyDescent="0.45">
      <c r="A2" s="1" t="s">
        <v>73</v>
      </c>
      <c r="B2" s="1"/>
      <c r="C2" s="1"/>
      <c r="D2" s="1"/>
      <c r="E2" s="1"/>
      <c r="F2" s="1"/>
      <c r="G2" s="1"/>
      <c r="H2" s="1"/>
      <c r="I2" s="1"/>
    </row>
    <row r="3" spans="1:9" ht="15" customHeight="1" x14ac:dyDescent="0.45">
      <c r="A3" s="5" t="s">
        <v>4</v>
      </c>
      <c r="B3" s="24"/>
      <c r="C3" s="6" t="str">
        <f t="shared" ref="C3:H3" si="0">C66</f>
        <v>1A</v>
      </c>
      <c r="D3" s="6" t="str">
        <f t="shared" si="0"/>
        <v>2A</v>
      </c>
      <c r="E3" s="6" t="str">
        <f t="shared" si="0"/>
        <v>2B</v>
      </c>
      <c r="F3" s="6" t="str">
        <f t="shared" si="0"/>
        <v>3A</v>
      </c>
      <c r="G3" s="6" t="str">
        <f t="shared" si="0"/>
        <v>3B</v>
      </c>
      <c r="H3" s="6" t="str">
        <f t="shared" si="0"/>
        <v>3C</v>
      </c>
      <c r="I3" s="24"/>
    </row>
    <row r="4" spans="1:9" ht="15" customHeight="1" x14ac:dyDescent="0.45">
      <c r="A4" s="25" t="s">
        <v>74</v>
      </c>
      <c r="B4" s="26"/>
      <c r="C4" s="26"/>
      <c r="D4" s="26"/>
      <c r="E4" s="26"/>
      <c r="F4" s="26"/>
      <c r="G4" s="26"/>
      <c r="H4" s="26"/>
      <c r="I4" s="26"/>
    </row>
    <row r="5" spans="1:9" ht="31.5" customHeight="1" x14ac:dyDescent="0.45">
      <c r="A5" s="1" t="s">
        <v>75</v>
      </c>
      <c r="B5" s="1"/>
      <c r="C5" s="1"/>
      <c r="D5" s="1"/>
      <c r="E5" s="1"/>
      <c r="F5" s="1"/>
      <c r="G5" s="1"/>
      <c r="H5" s="1"/>
      <c r="I5" s="1"/>
    </row>
    <row r="6" spans="1:9" ht="15" customHeight="1" x14ac:dyDescent="0.45">
      <c r="A6" s="27" t="s">
        <v>76</v>
      </c>
      <c r="B6" s="21"/>
      <c r="C6" s="21"/>
      <c r="D6" s="21"/>
      <c r="E6" s="21"/>
      <c r="F6" s="21"/>
      <c r="G6" s="21"/>
      <c r="H6" s="21"/>
      <c r="I6" s="21"/>
    </row>
    <row r="7" spans="1:9" ht="31.5" customHeight="1" x14ac:dyDescent="0.45">
      <c r="A7" s="1" t="s">
        <v>77</v>
      </c>
      <c r="B7" s="1"/>
      <c r="C7" s="1"/>
      <c r="D7" s="1"/>
      <c r="E7" s="1"/>
      <c r="F7" s="1"/>
      <c r="G7" s="1"/>
      <c r="H7" s="1"/>
      <c r="I7" s="1"/>
    </row>
    <row r="8" spans="1:9" ht="15.75" customHeight="1" x14ac:dyDescent="0.45">
      <c r="A8" s="28" t="s">
        <v>78</v>
      </c>
      <c r="B8" s="11" t="s">
        <v>27</v>
      </c>
      <c r="C8" s="29">
        <f t="shared" ref="C8:H8" si="1">C115</f>
        <v>37.757000000000062</v>
      </c>
      <c r="D8" s="29">
        <f t="shared" si="1"/>
        <v>37.757000000000062</v>
      </c>
      <c r="E8" s="29">
        <f t="shared" si="1"/>
        <v>41.309000000000026</v>
      </c>
      <c r="F8" s="29">
        <f t="shared" si="1"/>
        <v>4.8810000000000855</v>
      </c>
      <c r="G8" s="29">
        <f t="shared" si="1"/>
        <v>2.0579999999999927</v>
      </c>
      <c r="H8" s="29">
        <f t="shared" si="1"/>
        <v>5.1430000000000291</v>
      </c>
      <c r="I8" s="13" t="s">
        <v>79</v>
      </c>
    </row>
    <row r="9" spans="1:9" ht="28.5" customHeight="1" x14ac:dyDescent="0.45">
      <c r="A9" s="28" t="s">
        <v>80</v>
      </c>
      <c r="B9" s="11" t="s">
        <v>27</v>
      </c>
      <c r="C9" s="30">
        <f t="shared" ref="C9:H9" si="2">C136+C137</f>
        <v>-4.9479999999999933</v>
      </c>
      <c r="D9" s="30">
        <f t="shared" si="2"/>
        <v>-4.9479999999999933</v>
      </c>
      <c r="E9" s="30">
        <f t="shared" si="2"/>
        <v>-4.9479999999999933</v>
      </c>
      <c r="F9" s="30">
        <f t="shared" si="2"/>
        <v>-4.9479999999999933</v>
      </c>
      <c r="G9" s="30">
        <f t="shared" si="2"/>
        <v>-2.0520000000000067</v>
      </c>
      <c r="H9" s="30">
        <f t="shared" si="2"/>
        <v>-5.1039999999999992</v>
      </c>
      <c r="I9" s="13" t="s">
        <v>81</v>
      </c>
    </row>
    <row r="10" spans="1:9" ht="28.5" customHeight="1" x14ac:dyDescent="0.45">
      <c r="A10" s="28" t="s">
        <v>82</v>
      </c>
      <c r="B10" s="11" t="s">
        <v>27</v>
      </c>
      <c r="C10" s="30">
        <f t="shared" ref="C10:H11" si="3">-C134</f>
        <v>4.6029975382683688</v>
      </c>
      <c r="D10" s="30">
        <f t="shared" si="3"/>
        <v>4.2590572227248842</v>
      </c>
      <c r="E10" s="30">
        <f t="shared" si="3"/>
        <v>4.2590572227248842</v>
      </c>
      <c r="F10" s="30">
        <f t="shared" si="3"/>
        <v>4.6029975382683688</v>
      </c>
      <c r="G10" s="30">
        <f t="shared" si="3"/>
        <v>3.6131900444162746</v>
      </c>
      <c r="H10" s="30">
        <f t="shared" si="3"/>
        <v>7.7193580362006635</v>
      </c>
      <c r="I10" s="13" t="s">
        <v>83</v>
      </c>
    </row>
    <row r="11" spans="1:9" ht="28.5" customHeight="1" x14ac:dyDescent="0.45">
      <c r="A11" s="28" t="s">
        <v>84</v>
      </c>
      <c r="B11" s="11" t="s">
        <v>27</v>
      </c>
      <c r="C11" s="30">
        <f t="shared" si="3"/>
        <v>3.2718412325175592</v>
      </c>
      <c r="D11" s="30">
        <f t="shared" si="3"/>
        <v>0.47835920226461326</v>
      </c>
      <c r="E11" s="30">
        <f t="shared" si="3"/>
        <v>0.47835920226461326</v>
      </c>
      <c r="F11" s="30">
        <f t="shared" si="3"/>
        <v>3.2718412325175592</v>
      </c>
      <c r="G11" s="30">
        <f t="shared" si="3"/>
        <v>2.1769717030314979</v>
      </c>
      <c r="H11" s="30">
        <f t="shared" si="3"/>
        <v>5.2138708023077491</v>
      </c>
      <c r="I11" s="13" t="s">
        <v>85</v>
      </c>
    </row>
    <row r="12" spans="1:9" ht="15.75" customHeight="1" x14ac:dyDescent="0.45">
      <c r="A12" s="10" t="s">
        <v>86</v>
      </c>
      <c r="B12" s="11" t="s">
        <v>27</v>
      </c>
      <c r="C12" s="31">
        <f t="shared" ref="C12:H12" si="4">SUM(C8:C11)</f>
        <v>40.683838770785997</v>
      </c>
      <c r="D12" s="31">
        <f t="shared" si="4"/>
        <v>37.546416424989566</v>
      </c>
      <c r="E12" s="31">
        <f t="shared" si="4"/>
        <v>41.09841642498953</v>
      </c>
      <c r="F12" s="31">
        <f t="shared" si="4"/>
        <v>7.8078387707860202</v>
      </c>
      <c r="G12" s="31">
        <f t="shared" si="4"/>
        <v>5.7961617474477585</v>
      </c>
      <c r="H12" s="31">
        <f t="shared" si="4"/>
        <v>12.972228838508443</v>
      </c>
      <c r="I12" s="13" t="s">
        <v>87</v>
      </c>
    </row>
    <row r="13" spans="1:9" ht="15" customHeight="1" x14ac:dyDescent="0.45">
      <c r="A13" s="27" t="s">
        <v>88</v>
      </c>
      <c r="B13" s="21"/>
      <c r="C13" s="21"/>
      <c r="D13" s="21"/>
      <c r="E13" s="21"/>
      <c r="F13" s="21"/>
      <c r="G13" s="21"/>
      <c r="H13" s="21"/>
      <c r="I13" s="21"/>
    </row>
    <row r="14" spans="1:9" ht="18" customHeight="1" x14ac:dyDescent="0.45">
      <c r="A14" s="1" t="s">
        <v>89</v>
      </c>
      <c r="B14" s="1"/>
      <c r="C14" s="1"/>
      <c r="D14" s="1"/>
      <c r="E14" s="1"/>
      <c r="F14" s="1"/>
      <c r="G14" s="1"/>
      <c r="H14" s="1"/>
      <c r="I14" s="1"/>
    </row>
    <row r="15" spans="1:9" ht="15.75" customHeight="1" x14ac:dyDescent="0.45">
      <c r="A15" s="19" t="s">
        <v>86</v>
      </c>
      <c r="B15" s="11" t="s">
        <v>27</v>
      </c>
      <c r="C15" s="29">
        <f t="shared" ref="C15:H15" si="5">C12</f>
        <v>40.683838770785997</v>
      </c>
      <c r="D15" s="29">
        <f t="shared" si="5"/>
        <v>37.546416424989566</v>
      </c>
      <c r="E15" s="29">
        <f t="shared" si="5"/>
        <v>41.09841642498953</v>
      </c>
      <c r="F15" s="29">
        <f t="shared" si="5"/>
        <v>7.8078387707860202</v>
      </c>
      <c r="G15" s="29">
        <f t="shared" si="5"/>
        <v>5.7961617474477585</v>
      </c>
      <c r="H15" s="29">
        <f t="shared" si="5"/>
        <v>12.972228838508443</v>
      </c>
      <c r="I15" s="13" t="s">
        <v>90</v>
      </c>
    </row>
    <row r="16" spans="1:9" ht="15.75" customHeight="1" x14ac:dyDescent="0.45">
      <c r="A16" s="28" t="s">
        <v>91</v>
      </c>
      <c r="B16" s="11" t="s">
        <v>27</v>
      </c>
      <c r="C16" s="32">
        <f t="shared" ref="C16:H16" si="6">C94/$C$85</f>
        <v>435.24153846153843</v>
      </c>
      <c r="D16" s="32">
        <f t="shared" si="6"/>
        <v>435.24153846153843</v>
      </c>
      <c r="E16" s="32">
        <f t="shared" si="6"/>
        <v>435.24153846153843</v>
      </c>
      <c r="F16" s="32">
        <f t="shared" si="6"/>
        <v>435.24153846153843</v>
      </c>
      <c r="G16" s="32">
        <f t="shared" si="6"/>
        <v>435.24153846153843</v>
      </c>
      <c r="H16" s="32">
        <f t="shared" si="6"/>
        <v>435.24153846153843</v>
      </c>
      <c r="I16" s="13" t="s">
        <v>92</v>
      </c>
    </row>
    <row r="17" spans="1:9" ht="15.75" customHeight="1" x14ac:dyDescent="0.45">
      <c r="A17" s="10" t="s">
        <v>93</v>
      </c>
      <c r="B17" s="11" t="s">
        <v>21</v>
      </c>
      <c r="C17" s="33">
        <f t="shared" ref="C17:H17" si="7">C15/C16</f>
        <v>9.3474163597970006E-2</v>
      </c>
      <c r="D17" s="33">
        <f t="shared" si="7"/>
        <v>8.6265701012146118E-2</v>
      </c>
      <c r="E17" s="33">
        <f t="shared" si="7"/>
        <v>9.4426686777786331E-2</v>
      </c>
      <c r="F17" s="33">
        <f t="shared" si="7"/>
        <v>1.7939093769369134E-2</v>
      </c>
      <c r="G17" s="33">
        <f t="shared" si="7"/>
        <v>1.3317115291742669E-2</v>
      </c>
      <c r="H17" s="33">
        <f t="shared" si="7"/>
        <v>2.9804666356896395E-2</v>
      </c>
      <c r="I17" s="13" t="s">
        <v>94</v>
      </c>
    </row>
    <row r="18" spans="1:9" ht="15" customHeight="1" x14ac:dyDescent="0.45">
      <c r="A18" s="27" t="s">
        <v>95</v>
      </c>
      <c r="B18" s="21"/>
      <c r="C18" s="21"/>
      <c r="D18" s="21"/>
      <c r="E18" s="21"/>
      <c r="F18" s="21"/>
      <c r="G18" s="21"/>
      <c r="H18" s="21"/>
      <c r="I18" s="21"/>
    </row>
    <row r="19" spans="1:9" ht="31.5" customHeight="1" x14ac:dyDescent="0.45">
      <c r="A19" s="1" t="s">
        <v>96</v>
      </c>
      <c r="B19" s="1"/>
      <c r="C19" s="1"/>
      <c r="D19" s="1"/>
      <c r="E19" s="1"/>
      <c r="F19" s="1"/>
      <c r="G19" s="1"/>
      <c r="H19" s="1"/>
      <c r="I19" s="1"/>
    </row>
    <row r="20" spans="1:9" ht="15.75" customHeight="1" x14ac:dyDescent="0.45">
      <c r="A20" s="28" t="s">
        <v>97</v>
      </c>
      <c r="B20" s="11" t="s">
        <v>98</v>
      </c>
      <c r="C20" s="34">
        <f t="shared" ref="C20:H20" si="8">C117</f>
        <v>5.0699999999999994</v>
      </c>
      <c r="D20" s="34">
        <f t="shared" si="8"/>
        <v>5.0699999999999994</v>
      </c>
      <c r="E20" s="34">
        <f t="shared" si="8"/>
        <v>5</v>
      </c>
      <c r="F20" s="34">
        <f t="shared" si="8"/>
        <v>0.32</v>
      </c>
      <c r="G20" s="34">
        <f t="shared" si="8"/>
        <v>0</v>
      </c>
      <c r="H20" s="34">
        <f t="shared" si="8"/>
        <v>0.32</v>
      </c>
      <c r="I20" s="13" t="s">
        <v>79</v>
      </c>
    </row>
    <row r="21" spans="1:9" ht="28.5" customHeight="1" x14ac:dyDescent="0.45">
      <c r="A21" s="28" t="s">
        <v>99</v>
      </c>
      <c r="B21" s="11" t="s">
        <v>98</v>
      </c>
      <c r="C21" s="34">
        <f t="shared" ref="C21:H21" si="9">IF(C$72=1,C139-C117,C$73*C138/1000)</f>
        <v>-4.1739950765367267E-2</v>
      </c>
      <c r="D21" s="34">
        <f t="shared" si="9"/>
        <v>-3.4861144454497575E-2</v>
      </c>
      <c r="E21" s="34">
        <f t="shared" si="9"/>
        <v>-3.4861144454497575E-2</v>
      </c>
      <c r="F21" s="34">
        <f t="shared" si="9"/>
        <v>0.25744551634880847</v>
      </c>
      <c r="G21" s="34">
        <f t="shared" si="9"/>
        <v>0.5972416662258504</v>
      </c>
      <c r="H21" s="34">
        <f t="shared" si="9"/>
        <v>0.19511830639016264</v>
      </c>
      <c r="I21" s="13" t="s">
        <v>100</v>
      </c>
    </row>
    <row r="22" spans="1:9" ht="15.75" customHeight="1" x14ac:dyDescent="0.45">
      <c r="A22" s="28" t="s">
        <v>101</v>
      </c>
      <c r="B22" s="11" t="s">
        <v>98</v>
      </c>
      <c r="C22" s="34">
        <f t="shared" ref="C22:H22" si="10">C140</f>
        <v>0.57068981202763336</v>
      </c>
      <c r="D22" s="34">
        <f t="shared" si="10"/>
        <v>0</v>
      </c>
      <c r="E22" s="34">
        <f t="shared" si="10"/>
        <v>0</v>
      </c>
      <c r="F22" s="34">
        <f t="shared" si="10"/>
        <v>0.57068981202763336</v>
      </c>
      <c r="G22" s="34">
        <f t="shared" si="10"/>
        <v>0.59258720261735465</v>
      </c>
      <c r="H22" s="34">
        <f t="shared" si="10"/>
        <v>0.5318492206318296</v>
      </c>
      <c r="I22" s="13" t="s">
        <v>102</v>
      </c>
    </row>
    <row r="23" spans="1:9" ht="15.75" customHeight="1" x14ac:dyDescent="0.45">
      <c r="A23" s="28" t="s">
        <v>103</v>
      </c>
      <c r="B23" s="11" t="s">
        <v>98</v>
      </c>
      <c r="C23" s="34">
        <f t="shared" ref="C23:H24" si="11">-C141</f>
        <v>0</v>
      </c>
      <c r="D23" s="34">
        <f t="shared" si="11"/>
        <v>0</v>
      </c>
      <c r="E23" s="34">
        <f t="shared" si="11"/>
        <v>0</v>
      </c>
      <c r="F23" s="34">
        <f t="shared" si="11"/>
        <v>0</v>
      </c>
      <c r="G23" s="34">
        <f t="shared" si="11"/>
        <v>-1.189828868843205</v>
      </c>
      <c r="H23" s="34">
        <f t="shared" si="11"/>
        <v>0</v>
      </c>
      <c r="I23" s="13" t="s">
        <v>104</v>
      </c>
    </row>
    <row r="24" spans="1:9" ht="15.75" customHeight="1" x14ac:dyDescent="0.45">
      <c r="A24" s="28" t="s">
        <v>105</v>
      </c>
      <c r="B24" s="11" t="s">
        <v>98</v>
      </c>
      <c r="C24" s="34">
        <f t="shared" si="11"/>
        <v>0</v>
      </c>
      <c r="D24" s="34">
        <f t="shared" si="11"/>
        <v>0</v>
      </c>
      <c r="E24" s="34">
        <f t="shared" si="11"/>
        <v>0</v>
      </c>
      <c r="F24" s="34">
        <f t="shared" si="11"/>
        <v>0</v>
      </c>
      <c r="G24" s="34">
        <f t="shared" si="11"/>
        <v>0</v>
      </c>
      <c r="H24" s="34">
        <f t="shared" si="11"/>
        <v>-1.0469675270219923</v>
      </c>
      <c r="I24" s="13" t="s">
        <v>106</v>
      </c>
    </row>
    <row r="25" spans="1:9" ht="15.75" customHeight="1" x14ac:dyDescent="0.45">
      <c r="A25" s="10" t="s">
        <v>107</v>
      </c>
      <c r="B25" s="11" t="s">
        <v>98</v>
      </c>
      <c r="C25" s="35">
        <f t="shared" ref="C25:H25" si="12">SUM(C20:C24)</f>
        <v>5.5989498612622652</v>
      </c>
      <c r="D25" s="35">
        <f t="shared" si="12"/>
        <v>5.0351388555455019</v>
      </c>
      <c r="E25" s="35">
        <f t="shared" si="12"/>
        <v>4.9651388555455025</v>
      </c>
      <c r="F25" s="35">
        <f t="shared" si="12"/>
        <v>1.1481353283764419</v>
      </c>
      <c r="G25" s="35">
        <f t="shared" si="12"/>
        <v>0</v>
      </c>
      <c r="H25" s="35">
        <f t="shared" si="12"/>
        <v>0</v>
      </c>
      <c r="I25" s="13" t="s">
        <v>87</v>
      </c>
    </row>
    <row r="26" spans="1:9" ht="15" customHeight="1" x14ac:dyDescent="0.45">
      <c r="A26" s="27" t="s">
        <v>108</v>
      </c>
      <c r="B26" s="21"/>
      <c r="C26" s="21"/>
      <c r="D26" s="21"/>
      <c r="E26" s="21"/>
      <c r="F26" s="21"/>
      <c r="G26" s="21"/>
      <c r="H26" s="21"/>
      <c r="I26" s="21"/>
    </row>
    <row r="27" spans="1:9" ht="31.5" customHeight="1" x14ac:dyDescent="0.45">
      <c r="A27" s="1" t="s">
        <v>109</v>
      </c>
      <c r="B27" s="1"/>
      <c r="C27" s="1"/>
      <c r="D27" s="1"/>
      <c r="E27" s="1"/>
      <c r="F27" s="1"/>
      <c r="G27" s="1"/>
      <c r="H27" s="1"/>
      <c r="I27" s="1"/>
    </row>
    <row r="28" spans="1:9" ht="15.75" customHeight="1" x14ac:dyDescent="0.45">
      <c r="A28" s="28" t="s">
        <v>110</v>
      </c>
      <c r="B28" s="11" t="s">
        <v>46</v>
      </c>
      <c r="C28" s="36">
        <f t="shared" ref="C28:H28" si="13">C118</f>
        <v>1539</v>
      </c>
      <c r="D28" s="36">
        <f t="shared" si="13"/>
        <v>1539</v>
      </c>
      <c r="E28" s="36">
        <f t="shared" si="13"/>
        <v>1698</v>
      </c>
      <c r="F28" s="36">
        <f t="shared" si="13"/>
        <v>-38</v>
      </c>
      <c r="G28" s="36">
        <f t="shared" si="13"/>
        <v>13</v>
      </c>
      <c r="H28" s="36">
        <f t="shared" si="13"/>
        <v>-30</v>
      </c>
      <c r="I28" s="13" t="s">
        <v>111</v>
      </c>
    </row>
    <row r="29" spans="1:9" ht="28.5" customHeight="1" x14ac:dyDescent="0.45">
      <c r="A29" s="28" t="s">
        <v>112</v>
      </c>
      <c r="B29" s="11" t="s">
        <v>46</v>
      </c>
      <c r="C29" s="37">
        <f>IF(C116=0,$C$119*C138,C118*C138/C116)</f>
        <v>120.08409209986229</v>
      </c>
      <c r="D29" s="37">
        <f>IF(D116=0,$C$119*D138,D118*D138/D116)</f>
        <v>100.29405412844778</v>
      </c>
      <c r="E29" s="37">
        <f>IF(E116=0,$C$119*E138,E118*E138/E116)</f>
        <v>101.39122209540086</v>
      </c>
      <c r="F29" s="37">
        <f>$G$30*F12/$G$12-F118</f>
        <v>98.623942952024834</v>
      </c>
      <c r="G29" s="37">
        <f>IF(G116=0,$C$119*G138,G118*G138/G116)</f>
        <v>32.004282162272062</v>
      </c>
      <c r="H29" s="37">
        <f>$G$30*H12/$G$12-H118</f>
        <v>130.72283562115319</v>
      </c>
      <c r="I29" s="13" t="s">
        <v>113</v>
      </c>
    </row>
    <row r="30" spans="1:9" ht="15.75" customHeight="1" x14ac:dyDescent="0.45">
      <c r="A30" s="10" t="s">
        <v>114</v>
      </c>
      <c r="B30" s="11" t="s">
        <v>46</v>
      </c>
      <c r="C30" s="38">
        <f t="shared" ref="C30:H30" si="14">SUM(C28:C29)</f>
        <v>1659.0840920998623</v>
      </c>
      <c r="D30" s="38">
        <f t="shared" si="14"/>
        <v>1639.2940541284479</v>
      </c>
      <c r="E30" s="38">
        <f t="shared" si="14"/>
        <v>1799.391222095401</v>
      </c>
      <c r="F30" s="38">
        <f t="shared" si="14"/>
        <v>60.623942952024834</v>
      </c>
      <c r="G30" s="38">
        <f t="shared" si="14"/>
        <v>45.004282162272062</v>
      </c>
      <c r="H30" s="38">
        <f t="shared" si="14"/>
        <v>100.72283562115319</v>
      </c>
      <c r="I30" s="13" t="s">
        <v>87</v>
      </c>
    </row>
    <row r="31" spans="1:9" ht="15" customHeight="1" x14ac:dyDescent="0.45">
      <c r="A31" s="27" t="s">
        <v>115</v>
      </c>
      <c r="B31" s="21"/>
      <c r="C31" s="21"/>
      <c r="D31" s="21"/>
      <c r="E31" s="21"/>
      <c r="F31" s="21"/>
      <c r="G31" s="21"/>
      <c r="H31" s="21"/>
      <c r="I31" s="21"/>
    </row>
    <row r="32" spans="1:9" ht="18" customHeight="1" x14ac:dyDescent="0.45">
      <c r="A32" s="1" t="s">
        <v>116</v>
      </c>
      <c r="B32" s="1"/>
      <c r="C32" s="1"/>
      <c r="D32" s="1"/>
      <c r="E32" s="1"/>
      <c r="F32" s="1"/>
      <c r="G32" s="1"/>
      <c r="H32" s="1"/>
      <c r="I32" s="1"/>
    </row>
    <row r="33" spans="1:9" ht="15.75" customHeight="1" x14ac:dyDescent="0.45">
      <c r="A33" s="28" t="s">
        <v>117</v>
      </c>
      <c r="B33" s="11" t="s">
        <v>21</v>
      </c>
      <c r="C33" s="39">
        <f t="shared" ref="C33:H33" si="15">C91*C94/C16</f>
        <v>0.6419205</v>
      </c>
      <c r="D33" s="39">
        <f t="shared" si="15"/>
        <v>0.6419205</v>
      </c>
      <c r="E33" s="39">
        <f t="shared" si="15"/>
        <v>0.64197249999999995</v>
      </c>
      <c r="F33" s="39">
        <f t="shared" si="15"/>
        <v>3.5984000000000002E-2</v>
      </c>
      <c r="G33" s="39">
        <f t="shared" si="15"/>
        <v>3.9090999999999994E-2</v>
      </c>
      <c r="H33" s="39">
        <f t="shared" si="15"/>
        <v>3.5971000000000003E-2</v>
      </c>
      <c r="I33" s="13" t="s">
        <v>118</v>
      </c>
    </row>
    <row r="34" spans="1:9" ht="15.75" customHeight="1" x14ac:dyDescent="0.45">
      <c r="A34" s="28" t="s">
        <v>119</v>
      </c>
      <c r="B34" s="11" t="s">
        <v>21</v>
      </c>
      <c r="C34" s="40">
        <f t="shared" ref="C34:H34" si="16">C$69*C122/C16</f>
        <v>7.3077427182906385E-2</v>
      </c>
      <c r="D34" s="40">
        <f t="shared" si="16"/>
        <v>0</v>
      </c>
      <c r="E34" s="40">
        <f t="shared" si="16"/>
        <v>0</v>
      </c>
      <c r="F34" s="40">
        <f t="shared" si="16"/>
        <v>7.3077427182906385E-2</v>
      </c>
      <c r="G34" s="40">
        <f t="shared" si="16"/>
        <v>7.3077427182906385E-2</v>
      </c>
      <c r="H34" s="40">
        <f t="shared" si="16"/>
        <v>7.3077427182906385E-2</v>
      </c>
      <c r="I34" s="13" t="s">
        <v>102</v>
      </c>
    </row>
    <row r="35" spans="1:9" ht="15.75" customHeight="1" x14ac:dyDescent="0.45">
      <c r="A35" s="10" t="s">
        <v>120</v>
      </c>
      <c r="B35" s="11" t="s">
        <v>21</v>
      </c>
      <c r="C35" s="33">
        <f t="shared" ref="C35:H35" si="17">IF(C$72=1,(C121+C122)/C16,SUM(C33:C34))</f>
        <v>0.71499792718290633</v>
      </c>
      <c r="D35" s="33">
        <f t="shared" si="17"/>
        <v>0.6419205</v>
      </c>
      <c r="E35" s="33">
        <f t="shared" si="17"/>
        <v>0.64197249999999995</v>
      </c>
      <c r="F35" s="33">
        <f t="shared" si="17"/>
        <v>0.14998937238472435</v>
      </c>
      <c r="G35" s="33">
        <f t="shared" si="17"/>
        <v>0.14998937238472435</v>
      </c>
      <c r="H35" s="33">
        <f t="shared" si="17"/>
        <v>0.14998937238472435</v>
      </c>
      <c r="I35" s="13" t="s">
        <v>121</v>
      </c>
    </row>
    <row r="36" spans="1:9" ht="15" customHeight="1" x14ac:dyDescent="0.45">
      <c r="A36" s="27" t="s">
        <v>122</v>
      </c>
      <c r="B36" s="21"/>
      <c r="C36" s="21"/>
      <c r="D36" s="21"/>
      <c r="E36" s="21"/>
      <c r="F36" s="21"/>
      <c r="G36" s="21"/>
      <c r="H36" s="21"/>
      <c r="I36" s="21"/>
    </row>
    <row r="37" spans="1:9" ht="31.5" customHeight="1" x14ac:dyDescent="0.45">
      <c r="A37" s="1" t="s">
        <v>123</v>
      </c>
      <c r="B37" s="1"/>
      <c r="C37" s="1"/>
      <c r="D37" s="1"/>
      <c r="E37" s="1"/>
      <c r="F37" s="1"/>
      <c r="G37" s="1"/>
      <c r="H37" s="1"/>
      <c r="I37" s="1"/>
    </row>
    <row r="38" spans="1:9" ht="15.75" customHeight="1" x14ac:dyDescent="0.45">
      <c r="A38" s="28" t="s">
        <v>124</v>
      </c>
      <c r="B38" s="11" t="s">
        <v>27</v>
      </c>
      <c r="C38" s="41">
        <f t="shared" ref="C38:H38" si="18">C121+C122</f>
        <v>65.281605189608015</v>
      </c>
      <c r="D38" s="41">
        <f t="shared" si="18"/>
        <v>65.281605189608015</v>
      </c>
      <c r="E38" s="41">
        <f t="shared" si="18"/>
        <v>65.281605189608015</v>
      </c>
      <c r="F38" s="41">
        <f t="shared" si="18"/>
        <v>65.281605189608015</v>
      </c>
      <c r="G38" s="41">
        <f t="shared" si="18"/>
        <v>65.281605189608015</v>
      </c>
      <c r="H38" s="41">
        <f t="shared" si="18"/>
        <v>65.281605189608015</v>
      </c>
      <c r="I38" s="13" t="s">
        <v>125</v>
      </c>
    </row>
    <row r="39" spans="1:9" ht="28.5" customHeight="1" x14ac:dyDescent="0.45">
      <c r="A39" s="28" t="s">
        <v>126</v>
      </c>
      <c r="B39" s="11" t="s">
        <v>27</v>
      </c>
      <c r="C39" s="34">
        <f t="shared" ref="C39:H39" si="19">(C125+C126)-C38</f>
        <v>-2.2840954233061268</v>
      </c>
      <c r="D39" s="34">
        <f t="shared" si="19"/>
        <v>-1.2023736697075122</v>
      </c>
      <c r="E39" s="34">
        <f t="shared" si="19"/>
        <v>-1.2023736697075122</v>
      </c>
      <c r="F39" s="34">
        <f t="shared" si="19"/>
        <v>-2.2840954233061268</v>
      </c>
      <c r="G39" s="34">
        <f t="shared" si="19"/>
        <v>0</v>
      </c>
      <c r="H39" s="34">
        <f t="shared" si="19"/>
        <v>-2.2840954233061268</v>
      </c>
      <c r="I39" s="13" t="s">
        <v>127</v>
      </c>
    </row>
    <row r="40" spans="1:9" ht="15.75" customHeight="1" x14ac:dyDescent="0.45">
      <c r="A40" s="28" t="s">
        <v>128</v>
      </c>
      <c r="B40" s="11" t="s">
        <v>27</v>
      </c>
      <c r="C40" s="34">
        <f t="shared" ref="C40:H41" si="20">C123-C125</f>
        <v>-3.4934273826691467</v>
      </c>
      <c r="D40" s="34">
        <f t="shared" si="20"/>
        <v>-3.5350427552819852</v>
      </c>
      <c r="E40" s="34">
        <f t="shared" si="20"/>
        <v>-3.5350427552819852</v>
      </c>
      <c r="F40" s="34">
        <f t="shared" si="20"/>
        <v>-3.4934273826691467</v>
      </c>
      <c r="G40" s="34">
        <f t="shared" si="20"/>
        <v>-3.6131900444162675</v>
      </c>
      <c r="H40" s="34">
        <f t="shared" si="20"/>
        <v>-6.6097878806014414</v>
      </c>
      <c r="I40" s="13" t="s">
        <v>129</v>
      </c>
    </row>
    <row r="41" spans="1:9" ht="15.75" customHeight="1" x14ac:dyDescent="0.45">
      <c r="A41" s="28" t="s">
        <v>130</v>
      </c>
      <c r="B41" s="11" t="s">
        <v>27</v>
      </c>
      <c r="C41" s="34">
        <f t="shared" si="20"/>
        <v>-2.0973159648106545</v>
      </c>
      <c r="D41" s="34">
        <f t="shared" si="20"/>
        <v>0</v>
      </c>
      <c r="E41" s="34">
        <f t="shared" si="20"/>
        <v>0</v>
      </c>
      <c r="F41" s="34">
        <f t="shared" si="20"/>
        <v>-2.0973159648106545</v>
      </c>
      <c r="G41" s="34">
        <f t="shared" si="20"/>
        <v>-2.1769717030314979</v>
      </c>
      <c r="H41" s="34">
        <f t="shared" si="20"/>
        <v>-4.0393455346008444</v>
      </c>
      <c r="I41" s="13" t="s">
        <v>131</v>
      </c>
    </row>
    <row r="42" spans="1:9" ht="15.75" customHeight="1" x14ac:dyDescent="0.45">
      <c r="A42" s="42" t="s">
        <v>132</v>
      </c>
      <c r="B42" s="11" t="s">
        <v>27</v>
      </c>
      <c r="C42" s="35">
        <f t="shared" ref="C42:H42" si="21">SUM(C38:C41)</f>
        <v>57.406766418822087</v>
      </c>
      <c r="D42" s="35">
        <f t="shared" si="21"/>
        <v>60.544188764618518</v>
      </c>
      <c r="E42" s="35">
        <f t="shared" si="21"/>
        <v>60.544188764618518</v>
      </c>
      <c r="F42" s="35">
        <f t="shared" si="21"/>
        <v>57.406766418822087</v>
      </c>
      <c r="G42" s="35">
        <f t="shared" si="21"/>
        <v>59.491443442160246</v>
      </c>
      <c r="H42" s="35">
        <f t="shared" si="21"/>
        <v>52.348376351099603</v>
      </c>
      <c r="I42" s="13" t="s">
        <v>87</v>
      </c>
    </row>
    <row r="43" spans="1:9" ht="28.5" customHeight="1" x14ac:dyDescent="0.45">
      <c r="A43" s="10" t="s">
        <v>133</v>
      </c>
      <c r="B43" s="11" t="s">
        <v>21</v>
      </c>
      <c r="C43" s="43">
        <f t="shared" ref="C43:H43" si="22">C42/C38-1</f>
        <v>-0.12062875518936378</v>
      </c>
      <c r="D43" s="43">
        <f t="shared" si="22"/>
        <v>-7.2568932875192727E-2</v>
      </c>
      <c r="E43" s="43">
        <f t="shared" si="22"/>
        <v>-7.2568932875192727E-2</v>
      </c>
      <c r="F43" s="43">
        <f t="shared" si="22"/>
        <v>-0.12062875518936378</v>
      </c>
      <c r="G43" s="43">
        <f t="shared" si="22"/>
        <v>-8.8695149738283185E-2</v>
      </c>
      <c r="H43" s="43">
        <f t="shared" si="22"/>
        <v>-0.19811444281960178</v>
      </c>
      <c r="I43" s="13" t="s">
        <v>134</v>
      </c>
    </row>
    <row r="44" spans="1:9" ht="28.5" customHeight="1" x14ac:dyDescent="0.45">
      <c r="A44" s="10" t="s">
        <v>135</v>
      </c>
      <c r="B44" s="11" t="s">
        <v>21</v>
      </c>
      <c r="C44" s="43">
        <f t="shared" ref="C44:H44" si="23">C42/(C125+C126)-1</f>
        <v>-8.8745465784591304E-2</v>
      </c>
      <c r="D44" s="43">
        <f t="shared" si="23"/>
        <v>-5.5166747032291408E-2</v>
      </c>
      <c r="E44" s="43">
        <f t="shared" si="23"/>
        <v>-5.5166747032291408E-2</v>
      </c>
      <c r="F44" s="43">
        <f t="shared" si="23"/>
        <v>-8.8745465784591304E-2</v>
      </c>
      <c r="G44" s="43">
        <f t="shared" si="23"/>
        <v>-8.8695149738283185E-2</v>
      </c>
      <c r="H44" s="43">
        <f t="shared" si="23"/>
        <v>-0.16904054548674607</v>
      </c>
      <c r="I44" s="13" t="s">
        <v>136</v>
      </c>
    </row>
    <row r="45" spans="1:9" ht="28.5" customHeight="1" x14ac:dyDescent="0.45">
      <c r="A45" s="10" t="s">
        <v>137</v>
      </c>
      <c r="B45" s="11" t="s">
        <v>21</v>
      </c>
      <c r="C45" s="43">
        <f t="shared" ref="C45:H45" si="24">(C123+C$69*C124)/(C123+C124)</f>
        <v>1</v>
      </c>
      <c r="D45" s="43">
        <f t="shared" si="24"/>
        <v>0.48256020485417095</v>
      </c>
      <c r="E45" s="43">
        <f t="shared" si="24"/>
        <v>0.48256020485417095</v>
      </c>
      <c r="F45" s="43">
        <f t="shared" si="24"/>
        <v>1</v>
      </c>
      <c r="G45" s="43">
        <f t="shared" si="24"/>
        <v>1</v>
      </c>
      <c r="H45" s="43">
        <f t="shared" si="24"/>
        <v>1</v>
      </c>
      <c r="I45" s="13" t="s">
        <v>138</v>
      </c>
    </row>
    <row r="46" spans="1:9" ht="23.25" customHeight="1" x14ac:dyDescent="0.45">
      <c r="A46" s="20" t="s">
        <v>139</v>
      </c>
      <c r="B46" s="21"/>
      <c r="C46" s="21"/>
      <c r="D46" s="21"/>
      <c r="E46" s="21"/>
      <c r="F46" s="21"/>
      <c r="G46" s="21"/>
      <c r="H46" s="21"/>
      <c r="I46" s="21"/>
    </row>
    <row r="47" spans="1:9" ht="31.5" customHeight="1" x14ac:dyDescent="0.45">
      <c r="A47" s="1" t="s">
        <v>140</v>
      </c>
      <c r="B47" s="1"/>
      <c r="C47" s="1"/>
      <c r="D47" s="1"/>
      <c r="E47" s="1"/>
      <c r="F47" s="1"/>
      <c r="G47" s="1"/>
      <c r="H47" s="1"/>
      <c r="I47" s="1"/>
    </row>
    <row r="48" spans="1:9" ht="15.75" customHeight="1" x14ac:dyDescent="0.45">
      <c r="A48" s="19" t="s">
        <v>141</v>
      </c>
      <c r="B48" s="11" t="s">
        <v>142</v>
      </c>
      <c r="C48" s="32">
        <f t="shared" ref="C48:H48" si="25">$C$81*$C$80*C128</f>
        <v>34.565933436894987</v>
      </c>
      <c r="D48" s="32">
        <f t="shared" si="25"/>
        <v>34.565933436894987</v>
      </c>
      <c r="E48" s="32">
        <f t="shared" si="25"/>
        <v>34.565933436894987</v>
      </c>
      <c r="F48" s="32">
        <f t="shared" si="25"/>
        <v>34.565933436894987</v>
      </c>
      <c r="G48" s="32">
        <f t="shared" si="25"/>
        <v>34.565933436894987</v>
      </c>
      <c r="H48" s="32">
        <f t="shared" si="25"/>
        <v>34.565933436894987</v>
      </c>
      <c r="I48" s="13" t="s">
        <v>143</v>
      </c>
    </row>
    <row r="49" spans="1:9" ht="15.75" customHeight="1" x14ac:dyDescent="0.45">
      <c r="A49" s="19" t="s">
        <v>144</v>
      </c>
      <c r="B49" s="11" t="s">
        <v>142</v>
      </c>
      <c r="C49" s="44">
        <f t="shared" ref="C49:H49" si="26">$C$81*$C$80*(C129-C128)</f>
        <v>-2.9033457473553339</v>
      </c>
      <c r="D49" s="44">
        <f t="shared" si="26"/>
        <v>-1.9110559997934253</v>
      </c>
      <c r="E49" s="44">
        <f t="shared" si="26"/>
        <v>-1.9110559997934253</v>
      </c>
      <c r="F49" s="44">
        <f t="shared" si="26"/>
        <v>-2.9033457473553339</v>
      </c>
      <c r="G49" s="44">
        <f t="shared" si="26"/>
        <v>-2.9033457473553339</v>
      </c>
      <c r="H49" s="44">
        <f t="shared" si="26"/>
        <v>-5.5300035784292492</v>
      </c>
      <c r="I49" s="13" t="s">
        <v>145</v>
      </c>
    </row>
    <row r="50" spans="1:9" ht="15.75" customHeight="1" x14ac:dyDescent="0.45">
      <c r="A50" s="19" t="s">
        <v>146</v>
      </c>
      <c r="B50" s="11" t="s">
        <v>142</v>
      </c>
      <c r="C50" s="44">
        <f t="shared" ref="C50:H50" si="27">-MIN($C$81*$C$80*C129,$C$82*MAX(0,C130)*C55)</f>
        <v>-10.445389753250193</v>
      </c>
      <c r="D50" s="44">
        <f t="shared" si="27"/>
        <v>-5.210518656855732</v>
      </c>
      <c r="E50" s="44">
        <f t="shared" si="27"/>
        <v>-5.210518656855732</v>
      </c>
      <c r="F50" s="44">
        <f t="shared" si="27"/>
        <v>-10.445389753250193</v>
      </c>
      <c r="G50" s="44">
        <f t="shared" si="27"/>
        <v>0</v>
      </c>
      <c r="H50" s="44">
        <f t="shared" si="27"/>
        <v>-9.5788634584629229</v>
      </c>
      <c r="I50" s="13" t="s">
        <v>147</v>
      </c>
    </row>
    <row r="51" spans="1:9" ht="15.75" customHeight="1" x14ac:dyDescent="0.45">
      <c r="A51" s="19" t="s">
        <v>148</v>
      </c>
      <c r="B51" s="11" t="s">
        <v>142</v>
      </c>
      <c r="C51" s="44">
        <f t="shared" ref="C51:H51" si="28">SUM(C48:C50)</f>
        <v>21.217197936289459</v>
      </c>
      <c r="D51" s="44">
        <f t="shared" si="28"/>
        <v>27.444358780245828</v>
      </c>
      <c r="E51" s="44">
        <f t="shared" si="28"/>
        <v>27.444358780245828</v>
      </c>
      <c r="F51" s="44">
        <f t="shared" si="28"/>
        <v>21.217197936289459</v>
      </c>
      <c r="G51" s="44">
        <f t="shared" si="28"/>
        <v>31.662587689539652</v>
      </c>
      <c r="H51" s="44">
        <f t="shared" si="28"/>
        <v>19.457066400002816</v>
      </c>
      <c r="I51" s="13" t="s">
        <v>87</v>
      </c>
    </row>
    <row r="52" spans="1:9" ht="15.75" customHeight="1" x14ac:dyDescent="0.45">
      <c r="A52" s="10" t="s">
        <v>149</v>
      </c>
      <c r="B52" s="11" t="s">
        <v>142</v>
      </c>
      <c r="C52" s="45">
        <f t="shared" ref="C52:H52" si="29">C51/C48-1</f>
        <v>-0.38618183203342493</v>
      </c>
      <c r="D52" s="45">
        <f t="shared" si="29"/>
        <v>-0.20602870944164153</v>
      </c>
      <c r="E52" s="45">
        <f t="shared" si="29"/>
        <v>-0.20602870944164153</v>
      </c>
      <c r="F52" s="45">
        <f t="shared" si="29"/>
        <v>-0.38618183203342493</v>
      </c>
      <c r="G52" s="45">
        <f t="shared" si="29"/>
        <v>-8.3994426265264988E-2</v>
      </c>
      <c r="H52" s="45">
        <f t="shared" si="29"/>
        <v>-0.43710282161121294</v>
      </c>
      <c r="I52" s="13" t="s">
        <v>150</v>
      </c>
    </row>
    <row r="53" spans="1:9" ht="28.5" customHeight="1" x14ac:dyDescent="0.45">
      <c r="A53" s="10" t="s">
        <v>151</v>
      </c>
      <c r="B53" s="11" t="s">
        <v>21</v>
      </c>
      <c r="C53" s="43">
        <f t="shared" ref="C53:H53" si="30">C49/C48</f>
        <v>-8.3994426265265001E-2</v>
      </c>
      <c r="D53" s="43">
        <f t="shared" si="30"/>
        <v>-5.5287267253532411E-2</v>
      </c>
      <c r="E53" s="43">
        <f t="shared" si="30"/>
        <v>-5.5287267253532411E-2</v>
      </c>
      <c r="F53" s="43">
        <f t="shared" si="30"/>
        <v>-8.3994426265265001E-2</v>
      </c>
      <c r="G53" s="43">
        <f t="shared" si="30"/>
        <v>-8.3994426265265001E-2</v>
      </c>
      <c r="H53" s="43">
        <f t="shared" si="30"/>
        <v>-0.15998421071211791</v>
      </c>
      <c r="I53" s="13" t="s">
        <v>152</v>
      </c>
    </row>
    <row r="54" spans="1:9" ht="15.75" customHeight="1" x14ac:dyDescent="0.45">
      <c r="A54" s="10" t="s">
        <v>153</v>
      </c>
      <c r="B54" s="11" t="s">
        <v>21</v>
      </c>
      <c r="C54" s="43">
        <f t="shared" ref="C54:H54" si="31">C50/C48</f>
        <v>-0.30218740576815994</v>
      </c>
      <c r="D54" s="43">
        <f t="shared" si="31"/>
        <v>-0.15074144218810906</v>
      </c>
      <c r="E54" s="43">
        <f t="shared" si="31"/>
        <v>-0.15074144218810906</v>
      </c>
      <c r="F54" s="43">
        <f t="shared" si="31"/>
        <v>-0.30218740576815994</v>
      </c>
      <c r="G54" s="43">
        <f t="shared" si="31"/>
        <v>0</v>
      </c>
      <c r="H54" s="43">
        <f t="shared" si="31"/>
        <v>-0.27711861089909512</v>
      </c>
      <c r="I54" s="13" t="s">
        <v>154</v>
      </c>
    </row>
    <row r="55" spans="1:9" ht="15.75" customHeight="1" x14ac:dyDescent="0.45">
      <c r="A55" s="19" t="s">
        <v>49</v>
      </c>
      <c r="B55" s="11" t="s">
        <v>21</v>
      </c>
      <c r="C55" s="40">
        <f t="shared" ref="C55:H55" si="32">1-C$70</f>
        <v>1</v>
      </c>
      <c r="D55" s="40">
        <f t="shared" si="32"/>
        <v>1</v>
      </c>
      <c r="E55" s="40">
        <f t="shared" si="32"/>
        <v>1</v>
      </c>
      <c r="F55" s="40">
        <f t="shared" si="32"/>
        <v>1</v>
      </c>
      <c r="G55" s="40">
        <f t="shared" si="32"/>
        <v>0</v>
      </c>
      <c r="H55" s="40">
        <f t="shared" si="32"/>
        <v>1</v>
      </c>
      <c r="I55" s="13" t="s">
        <v>155</v>
      </c>
    </row>
    <row r="56" spans="1:9" ht="15" customHeight="1" x14ac:dyDescent="0.45">
      <c r="A56" s="27" t="s">
        <v>156</v>
      </c>
      <c r="B56" s="21"/>
      <c r="C56" s="21"/>
      <c r="D56" s="21"/>
      <c r="E56" s="21"/>
      <c r="F56" s="21"/>
      <c r="G56" s="21"/>
      <c r="H56" s="21"/>
      <c r="I56" s="21"/>
    </row>
    <row r="57" spans="1:9" ht="45.75" customHeight="1" x14ac:dyDescent="0.45">
      <c r="A57" s="1" t="s">
        <v>157</v>
      </c>
      <c r="B57" s="1"/>
      <c r="C57" s="1"/>
      <c r="D57" s="1"/>
      <c r="E57" s="1"/>
      <c r="F57" s="1"/>
      <c r="G57" s="1"/>
      <c r="H57" s="1"/>
      <c r="I57" s="1"/>
    </row>
    <row r="58" spans="1:9" ht="15.75" customHeight="1" x14ac:dyDescent="0.45">
      <c r="A58" s="28" t="s">
        <v>158</v>
      </c>
      <c r="B58" s="11" t="s">
        <v>21</v>
      </c>
      <c r="C58" s="40">
        <f>0</f>
        <v>0</v>
      </c>
      <c r="D58" s="40">
        <f>0</f>
        <v>0</v>
      </c>
      <c r="E58" s="40">
        <f>0</f>
        <v>0</v>
      </c>
      <c r="F58" s="40">
        <f>0</f>
        <v>0</v>
      </c>
      <c r="G58" s="40">
        <f>0</f>
        <v>0</v>
      </c>
      <c r="H58" s="40">
        <f>0</f>
        <v>0</v>
      </c>
      <c r="I58" s="13" t="s">
        <v>159</v>
      </c>
    </row>
    <row r="59" spans="1:9" ht="28.5" customHeight="1" x14ac:dyDescent="0.45">
      <c r="A59" s="19" t="s">
        <v>160</v>
      </c>
      <c r="B59" s="11" t="s">
        <v>21</v>
      </c>
      <c r="C59" s="40">
        <f t="shared" ref="C59:H59" si="33">C53</f>
        <v>-8.3994426265265001E-2</v>
      </c>
      <c r="D59" s="40">
        <f t="shared" si="33"/>
        <v>-5.5287267253532411E-2</v>
      </c>
      <c r="E59" s="40">
        <f t="shared" si="33"/>
        <v>-5.5287267253532411E-2</v>
      </c>
      <c r="F59" s="40">
        <f t="shared" si="33"/>
        <v>-8.3994426265265001E-2</v>
      </c>
      <c r="G59" s="40">
        <f t="shared" si="33"/>
        <v>-8.3994426265265001E-2</v>
      </c>
      <c r="H59" s="40">
        <f t="shared" si="33"/>
        <v>-0.15998421071211791</v>
      </c>
      <c r="I59" s="13" t="s">
        <v>161</v>
      </c>
    </row>
    <row r="60" spans="1:9" ht="42" customHeight="1" x14ac:dyDescent="0.45">
      <c r="A60" s="19" t="s">
        <v>162</v>
      </c>
      <c r="B60" s="11" t="s">
        <v>163</v>
      </c>
      <c r="C60" s="34">
        <f t="shared" ref="C60:H60" si="34">C$73*C45*(1-C$70)</f>
        <v>20</v>
      </c>
      <c r="D60" s="34">
        <f t="shared" si="34"/>
        <v>9.6512040970834185</v>
      </c>
      <c r="E60" s="34">
        <f t="shared" si="34"/>
        <v>9.6512040970834185</v>
      </c>
      <c r="F60" s="34">
        <f t="shared" si="34"/>
        <v>20</v>
      </c>
      <c r="G60" s="34">
        <f t="shared" si="34"/>
        <v>0</v>
      </c>
      <c r="H60" s="34">
        <f t="shared" si="34"/>
        <v>20</v>
      </c>
      <c r="I60" s="13" t="s">
        <v>164</v>
      </c>
    </row>
    <row r="61" spans="1:9" ht="42" customHeight="1" x14ac:dyDescent="0.45">
      <c r="A61" s="19" t="s">
        <v>165</v>
      </c>
      <c r="B61" s="11" t="s">
        <v>60</v>
      </c>
      <c r="C61" s="40">
        <f t="shared" ref="C61:H61" si="35">MIN(1,C60/($C$80*$C$81))</f>
        <v>0.32989690721649484</v>
      </c>
      <c r="D61" s="40">
        <f t="shared" si="35"/>
        <v>0.15919511912714918</v>
      </c>
      <c r="E61" s="40">
        <f t="shared" si="35"/>
        <v>0.15919511912714918</v>
      </c>
      <c r="F61" s="40">
        <f t="shared" si="35"/>
        <v>0.32989690721649484</v>
      </c>
      <c r="G61" s="40">
        <f t="shared" si="35"/>
        <v>0</v>
      </c>
      <c r="H61" s="40">
        <f t="shared" si="35"/>
        <v>0.32989690721649484</v>
      </c>
      <c r="I61" s="13" t="s">
        <v>166</v>
      </c>
    </row>
    <row r="62" spans="1:9" ht="28.5" customHeight="1" x14ac:dyDescent="0.45">
      <c r="A62" s="19" t="s">
        <v>167</v>
      </c>
      <c r="B62" s="11" t="s">
        <v>21</v>
      </c>
      <c r="C62" s="40">
        <f t="shared" ref="C62:H62" si="36">-(1+C59)*C61</f>
        <v>-0.30218740576816</v>
      </c>
      <c r="D62" s="40">
        <f t="shared" si="36"/>
        <v>-0.15039365603050855</v>
      </c>
      <c r="E62" s="40">
        <f t="shared" si="36"/>
        <v>-0.15039365603050855</v>
      </c>
      <c r="F62" s="40">
        <f t="shared" si="36"/>
        <v>-0.30218740576816</v>
      </c>
      <c r="G62" s="40">
        <f t="shared" si="36"/>
        <v>0</v>
      </c>
      <c r="H62" s="40">
        <f t="shared" si="36"/>
        <v>-0.27711861089909512</v>
      </c>
      <c r="I62" s="13" t="s">
        <v>168</v>
      </c>
    </row>
    <row r="63" spans="1:9" ht="28.5" customHeight="1" x14ac:dyDescent="0.45">
      <c r="A63" s="10" t="s">
        <v>169</v>
      </c>
      <c r="B63" s="11" t="s">
        <v>21</v>
      </c>
      <c r="C63" s="43">
        <f t="shared" ref="C63:H63" si="37">C58+C59+C62</f>
        <v>-0.38618183203342499</v>
      </c>
      <c r="D63" s="43">
        <f t="shared" si="37"/>
        <v>-0.20568092328404097</v>
      </c>
      <c r="E63" s="43">
        <f t="shared" si="37"/>
        <v>-0.20568092328404097</v>
      </c>
      <c r="F63" s="43">
        <f t="shared" si="37"/>
        <v>-0.38618183203342499</v>
      </c>
      <c r="G63" s="43">
        <f t="shared" si="37"/>
        <v>-8.3994426265265001E-2</v>
      </c>
      <c r="H63" s="43">
        <f t="shared" si="37"/>
        <v>-0.43710282161121305</v>
      </c>
      <c r="I63" s="13" t="s">
        <v>170</v>
      </c>
    </row>
    <row r="64" spans="1:9" ht="15" customHeight="1" x14ac:dyDescent="0.45">
      <c r="A64" s="25" t="s">
        <v>171</v>
      </c>
      <c r="B64" s="26"/>
      <c r="C64" s="26"/>
      <c r="D64" s="26"/>
      <c r="E64" s="26"/>
      <c r="F64" s="26"/>
      <c r="G64" s="26"/>
      <c r="H64" s="26"/>
      <c r="I64" s="26"/>
    </row>
    <row r="65" spans="1:9" ht="15" customHeight="1" x14ac:dyDescent="0.45">
      <c r="A65" s="27" t="s">
        <v>172</v>
      </c>
      <c r="B65" s="21"/>
      <c r="C65" s="21"/>
      <c r="D65" s="21"/>
      <c r="E65" s="21"/>
      <c r="F65" s="21"/>
      <c r="G65" s="21"/>
      <c r="H65" s="21"/>
      <c r="I65" s="21"/>
    </row>
    <row r="66" spans="1:9" ht="15" customHeight="1" x14ac:dyDescent="0.45">
      <c r="A66" s="5" t="s">
        <v>4</v>
      </c>
      <c r="B66" s="24"/>
      <c r="C66" s="6" t="s">
        <v>173</v>
      </c>
      <c r="D66" s="6" t="s">
        <v>174</v>
      </c>
      <c r="E66" s="6" t="s">
        <v>175</v>
      </c>
      <c r="F66" s="6" t="s">
        <v>176</v>
      </c>
      <c r="G66" s="6" t="s">
        <v>177</v>
      </c>
      <c r="H66" s="6" t="s">
        <v>178</v>
      </c>
      <c r="I66" s="24"/>
    </row>
    <row r="67" spans="1:9" ht="55.5" customHeight="1" x14ac:dyDescent="0.45">
      <c r="A67" s="28" t="s">
        <v>179</v>
      </c>
      <c r="B67" s="11"/>
      <c r="C67" s="46" t="s">
        <v>180</v>
      </c>
      <c r="D67" s="46" t="s">
        <v>181</v>
      </c>
      <c r="E67" s="46" t="s">
        <v>182</v>
      </c>
      <c r="F67" s="46" t="s">
        <v>183</v>
      </c>
      <c r="G67" s="46" t="s">
        <v>184</v>
      </c>
      <c r="H67" s="46" t="s">
        <v>185</v>
      </c>
      <c r="I67" s="13" t="s">
        <v>186</v>
      </c>
    </row>
    <row r="68" spans="1:9" ht="42" customHeight="1" x14ac:dyDescent="0.45">
      <c r="A68" s="28" t="s">
        <v>187</v>
      </c>
      <c r="B68" s="11"/>
      <c r="C68" s="46" t="s">
        <v>188</v>
      </c>
      <c r="D68" s="46" t="s">
        <v>189</v>
      </c>
      <c r="E68" s="46" t="s">
        <v>190</v>
      </c>
      <c r="F68" s="46" t="s">
        <v>191</v>
      </c>
      <c r="G68" s="46" t="s">
        <v>192</v>
      </c>
      <c r="H68" s="46" t="s">
        <v>193</v>
      </c>
      <c r="I68" s="13" t="s">
        <v>194</v>
      </c>
    </row>
    <row r="69" spans="1:9" ht="28.5" customHeight="1" x14ac:dyDescent="0.45">
      <c r="A69" s="19" t="s">
        <v>195</v>
      </c>
      <c r="B69" s="11" t="s">
        <v>50</v>
      </c>
      <c r="C69" s="47">
        <v>1</v>
      </c>
      <c r="D69" s="47">
        <v>0</v>
      </c>
      <c r="E69" s="47">
        <v>0</v>
      </c>
      <c r="F69" s="47">
        <v>1</v>
      </c>
      <c r="G69" s="47">
        <v>1</v>
      </c>
      <c r="H69" s="47">
        <v>1</v>
      </c>
      <c r="I69" s="13" t="s">
        <v>196</v>
      </c>
    </row>
    <row r="70" spans="1:9" ht="28.5" customHeight="1" x14ac:dyDescent="0.45">
      <c r="A70" s="19" t="s">
        <v>197</v>
      </c>
      <c r="B70" s="11" t="s">
        <v>60</v>
      </c>
      <c r="C70" s="48">
        <v>0</v>
      </c>
      <c r="D70" s="48">
        <v>0</v>
      </c>
      <c r="E70" s="48">
        <v>0</v>
      </c>
      <c r="F70" s="48">
        <v>0</v>
      </c>
      <c r="G70" s="48">
        <v>1</v>
      </c>
      <c r="H70" s="48">
        <v>0</v>
      </c>
      <c r="I70" s="13" t="s">
        <v>198</v>
      </c>
    </row>
    <row r="71" spans="1:9" ht="28.5" customHeight="1" x14ac:dyDescent="0.45">
      <c r="A71" s="19" t="s">
        <v>199</v>
      </c>
      <c r="B71" s="11" t="s">
        <v>60</v>
      </c>
      <c r="C71" s="48">
        <v>0</v>
      </c>
      <c r="D71" s="48">
        <v>0</v>
      </c>
      <c r="E71" s="48">
        <v>0</v>
      </c>
      <c r="F71" s="48">
        <v>0</v>
      </c>
      <c r="G71" s="48">
        <v>0</v>
      </c>
      <c r="H71" s="48">
        <v>1</v>
      </c>
      <c r="I71" s="13" t="s">
        <v>200</v>
      </c>
    </row>
    <row r="72" spans="1:9" ht="28.5" customHeight="1" x14ac:dyDescent="0.45">
      <c r="A72" s="28" t="s">
        <v>201</v>
      </c>
      <c r="B72" s="11" t="s">
        <v>50</v>
      </c>
      <c r="C72" s="47">
        <v>0</v>
      </c>
      <c r="D72" s="47">
        <v>0</v>
      </c>
      <c r="E72" s="47">
        <v>0</v>
      </c>
      <c r="F72" s="47">
        <v>1</v>
      </c>
      <c r="G72" s="47">
        <v>1</v>
      </c>
      <c r="H72" s="47">
        <v>1</v>
      </c>
      <c r="I72" s="13" t="s">
        <v>202</v>
      </c>
    </row>
    <row r="73" spans="1:9" ht="15.75" customHeight="1" x14ac:dyDescent="0.45">
      <c r="A73" s="19" t="s">
        <v>203</v>
      </c>
      <c r="B73" s="11" t="s">
        <v>163</v>
      </c>
      <c r="C73" s="48">
        <v>20</v>
      </c>
      <c r="D73" s="48">
        <v>20</v>
      </c>
      <c r="E73" s="48">
        <v>20</v>
      </c>
      <c r="F73" s="48">
        <v>20</v>
      </c>
      <c r="G73" s="48">
        <v>20</v>
      </c>
      <c r="H73" s="48">
        <v>20</v>
      </c>
      <c r="I73" s="13" t="s">
        <v>204</v>
      </c>
    </row>
    <row r="74" spans="1:9" ht="15" customHeight="1" x14ac:dyDescent="0.45">
      <c r="A74" s="27" t="s">
        <v>205</v>
      </c>
      <c r="B74" s="21"/>
      <c r="C74" s="21"/>
      <c r="D74" s="21"/>
      <c r="E74" s="21"/>
      <c r="F74" s="21"/>
      <c r="G74" s="21"/>
      <c r="H74" s="21"/>
      <c r="I74" s="21"/>
    </row>
    <row r="75" spans="1:9" ht="54.75" customHeight="1" x14ac:dyDescent="0.45">
      <c r="A75" s="28" t="s">
        <v>206</v>
      </c>
      <c r="B75" s="49" t="s">
        <v>207</v>
      </c>
      <c r="C75" s="50">
        <f>LN(C97/C96)/C73</f>
        <v>-6.8041577681829529E-3</v>
      </c>
      <c r="D75" s="51"/>
      <c r="E75" s="51"/>
      <c r="F75" s="51"/>
      <c r="G75" s="51"/>
      <c r="H75" s="51"/>
      <c r="I75" s="13" t="s">
        <v>208</v>
      </c>
    </row>
    <row r="76" spans="1:9" ht="54.75" customHeight="1" x14ac:dyDescent="0.45">
      <c r="A76" s="19" t="s">
        <v>209</v>
      </c>
      <c r="B76" s="49" t="s">
        <v>207</v>
      </c>
      <c r="C76" s="50">
        <f>LN(D125/D121)/C73</f>
        <v>-1.0932828415475926E-3</v>
      </c>
      <c r="D76" s="51"/>
      <c r="E76" s="51"/>
      <c r="F76" s="51"/>
      <c r="G76" s="51"/>
      <c r="H76" s="51"/>
      <c r="I76" s="13" t="s">
        <v>210</v>
      </c>
    </row>
    <row r="77" spans="1:9" ht="28.5" customHeight="1" x14ac:dyDescent="0.45">
      <c r="A77" s="19" t="s">
        <v>211</v>
      </c>
      <c r="B77" s="49" t="s">
        <v>207</v>
      </c>
      <c r="C77" s="50">
        <f>IF(ISBLANK(C86),C75-C76,-C86)</f>
        <v>-5.7108749266353599E-3</v>
      </c>
      <c r="D77" s="51"/>
      <c r="E77" s="51"/>
      <c r="F77" s="51"/>
      <c r="G77" s="51"/>
      <c r="H77" s="51"/>
      <c r="I77" s="13" t="s">
        <v>212</v>
      </c>
    </row>
    <row r="78" spans="1:9" ht="15.75" customHeight="1" x14ac:dyDescent="0.45">
      <c r="A78" s="28" t="s">
        <v>213</v>
      </c>
      <c r="B78" s="49" t="s">
        <v>214</v>
      </c>
      <c r="C78" s="47">
        <v>6</v>
      </c>
      <c r="D78" s="51"/>
      <c r="E78" s="51"/>
      <c r="F78" s="51"/>
      <c r="G78" s="51"/>
      <c r="H78" s="51"/>
      <c r="I78" s="13" t="s">
        <v>215</v>
      </c>
    </row>
    <row r="79" spans="1:9" ht="28.5" customHeight="1" x14ac:dyDescent="0.45">
      <c r="A79" s="19" t="s">
        <v>216</v>
      </c>
      <c r="B79" s="49" t="s">
        <v>163</v>
      </c>
      <c r="C79" s="48">
        <v>20</v>
      </c>
      <c r="D79" s="51"/>
      <c r="E79" s="51"/>
      <c r="F79" s="51"/>
      <c r="G79" s="51"/>
      <c r="H79" s="51"/>
      <c r="I79" s="13" t="s">
        <v>217</v>
      </c>
    </row>
    <row r="80" spans="1:9" ht="15.75" customHeight="1" x14ac:dyDescent="0.45">
      <c r="A80" s="19" t="s">
        <v>218</v>
      </c>
      <c r="B80" s="49" t="s">
        <v>163</v>
      </c>
      <c r="C80" s="48">
        <v>125</v>
      </c>
      <c r="D80" s="51"/>
      <c r="E80" s="51"/>
      <c r="F80" s="51"/>
      <c r="G80" s="51"/>
      <c r="H80" s="51"/>
      <c r="I80" s="13" t="s">
        <v>219</v>
      </c>
    </row>
    <row r="81" spans="1:9" ht="15.75" customHeight="1" x14ac:dyDescent="0.45">
      <c r="A81" s="19" t="s">
        <v>220</v>
      </c>
      <c r="B81" s="49" t="s">
        <v>60</v>
      </c>
      <c r="C81" s="52">
        <v>0.48499999999999999</v>
      </c>
      <c r="D81" s="51"/>
      <c r="E81" s="51"/>
      <c r="F81" s="51"/>
      <c r="G81" s="51"/>
      <c r="H81" s="51"/>
      <c r="I81" s="13" t="s">
        <v>221</v>
      </c>
    </row>
    <row r="82" spans="1:9" ht="15.75" customHeight="1" x14ac:dyDescent="0.45">
      <c r="A82" s="19" t="s">
        <v>222</v>
      </c>
      <c r="B82" s="49" t="s">
        <v>60</v>
      </c>
      <c r="C82" s="48">
        <v>1</v>
      </c>
      <c r="D82" s="51"/>
      <c r="E82" s="51"/>
      <c r="F82" s="51"/>
      <c r="G82" s="51"/>
      <c r="H82" s="51"/>
      <c r="I82" s="13" t="s">
        <v>223</v>
      </c>
    </row>
    <row r="83" spans="1:9" ht="28.5" customHeight="1" x14ac:dyDescent="0.45">
      <c r="A83" s="28" t="s">
        <v>224</v>
      </c>
      <c r="B83" s="49" t="s">
        <v>225</v>
      </c>
      <c r="C83" s="46" t="s">
        <v>191</v>
      </c>
      <c r="D83" s="51"/>
      <c r="E83" s="51"/>
      <c r="F83" s="51"/>
      <c r="G83" s="51"/>
      <c r="H83" s="51"/>
      <c r="I83" s="13" t="s">
        <v>226</v>
      </c>
    </row>
    <row r="84" spans="1:9" ht="31.5" customHeight="1" x14ac:dyDescent="0.45">
      <c r="A84" s="1" t="s">
        <v>227</v>
      </c>
      <c r="B84" s="1"/>
      <c r="C84" s="1"/>
      <c r="D84" s="1"/>
      <c r="E84" s="1"/>
      <c r="F84" s="1"/>
      <c r="G84" s="1"/>
      <c r="H84" s="1"/>
      <c r="I84" s="1"/>
    </row>
    <row r="85" spans="1:9" ht="53.25" customHeight="1" x14ac:dyDescent="0.45">
      <c r="A85" s="19" t="s">
        <v>228</v>
      </c>
      <c r="B85" s="49" t="s">
        <v>60</v>
      </c>
      <c r="C85" s="23">
        <v>0.65</v>
      </c>
      <c r="D85" s="51"/>
      <c r="E85" s="51"/>
      <c r="F85" s="51"/>
      <c r="G85" s="51"/>
      <c r="H85" s="51"/>
      <c r="I85" s="13" t="s">
        <v>229</v>
      </c>
    </row>
    <row r="86" spans="1:9" ht="32.25" customHeight="1" x14ac:dyDescent="0.45">
      <c r="A86" s="19" t="s">
        <v>230</v>
      </c>
      <c r="B86" s="49" t="s">
        <v>207</v>
      </c>
      <c r="C86" s="53"/>
      <c r="D86" s="51"/>
      <c r="E86" s="51"/>
      <c r="F86" s="51"/>
      <c r="G86" s="51"/>
      <c r="H86" s="51"/>
      <c r="I86" s="13" t="s">
        <v>231</v>
      </c>
    </row>
    <row r="87" spans="1:9" ht="15" customHeight="1" x14ac:dyDescent="0.45">
      <c r="A87" s="25" t="s">
        <v>232</v>
      </c>
      <c r="B87" s="26"/>
      <c r="C87" s="26"/>
      <c r="D87" s="26"/>
      <c r="E87" s="26"/>
      <c r="F87" s="26"/>
      <c r="G87" s="26"/>
      <c r="H87" s="26"/>
      <c r="I87" s="26"/>
    </row>
    <row r="88" spans="1:9" ht="18" customHeight="1" x14ac:dyDescent="0.45">
      <c r="A88" s="1" t="s">
        <v>233</v>
      </c>
      <c r="B88" s="1"/>
      <c r="C88" s="1"/>
      <c r="D88" s="1"/>
      <c r="E88" s="1"/>
      <c r="F88" s="1"/>
      <c r="G88" s="1"/>
      <c r="H88" s="1"/>
      <c r="I88" s="1"/>
    </row>
    <row r="89" spans="1:9" ht="23.25" customHeight="1" x14ac:dyDescent="0.45">
      <c r="A89" s="27" t="s">
        <v>234</v>
      </c>
      <c r="B89" s="21"/>
      <c r="C89" s="21"/>
      <c r="D89" s="21"/>
      <c r="E89" s="21"/>
      <c r="F89" s="21"/>
      <c r="G89" s="21"/>
      <c r="H89" s="21"/>
      <c r="I89" s="21"/>
    </row>
    <row r="90" spans="1:9" ht="42" hidden="1" customHeight="1" outlineLevel="1" x14ac:dyDescent="0.45">
      <c r="A90" s="28" t="s">
        <v>235</v>
      </c>
      <c r="B90" s="54" t="s">
        <v>236</v>
      </c>
      <c r="C90" s="30">
        <f>INDEX(Data!$A$2:$AD$20000,MATCH($B90&amp;"_"&amp;C$68,Data!$F$2:$F$20000,0),MATCH(Data!$AG$1,Data!$A$1:$AD$1,0))</f>
        <v>20</v>
      </c>
      <c r="D90" s="30">
        <f>INDEX(Data!$A$2:$AD$20000,MATCH($B90&amp;"_"&amp;D$68,Data!$F$2:$F$20000,0),MATCH(Data!$AG$1,Data!$A$1:$AD$1,0))</f>
        <v>20</v>
      </c>
      <c r="E90" s="30">
        <f>INDEX(Data!$A$2:$AD$20000,MATCH($B90&amp;"_"&amp;E$68,Data!$F$2:$F$20000,0),MATCH(Data!$AG$1,Data!$A$1:$AD$1,0))</f>
        <v>20</v>
      </c>
      <c r="F90" s="30">
        <f>INDEX(Data!$A$2:$AD$20000,MATCH($B90&amp;"_"&amp;F$68,Data!$F$2:$F$20000,0),MATCH(Data!$AG$1,Data!$A$1:$AD$1,0))</f>
        <v>20</v>
      </c>
      <c r="G90" s="30">
        <f>INDEX(Data!$A$2:$AD$20000,MATCH($B90&amp;"_"&amp;G$68,Data!$F$2:$F$20000,0),MATCH(Data!$AG$1,Data!$A$1:$AD$1,0))</f>
        <v>0</v>
      </c>
      <c r="H90" s="30">
        <f>INDEX(Data!$A$2:$AD$20000,MATCH($B90&amp;"_"&amp;H$68,Data!$F$2:$F$20000,0),MATCH(Data!$AG$1,Data!$A$1:$AD$1,0))</f>
        <v>20</v>
      </c>
      <c r="I90" s="13" t="s">
        <v>237</v>
      </c>
    </row>
    <row r="91" spans="1:9" ht="15.75" hidden="1" customHeight="1" outlineLevel="1" x14ac:dyDescent="0.45">
      <c r="A91" s="28" t="s">
        <v>238</v>
      </c>
      <c r="B91" s="54" t="s">
        <v>239</v>
      </c>
      <c r="C91" s="40">
        <f>INDEX(Data!$A$2:$AD$20000,MATCH($B91&amp;"_"&amp;C$68,Data!$F$2:$F$20000,0),MATCH(Data!$AG$1,Data!$A$1:$AD$1,0))</f>
        <v>0.98756999999999995</v>
      </c>
      <c r="D91" s="40">
        <f>INDEX(Data!$A$2:$AD$20000,MATCH($B91&amp;"_"&amp;D$68,Data!$F$2:$F$20000,0),MATCH(Data!$AG$1,Data!$A$1:$AD$1,0))</f>
        <v>0.98756999999999995</v>
      </c>
      <c r="E91" s="40">
        <f>INDEX(Data!$A$2:$AD$20000,MATCH($B91&amp;"_"&amp;E$68,Data!$F$2:$F$20000,0),MATCH(Data!$AG$1,Data!$A$1:$AD$1,0))</f>
        <v>0.98765000000000003</v>
      </c>
      <c r="F91" s="40">
        <f>INDEX(Data!$A$2:$AD$20000,MATCH($B91&amp;"_"&amp;F$68,Data!$F$2:$F$20000,0),MATCH(Data!$AG$1,Data!$A$1:$AD$1,0))</f>
        <v>5.5359999999999999E-2</v>
      </c>
      <c r="G91" s="40">
        <f>INDEX(Data!$A$2:$AD$20000,MATCH($B91&amp;"_"&amp;G$68,Data!$F$2:$F$20000,0),MATCH(Data!$AG$1,Data!$A$1:$AD$1,0))</f>
        <v>6.0139999999999999E-2</v>
      </c>
      <c r="H91" s="40">
        <f>INDEX(Data!$A$2:$AD$20000,MATCH($B91&amp;"_"&amp;H$68,Data!$F$2:$F$20000,0),MATCH(Data!$AG$1,Data!$A$1:$AD$1,0))</f>
        <v>5.534E-2</v>
      </c>
      <c r="I91" s="13" t="s">
        <v>240</v>
      </c>
    </row>
    <row r="92" spans="1:9" ht="15.75" hidden="1" customHeight="1" outlineLevel="1" x14ac:dyDescent="0.45">
      <c r="A92" s="28" t="s">
        <v>241</v>
      </c>
      <c r="B92" s="54" t="s">
        <v>242</v>
      </c>
      <c r="C92" s="55">
        <f>INDEX(Data!$A$2:$AD$20000,MATCH($B92&amp;"_"&amp;C$68,Data!$F$2:$F$20000,0),MATCH(Data!$AG$1,Data!$A$1:$AD$1,0))</f>
        <v>535.62300000000005</v>
      </c>
      <c r="D92" s="55">
        <f>INDEX(Data!$A$2:$AD$20000,MATCH($B92&amp;"_"&amp;D$68,Data!$F$2:$F$20000,0),MATCH(Data!$AG$1,Data!$A$1:$AD$1,0))</f>
        <v>535.62300000000005</v>
      </c>
      <c r="E92" s="55">
        <f>INDEX(Data!$A$2:$AD$20000,MATCH($B92&amp;"_"&amp;E$68,Data!$F$2:$F$20000,0),MATCH(Data!$AG$1,Data!$A$1:$AD$1,0))</f>
        <v>535.62300000000005</v>
      </c>
      <c r="F92" s="55">
        <f>INDEX(Data!$A$2:$AD$20000,MATCH($B92&amp;"_"&amp;F$68,Data!$F$2:$F$20000,0),MATCH(Data!$AG$1,Data!$A$1:$AD$1,0))</f>
        <v>535.62300000000005</v>
      </c>
      <c r="G92" s="55">
        <f>INDEX(Data!$A$2:$AD$20000,MATCH($B92&amp;"_"&amp;G$68,Data!$F$2:$F$20000,0),MATCH(Data!$AG$1,Data!$A$1:$AD$1,0))</f>
        <v>535.62300000000005</v>
      </c>
      <c r="H92" s="55">
        <f>INDEX(Data!$A$2:$AD$20000,MATCH($B92&amp;"_"&amp;H$68,Data!$F$2:$F$20000,0),MATCH(Data!$AG$1,Data!$A$1:$AD$1,0))</f>
        <v>535.62300000000005</v>
      </c>
      <c r="I92" s="13" t="s">
        <v>240</v>
      </c>
    </row>
    <row r="93" spans="1:9" ht="15.75" hidden="1" customHeight="1" outlineLevel="1" x14ac:dyDescent="0.45">
      <c r="A93" s="28" t="s">
        <v>243</v>
      </c>
      <c r="B93" s="54" t="s">
        <v>244</v>
      </c>
      <c r="C93" s="55">
        <f>INDEX(Data!$A$2:$AD$20000,MATCH($B93&amp;"_"&amp;C$68,Data!$F$2:$F$20000,0),MATCH(Data!$AG$1,Data!$A$1:$AD$1,0))</f>
        <v>497.86599999999999</v>
      </c>
      <c r="D93" s="55">
        <f>INDEX(Data!$A$2:$AD$20000,MATCH($B93&amp;"_"&amp;D$68,Data!$F$2:$F$20000,0),MATCH(Data!$AG$1,Data!$A$1:$AD$1,0))</f>
        <v>497.86599999999999</v>
      </c>
      <c r="E93" s="55">
        <f>INDEX(Data!$A$2:$AD$20000,MATCH($B93&amp;"_"&amp;E$68,Data!$F$2:$F$20000,0),MATCH(Data!$AG$1,Data!$A$1:$AD$1,0))</f>
        <v>494.31400000000002</v>
      </c>
      <c r="F93" s="55">
        <f>INDEX(Data!$A$2:$AD$20000,MATCH($B93&amp;"_"&amp;F$68,Data!$F$2:$F$20000,0),MATCH(Data!$AG$1,Data!$A$1:$AD$1,0))</f>
        <v>530.74199999999996</v>
      </c>
      <c r="G93" s="55">
        <f>INDEX(Data!$A$2:$AD$20000,MATCH($B93&amp;"_"&amp;G$68,Data!$F$2:$F$20000,0),MATCH(Data!$AG$1,Data!$A$1:$AD$1,0))</f>
        <v>533.56500000000005</v>
      </c>
      <c r="H93" s="55">
        <f>INDEX(Data!$A$2:$AD$20000,MATCH($B93&amp;"_"&amp;H$68,Data!$F$2:$F$20000,0),MATCH(Data!$AG$1,Data!$A$1:$AD$1,0))</f>
        <v>530.48</v>
      </c>
      <c r="I93" s="13" t="s">
        <v>240</v>
      </c>
    </row>
    <row r="94" spans="1:9" ht="15.75" hidden="1" customHeight="1" outlineLevel="1" x14ac:dyDescent="0.45">
      <c r="A94" s="28" t="s">
        <v>245</v>
      </c>
      <c r="B94" s="54" t="s">
        <v>246</v>
      </c>
      <c r="C94" s="55">
        <f>INDEX(Data!$A$2:$AD$20000,MATCH($B94&amp;"_"&amp;C$68,Data!$F$2:$F$20000,0),MATCH(Data!$AG$1,Data!$A$1:$AD$1,0))</f>
        <v>282.90699999999998</v>
      </c>
      <c r="D94" s="55">
        <f>INDEX(Data!$A$2:$AD$20000,MATCH($B94&amp;"_"&amp;D$68,Data!$F$2:$F$20000,0),MATCH(Data!$AG$1,Data!$A$1:$AD$1,0))</f>
        <v>282.90699999999998</v>
      </c>
      <c r="E94" s="55">
        <f>INDEX(Data!$A$2:$AD$20000,MATCH($B94&amp;"_"&amp;E$68,Data!$F$2:$F$20000,0),MATCH(Data!$AG$1,Data!$A$1:$AD$1,0))</f>
        <v>282.90699999999998</v>
      </c>
      <c r="F94" s="55">
        <f>INDEX(Data!$A$2:$AD$20000,MATCH($B94&amp;"_"&amp;F$68,Data!$F$2:$F$20000,0),MATCH(Data!$AG$1,Data!$A$1:$AD$1,0))</f>
        <v>282.90699999999998</v>
      </c>
      <c r="G94" s="55">
        <f>INDEX(Data!$A$2:$AD$20000,MATCH($B94&amp;"_"&amp;G$68,Data!$F$2:$F$20000,0),MATCH(Data!$AG$1,Data!$A$1:$AD$1,0))</f>
        <v>282.90699999999998</v>
      </c>
      <c r="H94" s="55">
        <f>INDEX(Data!$A$2:$AD$20000,MATCH($B94&amp;"_"&amp;H$68,Data!$F$2:$F$20000,0),MATCH(Data!$AG$1,Data!$A$1:$AD$1,0))</f>
        <v>282.90699999999998</v>
      </c>
      <c r="I94" s="13" t="s">
        <v>240</v>
      </c>
    </row>
    <row r="95" spans="1:9" ht="15.75" hidden="1" customHeight="1" outlineLevel="1" x14ac:dyDescent="0.45">
      <c r="A95" s="28" t="s">
        <v>247</v>
      </c>
      <c r="B95" s="54" t="s">
        <v>248</v>
      </c>
      <c r="C95" s="55">
        <f>INDEX(Data!$A$2:$AD$20000,MATCH($B95&amp;"_"&amp;C$68,Data!$F$2:$F$20000,0),MATCH(Data!$AG$1,Data!$A$1:$AD$1,0))</f>
        <v>256.16000000000003</v>
      </c>
      <c r="D95" s="55">
        <f>INDEX(Data!$A$2:$AD$20000,MATCH($B95&amp;"_"&amp;D$68,Data!$F$2:$F$20000,0),MATCH(Data!$AG$1,Data!$A$1:$AD$1,0))</f>
        <v>256.16000000000003</v>
      </c>
      <c r="E95" s="55">
        <f>INDEX(Data!$A$2:$AD$20000,MATCH($B95&amp;"_"&amp;E$68,Data!$F$2:$F$20000,0),MATCH(Data!$AG$1,Data!$A$1:$AD$1,0))</f>
        <v>253.71600000000001</v>
      </c>
      <c r="F95" s="55">
        <f>INDEX(Data!$A$2:$AD$20000,MATCH($B95&amp;"_"&amp;F$68,Data!$F$2:$F$20000,0),MATCH(Data!$AG$1,Data!$A$1:$AD$1,0))</f>
        <v>280.47199999999998</v>
      </c>
      <c r="G95" s="55">
        <f>INDEX(Data!$A$2:$AD$20000,MATCH($B95&amp;"_"&amp;G$68,Data!$F$2:$F$20000,0),MATCH(Data!$AG$1,Data!$A$1:$AD$1,0))</f>
        <v>281.863</v>
      </c>
      <c r="H95" s="55">
        <f>INDEX(Data!$A$2:$AD$20000,MATCH($B95&amp;"_"&amp;H$68,Data!$F$2:$F$20000,0),MATCH(Data!$AG$1,Data!$A$1:$AD$1,0))</f>
        <v>280.291</v>
      </c>
      <c r="I95" s="13" t="s">
        <v>240</v>
      </c>
    </row>
    <row r="96" spans="1:9" ht="15.75" hidden="1" customHeight="1" outlineLevel="1" x14ac:dyDescent="0.45">
      <c r="A96" s="28" t="s">
        <v>249</v>
      </c>
      <c r="B96" s="54" t="s">
        <v>250</v>
      </c>
      <c r="C96" s="55">
        <f>INDEX(Data!$A$2:$AD$20000,MATCH($B96&amp;"_"&amp;C$68,Data!$F$2:$F$20000,0),MATCH(Data!$AG$1,Data!$A$1:$AD$1,0))</f>
        <v>88.399000000000001</v>
      </c>
      <c r="D96" s="55">
        <f>INDEX(Data!$A$2:$AD$20000,MATCH($B96&amp;"_"&amp;D$68,Data!$F$2:$F$20000,0),MATCH(Data!$AG$1,Data!$A$1:$AD$1,0))</f>
        <v>88.399000000000001</v>
      </c>
      <c r="E96" s="55">
        <f>INDEX(Data!$A$2:$AD$20000,MATCH($B96&amp;"_"&amp;E$68,Data!$F$2:$F$20000,0),MATCH(Data!$AG$1,Data!$A$1:$AD$1,0))</f>
        <v>88.399000000000001</v>
      </c>
      <c r="F96" s="55">
        <f>INDEX(Data!$A$2:$AD$20000,MATCH($B96&amp;"_"&amp;F$68,Data!$F$2:$F$20000,0),MATCH(Data!$AG$1,Data!$A$1:$AD$1,0))</f>
        <v>88.399000000000001</v>
      </c>
      <c r="G96" s="55">
        <f>INDEX(Data!$A$2:$AD$20000,MATCH($B96&amp;"_"&amp;G$68,Data!$F$2:$F$20000,0),MATCH(Data!$AG$1,Data!$A$1:$AD$1,0))</f>
        <v>88.399000000000001</v>
      </c>
      <c r="H96" s="55">
        <f>INDEX(Data!$A$2:$AD$20000,MATCH($B96&amp;"_"&amp;H$68,Data!$F$2:$F$20000,0),MATCH(Data!$AG$1,Data!$A$1:$AD$1,0))</f>
        <v>88.399000000000001</v>
      </c>
      <c r="I96" s="13" t="s">
        <v>240</v>
      </c>
    </row>
    <row r="97" spans="1:9" ht="15.75" hidden="1" customHeight="1" outlineLevel="1" x14ac:dyDescent="0.45">
      <c r="A97" s="28" t="s">
        <v>251</v>
      </c>
      <c r="B97" s="54" t="s">
        <v>252</v>
      </c>
      <c r="C97" s="55">
        <f>INDEX(Data!$A$2:$AD$20000,MATCH($B97&amp;"_"&amp;C$68,Data!$F$2:$F$20000,0),MATCH(Data!$AG$1,Data!$A$1:$AD$1,0))</f>
        <v>77.152000000000001</v>
      </c>
      <c r="D97" s="55">
        <f>INDEX(Data!$A$2:$AD$20000,MATCH($B97&amp;"_"&amp;D$68,Data!$F$2:$F$20000,0),MATCH(Data!$AG$1,Data!$A$1:$AD$1,0))</f>
        <v>77.152000000000001</v>
      </c>
      <c r="E97" s="55">
        <f>INDEX(Data!$A$2:$AD$20000,MATCH($B97&amp;"_"&amp;E$68,Data!$F$2:$F$20000,0),MATCH(Data!$AG$1,Data!$A$1:$AD$1,0))</f>
        <v>76.055000000000007</v>
      </c>
      <c r="F97" s="55">
        <f>INDEX(Data!$A$2:$AD$20000,MATCH($B97&amp;"_"&amp;F$68,Data!$F$2:$F$20000,0),MATCH(Data!$AG$1,Data!$A$1:$AD$1,0))</f>
        <v>85.882999999999996</v>
      </c>
      <c r="G97" s="55">
        <f>INDEX(Data!$A$2:$AD$20000,MATCH($B97&amp;"_"&amp;G$68,Data!$F$2:$F$20000,0),MATCH(Data!$AG$1,Data!$A$1:$AD$1,0))</f>
        <v>87.355999999999995</v>
      </c>
      <c r="H97" s="55">
        <f>INDEX(Data!$A$2:$AD$20000,MATCH($B97&amp;"_"&amp;H$68,Data!$F$2:$F$20000,0),MATCH(Data!$AG$1,Data!$A$1:$AD$1,0))</f>
        <v>85.804000000000002</v>
      </c>
      <c r="I97" s="13" t="s">
        <v>240</v>
      </c>
    </row>
    <row r="98" spans="1:9" ht="15.75" hidden="1" customHeight="1" outlineLevel="1" x14ac:dyDescent="0.45">
      <c r="A98" s="28" t="s">
        <v>253</v>
      </c>
      <c r="B98" s="54" t="s">
        <v>254</v>
      </c>
      <c r="C98" s="55">
        <f>INDEX(Data!$A$2:$AD$20000,MATCH($B98&amp;"_"&amp;C$68,Data!$F$2:$F$20000,0),MATCH(Data!$AG$1,Data!$A$1:$AD$1,0))</f>
        <v>85.453999999999994</v>
      </c>
      <c r="D98" s="55">
        <f>INDEX(Data!$A$2:$AD$20000,MATCH($B98&amp;"_"&amp;D$68,Data!$F$2:$F$20000,0),MATCH(Data!$AG$1,Data!$A$1:$AD$1,0))</f>
        <v>85.453999999999994</v>
      </c>
      <c r="E98" s="55">
        <f>INDEX(Data!$A$2:$AD$20000,MATCH($B98&amp;"_"&amp;E$68,Data!$F$2:$F$20000,0),MATCH(Data!$AG$1,Data!$A$1:$AD$1,0))</f>
        <v>85.453999999999994</v>
      </c>
      <c r="F98" s="55">
        <f>INDEX(Data!$A$2:$AD$20000,MATCH($B98&amp;"_"&amp;F$68,Data!$F$2:$F$20000,0),MATCH(Data!$AG$1,Data!$A$1:$AD$1,0))</f>
        <v>85.453999999999994</v>
      </c>
      <c r="G98" s="55">
        <f>INDEX(Data!$A$2:$AD$20000,MATCH($B98&amp;"_"&amp;G$68,Data!$F$2:$F$20000,0),MATCH(Data!$AG$1,Data!$A$1:$AD$1,0))</f>
        <v>85.453999999999994</v>
      </c>
      <c r="H98" s="55">
        <f>INDEX(Data!$A$2:$AD$20000,MATCH($B98&amp;"_"&amp;H$68,Data!$F$2:$F$20000,0),MATCH(Data!$AG$1,Data!$A$1:$AD$1,0))</f>
        <v>85.453999999999994</v>
      </c>
      <c r="I98" s="13" t="s">
        <v>240</v>
      </c>
    </row>
    <row r="99" spans="1:9" ht="15.75" hidden="1" customHeight="1" outlineLevel="1" x14ac:dyDescent="0.45">
      <c r="A99" s="28" t="s">
        <v>255</v>
      </c>
      <c r="B99" s="54" t="s">
        <v>256</v>
      </c>
      <c r="C99" s="55">
        <f>INDEX(Data!$A$2:$AD$20000,MATCH($B99&amp;"_"&amp;C$68,Data!$F$2:$F$20000,0),MATCH(Data!$AG$1,Data!$A$1:$AD$1,0))</f>
        <v>74.581000000000003</v>
      </c>
      <c r="D99" s="55">
        <f>INDEX(Data!$A$2:$AD$20000,MATCH($B99&amp;"_"&amp;D$68,Data!$F$2:$F$20000,0),MATCH(Data!$AG$1,Data!$A$1:$AD$1,0))</f>
        <v>74.581000000000003</v>
      </c>
      <c r="E99" s="55">
        <f>INDEX(Data!$A$2:$AD$20000,MATCH($B99&amp;"_"&amp;E$68,Data!$F$2:$F$20000,0),MATCH(Data!$AG$1,Data!$A$1:$AD$1,0))</f>
        <v>73.521000000000001</v>
      </c>
      <c r="F99" s="55">
        <f>INDEX(Data!$A$2:$AD$20000,MATCH($B99&amp;"_"&amp;F$68,Data!$F$2:$F$20000,0),MATCH(Data!$AG$1,Data!$A$1:$AD$1,0))</f>
        <v>83.022000000000006</v>
      </c>
      <c r="G99" s="55">
        <f>INDEX(Data!$A$2:$AD$20000,MATCH($B99&amp;"_"&amp;G$68,Data!$F$2:$F$20000,0),MATCH(Data!$AG$1,Data!$A$1:$AD$1,0))</f>
        <v>84.444999999999993</v>
      </c>
      <c r="H99" s="55">
        <f>INDEX(Data!$A$2:$AD$20000,MATCH($B99&amp;"_"&amp;H$68,Data!$F$2:$F$20000,0),MATCH(Data!$AG$1,Data!$A$1:$AD$1,0))</f>
        <v>82.944999999999993</v>
      </c>
      <c r="I99" s="13" t="s">
        <v>240</v>
      </c>
    </row>
    <row r="100" spans="1:9" ht="15.75" hidden="1" customHeight="1" outlineLevel="1" x14ac:dyDescent="0.45">
      <c r="A100" s="28" t="s">
        <v>257</v>
      </c>
      <c r="B100" s="54" t="s">
        <v>258</v>
      </c>
      <c r="C100" s="56">
        <f>INDEX(Data!$A$2:$AD$20000,MATCH($B100&amp;"_"&amp;C$68,Data!$F$2:$F$20000,0),MATCH(Data!$AG$1,Data!$A$1:$AD$1,0))</f>
        <v>0.16</v>
      </c>
      <c r="D100" s="56">
        <f>INDEX(Data!$A$2:$AD$20000,MATCH($B100&amp;"_"&amp;D$68,Data!$F$2:$F$20000,0),MATCH(Data!$AG$1,Data!$A$1:$AD$1,0))</f>
        <v>0.16</v>
      </c>
      <c r="E100" s="56">
        <f>INDEX(Data!$A$2:$AD$20000,MATCH($B100&amp;"_"&amp;E$68,Data!$F$2:$F$20000,0),MATCH(Data!$AG$1,Data!$A$1:$AD$1,0))</f>
        <v>0.15</v>
      </c>
      <c r="F100" s="56">
        <f>INDEX(Data!$A$2:$AD$20000,MATCH($B100&amp;"_"&amp;F$68,Data!$F$2:$F$20000,0),MATCH(Data!$AG$1,Data!$A$1:$AD$1,0))</f>
        <v>0.16</v>
      </c>
      <c r="G100" s="56">
        <f>INDEX(Data!$A$2:$AD$20000,MATCH($B100&amp;"_"&amp;G$68,Data!$F$2:$F$20000,0),MATCH(Data!$AG$1,Data!$A$1:$AD$1,0))</f>
        <v>0</v>
      </c>
      <c r="H100" s="56">
        <f>INDEX(Data!$A$2:$AD$20000,MATCH($B100&amp;"_"&amp;H$68,Data!$F$2:$F$20000,0),MATCH(Data!$AG$1,Data!$A$1:$AD$1,0))</f>
        <v>0.16</v>
      </c>
      <c r="I100" s="13" t="s">
        <v>259</v>
      </c>
    </row>
    <row r="101" spans="1:9" ht="15.75" hidden="1" customHeight="1" outlineLevel="1" x14ac:dyDescent="0.45">
      <c r="A101" s="28" t="s">
        <v>260</v>
      </c>
      <c r="B101" s="54" t="s">
        <v>261</v>
      </c>
      <c r="C101" s="56">
        <f>INDEX(Data!$A$2:$AD$20000,MATCH($B101&amp;"_"&amp;C$68,Data!$F$2:$F$20000,0),MATCH(Data!$AG$1,Data!$A$1:$AD$1,0))</f>
        <v>1.19</v>
      </c>
      <c r="D101" s="56">
        <f>INDEX(Data!$A$2:$AD$20000,MATCH($B101&amp;"_"&amp;D$68,Data!$F$2:$F$20000,0),MATCH(Data!$AG$1,Data!$A$1:$AD$1,0))</f>
        <v>1.19</v>
      </c>
      <c r="E101" s="56">
        <f>INDEX(Data!$A$2:$AD$20000,MATCH($B101&amp;"_"&amp;E$68,Data!$F$2:$F$20000,0),MATCH(Data!$AG$1,Data!$A$1:$AD$1,0))</f>
        <v>1.18</v>
      </c>
      <c r="F101" s="56">
        <f>INDEX(Data!$A$2:$AD$20000,MATCH($B101&amp;"_"&amp;F$68,Data!$F$2:$F$20000,0),MATCH(Data!$AG$1,Data!$A$1:$AD$1,0))</f>
        <v>0</v>
      </c>
      <c r="G101" s="56">
        <f>INDEX(Data!$A$2:$AD$20000,MATCH($B101&amp;"_"&amp;G$68,Data!$F$2:$F$20000,0),MATCH(Data!$AG$1,Data!$A$1:$AD$1,0))</f>
        <v>0</v>
      </c>
      <c r="H101" s="56">
        <f>INDEX(Data!$A$2:$AD$20000,MATCH($B101&amp;"_"&amp;H$68,Data!$F$2:$F$20000,0),MATCH(Data!$AG$1,Data!$A$1:$AD$1,0))</f>
        <v>0</v>
      </c>
      <c r="I101" s="13" t="s">
        <v>259</v>
      </c>
    </row>
    <row r="102" spans="1:9" ht="15.75" hidden="1" customHeight="1" outlineLevel="1" x14ac:dyDescent="0.45">
      <c r="A102" s="28" t="s">
        <v>262</v>
      </c>
      <c r="B102" s="54" t="s">
        <v>263</v>
      </c>
      <c r="C102" s="56">
        <f>INDEX(Data!$A$2:$AD$20000,MATCH($B102&amp;"_"&amp;C$68,Data!$F$2:$F$20000,0),MATCH(Data!$AG$1,Data!$A$1:$AD$1,0))</f>
        <v>0.51</v>
      </c>
      <c r="D102" s="56">
        <f>INDEX(Data!$A$2:$AD$20000,MATCH($B102&amp;"_"&amp;D$68,Data!$F$2:$F$20000,0),MATCH(Data!$AG$1,Data!$A$1:$AD$1,0))</f>
        <v>0.51</v>
      </c>
      <c r="E102" s="56">
        <f>INDEX(Data!$A$2:$AD$20000,MATCH($B102&amp;"_"&amp;E$68,Data!$F$2:$F$20000,0),MATCH(Data!$AG$1,Data!$A$1:$AD$1,0))</f>
        <v>0.51</v>
      </c>
      <c r="F102" s="56">
        <f>INDEX(Data!$A$2:$AD$20000,MATCH($B102&amp;"_"&amp;F$68,Data!$F$2:$F$20000,0),MATCH(Data!$AG$1,Data!$A$1:$AD$1,0))</f>
        <v>0</v>
      </c>
      <c r="G102" s="56">
        <f>INDEX(Data!$A$2:$AD$20000,MATCH($B102&amp;"_"&amp;G$68,Data!$F$2:$F$20000,0),MATCH(Data!$AG$1,Data!$A$1:$AD$1,0))</f>
        <v>0</v>
      </c>
      <c r="H102" s="56">
        <f>INDEX(Data!$A$2:$AD$20000,MATCH($B102&amp;"_"&amp;H$68,Data!$F$2:$F$20000,0),MATCH(Data!$AG$1,Data!$A$1:$AD$1,0))</f>
        <v>0</v>
      </c>
      <c r="I102" s="13" t="s">
        <v>259</v>
      </c>
    </row>
    <row r="103" spans="1:9" ht="15.75" hidden="1" customHeight="1" outlineLevel="1" x14ac:dyDescent="0.45">
      <c r="A103" s="28" t="s">
        <v>264</v>
      </c>
      <c r="B103" s="54" t="s">
        <v>265</v>
      </c>
      <c r="C103" s="56">
        <f>INDEX(Data!$A$2:$AD$20000,MATCH($B103&amp;"_"&amp;C$68,Data!$F$2:$F$20000,0),MATCH(Data!$AG$1,Data!$A$1:$AD$1,0))</f>
        <v>0.4</v>
      </c>
      <c r="D103" s="56">
        <f>INDEX(Data!$A$2:$AD$20000,MATCH($B103&amp;"_"&amp;D$68,Data!$F$2:$F$20000,0),MATCH(Data!$AG$1,Data!$A$1:$AD$1,0))</f>
        <v>0.4</v>
      </c>
      <c r="E103" s="56">
        <f>INDEX(Data!$A$2:$AD$20000,MATCH($B103&amp;"_"&amp;E$68,Data!$F$2:$F$20000,0),MATCH(Data!$AG$1,Data!$A$1:$AD$1,0))</f>
        <v>0.39</v>
      </c>
      <c r="F103" s="56">
        <f>INDEX(Data!$A$2:$AD$20000,MATCH($B103&amp;"_"&amp;F$68,Data!$F$2:$F$20000,0),MATCH(Data!$AG$1,Data!$A$1:$AD$1,0))</f>
        <v>0</v>
      </c>
      <c r="G103" s="56">
        <f>INDEX(Data!$A$2:$AD$20000,MATCH($B103&amp;"_"&amp;G$68,Data!$F$2:$F$20000,0),MATCH(Data!$AG$1,Data!$A$1:$AD$1,0))</f>
        <v>0</v>
      </c>
      <c r="H103" s="56">
        <f>INDEX(Data!$A$2:$AD$20000,MATCH($B103&amp;"_"&amp;H$68,Data!$F$2:$F$20000,0),MATCH(Data!$AG$1,Data!$A$1:$AD$1,0))</f>
        <v>0</v>
      </c>
      <c r="I103" s="13" t="s">
        <v>259</v>
      </c>
    </row>
    <row r="104" spans="1:9" ht="15.75" hidden="1" customHeight="1" outlineLevel="1" x14ac:dyDescent="0.45">
      <c r="A104" s="28" t="s">
        <v>266</v>
      </c>
      <c r="B104" s="54" t="s">
        <v>267</v>
      </c>
      <c r="C104" s="56">
        <f>INDEX(Data!$A$2:$AD$20000,MATCH($B104&amp;"_"&amp;C$68,Data!$F$2:$F$20000,0),MATCH(Data!$AG$1,Data!$A$1:$AD$1,0))</f>
        <v>2.17</v>
      </c>
      <c r="D104" s="56">
        <f>INDEX(Data!$A$2:$AD$20000,MATCH($B104&amp;"_"&amp;D$68,Data!$F$2:$F$20000,0),MATCH(Data!$AG$1,Data!$A$1:$AD$1,0))</f>
        <v>2.17</v>
      </c>
      <c r="E104" s="56">
        <f>INDEX(Data!$A$2:$AD$20000,MATCH($B104&amp;"_"&amp;E$68,Data!$F$2:$F$20000,0),MATCH(Data!$AG$1,Data!$A$1:$AD$1,0))</f>
        <v>2.14</v>
      </c>
      <c r="F104" s="56">
        <f>INDEX(Data!$A$2:$AD$20000,MATCH($B104&amp;"_"&amp;F$68,Data!$F$2:$F$20000,0),MATCH(Data!$AG$1,Data!$A$1:$AD$1,0))</f>
        <v>0.16</v>
      </c>
      <c r="G104" s="56">
        <f>INDEX(Data!$A$2:$AD$20000,MATCH($B104&amp;"_"&amp;G$68,Data!$F$2:$F$20000,0),MATCH(Data!$AG$1,Data!$A$1:$AD$1,0))</f>
        <v>0</v>
      </c>
      <c r="H104" s="56">
        <f>INDEX(Data!$A$2:$AD$20000,MATCH($B104&amp;"_"&amp;H$68,Data!$F$2:$F$20000,0),MATCH(Data!$AG$1,Data!$A$1:$AD$1,0))</f>
        <v>0.16</v>
      </c>
      <c r="I104" s="13" t="s">
        <v>259</v>
      </c>
    </row>
    <row r="105" spans="1:9" ht="15.75" hidden="1" customHeight="1" outlineLevel="1" x14ac:dyDescent="0.45">
      <c r="A105" s="28" t="s">
        <v>268</v>
      </c>
      <c r="B105" s="54" t="s">
        <v>269</v>
      </c>
      <c r="C105" s="56">
        <f>INDEX(Data!$A$2:$AD$20000,MATCH($B105&amp;"_"&amp;C$68,Data!$F$2:$F$20000,0),MATCH(Data!$AG$1,Data!$A$1:$AD$1,0))</f>
        <v>0.64</v>
      </c>
      <c r="D105" s="56">
        <f>INDEX(Data!$A$2:$AD$20000,MATCH($B105&amp;"_"&amp;D$68,Data!$F$2:$F$20000,0),MATCH(Data!$AG$1,Data!$A$1:$AD$1,0))</f>
        <v>0.64</v>
      </c>
      <c r="E105" s="56">
        <f>INDEX(Data!$A$2:$AD$20000,MATCH($B105&amp;"_"&amp;E$68,Data!$F$2:$F$20000,0),MATCH(Data!$AG$1,Data!$A$1:$AD$1,0))</f>
        <v>0.63</v>
      </c>
      <c r="F105" s="56">
        <f>INDEX(Data!$A$2:$AD$20000,MATCH($B105&amp;"_"&amp;F$68,Data!$F$2:$F$20000,0),MATCH(Data!$AG$1,Data!$A$1:$AD$1,0))</f>
        <v>0</v>
      </c>
      <c r="G105" s="56">
        <f>INDEX(Data!$A$2:$AD$20000,MATCH($B105&amp;"_"&amp;G$68,Data!$F$2:$F$20000,0),MATCH(Data!$AG$1,Data!$A$1:$AD$1,0))</f>
        <v>0</v>
      </c>
      <c r="H105" s="56">
        <f>INDEX(Data!$A$2:$AD$20000,MATCH($B105&amp;"_"&amp;H$68,Data!$F$2:$F$20000,0),MATCH(Data!$AG$1,Data!$A$1:$AD$1,0))</f>
        <v>0</v>
      </c>
      <c r="I105" s="13" t="s">
        <v>259</v>
      </c>
    </row>
    <row r="106" spans="1:9" ht="15.75" hidden="1" customHeight="1" outlineLevel="1" x14ac:dyDescent="0.45">
      <c r="A106" s="28" t="s">
        <v>270</v>
      </c>
      <c r="B106" s="54" t="s">
        <v>271</v>
      </c>
      <c r="C106" s="36">
        <f>INDEX(Data!$A$2:$AD$20000,MATCH($B106&amp;"_"&amp;C$68,Data!$F$2:$F$20000,0),MATCH(Data!$AG$1,Data!$A$1:$AD$1,0))</f>
        <v>81</v>
      </c>
      <c r="D106" s="36">
        <f>INDEX(Data!$A$2:$AD$20000,MATCH($B106&amp;"_"&amp;D$68,Data!$F$2:$F$20000,0),MATCH(Data!$AG$1,Data!$A$1:$AD$1,0))</f>
        <v>81</v>
      </c>
      <c r="E106" s="36">
        <f>INDEX(Data!$A$2:$AD$20000,MATCH($B106&amp;"_"&amp;E$68,Data!$F$2:$F$20000,0),MATCH(Data!$AG$1,Data!$A$1:$AD$1,0))</f>
        <v>90</v>
      </c>
      <c r="F106" s="36">
        <f>INDEX(Data!$A$2:$AD$20000,MATCH($B106&amp;"_"&amp;F$68,Data!$F$2:$F$20000,0),MATCH(Data!$AG$1,Data!$A$1:$AD$1,0))</f>
        <v>-2</v>
      </c>
      <c r="G106" s="36">
        <f>INDEX(Data!$A$2:$AD$20000,MATCH($B106&amp;"_"&amp;G$68,Data!$F$2:$F$20000,0),MATCH(Data!$AG$1,Data!$A$1:$AD$1,0))</f>
        <v>1</v>
      </c>
      <c r="H106" s="36">
        <f>INDEX(Data!$A$2:$AD$20000,MATCH($B106&amp;"_"&amp;H$68,Data!$F$2:$F$20000,0),MATCH(Data!$AG$1,Data!$A$1:$AD$1,0))</f>
        <v>-2</v>
      </c>
      <c r="I106" s="13" t="s">
        <v>272</v>
      </c>
    </row>
    <row r="107" spans="1:9" ht="15.75" hidden="1" customHeight="1" outlineLevel="1" x14ac:dyDescent="0.45">
      <c r="A107" s="28" t="s">
        <v>273</v>
      </c>
      <c r="B107" s="54" t="s">
        <v>274</v>
      </c>
      <c r="C107" s="36">
        <f>INDEX(Data!$A$2:$AD$20000,MATCH($B107&amp;"_"&amp;C$68,Data!$F$2:$F$20000,0),MATCH(Data!$AG$1,Data!$A$1:$AD$1,0))</f>
        <v>521</v>
      </c>
      <c r="D107" s="36">
        <f>INDEX(Data!$A$2:$AD$20000,MATCH($B107&amp;"_"&amp;D$68,Data!$F$2:$F$20000,0),MATCH(Data!$AG$1,Data!$A$1:$AD$1,0))</f>
        <v>521</v>
      </c>
      <c r="E107" s="36">
        <f>INDEX(Data!$A$2:$AD$20000,MATCH($B107&amp;"_"&amp;E$68,Data!$F$2:$F$20000,0),MATCH(Data!$AG$1,Data!$A$1:$AD$1,0))</f>
        <v>575</v>
      </c>
      <c r="F107" s="36">
        <f>INDEX(Data!$A$2:$AD$20000,MATCH($B107&amp;"_"&amp;F$68,Data!$F$2:$F$20000,0),MATCH(Data!$AG$1,Data!$A$1:$AD$1,0))</f>
        <v>-13</v>
      </c>
      <c r="G107" s="36">
        <f>INDEX(Data!$A$2:$AD$20000,MATCH($B107&amp;"_"&amp;G$68,Data!$F$2:$F$20000,0),MATCH(Data!$AG$1,Data!$A$1:$AD$1,0))</f>
        <v>4</v>
      </c>
      <c r="H107" s="36">
        <f>INDEX(Data!$A$2:$AD$20000,MATCH($B107&amp;"_"&amp;H$68,Data!$F$2:$F$20000,0),MATCH(Data!$AG$1,Data!$A$1:$AD$1,0))</f>
        <v>-10</v>
      </c>
      <c r="I107" s="13" t="s">
        <v>272</v>
      </c>
    </row>
    <row r="108" spans="1:9" ht="15.75" hidden="1" customHeight="1" outlineLevel="1" x14ac:dyDescent="0.45">
      <c r="A108" s="28" t="s">
        <v>275</v>
      </c>
      <c r="B108" s="54" t="s">
        <v>276</v>
      </c>
      <c r="C108" s="36">
        <f>INDEX(Data!$A$2:$AD$20000,MATCH($B108&amp;"_"&amp;C$68,Data!$F$2:$F$20000,0),MATCH(Data!$AG$1,Data!$A$1:$AD$1,0))</f>
        <v>937</v>
      </c>
      <c r="D108" s="36">
        <f>INDEX(Data!$A$2:$AD$20000,MATCH($B108&amp;"_"&amp;D$68,Data!$F$2:$F$20000,0),MATCH(Data!$AG$1,Data!$A$1:$AD$1,0))</f>
        <v>937</v>
      </c>
      <c r="E108" s="36">
        <f>INDEX(Data!$A$2:$AD$20000,MATCH($B108&amp;"_"&amp;E$68,Data!$F$2:$F$20000,0),MATCH(Data!$AG$1,Data!$A$1:$AD$1,0))</f>
        <v>1033</v>
      </c>
      <c r="F108" s="36">
        <f>INDEX(Data!$A$2:$AD$20000,MATCH($B108&amp;"_"&amp;F$68,Data!$F$2:$F$20000,0),MATCH(Data!$AG$1,Data!$A$1:$AD$1,0))</f>
        <v>-23</v>
      </c>
      <c r="G108" s="36">
        <f>INDEX(Data!$A$2:$AD$20000,MATCH($B108&amp;"_"&amp;G$68,Data!$F$2:$F$20000,0),MATCH(Data!$AG$1,Data!$A$1:$AD$1,0))</f>
        <v>8</v>
      </c>
      <c r="H108" s="36">
        <f>INDEX(Data!$A$2:$AD$20000,MATCH($B108&amp;"_"&amp;H$68,Data!$F$2:$F$20000,0),MATCH(Data!$AG$1,Data!$A$1:$AD$1,0))</f>
        <v>-18</v>
      </c>
      <c r="I108" s="13" t="s">
        <v>272</v>
      </c>
    </row>
    <row r="109" spans="1:9" ht="27.75" hidden="1" customHeight="1" outlineLevel="1" x14ac:dyDescent="0.45">
      <c r="A109" s="28" t="s">
        <v>277</v>
      </c>
      <c r="B109" s="54" t="s">
        <v>246</v>
      </c>
      <c r="C109" s="57">
        <f>INDEX(Data!$A$2:$AD$20000,MATCH($B109&amp;"_"&amp;$C$83,Data!$F$2:$F$20000,0),MATCH(Data!$AG$1,Data!$A$1:$AD$1,0))</f>
        <v>282.90699999999998</v>
      </c>
      <c r="D109" s="51"/>
      <c r="E109" s="51"/>
      <c r="F109" s="51"/>
      <c r="G109" s="51"/>
      <c r="H109" s="51"/>
      <c r="I109" s="13" t="s">
        <v>278</v>
      </c>
    </row>
    <row r="110" spans="1:9" ht="27.75" hidden="1" customHeight="1" outlineLevel="1" x14ac:dyDescent="0.45">
      <c r="A110" s="28" t="s">
        <v>279</v>
      </c>
      <c r="B110" s="54" t="s">
        <v>248</v>
      </c>
      <c r="C110" s="57">
        <f>INDEX(Data!$A$2:$AD$20000,MATCH($B110&amp;"_"&amp;$C$83,Data!$F$2:$F$20000,0),MATCH(Data!$AG$1,Data!$A$1:$AD$1,0))</f>
        <v>280.47199999999998</v>
      </c>
      <c r="D110" s="51"/>
      <c r="E110" s="51"/>
      <c r="F110" s="51"/>
      <c r="G110" s="51"/>
      <c r="H110" s="51"/>
      <c r="I110" s="13" t="s">
        <v>278</v>
      </c>
    </row>
    <row r="111" spans="1:9" ht="27.75" hidden="1" customHeight="1" outlineLevel="1" x14ac:dyDescent="0.45">
      <c r="A111" s="28" t="s">
        <v>280</v>
      </c>
      <c r="B111" s="54" t="s">
        <v>271</v>
      </c>
      <c r="C111" s="58">
        <f>INDEX(Data!$A$2:$AD$20000,MATCH($B111&amp;"_"&amp;$C$83,Data!$F$2:$F$20000,0),MATCH(Data!$AG$1,Data!$A$1:$AD$1,0))</f>
        <v>-2</v>
      </c>
      <c r="D111" s="51"/>
      <c r="E111" s="51"/>
      <c r="F111" s="51"/>
      <c r="G111" s="51"/>
      <c r="H111" s="51"/>
      <c r="I111" s="13" t="s">
        <v>278</v>
      </c>
    </row>
    <row r="112" spans="1:9" ht="27.75" hidden="1" customHeight="1" outlineLevel="1" x14ac:dyDescent="0.45">
      <c r="A112" s="28" t="s">
        <v>281</v>
      </c>
      <c r="B112" s="54" t="s">
        <v>274</v>
      </c>
      <c r="C112" s="58">
        <f>INDEX(Data!$A$2:$AD$20000,MATCH($B112&amp;"_"&amp;$C$83,Data!$F$2:$F$20000,0),MATCH(Data!$AG$1,Data!$A$1:$AD$1,0))</f>
        <v>-13</v>
      </c>
      <c r="D112" s="51"/>
      <c r="E112" s="51"/>
      <c r="F112" s="51"/>
      <c r="G112" s="51"/>
      <c r="H112" s="51"/>
      <c r="I112" s="13" t="s">
        <v>278</v>
      </c>
    </row>
    <row r="113" spans="1:9" ht="27.75" hidden="1" customHeight="1" outlineLevel="1" x14ac:dyDescent="0.45">
      <c r="A113" s="28" t="s">
        <v>282</v>
      </c>
      <c r="B113" s="54" t="s">
        <v>276</v>
      </c>
      <c r="C113" s="58">
        <f>INDEX(Data!$A$2:$AD$20000,MATCH($B113&amp;"_"&amp;$C$83,Data!$F$2:$F$20000,0),MATCH(Data!$AG$1,Data!$A$1:$AD$1,0))</f>
        <v>-23</v>
      </c>
      <c r="D113" s="51"/>
      <c r="E113" s="51"/>
      <c r="F113" s="51"/>
      <c r="G113" s="51"/>
      <c r="H113" s="51"/>
      <c r="I113" s="13" t="s">
        <v>278</v>
      </c>
    </row>
    <row r="114" spans="1:9" ht="15" customHeight="1" collapsed="1" x14ac:dyDescent="0.45">
      <c r="A114" s="27" t="s">
        <v>283</v>
      </c>
      <c r="B114" s="21"/>
      <c r="C114" s="21"/>
      <c r="D114" s="21"/>
      <c r="E114" s="21"/>
      <c r="F114" s="21"/>
      <c r="G114" s="21"/>
      <c r="H114" s="21"/>
      <c r="I114" s="21"/>
    </row>
    <row r="115" spans="1:9" ht="15.75" customHeight="1" x14ac:dyDescent="0.45">
      <c r="A115" s="28" t="s">
        <v>284</v>
      </c>
      <c r="B115" s="11" t="s">
        <v>27</v>
      </c>
      <c r="C115" s="59">
        <f t="shared" ref="C115:H115" si="38">C92-C93</f>
        <v>37.757000000000062</v>
      </c>
      <c r="D115" s="59">
        <f t="shared" si="38"/>
        <v>37.757000000000062</v>
      </c>
      <c r="E115" s="59">
        <f t="shared" si="38"/>
        <v>41.309000000000026</v>
      </c>
      <c r="F115" s="59">
        <f t="shared" si="38"/>
        <v>4.8810000000000855</v>
      </c>
      <c r="G115" s="59">
        <f t="shared" si="38"/>
        <v>2.0579999999999927</v>
      </c>
      <c r="H115" s="59">
        <f t="shared" si="38"/>
        <v>5.1430000000000291</v>
      </c>
      <c r="I115" s="13" t="s">
        <v>285</v>
      </c>
    </row>
    <row r="116" spans="1:9" ht="15.75" customHeight="1" x14ac:dyDescent="0.45">
      <c r="A116" s="19" t="s">
        <v>286</v>
      </c>
      <c r="B116" s="11" t="s">
        <v>27</v>
      </c>
      <c r="C116" s="59">
        <f t="shared" ref="C116:H116" si="39">C95-C94</f>
        <v>-26.746999999999957</v>
      </c>
      <c r="D116" s="59">
        <f t="shared" si="39"/>
        <v>-26.746999999999957</v>
      </c>
      <c r="E116" s="59">
        <f t="shared" si="39"/>
        <v>-29.190999999999974</v>
      </c>
      <c r="F116" s="59">
        <f t="shared" si="39"/>
        <v>-2.4350000000000023</v>
      </c>
      <c r="G116" s="59">
        <f t="shared" si="39"/>
        <v>-1.0439999999999827</v>
      </c>
      <c r="H116" s="59">
        <f t="shared" si="39"/>
        <v>-2.6159999999999854</v>
      </c>
      <c r="I116" s="13" t="s">
        <v>287</v>
      </c>
    </row>
    <row r="117" spans="1:9" ht="15.75" customHeight="1" x14ac:dyDescent="0.45">
      <c r="A117" s="28" t="s">
        <v>288</v>
      </c>
      <c r="B117" s="11" t="s">
        <v>98</v>
      </c>
      <c r="C117" s="56">
        <f t="shared" ref="C117:H117" si="40">SUM(C100:C105)</f>
        <v>5.0699999999999994</v>
      </c>
      <c r="D117" s="56">
        <f t="shared" si="40"/>
        <v>5.0699999999999994</v>
      </c>
      <c r="E117" s="56">
        <f t="shared" si="40"/>
        <v>5</v>
      </c>
      <c r="F117" s="56">
        <f t="shared" si="40"/>
        <v>0.32</v>
      </c>
      <c r="G117" s="56">
        <f t="shared" si="40"/>
        <v>0</v>
      </c>
      <c r="H117" s="56">
        <f t="shared" si="40"/>
        <v>0.32</v>
      </c>
      <c r="I117" s="13" t="s">
        <v>289</v>
      </c>
    </row>
    <row r="118" spans="1:9" ht="15.75" customHeight="1" x14ac:dyDescent="0.45">
      <c r="A118" s="19" t="s">
        <v>290</v>
      </c>
      <c r="B118" s="11" t="s">
        <v>46</v>
      </c>
      <c r="C118" s="36">
        <f t="shared" ref="C118:H118" si="41">SUM(C106:C108)</f>
        <v>1539</v>
      </c>
      <c r="D118" s="36">
        <f t="shared" si="41"/>
        <v>1539</v>
      </c>
      <c r="E118" s="36">
        <f t="shared" si="41"/>
        <v>1698</v>
      </c>
      <c r="F118" s="36">
        <f t="shared" si="41"/>
        <v>-38</v>
      </c>
      <c r="G118" s="36">
        <f t="shared" si="41"/>
        <v>13</v>
      </c>
      <c r="H118" s="36">
        <f t="shared" si="41"/>
        <v>-30</v>
      </c>
      <c r="I118" s="13" t="s">
        <v>291</v>
      </c>
    </row>
    <row r="119" spans="1:9" ht="28.5" customHeight="1" x14ac:dyDescent="0.45">
      <c r="A119" s="28" t="s">
        <v>292</v>
      </c>
      <c r="B119" s="49" t="s">
        <v>293</v>
      </c>
      <c r="C119" s="60">
        <f>(C111+C112+C113)/(C110-C109)</f>
        <v>15.605749486652963</v>
      </c>
      <c r="D119" s="51"/>
      <c r="E119" s="51"/>
      <c r="F119" s="51"/>
      <c r="G119" s="51"/>
      <c r="H119" s="51"/>
      <c r="I119" s="13" t="s">
        <v>294</v>
      </c>
    </row>
    <row r="120" spans="1:9" ht="15" customHeight="1" x14ac:dyDescent="0.45">
      <c r="A120" s="27" t="s">
        <v>295</v>
      </c>
      <c r="B120" s="21"/>
      <c r="C120" s="21"/>
      <c r="D120" s="21"/>
      <c r="E120" s="21"/>
      <c r="F120" s="21"/>
      <c r="G120" s="21"/>
      <c r="H120" s="21"/>
      <c r="I120" s="21"/>
    </row>
    <row r="121" spans="1:9" ht="15.75" customHeight="1" x14ac:dyDescent="0.45">
      <c r="A121" s="19" t="s">
        <v>296</v>
      </c>
      <c r="B121" s="11" t="s">
        <v>27</v>
      </c>
      <c r="C121" s="61">
        <f>'Product detail'!$C$107</f>
        <v>33.475273355708794</v>
      </c>
      <c r="D121" s="61">
        <f>'Product detail'!$C$107</f>
        <v>33.475273355708794</v>
      </c>
      <c r="E121" s="61">
        <f>'Product detail'!$C$107</f>
        <v>33.475273355708794</v>
      </c>
      <c r="F121" s="61">
        <f>'Product detail'!$C$107</f>
        <v>33.475273355708794</v>
      </c>
      <c r="G121" s="61">
        <f>'Product detail'!$C$107</f>
        <v>33.475273355708794</v>
      </c>
      <c r="H121" s="61">
        <f>'Product detail'!$C$107</f>
        <v>33.475273355708794</v>
      </c>
      <c r="I121" s="13" t="s">
        <v>297</v>
      </c>
    </row>
    <row r="122" spans="1:9" ht="15.75" customHeight="1" x14ac:dyDescent="0.45">
      <c r="A122" s="19" t="s">
        <v>298</v>
      </c>
      <c r="B122" s="11" t="s">
        <v>27</v>
      </c>
      <c r="C122" s="61">
        <f>'Product detail'!$C$108</f>
        <v>31.806331833899225</v>
      </c>
      <c r="D122" s="61">
        <f>'Product detail'!$C$108</f>
        <v>31.806331833899225</v>
      </c>
      <c r="E122" s="61">
        <f>'Product detail'!$C$108</f>
        <v>31.806331833899225</v>
      </c>
      <c r="F122" s="61">
        <f>'Product detail'!$C$108</f>
        <v>31.806331833899225</v>
      </c>
      <c r="G122" s="61">
        <f>'Product detail'!$C$108</f>
        <v>31.806331833899225</v>
      </c>
      <c r="H122" s="61">
        <f>'Product detail'!$C$108</f>
        <v>31.806331833899225</v>
      </c>
      <c r="I122" s="13" t="s">
        <v>297</v>
      </c>
    </row>
    <row r="123" spans="1:9" ht="28.5" customHeight="1" x14ac:dyDescent="0.45">
      <c r="A123" s="19" t="s">
        <v>299</v>
      </c>
      <c r="B123" s="11" t="s">
        <v>27</v>
      </c>
      <c r="C123" s="61">
        <f>'Product detail'!C99</f>
        <v>28.872275817440425</v>
      </c>
      <c r="D123" s="61">
        <f>'Product detail'!D99</f>
        <v>29.216216132983909</v>
      </c>
      <c r="E123" s="61">
        <f>'Product detail'!E99</f>
        <v>29.216216132983909</v>
      </c>
      <c r="F123" s="61">
        <f>'Product detail'!F99</f>
        <v>28.872275817440425</v>
      </c>
      <c r="G123" s="61">
        <f>'Product detail'!G99</f>
        <v>29.862083311292519</v>
      </c>
      <c r="H123" s="61">
        <f>'Product detail'!H99</f>
        <v>25.75591531950813</v>
      </c>
      <c r="I123" s="13" t="s">
        <v>300</v>
      </c>
    </row>
    <row r="124" spans="1:9" ht="28.5" customHeight="1" x14ac:dyDescent="0.45">
      <c r="A124" s="19" t="s">
        <v>301</v>
      </c>
      <c r="B124" s="11" t="s">
        <v>27</v>
      </c>
      <c r="C124" s="61">
        <f>'Product detail'!C100</f>
        <v>28.534490601381666</v>
      </c>
      <c r="D124" s="61">
        <f>'Product detail'!D100</f>
        <v>31.327972631634612</v>
      </c>
      <c r="E124" s="61">
        <f>'Product detail'!E100</f>
        <v>31.327972631634612</v>
      </c>
      <c r="F124" s="61">
        <f>'Product detail'!F100</f>
        <v>28.534490601381666</v>
      </c>
      <c r="G124" s="61">
        <f>'Product detail'!G100</f>
        <v>29.629360130867727</v>
      </c>
      <c r="H124" s="61">
        <f>'Product detail'!H100</f>
        <v>26.592461031591476</v>
      </c>
      <c r="I124" s="13" t="s">
        <v>300</v>
      </c>
    </row>
    <row r="125" spans="1:9" ht="15.75" customHeight="1" x14ac:dyDescent="0.45">
      <c r="A125" s="19" t="s">
        <v>302</v>
      </c>
      <c r="B125" s="11" t="s">
        <v>27</v>
      </c>
      <c r="C125" s="61">
        <f>'Product detail'!C101</f>
        <v>32.365703200109571</v>
      </c>
      <c r="D125" s="61">
        <f>'Product detail'!D101</f>
        <v>32.751258888265895</v>
      </c>
      <c r="E125" s="61">
        <f>'Product detail'!E101</f>
        <v>32.751258888265895</v>
      </c>
      <c r="F125" s="61">
        <f>'Product detail'!F101</f>
        <v>32.365703200109571</v>
      </c>
      <c r="G125" s="61">
        <f>'Product detail'!G101</f>
        <v>33.475273355708786</v>
      </c>
      <c r="H125" s="61">
        <f>'Product detail'!H101</f>
        <v>32.365703200109571</v>
      </c>
      <c r="I125" s="13" t="s">
        <v>303</v>
      </c>
    </row>
    <row r="126" spans="1:9" ht="15.75" customHeight="1" x14ac:dyDescent="0.45">
      <c r="A126" s="19" t="s">
        <v>304</v>
      </c>
      <c r="B126" s="11" t="s">
        <v>27</v>
      </c>
      <c r="C126" s="61">
        <f>'Product detail'!C102</f>
        <v>30.631806566192321</v>
      </c>
      <c r="D126" s="61">
        <f>'Product detail'!D102</f>
        <v>31.327972631634609</v>
      </c>
      <c r="E126" s="61">
        <f>'Product detail'!E102</f>
        <v>31.327972631634609</v>
      </c>
      <c r="F126" s="61">
        <f>'Product detail'!F102</f>
        <v>30.631806566192321</v>
      </c>
      <c r="G126" s="61">
        <f>'Product detail'!G102</f>
        <v>31.806331833899225</v>
      </c>
      <c r="H126" s="61">
        <f>'Product detail'!H102</f>
        <v>30.631806566192321</v>
      </c>
      <c r="I126" s="13" t="s">
        <v>303</v>
      </c>
    </row>
    <row r="127" spans="1:9" ht="15.75" customHeight="1" x14ac:dyDescent="0.45">
      <c r="A127" s="28" t="s">
        <v>305</v>
      </c>
      <c r="B127" s="11" t="s">
        <v>306</v>
      </c>
      <c r="C127" s="62">
        <f>'Product detail'!$C$110</f>
        <v>3347</v>
      </c>
      <c r="D127" s="62">
        <f>'Product detail'!$C$110</f>
        <v>3347</v>
      </c>
      <c r="E127" s="62">
        <f>'Product detail'!$C$110</f>
        <v>3347</v>
      </c>
      <c r="F127" s="62">
        <f>'Product detail'!$C$110</f>
        <v>3347</v>
      </c>
      <c r="G127" s="62">
        <f>'Product detail'!$C$110</f>
        <v>3347</v>
      </c>
      <c r="H127" s="62">
        <f>'Product detail'!$C$110</f>
        <v>3347</v>
      </c>
      <c r="I127" s="13" t="s">
        <v>297</v>
      </c>
    </row>
    <row r="128" spans="1:9" ht="15.75" customHeight="1" x14ac:dyDescent="0.45">
      <c r="A128" s="19" t="s">
        <v>307</v>
      </c>
      <c r="B128" s="11" t="s">
        <v>308</v>
      </c>
      <c r="C128" s="63">
        <f>'Product detail'!$C$109/C127</f>
        <v>0.57015972679414406</v>
      </c>
      <c r="D128" s="63">
        <f>'Product detail'!$C$109/D127</f>
        <v>0.57015972679414406</v>
      </c>
      <c r="E128" s="63">
        <f>'Product detail'!$C$109/E127</f>
        <v>0.57015972679414406</v>
      </c>
      <c r="F128" s="63">
        <f>'Product detail'!$C$109/F127</f>
        <v>0.57015972679414406</v>
      </c>
      <c r="G128" s="63">
        <f>'Product detail'!$C$109/G127</f>
        <v>0.57015972679414406</v>
      </c>
      <c r="H128" s="63">
        <f>'Product detail'!$C$109/H127</f>
        <v>0.57015972679414406</v>
      </c>
      <c r="I128" s="13" t="s">
        <v>309</v>
      </c>
    </row>
    <row r="129" spans="1:9" ht="15.75" customHeight="1" x14ac:dyDescent="0.45">
      <c r="A129" s="19" t="s">
        <v>310</v>
      </c>
      <c r="B129" s="11" t="s">
        <v>308</v>
      </c>
      <c r="C129" s="63">
        <f>'Product detail'!C103/C127</f>
        <v>0.52226948766250969</v>
      </c>
      <c r="D129" s="63">
        <f>'Product detail'!D103/D127</f>
        <v>0.53863715360167519</v>
      </c>
      <c r="E129" s="63">
        <f>'Product detail'!E103/E127</f>
        <v>0.53863715360167519</v>
      </c>
      <c r="F129" s="63">
        <f>'Product detail'!F103/F127</f>
        <v>0.52226948766250969</v>
      </c>
      <c r="G129" s="63">
        <f>'Product detail'!G103/G127</f>
        <v>0.52226948766250969</v>
      </c>
      <c r="H129" s="63">
        <f>'Product detail'!H103/H127</f>
        <v>0.47894317292314614</v>
      </c>
      <c r="I129" s="13" t="s">
        <v>309</v>
      </c>
    </row>
    <row r="130" spans="1:9" ht="15.75" customHeight="1" x14ac:dyDescent="0.45">
      <c r="A130" s="19" t="s">
        <v>311</v>
      </c>
      <c r="B130" s="11" t="s">
        <v>163</v>
      </c>
      <c r="C130" s="34">
        <f>'Product detail'!C104/C127</f>
        <v>10.445389753250193</v>
      </c>
      <c r="D130" s="34">
        <f>'Product detail'!D104/D127</f>
        <v>5.210518656855732</v>
      </c>
      <c r="E130" s="34">
        <f>'Product detail'!E104/E127</f>
        <v>5.210518656855732</v>
      </c>
      <c r="F130" s="34">
        <f>'Product detail'!F104/F127</f>
        <v>10.445389753250193</v>
      </c>
      <c r="G130" s="34">
        <f>'Product detail'!G104/G127</f>
        <v>-0.95780478263268709</v>
      </c>
      <c r="H130" s="34">
        <f>'Product detail'!H104/H127</f>
        <v>9.5788634584629229</v>
      </c>
      <c r="I130" s="13" t="s">
        <v>309</v>
      </c>
    </row>
    <row r="131" spans="1:9" ht="28.5" customHeight="1" x14ac:dyDescent="0.45">
      <c r="A131" s="19" t="s">
        <v>312</v>
      </c>
      <c r="B131" s="11" t="s">
        <v>313</v>
      </c>
      <c r="C131" s="64">
        <f>'Product detail'!C105/C127</f>
        <v>0.98587549292442078</v>
      </c>
      <c r="D131" s="64">
        <f>'Product detail'!D105/D127</f>
        <v>0.99232020858155501</v>
      </c>
      <c r="E131" s="64">
        <f>'Product detail'!E105/E127</f>
        <v>0.99232020858155501</v>
      </c>
      <c r="F131" s="64">
        <f>'Product detail'!F105/F127</f>
        <v>0.98587549292442078</v>
      </c>
      <c r="G131" s="64">
        <f>'Product detail'!G105/G127</f>
        <v>1</v>
      </c>
      <c r="H131" s="64">
        <f>'Product detail'!H105/H127</f>
        <v>0.98587549292442078</v>
      </c>
      <c r="I131" s="13" t="s">
        <v>314</v>
      </c>
    </row>
    <row r="132" spans="1:9" ht="15" customHeight="1" x14ac:dyDescent="0.45">
      <c r="A132" s="27" t="s">
        <v>315</v>
      </c>
      <c r="B132" s="21"/>
      <c r="C132" s="21"/>
      <c r="D132" s="21"/>
      <c r="E132" s="21"/>
      <c r="F132" s="21"/>
      <c r="G132" s="21"/>
      <c r="H132" s="21"/>
      <c r="I132" s="21"/>
    </row>
    <row r="133" spans="1:9" ht="28.5" hidden="1" customHeight="1" outlineLevel="1" x14ac:dyDescent="0.45">
      <c r="A133" s="19" t="s">
        <v>316</v>
      </c>
      <c r="B133" s="11" t="s">
        <v>60</v>
      </c>
      <c r="C133" s="40">
        <f t="shared" ref="C133:H133" si="42">C97/C96-1</f>
        <v>-0.12722994604011362</v>
      </c>
      <c r="D133" s="40">
        <f t="shared" si="42"/>
        <v>-0.12722994604011362</v>
      </c>
      <c r="E133" s="40">
        <f t="shared" si="42"/>
        <v>-0.13963958868312987</v>
      </c>
      <c r="F133" s="40">
        <f t="shared" si="42"/>
        <v>-2.8461860428285468E-2</v>
      </c>
      <c r="G133" s="40">
        <f t="shared" si="42"/>
        <v>-1.1798776004253497E-2</v>
      </c>
      <c r="H133" s="40">
        <f t="shared" si="42"/>
        <v>-2.9355535696105162E-2</v>
      </c>
      <c r="I133" s="13" t="s">
        <v>317</v>
      </c>
    </row>
    <row r="134" spans="1:9" ht="15.75" hidden="1" customHeight="1" outlineLevel="1" x14ac:dyDescent="0.45">
      <c r="A134" s="19" t="s">
        <v>318</v>
      </c>
      <c r="B134" s="11" t="s">
        <v>27</v>
      </c>
      <c r="C134" s="34">
        <f t="shared" ref="C134:H135" si="43">C123-C121</f>
        <v>-4.6029975382683688</v>
      </c>
      <c r="D134" s="34">
        <f t="shared" si="43"/>
        <v>-4.2590572227248842</v>
      </c>
      <c r="E134" s="34">
        <f t="shared" si="43"/>
        <v>-4.2590572227248842</v>
      </c>
      <c r="F134" s="34">
        <f t="shared" si="43"/>
        <v>-4.6029975382683688</v>
      </c>
      <c r="G134" s="34">
        <f t="shared" si="43"/>
        <v>-3.6131900444162746</v>
      </c>
      <c r="H134" s="34">
        <f t="shared" si="43"/>
        <v>-7.7193580362006635</v>
      </c>
      <c r="I134" s="13" t="s">
        <v>319</v>
      </c>
    </row>
    <row r="135" spans="1:9" ht="15.75" hidden="1" customHeight="1" outlineLevel="1" x14ac:dyDescent="0.45">
      <c r="A135" s="19" t="s">
        <v>320</v>
      </c>
      <c r="B135" s="11" t="s">
        <v>27</v>
      </c>
      <c r="C135" s="34">
        <f t="shared" si="43"/>
        <v>-3.2718412325175592</v>
      </c>
      <c r="D135" s="34">
        <f t="shared" si="43"/>
        <v>-0.47835920226461326</v>
      </c>
      <c r="E135" s="34">
        <f t="shared" si="43"/>
        <v>-0.47835920226461326</v>
      </c>
      <c r="F135" s="34">
        <f t="shared" si="43"/>
        <v>-3.2718412325175592</v>
      </c>
      <c r="G135" s="34">
        <f t="shared" si="43"/>
        <v>-2.1769717030314979</v>
      </c>
      <c r="H135" s="34">
        <f t="shared" si="43"/>
        <v>-5.2138708023077491</v>
      </c>
      <c r="I135" s="13" t="s">
        <v>319</v>
      </c>
    </row>
    <row r="136" spans="1:9" ht="28.5" hidden="1" customHeight="1" outlineLevel="1" x14ac:dyDescent="0.45">
      <c r="A136" s="19" t="s">
        <v>321</v>
      </c>
      <c r="B136" s="11" t="s">
        <v>27</v>
      </c>
      <c r="C136" s="34">
        <f t="shared" ref="C136:H136" si="44">IF(C$72=1,C97-C96,$F$97-$F$96)</f>
        <v>-2.5160000000000053</v>
      </c>
      <c r="D136" s="34">
        <f t="shared" si="44"/>
        <v>-2.5160000000000053</v>
      </c>
      <c r="E136" s="34">
        <f t="shared" si="44"/>
        <v>-2.5160000000000053</v>
      </c>
      <c r="F136" s="34">
        <f t="shared" si="44"/>
        <v>-2.5160000000000053</v>
      </c>
      <c r="G136" s="34">
        <f t="shared" si="44"/>
        <v>-1.0430000000000064</v>
      </c>
      <c r="H136" s="34">
        <f t="shared" si="44"/>
        <v>-2.5949999999999989</v>
      </c>
      <c r="I136" s="13" t="s">
        <v>322</v>
      </c>
    </row>
    <row r="137" spans="1:9" ht="28.5" hidden="1" customHeight="1" outlineLevel="1" x14ac:dyDescent="0.45">
      <c r="A137" s="19" t="s">
        <v>323</v>
      </c>
      <c r="B137" s="11" t="s">
        <v>27</v>
      </c>
      <c r="C137" s="34">
        <f t="shared" ref="C137:H137" si="45">IF(C$72=1,C99-C98,$F$99-$F$98)</f>
        <v>-2.4319999999999879</v>
      </c>
      <c r="D137" s="34">
        <f t="shared" si="45"/>
        <v>-2.4319999999999879</v>
      </c>
      <c r="E137" s="34">
        <f t="shared" si="45"/>
        <v>-2.4319999999999879</v>
      </c>
      <c r="F137" s="34">
        <f t="shared" si="45"/>
        <v>-2.4319999999999879</v>
      </c>
      <c r="G137" s="34">
        <f t="shared" si="45"/>
        <v>-1.0090000000000003</v>
      </c>
      <c r="H137" s="34">
        <f t="shared" si="45"/>
        <v>-2.5090000000000003</v>
      </c>
      <c r="I137" s="13" t="s">
        <v>324</v>
      </c>
    </row>
    <row r="138" spans="1:9" ht="15.75" hidden="1" customHeight="1" outlineLevel="1" x14ac:dyDescent="0.45">
      <c r="A138" s="19" t="s">
        <v>325</v>
      </c>
      <c r="B138" s="11" t="s">
        <v>27</v>
      </c>
      <c r="C138" s="34">
        <f t="shared" ref="C138:H138" si="46">C134-C136</f>
        <v>-2.0869975382683634</v>
      </c>
      <c r="D138" s="34">
        <f t="shared" si="46"/>
        <v>-1.7430572227248788</v>
      </c>
      <c r="E138" s="34">
        <f t="shared" si="46"/>
        <v>-1.7430572227248788</v>
      </c>
      <c r="F138" s="34">
        <f t="shared" si="46"/>
        <v>-2.0869975382683634</v>
      </c>
      <c r="G138" s="34">
        <f t="shared" si="46"/>
        <v>-2.5701900444162682</v>
      </c>
      <c r="H138" s="34">
        <f t="shared" si="46"/>
        <v>-5.1243580362006647</v>
      </c>
      <c r="I138" s="13" t="s">
        <v>326</v>
      </c>
    </row>
    <row r="139" spans="1:9" ht="15.75" hidden="1" customHeight="1" outlineLevel="1" x14ac:dyDescent="0.45">
      <c r="A139" s="19" t="s">
        <v>327</v>
      </c>
      <c r="B139" s="11" t="s">
        <v>98</v>
      </c>
      <c r="C139" s="56">
        <f t="shared" ref="C139:H139" si="47">C$73*C123/1000</f>
        <v>0.57744551634880847</v>
      </c>
      <c r="D139" s="56">
        <f t="shared" si="47"/>
        <v>0.58432432265967815</v>
      </c>
      <c r="E139" s="56">
        <f t="shared" si="47"/>
        <v>0.58432432265967815</v>
      </c>
      <c r="F139" s="56">
        <f t="shared" si="47"/>
        <v>0.57744551634880847</v>
      </c>
      <c r="G139" s="56">
        <f t="shared" si="47"/>
        <v>0.5972416662258504</v>
      </c>
      <c r="H139" s="56">
        <f t="shared" si="47"/>
        <v>0.51511830639016265</v>
      </c>
      <c r="I139" s="13" t="s">
        <v>328</v>
      </c>
    </row>
    <row r="140" spans="1:9" ht="15.75" hidden="1" customHeight="1" outlineLevel="1" x14ac:dyDescent="0.45">
      <c r="A140" s="19" t="s">
        <v>329</v>
      </c>
      <c r="B140" s="11" t="s">
        <v>98</v>
      </c>
      <c r="C140" s="56">
        <f t="shared" ref="C140:H140" si="48">C$73*C$69*C124/1000</f>
        <v>0.57068981202763336</v>
      </c>
      <c r="D140" s="56">
        <f t="shared" si="48"/>
        <v>0</v>
      </c>
      <c r="E140" s="56">
        <f t="shared" si="48"/>
        <v>0</v>
      </c>
      <c r="F140" s="56">
        <f t="shared" si="48"/>
        <v>0.57068981202763336</v>
      </c>
      <c r="G140" s="56">
        <f t="shared" si="48"/>
        <v>0.59258720261735465</v>
      </c>
      <c r="H140" s="56">
        <f t="shared" si="48"/>
        <v>0.5318492206318296</v>
      </c>
      <c r="I140" s="13" t="s">
        <v>330</v>
      </c>
    </row>
    <row r="141" spans="1:9" ht="15.75" hidden="1" customHeight="1" outlineLevel="1" x14ac:dyDescent="0.45">
      <c r="A141" s="28" t="s">
        <v>331</v>
      </c>
      <c r="B141" s="11" t="s">
        <v>98</v>
      </c>
      <c r="C141" s="56">
        <f t="shared" ref="C141:H141" si="49">C$70*(C139+C140)</f>
        <v>0</v>
      </c>
      <c r="D141" s="56">
        <f t="shared" si="49"/>
        <v>0</v>
      </c>
      <c r="E141" s="56">
        <f t="shared" si="49"/>
        <v>0</v>
      </c>
      <c r="F141" s="56">
        <f t="shared" si="49"/>
        <v>0</v>
      </c>
      <c r="G141" s="56">
        <f t="shared" si="49"/>
        <v>1.189828868843205</v>
      </c>
      <c r="H141" s="56">
        <f t="shared" si="49"/>
        <v>0</v>
      </c>
      <c r="I141" s="13" t="s">
        <v>332</v>
      </c>
    </row>
    <row r="142" spans="1:9" ht="15.75" hidden="1" customHeight="1" outlineLevel="1" x14ac:dyDescent="0.45">
      <c r="A142" s="28" t="s">
        <v>333</v>
      </c>
      <c r="B142" s="11" t="s">
        <v>98</v>
      </c>
      <c r="C142" s="56">
        <f t="shared" ref="C142:H142" si="50">C$71*(C139+C140)</f>
        <v>0</v>
      </c>
      <c r="D142" s="56">
        <f t="shared" si="50"/>
        <v>0</v>
      </c>
      <c r="E142" s="56">
        <f t="shared" si="50"/>
        <v>0</v>
      </c>
      <c r="F142" s="56">
        <f t="shared" si="50"/>
        <v>0</v>
      </c>
      <c r="G142" s="56">
        <f t="shared" si="50"/>
        <v>0</v>
      </c>
      <c r="H142" s="56">
        <f t="shared" si="50"/>
        <v>1.0469675270219923</v>
      </c>
      <c r="I142" s="13" t="s">
        <v>334</v>
      </c>
    </row>
    <row r="143" spans="1:9" collapsed="1" x14ac:dyDescent="0.45"/>
  </sheetData>
  <mergeCells count="12">
    <mergeCell ref="A84:I84"/>
    <mergeCell ref="A88:I88"/>
    <mergeCell ref="A27:I27"/>
    <mergeCell ref="A32:I32"/>
    <mergeCell ref="A37:I37"/>
    <mergeCell ref="A47:I47"/>
    <mergeCell ref="A57:I57"/>
    <mergeCell ref="A2:I2"/>
    <mergeCell ref="A5:I5"/>
    <mergeCell ref="A7:I7"/>
    <mergeCell ref="A14:I14"/>
    <mergeCell ref="A19:I19"/>
  </mergeCells>
  <pageMargins left="0.75" right="0.75" top="1" bottom="1" header="0.511811023622047" footer="0.511811023622047"/>
  <pageSetup paperSize="9" orientation="portrait" horizontalDpi="300" verticalDpi="300"/>
  <headerFooter>
    <oddFooter>&amp;R_x000D_&amp;1#&amp;"Aptos"&amp;10&amp;K000000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10"/>
  <sheetViews>
    <sheetView tabSelected="1" zoomScaleNormal="100" workbookViewId="0">
      <pane xSplit="2" ySplit="2" topLeftCell="C3" activePane="bottomRight" state="frozen"/>
      <selection pane="topRight" activeCell="C1" sqref="C1"/>
      <selection pane="bottomLeft" activeCell="A3" sqref="A3"/>
      <selection pane="bottomRight" activeCell="I89" sqref="I89"/>
    </sheetView>
  </sheetViews>
  <sheetFormatPr defaultColWidth="8.6640625" defaultRowHeight="14.25" x14ac:dyDescent="0.45"/>
  <cols>
    <col min="1" max="1" width="58" customWidth="1"/>
    <col min="2" max="2" width="24" customWidth="1"/>
    <col min="3" max="8" width="14" customWidth="1"/>
    <col min="9" max="9" width="62" customWidth="1"/>
  </cols>
  <sheetData>
    <row r="1" spans="1:9" ht="32.25" customHeight="1" x14ac:dyDescent="0.45">
      <c r="A1" s="2" t="s">
        <v>335</v>
      </c>
    </row>
    <row r="2" spans="1:9" ht="43.5" customHeight="1" x14ac:dyDescent="0.45">
      <c r="A2" s="1" t="s">
        <v>336</v>
      </c>
      <c r="B2" s="1"/>
      <c r="C2" s="1"/>
      <c r="D2" s="1"/>
      <c r="E2" s="1"/>
      <c r="F2" s="1"/>
      <c r="G2" s="1"/>
      <c r="H2" s="1"/>
      <c r="I2" s="1"/>
    </row>
    <row r="4" spans="1:9" ht="15" customHeight="1" x14ac:dyDescent="0.45">
      <c r="A4" s="25" t="s">
        <v>337</v>
      </c>
      <c r="B4" s="26"/>
      <c r="C4" s="26"/>
      <c r="D4" s="26"/>
      <c r="E4" s="26"/>
      <c r="F4" s="26"/>
      <c r="G4" s="26"/>
      <c r="H4" s="26"/>
      <c r="I4" s="26"/>
    </row>
    <row r="5" spans="1:9" ht="15" customHeight="1" x14ac:dyDescent="0.45">
      <c r="A5" s="5" t="s">
        <v>4</v>
      </c>
      <c r="B5" s="24"/>
      <c r="C5" s="6" t="str">
        <f>Calculations!C66</f>
        <v>1A</v>
      </c>
      <c r="D5" s="6" t="str">
        <f>Calculations!D66</f>
        <v>2A</v>
      </c>
      <c r="E5" s="6" t="str">
        <f>Calculations!E66</f>
        <v>2B</v>
      </c>
      <c r="F5" s="6" t="str">
        <f>Calculations!F66</f>
        <v>3A</v>
      </c>
      <c r="G5" s="6" t="str">
        <f>Calculations!G66</f>
        <v>3B</v>
      </c>
      <c r="H5" s="6" t="str">
        <f>Calculations!H66</f>
        <v>3C</v>
      </c>
      <c r="I5" s="24"/>
    </row>
    <row r="6" spans="1:9" ht="15.75" customHeight="1" x14ac:dyDescent="0.45">
      <c r="A6" s="19" t="s">
        <v>203</v>
      </c>
      <c r="B6" s="11" t="s">
        <v>163</v>
      </c>
      <c r="C6" s="65">
        <f>Calculations!C73</f>
        <v>20</v>
      </c>
      <c r="D6" s="65">
        <f>Calculations!D73</f>
        <v>20</v>
      </c>
      <c r="E6" s="65">
        <f>Calculations!E73</f>
        <v>20</v>
      </c>
      <c r="F6" s="65">
        <f>Calculations!F73</f>
        <v>20</v>
      </c>
      <c r="G6" s="65">
        <f>Calculations!G73</f>
        <v>20</v>
      </c>
      <c r="H6" s="65">
        <f>Calculations!H73</f>
        <v>20</v>
      </c>
      <c r="I6" s="13" t="s">
        <v>338</v>
      </c>
    </row>
    <row r="7" spans="1:9" ht="15.75" customHeight="1" x14ac:dyDescent="0.45">
      <c r="A7" s="19" t="s">
        <v>195</v>
      </c>
      <c r="B7" s="11" t="s">
        <v>50</v>
      </c>
      <c r="C7" s="22">
        <f>Calculations!C69</f>
        <v>1</v>
      </c>
      <c r="D7" s="22">
        <f>Calculations!D69</f>
        <v>0</v>
      </c>
      <c r="E7" s="22">
        <f>Calculations!E69</f>
        <v>0</v>
      </c>
      <c r="F7" s="22">
        <f>Calculations!F69</f>
        <v>1</v>
      </c>
      <c r="G7" s="22">
        <f>Calculations!G69</f>
        <v>1</v>
      </c>
      <c r="H7" s="22">
        <f>Calculations!H69</f>
        <v>1</v>
      </c>
      <c r="I7" s="13" t="s">
        <v>338</v>
      </c>
    </row>
    <row r="8" spans="1:9" ht="15.75" customHeight="1" x14ac:dyDescent="0.45">
      <c r="A8" s="19" t="s">
        <v>339</v>
      </c>
      <c r="B8" s="11" t="s">
        <v>60</v>
      </c>
      <c r="C8" s="65">
        <f>Calculations!C70</f>
        <v>0</v>
      </c>
      <c r="D8" s="65">
        <f>Calculations!D70</f>
        <v>0</v>
      </c>
      <c r="E8" s="65">
        <f>Calculations!E70</f>
        <v>0</v>
      </c>
      <c r="F8" s="65">
        <f>Calculations!F70</f>
        <v>0</v>
      </c>
      <c r="G8" s="65">
        <f>Calculations!G70</f>
        <v>1</v>
      </c>
      <c r="H8" s="65">
        <f>Calculations!H70</f>
        <v>0</v>
      </c>
      <c r="I8" s="13" t="s">
        <v>338</v>
      </c>
    </row>
    <row r="9" spans="1:9" ht="15.75" customHeight="1" x14ac:dyDescent="0.45">
      <c r="A9" s="19" t="s">
        <v>199</v>
      </c>
      <c r="B9" s="11" t="s">
        <v>60</v>
      </c>
      <c r="C9" s="65">
        <f>Calculations!C71</f>
        <v>0</v>
      </c>
      <c r="D9" s="65">
        <f>Calculations!D71</f>
        <v>0</v>
      </c>
      <c r="E9" s="65">
        <f>Calculations!E71</f>
        <v>0</v>
      </c>
      <c r="F9" s="65">
        <f>Calculations!F71</f>
        <v>0</v>
      </c>
      <c r="G9" s="65">
        <f>Calculations!G71</f>
        <v>0</v>
      </c>
      <c r="H9" s="65">
        <f>Calculations!H71</f>
        <v>1</v>
      </c>
      <c r="I9" s="13" t="s">
        <v>338</v>
      </c>
    </row>
    <row r="10" spans="1:9" ht="15.75" customHeight="1" x14ac:dyDescent="0.45">
      <c r="A10" s="19" t="s">
        <v>211</v>
      </c>
      <c r="B10" s="49" t="s">
        <v>207</v>
      </c>
      <c r="C10" s="66">
        <f>Calculations!$C$77</f>
        <v>-5.7108749266353599E-3</v>
      </c>
      <c r="D10" s="51"/>
      <c r="E10" s="51"/>
      <c r="F10" s="51"/>
      <c r="G10" s="51"/>
      <c r="H10" s="51"/>
      <c r="I10" s="13" t="s">
        <v>338</v>
      </c>
    </row>
    <row r="11" spans="1:9" ht="15.75" customHeight="1" x14ac:dyDescent="0.45">
      <c r="A11" s="28" t="s">
        <v>213</v>
      </c>
      <c r="B11" s="49" t="s">
        <v>214</v>
      </c>
      <c r="C11" s="22">
        <f>Calculations!$C$78</f>
        <v>6</v>
      </c>
      <c r="D11" s="51"/>
      <c r="E11" s="51"/>
      <c r="F11" s="51"/>
      <c r="G11" s="51"/>
      <c r="H11" s="51"/>
      <c r="I11" s="13" t="s">
        <v>338</v>
      </c>
    </row>
    <row r="12" spans="1:9" ht="15.75" customHeight="1" x14ac:dyDescent="0.45">
      <c r="A12" s="19" t="s">
        <v>216</v>
      </c>
      <c r="B12" s="49" t="s">
        <v>163</v>
      </c>
      <c r="C12" s="65">
        <f>Calculations!$C$79</f>
        <v>20</v>
      </c>
      <c r="D12" s="51"/>
      <c r="E12" s="51"/>
      <c r="F12" s="51"/>
      <c r="G12" s="51"/>
      <c r="H12" s="51"/>
      <c r="I12" s="13" t="s">
        <v>338</v>
      </c>
    </row>
    <row r="14" spans="1:9" ht="15" customHeight="1" x14ac:dyDescent="0.45">
      <c r="A14" s="25" t="s">
        <v>340</v>
      </c>
      <c r="B14" s="26"/>
      <c r="C14" s="26"/>
      <c r="D14" s="26"/>
      <c r="E14" s="26"/>
      <c r="F14" s="26"/>
      <c r="G14" s="26"/>
      <c r="H14" s="26"/>
      <c r="I14" s="26"/>
    </row>
    <row r="15" spans="1:9" ht="43.5" customHeight="1" x14ac:dyDescent="0.45">
      <c r="A15" s="20" t="s">
        <v>341</v>
      </c>
      <c r="B15" s="21"/>
      <c r="C15" s="67" t="s">
        <v>342</v>
      </c>
      <c r="D15" s="67" t="s">
        <v>343</v>
      </c>
      <c r="E15" s="67" t="s">
        <v>344</v>
      </c>
      <c r="F15" s="67" t="s">
        <v>345</v>
      </c>
      <c r="G15" s="67" t="s">
        <v>346</v>
      </c>
      <c r="H15" s="67" t="s">
        <v>347</v>
      </c>
      <c r="I15" s="21"/>
    </row>
    <row r="16" spans="1:9" ht="39.75" customHeight="1" x14ac:dyDescent="0.45">
      <c r="A16" s="28" t="s">
        <v>348</v>
      </c>
      <c r="B16" s="51"/>
      <c r="C16" s="68">
        <v>6400</v>
      </c>
      <c r="D16" s="69">
        <v>0.02</v>
      </c>
      <c r="E16" s="53">
        <v>0.57099076999999998</v>
      </c>
      <c r="F16" s="53">
        <v>3.7901020000000001E-2</v>
      </c>
      <c r="G16" s="53">
        <v>0</v>
      </c>
      <c r="H16" s="68">
        <v>530</v>
      </c>
      <c r="I16" s="13" t="s">
        <v>349</v>
      </c>
    </row>
    <row r="17" spans="1:9" ht="15" customHeight="1" x14ac:dyDescent="0.45">
      <c r="A17" s="28" t="s">
        <v>350</v>
      </c>
      <c r="B17" s="51"/>
      <c r="C17" s="68">
        <v>4300</v>
      </c>
      <c r="D17" s="69">
        <v>0.05</v>
      </c>
      <c r="E17" s="53">
        <v>4.4880000000000003E-2</v>
      </c>
      <c r="F17" s="53">
        <v>4.3981149999999997E-2</v>
      </c>
      <c r="G17" s="53">
        <v>0</v>
      </c>
      <c r="H17" s="68">
        <v>530</v>
      </c>
      <c r="I17" s="51"/>
    </row>
    <row r="18" spans="1:9" ht="15" customHeight="1" x14ac:dyDescent="0.45">
      <c r="A18" s="28" t="s">
        <v>351</v>
      </c>
      <c r="B18" s="51"/>
      <c r="C18" s="68">
        <v>40000</v>
      </c>
      <c r="D18" s="69">
        <v>0.05</v>
      </c>
      <c r="E18" s="53">
        <v>0.31356850000000003</v>
      </c>
      <c r="F18" s="53">
        <v>0.53702616000000003</v>
      </c>
      <c r="G18" s="53">
        <v>0</v>
      </c>
      <c r="H18" s="68">
        <v>35</v>
      </c>
      <c r="I18" s="51"/>
    </row>
    <row r="19" spans="1:9" ht="15" customHeight="1" x14ac:dyDescent="0.45">
      <c r="A19" s="28" t="s">
        <v>352</v>
      </c>
      <c r="B19" s="51"/>
      <c r="C19" s="68">
        <v>4736</v>
      </c>
      <c r="D19" s="69">
        <v>2.93E-2</v>
      </c>
      <c r="E19" s="53">
        <v>1.97472</v>
      </c>
      <c r="F19" s="53">
        <v>0</v>
      </c>
      <c r="G19" s="53">
        <v>0</v>
      </c>
      <c r="H19" s="68">
        <v>400</v>
      </c>
      <c r="I19" s="51"/>
    </row>
    <row r="20" spans="1:9" ht="15" customHeight="1" x14ac:dyDescent="0.45">
      <c r="A20" s="28" t="s">
        <v>353</v>
      </c>
      <c r="B20" s="51"/>
      <c r="C20" s="68">
        <v>7000</v>
      </c>
      <c r="D20" s="69">
        <v>2.93E-2</v>
      </c>
      <c r="E20" s="53">
        <v>0.11219999999999999</v>
      </c>
      <c r="F20" s="53">
        <v>0</v>
      </c>
      <c r="G20" s="53">
        <v>0</v>
      </c>
      <c r="H20" s="68">
        <v>340</v>
      </c>
      <c r="I20" s="51"/>
    </row>
    <row r="21" spans="1:9" ht="15" customHeight="1" x14ac:dyDescent="0.45">
      <c r="A21" s="28" t="s">
        <v>354</v>
      </c>
      <c r="B21" s="51"/>
      <c r="C21" s="68">
        <v>1500</v>
      </c>
      <c r="D21" s="69">
        <v>2.93E-2</v>
      </c>
      <c r="E21" s="53">
        <v>0.11219999999999999</v>
      </c>
      <c r="F21" s="53">
        <v>0</v>
      </c>
      <c r="G21" s="53">
        <v>0.99441250000000003</v>
      </c>
      <c r="H21" s="68">
        <v>320</v>
      </c>
      <c r="I21" s="51"/>
    </row>
    <row r="22" spans="1:9" ht="15" customHeight="1" x14ac:dyDescent="0.45">
      <c r="A22" s="28" t="s">
        <v>355</v>
      </c>
      <c r="B22" s="51"/>
      <c r="C22" s="68">
        <v>300</v>
      </c>
      <c r="D22" s="69">
        <v>0</v>
      </c>
      <c r="E22" s="53">
        <v>0.12342</v>
      </c>
      <c r="F22" s="53">
        <v>1.6234930400000001</v>
      </c>
      <c r="G22" s="53">
        <v>0.77400000000000002</v>
      </c>
      <c r="H22" s="68">
        <v>2600</v>
      </c>
      <c r="I22" s="70" t="s">
        <v>356</v>
      </c>
    </row>
    <row r="23" spans="1:9" ht="43.5" customHeight="1" x14ac:dyDescent="0.45">
      <c r="A23" s="27" t="s">
        <v>357</v>
      </c>
      <c r="B23" s="21"/>
      <c r="C23" s="67" t="s">
        <v>358</v>
      </c>
      <c r="D23" s="67" t="s">
        <v>359</v>
      </c>
      <c r="E23" s="67" t="s">
        <v>360</v>
      </c>
      <c r="F23" s="67" t="s">
        <v>361</v>
      </c>
      <c r="G23" s="21"/>
      <c r="H23" s="21"/>
      <c r="I23" s="21"/>
    </row>
    <row r="24" spans="1:9" ht="39.75" customHeight="1" x14ac:dyDescent="0.45">
      <c r="A24" s="28" t="s">
        <v>348</v>
      </c>
      <c r="B24" s="51"/>
      <c r="C24" s="71">
        <v>-0.4</v>
      </c>
      <c r="D24" s="68">
        <v>610</v>
      </c>
      <c r="E24" s="72">
        <v>3.44695070315746E-3</v>
      </c>
      <c r="F24" s="72">
        <v>0</v>
      </c>
      <c r="G24" s="51"/>
      <c r="H24" s="51"/>
      <c r="I24" s="13" t="s">
        <v>362</v>
      </c>
    </row>
    <row r="25" spans="1:9" ht="15" customHeight="1" x14ac:dyDescent="0.45">
      <c r="A25" s="28" t="s">
        <v>350</v>
      </c>
      <c r="B25" s="51"/>
      <c r="C25" s="71">
        <v>-0.4</v>
      </c>
      <c r="D25" s="68">
        <v>320</v>
      </c>
      <c r="E25" s="72">
        <v>1.6366491404021901E-3</v>
      </c>
      <c r="F25" s="72">
        <v>0</v>
      </c>
      <c r="G25" s="51"/>
      <c r="H25" s="51"/>
      <c r="I25" s="51"/>
    </row>
    <row r="26" spans="1:9" ht="15" customHeight="1" x14ac:dyDescent="0.45">
      <c r="A26" s="28" t="s">
        <v>351</v>
      </c>
      <c r="B26" s="51"/>
      <c r="C26" s="71">
        <v>-0.1</v>
      </c>
      <c r="D26" s="68">
        <v>800</v>
      </c>
      <c r="E26" s="72">
        <v>3.3464675036139202E-3</v>
      </c>
      <c r="F26" s="72">
        <v>0</v>
      </c>
      <c r="G26" s="51"/>
      <c r="H26" s="51"/>
      <c r="I26" s="51"/>
    </row>
    <row r="27" spans="1:9" ht="15" customHeight="1" x14ac:dyDescent="0.45">
      <c r="A27" s="28" t="s">
        <v>352</v>
      </c>
      <c r="B27" s="51"/>
      <c r="C27" s="71">
        <v>-0.4</v>
      </c>
      <c r="D27" s="68">
        <v>97</v>
      </c>
      <c r="E27" s="72">
        <v>0</v>
      </c>
      <c r="F27" s="72">
        <v>0</v>
      </c>
      <c r="G27" s="51"/>
      <c r="H27" s="51"/>
      <c r="I27" s="51"/>
    </row>
    <row r="28" spans="1:9" ht="15" customHeight="1" x14ac:dyDescent="0.45">
      <c r="A28" s="28" t="s">
        <v>353</v>
      </c>
      <c r="B28" s="51"/>
      <c r="C28" s="71">
        <v>-0.4</v>
      </c>
      <c r="D28" s="68">
        <v>1289</v>
      </c>
      <c r="E28" s="72">
        <v>0</v>
      </c>
      <c r="F28" s="72">
        <v>0</v>
      </c>
      <c r="G28" s="51"/>
      <c r="H28" s="51"/>
      <c r="I28" s="51"/>
    </row>
    <row r="29" spans="1:9" ht="15" customHeight="1" x14ac:dyDescent="0.45">
      <c r="A29" s="28" t="s">
        <v>354</v>
      </c>
      <c r="B29" s="51"/>
      <c r="C29" s="71">
        <v>-0.4</v>
      </c>
      <c r="D29" s="68">
        <v>64</v>
      </c>
      <c r="E29" s="72">
        <v>0</v>
      </c>
      <c r="F29" s="72">
        <v>7.8858436436826506E-3</v>
      </c>
      <c r="G29" s="51"/>
      <c r="H29" s="51"/>
      <c r="I29" s="51"/>
    </row>
    <row r="30" spans="1:9" ht="15" customHeight="1" x14ac:dyDescent="0.45">
      <c r="A30" s="28" t="s">
        <v>355</v>
      </c>
      <c r="B30" s="51"/>
      <c r="C30" s="71">
        <v>-0.5</v>
      </c>
      <c r="D30" s="68">
        <v>167</v>
      </c>
      <c r="E30" s="72">
        <v>1.9988245320635401E-3</v>
      </c>
      <c r="F30" s="72">
        <v>1.9988245320635401E-3</v>
      </c>
      <c r="G30" s="51"/>
      <c r="H30" s="51"/>
      <c r="I30" s="51"/>
    </row>
    <row r="32" spans="1:9" ht="26.25" customHeight="1" x14ac:dyDescent="0.45">
      <c r="A32" s="25" t="s">
        <v>363</v>
      </c>
      <c r="B32" s="26"/>
      <c r="C32" s="26"/>
      <c r="D32" s="26"/>
      <c r="E32" s="26"/>
      <c r="F32" s="26"/>
      <c r="G32" s="26"/>
      <c r="H32" s="26"/>
      <c r="I32" s="26"/>
    </row>
    <row r="33" spans="1:9" ht="43.5" customHeight="1" x14ac:dyDescent="0.45">
      <c r="A33" s="27" t="s">
        <v>364</v>
      </c>
      <c r="B33" s="21"/>
      <c r="C33" s="73" t="s">
        <v>365</v>
      </c>
      <c r="D33" s="73" t="s">
        <v>366</v>
      </c>
      <c r="E33" s="73" t="s">
        <v>367</v>
      </c>
      <c r="F33" s="73" t="s">
        <v>368</v>
      </c>
      <c r="G33" s="73" t="s">
        <v>369</v>
      </c>
      <c r="H33" s="21"/>
      <c r="I33" s="21"/>
    </row>
    <row r="34" spans="1:9" ht="66" customHeight="1" x14ac:dyDescent="0.45">
      <c r="A34" s="28" t="s">
        <v>348</v>
      </c>
      <c r="B34" s="51"/>
      <c r="C34" s="58">
        <f t="shared" ref="C34:C40" si="0">C16*(1+D16)^$C$11</f>
        <v>7207.4394832896005</v>
      </c>
      <c r="D34" s="74">
        <f t="shared" ref="D34:D40" si="1">C34*E16/1000</f>
        <v>4.1153814202919312</v>
      </c>
      <c r="E34" s="74">
        <f t="shared" ref="E34:E40" si="2">C34*(F16+G16)/1000</f>
        <v>0.27316930800494882</v>
      </c>
      <c r="F34" s="50">
        <f t="shared" ref="F34:F40" si="3">E16+F16+G16</f>
        <v>0.60889178999999993</v>
      </c>
      <c r="G34" s="75">
        <f t="shared" ref="G34:G40" si="4">D24*F34</f>
        <v>371.42399189999998</v>
      </c>
      <c r="H34" s="51"/>
      <c r="I34" s="13" t="s">
        <v>370</v>
      </c>
    </row>
    <row r="35" spans="1:9" ht="15" customHeight="1" x14ac:dyDescent="0.45">
      <c r="A35" s="28" t="s">
        <v>350</v>
      </c>
      <c r="B35" s="51"/>
      <c r="C35" s="58">
        <f t="shared" si="0"/>
        <v>5762.4112546875003</v>
      </c>
      <c r="D35" s="74">
        <f t="shared" si="1"/>
        <v>0.25861701711037505</v>
      </c>
      <c r="E35" s="74">
        <f t="shared" si="2"/>
        <v>0.25343747375409914</v>
      </c>
      <c r="F35" s="50">
        <f t="shared" si="3"/>
        <v>8.886115E-2</v>
      </c>
      <c r="G35" s="75">
        <f t="shared" si="4"/>
        <v>28.435568</v>
      </c>
      <c r="H35" s="51"/>
      <c r="I35" s="51"/>
    </row>
    <row r="36" spans="1:9" ht="15" customHeight="1" x14ac:dyDescent="0.45">
      <c r="A36" s="28" t="s">
        <v>351</v>
      </c>
      <c r="B36" s="51"/>
      <c r="C36" s="58">
        <f t="shared" si="0"/>
        <v>53603.825624999998</v>
      </c>
      <c r="D36" s="74">
        <f t="shared" si="1"/>
        <v>16.808471195492814</v>
      </c>
      <c r="E36" s="74">
        <f t="shared" si="2"/>
        <v>28.786656636703352</v>
      </c>
      <c r="F36" s="50">
        <f t="shared" si="3"/>
        <v>0.85059466000000006</v>
      </c>
      <c r="G36" s="75">
        <f t="shared" si="4"/>
        <v>680.475728</v>
      </c>
      <c r="H36" s="51"/>
      <c r="I36" s="51"/>
    </row>
    <row r="37" spans="1:9" ht="15" customHeight="1" x14ac:dyDescent="0.45">
      <c r="A37" s="28" t="s">
        <v>352</v>
      </c>
      <c r="B37" s="51"/>
      <c r="C37" s="58">
        <f t="shared" si="0"/>
        <v>5632.0114669226286</v>
      </c>
      <c r="D37" s="74">
        <f t="shared" si="1"/>
        <v>11.121645683961454</v>
      </c>
      <c r="E37" s="74">
        <f t="shared" si="2"/>
        <v>0</v>
      </c>
      <c r="F37" s="50">
        <f t="shared" si="3"/>
        <v>1.97472</v>
      </c>
      <c r="G37" s="75">
        <f t="shared" si="4"/>
        <v>191.54784000000001</v>
      </c>
      <c r="H37" s="51"/>
      <c r="I37" s="51"/>
    </row>
    <row r="38" spans="1:9" ht="15" customHeight="1" x14ac:dyDescent="0.45">
      <c r="A38" s="28" t="s">
        <v>353</v>
      </c>
      <c r="B38" s="51"/>
      <c r="C38" s="58">
        <f t="shared" si="0"/>
        <v>8324.3412729008451</v>
      </c>
      <c r="D38" s="74">
        <f t="shared" si="1"/>
        <v>0.93399109081947473</v>
      </c>
      <c r="E38" s="74">
        <f t="shared" si="2"/>
        <v>0</v>
      </c>
      <c r="F38" s="50">
        <f t="shared" si="3"/>
        <v>0.11219999999999999</v>
      </c>
      <c r="G38" s="75">
        <f t="shared" si="4"/>
        <v>144.6258</v>
      </c>
      <c r="H38" s="51"/>
      <c r="I38" s="51"/>
    </row>
    <row r="39" spans="1:9" ht="15" customHeight="1" x14ac:dyDescent="0.45">
      <c r="A39" s="28" t="s">
        <v>354</v>
      </c>
      <c r="B39" s="51"/>
      <c r="C39" s="58">
        <f t="shared" si="0"/>
        <v>1783.7874156216096</v>
      </c>
      <c r="D39" s="74">
        <f t="shared" si="1"/>
        <v>0.2001409480327446</v>
      </c>
      <c r="E39" s="74">
        <f t="shared" si="2"/>
        <v>1.773820503436824</v>
      </c>
      <c r="F39" s="50">
        <f t="shared" si="3"/>
        <v>1.1066125</v>
      </c>
      <c r="G39" s="75">
        <f t="shared" si="4"/>
        <v>70.8232</v>
      </c>
      <c r="H39" s="51"/>
      <c r="I39" s="51"/>
    </row>
    <row r="40" spans="1:9" ht="15" customHeight="1" x14ac:dyDescent="0.45">
      <c r="A40" s="28" t="s">
        <v>355</v>
      </c>
      <c r="B40" s="51"/>
      <c r="C40" s="58">
        <f t="shared" si="0"/>
        <v>300</v>
      </c>
      <c r="D40" s="74">
        <f t="shared" si="1"/>
        <v>3.7026000000000003E-2</v>
      </c>
      <c r="E40" s="74">
        <f t="shared" si="2"/>
        <v>0.71924791200000004</v>
      </c>
      <c r="F40" s="50">
        <f t="shared" si="3"/>
        <v>2.5209130399999999</v>
      </c>
      <c r="G40" s="75">
        <f t="shared" si="4"/>
        <v>420.99247767999998</v>
      </c>
      <c r="H40" s="51"/>
      <c r="I40" s="51"/>
    </row>
    <row r="41" spans="1:9" ht="15" customHeight="1" x14ac:dyDescent="0.45">
      <c r="A41" s="76" t="s">
        <v>371</v>
      </c>
      <c r="D41" s="77">
        <f>SUM(D34:D40)</f>
        <v>33.475273355708794</v>
      </c>
      <c r="E41" s="77">
        <f>SUM(E34:E40)</f>
        <v>31.806331833899225</v>
      </c>
      <c r="G41" s="78">
        <f>SUM(G34:G40)</f>
        <v>1908.32460558</v>
      </c>
    </row>
    <row r="43" spans="1:9" ht="15" customHeight="1" x14ac:dyDescent="0.45">
      <c r="A43" s="25" t="s">
        <v>372</v>
      </c>
      <c r="B43" s="26"/>
      <c r="C43" s="26"/>
      <c r="D43" s="26"/>
      <c r="E43" s="26"/>
      <c r="F43" s="26"/>
      <c r="G43" s="26"/>
      <c r="H43" s="26"/>
      <c r="I43" s="26"/>
    </row>
    <row r="44" spans="1:9" ht="18" customHeight="1" x14ac:dyDescent="0.45">
      <c r="A44" s="1" t="s">
        <v>373</v>
      </c>
      <c r="B44" s="1"/>
      <c r="C44" s="1"/>
      <c r="D44" s="1"/>
      <c r="E44" s="1"/>
      <c r="F44" s="1"/>
      <c r="G44" s="1"/>
      <c r="H44" s="1"/>
      <c r="I44" s="1"/>
    </row>
    <row r="45" spans="1:9" ht="15" customHeight="1" x14ac:dyDescent="0.45">
      <c r="A45" s="27" t="s">
        <v>374</v>
      </c>
      <c r="B45" s="21"/>
      <c r="C45" s="21"/>
      <c r="D45" s="21"/>
      <c r="E45" s="21"/>
      <c r="F45" s="21"/>
      <c r="G45" s="21"/>
      <c r="H45" s="21"/>
      <c r="I45" s="21"/>
    </row>
    <row r="46" spans="1:9" ht="42" customHeight="1" x14ac:dyDescent="0.45">
      <c r="A46" s="28" t="s">
        <v>348</v>
      </c>
      <c r="B46" s="51"/>
      <c r="C46" s="79">
        <f t="shared" ref="C46:H52" si="5">(1-C$8)*C$6*($E16+C$7*($F16+$G16))/$H16</f>
        <v>2.2977048679245281E-2</v>
      </c>
      <c r="D46" s="79">
        <f t="shared" si="5"/>
        <v>2.1546821509433961E-2</v>
      </c>
      <c r="E46" s="79">
        <f t="shared" si="5"/>
        <v>2.1546821509433961E-2</v>
      </c>
      <c r="F46" s="79">
        <f t="shared" si="5"/>
        <v>2.2977048679245281E-2</v>
      </c>
      <c r="G46" s="79">
        <f t="shared" si="5"/>
        <v>0</v>
      </c>
      <c r="H46" s="79">
        <f t="shared" si="5"/>
        <v>2.2977048679245281E-2</v>
      </c>
      <c r="I46" s="13" t="s">
        <v>375</v>
      </c>
    </row>
    <row r="47" spans="1:9" ht="15" customHeight="1" x14ac:dyDescent="0.45">
      <c r="A47" s="28" t="s">
        <v>350</v>
      </c>
      <c r="B47" s="51"/>
      <c r="C47" s="79">
        <f t="shared" si="5"/>
        <v>3.3532509433962265E-3</v>
      </c>
      <c r="D47" s="79">
        <f t="shared" si="5"/>
        <v>1.6935849056603776E-3</v>
      </c>
      <c r="E47" s="79">
        <f t="shared" si="5"/>
        <v>1.6935849056603776E-3</v>
      </c>
      <c r="F47" s="79">
        <f t="shared" si="5"/>
        <v>3.3532509433962265E-3</v>
      </c>
      <c r="G47" s="79">
        <f t="shared" si="5"/>
        <v>0</v>
      </c>
      <c r="H47" s="79">
        <f t="shared" si="5"/>
        <v>3.3532509433962265E-3</v>
      </c>
      <c r="I47" s="51"/>
    </row>
    <row r="48" spans="1:9" ht="15" customHeight="1" x14ac:dyDescent="0.45">
      <c r="A48" s="28" t="s">
        <v>351</v>
      </c>
      <c r="B48" s="51"/>
      <c r="C48" s="79">
        <f t="shared" si="5"/>
        <v>0.48605409142857153</v>
      </c>
      <c r="D48" s="79">
        <f t="shared" si="5"/>
        <v>0.17918200000000004</v>
      </c>
      <c r="E48" s="79">
        <f t="shared" si="5"/>
        <v>0.17918200000000004</v>
      </c>
      <c r="F48" s="79">
        <f t="shared" si="5"/>
        <v>0.48605409142857153</v>
      </c>
      <c r="G48" s="79">
        <f t="shared" si="5"/>
        <v>0</v>
      </c>
      <c r="H48" s="79">
        <f t="shared" si="5"/>
        <v>0.48605409142857153</v>
      </c>
      <c r="I48" s="51"/>
    </row>
    <row r="49" spans="1:9" ht="15" customHeight="1" x14ac:dyDescent="0.45">
      <c r="A49" s="28" t="s">
        <v>352</v>
      </c>
      <c r="B49" s="51"/>
      <c r="C49" s="79">
        <f t="shared" si="5"/>
        <v>9.873599999999999E-2</v>
      </c>
      <c r="D49" s="79">
        <f t="shared" si="5"/>
        <v>9.873599999999999E-2</v>
      </c>
      <c r="E49" s="79">
        <f t="shared" si="5"/>
        <v>9.873599999999999E-2</v>
      </c>
      <c r="F49" s="79">
        <f t="shared" si="5"/>
        <v>9.873599999999999E-2</v>
      </c>
      <c r="G49" s="79">
        <f t="shared" si="5"/>
        <v>0</v>
      </c>
      <c r="H49" s="79">
        <f t="shared" si="5"/>
        <v>9.873599999999999E-2</v>
      </c>
      <c r="I49" s="51"/>
    </row>
    <row r="50" spans="1:9" ht="15" customHeight="1" x14ac:dyDescent="0.45">
      <c r="A50" s="28" t="s">
        <v>353</v>
      </c>
      <c r="B50" s="51"/>
      <c r="C50" s="79">
        <f t="shared" si="5"/>
        <v>6.5999999999999991E-3</v>
      </c>
      <c r="D50" s="79">
        <f t="shared" si="5"/>
        <v>6.5999999999999991E-3</v>
      </c>
      <c r="E50" s="79">
        <f t="shared" si="5"/>
        <v>6.5999999999999991E-3</v>
      </c>
      <c r="F50" s="79">
        <f t="shared" si="5"/>
        <v>6.5999999999999991E-3</v>
      </c>
      <c r="G50" s="79">
        <f t="shared" si="5"/>
        <v>0</v>
      </c>
      <c r="H50" s="79">
        <f t="shared" si="5"/>
        <v>6.5999999999999991E-3</v>
      </c>
      <c r="I50" s="51"/>
    </row>
    <row r="51" spans="1:9" ht="15" customHeight="1" x14ac:dyDescent="0.45">
      <c r="A51" s="28" t="s">
        <v>354</v>
      </c>
      <c r="B51" s="51"/>
      <c r="C51" s="79">
        <f t="shared" si="5"/>
        <v>6.916328125E-2</v>
      </c>
      <c r="D51" s="79">
        <f t="shared" si="5"/>
        <v>7.0124999999999996E-3</v>
      </c>
      <c r="E51" s="79">
        <f t="shared" si="5"/>
        <v>7.0124999999999996E-3</v>
      </c>
      <c r="F51" s="79">
        <f t="shared" si="5"/>
        <v>6.916328125E-2</v>
      </c>
      <c r="G51" s="79">
        <f t="shared" si="5"/>
        <v>0</v>
      </c>
      <c r="H51" s="79">
        <f t="shared" si="5"/>
        <v>6.916328125E-2</v>
      </c>
      <c r="I51" s="51"/>
    </row>
    <row r="52" spans="1:9" ht="15" customHeight="1" x14ac:dyDescent="0.45">
      <c r="A52" s="28" t="s">
        <v>355</v>
      </c>
      <c r="B52" s="51"/>
      <c r="C52" s="79">
        <f t="shared" si="5"/>
        <v>1.9391638769230769E-2</v>
      </c>
      <c r="D52" s="79">
        <f t="shared" si="5"/>
        <v>9.4938461538461539E-4</v>
      </c>
      <c r="E52" s="79">
        <f t="shared" si="5"/>
        <v>9.4938461538461539E-4</v>
      </c>
      <c r="F52" s="79">
        <f t="shared" si="5"/>
        <v>1.9391638769230769E-2</v>
      </c>
      <c r="G52" s="79">
        <f t="shared" si="5"/>
        <v>0</v>
      </c>
      <c r="H52" s="79">
        <f t="shared" si="5"/>
        <v>1.9391638769230769E-2</v>
      </c>
      <c r="I52" s="51"/>
    </row>
    <row r="53" spans="1:9" ht="15" customHeight="1" x14ac:dyDescent="0.45">
      <c r="A53" s="27" t="s">
        <v>376</v>
      </c>
      <c r="B53" s="21"/>
      <c r="C53" s="21"/>
      <c r="D53" s="21"/>
      <c r="E53" s="21"/>
      <c r="F53" s="21"/>
      <c r="G53" s="21"/>
      <c r="H53" s="21"/>
      <c r="I53" s="21"/>
    </row>
    <row r="54" spans="1:9" ht="28.5" customHeight="1" x14ac:dyDescent="0.45">
      <c r="A54" s="28" t="s">
        <v>348</v>
      </c>
      <c r="B54" s="51"/>
      <c r="C54" s="58">
        <f t="shared" ref="C54:H60" si="6">$C34*(1+C46)^$C24</f>
        <v>7142.2434349818986</v>
      </c>
      <c r="D54" s="58">
        <f t="shared" si="6"/>
        <v>7146.2415848864212</v>
      </c>
      <c r="E54" s="58">
        <f t="shared" si="6"/>
        <v>7146.2415848864212</v>
      </c>
      <c r="F54" s="58">
        <f t="shared" si="6"/>
        <v>7142.2434349818986</v>
      </c>
      <c r="G54" s="58">
        <f t="shared" si="6"/>
        <v>7207.4394832896005</v>
      </c>
      <c r="H54" s="58">
        <f t="shared" si="6"/>
        <v>7142.2434349818986</v>
      </c>
      <c r="I54" s="13" t="s">
        <v>377</v>
      </c>
    </row>
    <row r="55" spans="1:9" ht="15" customHeight="1" x14ac:dyDescent="0.45">
      <c r="A55" s="28" t="s">
        <v>350</v>
      </c>
      <c r="B55" s="51"/>
      <c r="C55" s="58">
        <f t="shared" si="6"/>
        <v>5754.7002241521841</v>
      </c>
      <c r="D55" s="58">
        <f t="shared" si="6"/>
        <v>5758.512223155537</v>
      </c>
      <c r="E55" s="58">
        <f t="shared" si="6"/>
        <v>5758.512223155537</v>
      </c>
      <c r="F55" s="58">
        <f t="shared" si="6"/>
        <v>5754.7002241521841</v>
      </c>
      <c r="G55" s="58">
        <f t="shared" si="6"/>
        <v>5762.4112546875003</v>
      </c>
      <c r="H55" s="58">
        <f t="shared" si="6"/>
        <v>5754.7002241521841</v>
      </c>
      <c r="I55" s="51"/>
    </row>
    <row r="56" spans="1:9" ht="15" customHeight="1" x14ac:dyDescent="0.45">
      <c r="A56" s="28" t="s">
        <v>351</v>
      </c>
      <c r="B56" s="51"/>
      <c r="C56" s="58">
        <f t="shared" si="6"/>
        <v>51521.953814648863</v>
      </c>
      <c r="D56" s="58">
        <f t="shared" si="6"/>
        <v>52727.563287689307</v>
      </c>
      <c r="E56" s="58">
        <f t="shared" si="6"/>
        <v>52727.563287689307</v>
      </c>
      <c r="F56" s="58">
        <f t="shared" si="6"/>
        <v>51521.953814648863</v>
      </c>
      <c r="G56" s="58">
        <f t="shared" si="6"/>
        <v>53603.825624999998</v>
      </c>
      <c r="H56" s="58">
        <f t="shared" si="6"/>
        <v>51521.953814648863</v>
      </c>
      <c r="I56" s="51"/>
    </row>
    <row r="57" spans="1:9" ht="15" customHeight="1" x14ac:dyDescent="0.45">
      <c r="A57" s="28" t="s">
        <v>352</v>
      </c>
      <c r="B57" s="51"/>
      <c r="C57" s="58">
        <f t="shared" si="6"/>
        <v>5423.8314950589038</v>
      </c>
      <c r="D57" s="58">
        <f t="shared" si="6"/>
        <v>5423.8314950589038</v>
      </c>
      <c r="E57" s="58">
        <f t="shared" si="6"/>
        <v>5423.8314950589038</v>
      </c>
      <c r="F57" s="58">
        <f t="shared" si="6"/>
        <v>5423.8314950589038</v>
      </c>
      <c r="G57" s="58">
        <f t="shared" si="6"/>
        <v>5632.0114669226286</v>
      </c>
      <c r="H57" s="58">
        <f t="shared" si="6"/>
        <v>5423.8314950589038</v>
      </c>
      <c r="I57" s="51"/>
    </row>
    <row r="58" spans="1:9" ht="15" customHeight="1" x14ac:dyDescent="0.45">
      <c r="A58" s="28" t="s">
        <v>353</v>
      </c>
      <c r="B58" s="51"/>
      <c r="C58" s="58">
        <f t="shared" si="6"/>
        <v>8302.4660091759488</v>
      </c>
      <c r="D58" s="58">
        <f t="shared" si="6"/>
        <v>8302.4660091759488</v>
      </c>
      <c r="E58" s="58">
        <f t="shared" si="6"/>
        <v>8302.4660091759488</v>
      </c>
      <c r="F58" s="58">
        <f t="shared" si="6"/>
        <v>8302.4660091759488</v>
      </c>
      <c r="G58" s="58">
        <f t="shared" si="6"/>
        <v>8324.3412729008451</v>
      </c>
      <c r="H58" s="58">
        <f t="shared" si="6"/>
        <v>8302.4660091759488</v>
      </c>
      <c r="I58" s="51"/>
    </row>
    <row r="59" spans="1:9" ht="15" customHeight="1" x14ac:dyDescent="0.45">
      <c r="A59" s="28" t="s">
        <v>354</v>
      </c>
      <c r="B59" s="51"/>
      <c r="C59" s="58">
        <f t="shared" si="6"/>
        <v>1736.7027086782643</v>
      </c>
      <c r="D59" s="58">
        <f t="shared" si="6"/>
        <v>1778.808315996547</v>
      </c>
      <c r="E59" s="58">
        <f t="shared" si="6"/>
        <v>1778.808315996547</v>
      </c>
      <c r="F59" s="58">
        <f t="shared" si="6"/>
        <v>1736.7027086782643</v>
      </c>
      <c r="G59" s="58">
        <f t="shared" si="6"/>
        <v>1783.7874156216096</v>
      </c>
      <c r="H59" s="58">
        <f t="shared" si="6"/>
        <v>1736.7027086782643</v>
      </c>
      <c r="I59" s="51"/>
    </row>
    <row r="60" spans="1:9" ht="15" customHeight="1" x14ac:dyDescent="0.45">
      <c r="A60" s="28" t="s">
        <v>355</v>
      </c>
      <c r="B60" s="51"/>
      <c r="C60" s="58">
        <f t="shared" si="6"/>
        <v>297.13288597616855</v>
      </c>
      <c r="D60" s="58">
        <f t="shared" si="6"/>
        <v>299.85769362729025</v>
      </c>
      <c r="E60" s="58">
        <f t="shared" si="6"/>
        <v>299.85769362729025</v>
      </c>
      <c r="F60" s="58">
        <f t="shared" si="6"/>
        <v>297.13288597616855</v>
      </c>
      <c r="G60" s="58">
        <f t="shared" si="6"/>
        <v>300</v>
      </c>
      <c r="H60" s="58">
        <f t="shared" si="6"/>
        <v>297.13288597616855</v>
      </c>
      <c r="I60" s="51"/>
    </row>
    <row r="61" spans="1:9" ht="15" customHeight="1" x14ac:dyDescent="0.45">
      <c r="A61" s="76" t="s">
        <v>371</v>
      </c>
      <c r="C61" s="80">
        <f t="shared" ref="C61:H61" si="7">SUM(C54:C60)</f>
        <v>80179.030572672214</v>
      </c>
      <c r="D61" s="80">
        <f t="shared" si="7"/>
        <v>81437.280609589943</v>
      </c>
      <c r="E61" s="80">
        <f t="shared" si="7"/>
        <v>81437.280609589943</v>
      </c>
      <c r="F61" s="80">
        <f t="shared" si="7"/>
        <v>80179.030572672214</v>
      </c>
      <c r="G61" s="80">
        <f t="shared" si="7"/>
        <v>82613.816518422187</v>
      </c>
      <c r="H61" s="80">
        <f t="shared" si="7"/>
        <v>80179.030572672214</v>
      </c>
    </row>
    <row r="62" spans="1:9" ht="15" customHeight="1" x14ac:dyDescent="0.45">
      <c r="A62" s="27" t="s">
        <v>378</v>
      </c>
      <c r="B62" s="21"/>
      <c r="C62" s="21"/>
      <c r="D62" s="21"/>
      <c r="E62" s="21"/>
      <c r="F62" s="21"/>
      <c r="G62" s="21"/>
      <c r="H62" s="21"/>
      <c r="I62" s="21"/>
    </row>
    <row r="63" spans="1:9" ht="42" customHeight="1" x14ac:dyDescent="0.45">
      <c r="A63" s="28" t="s">
        <v>348</v>
      </c>
      <c r="B63" s="51"/>
      <c r="C63" s="74">
        <f t="shared" ref="C63:H69" si="8">C54*$E16*EXP($C$10*(C$6+C$9*$C$12))/1000</f>
        <v>3.6379749738117213</v>
      </c>
      <c r="D63" s="74">
        <f t="shared" si="8"/>
        <v>3.6400114724870476</v>
      </c>
      <c r="E63" s="74">
        <f t="shared" si="8"/>
        <v>3.6400114724870476</v>
      </c>
      <c r="F63" s="74">
        <f t="shared" si="8"/>
        <v>3.6379749738117213</v>
      </c>
      <c r="G63" s="74">
        <f t="shared" si="8"/>
        <v>3.6711832499358796</v>
      </c>
      <c r="H63" s="74">
        <f t="shared" si="8"/>
        <v>3.2453061875844567</v>
      </c>
      <c r="I63" s="13" t="s">
        <v>379</v>
      </c>
    </row>
    <row r="64" spans="1:9" ht="15" customHeight="1" x14ac:dyDescent="0.45">
      <c r="A64" s="28" t="s">
        <v>350</v>
      </c>
      <c r="B64" s="51"/>
      <c r="C64" s="74">
        <f t="shared" si="8"/>
        <v>0.23039419054701438</v>
      </c>
      <c r="D64" s="74">
        <f t="shared" si="8"/>
        <v>0.23054680708489367</v>
      </c>
      <c r="E64" s="74">
        <f t="shared" si="8"/>
        <v>0.23054680708489367</v>
      </c>
      <c r="F64" s="74">
        <f t="shared" si="8"/>
        <v>0.23039419054701438</v>
      </c>
      <c r="G64" s="74">
        <f t="shared" si="8"/>
        <v>0.23070290804215188</v>
      </c>
      <c r="H64" s="74">
        <f t="shared" si="8"/>
        <v>0.20552634296500641</v>
      </c>
      <c r="I64" s="51"/>
    </row>
    <row r="65" spans="1:9" ht="15" customHeight="1" x14ac:dyDescent="0.45">
      <c r="A65" s="28" t="s">
        <v>351</v>
      </c>
      <c r="B65" s="51"/>
      <c r="C65" s="74">
        <f t="shared" si="8"/>
        <v>14.411882846768108</v>
      </c>
      <c r="D65" s="74">
        <f t="shared" si="8"/>
        <v>14.749119717615823</v>
      </c>
      <c r="E65" s="74">
        <f t="shared" si="8"/>
        <v>14.749119717615823</v>
      </c>
      <c r="F65" s="74">
        <f t="shared" si="8"/>
        <v>14.411882846768108</v>
      </c>
      <c r="G65" s="74">
        <f t="shared" si="8"/>
        <v>14.994230572568812</v>
      </c>
      <c r="H65" s="74">
        <f t="shared" si="8"/>
        <v>12.85632059429868</v>
      </c>
      <c r="I65" s="51"/>
    </row>
    <row r="66" spans="1:9" ht="15" customHeight="1" x14ac:dyDescent="0.45">
      <c r="A66" s="28" t="s">
        <v>352</v>
      </c>
      <c r="B66" s="51"/>
      <c r="C66" s="74">
        <f t="shared" si="8"/>
        <v>9.5544938232938783</v>
      </c>
      <c r="D66" s="74">
        <f t="shared" si="8"/>
        <v>9.5544938232938783</v>
      </c>
      <c r="E66" s="74">
        <f t="shared" si="8"/>
        <v>9.5544938232938783</v>
      </c>
      <c r="F66" s="74">
        <f t="shared" si="8"/>
        <v>9.5544938232938783</v>
      </c>
      <c r="G66" s="74">
        <f t="shared" si="8"/>
        <v>9.9212187588154706</v>
      </c>
      <c r="H66" s="74">
        <f t="shared" si="8"/>
        <v>8.5232191389939569</v>
      </c>
      <c r="I66" s="51"/>
    </row>
    <row r="67" spans="1:9" ht="15" customHeight="1" x14ac:dyDescent="0.45">
      <c r="A67" s="28" t="s">
        <v>353</v>
      </c>
      <c r="B67" s="51"/>
      <c r="C67" s="74">
        <f t="shared" si="8"/>
        <v>0.8309902606655778</v>
      </c>
      <c r="D67" s="74">
        <f t="shared" si="8"/>
        <v>0.8309902606655778</v>
      </c>
      <c r="E67" s="74">
        <f t="shared" si="8"/>
        <v>0.8309902606655778</v>
      </c>
      <c r="F67" s="74">
        <f t="shared" si="8"/>
        <v>0.8309902606655778</v>
      </c>
      <c r="G67" s="74">
        <f t="shared" si="8"/>
        <v>0.83317974642616854</v>
      </c>
      <c r="H67" s="74">
        <f t="shared" si="8"/>
        <v>0.74129642292036024</v>
      </c>
      <c r="I67" s="51"/>
    </row>
    <row r="68" spans="1:9" ht="15" customHeight="1" x14ac:dyDescent="0.45">
      <c r="A68" s="28" t="s">
        <v>354</v>
      </c>
      <c r="B68" s="51"/>
      <c r="C68" s="74">
        <f t="shared" si="8"/>
        <v>0.17382582897516821</v>
      </c>
      <c r="D68" s="74">
        <f t="shared" si="8"/>
        <v>0.1780401611461439</v>
      </c>
      <c r="E68" s="74">
        <f t="shared" si="8"/>
        <v>0.1780401611461439</v>
      </c>
      <c r="F68" s="74">
        <f t="shared" si="8"/>
        <v>0.17382582897516821</v>
      </c>
      <c r="G68" s="74">
        <f t="shared" si="8"/>
        <v>0.17853851709132187</v>
      </c>
      <c r="H68" s="74">
        <f t="shared" si="8"/>
        <v>0.15506374903509881</v>
      </c>
      <c r="I68" s="51"/>
    </row>
    <row r="69" spans="1:9" ht="15" customHeight="1" x14ac:dyDescent="0.45">
      <c r="A69" s="28" t="s">
        <v>355</v>
      </c>
      <c r="B69" s="51"/>
      <c r="C69" s="74">
        <f t="shared" si="8"/>
        <v>3.2713893378959448E-2</v>
      </c>
      <c r="D69" s="74">
        <f t="shared" si="8"/>
        <v>3.3013890690546555E-2</v>
      </c>
      <c r="E69" s="74">
        <f t="shared" si="8"/>
        <v>3.3013890690546555E-2</v>
      </c>
      <c r="F69" s="74">
        <f t="shared" si="8"/>
        <v>3.2713893378959448E-2</v>
      </c>
      <c r="G69" s="74">
        <f t="shared" si="8"/>
        <v>3.3029558412712948E-2</v>
      </c>
      <c r="H69" s="74">
        <f t="shared" si="8"/>
        <v>2.9182883710571067E-2</v>
      </c>
      <c r="I69" s="51"/>
    </row>
    <row r="70" spans="1:9" ht="15" customHeight="1" x14ac:dyDescent="0.45">
      <c r="A70" s="76" t="s">
        <v>371</v>
      </c>
      <c r="C70" s="77">
        <f t="shared" ref="C70:H70" si="9">SUM(C63:C69)</f>
        <v>28.872275817440425</v>
      </c>
      <c r="D70" s="77">
        <f t="shared" si="9"/>
        <v>29.216216132983909</v>
      </c>
      <c r="E70" s="77">
        <f t="shared" si="9"/>
        <v>29.216216132983909</v>
      </c>
      <c r="F70" s="77">
        <f t="shared" si="9"/>
        <v>28.872275817440425</v>
      </c>
      <c r="G70" s="77">
        <f t="shared" si="9"/>
        <v>29.862083311292519</v>
      </c>
      <c r="H70" s="77">
        <f t="shared" si="9"/>
        <v>25.75591531950813</v>
      </c>
    </row>
    <row r="71" spans="1:9" ht="15" customHeight="1" x14ac:dyDescent="0.45">
      <c r="A71" s="27" t="s">
        <v>380</v>
      </c>
      <c r="B71" s="21"/>
      <c r="C71" s="21"/>
      <c r="D71" s="21"/>
      <c r="E71" s="21"/>
      <c r="F71" s="21"/>
      <c r="G71" s="21"/>
      <c r="H71" s="21"/>
      <c r="I71" s="21"/>
    </row>
    <row r="72" spans="1:9" ht="54.75" customHeight="1" x14ac:dyDescent="0.45">
      <c r="A72" s="28" t="s">
        <v>348</v>
      </c>
      <c r="B72" s="51"/>
      <c r="C72" s="74">
        <f t="shared" ref="C72:H78" si="10">C54*($F16*EXP(-$E24*(C$6*C$7+C$9*$C$12))+$G16*EXP(-$F24*(C$6*C$7+C$9*$C$12)))/1000</f>
        <v>0.25266536472836798</v>
      </c>
      <c r="D72" s="74">
        <f t="shared" si="10"/>
        <v>0.270849845233612</v>
      </c>
      <c r="E72" s="74">
        <f t="shared" si="10"/>
        <v>0.270849845233612</v>
      </c>
      <c r="F72" s="74">
        <f t="shared" si="10"/>
        <v>0.25266536472836798</v>
      </c>
      <c r="G72" s="74">
        <f t="shared" si="10"/>
        <v>0.25497175255657223</v>
      </c>
      <c r="H72" s="74">
        <f t="shared" si="10"/>
        <v>0.23583370813374985</v>
      </c>
      <c r="I72" s="13" t="s">
        <v>381</v>
      </c>
    </row>
    <row r="73" spans="1:9" ht="15" customHeight="1" x14ac:dyDescent="0.45">
      <c r="A73" s="28" t="s">
        <v>350</v>
      </c>
      <c r="B73" s="51"/>
      <c r="C73" s="74">
        <f t="shared" si="10"/>
        <v>0.24494779382458667</v>
      </c>
      <c r="D73" s="74">
        <f t="shared" si="10"/>
        <v>0.25326598986343712</v>
      </c>
      <c r="E73" s="74">
        <f t="shared" si="10"/>
        <v>0.25326598986343712</v>
      </c>
      <c r="F73" s="74">
        <f t="shared" si="10"/>
        <v>0.24494779382458667</v>
      </c>
      <c r="G73" s="74">
        <f t="shared" si="10"/>
        <v>0.24527601247093989</v>
      </c>
      <c r="H73" s="74">
        <f t="shared" si="10"/>
        <v>0.23705972618375173</v>
      </c>
      <c r="I73" s="51"/>
    </row>
    <row r="74" spans="1:9" ht="15" customHeight="1" x14ac:dyDescent="0.45">
      <c r="A74" s="28" t="s">
        <v>351</v>
      </c>
      <c r="B74" s="51"/>
      <c r="C74" s="74">
        <f t="shared" si="10"/>
        <v>25.877404734072538</v>
      </c>
      <c r="D74" s="74">
        <f t="shared" si="10"/>
        <v>28.316080838544764</v>
      </c>
      <c r="E74" s="74">
        <f t="shared" si="10"/>
        <v>28.316080838544764</v>
      </c>
      <c r="F74" s="74">
        <f t="shared" si="10"/>
        <v>25.877404734072538</v>
      </c>
      <c r="G74" s="74">
        <f t="shared" si="10"/>
        <v>26.923045193180961</v>
      </c>
      <c r="H74" s="74">
        <f t="shared" si="10"/>
        <v>24.202134549010822</v>
      </c>
      <c r="I74" s="51"/>
    </row>
    <row r="75" spans="1:9" ht="15" customHeight="1" x14ac:dyDescent="0.45">
      <c r="A75" s="28" t="s">
        <v>352</v>
      </c>
      <c r="B75" s="51"/>
      <c r="C75" s="74">
        <f t="shared" si="10"/>
        <v>0</v>
      </c>
      <c r="D75" s="74">
        <f t="shared" si="10"/>
        <v>0</v>
      </c>
      <c r="E75" s="74">
        <f t="shared" si="10"/>
        <v>0</v>
      </c>
      <c r="F75" s="74">
        <f t="shared" si="10"/>
        <v>0</v>
      </c>
      <c r="G75" s="74">
        <f t="shared" si="10"/>
        <v>0</v>
      </c>
      <c r="H75" s="74">
        <f t="shared" si="10"/>
        <v>0</v>
      </c>
      <c r="I75" s="51"/>
    </row>
    <row r="76" spans="1:9" ht="15" customHeight="1" x14ac:dyDescent="0.45">
      <c r="A76" s="28" t="s">
        <v>353</v>
      </c>
      <c r="B76" s="51"/>
      <c r="C76" s="74">
        <f t="shared" si="10"/>
        <v>0</v>
      </c>
      <c r="D76" s="74">
        <f t="shared" si="10"/>
        <v>0</v>
      </c>
      <c r="E76" s="74">
        <f t="shared" si="10"/>
        <v>0</v>
      </c>
      <c r="F76" s="74">
        <f t="shared" si="10"/>
        <v>0</v>
      </c>
      <c r="G76" s="74">
        <f t="shared" si="10"/>
        <v>0</v>
      </c>
      <c r="H76" s="74">
        <f t="shared" si="10"/>
        <v>0</v>
      </c>
      <c r="I76" s="51"/>
    </row>
    <row r="77" spans="1:9" ht="15" customHeight="1" x14ac:dyDescent="0.45">
      <c r="A77" s="28" t="s">
        <v>354</v>
      </c>
      <c r="B77" s="51"/>
      <c r="C77" s="74">
        <f t="shared" si="10"/>
        <v>1.4750151768007187</v>
      </c>
      <c r="D77" s="74">
        <f t="shared" si="10"/>
        <v>1.7688692245309163</v>
      </c>
      <c r="E77" s="74">
        <f t="shared" si="10"/>
        <v>1.7688692245309163</v>
      </c>
      <c r="F77" s="74">
        <f t="shared" si="10"/>
        <v>1.4750151768007187</v>
      </c>
      <c r="G77" s="74">
        <f t="shared" si="10"/>
        <v>1.5150051284427617</v>
      </c>
      <c r="H77" s="74">
        <f t="shared" si="10"/>
        <v>1.2597980196160166</v>
      </c>
      <c r="I77" s="51"/>
    </row>
    <row r="78" spans="1:9" ht="15" customHeight="1" x14ac:dyDescent="0.45">
      <c r="A78" s="28" t="s">
        <v>355</v>
      </c>
      <c r="B78" s="51"/>
      <c r="C78" s="74">
        <f t="shared" si="10"/>
        <v>0.68445753195545533</v>
      </c>
      <c r="D78" s="74">
        <f t="shared" si="10"/>
        <v>0.71890673346188083</v>
      </c>
      <c r="E78" s="74">
        <f t="shared" si="10"/>
        <v>0.71890673346188083</v>
      </c>
      <c r="F78" s="74">
        <f t="shared" si="10"/>
        <v>0.68445753195545533</v>
      </c>
      <c r="G78" s="74">
        <f t="shared" si="10"/>
        <v>0.69106204421649109</v>
      </c>
      <c r="H78" s="74">
        <f t="shared" si="10"/>
        <v>0.65763502864713397</v>
      </c>
      <c r="I78" s="51"/>
    </row>
    <row r="79" spans="1:9" ht="15" customHeight="1" x14ac:dyDescent="0.45">
      <c r="A79" s="76" t="s">
        <v>371</v>
      </c>
      <c r="C79" s="77">
        <f t="shared" ref="C79:H79" si="11">SUM(C72:C78)</f>
        <v>28.534490601381666</v>
      </c>
      <c r="D79" s="77">
        <f t="shared" si="11"/>
        <v>31.327972631634612</v>
      </c>
      <c r="E79" s="77">
        <f t="shared" si="11"/>
        <v>31.327972631634612</v>
      </c>
      <c r="F79" s="77">
        <f t="shared" si="11"/>
        <v>28.534490601381666</v>
      </c>
      <c r="G79" s="77">
        <f t="shared" si="11"/>
        <v>29.629360130867727</v>
      </c>
      <c r="H79" s="77">
        <f t="shared" si="11"/>
        <v>26.592461031591476</v>
      </c>
    </row>
    <row r="80" spans="1:9" ht="15" customHeight="1" x14ac:dyDescent="0.45">
      <c r="A80" s="27" t="s">
        <v>382</v>
      </c>
      <c r="B80" s="21"/>
      <c r="C80" s="21"/>
      <c r="D80" s="21"/>
      <c r="E80" s="21"/>
      <c r="F80" s="21"/>
      <c r="G80" s="21"/>
      <c r="H80" s="21"/>
      <c r="I80" s="21"/>
    </row>
    <row r="81" spans="1:9" ht="28.5" customHeight="1" x14ac:dyDescent="0.45">
      <c r="A81" s="28" t="s">
        <v>348</v>
      </c>
      <c r="B81" s="51"/>
      <c r="C81" s="50">
        <f t="shared" ref="C81:H87" si="12">$E16*EXP($C$10*(C$6+C$9*$C$12))+$F16*EXP(-$E24*(C$6*C$7+C$9*$C$12))+$G16*EXP(-$F24*(C$6*C$7+C$9*$C$12))</f>
        <v>0.54473645066257104</v>
      </c>
      <c r="D81" s="50">
        <f t="shared" si="12"/>
        <v>0.54726128011005615</v>
      </c>
      <c r="E81" s="50">
        <f t="shared" si="12"/>
        <v>0.54726128011005615</v>
      </c>
      <c r="F81" s="50">
        <f t="shared" si="12"/>
        <v>0.54473645066257104</v>
      </c>
      <c r="G81" s="50">
        <f t="shared" si="12"/>
        <v>0.54473645066257104</v>
      </c>
      <c r="H81" s="50">
        <f t="shared" si="12"/>
        <v>0.48740146249678046</v>
      </c>
      <c r="I81" s="13" t="s">
        <v>383</v>
      </c>
    </row>
    <row r="82" spans="1:9" ht="15" customHeight="1" x14ac:dyDescent="0.45">
      <c r="A82" s="28" t="s">
        <v>350</v>
      </c>
      <c r="B82" s="51"/>
      <c r="C82" s="50">
        <f t="shared" si="12"/>
        <v>8.2600650921244329E-2</v>
      </c>
      <c r="D82" s="50">
        <f t="shared" si="12"/>
        <v>8.4016978379045981E-2</v>
      </c>
      <c r="E82" s="50">
        <f t="shared" si="12"/>
        <v>8.4016978379045981E-2</v>
      </c>
      <c r="F82" s="50">
        <f t="shared" si="12"/>
        <v>8.2600650921244329E-2</v>
      </c>
      <c r="G82" s="50">
        <f t="shared" si="12"/>
        <v>8.2600650921244329E-2</v>
      </c>
      <c r="H82" s="50">
        <f t="shared" si="12"/>
        <v>7.6908622849066383E-2</v>
      </c>
      <c r="I82" s="51"/>
    </row>
    <row r="83" spans="1:9" ht="15" customHeight="1" x14ac:dyDescent="0.45">
      <c r="A83" s="28" t="s">
        <v>351</v>
      </c>
      <c r="B83" s="51"/>
      <c r="C83" s="50">
        <f t="shared" si="12"/>
        <v>0.78198291403664677</v>
      </c>
      <c r="D83" s="50">
        <f t="shared" si="12"/>
        <v>0.81674930284926206</v>
      </c>
      <c r="E83" s="50">
        <f t="shared" si="12"/>
        <v>0.81674930284926206</v>
      </c>
      <c r="F83" s="50">
        <f t="shared" si="12"/>
        <v>0.78198291403664677</v>
      </c>
      <c r="G83" s="50">
        <f t="shared" si="12"/>
        <v>0.78198291403664677</v>
      </c>
      <c r="H83" s="50">
        <f t="shared" si="12"/>
        <v>0.7192750351942776</v>
      </c>
      <c r="I83" s="51"/>
    </row>
    <row r="84" spans="1:9" ht="15" customHeight="1" x14ac:dyDescent="0.45">
      <c r="A84" s="28" t="s">
        <v>352</v>
      </c>
      <c r="B84" s="51"/>
      <c r="C84" s="50">
        <f t="shared" si="12"/>
        <v>1.7615764486780237</v>
      </c>
      <c r="D84" s="50">
        <f t="shared" si="12"/>
        <v>1.7615764486780237</v>
      </c>
      <c r="E84" s="50">
        <f t="shared" si="12"/>
        <v>1.7615764486780237</v>
      </c>
      <c r="F84" s="50">
        <f t="shared" si="12"/>
        <v>1.7615764486780237</v>
      </c>
      <c r="G84" s="50">
        <f t="shared" si="12"/>
        <v>1.7615764486780237</v>
      </c>
      <c r="H84" s="50">
        <f t="shared" si="12"/>
        <v>1.5714387784278672</v>
      </c>
      <c r="I84" s="51"/>
    </row>
    <row r="85" spans="1:9" ht="15" customHeight="1" x14ac:dyDescent="0.45">
      <c r="A85" s="28" t="s">
        <v>353</v>
      </c>
      <c r="B85" s="51"/>
      <c r="C85" s="50">
        <f t="shared" si="12"/>
        <v>0.10008957094761498</v>
      </c>
      <c r="D85" s="50">
        <f t="shared" si="12"/>
        <v>0.10008957094761498</v>
      </c>
      <c r="E85" s="50">
        <f t="shared" si="12"/>
        <v>0.10008957094761498</v>
      </c>
      <c r="F85" s="50">
        <f t="shared" si="12"/>
        <v>0.10008957094761498</v>
      </c>
      <c r="G85" s="50">
        <f t="shared" si="12"/>
        <v>0.10008957094761498</v>
      </c>
      <c r="H85" s="50">
        <f t="shared" si="12"/>
        <v>8.9286294228856075E-2</v>
      </c>
      <c r="I85" s="51"/>
    </row>
    <row r="86" spans="1:9" ht="15" customHeight="1" x14ac:dyDescent="0.45">
      <c r="A86" s="28" t="s">
        <v>354</v>
      </c>
      <c r="B86" s="51"/>
      <c r="C86" s="50">
        <f t="shared" si="12"/>
        <v>0.94940889856200816</v>
      </c>
      <c r="D86" s="50">
        <f t="shared" si="12"/>
        <v>1.094502070947615</v>
      </c>
      <c r="E86" s="50">
        <f t="shared" si="12"/>
        <v>1.094502070947615</v>
      </c>
      <c r="F86" s="50">
        <f t="shared" si="12"/>
        <v>0.94940889856200816</v>
      </c>
      <c r="G86" s="50">
        <f t="shared" si="12"/>
        <v>0.94940889856200816</v>
      </c>
      <c r="H86" s="50">
        <f t="shared" si="12"/>
        <v>0.81468276728140221</v>
      </c>
      <c r="I86" s="51"/>
    </row>
    <row r="87" spans="1:9" ht="15" customHeight="1" x14ac:dyDescent="0.45">
      <c r="A87" s="28" t="s">
        <v>355</v>
      </c>
      <c r="B87" s="51"/>
      <c r="C87" s="50">
        <f t="shared" si="12"/>
        <v>2.4136386754306804</v>
      </c>
      <c r="D87" s="50">
        <f t="shared" si="12"/>
        <v>2.5075915680423764</v>
      </c>
      <c r="E87" s="50">
        <f t="shared" si="12"/>
        <v>2.5075915680423764</v>
      </c>
      <c r="F87" s="50">
        <f t="shared" si="12"/>
        <v>2.4136386754306804</v>
      </c>
      <c r="G87" s="50">
        <f t="shared" si="12"/>
        <v>2.4136386754306804</v>
      </c>
      <c r="H87" s="50">
        <f t="shared" si="12"/>
        <v>2.3114840018509124</v>
      </c>
      <c r="I87" s="51"/>
    </row>
    <row r="88" spans="1:9" ht="15" customHeight="1" x14ac:dyDescent="0.45">
      <c r="A88" s="27" t="s">
        <v>384</v>
      </c>
      <c r="B88" s="21"/>
      <c r="C88" s="21"/>
      <c r="D88" s="21"/>
      <c r="E88" s="21"/>
      <c r="F88" s="21"/>
      <c r="G88" s="21"/>
      <c r="H88" s="21"/>
      <c r="I88" s="21"/>
    </row>
    <row r="89" spans="1:9" ht="42" customHeight="1" x14ac:dyDescent="0.45">
      <c r="A89" s="28" t="s">
        <v>348</v>
      </c>
      <c r="B89" s="51"/>
      <c r="C89" s="81">
        <f t="shared" ref="C89:H95" si="13">C$6*C63*1000/C54+C$6*C$7*C72*1000/C54-C$8*C$6*($E16+C$7*($F16+$G16))</f>
        <v>10.894729013251421</v>
      </c>
      <c r="D89" s="81">
        <f t="shared" si="13"/>
        <v>10.187205202201124</v>
      </c>
      <c r="E89" s="81">
        <f t="shared" si="13"/>
        <v>10.187205202201124</v>
      </c>
      <c r="F89" s="81">
        <f t="shared" si="13"/>
        <v>10.894729013251421</v>
      </c>
      <c r="G89" s="81">
        <f t="shared" si="13"/>
        <v>-1.2831067867485793</v>
      </c>
      <c r="H89" s="81">
        <f t="shared" si="13"/>
        <v>9.7480292499356089</v>
      </c>
      <c r="I89" s="13" t="s">
        <v>385</v>
      </c>
    </row>
    <row r="90" spans="1:9" ht="15" customHeight="1" x14ac:dyDescent="0.45">
      <c r="A90" s="28" t="s">
        <v>350</v>
      </c>
      <c r="B90" s="51"/>
      <c r="C90" s="81">
        <f t="shared" si="13"/>
        <v>1.6520130184248867</v>
      </c>
      <c r="D90" s="81">
        <f t="shared" si="13"/>
        <v>0.80071656758091991</v>
      </c>
      <c r="E90" s="81">
        <f t="shared" si="13"/>
        <v>0.80071656758091991</v>
      </c>
      <c r="F90" s="81">
        <f t="shared" si="13"/>
        <v>1.6520130184248867</v>
      </c>
      <c r="G90" s="81">
        <f t="shared" si="13"/>
        <v>-0.12520998157511332</v>
      </c>
      <c r="H90" s="81">
        <f t="shared" si="13"/>
        <v>1.538172456981328</v>
      </c>
      <c r="I90" s="51"/>
    </row>
    <row r="91" spans="1:9" ht="15" customHeight="1" x14ac:dyDescent="0.45">
      <c r="A91" s="28" t="s">
        <v>351</v>
      </c>
      <c r="B91" s="51"/>
      <c r="C91" s="81">
        <f t="shared" si="13"/>
        <v>15.639658280732935</v>
      </c>
      <c r="D91" s="81">
        <f t="shared" si="13"/>
        <v>5.594462856985241</v>
      </c>
      <c r="E91" s="81">
        <f t="shared" si="13"/>
        <v>5.594462856985241</v>
      </c>
      <c r="F91" s="81">
        <f t="shared" si="13"/>
        <v>15.639658280732935</v>
      </c>
      <c r="G91" s="81">
        <f t="shared" si="13"/>
        <v>-1.3722349192670702</v>
      </c>
      <c r="H91" s="81">
        <f t="shared" si="13"/>
        <v>14.385500703885551</v>
      </c>
      <c r="I91" s="51"/>
    </row>
    <row r="92" spans="1:9" ht="15" customHeight="1" x14ac:dyDescent="0.45">
      <c r="A92" s="28" t="s">
        <v>352</v>
      </c>
      <c r="B92" s="51"/>
      <c r="C92" s="81">
        <f t="shared" si="13"/>
        <v>35.231528973560472</v>
      </c>
      <c r="D92" s="81">
        <f t="shared" si="13"/>
        <v>35.231528973560472</v>
      </c>
      <c r="E92" s="81">
        <f t="shared" si="13"/>
        <v>35.231528973560472</v>
      </c>
      <c r="F92" s="81">
        <f t="shared" si="13"/>
        <v>35.231528973560472</v>
      </c>
      <c r="G92" s="81">
        <f t="shared" si="13"/>
        <v>-4.2628710264395266</v>
      </c>
      <c r="H92" s="81">
        <f t="shared" si="13"/>
        <v>31.428775568557349</v>
      </c>
      <c r="I92" s="51"/>
    </row>
    <row r="93" spans="1:9" ht="15" customHeight="1" x14ac:dyDescent="0.45">
      <c r="A93" s="28" t="s">
        <v>353</v>
      </c>
      <c r="B93" s="51"/>
      <c r="C93" s="81">
        <f t="shared" si="13"/>
        <v>2.0017914189522994</v>
      </c>
      <c r="D93" s="81">
        <f t="shared" si="13"/>
        <v>2.0017914189522994</v>
      </c>
      <c r="E93" s="81">
        <f t="shared" si="13"/>
        <v>2.0017914189522994</v>
      </c>
      <c r="F93" s="81">
        <f t="shared" si="13"/>
        <v>2.0017914189522994</v>
      </c>
      <c r="G93" s="81">
        <f t="shared" si="13"/>
        <v>-0.24220858104770082</v>
      </c>
      <c r="H93" s="81">
        <f t="shared" si="13"/>
        <v>1.7857258845771216</v>
      </c>
      <c r="I93" s="51"/>
    </row>
    <row r="94" spans="1:9" ht="15" customHeight="1" x14ac:dyDescent="0.45">
      <c r="A94" s="28" t="s">
        <v>354</v>
      </c>
      <c r="B94" s="51"/>
      <c r="C94" s="81">
        <f t="shared" si="13"/>
        <v>18.988177971240159</v>
      </c>
      <c r="D94" s="81">
        <f t="shared" si="13"/>
        <v>2.0017914189522998</v>
      </c>
      <c r="E94" s="81">
        <f t="shared" si="13"/>
        <v>2.0017914189522998</v>
      </c>
      <c r="F94" s="81">
        <f t="shared" si="13"/>
        <v>18.988177971240159</v>
      </c>
      <c r="G94" s="81">
        <f t="shared" si="13"/>
        <v>-3.1440720287598367</v>
      </c>
      <c r="H94" s="81">
        <f t="shared" si="13"/>
        <v>16.293655345628046</v>
      </c>
      <c r="I94" s="51"/>
    </row>
    <row r="95" spans="1:9" ht="15" customHeight="1" x14ac:dyDescent="0.45">
      <c r="A95" s="28" t="s">
        <v>355</v>
      </c>
      <c r="B95" s="51"/>
      <c r="C95" s="81">
        <f t="shared" si="13"/>
        <v>48.272773508613597</v>
      </c>
      <c r="D95" s="81">
        <f t="shared" si="13"/>
        <v>2.20197056084753</v>
      </c>
      <c r="E95" s="81">
        <f t="shared" si="13"/>
        <v>2.20197056084753</v>
      </c>
      <c r="F95" s="81">
        <f t="shared" si="13"/>
        <v>48.272773508613597</v>
      </c>
      <c r="G95" s="81">
        <f t="shared" si="13"/>
        <v>-2.1454872913863952</v>
      </c>
      <c r="H95" s="81">
        <f t="shared" si="13"/>
        <v>46.229680037018255</v>
      </c>
      <c r="I95" s="51"/>
    </row>
    <row r="97" spans="1:9" ht="15" customHeight="1" x14ac:dyDescent="0.45">
      <c r="A97" s="25" t="s">
        <v>386</v>
      </c>
      <c r="B97" s="26"/>
      <c r="C97" s="26"/>
      <c r="D97" s="26"/>
      <c r="E97" s="26"/>
      <c r="F97" s="26"/>
      <c r="G97" s="26"/>
      <c r="H97" s="26"/>
      <c r="I97" s="26"/>
    </row>
    <row r="98" spans="1:9" ht="18" customHeight="1" x14ac:dyDescent="0.45">
      <c r="A98" s="1" t="s">
        <v>387</v>
      </c>
      <c r="B98" s="1"/>
      <c r="C98" s="1"/>
      <c r="D98" s="1"/>
      <c r="E98" s="1"/>
      <c r="F98" s="1"/>
      <c r="G98" s="1"/>
      <c r="H98" s="1"/>
      <c r="I98" s="1"/>
    </row>
    <row r="99" spans="1:9" ht="15.75" customHeight="1" x14ac:dyDescent="0.45">
      <c r="A99" s="28" t="s">
        <v>388</v>
      </c>
      <c r="B99" s="11" t="s">
        <v>27</v>
      </c>
      <c r="C99" s="41">
        <f t="shared" ref="C99:H99" si="14">SUM(C63:C69)</f>
        <v>28.872275817440425</v>
      </c>
      <c r="D99" s="41">
        <f t="shared" si="14"/>
        <v>29.216216132983909</v>
      </c>
      <c r="E99" s="41">
        <f t="shared" si="14"/>
        <v>29.216216132983909</v>
      </c>
      <c r="F99" s="41">
        <f t="shared" si="14"/>
        <v>28.872275817440425</v>
      </c>
      <c r="G99" s="41">
        <f t="shared" si="14"/>
        <v>29.862083311292519</v>
      </c>
      <c r="H99" s="41">
        <f t="shared" si="14"/>
        <v>25.75591531950813</v>
      </c>
      <c r="I99" s="13" t="s">
        <v>389</v>
      </c>
    </row>
    <row r="100" spans="1:9" ht="15.75" customHeight="1" x14ac:dyDescent="0.45">
      <c r="A100" s="28" t="s">
        <v>390</v>
      </c>
      <c r="B100" s="11" t="s">
        <v>27</v>
      </c>
      <c r="C100" s="41">
        <f t="shared" ref="C100:H100" si="15">SUM(C72:C78)</f>
        <v>28.534490601381666</v>
      </c>
      <c r="D100" s="41">
        <f t="shared" si="15"/>
        <v>31.327972631634612</v>
      </c>
      <c r="E100" s="41">
        <f t="shared" si="15"/>
        <v>31.327972631634612</v>
      </c>
      <c r="F100" s="41">
        <f t="shared" si="15"/>
        <v>28.534490601381666</v>
      </c>
      <c r="G100" s="41">
        <f t="shared" si="15"/>
        <v>29.629360130867727</v>
      </c>
      <c r="H100" s="41">
        <f t="shared" si="15"/>
        <v>26.592461031591476</v>
      </c>
      <c r="I100" s="13" t="s">
        <v>391</v>
      </c>
    </row>
    <row r="101" spans="1:9" ht="28.5" customHeight="1" x14ac:dyDescent="0.45">
      <c r="A101" s="28" t="s">
        <v>392</v>
      </c>
      <c r="B101" s="11" t="s">
        <v>27</v>
      </c>
      <c r="C101" s="41">
        <f t="shared" ref="C101:H101" si="16">SUMPRODUCT(C54:C60,$E$16:$E$22)/1000</f>
        <v>32.365703200109571</v>
      </c>
      <c r="D101" s="41">
        <f t="shared" si="16"/>
        <v>32.751258888265895</v>
      </c>
      <c r="E101" s="41">
        <f t="shared" si="16"/>
        <v>32.751258888265895</v>
      </c>
      <c r="F101" s="41">
        <f t="shared" si="16"/>
        <v>32.365703200109571</v>
      </c>
      <c r="G101" s="41">
        <f t="shared" si="16"/>
        <v>33.475273355708786</v>
      </c>
      <c r="H101" s="41">
        <f t="shared" si="16"/>
        <v>32.365703200109571</v>
      </c>
      <c r="I101" s="13" t="s">
        <v>393</v>
      </c>
    </row>
    <row r="102" spans="1:9" ht="15.75" customHeight="1" x14ac:dyDescent="0.45">
      <c r="A102" s="28" t="s">
        <v>394</v>
      </c>
      <c r="B102" s="11" t="s">
        <v>27</v>
      </c>
      <c r="C102" s="41">
        <f t="shared" ref="C102:H102" si="17">SUMPRODUCT(C54:C60,$F$16:$F$22+$G$16:$G$22)/1000</f>
        <v>30.631806566192321</v>
      </c>
      <c r="D102" s="41">
        <f t="shared" si="17"/>
        <v>31.327972631634609</v>
      </c>
      <c r="E102" s="41">
        <f t="shared" si="17"/>
        <v>31.327972631634609</v>
      </c>
      <c r="F102" s="41">
        <f t="shared" si="17"/>
        <v>30.631806566192321</v>
      </c>
      <c r="G102" s="41">
        <f t="shared" si="17"/>
        <v>31.806331833899225</v>
      </c>
      <c r="H102" s="41">
        <f t="shared" si="17"/>
        <v>30.631806566192321</v>
      </c>
      <c r="I102" s="13" t="s">
        <v>395</v>
      </c>
    </row>
    <row r="103" spans="1:9" ht="28.5" customHeight="1" x14ac:dyDescent="0.45">
      <c r="A103" s="28" t="s">
        <v>396</v>
      </c>
      <c r="B103" s="11" t="s">
        <v>397</v>
      </c>
      <c r="C103" s="32">
        <f t="shared" ref="C103:H103" si="18">SUMPRODUCT($D$24:$D$30,C81:C87)</f>
        <v>1748.0359752064201</v>
      </c>
      <c r="D103" s="32">
        <f t="shared" si="18"/>
        <v>1802.8185531048068</v>
      </c>
      <c r="E103" s="32">
        <f t="shared" si="18"/>
        <v>1802.8185531048068</v>
      </c>
      <c r="F103" s="32">
        <f t="shared" si="18"/>
        <v>1748.0359752064201</v>
      </c>
      <c r="G103" s="32">
        <f t="shared" si="18"/>
        <v>1748.0359752064201</v>
      </c>
      <c r="H103" s="32">
        <f t="shared" si="18"/>
        <v>1603.0227997737702</v>
      </c>
      <c r="I103" s="13" t="s">
        <v>398</v>
      </c>
    </row>
    <row r="104" spans="1:9" ht="28.5" customHeight="1" x14ac:dyDescent="0.45">
      <c r="A104" s="28" t="s">
        <v>399</v>
      </c>
      <c r="B104" s="11" t="s">
        <v>400</v>
      </c>
      <c r="C104" s="32">
        <f t="shared" ref="C104:H104" si="19">SUMPRODUCT($D$24:$D$30,C89:C95)</f>
        <v>34960.719504128399</v>
      </c>
      <c r="D104" s="32">
        <f t="shared" si="19"/>
        <v>17439.605944496136</v>
      </c>
      <c r="E104" s="32">
        <f t="shared" si="19"/>
        <v>17439.605944496136</v>
      </c>
      <c r="F104" s="32">
        <f t="shared" si="19"/>
        <v>34960.719504128399</v>
      </c>
      <c r="G104" s="32">
        <f t="shared" si="19"/>
        <v>-3205.7726074716038</v>
      </c>
      <c r="H104" s="32">
        <f t="shared" si="19"/>
        <v>32060.4559954754</v>
      </c>
      <c r="I104" s="13" t="s">
        <v>401</v>
      </c>
    </row>
    <row r="105" spans="1:9" ht="42" customHeight="1" x14ac:dyDescent="0.45">
      <c r="A105" s="28" t="s">
        <v>402</v>
      </c>
      <c r="B105" s="11" t="s">
        <v>306</v>
      </c>
      <c r="C105" s="32">
        <f t="shared" ref="C105:H105" si="20">SUMPRODUCT($D$24:$D$30,C54:C60/$C$34:$C$40)</f>
        <v>3299.7252748180363</v>
      </c>
      <c r="D105" s="32">
        <f t="shared" si="20"/>
        <v>3321.2957381224646</v>
      </c>
      <c r="E105" s="32">
        <f t="shared" si="20"/>
        <v>3321.2957381224646</v>
      </c>
      <c r="F105" s="32">
        <f t="shared" si="20"/>
        <v>3299.7252748180363</v>
      </c>
      <c r="G105" s="32">
        <f t="shared" si="20"/>
        <v>3347</v>
      </c>
      <c r="H105" s="32">
        <f t="shared" si="20"/>
        <v>3299.7252748180363</v>
      </c>
      <c r="I105" s="13" t="s">
        <v>403</v>
      </c>
    </row>
    <row r="106" spans="1:9" ht="15" customHeight="1" x14ac:dyDescent="0.45">
      <c r="A106" s="76" t="s">
        <v>404</v>
      </c>
      <c r="B106" s="82"/>
    </row>
    <row r="107" spans="1:9" ht="15.75" customHeight="1" x14ac:dyDescent="0.45">
      <c r="A107" s="28" t="s">
        <v>405</v>
      </c>
      <c r="B107" s="49" t="s">
        <v>27</v>
      </c>
      <c r="C107" s="74">
        <f>D41</f>
        <v>33.475273355708794</v>
      </c>
      <c r="D107" s="51"/>
      <c r="E107" s="51"/>
      <c r="F107" s="51"/>
      <c r="G107" s="51"/>
      <c r="H107" s="51"/>
      <c r="I107" s="13" t="s">
        <v>406</v>
      </c>
    </row>
    <row r="108" spans="1:9" ht="15.75" customHeight="1" x14ac:dyDescent="0.45">
      <c r="A108" s="28" t="s">
        <v>407</v>
      </c>
      <c r="B108" s="49" t="s">
        <v>27</v>
      </c>
      <c r="C108" s="74">
        <f>E41</f>
        <v>31.806331833899225</v>
      </c>
      <c r="D108" s="51"/>
      <c r="E108" s="51"/>
      <c r="F108" s="51"/>
      <c r="G108" s="51"/>
      <c r="H108" s="51"/>
      <c r="I108" s="13" t="s">
        <v>406</v>
      </c>
    </row>
    <row r="109" spans="1:9" ht="15.75" customHeight="1" x14ac:dyDescent="0.45">
      <c r="A109" s="28" t="s">
        <v>408</v>
      </c>
      <c r="B109" s="49" t="s">
        <v>397</v>
      </c>
      <c r="C109" s="75">
        <f>G41</f>
        <v>1908.32460558</v>
      </c>
      <c r="D109" s="51"/>
      <c r="E109" s="51"/>
      <c r="F109" s="51"/>
      <c r="G109" s="51"/>
      <c r="H109" s="51"/>
      <c r="I109" s="13" t="s">
        <v>406</v>
      </c>
    </row>
    <row r="110" spans="1:9" ht="15.75" customHeight="1" x14ac:dyDescent="0.45">
      <c r="A110" s="28" t="s">
        <v>305</v>
      </c>
      <c r="B110" s="49" t="s">
        <v>306</v>
      </c>
      <c r="C110" s="58">
        <f>SUM(D24:D30)</f>
        <v>3347</v>
      </c>
      <c r="D110" s="51"/>
      <c r="E110" s="51"/>
      <c r="F110" s="51"/>
      <c r="G110" s="51"/>
      <c r="H110" s="51"/>
      <c r="I110" s="13" t="s">
        <v>409</v>
      </c>
    </row>
  </sheetData>
  <mergeCells count="3">
    <mergeCell ref="A2:I2"/>
    <mergeCell ref="A44:I44"/>
    <mergeCell ref="A98:I98"/>
  </mergeCells>
  <pageMargins left="0.75" right="0.75" top="1" bottom="1" header="0.511811023622047" footer="0.511811023622047"/>
  <pageSetup paperSize="9" orientation="portrait" horizontalDpi="300" verticalDpi="300"/>
  <headerFooter>
    <oddFooter>&amp;R_x000D_&amp;1#&amp;"Aptos"&amp;10&amp;K000000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7705"/>
  <sheetViews>
    <sheetView topLeftCell="A4" zoomScaleNormal="100" workbookViewId="0"/>
  </sheetViews>
  <sheetFormatPr defaultColWidth="8.6640625" defaultRowHeight="14.25" x14ac:dyDescent="0.45"/>
  <cols>
    <col min="32" max="32" width="45" customWidth="1"/>
  </cols>
  <sheetData>
    <row r="1" spans="1:33" ht="15" customHeight="1" x14ac:dyDescent="0.45">
      <c r="A1" t="s">
        <v>410</v>
      </c>
      <c r="B1" t="s">
        <v>411</v>
      </c>
      <c r="C1" t="s">
        <v>4</v>
      </c>
      <c r="D1" t="s">
        <v>412</v>
      </c>
      <c r="E1" t="s">
        <v>413</v>
      </c>
      <c r="F1" t="s">
        <v>414</v>
      </c>
      <c r="G1" t="s">
        <v>415</v>
      </c>
      <c r="H1" t="s">
        <v>416</v>
      </c>
      <c r="I1" t="s">
        <v>3</v>
      </c>
      <c r="J1" t="s">
        <v>417</v>
      </c>
      <c r="K1">
        <v>2022</v>
      </c>
      <c r="L1">
        <v>2023</v>
      </c>
      <c r="M1">
        <v>2024</v>
      </c>
      <c r="N1">
        <v>2025</v>
      </c>
      <c r="O1">
        <v>2026</v>
      </c>
      <c r="P1">
        <v>2027</v>
      </c>
      <c r="Q1">
        <v>2028</v>
      </c>
      <c r="R1">
        <v>2029</v>
      </c>
      <c r="S1">
        <v>2030</v>
      </c>
      <c r="T1">
        <v>2031</v>
      </c>
      <c r="U1">
        <v>2032</v>
      </c>
      <c r="V1">
        <v>2033</v>
      </c>
      <c r="W1">
        <v>2034</v>
      </c>
      <c r="X1">
        <v>2035</v>
      </c>
      <c r="Y1">
        <v>2036</v>
      </c>
      <c r="Z1">
        <v>2037</v>
      </c>
      <c r="AA1">
        <v>2038</v>
      </c>
      <c r="AB1">
        <v>2039</v>
      </c>
      <c r="AC1">
        <v>2040</v>
      </c>
      <c r="AD1">
        <v>2041</v>
      </c>
      <c r="AF1" s="83" t="s">
        <v>418</v>
      </c>
      <c r="AG1">
        <v>2030</v>
      </c>
    </row>
    <row r="2" spans="1:33" ht="54.75" customHeight="1" x14ac:dyDescent="0.45">
      <c r="B2" t="s">
        <v>419</v>
      </c>
      <c r="C2" t="s">
        <v>188</v>
      </c>
      <c r="D2" t="s">
        <v>420</v>
      </c>
      <c r="E2" t="s">
        <v>239</v>
      </c>
      <c r="F2" t="s">
        <v>421</v>
      </c>
      <c r="G2" t="s">
        <v>422</v>
      </c>
      <c r="H2" t="s">
        <v>423</v>
      </c>
      <c r="I2" t="s">
        <v>424</v>
      </c>
      <c r="J2">
        <v>2</v>
      </c>
      <c r="K2">
        <v>0</v>
      </c>
      <c r="L2">
        <v>0</v>
      </c>
      <c r="M2">
        <v>0</v>
      </c>
      <c r="N2">
        <v>0</v>
      </c>
      <c r="O2">
        <v>0.98816000000000004</v>
      </c>
      <c r="P2">
        <v>0.98743000000000003</v>
      </c>
      <c r="Q2">
        <v>0.98751</v>
      </c>
      <c r="R2">
        <v>0.98746999999999996</v>
      </c>
      <c r="S2">
        <v>0.98756999999999995</v>
      </c>
      <c r="T2">
        <v>0.98763999999999996</v>
      </c>
      <c r="U2">
        <v>0.98773999999999995</v>
      </c>
      <c r="V2">
        <v>0.98782999999999999</v>
      </c>
      <c r="W2">
        <v>0.98794000000000004</v>
      </c>
      <c r="X2">
        <v>0.98804000000000003</v>
      </c>
      <c r="Y2">
        <v>0.98814999999999997</v>
      </c>
      <c r="Z2">
        <v>0.98826000000000003</v>
      </c>
      <c r="AA2">
        <v>0.98838000000000004</v>
      </c>
      <c r="AB2">
        <v>0.98851999999999995</v>
      </c>
      <c r="AC2">
        <v>0.98867000000000005</v>
      </c>
      <c r="AD2">
        <v>0.98878999999999995</v>
      </c>
      <c r="AF2" s="84" t="s">
        <v>425</v>
      </c>
    </row>
    <row r="3" spans="1:33" ht="15" customHeight="1" x14ac:dyDescent="0.45">
      <c r="B3" t="s">
        <v>419</v>
      </c>
      <c r="C3" t="s">
        <v>188</v>
      </c>
      <c r="D3" t="s">
        <v>426</v>
      </c>
      <c r="E3" t="s">
        <v>236</v>
      </c>
      <c r="F3" t="s">
        <v>427</v>
      </c>
      <c r="G3" t="s">
        <v>422</v>
      </c>
      <c r="H3" t="s">
        <v>428</v>
      </c>
      <c r="I3" t="s">
        <v>429</v>
      </c>
      <c r="J3">
        <v>2</v>
      </c>
      <c r="K3">
        <v>0</v>
      </c>
      <c r="L3">
        <v>0</v>
      </c>
      <c r="M3">
        <v>0</v>
      </c>
      <c r="N3">
        <v>0</v>
      </c>
      <c r="O3">
        <v>20</v>
      </c>
      <c r="P3">
        <v>20</v>
      </c>
      <c r="Q3">
        <v>20</v>
      </c>
      <c r="R3">
        <v>20</v>
      </c>
      <c r="S3">
        <v>20</v>
      </c>
      <c r="T3">
        <v>20</v>
      </c>
      <c r="U3">
        <v>20</v>
      </c>
      <c r="V3">
        <v>20</v>
      </c>
      <c r="W3">
        <v>20</v>
      </c>
      <c r="X3">
        <v>20</v>
      </c>
      <c r="Y3">
        <v>20</v>
      </c>
      <c r="Z3">
        <v>20</v>
      </c>
      <c r="AA3">
        <v>20</v>
      </c>
      <c r="AB3">
        <v>20</v>
      </c>
      <c r="AC3">
        <v>20</v>
      </c>
      <c r="AD3">
        <v>20</v>
      </c>
    </row>
    <row r="4" spans="1:33" ht="15" customHeight="1" x14ac:dyDescent="0.45">
      <c r="B4" t="s">
        <v>419</v>
      </c>
      <c r="C4" t="s">
        <v>188</v>
      </c>
      <c r="D4" t="s">
        <v>430</v>
      </c>
      <c r="E4" t="s">
        <v>431</v>
      </c>
      <c r="F4" t="s">
        <v>432</v>
      </c>
      <c r="G4" t="s">
        <v>422</v>
      </c>
      <c r="H4" t="s">
        <v>433</v>
      </c>
      <c r="I4" t="s">
        <v>429</v>
      </c>
      <c r="J4">
        <v>2</v>
      </c>
      <c r="K4">
        <v>0</v>
      </c>
      <c r="L4">
        <v>0</v>
      </c>
      <c r="M4">
        <v>0</v>
      </c>
      <c r="N4">
        <v>0</v>
      </c>
      <c r="O4">
        <v>19.763000000000002</v>
      </c>
      <c r="P4">
        <v>19.748999999999999</v>
      </c>
      <c r="Q4">
        <v>19.75</v>
      </c>
      <c r="R4">
        <v>19.748999999999999</v>
      </c>
      <c r="S4">
        <v>19.751000000000001</v>
      </c>
      <c r="T4">
        <v>19.753</v>
      </c>
      <c r="U4">
        <v>19.754999999999999</v>
      </c>
      <c r="V4">
        <v>19.757000000000001</v>
      </c>
      <c r="W4">
        <v>19.759</v>
      </c>
      <c r="X4">
        <v>19.760999999999999</v>
      </c>
      <c r="Y4">
        <v>19.763000000000002</v>
      </c>
      <c r="Z4">
        <v>19.765000000000001</v>
      </c>
      <c r="AA4">
        <v>19.768000000000001</v>
      </c>
      <c r="AB4">
        <v>19.77</v>
      </c>
      <c r="AC4">
        <v>19.773</v>
      </c>
      <c r="AD4">
        <v>19.776</v>
      </c>
    </row>
    <row r="5" spans="1:33" ht="15" customHeight="1" x14ac:dyDescent="0.45">
      <c r="B5" t="s">
        <v>419</v>
      </c>
      <c r="C5" t="s">
        <v>188</v>
      </c>
      <c r="D5" t="s">
        <v>434</v>
      </c>
      <c r="E5" t="s">
        <v>435</v>
      </c>
      <c r="F5" t="s">
        <v>436</v>
      </c>
      <c r="G5" t="s">
        <v>422</v>
      </c>
      <c r="H5" t="s">
        <v>437</v>
      </c>
      <c r="I5" t="s">
        <v>429</v>
      </c>
      <c r="J5">
        <v>2</v>
      </c>
      <c r="K5">
        <v>0</v>
      </c>
      <c r="L5">
        <v>0</v>
      </c>
      <c r="M5">
        <v>0</v>
      </c>
      <c r="N5">
        <v>0</v>
      </c>
      <c r="O5">
        <v>0</v>
      </c>
      <c r="P5">
        <v>0</v>
      </c>
      <c r="Q5">
        <v>0</v>
      </c>
      <c r="R5">
        <v>0</v>
      </c>
      <c r="S5">
        <v>0</v>
      </c>
      <c r="T5">
        <v>0</v>
      </c>
      <c r="U5">
        <v>0</v>
      </c>
      <c r="V5">
        <v>0</v>
      </c>
      <c r="W5">
        <v>0</v>
      </c>
      <c r="X5">
        <v>0</v>
      </c>
      <c r="Y5">
        <v>0</v>
      </c>
      <c r="Z5">
        <v>0</v>
      </c>
      <c r="AA5">
        <v>0</v>
      </c>
      <c r="AB5">
        <v>0</v>
      </c>
      <c r="AC5">
        <v>0</v>
      </c>
      <c r="AD5">
        <v>0</v>
      </c>
    </row>
    <row r="6" spans="1:33" ht="15" customHeight="1" x14ac:dyDescent="0.45">
      <c r="B6" t="s">
        <v>419</v>
      </c>
      <c r="C6" t="s">
        <v>188</v>
      </c>
      <c r="D6" t="s">
        <v>438</v>
      </c>
      <c r="E6" t="s">
        <v>439</v>
      </c>
      <c r="F6" t="s">
        <v>440</v>
      </c>
      <c r="G6" t="s">
        <v>422</v>
      </c>
      <c r="H6" t="s">
        <v>423</v>
      </c>
      <c r="I6" t="s">
        <v>424</v>
      </c>
      <c r="J6">
        <v>2</v>
      </c>
      <c r="K6">
        <v>0</v>
      </c>
      <c r="L6">
        <v>0</v>
      </c>
      <c r="M6">
        <v>0</v>
      </c>
      <c r="N6">
        <v>0</v>
      </c>
      <c r="O6">
        <v>0.41588000000000003</v>
      </c>
      <c r="P6">
        <v>0.37506</v>
      </c>
      <c r="Q6">
        <v>0.37217</v>
      </c>
      <c r="R6">
        <v>0.36237999999999998</v>
      </c>
      <c r="S6">
        <v>0.35499000000000003</v>
      </c>
      <c r="T6">
        <v>0.34395999999999999</v>
      </c>
      <c r="U6">
        <v>0.33439999999999998</v>
      </c>
      <c r="V6">
        <v>0.32517000000000001</v>
      </c>
      <c r="W6">
        <v>0.31744</v>
      </c>
      <c r="X6">
        <v>0.31089</v>
      </c>
      <c r="Y6">
        <v>0.30581999999999998</v>
      </c>
      <c r="Z6">
        <v>0.30216999999999999</v>
      </c>
      <c r="AA6">
        <v>0.29994999999999999</v>
      </c>
      <c r="AB6">
        <v>0.29931000000000002</v>
      </c>
      <c r="AC6">
        <v>0.29970999999999998</v>
      </c>
      <c r="AD6">
        <v>0.29987000000000003</v>
      </c>
    </row>
    <row r="7" spans="1:33" ht="15" customHeight="1" x14ac:dyDescent="0.45">
      <c r="B7" t="s">
        <v>419</v>
      </c>
      <c r="C7" t="s">
        <v>188</v>
      </c>
      <c r="D7" t="s">
        <v>441</v>
      </c>
      <c r="E7" t="s">
        <v>442</v>
      </c>
      <c r="F7" t="s">
        <v>443</v>
      </c>
      <c r="G7" t="s">
        <v>422</v>
      </c>
      <c r="H7" t="s">
        <v>423</v>
      </c>
      <c r="I7" t="s">
        <v>424</v>
      </c>
      <c r="J7">
        <v>2</v>
      </c>
      <c r="K7">
        <v>0</v>
      </c>
      <c r="L7">
        <v>0</v>
      </c>
      <c r="M7">
        <v>0</v>
      </c>
      <c r="N7">
        <v>0</v>
      </c>
      <c r="O7">
        <v>0.20507</v>
      </c>
      <c r="P7">
        <v>0.22464000000000001</v>
      </c>
      <c r="Q7">
        <v>0.23215</v>
      </c>
      <c r="R7">
        <v>0.24313000000000001</v>
      </c>
      <c r="S7">
        <v>0.25567000000000001</v>
      </c>
      <c r="T7">
        <v>0.27133000000000002</v>
      </c>
      <c r="U7">
        <v>0.28647</v>
      </c>
      <c r="V7">
        <v>0.30131999999999998</v>
      </c>
      <c r="W7">
        <v>0.31507000000000002</v>
      </c>
      <c r="X7">
        <v>0.32768999999999998</v>
      </c>
      <c r="Y7">
        <v>0.33898</v>
      </c>
      <c r="Z7">
        <v>0.34908</v>
      </c>
      <c r="AA7">
        <v>0.35804999999999998</v>
      </c>
      <c r="AB7">
        <v>0.36579</v>
      </c>
      <c r="AC7">
        <v>0.37257000000000001</v>
      </c>
      <c r="AD7">
        <v>0.37896999999999997</v>
      </c>
    </row>
    <row r="8" spans="1:33" ht="15" customHeight="1" x14ac:dyDescent="0.45">
      <c r="B8" t="s">
        <v>419</v>
      </c>
      <c r="C8" t="s">
        <v>188</v>
      </c>
      <c r="D8" t="s">
        <v>444</v>
      </c>
      <c r="E8" t="s">
        <v>445</v>
      </c>
      <c r="F8" t="s">
        <v>446</v>
      </c>
      <c r="G8" t="s">
        <v>422</v>
      </c>
      <c r="H8" t="s">
        <v>423</v>
      </c>
      <c r="I8" t="s">
        <v>424</v>
      </c>
      <c r="J8">
        <v>2</v>
      </c>
      <c r="K8">
        <v>0</v>
      </c>
      <c r="L8">
        <v>0</v>
      </c>
      <c r="M8">
        <v>0</v>
      </c>
      <c r="N8">
        <v>0</v>
      </c>
      <c r="O8">
        <v>8.1100000000000005E-2</v>
      </c>
      <c r="P8">
        <v>8.2570000000000005E-2</v>
      </c>
      <c r="Q8">
        <v>7.9699999999999993E-2</v>
      </c>
      <c r="R8">
        <v>7.7939999999999995E-2</v>
      </c>
      <c r="S8">
        <v>7.5810000000000002E-2</v>
      </c>
      <c r="T8">
        <v>7.3910000000000003E-2</v>
      </c>
      <c r="U8">
        <v>7.1859999999999993E-2</v>
      </c>
      <c r="V8">
        <v>6.9830000000000003E-2</v>
      </c>
      <c r="W8">
        <v>6.7729999999999999E-2</v>
      </c>
      <c r="X8">
        <v>6.5640000000000004E-2</v>
      </c>
      <c r="Y8">
        <v>6.3549999999999995E-2</v>
      </c>
      <c r="Z8">
        <v>6.1490000000000003E-2</v>
      </c>
      <c r="AA8">
        <v>5.9420000000000001E-2</v>
      </c>
      <c r="AB8">
        <v>5.7340000000000002E-2</v>
      </c>
      <c r="AC8">
        <v>5.5289999999999999E-2</v>
      </c>
      <c r="AD8">
        <v>5.339E-2</v>
      </c>
    </row>
    <row r="9" spans="1:33" ht="15" customHeight="1" x14ac:dyDescent="0.45">
      <c r="B9" t="s">
        <v>419</v>
      </c>
      <c r="C9" t="s">
        <v>188</v>
      </c>
      <c r="D9" t="s">
        <v>447</v>
      </c>
      <c r="E9" t="s">
        <v>448</v>
      </c>
      <c r="F9" t="s">
        <v>449</v>
      </c>
      <c r="G9" t="s">
        <v>422</v>
      </c>
      <c r="H9" t="s">
        <v>423</v>
      </c>
      <c r="I9" t="s">
        <v>424</v>
      </c>
      <c r="J9">
        <v>2</v>
      </c>
      <c r="K9">
        <v>0</v>
      </c>
      <c r="L9">
        <v>0</v>
      </c>
      <c r="M9">
        <v>0</v>
      </c>
      <c r="N9">
        <v>0</v>
      </c>
      <c r="O9">
        <v>0.28621000000000002</v>
      </c>
      <c r="P9">
        <v>0.30526999999999999</v>
      </c>
      <c r="Q9">
        <v>0.30359000000000003</v>
      </c>
      <c r="R9">
        <v>0.30412</v>
      </c>
      <c r="S9">
        <v>0.30119000000000001</v>
      </c>
      <c r="T9">
        <v>0.29853000000000002</v>
      </c>
      <c r="U9">
        <v>0.29509999999999997</v>
      </c>
      <c r="V9">
        <v>0.29161999999999999</v>
      </c>
      <c r="W9">
        <v>0.28778999999999999</v>
      </c>
      <c r="X9">
        <v>0.28391</v>
      </c>
      <c r="Y9">
        <v>0.27988000000000002</v>
      </c>
      <c r="Z9">
        <v>0.27561000000000002</v>
      </c>
      <c r="AA9">
        <v>0.27106000000000002</v>
      </c>
      <c r="AB9">
        <v>0.26617000000000002</v>
      </c>
      <c r="AC9">
        <v>0.26118000000000002</v>
      </c>
      <c r="AD9">
        <v>0.25663999999999998</v>
      </c>
    </row>
    <row r="10" spans="1:33" ht="15" customHeight="1" x14ac:dyDescent="0.45">
      <c r="B10" t="s">
        <v>419</v>
      </c>
      <c r="C10" t="s">
        <v>188</v>
      </c>
      <c r="D10" t="s">
        <v>450</v>
      </c>
      <c r="E10" t="s">
        <v>451</v>
      </c>
      <c r="F10" t="s">
        <v>452</v>
      </c>
      <c r="G10" t="s">
        <v>422</v>
      </c>
      <c r="H10" t="s">
        <v>423</v>
      </c>
      <c r="I10" t="s">
        <v>424</v>
      </c>
      <c r="J10">
        <v>2</v>
      </c>
      <c r="K10">
        <v>0</v>
      </c>
      <c r="L10">
        <v>0</v>
      </c>
      <c r="M10">
        <v>0</v>
      </c>
      <c r="N10">
        <v>0</v>
      </c>
      <c r="O10">
        <v>0</v>
      </c>
      <c r="P10">
        <v>0</v>
      </c>
      <c r="Q10">
        <v>0</v>
      </c>
      <c r="R10">
        <v>0</v>
      </c>
      <c r="S10">
        <v>0</v>
      </c>
      <c r="T10">
        <v>0</v>
      </c>
      <c r="U10">
        <v>0</v>
      </c>
      <c r="V10">
        <v>0</v>
      </c>
      <c r="W10">
        <v>0</v>
      </c>
      <c r="X10">
        <v>0</v>
      </c>
      <c r="Y10">
        <v>0</v>
      </c>
      <c r="Z10">
        <v>0</v>
      </c>
      <c r="AA10">
        <v>0</v>
      </c>
      <c r="AB10">
        <v>0</v>
      </c>
      <c r="AC10">
        <v>0</v>
      </c>
      <c r="AD10">
        <v>0</v>
      </c>
    </row>
    <row r="11" spans="1:33" ht="15" customHeight="1" x14ac:dyDescent="0.45">
      <c r="B11" t="s">
        <v>419</v>
      </c>
      <c r="C11" t="s">
        <v>188</v>
      </c>
      <c r="D11" t="s">
        <v>453</v>
      </c>
      <c r="E11" t="s">
        <v>454</v>
      </c>
      <c r="F11" t="s">
        <v>455</v>
      </c>
      <c r="G11" t="s">
        <v>422</v>
      </c>
      <c r="H11" t="s">
        <v>456</v>
      </c>
      <c r="I11" t="s">
        <v>424</v>
      </c>
      <c r="J11">
        <v>2</v>
      </c>
      <c r="K11">
        <v>6.651E-2</v>
      </c>
      <c r="L11">
        <v>3.7600000000000001E-2</v>
      </c>
      <c r="M11">
        <v>2.3990000000000001E-2</v>
      </c>
      <c r="N11">
        <v>4.3920000000000001E-2</v>
      </c>
      <c r="O11">
        <v>4.24E-2</v>
      </c>
      <c r="P11">
        <v>4.829E-2</v>
      </c>
      <c r="Q11">
        <v>5.5350000000000003E-2</v>
      </c>
      <c r="R11">
        <v>5.2269999999999997E-2</v>
      </c>
      <c r="S11">
        <v>4.8419999999999998E-2</v>
      </c>
      <c r="T11">
        <v>4.7890000000000002E-2</v>
      </c>
      <c r="U11">
        <v>4.7359999999999999E-2</v>
      </c>
      <c r="V11">
        <v>4.6820000000000001E-2</v>
      </c>
      <c r="W11">
        <v>4.6289999999999998E-2</v>
      </c>
      <c r="X11">
        <v>4.5760000000000002E-2</v>
      </c>
      <c r="Y11">
        <v>4.5229999999999999E-2</v>
      </c>
      <c r="Z11">
        <v>4.4699999999999997E-2</v>
      </c>
      <c r="AA11">
        <v>4.4170000000000001E-2</v>
      </c>
      <c r="AB11">
        <v>4.3639999999999998E-2</v>
      </c>
      <c r="AC11">
        <v>4.3099999999999999E-2</v>
      </c>
      <c r="AD11">
        <v>4.2569999999999997E-2</v>
      </c>
    </row>
    <row r="12" spans="1:33" ht="15" customHeight="1" x14ac:dyDescent="0.45">
      <c r="B12" t="s">
        <v>419</v>
      </c>
      <c r="C12" t="s">
        <v>188</v>
      </c>
      <c r="D12" t="s">
        <v>457</v>
      </c>
      <c r="E12" t="s">
        <v>458</v>
      </c>
      <c r="F12" t="s">
        <v>459</v>
      </c>
      <c r="G12" t="s">
        <v>422</v>
      </c>
      <c r="H12" t="s">
        <v>456</v>
      </c>
      <c r="I12" t="s">
        <v>424</v>
      </c>
      <c r="J12">
        <v>2</v>
      </c>
      <c r="K12">
        <v>0</v>
      </c>
      <c r="L12">
        <v>0</v>
      </c>
      <c r="M12">
        <v>0</v>
      </c>
      <c r="N12">
        <v>0</v>
      </c>
      <c r="O12">
        <v>-4.5500000000000002E-3</v>
      </c>
      <c r="P12">
        <v>-7.2300000000000003E-3</v>
      </c>
      <c r="Q12">
        <v>-6.8399999999999997E-3</v>
      </c>
      <c r="R12">
        <v>-6.8999999999999999E-3</v>
      </c>
      <c r="S12">
        <v>-6.2300000000000003E-3</v>
      </c>
      <c r="T12">
        <v>-5.5500000000000002E-3</v>
      </c>
      <c r="U12">
        <v>-5.3099999999999996E-3</v>
      </c>
      <c r="V12">
        <v>-4.8399999999999997E-3</v>
      </c>
      <c r="W12">
        <v>-4.3E-3</v>
      </c>
      <c r="X12">
        <v>-3.8500000000000001E-3</v>
      </c>
      <c r="Y12">
        <v>-3.5999999999999999E-3</v>
      </c>
      <c r="Z12">
        <v>-3.5999999999999999E-3</v>
      </c>
      <c r="AA12">
        <v>-3.6099999999999999E-3</v>
      </c>
      <c r="AB12">
        <v>-3.6099999999999999E-3</v>
      </c>
      <c r="AC12">
        <v>-3.5100000000000001E-3</v>
      </c>
      <c r="AD12">
        <v>-3.3700000000000002E-3</v>
      </c>
    </row>
    <row r="13" spans="1:33" ht="15" customHeight="1" x14ac:dyDescent="0.45">
      <c r="B13" t="s">
        <v>419</v>
      </c>
      <c r="C13" t="s">
        <v>188</v>
      </c>
      <c r="D13" t="s">
        <v>460</v>
      </c>
      <c r="E13" t="s">
        <v>461</v>
      </c>
      <c r="F13" t="s">
        <v>462</v>
      </c>
      <c r="G13" t="s">
        <v>422</v>
      </c>
      <c r="H13" t="s">
        <v>456</v>
      </c>
      <c r="I13" t="s">
        <v>424</v>
      </c>
      <c r="J13">
        <v>2</v>
      </c>
      <c r="K13">
        <v>0</v>
      </c>
      <c r="L13">
        <v>0</v>
      </c>
      <c r="M13">
        <v>0</v>
      </c>
      <c r="N13">
        <v>0</v>
      </c>
      <c r="O13">
        <v>0</v>
      </c>
      <c r="P13">
        <v>0</v>
      </c>
      <c r="Q13">
        <v>0</v>
      </c>
      <c r="R13">
        <v>0</v>
      </c>
      <c r="S13">
        <v>0</v>
      </c>
      <c r="T13">
        <v>0</v>
      </c>
      <c r="U13">
        <v>0</v>
      </c>
      <c r="V13">
        <v>0</v>
      </c>
      <c r="W13">
        <v>0</v>
      </c>
      <c r="X13">
        <v>0</v>
      </c>
      <c r="Y13">
        <v>0</v>
      </c>
      <c r="Z13">
        <v>0</v>
      </c>
      <c r="AA13">
        <v>0</v>
      </c>
      <c r="AB13">
        <v>0</v>
      </c>
      <c r="AC13">
        <v>0</v>
      </c>
      <c r="AD13">
        <v>0</v>
      </c>
    </row>
    <row r="14" spans="1:33" ht="15" customHeight="1" x14ac:dyDescent="0.45">
      <c r="B14" t="s">
        <v>419</v>
      </c>
      <c r="C14" t="s">
        <v>188</v>
      </c>
      <c r="D14" t="s">
        <v>463</v>
      </c>
      <c r="E14" t="s">
        <v>464</v>
      </c>
      <c r="F14" t="s">
        <v>465</v>
      </c>
      <c r="G14" t="s">
        <v>422</v>
      </c>
      <c r="H14" t="s">
        <v>456</v>
      </c>
      <c r="I14" t="s">
        <v>424</v>
      </c>
      <c r="J14">
        <v>2</v>
      </c>
      <c r="K14">
        <v>0</v>
      </c>
      <c r="L14">
        <v>0</v>
      </c>
      <c r="M14">
        <v>0</v>
      </c>
      <c r="N14">
        <v>0</v>
      </c>
      <c r="O14">
        <v>7.62E-3</v>
      </c>
      <c r="P14">
        <v>9.3200000000000002E-3</v>
      </c>
      <c r="Q14">
        <v>8.9999999999999993E-3</v>
      </c>
      <c r="R14">
        <v>8.3000000000000001E-3</v>
      </c>
      <c r="S14">
        <v>8.5699999999999995E-3</v>
      </c>
      <c r="T14">
        <v>9.4199999999999996E-3</v>
      </c>
      <c r="U14">
        <v>1.06E-2</v>
      </c>
      <c r="V14">
        <v>1.1639999999999999E-2</v>
      </c>
      <c r="W14">
        <v>1.37E-2</v>
      </c>
      <c r="X14">
        <v>1.5089999999999999E-2</v>
      </c>
      <c r="Y14">
        <v>1.6299999999999999E-2</v>
      </c>
      <c r="Z14">
        <v>1.6719999999999999E-2</v>
      </c>
      <c r="AA14">
        <v>1.7010000000000001E-2</v>
      </c>
      <c r="AB14">
        <v>1.736E-2</v>
      </c>
      <c r="AC14">
        <v>1.753E-2</v>
      </c>
      <c r="AD14">
        <v>1.77E-2</v>
      </c>
    </row>
    <row r="15" spans="1:33" ht="15" customHeight="1" x14ac:dyDescent="0.45">
      <c r="B15" t="s">
        <v>419</v>
      </c>
      <c r="C15" t="s">
        <v>188</v>
      </c>
      <c r="D15" t="s">
        <v>466</v>
      </c>
      <c r="E15" t="s">
        <v>467</v>
      </c>
      <c r="F15" t="s">
        <v>468</v>
      </c>
      <c r="G15" t="s">
        <v>422</v>
      </c>
      <c r="H15" t="s">
        <v>456</v>
      </c>
      <c r="I15" t="s">
        <v>424</v>
      </c>
      <c r="J15">
        <v>2</v>
      </c>
      <c r="K15">
        <v>0</v>
      </c>
      <c r="L15">
        <v>0</v>
      </c>
      <c r="M15">
        <v>0</v>
      </c>
      <c r="N15">
        <v>0</v>
      </c>
      <c r="O15">
        <v>0</v>
      </c>
      <c r="P15">
        <v>0</v>
      </c>
      <c r="Q15">
        <v>0</v>
      </c>
      <c r="R15">
        <v>0</v>
      </c>
      <c r="S15">
        <v>0</v>
      </c>
      <c r="T15">
        <v>0</v>
      </c>
      <c r="U15">
        <v>0</v>
      </c>
      <c r="V15">
        <v>0</v>
      </c>
      <c r="W15">
        <v>0</v>
      </c>
      <c r="X15">
        <v>0</v>
      </c>
      <c r="Y15">
        <v>0</v>
      </c>
      <c r="Z15">
        <v>0</v>
      </c>
      <c r="AA15">
        <v>0</v>
      </c>
      <c r="AB15">
        <v>0</v>
      </c>
      <c r="AC15">
        <v>0</v>
      </c>
      <c r="AD15">
        <v>0</v>
      </c>
    </row>
    <row r="16" spans="1:33" ht="15" customHeight="1" x14ac:dyDescent="0.45">
      <c r="B16" t="s">
        <v>419</v>
      </c>
      <c r="C16" t="s">
        <v>188</v>
      </c>
      <c r="D16" t="s">
        <v>469</v>
      </c>
      <c r="E16" t="s">
        <v>470</v>
      </c>
      <c r="F16" t="s">
        <v>471</v>
      </c>
      <c r="G16" t="s">
        <v>422</v>
      </c>
      <c r="H16" t="s">
        <v>456</v>
      </c>
      <c r="I16" t="s">
        <v>424</v>
      </c>
      <c r="J16">
        <v>2</v>
      </c>
      <c r="K16">
        <v>0</v>
      </c>
      <c r="L16">
        <v>0</v>
      </c>
      <c r="M16">
        <v>0</v>
      </c>
      <c r="N16">
        <v>0</v>
      </c>
      <c r="O16">
        <v>0</v>
      </c>
      <c r="P16">
        <v>0</v>
      </c>
      <c r="Q16">
        <v>0</v>
      </c>
      <c r="R16">
        <v>0</v>
      </c>
      <c r="S16">
        <v>0</v>
      </c>
      <c r="T16">
        <v>0</v>
      </c>
      <c r="U16">
        <v>0</v>
      </c>
      <c r="V16">
        <v>0</v>
      </c>
      <c r="W16">
        <v>0</v>
      </c>
      <c r="X16">
        <v>0</v>
      </c>
      <c r="Y16">
        <v>0</v>
      </c>
      <c r="Z16">
        <v>0</v>
      </c>
      <c r="AA16">
        <v>0</v>
      </c>
      <c r="AB16">
        <v>0</v>
      </c>
      <c r="AC16">
        <v>0</v>
      </c>
      <c r="AD16">
        <v>0</v>
      </c>
    </row>
    <row r="17" spans="2:30" ht="15" customHeight="1" x14ac:dyDescent="0.45">
      <c r="B17" t="s">
        <v>419</v>
      </c>
      <c r="C17" t="s">
        <v>188</v>
      </c>
      <c r="D17" t="s">
        <v>472</v>
      </c>
      <c r="E17" t="s">
        <v>473</v>
      </c>
      <c r="F17" t="s">
        <v>474</v>
      </c>
      <c r="G17" t="s">
        <v>422</v>
      </c>
      <c r="H17" t="s">
        <v>456</v>
      </c>
      <c r="I17" t="s">
        <v>424</v>
      </c>
      <c r="J17">
        <v>2</v>
      </c>
      <c r="K17">
        <v>6.651E-2</v>
      </c>
      <c r="L17">
        <v>3.7600000000000001E-2</v>
      </c>
      <c r="M17">
        <v>2.3990000000000001E-2</v>
      </c>
      <c r="N17">
        <v>4.3920000000000001E-2</v>
      </c>
      <c r="O17">
        <v>4.5469999999999997E-2</v>
      </c>
      <c r="P17">
        <v>5.0380000000000001E-2</v>
      </c>
      <c r="Q17">
        <v>5.7509999999999999E-2</v>
      </c>
      <c r="R17">
        <v>5.3670000000000002E-2</v>
      </c>
      <c r="S17">
        <v>5.076E-2</v>
      </c>
      <c r="T17">
        <v>5.176E-2</v>
      </c>
      <c r="U17">
        <v>5.2650000000000002E-2</v>
      </c>
      <c r="V17">
        <v>5.3620000000000001E-2</v>
      </c>
      <c r="W17">
        <v>5.5690000000000003E-2</v>
      </c>
      <c r="X17">
        <v>5.7000000000000002E-2</v>
      </c>
      <c r="Y17">
        <v>5.7930000000000002E-2</v>
      </c>
      <c r="Z17">
        <v>5.7820000000000003E-2</v>
      </c>
      <c r="AA17">
        <v>5.7570000000000003E-2</v>
      </c>
      <c r="AB17">
        <v>5.7389999999999997E-2</v>
      </c>
      <c r="AC17">
        <v>5.7119999999999997E-2</v>
      </c>
      <c r="AD17">
        <v>5.6899999999999999E-2</v>
      </c>
    </row>
    <row r="18" spans="2:30" ht="15" customHeight="1" x14ac:dyDescent="0.45">
      <c r="B18" t="s">
        <v>419</v>
      </c>
      <c r="C18" t="s">
        <v>188</v>
      </c>
      <c r="D18" t="s">
        <v>475</v>
      </c>
      <c r="E18" t="s">
        <v>476</v>
      </c>
      <c r="F18" t="s">
        <v>477</v>
      </c>
      <c r="G18" t="s">
        <v>422</v>
      </c>
      <c r="H18" t="s">
        <v>478</v>
      </c>
      <c r="I18" t="s">
        <v>479</v>
      </c>
      <c r="J18">
        <v>1</v>
      </c>
      <c r="K18">
        <v>-31.97</v>
      </c>
      <c r="L18">
        <v>-26.57</v>
      </c>
      <c r="M18">
        <v>-38.700000000000003</v>
      </c>
      <c r="N18">
        <v>-37.520000000000003</v>
      </c>
      <c r="O18">
        <v>-39.340000000000003</v>
      </c>
      <c r="P18">
        <v>-38.21</v>
      </c>
      <c r="Q18">
        <v>-38.520000000000003</v>
      </c>
      <c r="R18">
        <v>-39.229999999999997</v>
      </c>
      <c r="S18">
        <v>-39.94</v>
      </c>
      <c r="T18">
        <v>-40.520000000000003</v>
      </c>
      <c r="U18">
        <v>-41.25</v>
      </c>
      <c r="V18">
        <v>-41.92</v>
      </c>
      <c r="W18">
        <v>-42.48</v>
      </c>
      <c r="X18">
        <v>-42.9</v>
      </c>
      <c r="Y18">
        <v>-43.07</v>
      </c>
      <c r="Z18">
        <v>-43.04</v>
      </c>
      <c r="AA18">
        <v>-42.79</v>
      </c>
      <c r="AB18">
        <v>-42.3</v>
      </c>
      <c r="AC18">
        <v>-41.94</v>
      </c>
      <c r="AD18">
        <v>-43.65</v>
      </c>
    </row>
    <row r="19" spans="2:30" ht="15" customHeight="1" x14ac:dyDescent="0.45">
      <c r="B19" t="s">
        <v>419</v>
      </c>
      <c r="C19" t="s">
        <v>188</v>
      </c>
      <c r="D19" t="s">
        <v>480</v>
      </c>
      <c r="E19" t="s">
        <v>481</v>
      </c>
      <c r="F19" t="s">
        <v>482</v>
      </c>
      <c r="G19" t="s">
        <v>422</v>
      </c>
      <c r="H19" t="s">
        <v>478</v>
      </c>
      <c r="I19" t="s">
        <v>479</v>
      </c>
      <c r="J19">
        <v>2</v>
      </c>
      <c r="K19">
        <v>-31.97</v>
      </c>
      <c r="L19">
        <v>-26.55</v>
      </c>
      <c r="M19">
        <v>-38.69</v>
      </c>
      <c r="N19">
        <v>-37.5</v>
      </c>
      <c r="O19">
        <v>-31.56</v>
      </c>
      <c r="P19">
        <v>-29.14</v>
      </c>
      <c r="Q19">
        <v>-29.61</v>
      </c>
      <c r="R19">
        <v>-29.93</v>
      </c>
      <c r="S19">
        <v>-30.45</v>
      </c>
      <c r="T19">
        <v>-30.64</v>
      </c>
      <c r="U19">
        <v>-31</v>
      </c>
      <c r="V19">
        <v>-31.24</v>
      </c>
      <c r="W19">
        <v>-31.4</v>
      </c>
      <c r="X19">
        <v>-31.44</v>
      </c>
      <c r="Y19">
        <v>-31.27</v>
      </c>
      <c r="Z19">
        <v>-30.93</v>
      </c>
      <c r="AA19">
        <v>-30.37</v>
      </c>
      <c r="AB19">
        <v>-29.57</v>
      </c>
      <c r="AC19">
        <v>-28.88</v>
      </c>
      <c r="AD19">
        <v>-30.25</v>
      </c>
    </row>
    <row r="20" spans="2:30" ht="15" customHeight="1" x14ac:dyDescent="0.45">
      <c r="B20" t="s">
        <v>419</v>
      </c>
      <c r="C20" t="s">
        <v>188</v>
      </c>
      <c r="D20" t="s">
        <v>483</v>
      </c>
      <c r="E20" t="s">
        <v>484</v>
      </c>
      <c r="F20" t="s">
        <v>485</v>
      </c>
      <c r="G20" t="s">
        <v>422</v>
      </c>
      <c r="H20" t="s">
        <v>478</v>
      </c>
      <c r="I20" t="s">
        <v>424</v>
      </c>
      <c r="J20">
        <v>1</v>
      </c>
      <c r="K20">
        <v>-5.8450000000000002E-2</v>
      </c>
      <c r="L20">
        <v>-4.6809999999999997E-2</v>
      </c>
      <c r="M20">
        <v>-6.6600000000000006E-2</v>
      </c>
      <c r="N20">
        <v>-6.1839999999999999E-2</v>
      </c>
      <c r="O20">
        <v>-6.2210000000000001E-2</v>
      </c>
      <c r="P20">
        <v>-5.7639999999999997E-2</v>
      </c>
      <c r="Q20">
        <v>-5.5050000000000002E-2</v>
      </c>
      <c r="R20">
        <v>-5.3289999999999997E-2</v>
      </c>
      <c r="S20">
        <v>-5.1740000000000001E-2</v>
      </c>
      <c r="T20">
        <v>-5.0090000000000003E-2</v>
      </c>
      <c r="U20">
        <v>-4.87E-2</v>
      </c>
      <c r="V20">
        <v>-4.727E-2</v>
      </c>
      <c r="W20">
        <v>-4.5780000000000001E-2</v>
      </c>
      <c r="X20">
        <v>-4.4209999999999999E-2</v>
      </c>
      <c r="Y20">
        <v>-4.2470000000000001E-2</v>
      </c>
      <c r="Z20">
        <v>-4.0629999999999999E-2</v>
      </c>
      <c r="AA20">
        <v>-3.8679999999999999E-2</v>
      </c>
      <c r="AB20">
        <v>-3.6630000000000003E-2</v>
      </c>
      <c r="AC20">
        <v>-3.483E-2</v>
      </c>
      <c r="AD20">
        <v>-3.4759999999999999E-2</v>
      </c>
    </row>
    <row r="21" spans="2:30" ht="15" customHeight="1" x14ac:dyDescent="0.45">
      <c r="B21" t="s">
        <v>419</v>
      </c>
      <c r="C21" t="s">
        <v>188</v>
      </c>
      <c r="D21" t="s">
        <v>486</v>
      </c>
      <c r="E21" t="s">
        <v>487</v>
      </c>
      <c r="F21" t="s">
        <v>488</v>
      </c>
      <c r="G21" t="s">
        <v>422</v>
      </c>
      <c r="H21" t="s">
        <v>478</v>
      </c>
      <c r="I21" t="s">
        <v>424</v>
      </c>
      <c r="J21">
        <v>2</v>
      </c>
      <c r="K21">
        <v>-5.8450000000000002E-2</v>
      </c>
      <c r="L21">
        <v>-4.6780000000000002E-2</v>
      </c>
      <c r="M21">
        <v>-6.658E-2</v>
      </c>
      <c r="N21">
        <v>-6.182E-2</v>
      </c>
      <c r="O21">
        <v>-4.99E-2</v>
      </c>
      <c r="P21">
        <v>-4.3950000000000003E-2</v>
      </c>
      <c r="Q21">
        <v>-4.2320000000000003E-2</v>
      </c>
      <c r="R21">
        <v>-4.0649999999999999E-2</v>
      </c>
      <c r="S21">
        <v>-3.9449999999999999E-2</v>
      </c>
      <c r="T21">
        <v>-3.7879999999999997E-2</v>
      </c>
      <c r="U21">
        <v>-3.6589999999999998E-2</v>
      </c>
      <c r="V21">
        <v>-3.5229999999999997E-2</v>
      </c>
      <c r="W21">
        <v>-3.3840000000000002E-2</v>
      </c>
      <c r="X21">
        <v>-3.2399999999999998E-2</v>
      </c>
      <c r="Y21">
        <v>-3.083E-2</v>
      </c>
      <c r="Z21">
        <v>-2.92E-2</v>
      </c>
      <c r="AA21">
        <v>-2.7449999999999999E-2</v>
      </c>
      <c r="AB21">
        <v>-2.5610000000000001E-2</v>
      </c>
      <c r="AC21">
        <v>-2.3980000000000001E-2</v>
      </c>
      <c r="AD21">
        <v>-2.409E-2</v>
      </c>
    </row>
    <row r="22" spans="2:30" ht="15" customHeight="1" x14ac:dyDescent="0.45">
      <c r="B22" t="s">
        <v>419</v>
      </c>
      <c r="C22" t="s">
        <v>188</v>
      </c>
      <c r="D22" t="s">
        <v>489</v>
      </c>
      <c r="E22" t="s">
        <v>490</v>
      </c>
      <c r="F22" t="s">
        <v>491</v>
      </c>
      <c r="J22">
        <v>2</v>
      </c>
      <c r="K22">
        <v>0</v>
      </c>
      <c r="L22">
        <v>2.84454297692222E-5</v>
      </c>
      <c r="M22">
        <v>2.4134132366383801E-5</v>
      </c>
      <c r="N22">
        <v>2.28175551953078E-5</v>
      </c>
      <c r="O22">
        <v>5.3636660812263698E-3</v>
      </c>
      <c r="P22">
        <v>5.36591411148769E-3</v>
      </c>
      <c r="Q22">
        <v>4.6214763109599299E-3</v>
      </c>
      <c r="R22">
        <v>4.45334178557773E-3</v>
      </c>
      <c r="S22">
        <v>4.3312021285530303E-3</v>
      </c>
      <c r="T22">
        <v>4.3848434031381204E-3</v>
      </c>
      <c r="U22">
        <v>4.4145521663842098E-3</v>
      </c>
      <c r="V22">
        <v>4.4542808177780203E-3</v>
      </c>
      <c r="W22">
        <v>4.4620307410694199E-3</v>
      </c>
      <c r="X22">
        <v>4.4483116055538596E-3</v>
      </c>
      <c r="Y22">
        <v>4.4052264856604901E-3</v>
      </c>
      <c r="Z22">
        <v>4.3346919812696201E-3</v>
      </c>
      <c r="AA22">
        <v>4.2538769723619099E-3</v>
      </c>
      <c r="AB22">
        <v>4.1590790801002003E-3</v>
      </c>
      <c r="AC22">
        <v>4.0817357931613001E-3</v>
      </c>
      <c r="AD22">
        <v>3.9995942318716404E-3</v>
      </c>
    </row>
    <row r="23" spans="2:30" ht="15" customHeight="1" x14ac:dyDescent="0.45">
      <c r="B23" t="s">
        <v>419</v>
      </c>
      <c r="C23" t="s">
        <v>188</v>
      </c>
      <c r="D23" t="s">
        <v>492</v>
      </c>
      <c r="E23" t="s">
        <v>493</v>
      </c>
      <c r="F23" t="s">
        <v>494</v>
      </c>
      <c r="J23">
        <v>2</v>
      </c>
      <c r="K23">
        <v>0</v>
      </c>
      <c r="L23">
        <v>0</v>
      </c>
      <c r="M23">
        <v>0</v>
      </c>
      <c r="N23">
        <v>0</v>
      </c>
      <c r="O23">
        <v>7.0282371166362698E-3</v>
      </c>
      <c r="P23">
        <v>6.7018280107524197E-3</v>
      </c>
      <c r="Q23">
        <v>6.7128397843804E-3</v>
      </c>
      <c r="R23">
        <v>6.6464776662220103E-3</v>
      </c>
      <c r="S23">
        <v>6.62690306968857E-3</v>
      </c>
      <c r="T23">
        <v>6.5958403104484703E-3</v>
      </c>
      <c r="U23">
        <v>6.5890348566657597E-3</v>
      </c>
      <c r="V23">
        <v>6.5916108546497602E-3</v>
      </c>
      <c r="W23">
        <v>6.6108685755907597E-3</v>
      </c>
      <c r="X23">
        <v>6.6452373508959998E-3</v>
      </c>
      <c r="Y23">
        <v>6.69406483642757E-3</v>
      </c>
      <c r="Z23">
        <v>6.75840276111319E-3</v>
      </c>
      <c r="AA23">
        <v>6.8350128844660001E-3</v>
      </c>
      <c r="AB23">
        <v>6.9255173793683501E-3</v>
      </c>
      <c r="AC23">
        <v>7.0254208224608504E-3</v>
      </c>
      <c r="AD23">
        <v>7.1193586074634104E-3</v>
      </c>
    </row>
    <row r="24" spans="2:30" ht="15" customHeight="1" x14ac:dyDescent="0.45">
      <c r="B24" t="s">
        <v>419</v>
      </c>
      <c r="C24" t="s">
        <v>188</v>
      </c>
      <c r="D24" t="s">
        <v>495</v>
      </c>
      <c r="E24" t="s">
        <v>496</v>
      </c>
      <c r="F24" t="s">
        <v>497</v>
      </c>
      <c r="J24">
        <v>2</v>
      </c>
      <c r="K24">
        <v>0</v>
      </c>
      <c r="L24">
        <v>0</v>
      </c>
      <c r="M24">
        <v>0</v>
      </c>
      <c r="N24">
        <v>0</v>
      </c>
      <c r="O24">
        <v>2.9270922322949199E-3</v>
      </c>
      <c r="P24">
        <v>2.5178419139467701E-3</v>
      </c>
      <c r="Q24">
        <v>2.50254099172552E-3</v>
      </c>
      <c r="R24">
        <v>2.4125461770648101E-3</v>
      </c>
      <c r="S24">
        <v>2.3562918627594502E-3</v>
      </c>
      <c r="T24">
        <v>2.2722221098041102E-3</v>
      </c>
      <c r="U24">
        <v>2.20660315670577E-3</v>
      </c>
      <c r="V24">
        <v>2.1463513336835902E-3</v>
      </c>
      <c r="W24">
        <v>2.1013205308134599E-3</v>
      </c>
      <c r="X24">
        <v>2.0685205320862998E-3</v>
      </c>
      <c r="Y24">
        <v>2.0496382398738698E-3</v>
      </c>
      <c r="Z24">
        <v>2.0444865385929301E-3</v>
      </c>
      <c r="AA24">
        <v>2.0523179888737898E-3</v>
      </c>
      <c r="AB24">
        <v>2.07492493634548E-3</v>
      </c>
      <c r="AC24">
        <v>2.10757714913573E-3</v>
      </c>
      <c r="AD24">
        <v>2.1368176919332499E-3</v>
      </c>
    </row>
    <row r="25" spans="2:30" ht="15" customHeight="1" x14ac:dyDescent="0.45">
      <c r="B25" t="s">
        <v>419</v>
      </c>
      <c r="C25" t="s">
        <v>188</v>
      </c>
      <c r="D25" t="s">
        <v>498</v>
      </c>
      <c r="E25" t="s">
        <v>499</v>
      </c>
      <c r="F25" t="s">
        <v>500</v>
      </c>
      <c r="J25">
        <v>2</v>
      </c>
      <c r="K25">
        <v>0</v>
      </c>
      <c r="L25">
        <v>0</v>
      </c>
      <c r="M25">
        <v>0</v>
      </c>
      <c r="N25">
        <v>0</v>
      </c>
      <c r="O25">
        <v>1.5159442195275799E-3</v>
      </c>
      <c r="P25">
        <v>1.5803727917518601E-3</v>
      </c>
      <c r="Q25">
        <v>1.6329483253756101E-3</v>
      </c>
      <c r="R25">
        <v>1.6902767737797899E-3</v>
      </c>
      <c r="S25">
        <v>1.7682524923115499E-3</v>
      </c>
      <c r="T25">
        <v>1.86328532849184E-3</v>
      </c>
      <c r="U25">
        <v>1.9609650865568201E-3</v>
      </c>
      <c r="V25">
        <v>2.0594436770807298E-3</v>
      </c>
      <c r="W25">
        <v>2.1561354757795598E-3</v>
      </c>
      <c r="X25">
        <v>2.2509148957155899E-3</v>
      </c>
      <c r="Y25">
        <v>2.3427458452769802E-3</v>
      </c>
      <c r="Z25">
        <v>2.4331065753654402E-3</v>
      </c>
      <c r="AA25">
        <v>2.5214724518150202E-3</v>
      </c>
      <c r="AB25">
        <v>2.6078709785685599E-3</v>
      </c>
      <c r="AC25">
        <v>2.6924358400472401E-3</v>
      </c>
      <c r="AD25">
        <v>2.7733899153288802E-3</v>
      </c>
    </row>
    <row r="26" spans="2:30" ht="15" customHeight="1" x14ac:dyDescent="0.45">
      <c r="B26" t="s">
        <v>419</v>
      </c>
      <c r="C26" t="s">
        <v>188</v>
      </c>
      <c r="D26" t="s">
        <v>501</v>
      </c>
      <c r="E26" t="s">
        <v>502</v>
      </c>
      <c r="F26" t="s">
        <v>503</v>
      </c>
      <c r="J26">
        <v>2</v>
      </c>
      <c r="K26">
        <v>0</v>
      </c>
      <c r="L26">
        <v>0</v>
      </c>
      <c r="M26">
        <v>0</v>
      </c>
      <c r="N26">
        <v>0</v>
      </c>
      <c r="O26">
        <v>5.7080737078806605E-4</v>
      </c>
      <c r="P26">
        <v>5.54295613806155E-4</v>
      </c>
      <c r="Q26">
        <v>5.3593010986115804E-4</v>
      </c>
      <c r="R26">
        <v>5.1891866446045903E-4</v>
      </c>
      <c r="S26">
        <v>5.0321994252449103E-4</v>
      </c>
      <c r="T26">
        <v>4.8827703358047397E-4</v>
      </c>
      <c r="U26">
        <v>4.7419559898382701E-4</v>
      </c>
      <c r="V26">
        <v>4.60904397291486E-4</v>
      </c>
      <c r="W26">
        <v>4.4837739677310099E-4</v>
      </c>
      <c r="X26">
        <v>4.3676855518414999E-4</v>
      </c>
      <c r="Y26">
        <v>4.2588811158927501E-4</v>
      </c>
      <c r="Z26">
        <v>4.1603046439106002E-4</v>
      </c>
      <c r="AA26">
        <v>4.0658210701909498E-4</v>
      </c>
      <c r="AB26">
        <v>3.9750715728550403E-4</v>
      </c>
      <c r="AC26">
        <v>3.8880419825239603E-4</v>
      </c>
      <c r="AD26">
        <v>3.8044664224859702E-4</v>
      </c>
    </row>
    <row r="27" spans="2:30" ht="15" customHeight="1" x14ac:dyDescent="0.45">
      <c r="B27" t="s">
        <v>419</v>
      </c>
      <c r="C27" t="s">
        <v>188</v>
      </c>
      <c r="D27" t="s">
        <v>504</v>
      </c>
      <c r="E27" t="s">
        <v>505</v>
      </c>
      <c r="F27" t="s">
        <v>506</v>
      </c>
      <c r="J27">
        <v>2</v>
      </c>
      <c r="K27">
        <v>0</v>
      </c>
      <c r="L27">
        <v>0</v>
      </c>
      <c r="M27">
        <v>0</v>
      </c>
      <c r="N27">
        <v>0</v>
      </c>
      <c r="O27">
        <v>2.0143932940257102E-3</v>
      </c>
      <c r="P27">
        <v>2.04931769124764E-3</v>
      </c>
      <c r="Q27">
        <v>2.0414203574181098E-3</v>
      </c>
      <c r="R27">
        <v>2.02473605091694E-3</v>
      </c>
      <c r="S27">
        <v>1.9991387720930801E-3</v>
      </c>
      <c r="T27">
        <v>1.9720558385720498E-3</v>
      </c>
      <c r="U27">
        <v>1.9472710144193401E-3</v>
      </c>
      <c r="V27">
        <v>1.92491144659395E-3</v>
      </c>
      <c r="W27">
        <v>1.9050351722246399E-3</v>
      </c>
      <c r="X27">
        <v>1.8890333679099599E-3</v>
      </c>
      <c r="Y27">
        <v>1.87579263968744E-3</v>
      </c>
      <c r="Z27">
        <v>1.8647791827637601E-3</v>
      </c>
      <c r="AA27">
        <v>1.85464033675809E-3</v>
      </c>
      <c r="AB27">
        <v>1.8452143071688101E-3</v>
      </c>
      <c r="AC27">
        <v>1.8366036350254899E-3</v>
      </c>
      <c r="AD27">
        <v>1.8287043579526901E-3</v>
      </c>
    </row>
    <row r="28" spans="2:30" ht="15" customHeight="1" x14ac:dyDescent="0.45">
      <c r="B28" t="s">
        <v>419</v>
      </c>
      <c r="C28" t="s">
        <v>188</v>
      </c>
      <c r="D28" t="s">
        <v>507</v>
      </c>
      <c r="E28" t="s">
        <v>508</v>
      </c>
      <c r="F28" t="s">
        <v>509</v>
      </c>
      <c r="G28" t="s">
        <v>422</v>
      </c>
      <c r="H28" t="s">
        <v>510</v>
      </c>
      <c r="I28" t="s">
        <v>511</v>
      </c>
      <c r="J28">
        <v>1</v>
      </c>
      <c r="K28">
        <v>6.3</v>
      </c>
      <c r="L28">
        <v>6.34</v>
      </c>
      <c r="M28">
        <v>6.37</v>
      </c>
      <c r="N28">
        <v>6.41</v>
      </c>
      <c r="O28">
        <v>6.45</v>
      </c>
      <c r="P28">
        <v>6.5</v>
      </c>
      <c r="Q28">
        <v>6.55</v>
      </c>
      <c r="R28">
        <v>6.6</v>
      </c>
      <c r="S28">
        <v>6.65</v>
      </c>
      <c r="T28">
        <v>6.7</v>
      </c>
      <c r="U28">
        <v>6.74</v>
      </c>
      <c r="V28">
        <v>6.79</v>
      </c>
      <c r="W28">
        <v>6.83</v>
      </c>
      <c r="X28">
        <v>6.88</v>
      </c>
      <c r="Y28">
        <v>6.92</v>
      </c>
      <c r="Z28">
        <v>6.97</v>
      </c>
      <c r="AA28">
        <v>7.01</v>
      </c>
      <c r="AB28">
        <v>7.05</v>
      </c>
      <c r="AC28">
        <v>7.09</v>
      </c>
      <c r="AD28">
        <v>7.14</v>
      </c>
    </row>
    <row r="29" spans="2:30" ht="15" customHeight="1" x14ac:dyDescent="0.45">
      <c r="B29" t="s">
        <v>419</v>
      </c>
      <c r="C29" t="s">
        <v>188</v>
      </c>
      <c r="D29" t="s">
        <v>512</v>
      </c>
      <c r="E29" t="s">
        <v>513</v>
      </c>
      <c r="F29" t="s">
        <v>514</v>
      </c>
      <c r="G29" t="s">
        <v>422</v>
      </c>
      <c r="H29" t="s">
        <v>456</v>
      </c>
      <c r="I29" t="s">
        <v>479</v>
      </c>
      <c r="J29">
        <v>1</v>
      </c>
      <c r="K29">
        <v>546.97091999999998</v>
      </c>
      <c r="L29">
        <v>567.53857000000005</v>
      </c>
      <c r="M29">
        <v>581.15269000000001</v>
      </c>
      <c r="N29">
        <v>606.67916000000002</v>
      </c>
      <c r="O29">
        <v>632.40057999999999</v>
      </c>
      <c r="P29">
        <v>662.94057999999995</v>
      </c>
      <c r="Q29">
        <v>699.63643999999999</v>
      </c>
      <c r="R29">
        <v>736.20367999999996</v>
      </c>
      <c r="S29">
        <v>771.84974999999997</v>
      </c>
      <c r="T29">
        <v>808.8116</v>
      </c>
      <c r="U29">
        <v>847.11364000000003</v>
      </c>
      <c r="V29">
        <v>886.77935000000002</v>
      </c>
      <c r="W29">
        <v>927.83114</v>
      </c>
      <c r="X29">
        <v>970.29029000000003</v>
      </c>
      <c r="Y29">
        <v>1014.17682</v>
      </c>
      <c r="Z29">
        <v>1059.5094099999999</v>
      </c>
      <c r="AA29">
        <v>1106.30528</v>
      </c>
      <c r="AB29">
        <v>1154.5800999999999</v>
      </c>
      <c r="AC29">
        <v>1204.3479</v>
      </c>
      <c r="AD29">
        <v>1255.6209100000001</v>
      </c>
    </row>
    <row r="30" spans="2:30" ht="15" customHeight="1" x14ac:dyDescent="0.45">
      <c r="B30" t="s">
        <v>419</v>
      </c>
      <c r="C30" t="s">
        <v>188</v>
      </c>
      <c r="D30" t="s">
        <v>515</v>
      </c>
      <c r="E30" t="s">
        <v>516</v>
      </c>
      <c r="F30" t="s">
        <v>517</v>
      </c>
      <c r="G30" t="s">
        <v>422</v>
      </c>
      <c r="H30" t="s">
        <v>456</v>
      </c>
      <c r="I30" t="s">
        <v>479</v>
      </c>
      <c r="J30">
        <v>2</v>
      </c>
      <c r="K30">
        <v>546.97091999999998</v>
      </c>
      <c r="L30">
        <v>567.53857000000005</v>
      </c>
      <c r="M30">
        <v>581.15269000000001</v>
      </c>
      <c r="N30">
        <v>606.67916000000002</v>
      </c>
      <c r="O30">
        <v>632.40063999999995</v>
      </c>
      <c r="P30">
        <v>664.88293999999996</v>
      </c>
      <c r="Q30">
        <v>701.01918000000001</v>
      </c>
      <c r="R30">
        <v>737.71460000000002</v>
      </c>
      <c r="S30">
        <v>772.87859000000003</v>
      </c>
      <c r="T30">
        <v>810.61478999999997</v>
      </c>
      <c r="U30">
        <v>850.24184000000002</v>
      </c>
      <c r="V30">
        <v>891.25847999999996</v>
      </c>
      <c r="W30">
        <v>933.85896000000002</v>
      </c>
      <c r="X30">
        <v>979.01451999999995</v>
      </c>
      <c r="Y30">
        <v>1025.08896</v>
      </c>
      <c r="Z30">
        <v>1072.38798</v>
      </c>
      <c r="AA30">
        <v>1120.2060200000001</v>
      </c>
      <c r="AB30">
        <v>1169.4007099999999</v>
      </c>
      <c r="AC30">
        <v>1220.2219</v>
      </c>
      <c r="AD30">
        <v>1272.5070499999999</v>
      </c>
    </row>
    <row r="31" spans="2:30" ht="15" customHeight="1" x14ac:dyDescent="0.45">
      <c r="B31" t="s">
        <v>419</v>
      </c>
      <c r="C31" t="s">
        <v>188</v>
      </c>
      <c r="D31" t="s">
        <v>518</v>
      </c>
      <c r="E31" t="s">
        <v>519</v>
      </c>
      <c r="F31" t="s">
        <v>520</v>
      </c>
      <c r="G31" t="s">
        <v>422</v>
      </c>
      <c r="H31" t="s">
        <v>521</v>
      </c>
      <c r="I31" t="s">
        <v>522</v>
      </c>
      <c r="J31">
        <v>1</v>
      </c>
      <c r="K31">
        <v>103.6</v>
      </c>
      <c r="L31">
        <v>105.2</v>
      </c>
      <c r="M31">
        <v>106.6</v>
      </c>
      <c r="N31">
        <v>107.9</v>
      </c>
      <c r="O31">
        <v>110.05800000000001</v>
      </c>
      <c r="P31">
        <v>112.25915999999999</v>
      </c>
      <c r="Q31">
        <v>114.50434300000001</v>
      </c>
      <c r="R31">
        <v>116.79443000000001</v>
      </c>
      <c r="S31">
        <v>120.29826300000001</v>
      </c>
      <c r="T31">
        <v>125.110193</v>
      </c>
      <c r="U31">
        <v>130.11460017920001</v>
      </c>
      <c r="V31">
        <v>135.319183623936</v>
      </c>
      <c r="W31">
        <v>140.731950383964</v>
      </c>
      <c r="X31">
        <v>146.361227790996</v>
      </c>
      <c r="Y31">
        <v>152.215676269977</v>
      </c>
      <c r="Z31">
        <v>158.30430266280999</v>
      </c>
      <c r="AA31">
        <v>164.636474085038</v>
      </c>
      <c r="AB31">
        <v>171.221932336783</v>
      </c>
      <c r="AC31">
        <v>178.07080889013201</v>
      </c>
      <c r="AD31">
        <v>185.19364047601101</v>
      </c>
    </row>
    <row r="32" spans="2:30" ht="15" customHeight="1" x14ac:dyDescent="0.45">
      <c r="B32" t="s">
        <v>419</v>
      </c>
      <c r="C32" t="s">
        <v>188</v>
      </c>
      <c r="D32" t="s">
        <v>523</v>
      </c>
      <c r="E32" t="s">
        <v>524</v>
      </c>
      <c r="F32" t="s">
        <v>525</v>
      </c>
      <c r="G32" t="s">
        <v>422</v>
      </c>
      <c r="H32" t="s">
        <v>526</v>
      </c>
      <c r="I32" t="s">
        <v>527</v>
      </c>
      <c r="J32">
        <v>1</v>
      </c>
      <c r="K32">
        <v>400.91199999999998</v>
      </c>
      <c r="L32">
        <v>412.10500000000002</v>
      </c>
      <c r="M32">
        <v>450.92399999999998</v>
      </c>
      <c r="N32">
        <v>467.51499999999999</v>
      </c>
      <c r="O32">
        <v>473.64800000000002</v>
      </c>
      <c r="P32">
        <v>484.76299999999998</v>
      </c>
      <c r="Q32">
        <v>501.10399999999998</v>
      </c>
      <c r="R32">
        <v>518.13900000000001</v>
      </c>
      <c r="S32">
        <v>535.62300000000005</v>
      </c>
      <c r="T32">
        <v>555.04300000000001</v>
      </c>
      <c r="U32">
        <v>576.99900000000002</v>
      </c>
      <c r="V32">
        <v>601.28700000000003</v>
      </c>
      <c r="W32">
        <v>626.83100000000002</v>
      </c>
      <c r="X32">
        <v>653.74699999999996</v>
      </c>
      <c r="Y32">
        <v>682.01</v>
      </c>
      <c r="Z32">
        <v>711.827</v>
      </c>
      <c r="AA32">
        <v>743.30399999999997</v>
      </c>
      <c r="AB32">
        <v>776.60500000000002</v>
      </c>
      <c r="AC32">
        <v>811.92499999999995</v>
      </c>
      <c r="AD32">
        <v>848.15700000000004</v>
      </c>
    </row>
    <row r="33" spans="2:30" ht="15" customHeight="1" x14ac:dyDescent="0.45">
      <c r="B33" t="s">
        <v>419</v>
      </c>
      <c r="C33" t="s">
        <v>188</v>
      </c>
      <c r="D33" t="s">
        <v>528</v>
      </c>
      <c r="E33" t="s">
        <v>242</v>
      </c>
      <c r="F33" t="s">
        <v>529</v>
      </c>
      <c r="G33" t="s">
        <v>422</v>
      </c>
      <c r="H33" t="s">
        <v>526</v>
      </c>
      <c r="I33" t="s">
        <v>527</v>
      </c>
      <c r="J33">
        <v>1</v>
      </c>
      <c r="K33">
        <v>400.91199999999998</v>
      </c>
      <c r="L33">
        <v>412.10500000000002</v>
      </c>
      <c r="M33">
        <v>450.92399999999998</v>
      </c>
      <c r="N33">
        <v>467.51499999999999</v>
      </c>
      <c r="O33">
        <v>473.64800000000002</v>
      </c>
      <c r="P33">
        <v>484.76299999999998</v>
      </c>
      <c r="Q33">
        <v>501.10399999999998</v>
      </c>
      <c r="R33">
        <v>518.13900000000001</v>
      </c>
      <c r="S33">
        <v>535.62300000000005</v>
      </c>
      <c r="T33">
        <v>555.04300000000001</v>
      </c>
      <c r="U33">
        <v>576.99900000000002</v>
      </c>
      <c r="V33">
        <v>601.28700000000003</v>
      </c>
      <c r="W33">
        <v>626.83100000000002</v>
      </c>
      <c r="X33">
        <v>653.74699999999996</v>
      </c>
      <c r="Y33">
        <v>682.01</v>
      </c>
      <c r="Z33">
        <v>711.827</v>
      </c>
      <c r="AA33">
        <v>743.30399999999997</v>
      </c>
      <c r="AB33">
        <v>776.60500000000002</v>
      </c>
      <c r="AC33">
        <v>811.92499999999995</v>
      </c>
      <c r="AD33">
        <v>848.15700000000004</v>
      </c>
    </row>
    <row r="34" spans="2:30" ht="15" customHeight="1" x14ac:dyDescent="0.45">
      <c r="B34" t="s">
        <v>419</v>
      </c>
      <c r="C34" t="s">
        <v>188</v>
      </c>
      <c r="D34" t="s">
        <v>530</v>
      </c>
      <c r="E34" t="s">
        <v>531</v>
      </c>
      <c r="F34" t="s">
        <v>532</v>
      </c>
      <c r="G34" t="s">
        <v>422</v>
      </c>
      <c r="H34" t="s">
        <v>526</v>
      </c>
      <c r="I34" t="s">
        <v>527</v>
      </c>
      <c r="J34">
        <v>1</v>
      </c>
      <c r="K34">
        <v>213.93899999999999</v>
      </c>
      <c r="L34">
        <v>210.13300000000001</v>
      </c>
      <c r="M34">
        <v>236.548</v>
      </c>
      <c r="N34">
        <v>245.53200000000001</v>
      </c>
      <c r="O34">
        <v>247.51599999999999</v>
      </c>
      <c r="P34">
        <v>253.84700000000001</v>
      </c>
      <c r="Q34">
        <v>264.06900000000002</v>
      </c>
      <c r="R34">
        <v>274.96899999999999</v>
      </c>
      <c r="S34">
        <v>286.428</v>
      </c>
      <c r="T34">
        <v>299.23</v>
      </c>
      <c r="U34">
        <v>312.89699999999999</v>
      </c>
      <c r="V34">
        <v>327.613</v>
      </c>
      <c r="W34">
        <v>343.27600000000001</v>
      </c>
      <c r="X34">
        <v>359.99200000000002</v>
      </c>
      <c r="Y34">
        <v>377.72500000000002</v>
      </c>
      <c r="Z34">
        <v>396.67399999999998</v>
      </c>
      <c r="AA34">
        <v>416.93299999999999</v>
      </c>
      <c r="AB34">
        <v>438.654</v>
      </c>
      <c r="AC34">
        <v>462.02199999999999</v>
      </c>
      <c r="AD34">
        <v>485.91800000000001</v>
      </c>
    </row>
    <row r="35" spans="2:30" ht="15" customHeight="1" x14ac:dyDescent="0.45">
      <c r="B35" t="s">
        <v>419</v>
      </c>
      <c r="C35" t="s">
        <v>188</v>
      </c>
      <c r="D35" t="s">
        <v>533</v>
      </c>
      <c r="E35" t="s">
        <v>254</v>
      </c>
      <c r="F35" t="s">
        <v>534</v>
      </c>
      <c r="G35" t="s">
        <v>422</v>
      </c>
      <c r="H35" t="s">
        <v>526</v>
      </c>
      <c r="I35" t="s">
        <v>527</v>
      </c>
      <c r="J35">
        <v>1</v>
      </c>
      <c r="K35">
        <v>52.2</v>
      </c>
      <c r="L35">
        <v>56.902999999999999</v>
      </c>
      <c r="M35">
        <v>67.058999999999997</v>
      </c>
      <c r="N35">
        <v>72.5</v>
      </c>
      <c r="O35">
        <v>74.569000000000003</v>
      </c>
      <c r="P35">
        <v>76.989999999999995</v>
      </c>
      <c r="Q35">
        <v>79.929000000000002</v>
      </c>
      <c r="R35">
        <v>82.77</v>
      </c>
      <c r="S35">
        <v>85.453999999999994</v>
      </c>
      <c r="T35">
        <v>88.177000000000007</v>
      </c>
      <c r="U35">
        <v>90.929000000000002</v>
      </c>
      <c r="V35">
        <v>93.73</v>
      </c>
      <c r="W35">
        <v>96.58</v>
      </c>
      <c r="X35">
        <v>99.477999999999994</v>
      </c>
      <c r="Y35">
        <v>102.42400000000001</v>
      </c>
      <c r="Z35">
        <v>105.41800000000001</v>
      </c>
      <c r="AA35">
        <v>108.459</v>
      </c>
      <c r="AB35">
        <v>111.547</v>
      </c>
      <c r="AC35">
        <v>114.681</v>
      </c>
      <c r="AD35">
        <v>117.86</v>
      </c>
    </row>
    <row r="36" spans="2:30" ht="15" customHeight="1" x14ac:dyDescent="0.45">
      <c r="B36" t="s">
        <v>419</v>
      </c>
      <c r="C36" t="s">
        <v>188</v>
      </c>
      <c r="D36" t="s">
        <v>535</v>
      </c>
      <c r="E36" t="s">
        <v>536</v>
      </c>
      <c r="F36" t="s">
        <v>537</v>
      </c>
      <c r="G36" t="s">
        <v>422</v>
      </c>
      <c r="H36" t="s">
        <v>526</v>
      </c>
      <c r="I36" t="s">
        <v>527</v>
      </c>
      <c r="J36">
        <v>1</v>
      </c>
      <c r="K36">
        <v>41.563000000000002</v>
      </c>
      <c r="L36">
        <v>43.505000000000003</v>
      </c>
      <c r="M36">
        <v>44.234000000000002</v>
      </c>
      <c r="N36">
        <v>44.884999999999998</v>
      </c>
      <c r="O36">
        <v>45.613999999999997</v>
      </c>
      <c r="P36">
        <v>46.396000000000001</v>
      </c>
      <c r="Q36">
        <v>47.423999999999999</v>
      </c>
      <c r="R36">
        <v>48.524000000000001</v>
      </c>
      <c r="S36">
        <v>49.628</v>
      </c>
      <c r="T36">
        <v>50.838000000000001</v>
      </c>
      <c r="U36">
        <v>52.454999999999998</v>
      </c>
      <c r="V36">
        <v>54.396999999999998</v>
      </c>
      <c r="W36">
        <v>56.406999999999996</v>
      </c>
      <c r="X36">
        <v>58.485999999999997</v>
      </c>
      <c r="Y36">
        <v>60.637999999999998</v>
      </c>
      <c r="Z36">
        <v>62.863999999999997</v>
      </c>
      <c r="AA36">
        <v>65.165999999999997</v>
      </c>
      <c r="AB36">
        <v>67.548000000000002</v>
      </c>
      <c r="AC36">
        <v>70.012</v>
      </c>
      <c r="AD36">
        <v>72.56</v>
      </c>
    </row>
    <row r="37" spans="2:30" ht="15" customHeight="1" x14ac:dyDescent="0.45">
      <c r="B37" t="s">
        <v>419</v>
      </c>
      <c r="C37" t="s">
        <v>188</v>
      </c>
      <c r="D37" t="s">
        <v>538</v>
      </c>
      <c r="E37" t="s">
        <v>539</v>
      </c>
      <c r="F37" t="s">
        <v>540</v>
      </c>
      <c r="G37" t="s">
        <v>422</v>
      </c>
      <c r="H37" t="s">
        <v>526</v>
      </c>
      <c r="I37" t="s">
        <v>527</v>
      </c>
      <c r="J37">
        <v>1</v>
      </c>
      <c r="K37">
        <v>93.209000000000003</v>
      </c>
      <c r="L37">
        <v>101.56399999999999</v>
      </c>
      <c r="M37">
        <v>103.083</v>
      </c>
      <c r="N37">
        <v>104.59699999999999</v>
      </c>
      <c r="O37">
        <v>105.94799999999999</v>
      </c>
      <c r="P37">
        <v>107.53100000000001</v>
      </c>
      <c r="Q37">
        <v>109.682</v>
      </c>
      <c r="R37">
        <v>111.875</v>
      </c>
      <c r="S37">
        <v>114.113</v>
      </c>
      <c r="T37">
        <v>116.798</v>
      </c>
      <c r="U37">
        <v>120.718</v>
      </c>
      <c r="V37">
        <v>125.54600000000001</v>
      </c>
      <c r="W37">
        <v>130.56800000000001</v>
      </c>
      <c r="X37">
        <v>135.791</v>
      </c>
      <c r="Y37">
        <v>141.22300000000001</v>
      </c>
      <c r="Z37">
        <v>146.87200000000001</v>
      </c>
      <c r="AA37">
        <v>152.74600000000001</v>
      </c>
      <c r="AB37">
        <v>158.85599999999999</v>
      </c>
      <c r="AC37">
        <v>165.21</v>
      </c>
      <c r="AD37">
        <v>171.81899999999999</v>
      </c>
    </row>
    <row r="38" spans="2:30" ht="15" customHeight="1" x14ac:dyDescent="0.45">
      <c r="B38" t="s">
        <v>419</v>
      </c>
      <c r="C38" t="s">
        <v>188</v>
      </c>
      <c r="D38" t="s">
        <v>541</v>
      </c>
      <c r="E38" t="s">
        <v>542</v>
      </c>
      <c r="F38" t="s">
        <v>543</v>
      </c>
      <c r="G38" t="s">
        <v>422</v>
      </c>
      <c r="H38" t="s">
        <v>526</v>
      </c>
      <c r="I38" t="s">
        <v>527</v>
      </c>
      <c r="J38">
        <v>1</v>
      </c>
      <c r="K38">
        <v>0</v>
      </c>
      <c r="L38">
        <v>0</v>
      </c>
      <c r="M38">
        <v>0</v>
      </c>
      <c r="N38">
        <v>0</v>
      </c>
      <c r="O38">
        <v>0</v>
      </c>
      <c r="P38">
        <v>0</v>
      </c>
      <c r="Q38">
        <v>0</v>
      </c>
      <c r="R38">
        <v>0</v>
      </c>
      <c r="S38">
        <v>0</v>
      </c>
      <c r="T38">
        <v>0</v>
      </c>
      <c r="U38">
        <v>0</v>
      </c>
      <c r="V38">
        <v>0</v>
      </c>
      <c r="W38">
        <v>0</v>
      </c>
      <c r="X38">
        <v>0</v>
      </c>
      <c r="Y38">
        <v>0</v>
      </c>
      <c r="Z38">
        <v>0</v>
      </c>
      <c r="AA38">
        <v>0</v>
      </c>
      <c r="AB38">
        <v>0</v>
      </c>
      <c r="AC38">
        <v>0</v>
      </c>
      <c r="AD38">
        <v>0</v>
      </c>
    </row>
    <row r="39" spans="2:30" ht="15" customHeight="1" x14ac:dyDescent="0.45">
      <c r="B39" t="s">
        <v>419</v>
      </c>
      <c r="C39" t="s">
        <v>188</v>
      </c>
      <c r="D39" t="s">
        <v>544</v>
      </c>
      <c r="E39" t="s">
        <v>545</v>
      </c>
      <c r="F39" t="s">
        <v>546</v>
      </c>
      <c r="G39" t="s">
        <v>422</v>
      </c>
      <c r="H39" t="s">
        <v>526</v>
      </c>
      <c r="I39" t="s">
        <v>547</v>
      </c>
      <c r="J39">
        <v>1</v>
      </c>
      <c r="K39">
        <v>307.637</v>
      </c>
      <c r="L39">
        <v>315.625</v>
      </c>
      <c r="M39">
        <v>350.60500000000002</v>
      </c>
      <c r="N39">
        <v>364.72300000000001</v>
      </c>
      <c r="O39">
        <v>369.17599999999999</v>
      </c>
      <c r="P39">
        <v>378.15499999999997</v>
      </c>
      <c r="Q39">
        <v>391.94499999999999</v>
      </c>
      <c r="R39">
        <v>406.36399999999998</v>
      </c>
      <c r="S39">
        <v>421.24599999999998</v>
      </c>
      <c r="T39">
        <v>437.51900000000001</v>
      </c>
      <c r="U39">
        <v>455.45699999999999</v>
      </c>
      <c r="V39">
        <v>475.30500000000001</v>
      </c>
      <c r="W39">
        <v>496.25400000000002</v>
      </c>
      <c r="X39">
        <v>518.41399999999999</v>
      </c>
      <c r="Y39">
        <v>541.75400000000002</v>
      </c>
      <c r="Z39">
        <v>566.47799999999995</v>
      </c>
      <c r="AA39">
        <v>592.68200000000002</v>
      </c>
      <c r="AB39">
        <v>620.52499999999998</v>
      </c>
      <c r="AC39">
        <v>650.19399999999996</v>
      </c>
      <c r="AD39">
        <v>680.58399999999995</v>
      </c>
    </row>
    <row r="40" spans="2:30" ht="15" customHeight="1" x14ac:dyDescent="0.45">
      <c r="B40" t="s">
        <v>419</v>
      </c>
      <c r="C40" t="s">
        <v>188</v>
      </c>
      <c r="D40" t="s">
        <v>548</v>
      </c>
      <c r="E40" t="s">
        <v>246</v>
      </c>
      <c r="F40" t="s">
        <v>549</v>
      </c>
      <c r="G40" t="s">
        <v>422</v>
      </c>
      <c r="H40" t="s">
        <v>526</v>
      </c>
      <c r="I40" t="s">
        <v>547</v>
      </c>
      <c r="J40">
        <v>1</v>
      </c>
      <c r="K40">
        <v>210.916</v>
      </c>
      <c r="L40">
        <v>207.072</v>
      </c>
      <c r="M40">
        <v>233.316</v>
      </c>
      <c r="N40">
        <v>242.24799999999999</v>
      </c>
      <c r="O40">
        <v>244.22</v>
      </c>
      <c r="P40">
        <v>250.51400000000001</v>
      </c>
      <c r="Q40">
        <v>260.67700000000002</v>
      </c>
      <c r="R40">
        <v>271.51400000000001</v>
      </c>
      <c r="S40">
        <v>282.90699999999998</v>
      </c>
      <c r="T40">
        <v>295.63499999999999</v>
      </c>
      <c r="U40">
        <v>309.23700000000002</v>
      </c>
      <c r="V40">
        <v>323.88299999999998</v>
      </c>
      <c r="W40">
        <v>339.46899999999999</v>
      </c>
      <c r="X40">
        <v>356.10300000000001</v>
      </c>
      <c r="Y40">
        <v>373.74799999999999</v>
      </c>
      <c r="Z40">
        <v>392.60300000000001</v>
      </c>
      <c r="AA40">
        <v>412.76</v>
      </c>
      <c r="AB40">
        <v>434.37099999999998</v>
      </c>
      <c r="AC40">
        <v>457.61900000000003</v>
      </c>
      <c r="AD40">
        <v>481.39299999999997</v>
      </c>
    </row>
    <row r="41" spans="2:30" ht="15" customHeight="1" x14ac:dyDescent="0.45">
      <c r="B41" t="s">
        <v>419</v>
      </c>
      <c r="C41" t="s">
        <v>188</v>
      </c>
      <c r="D41" t="s">
        <v>550</v>
      </c>
      <c r="E41" t="s">
        <v>551</v>
      </c>
      <c r="F41" t="s">
        <v>552</v>
      </c>
      <c r="G41" t="s">
        <v>422</v>
      </c>
      <c r="H41" t="s">
        <v>526</v>
      </c>
      <c r="I41" t="s">
        <v>547</v>
      </c>
      <c r="J41">
        <v>1</v>
      </c>
      <c r="K41">
        <v>6.7770000000000001</v>
      </c>
      <c r="L41">
        <v>6.3419999999999996</v>
      </c>
      <c r="M41">
        <v>7.54</v>
      </c>
      <c r="N41">
        <v>8.1080000000000005</v>
      </c>
      <c r="O41">
        <v>8.2379999999999995</v>
      </c>
      <c r="P41">
        <v>8.3670000000000009</v>
      </c>
      <c r="Q41">
        <v>8.5820000000000007</v>
      </c>
      <c r="R41">
        <v>8.7880000000000003</v>
      </c>
      <c r="S41">
        <v>8.9830000000000005</v>
      </c>
      <c r="T41">
        <v>9.1769999999999996</v>
      </c>
      <c r="U41">
        <v>9.3510000000000009</v>
      </c>
      <c r="V41">
        <v>9.5250000000000004</v>
      </c>
      <c r="W41">
        <v>9.6999999999999993</v>
      </c>
      <c r="X41">
        <v>9.875</v>
      </c>
      <c r="Y41">
        <v>10.050000000000001</v>
      </c>
      <c r="Z41">
        <v>10.225</v>
      </c>
      <c r="AA41">
        <v>10.401</v>
      </c>
      <c r="AB41">
        <v>10.576000000000001</v>
      </c>
      <c r="AC41">
        <v>10.752000000000001</v>
      </c>
      <c r="AD41">
        <v>10.928000000000001</v>
      </c>
    </row>
    <row r="42" spans="2:30" ht="15" customHeight="1" x14ac:dyDescent="0.45">
      <c r="B42" t="s">
        <v>419</v>
      </c>
      <c r="C42" t="s">
        <v>188</v>
      </c>
      <c r="D42" t="s">
        <v>553</v>
      </c>
      <c r="E42" t="s">
        <v>554</v>
      </c>
      <c r="F42" t="s">
        <v>555</v>
      </c>
      <c r="G42" t="s">
        <v>422</v>
      </c>
      <c r="H42" t="s">
        <v>526</v>
      </c>
      <c r="I42" t="s">
        <v>547</v>
      </c>
      <c r="J42">
        <v>1</v>
      </c>
      <c r="K42">
        <v>98.35</v>
      </c>
      <c r="L42">
        <v>91.561000000000007</v>
      </c>
      <c r="M42">
        <v>108.026</v>
      </c>
      <c r="N42">
        <v>110.483</v>
      </c>
      <c r="O42">
        <v>109.17700000000001</v>
      </c>
      <c r="P42">
        <v>109.47</v>
      </c>
      <c r="Q42">
        <v>112.87</v>
      </c>
      <c r="R42">
        <v>116.583</v>
      </c>
      <c r="S42">
        <v>119.92400000000001</v>
      </c>
      <c r="T42">
        <v>123.384</v>
      </c>
      <c r="U42">
        <v>127.047</v>
      </c>
      <c r="V42">
        <v>131.107</v>
      </c>
      <c r="W42">
        <v>135.553</v>
      </c>
      <c r="X42">
        <v>140.499</v>
      </c>
      <c r="Y42">
        <v>145.958</v>
      </c>
      <c r="Z42">
        <v>152.05799999999999</v>
      </c>
      <c r="AA42">
        <v>158.898</v>
      </c>
      <c r="AB42">
        <v>166.62200000000001</v>
      </c>
      <c r="AC42">
        <v>175.40100000000001</v>
      </c>
      <c r="AD42">
        <v>184.23699999999999</v>
      </c>
    </row>
    <row r="43" spans="2:30" ht="15" customHeight="1" x14ac:dyDescent="0.45">
      <c r="B43" t="s">
        <v>419</v>
      </c>
      <c r="C43" t="s">
        <v>188</v>
      </c>
      <c r="D43" t="s">
        <v>556</v>
      </c>
      <c r="E43" t="s">
        <v>557</v>
      </c>
      <c r="F43" t="s">
        <v>558</v>
      </c>
      <c r="G43" t="s">
        <v>422</v>
      </c>
      <c r="H43" t="s">
        <v>526</v>
      </c>
      <c r="I43" t="s">
        <v>547</v>
      </c>
      <c r="J43">
        <v>1</v>
      </c>
      <c r="K43">
        <v>24.14</v>
      </c>
      <c r="L43">
        <v>23.181999999999999</v>
      </c>
      <c r="M43">
        <v>24.550999999999998</v>
      </c>
      <c r="N43">
        <v>31.274000000000001</v>
      </c>
      <c r="O43">
        <v>31.376000000000001</v>
      </c>
      <c r="P43">
        <v>31.510999999999999</v>
      </c>
      <c r="Q43">
        <v>31.709</v>
      </c>
      <c r="R43">
        <v>31.913</v>
      </c>
      <c r="S43">
        <v>32.106999999999999</v>
      </c>
      <c r="T43">
        <v>32.320999999999998</v>
      </c>
      <c r="U43">
        <v>32.558</v>
      </c>
      <c r="V43">
        <v>32.817999999999998</v>
      </c>
      <c r="W43">
        <v>33.103000000000002</v>
      </c>
      <c r="X43">
        <v>33.414000000000001</v>
      </c>
      <c r="Y43">
        <v>33.753</v>
      </c>
      <c r="Z43">
        <v>34.119</v>
      </c>
      <c r="AA43">
        <v>34.515000000000001</v>
      </c>
      <c r="AB43">
        <v>34.942</v>
      </c>
      <c r="AC43">
        <v>35.401000000000003</v>
      </c>
      <c r="AD43">
        <v>35.893000000000001</v>
      </c>
    </row>
    <row r="44" spans="2:30" ht="15" customHeight="1" x14ac:dyDescent="0.45">
      <c r="B44" t="s">
        <v>419</v>
      </c>
      <c r="C44" t="s">
        <v>188</v>
      </c>
      <c r="D44" t="s">
        <v>559</v>
      </c>
      <c r="E44" t="s">
        <v>560</v>
      </c>
      <c r="F44" t="s">
        <v>561</v>
      </c>
      <c r="G44" t="s">
        <v>422</v>
      </c>
      <c r="H44" t="s">
        <v>526</v>
      </c>
      <c r="I44" t="s">
        <v>547</v>
      </c>
      <c r="J44">
        <v>1</v>
      </c>
      <c r="K44">
        <v>20.114000000000001</v>
      </c>
      <c r="L44">
        <v>19.417999999999999</v>
      </c>
      <c r="M44">
        <v>19.018999999999998</v>
      </c>
      <c r="N44">
        <v>18.347000000000001</v>
      </c>
      <c r="O44">
        <v>18.707999999999998</v>
      </c>
      <c r="P44">
        <v>20.507000000000001</v>
      </c>
      <c r="Q44">
        <v>22.451000000000001</v>
      </c>
      <c r="R44">
        <v>24.555</v>
      </c>
      <c r="S44">
        <v>27.065000000000001</v>
      </c>
      <c r="T44">
        <v>30.032</v>
      </c>
      <c r="U44">
        <v>33.237000000000002</v>
      </c>
      <c r="V44">
        <v>36.664000000000001</v>
      </c>
      <c r="W44">
        <v>40.293999999999997</v>
      </c>
      <c r="X44">
        <v>44.106999999999999</v>
      </c>
      <c r="Y44">
        <v>48.079000000000001</v>
      </c>
      <c r="Z44">
        <v>52.244</v>
      </c>
      <c r="AA44">
        <v>56.597000000000001</v>
      </c>
      <c r="AB44">
        <v>61.13</v>
      </c>
      <c r="AC44">
        <v>65.838999999999999</v>
      </c>
      <c r="AD44">
        <v>70.632999999999996</v>
      </c>
    </row>
    <row r="45" spans="2:30" ht="15" customHeight="1" x14ac:dyDescent="0.45">
      <c r="B45" t="s">
        <v>419</v>
      </c>
      <c r="C45" t="s">
        <v>188</v>
      </c>
      <c r="D45" t="s">
        <v>562</v>
      </c>
      <c r="E45" t="s">
        <v>563</v>
      </c>
      <c r="F45" t="s">
        <v>564</v>
      </c>
      <c r="G45" t="s">
        <v>422</v>
      </c>
      <c r="H45" t="s">
        <v>526</v>
      </c>
      <c r="I45" t="s">
        <v>547</v>
      </c>
      <c r="J45">
        <v>1</v>
      </c>
      <c r="K45">
        <v>44.502000000000002</v>
      </c>
      <c r="L45">
        <v>47.332999999999998</v>
      </c>
      <c r="M45">
        <v>51.197000000000003</v>
      </c>
      <c r="N45">
        <v>50.457000000000001</v>
      </c>
      <c r="O45">
        <v>52.56</v>
      </c>
      <c r="P45">
        <v>55.807000000000002</v>
      </c>
      <c r="Q45">
        <v>59.393999999999998</v>
      </c>
      <c r="R45">
        <v>63.215000000000003</v>
      </c>
      <c r="S45">
        <v>67.629000000000005</v>
      </c>
      <c r="T45">
        <v>72.774000000000001</v>
      </c>
      <c r="U45">
        <v>78.337999999999994</v>
      </c>
      <c r="V45">
        <v>84.293000000000006</v>
      </c>
      <c r="W45">
        <v>90.563000000000002</v>
      </c>
      <c r="X45">
        <v>97.16</v>
      </c>
      <c r="Y45">
        <v>104.06</v>
      </c>
      <c r="Z45">
        <v>111.29600000000001</v>
      </c>
      <c r="AA45">
        <v>118.867</v>
      </c>
      <c r="AB45">
        <v>126.78700000000001</v>
      </c>
      <c r="AC45">
        <v>135.071</v>
      </c>
      <c r="AD45">
        <v>143.696</v>
      </c>
    </row>
    <row r="46" spans="2:30" ht="15" customHeight="1" x14ac:dyDescent="0.45">
      <c r="B46" t="s">
        <v>419</v>
      </c>
      <c r="C46" t="s">
        <v>188</v>
      </c>
      <c r="D46" t="s">
        <v>565</v>
      </c>
      <c r="E46" t="s">
        <v>566</v>
      </c>
      <c r="F46" t="s">
        <v>567</v>
      </c>
      <c r="G46" t="s">
        <v>422</v>
      </c>
      <c r="H46" t="s">
        <v>526</v>
      </c>
      <c r="I46" t="s">
        <v>547</v>
      </c>
      <c r="J46">
        <v>1</v>
      </c>
      <c r="K46">
        <v>15.176</v>
      </c>
      <c r="L46">
        <v>17.062999999999999</v>
      </c>
      <c r="M46">
        <v>20.57</v>
      </c>
      <c r="N46">
        <v>21.077999999999999</v>
      </c>
      <c r="O46">
        <v>21.573</v>
      </c>
      <c r="P46">
        <v>22.155999999999999</v>
      </c>
      <c r="Q46">
        <v>22.846</v>
      </c>
      <c r="R46">
        <v>23.507000000000001</v>
      </c>
      <c r="S46">
        <v>24.126000000000001</v>
      </c>
      <c r="T46">
        <v>24.75</v>
      </c>
      <c r="U46">
        <v>25.381</v>
      </c>
      <c r="V46">
        <v>26.02</v>
      </c>
      <c r="W46">
        <v>26.666</v>
      </c>
      <c r="X46">
        <v>27.32</v>
      </c>
      <c r="Y46">
        <v>27.98</v>
      </c>
      <c r="Z46">
        <v>28.646999999999998</v>
      </c>
      <c r="AA46">
        <v>29.321000000000002</v>
      </c>
      <c r="AB46">
        <v>30.001000000000001</v>
      </c>
      <c r="AC46">
        <v>30.687999999999999</v>
      </c>
      <c r="AD46">
        <v>31.381</v>
      </c>
    </row>
    <row r="47" spans="2:30" ht="15" customHeight="1" x14ac:dyDescent="0.45">
      <c r="B47" t="s">
        <v>419</v>
      </c>
      <c r="C47" t="s">
        <v>188</v>
      </c>
      <c r="D47" t="s">
        <v>568</v>
      </c>
      <c r="E47" t="s">
        <v>569</v>
      </c>
      <c r="F47" t="s">
        <v>570</v>
      </c>
      <c r="G47" t="s">
        <v>422</v>
      </c>
      <c r="H47" t="s">
        <v>526</v>
      </c>
      <c r="I47" t="s">
        <v>547</v>
      </c>
      <c r="J47">
        <v>1</v>
      </c>
      <c r="K47">
        <v>1.855</v>
      </c>
      <c r="L47">
        <v>2.1720000000000002</v>
      </c>
      <c r="M47">
        <v>2.4140000000000001</v>
      </c>
      <c r="N47">
        <v>2.5019999999999998</v>
      </c>
      <c r="O47">
        <v>2.59</v>
      </c>
      <c r="P47">
        <v>2.6960000000000002</v>
      </c>
      <c r="Q47">
        <v>2.8250000000000002</v>
      </c>
      <c r="R47">
        <v>2.9510000000000001</v>
      </c>
      <c r="S47">
        <v>3.0720000000000001</v>
      </c>
      <c r="T47">
        <v>3.1970000000000001</v>
      </c>
      <c r="U47">
        <v>3.3250000000000002</v>
      </c>
      <c r="V47">
        <v>3.456</v>
      </c>
      <c r="W47">
        <v>3.59</v>
      </c>
      <c r="X47">
        <v>3.7280000000000002</v>
      </c>
      <c r="Y47">
        <v>3.8690000000000002</v>
      </c>
      <c r="Z47">
        <v>4.0140000000000002</v>
      </c>
      <c r="AA47">
        <v>4.1619999999999999</v>
      </c>
      <c r="AB47">
        <v>4.3129999999999997</v>
      </c>
      <c r="AC47">
        <v>4.4669999999999996</v>
      </c>
      <c r="AD47">
        <v>4.625</v>
      </c>
    </row>
    <row r="48" spans="2:30" ht="15" customHeight="1" x14ac:dyDescent="0.45">
      <c r="B48" t="s">
        <v>419</v>
      </c>
      <c r="C48" t="s">
        <v>188</v>
      </c>
      <c r="D48" t="s">
        <v>571</v>
      </c>
      <c r="E48" t="s">
        <v>572</v>
      </c>
      <c r="F48" t="s">
        <v>573</v>
      </c>
      <c r="G48" t="s">
        <v>422</v>
      </c>
      <c r="H48" t="s">
        <v>526</v>
      </c>
      <c r="I48" t="s">
        <v>547</v>
      </c>
      <c r="J48">
        <v>1</v>
      </c>
      <c r="K48">
        <v>82.215000000000003</v>
      </c>
      <c r="L48">
        <v>78.528000000000006</v>
      </c>
      <c r="M48">
        <v>90.745999999999995</v>
      </c>
      <c r="N48">
        <v>95.173000000000002</v>
      </c>
      <c r="O48">
        <v>92.543999999999997</v>
      </c>
      <c r="P48">
        <v>91.198999999999998</v>
      </c>
      <c r="Q48">
        <v>92.68</v>
      </c>
      <c r="R48">
        <v>94.536000000000001</v>
      </c>
      <c r="S48">
        <v>96.091999999999999</v>
      </c>
      <c r="T48">
        <v>97.725999999999999</v>
      </c>
      <c r="U48">
        <v>99.531000000000006</v>
      </c>
      <c r="V48">
        <v>101.702</v>
      </c>
      <c r="W48">
        <v>104.23099999999999</v>
      </c>
      <c r="X48">
        <v>107.23399999999999</v>
      </c>
      <c r="Y48">
        <v>110.72499999999999</v>
      </c>
      <c r="Z48">
        <v>114.83499999999999</v>
      </c>
      <c r="AA48">
        <v>119.66200000000001</v>
      </c>
      <c r="AB48">
        <v>125.354</v>
      </c>
      <c r="AC48">
        <v>132.08099999999999</v>
      </c>
      <c r="AD48">
        <v>138.85300000000001</v>
      </c>
    </row>
    <row r="49" spans="2:30" ht="15" customHeight="1" x14ac:dyDescent="0.45">
      <c r="B49" t="s">
        <v>419</v>
      </c>
      <c r="C49" t="s">
        <v>188</v>
      </c>
      <c r="D49" t="s">
        <v>574</v>
      </c>
      <c r="E49" t="s">
        <v>575</v>
      </c>
      <c r="F49" t="s">
        <v>576</v>
      </c>
      <c r="G49" t="s">
        <v>422</v>
      </c>
      <c r="H49" t="s">
        <v>526</v>
      </c>
      <c r="I49" t="s">
        <v>547</v>
      </c>
      <c r="J49">
        <v>1</v>
      </c>
      <c r="K49">
        <v>52.970999999999997</v>
      </c>
      <c r="L49">
        <v>52.003</v>
      </c>
      <c r="M49">
        <v>51.097000000000001</v>
      </c>
      <c r="N49">
        <v>49.530999999999999</v>
      </c>
      <c r="O49">
        <v>51.664000000000001</v>
      </c>
      <c r="P49">
        <v>56.411999999999999</v>
      </c>
      <c r="Q49">
        <v>61.591999999999999</v>
      </c>
      <c r="R49">
        <v>67.200999999999993</v>
      </c>
      <c r="S49">
        <v>73.864999999999995</v>
      </c>
      <c r="T49">
        <v>81.745000000000005</v>
      </c>
      <c r="U49">
        <v>90.299000000000007</v>
      </c>
      <c r="V49">
        <v>99.477999999999994</v>
      </c>
      <c r="W49">
        <v>109.19</v>
      </c>
      <c r="X49">
        <v>119.425</v>
      </c>
      <c r="Y49">
        <v>130.13200000000001</v>
      </c>
      <c r="Z49">
        <v>141.38200000000001</v>
      </c>
      <c r="AA49">
        <v>153.16800000000001</v>
      </c>
      <c r="AB49">
        <v>165.49600000000001</v>
      </c>
      <c r="AC49">
        <v>178.37700000000001</v>
      </c>
      <c r="AD49">
        <v>191.69200000000001</v>
      </c>
    </row>
    <row r="50" spans="2:30" ht="15" customHeight="1" x14ac:dyDescent="0.45">
      <c r="B50" t="s">
        <v>419</v>
      </c>
      <c r="C50" t="s">
        <v>188</v>
      </c>
      <c r="D50" t="s">
        <v>577</v>
      </c>
      <c r="E50" t="s">
        <v>578</v>
      </c>
      <c r="F50" t="s">
        <v>579</v>
      </c>
      <c r="G50" t="s">
        <v>422</v>
      </c>
      <c r="H50" t="s">
        <v>526</v>
      </c>
      <c r="I50" t="s">
        <v>547</v>
      </c>
      <c r="J50">
        <v>1</v>
      </c>
      <c r="K50">
        <v>15.803000000000001</v>
      </c>
      <c r="L50">
        <v>17.407</v>
      </c>
      <c r="M50">
        <v>21.786000000000001</v>
      </c>
      <c r="N50">
        <v>22.128</v>
      </c>
      <c r="O50">
        <v>22.457000000000001</v>
      </c>
      <c r="P50">
        <v>22.846</v>
      </c>
      <c r="Q50">
        <v>23.306999999999999</v>
      </c>
      <c r="R50">
        <v>23.741</v>
      </c>
      <c r="S50">
        <v>24.14</v>
      </c>
      <c r="T50">
        <v>24.538</v>
      </c>
      <c r="U50">
        <v>24.936</v>
      </c>
      <c r="V50">
        <v>25.335000000000001</v>
      </c>
      <c r="W50">
        <v>25.734000000000002</v>
      </c>
      <c r="X50">
        <v>26.132999999999999</v>
      </c>
      <c r="Y50">
        <v>26.533000000000001</v>
      </c>
      <c r="Z50">
        <v>26.931999999999999</v>
      </c>
      <c r="AA50">
        <v>27.331</v>
      </c>
      <c r="AB50">
        <v>27.731000000000002</v>
      </c>
      <c r="AC50">
        <v>28.129000000000001</v>
      </c>
      <c r="AD50">
        <v>28.527999999999999</v>
      </c>
    </row>
    <row r="51" spans="2:30" ht="15" customHeight="1" x14ac:dyDescent="0.45">
      <c r="B51" t="s">
        <v>419</v>
      </c>
      <c r="C51" t="s">
        <v>188</v>
      </c>
      <c r="D51" t="s">
        <v>580</v>
      </c>
      <c r="E51" t="s">
        <v>250</v>
      </c>
      <c r="F51" t="s">
        <v>581</v>
      </c>
      <c r="G51" t="s">
        <v>422</v>
      </c>
      <c r="H51" t="s">
        <v>526</v>
      </c>
      <c r="I51" t="s">
        <v>547</v>
      </c>
      <c r="J51">
        <v>1</v>
      </c>
      <c r="K51">
        <v>59.633000000000003</v>
      </c>
      <c r="L51">
        <v>58.865000000000002</v>
      </c>
      <c r="M51">
        <v>69.37</v>
      </c>
      <c r="N51">
        <v>74.998999999999995</v>
      </c>
      <c r="O51">
        <v>77.138999999999996</v>
      </c>
      <c r="P51">
        <v>79.643000000000001</v>
      </c>
      <c r="Q51">
        <v>82.683999999999997</v>
      </c>
      <c r="R51">
        <v>85.623000000000005</v>
      </c>
      <c r="S51">
        <v>88.399000000000001</v>
      </c>
      <c r="T51">
        <v>91.215999999999994</v>
      </c>
      <c r="U51">
        <v>94.063000000000002</v>
      </c>
      <c r="V51">
        <v>96.96</v>
      </c>
      <c r="W51">
        <v>99.908000000000001</v>
      </c>
      <c r="X51">
        <v>102.907</v>
      </c>
      <c r="Y51">
        <v>105.95399999999999</v>
      </c>
      <c r="Z51">
        <v>109.051</v>
      </c>
      <c r="AA51">
        <v>112.197</v>
      </c>
      <c r="AB51">
        <v>115.39100000000001</v>
      </c>
      <c r="AC51">
        <v>118.633</v>
      </c>
      <c r="AD51">
        <v>121.922</v>
      </c>
    </row>
    <row r="52" spans="2:30" ht="15" customHeight="1" x14ac:dyDescent="0.45">
      <c r="B52" t="s">
        <v>419</v>
      </c>
      <c r="C52" t="s">
        <v>188</v>
      </c>
      <c r="D52" t="s">
        <v>582</v>
      </c>
      <c r="E52" t="s">
        <v>583</v>
      </c>
      <c r="F52" t="s">
        <v>584</v>
      </c>
      <c r="G52" t="s">
        <v>422</v>
      </c>
      <c r="H52" t="s">
        <v>526</v>
      </c>
      <c r="I52" t="s">
        <v>547</v>
      </c>
      <c r="J52">
        <v>1</v>
      </c>
      <c r="K52">
        <v>0.29399999999999998</v>
      </c>
      <c r="L52">
        <v>0.26800000000000002</v>
      </c>
      <c r="M52">
        <v>0.317</v>
      </c>
      <c r="N52">
        <v>0.41699999999999998</v>
      </c>
      <c r="O52">
        <v>0.41599999999999998</v>
      </c>
      <c r="P52">
        <v>0.41499999999999998</v>
      </c>
      <c r="Q52">
        <v>0.41399999999999998</v>
      </c>
      <c r="R52">
        <v>0.41199999999999998</v>
      </c>
      <c r="S52">
        <v>0.41099999999999998</v>
      </c>
      <c r="T52">
        <v>0.41</v>
      </c>
      <c r="U52">
        <v>0.40899999999999997</v>
      </c>
      <c r="V52">
        <v>0.40799999999999997</v>
      </c>
      <c r="W52">
        <v>0.40600000000000003</v>
      </c>
      <c r="X52">
        <v>0.40500000000000003</v>
      </c>
      <c r="Y52">
        <v>0.40400000000000003</v>
      </c>
      <c r="Z52">
        <v>0.40300000000000002</v>
      </c>
      <c r="AA52">
        <v>0.40100000000000002</v>
      </c>
      <c r="AB52">
        <v>0.4</v>
      </c>
      <c r="AC52">
        <v>0.39900000000000002</v>
      </c>
      <c r="AD52">
        <v>0.39800000000000002</v>
      </c>
    </row>
    <row r="53" spans="2:30" ht="15" customHeight="1" x14ac:dyDescent="0.45">
      <c r="B53" t="s">
        <v>419</v>
      </c>
      <c r="C53" t="s">
        <v>188</v>
      </c>
      <c r="D53" t="s">
        <v>585</v>
      </c>
      <c r="E53" t="s">
        <v>586</v>
      </c>
      <c r="F53" t="s">
        <v>587</v>
      </c>
      <c r="G53" t="s">
        <v>422</v>
      </c>
      <c r="H53" t="s">
        <v>526</v>
      </c>
      <c r="I53" t="s">
        <v>527</v>
      </c>
      <c r="J53">
        <v>2</v>
      </c>
      <c r="K53">
        <v>400.91199999999998</v>
      </c>
      <c r="L53">
        <v>411.97300000000001</v>
      </c>
      <c r="M53">
        <v>450.79599999999999</v>
      </c>
      <c r="N53">
        <v>467.39</v>
      </c>
      <c r="O53">
        <v>438.85899999999998</v>
      </c>
      <c r="P53">
        <v>445.28399999999999</v>
      </c>
      <c r="Q53">
        <v>464.63099999999997</v>
      </c>
      <c r="R53">
        <v>480.83199999999999</v>
      </c>
      <c r="S53">
        <v>497.86599999999999</v>
      </c>
      <c r="T53">
        <v>515.32100000000003</v>
      </c>
      <c r="U53">
        <v>535.90099999999995</v>
      </c>
      <c r="V53">
        <v>558.702</v>
      </c>
      <c r="W53">
        <v>583.16600000000005</v>
      </c>
      <c r="X53">
        <v>609.41899999999998</v>
      </c>
      <c r="Y53">
        <v>637.52700000000004</v>
      </c>
      <c r="Z53">
        <v>667.64</v>
      </c>
      <c r="AA53">
        <v>699.66200000000003</v>
      </c>
      <c r="AB53">
        <v>733.79600000000005</v>
      </c>
      <c r="AC53">
        <v>769.92700000000002</v>
      </c>
      <c r="AD53">
        <v>807.19600000000003</v>
      </c>
    </row>
    <row r="54" spans="2:30" ht="15" customHeight="1" x14ac:dyDescent="0.45">
      <c r="B54" t="s">
        <v>419</v>
      </c>
      <c r="C54" t="s">
        <v>188</v>
      </c>
      <c r="D54" t="s">
        <v>588</v>
      </c>
      <c r="E54" t="s">
        <v>244</v>
      </c>
      <c r="F54" t="s">
        <v>589</v>
      </c>
      <c r="G54" t="s">
        <v>422</v>
      </c>
      <c r="H54" t="s">
        <v>526</v>
      </c>
      <c r="I54" t="s">
        <v>527</v>
      </c>
      <c r="J54">
        <v>2</v>
      </c>
      <c r="K54">
        <v>400.91199999999998</v>
      </c>
      <c r="L54">
        <v>411.97300000000001</v>
      </c>
      <c r="M54">
        <v>450.79599999999999</v>
      </c>
      <c r="N54">
        <v>467.39</v>
      </c>
      <c r="O54">
        <v>438.85899999999998</v>
      </c>
      <c r="P54">
        <v>445.28399999999999</v>
      </c>
      <c r="Q54">
        <v>464.63099999999997</v>
      </c>
      <c r="R54">
        <v>480.83199999999999</v>
      </c>
      <c r="S54">
        <v>497.86599999999999</v>
      </c>
      <c r="T54">
        <v>515.32100000000003</v>
      </c>
      <c r="U54">
        <v>535.90099999999995</v>
      </c>
      <c r="V54">
        <v>558.702</v>
      </c>
      <c r="W54">
        <v>583.16600000000005</v>
      </c>
      <c r="X54">
        <v>609.41899999999998</v>
      </c>
      <c r="Y54">
        <v>637.52700000000004</v>
      </c>
      <c r="Z54">
        <v>667.64</v>
      </c>
      <c r="AA54">
        <v>699.66200000000003</v>
      </c>
      <c r="AB54">
        <v>733.79600000000005</v>
      </c>
      <c r="AC54">
        <v>769.92700000000002</v>
      </c>
      <c r="AD54">
        <v>807.19600000000003</v>
      </c>
    </row>
    <row r="55" spans="2:30" ht="15" customHeight="1" x14ac:dyDescent="0.45">
      <c r="B55" t="s">
        <v>419</v>
      </c>
      <c r="C55" t="s">
        <v>188</v>
      </c>
      <c r="D55" t="s">
        <v>590</v>
      </c>
      <c r="E55" t="s">
        <v>591</v>
      </c>
      <c r="F55" t="s">
        <v>592</v>
      </c>
      <c r="G55" t="s">
        <v>422</v>
      </c>
      <c r="H55" t="s">
        <v>526</v>
      </c>
      <c r="I55" t="s">
        <v>527</v>
      </c>
      <c r="J55">
        <v>2</v>
      </c>
      <c r="K55">
        <v>213.93899999999999</v>
      </c>
      <c r="L55">
        <v>210.001</v>
      </c>
      <c r="M55">
        <v>236.42</v>
      </c>
      <c r="N55">
        <v>245.40799999999999</v>
      </c>
      <c r="O55">
        <v>225.72300000000001</v>
      </c>
      <c r="P55">
        <v>225.69200000000001</v>
      </c>
      <c r="Q55">
        <v>238.47</v>
      </c>
      <c r="R55">
        <v>248.37</v>
      </c>
      <c r="S55">
        <v>259.52800000000002</v>
      </c>
      <c r="T55">
        <v>270.58100000000002</v>
      </c>
      <c r="U55">
        <v>282.98099999999999</v>
      </c>
      <c r="V55">
        <v>296.22399999999999</v>
      </c>
      <c r="W55">
        <v>310.71499999999997</v>
      </c>
      <c r="X55">
        <v>326.49299999999999</v>
      </c>
      <c r="Y55">
        <v>343.63499999999999</v>
      </c>
      <c r="Z55">
        <v>362.30799999999999</v>
      </c>
      <c r="AA55">
        <v>382.459</v>
      </c>
      <c r="AB55">
        <v>404.29199999999997</v>
      </c>
      <c r="AC55">
        <v>427.66</v>
      </c>
      <c r="AD55">
        <v>451.69200000000001</v>
      </c>
    </row>
    <row r="56" spans="2:30" ht="15" customHeight="1" x14ac:dyDescent="0.45">
      <c r="B56" t="s">
        <v>419</v>
      </c>
      <c r="C56" t="s">
        <v>188</v>
      </c>
      <c r="D56" t="s">
        <v>593</v>
      </c>
      <c r="E56" t="s">
        <v>256</v>
      </c>
      <c r="F56" t="s">
        <v>594</v>
      </c>
      <c r="G56" t="s">
        <v>422</v>
      </c>
      <c r="H56" t="s">
        <v>526</v>
      </c>
      <c r="I56" t="s">
        <v>527</v>
      </c>
      <c r="J56">
        <v>2</v>
      </c>
      <c r="K56">
        <v>52.2</v>
      </c>
      <c r="L56">
        <v>56.902999999999999</v>
      </c>
      <c r="M56">
        <v>67.058999999999997</v>
      </c>
      <c r="N56">
        <v>72.5</v>
      </c>
      <c r="O56">
        <v>61.573</v>
      </c>
      <c r="P56">
        <v>65.665999999999997</v>
      </c>
      <c r="Q56">
        <v>69.033000000000001</v>
      </c>
      <c r="R56">
        <v>72.048000000000002</v>
      </c>
      <c r="S56">
        <v>74.581000000000003</v>
      </c>
      <c r="T56">
        <v>77.093999999999994</v>
      </c>
      <c r="U56">
        <v>79.73</v>
      </c>
      <c r="V56">
        <v>82.504999999999995</v>
      </c>
      <c r="W56">
        <v>85.433000000000007</v>
      </c>
      <c r="X56">
        <v>88.591999999999999</v>
      </c>
      <c r="Y56">
        <v>91.95</v>
      </c>
      <c r="Z56">
        <v>95.495999999999995</v>
      </c>
      <c r="AA56">
        <v>99.171999999999997</v>
      </c>
      <c r="AB56">
        <v>102.973</v>
      </c>
      <c r="AC56">
        <v>106.911</v>
      </c>
      <c r="AD56">
        <v>110.983</v>
      </c>
    </row>
    <row r="57" spans="2:30" ht="15" customHeight="1" x14ac:dyDescent="0.45">
      <c r="B57" t="s">
        <v>419</v>
      </c>
      <c r="C57" t="s">
        <v>188</v>
      </c>
      <c r="D57" t="s">
        <v>595</v>
      </c>
      <c r="E57" t="s">
        <v>596</v>
      </c>
      <c r="F57" t="s">
        <v>597</v>
      </c>
      <c r="G57" t="s">
        <v>422</v>
      </c>
      <c r="H57" t="s">
        <v>526</v>
      </c>
      <c r="I57" t="s">
        <v>527</v>
      </c>
      <c r="J57">
        <v>2</v>
      </c>
      <c r="K57">
        <v>41.563000000000002</v>
      </c>
      <c r="L57">
        <v>43.505000000000003</v>
      </c>
      <c r="M57">
        <v>44.234000000000002</v>
      </c>
      <c r="N57">
        <v>44.884999999999998</v>
      </c>
      <c r="O57">
        <v>45.613999999999997</v>
      </c>
      <c r="P57">
        <v>46.396000000000001</v>
      </c>
      <c r="Q57">
        <v>47.445</v>
      </c>
      <c r="R57">
        <v>48.539000000000001</v>
      </c>
      <c r="S57">
        <v>49.643999999999998</v>
      </c>
      <c r="T57">
        <v>50.847999999999999</v>
      </c>
      <c r="U57">
        <v>52.472000000000001</v>
      </c>
      <c r="V57">
        <v>54.427</v>
      </c>
      <c r="W57">
        <v>56.448999999999998</v>
      </c>
      <c r="X57">
        <v>58.542999999999999</v>
      </c>
      <c r="Y57">
        <v>60.719000000000001</v>
      </c>
      <c r="Z57">
        <v>62.965000000000003</v>
      </c>
      <c r="AA57">
        <v>65.284000000000006</v>
      </c>
      <c r="AB57">
        <v>67.674999999999997</v>
      </c>
      <c r="AC57">
        <v>70.146000000000001</v>
      </c>
      <c r="AD57">
        <v>72.701999999999998</v>
      </c>
    </row>
    <row r="58" spans="2:30" ht="15" customHeight="1" x14ac:dyDescent="0.45">
      <c r="B58" t="s">
        <v>419</v>
      </c>
      <c r="C58" t="s">
        <v>188</v>
      </c>
      <c r="D58" t="s">
        <v>598</v>
      </c>
      <c r="E58" t="s">
        <v>599</v>
      </c>
      <c r="F58" t="s">
        <v>600</v>
      </c>
      <c r="G58" t="s">
        <v>422</v>
      </c>
      <c r="H58" t="s">
        <v>526</v>
      </c>
      <c r="I58" t="s">
        <v>527</v>
      </c>
      <c r="J58">
        <v>2</v>
      </c>
      <c r="K58">
        <v>0</v>
      </c>
      <c r="L58">
        <v>0</v>
      </c>
      <c r="M58">
        <v>0</v>
      </c>
      <c r="N58">
        <v>0</v>
      </c>
      <c r="O58">
        <v>0</v>
      </c>
      <c r="P58">
        <v>0</v>
      </c>
      <c r="Q58">
        <v>0</v>
      </c>
      <c r="R58">
        <v>0</v>
      </c>
      <c r="S58">
        <v>0</v>
      </c>
      <c r="T58">
        <v>0</v>
      </c>
      <c r="U58">
        <v>0</v>
      </c>
      <c r="V58">
        <v>0</v>
      </c>
      <c r="W58">
        <v>0</v>
      </c>
      <c r="X58">
        <v>0</v>
      </c>
      <c r="Y58">
        <v>0</v>
      </c>
      <c r="Z58">
        <v>0</v>
      </c>
      <c r="AA58">
        <v>0</v>
      </c>
      <c r="AB58">
        <v>0</v>
      </c>
      <c r="AC58">
        <v>0</v>
      </c>
      <c r="AD58">
        <v>0</v>
      </c>
    </row>
    <row r="59" spans="2:30" ht="15" customHeight="1" x14ac:dyDescent="0.45">
      <c r="B59" t="s">
        <v>419</v>
      </c>
      <c r="C59" t="s">
        <v>188</v>
      </c>
      <c r="D59" t="s">
        <v>601</v>
      </c>
      <c r="E59" t="s">
        <v>602</v>
      </c>
      <c r="F59" t="s">
        <v>603</v>
      </c>
      <c r="G59" t="s">
        <v>422</v>
      </c>
      <c r="H59" t="s">
        <v>526</v>
      </c>
      <c r="I59" t="s">
        <v>527</v>
      </c>
      <c r="J59">
        <v>2</v>
      </c>
      <c r="K59">
        <v>93.209000000000003</v>
      </c>
      <c r="L59">
        <v>101.56399999999999</v>
      </c>
      <c r="M59">
        <v>103.083</v>
      </c>
      <c r="N59">
        <v>104.59699999999999</v>
      </c>
      <c r="O59">
        <v>105.94799999999999</v>
      </c>
      <c r="P59">
        <v>107.53100000000001</v>
      </c>
      <c r="Q59">
        <v>109.682</v>
      </c>
      <c r="R59">
        <v>111.875</v>
      </c>
      <c r="S59">
        <v>114.113</v>
      </c>
      <c r="T59">
        <v>116.798</v>
      </c>
      <c r="U59">
        <v>120.718</v>
      </c>
      <c r="V59">
        <v>125.54600000000001</v>
      </c>
      <c r="W59">
        <v>130.56800000000001</v>
      </c>
      <c r="X59">
        <v>135.791</v>
      </c>
      <c r="Y59">
        <v>141.22300000000001</v>
      </c>
      <c r="Z59">
        <v>146.87200000000001</v>
      </c>
      <c r="AA59">
        <v>152.74600000000001</v>
      </c>
      <c r="AB59">
        <v>158.85599999999999</v>
      </c>
      <c r="AC59">
        <v>165.21</v>
      </c>
      <c r="AD59">
        <v>171.81899999999999</v>
      </c>
    </row>
    <row r="60" spans="2:30" ht="15" customHeight="1" x14ac:dyDescent="0.45">
      <c r="B60" t="s">
        <v>419</v>
      </c>
      <c r="C60" t="s">
        <v>188</v>
      </c>
      <c r="D60" t="s">
        <v>604</v>
      </c>
      <c r="E60" t="s">
        <v>605</v>
      </c>
      <c r="F60" t="s">
        <v>606</v>
      </c>
      <c r="G60" t="s">
        <v>422</v>
      </c>
      <c r="H60" t="s">
        <v>526</v>
      </c>
      <c r="I60" t="s">
        <v>547</v>
      </c>
      <c r="J60">
        <v>2</v>
      </c>
      <c r="K60">
        <v>307.637</v>
      </c>
      <c r="L60">
        <v>315.49299999999999</v>
      </c>
      <c r="M60">
        <v>350.47699999999998</v>
      </c>
      <c r="N60">
        <v>364.59800000000001</v>
      </c>
      <c r="O60">
        <v>337.55099999999999</v>
      </c>
      <c r="P60">
        <v>341.48899999999998</v>
      </c>
      <c r="Q60">
        <v>358.149</v>
      </c>
      <c r="R60">
        <v>371.70600000000002</v>
      </c>
      <c r="S60">
        <v>386.17200000000003</v>
      </c>
      <c r="T60">
        <v>400.54599999999999</v>
      </c>
      <c r="U60">
        <v>417.13400000000001</v>
      </c>
      <c r="V60">
        <v>435.49900000000002</v>
      </c>
      <c r="W60">
        <v>455.34300000000002</v>
      </c>
      <c r="X60">
        <v>476.77100000000002</v>
      </c>
      <c r="Y60">
        <v>499.839</v>
      </c>
      <c r="Z60">
        <v>524.71100000000001</v>
      </c>
      <c r="AA60">
        <v>551.29499999999996</v>
      </c>
      <c r="AB60">
        <v>579.79499999999996</v>
      </c>
      <c r="AC60">
        <v>610.07899999999995</v>
      </c>
      <c r="AD60">
        <v>641.28599999999994</v>
      </c>
    </row>
    <row r="61" spans="2:30" ht="15" customHeight="1" x14ac:dyDescent="0.45">
      <c r="B61" t="s">
        <v>419</v>
      </c>
      <c r="C61" t="s">
        <v>188</v>
      </c>
      <c r="D61" t="s">
        <v>607</v>
      </c>
      <c r="E61" t="s">
        <v>248</v>
      </c>
      <c r="F61" t="s">
        <v>608</v>
      </c>
      <c r="G61" t="s">
        <v>422</v>
      </c>
      <c r="H61" t="s">
        <v>526</v>
      </c>
      <c r="I61" t="s">
        <v>547</v>
      </c>
      <c r="J61">
        <v>2</v>
      </c>
      <c r="K61">
        <v>210.916</v>
      </c>
      <c r="L61">
        <v>206.94</v>
      </c>
      <c r="M61">
        <v>233.18799999999999</v>
      </c>
      <c r="N61">
        <v>242.12299999999999</v>
      </c>
      <c r="O61">
        <v>222.54900000000001</v>
      </c>
      <c r="P61">
        <v>222.52199999999999</v>
      </c>
      <c r="Q61">
        <v>235.22499999999999</v>
      </c>
      <c r="R61">
        <v>245.06700000000001</v>
      </c>
      <c r="S61">
        <v>256.16000000000003</v>
      </c>
      <c r="T61">
        <v>267.14999999999998</v>
      </c>
      <c r="U61">
        <v>279.49200000000002</v>
      </c>
      <c r="V61">
        <v>292.673</v>
      </c>
      <c r="W61">
        <v>307.09500000000003</v>
      </c>
      <c r="X61">
        <v>322.79599999999999</v>
      </c>
      <c r="Y61">
        <v>339.85199999999998</v>
      </c>
      <c r="Z61">
        <v>358.43200000000002</v>
      </c>
      <c r="AA61">
        <v>378.48200000000003</v>
      </c>
      <c r="AB61">
        <v>400.20299999999997</v>
      </c>
      <c r="AC61">
        <v>423.452</v>
      </c>
      <c r="AD61">
        <v>447.35899999999998</v>
      </c>
    </row>
    <row r="62" spans="2:30" ht="15" customHeight="1" x14ac:dyDescent="0.45">
      <c r="B62" t="s">
        <v>419</v>
      </c>
      <c r="C62" t="s">
        <v>188</v>
      </c>
      <c r="D62" t="s">
        <v>609</v>
      </c>
      <c r="E62" t="s">
        <v>610</v>
      </c>
      <c r="F62" t="s">
        <v>611</v>
      </c>
      <c r="G62" t="s">
        <v>422</v>
      </c>
      <c r="H62" t="s">
        <v>526</v>
      </c>
      <c r="I62" t="s">
        <v>547</v>
      </c>
      <c r="J62">
        <v>2</v>
      </c>
      <c r="K62">
        <v>6.7770000000000001</v>
      </c>
      <c r="L62">
        <v>6.3419999999999996</v>
      </c>
      <c r="M62">
        <v>7.54</v>
      </c>
      <c r="N62">
        <v>8.1080000000000005</v>
      </c>
      <c r="O62">
        <v>7.13</v>
      </c>
      <c r="P62">
        <v>7.26</v>
      </c>
      <c r="Q62">
        <v>7.45</v>
      </c>
      <c r="R62">
        <v>7.633</v>
      </c>
      <c r="S62">
        <v>7.8019999999999996</v>
      </c>
      <c r="T62">
        <v>7.976</v>
      </c>
      <c r="U62">
        <v>8.141</v>
      </c>
      <c r="V62">
        <v>8.3119999999999994</v>
      </c>
      <c r="W62">
        <v>8.49</v>
      </c>
      <c r="X62">
        <v>8.68</v>
      </c>
      <c r="Y62">
        <v>8.8780000000000001</v>
      </c>
      <c r="Z62">
        <v>9.0839999999999996</v>
      </c>
      <c r="AA62">
        <v>9.2940000000000005</v>
      </c>
      <c r="AB62">
        <v>9.5069999999999997</v>
      </c>
      <c r="AC62">
        <v>9.7240000000000002</v>
      </c>
      <c r="AD62">
        <v>9.9450000000000003</v>
      </c>
    </row>
    <row r="63" spans="2:30" ht="15" customHeight="1" x14ac:dyDescent="0.45">
      <c r="B63" t="s">
        <v>419</v>
      </c>
      <c r="C63" t="s">
        <v>188</v>
      </c>
      <c r="D63" t="s">
        <v>612</v>
      </c>
      <c r="E63" t="s">
        <v>613</v>
      </c>
      <c r="F63" t="s">
        <v>614</v>
      </c>
      <c r="G63" t="s">
        <v>422</v>
      </c>
      <c r="H63" t="s">
        <v>526</v>
      </c>
      <c r="I63" t="s">
        <v>547</v>
      </c>
      <c r="J63">
        <v>2</v>
      </c>
      <c r="K63">
        <v>98.35</v>
      </c>
      <c r="L63">
        <v>91.418000000000006</v>
      </c>
      <c r="M63">
        <v>107.887</v>
      </c>
      <c r="N63">
        <v>110.348</v>
      </c>
      <c r="O63">
        <v>103.855</v>
      </c>
      <c r="P63">
        <v>96.207999999999998</v>
      </c>
      <c r="Q63">
        <v>102.09099999999999</v>
      </c>
      <c r="R63">
        <v>105.027</v>
      </c>
      <c r="S63">
        <v>108.72199999999999</v>
      </c>
      <c r="T63">
        <v>111.26900000000001</v>
      </c>
      <c r="U63">
        <v>114.511</v>
      </c>
      <c r="V63">
        <v>117.952</v>
      </c>
      <c r="W63">
        <v>122.081</v>
      </c>
      <c r="X63">
        <v>126.87</v>
      </c>
      <c r="Y63">
        <v>132.46</v>
      </c>
      <c r="Z63">
        <v>138.952</v>
      </c>
      <c r="AA63">
        <v>146.34399999999999</v>
      </c>
      <c r="AB63">
        <v>154.83000000000001</v>
      </c>
      <c r="AC63">
        <v>164.245</v>
      </c>
      <c r="AD63">
        <v>173.821</v>
      </c>
    </row>
    <row r="64" spans="2:30" ht="15" customHeight="1" x14ac:dyDescent="0.45">
      <c r="B64" t="s">
        <v>419</v>
      </c>
      <c r="C64" t="s">
        <v>188</v>
      </c>
      <c r="D64" t="s">
        <v>615</v>
      </c>
      <c r="E64" t="s">
        <v>616</v>
      </c>
      <c r="F64" t="s">
        <v>617</v>
      </c>
      <c r="G64" t="s">
        <v>422</v>
      </c>
      <c r="H64" t="s">
        <v>526</v>
      </c>
      <c r="I64" t="s">
        <v>547</v>
      </c>
      <c r="J64">
        <v>2</v>
      </c>
      <c r="K64">
        <v>24.14</v>
      </c>
      <c r="L64">
        <v>23.193000000000001</v>
      </c>
      <c r="M64">
        <v>24.561</v>
      </c>
      <c r="N64">
        <v>31.283999999999999</v>
      </c>
      <c r="O64">
        <v>27.943999999999999</v>
      </c>
      <c r="P64">
        <v>30.280999999999999</v>
      </c>
      <c r="Q64">
        <v>31.244</v>
      </c>
      <c r="R64">
        <v>31.97</v>
      </c>
      <c r="S64">
        <v>32.347000000000001</v>
      </c>
      <c r="T64">
        <v>32.661000000000001</v>
      </c>
      <c r="U64">
        <v>33.012999999999998</v>
      </c>
      <c r="V64">
        <v>33.417000000000002</v>
      </c>
      <c r="W64">
        <v>33.872999999999998</v>
      </c>
      <c r="X64">
        <v>34.405999999999999</v>
      </c>
      <c r="Y64">
        <v>35.012999999999998</v>
      </c>
      <c r="Z64">
        <v>35.691000000000003</v>
      </c>
      <c r="AA64">
        <v>36.43</v>
      </c>
      <c r="AB64">
        <v>37.228000000000002</v>
      </c>
      <c r="AC64">
        <v>38.091000000000001</v>
      </c>
      <c r="AD64">
        <v>39.018999999999998</v>
      </c>
    </row>
    <row r="65" spans="2:30" ht="15" customHeight="1" x14ac:dyDescent="0.45">
      <c r="B65" t="s">
        <v>419</v>
      </c>
      <c r="C65" t="s">
        <v>188</v>
      </c>
      <c r="D65" t="s">
        <v>618</v>
      </c>
      <c r="E65" t="s">
        <v>619</v>
      </c>
      <c r="F65" t="s">
        <v>620</v>
      </c>
      <c r="G65" t="s">
        <v>422</v>
      </c>
      <c r="H65" t="s">
        <v>526</v>
      </c>
      <c r="I65" t="s">
        <v>547</v>
      </c>
      <c r="J65">
        <v>2</v>
      </c>
      <c r="K65">
        <v>20.114000000000001</v>
      </c>
      <c r="L65">
        <v>19.417999999999999</v>
      </c>
      <c r="M65">
        <v>19.018999999999998</v>
      </c>
      <c r="N65">
        <v>18.347000000000001</v>
      </c>
      <c r="O65">
        <v>17.690000000000001</v>
      </c>
      <c r="P65">
        <v>19.347000000000001</v>
      </c>
      <c r="Q65">
        <v>21.135999999999999</v>
      </c>
      <c r="R65">
        <v>23.068000000000001</v>
      </c>
      <c r="S65">
        <v>25.372</v>
      </c>
      <c r="T65">
        <v>28.094999999999999</v>
      </c>
      <c r="U65">
        <v>31.030999999999999</v>
      </c>
      <c r="V65">
        <v>34.168999999999997</v>
      </c>
      <c r="W65">
        <v>37.49</v>
      </c>
      <c r="X65">
        <v>40.976999999999997</v>
      </c>
      <c r="Y65">
        <v>44.606999999999999</v>
      </c>
      <c r="Z65">
        <v>48.414000000000001</v>
      </c>
      <c r="AA65">
        <v>52.392000000000003</v>
      </c>
      <c r="AB65">
        <v>56.534999999999997</v>
      </c>
      <c r="AC65">
        <v>60.838999999999999</v>
      </c>
      <c r="AD65">
        <v>65.221999999999994</v>
      </c>
    </row>
    <row r="66" spans="2:30" ht="15" customHeight="1" x14ac:dyDescent="0.45">
      <c r="B66" t="s">
        <v>419</v>
      </c>
      <c r="C66" t="s">
        <v>188</v>
      </c>
      <c r="D66" t="s">
        <v>621</v>
      </c>
      <c r="E66" t="s">
        <v>622</v>
      </c>
      <c r="F66" t="s">
        <v>623</v>
      </c>
      <c r="G66" t="s">
        <v>422</v>
      </c>
      <c r="H66" t="s">
        <v>526</v>
      </c>
      <c r="I66" t="s">
        <v>547</v>
      </c>
      <c r="J66">
        <v>2</v>
      </c>
      <c r="K66">
        <v>44.502000000000002</v>
      </c>
      <c r="L66">
        <v>47.332999999999998</v>
      </c>
      <c r="M66">
        <v>51.197000000000003</v>
      </c>
      <c r="N66">
        <v>50.457000000000001</v>
      </c>
      <c r="O66">
        <v>46.034999999999997</v>
      </c>
      <c r="P66">
        <v>48.921999999999997</v>
      </c>
      <c r="Q66">
        <v>52.094000000000001</v>
      </c>
      <c r="R66">
        <v>55.478000000000002</v>
      </c>
      <c r="S66">
        <v>59.390999999999998</v>
      </c>
      <c r="T66">
        <v>63.968000000000004</v>
      </c>
      <c r="U66">
        <v>68.924000000000007</v>
      </c>
      <c r="V66">
        <v>74.227000000000004</v>
      </c>
      <c r="W66">
        <v>79.804000000000002</v>
      </c>
      <c r="X66">
        <v>85.686000000000007</v>
      </c>
      <c r="Y66">
        <v>91.85</v>
      </c>
      <c r="Z66">
        <v>98.332999999999998</v>
      </c>
      <c r="AA66">
        <v>105.121</v>
      </c>
      <c r="AB66">
        <v>112.229</v>
      </c>
      <c r="AC66">
        <v>119.676</v>
      </c>
      <c r="AD66">
        <v>127.443</v>
      </c>
    </row>
    <row r="67" spans="2:30" ht="15" customHeight="1" x14ac:dyDescent="0.45">
      <c r="B67" t="s">
        <v>419</v>
      </c>
      <c r="C67" t="s">
        <v>188</v>
      </c>
      <c r="D67" t="s">
        <v>624</v>
      </c>
      <c r="E67" t="s">
        <v>625</v>
      </c>
      <c r="F67" t="s">
        <v>626</v>
      </c>
      <c r="G67" t="s">
        <v>422</v>
      </c>
      <c r="H67" t="s">
        <v>526</v>
      </c>
      <c r="I67" t="s">
        <v>547</v>
      </c>
      <c r="J67">
        <v>2</v>
      </c>
      <c r="K67">
        <v>15.176</v>
      </c>
      <c r="L67">
        <v>17.062999999999999</v>
      </c>
      <c r="M67">
        <v>20.57</v>
      </c>
      <c r="N67">
        <v>21.077999999999999</v>
      </c>
      <c r="O67">
        <v>17.576000000000001</v>
      </c>
      <c r="P67">
        <v>18.082999999999998</v>
      </c>
      <c r="Q67">
        <v>18.667999999999999</v>
      </c>
      <c r="R67">
        <v>19.231000000000002</v>
      </c>
      <c r="S67">
        <v>19.751000000000001</v>
      </c>
      <c r="T67">
        <v>20.289000000000001</v>
      </c>
      <c r="U67">
        <v>20.852</v>
      </c>
      <c r="V67">
        <v>21.440999999999999</v>
      </c>
      <c r="W67">
        <v>22.058</v>
      </c>
      <c r="X67">
        <v>22.72</v>
      </c>
      <c r="Y67">
        <v>23.419</v>
      </c>
      <c r="Z67">
        <v>24.152000000000001</v>
      </c>
      <c r="AA67">
        <v>24.905999999999999</v>
      </c>
      <c r="AB67">
        <v>25.68</v>
      </c>
      <c r="AC67">
        <v>26.475999999999999</v>
      </c>
      <c r="AD67">
        <v>27.292999999999999</v>
      </c>
    </row>
    <row r="68" spans="2:30" ht="15" customHeight="1" x14ac:dyDescent="0.45">
      <c r="B68" t="s">
        <v>419</v>
      </c>
      <c r="C68" t="s">
        <v>188</v>
      </c>
      <c r="D68" t="s">
        <v>627</v>
      </c>
      <c r="E68" t="s">
        <v>628</v>
      </c>
      <c r="F68" t="s">
        <v>629</v>
      </c>
      <c r="G68" t="s">
        <v>422</v>
      </c>
      <c r="H68" t="s">
        <v>526</v>
      </c>
      <c r="I68" t="s">
        <v>547</v>
      </c>
      <c r="J68">
        <v>2</v>
      </c>
      <c r="K68">
        <v>1.855</v>
      </c>
      <c r="L68">
        <v>2.1720000000000002</v>
      </c>
      <c r="M68">
        <v>2.4140000000000001</v>
      </c>
      <c r="N68">
        <v>2.5019999999999998</v>
      </c>
      <c r="O68">
        <v>2.319</v>
      </c>
      <c r="P68">
        <v>2.4209999999999998</v>
      </c>
      <c r="Q68">
        <v>2.5409999999999999</v>
      </c>
      <c r="R68">
        <v>2.661</v>
      </c>
      <c r="S68">
        <v>2.774</v>
      </c>
      <c r="T68">
        <v>2.8919999999999999</v>
      </c>
      <c r="U68">
        <v>3.0190000000000001</v>
      </c>
      <c r="V68">
        <v>3.1539999999999999</v>
      </c>
      <c r="W68">
        <v>3.298</v>
      </c>
      <c r="X68">
        <v>3.4550000000000001</v>
      </c>
      <c r="Y68">
        <v>3.625</v>
      </c>
      <c r="Z68">
        <v>3.806</v>
      </c>
      <c r="AA68">
        <v>3.9950000000000001</v>
      </c>
      <c r="AB68">
        <v>4.1929999999999996</v>
      </c>
      <c r="AC68">
        <v>4.4000000000000004</v>
      </c>
      <c r="AD68">
        <v>4.617</v>
      </c>
    </row>
    <row r="69" spans="2:30" ht="15" customHeight="1" x14ac:dyDescent="0.45">
      <c r="B69" t="s">
        <v>419</v>
      </c>
      <c r="C69" t="s">
        <v>188</v>
      </c>
      <c r="D69" t="s">
        <v>630</v>
      </c>
      <c r="E69" t="s">
        <v>631</v>
      </c>
      <c r="F69" t="s">
        <v>632</v>
      </c>
      <c r="G69" t="s">
        <v>422</v>
      </c>
      <c r="H69" t="s">
        <v>526</v>
      </c>
      <c r="I69" t="s">
        <v>547</v>
      </c>
      <c r="J69">
        <v>2</v>
      </c>
      <c r="K69">
        <v>82.215000000000003</v>
      </c>
      <c r="L69">
        <v>78.396000000000001</v>
      </c>
      <c r="M69">
        <v>90.617000000000004</v>
      </c>
      <c r="N69">
        <v>95.048000000000002</v>
      </c>
      <c r="O69">
        <v>92.555000000000007</v>
      </c>
      <c r="P69">
        <v>83.459000000000003</v>
      </c>
      <c r="Q69">
        <v>87.543000000000006</v>
      </c>
      <c r="R69">
        <v>88.805999999999997</v>
      </c>
      <c r="S69">
        <v>90.935000000000002</v>
      </c>
      <c r="T69">
        <v>91.89</v>
      </c>
      <c r="U69">
        <v>93.462000000000003</v>
      </c>
      <c r="V69">
        <v>95.167000000000002</v>
      </c>
      <c r="W69">
        <v>97.483999999999995</v>
      </c>
      <c r="X69">
        <v>100.35299999999999</v>
      </c>
      <c r="Y69">
        <v>103.935</v>
      </c>
      <c r="Z69">
        <v>108.30800000000001</v>
      </c>
      <c r="AA69">
        <v>113.52500000000001</v>
      </c>
      <c r="AB69">
        <v>119.783</v>
      </c>
      <c r="AC69">
        <v>126.913</v>
      </c>
      <c r="AD69">
        <v>134.15199999999999</v>
      </c>
    </row>
    <row r="70" spans="2:30" ht="15" customHeight="1" x14ac:dyDescent="0.45">
      <c r="B70" t="s">
        <v>419</v>
      </c>
      <c r="C70" t="s">
        <v>188</v>
      </c>
      <c r="D70" t="s">
        <v>633</v>
      </c>
      <c r="E70" t="s">
        <v>634</v>
      </c>
      <c r="F70" t="s">
        <v>635</v>
      </c>
      <c r="G70" t="s">
        <v>422</v>
      </c>
      <c r="H70" t="s">
        <v>526</v>
      </c>
      <c r="I70" t="s">
        <v>547</v>
      </c>
      <c r="J70">
        <v>2</v>
      </c>
      <c r="K70">
        <v>52.970999999999997</v>
      </c>
      <c r="L70">
        <v>52.003</v>
      </c>
      <c r="M70">
        <v>51.097000000000001</v>
      </c>
      <c r="N70">
        <v>49.530999999999999</v>
      </c>
      <c r="O70">
        <v>47.933999999999997</v>
      </c>
      <c r="P70">
        <v>52.384999999999998</v>
      </c>
      <c r="Q70">
        <v>57.124000000000002</v>
      </c>
      <c r="R70">
        <v>62.219000000000001</v>
      </c>
      <c r="S70">
        <v>68.241</v>
      </c>
      <c r="T70">
        <v>75.352000000000004</v>
      </c>
      <c r="U70">
        <v>83.058000000000007</v>
      </c>
      <c r="V70">
        <v>91.313999999999993</v>
      </c>
      <c r="W70">
        <v>100.026</v>
      </c>
      <c r="X70">
        <v>109.202</v>
      </c>
      <c r="Y70">
        <v>118.798</v>
      </c>
      <c r="Z70">
        <v>128.89500000000001</v>
      </c>
      <c r="AA70">
        <v>139.476</v>
      </c>
      <c r="AB70">
        <v>150.55000000000001</v>
      </c>
      <c r="AC70">
        <v>162.131</v>
      </c>
      <c r="AD70">
        <v>174.11600000000001</v>
      </c>
    </row>
    <row r="71" spans="2:30" ht="15" customHeight="1" x14ac:dyDescent="0.45">
      <c r="B71" t="s">
        <v>419</v>
      </c>
      <c r="C71" t="s">
        <v>188</v>
      </c>
      <c r="D71" t="s">
        <v>636</v>
      </c>
      <c r="E71" t="s">
        <v>637</v>
      </c>
      <c r="F71" t="s">
        <v>638</v>
      </c>
      <c r="G71" t="s">
        <v>422</v>
      </c>
      <c r="H71" t="s">
        <v>526</v>
      </c>
      <c r="I71" t="s">
        <v>547</v>
      </c>
      <c r="J71">
        <v>2</v>
      </c>
      <c r="K71">
        <v>15.803000000000001</v>
      </c>
      <c r="L71">
        <v>17.407</v>
      </c>
      <c r="M71">
        <v>21.786000000000001</v>
      </c>
      <c r="N71">
        <v>22.128</v>
      </c>
      <c r="O71">
        <v>18.048999999999999</v>
      </c>
      <c r="P71">
        <v>18.373000000000001</v>
      </c>
      <c r="Q71">
        <v>18.748000000000001</v>
      </c>
      <c r="R71">
        <v>19.100999999999999</v>
      </c>
      <c r="S71">
        <v>19.420999999999999</v>
      </c>
      <c r="T71">
        <v>19.745999999999999</v>
      </c>
      <c r="U71">
        <v>20.085000000000001</v>
      </c>
      <c r="V71">
        <v>20.436</v>
      </c>
      <c r="W71">
        <v>20.800999999999998</v>
      </c>
      <c r="X71">
        <v>21.19</v>
      </c>
      <c r="Y71">
        <v>21.596</v>
      </c>
      <c r="Z71">
        <v>22.039000000000001</v>
      </c>
      <c r="AA71">
        <v>22.49</v>
      </c>
      <c r="AB71">
        <v>22.948</v>
      </c>
      <c r="AC71">
        <v>23.413</v>
      </c>
      <c r="AD71">
        <v>23.885000000000002</v>
      </c>
    </row>
    <row r="72" spans="2:30" ht="15" customHeight="1" x14ac:dyDescent="0.45">
      <c r="B72" t="s">
        <v>419</v>
      </c>
      <c r="C72" t="s">
        <v>188</v>
      </c>
      <c r="D72" t="s">
        <v>639</v>
      </c>
      <c r="E72" t="s">
        <v>252</v>
      </c>
      <c r="F72" t="s">
        <v>640</v>
      </c>
      <c r="G72" t="s">
        <v>422</v>
      </c>
      <c r="H72" t="s">
        <v>526</v>
      </c>
      <c r="I72" t="s">
        <v>547</v>
      </c>
      <c r="J72">
        <v>2</v>
      </c>
      <c r="K72">
        <v>59.633000000000003</v>
      </c>
      <c r="L72">
        <v>58.865000000000002</v>
      </c>
      <c r="M72">
        <v>69.37</v>
      </c>
      <c r="N72">
        <v>74.998999999999995</v>
      </c>
      <c r="O72">
        <v>63.695</v>
      </c>
      <c r="P72">
        <v>67.929000000000002</v>
      </c>
      <c r="Q72">
        <v>71.412999999999997</v>
      </c>
      <c r="R72">
        <v>74.531000000000006</v>
      </c>
      <c r="S72">
        <v>77.152000000000001</v>
      </c>
      <c r="T72">
        <v>79.751000000000005</v>
      </c>
      <c r="U72">
        <v>82.477999999999994</v>
      </c>
      <c r="V72">
        <v>85.349000000000004</v>
      </c>
      <c r="W72">
        <v>88.378</v>
      </c>
      <c r="X72">
        <v>91.646000000000001</v>
      </c>
      <c r="Y72">
        <v>95.119</v>
      </c>
      <c r="Z72">
        <v>98.787999999999997</v>
      </c>
      <c r="AA72">
        <v>102.59</v>
      </c>
      <c r="AB72">
        <v>106.52200000000001</v>
      </c>
      <c r="AC72">
        <v>110.595</v>
      </c>
      <c r="AD72">
        <v>114.80800000000001</v>
      </c>
    </row>
    <row r="73" spans="2:30" ht="15" customHeight="1" x14ac:dyDescent="0.45">
      <c r="B73" t="s">
        <v>419</v>
      </c>
      <c r="C73" t="s">
        <v>188</v>
      </c>
      <c r="D73" t="s">
        <v>641</v>
      </c>
      <c r="E73" t="s">
        <v>642</v>
      </c>
      <c r="F73" t="s">
        <v>643</v>
      </c>
      <c r="G73" t="s">
        <v>422</v>
      </c>
      <c r="H73" t="s">
        <v>526</v>
      </c>
      <c r="I73" t="s">
        <v>547</v>
      </c>
      <c r="J73">
        <v>2</v>
      </c>
      <c r="K73">
        <v>0.29399999999999998</v>
      </c>
      <c r="L73">
        <v>0.26800000000000002</v>
      </c>
      <c r="M73">
        <v>0.317</v>
      </c>
      <c r="N73">
        <v>0.41699999999999998</v>
      </c>
      <c r="O73">
        <v>0.316</v>
      </c>
      <c r="P73">
        <v>0.376</v>
      </c>
      <c r="Q73">
        <v>0.39800000000000002</v>
      </c>
      <c r="R73">
        <v>0.40899999999999997</v>
      </c>
      <c r="S73">
        <v>0.41099999999999998</v>
      </c>
      <c r="T73">
        <v>0.41</v>
      </c>
      <c r="U73">
        <v>0.40899999999999997</v>
      </c>
      <c r="V73">
        <v>0.40799999999999997</v>
      </c>
      <c r="W73">
        <v>0.40600000000000003</v>
      </c>
      <c r="X73">
        <v>0.40500000000000003</v>
      </c>
      <c r="Y73">
        <v>0.40400000000000003</v>
      </c>
      <c r="Z73">
        <v>0.40300000000000002</v>
      </c>
      <c r="AA73">
        <v>0.40100000000000002</v>
      </c>
      <c r="AB73">
        <v>0.4</v>
      </c>
      <c r="AC73">
        <v>0.39900000000000002</v>
      </c>
      <c r="AD73">
        <v>0.39800000000000002</v>
      </c>
    </row>
    <row r="74" spans="2:30" ht="15" customHeight="1" x14ac:dyDescent="0.45">
      <c r="B74" t="s">
        <v>419</v>
      </c>
      <c r="C74" t="s">
        <v>188</v>
      </c>
      <c r="D74" t="s">
        <v>644</v>
      </c>
      <c r="E74" t="s">
        <v>645</v>
      </c>
      <c r="F74" t="s">
        <v>646</v>
      </c>
      <c r="G74" t="s">
        <v>422</v>
      </c>
      <c r="H74" t="s">
        <v>647</v>
      </c>
      <c r="I74" t="s">
        <v>547</v>
      </c>
      <c r="J74" t="s">
        <v>648</v>
      </c>
      <c r="K74">
        <v>0</v>
      </c>
      <c r="L74">
        <v>0</v>
      </c>
      <c r="M74">
        <v>0</v>
      </c>
      <c r="N74">
        <v>0</v>
      </c>
      <c r="O74">
        <v>-8.5999999999999993E-2</v>
      </c>
      <c r="P74">
        <v>-9.7000000000000003E-2</v>
      </c>
      <c r="Q74">
        <v>-8.5999999999999993E-2</v>
      </c>
      <c r="R74">
        <v>-8.5000000000000006E-2</v>
      </c>
      <c r="S74">
        <v>-8.3000000000000004E-2</v>
      </c>
      <c r="T74">
        <v>-8.5000000000000006E-2</v>
      </c>
      <c r="U74">
        <v>-8.4000000000000005E-2</v>
      </c>
      <c r="V74">
        <v>-8.4000000000000005E-2</v>
      </c>
      <c r="W74">
        <v>-8.2000000000000003E-2</v>
      </c>
      <c r="X74">
        <v>-0.08</v>
      </c>
      <c r="Y74">
        <v>-7.6999999999999999E-2</v>
      </c>
      <c r="Z74">
        <v>-7.3999999999999996E-2</v>
      </c>
      <c r="AA74">
        <v>-7.0000000000000007E-2</v>
      </c>
      <c r="AB74">
        <v>-6.6000000000000003E-2</v>
      </c>
      <c r="AC74">
        <v>-6.2E-2</v>
      </c>
      <c r="AD74">
        <v>-5.8000000000000003E-2</v>
      </c>
    </row>
    <row r="75" spans="2:30" ht="15" customHeight="1" x14ac:dyDescent="0.45">
      <c r="B75" t="s">
        <v>419</v>
      </c>
      <c r="C75" t="s">
        <v>188</v>
      </c>
      <c r="D75" t="s">
        <v>649</v>
      </c>
      <c r="E75" t="s">
        <v>650</v>
      </c>
      <c r="F75" t="s">
        <v>651</v>
      </c>
      <c r="G75" t="s">
        <v>422</v>
      </c>
      <c r="H75" t="s">
        <v>526</v>
      </c>
      <c r="I75" t="s">
        <v>527</v>
      </c>
      <c r="J75">
        <v>1</v>
      </c>
      <c r="K75">
        <v>400.91199999999998</v>
      </c>
      <c r="L75">
        <v>412.10500000000002</v>
      </c>
      <c r="M75">
        <v>450.92399999999998</v>
      </c>
      <c r="N75">
        <v>467.51499999999999</v>
      </c>
      <c r="O75">
        <v>473.64800000000002</v>
      </c>
      <c r="P75">
        <v>484.76299999999998</v>
      </c>
      <c r="Q75">
        <v>501.10399999999998</v>
      </c>
      <c r="R75">
        <v>518.13900000000001</v>
      </c>
      <c r="S75">
        <v>535.62300000000005</v>
      </c>
      <c r="T75">
        <v>555.04300000000001</v>
      </c>
      <c r="U75">
        <v>576.99900000000002</v>
      </c>
      <c r="V75">
        <v>601.28700000000003</v>
      </c>
      <c r="W75">
        <v>626.83100000000002</v>
      </c>
      <c r="X75">
        <v>653.74699999999996</v>
      </c>
      <c r="Y75">
        <v>682.01</v>
      </c>
      <c r="Z75">
        <v>711.827</v>
      </c>
      <c r="AA75">
        <v>743.30399999999997</v>
      </c>
      <c r="AB75">
        <v>776.60500000000002</v>
      </c>
      <c r="AC75">
        <v>811.92499999999995</v>
      </c>
      <c r="AD75">
        <v>848.15700000000004</v>
      </c>
    </row>
    <row r="76" spans="2:30" ht="15" customHeight="1" x14ac:dyDescent="0.45">
      <c r="B76" t="s">
        <v>419</v>
      </c>
      <c r="C76" t="s">
        <v>188</v>
      </c>
      <c r="D76" t="s">
        <v>652</v>
      </c>
      <c r="E76" t="s">
        <v>545</v>
      </c>
      <c r="F76" t="s">
        <v>546</v>
      </c>
      <c r="G76" t="s">
        <v>422</v>
      </c>
      <c r="H76" t="s">
        <v>526</v>
      </c>
      <c r="I76" t="s">
        <v>547</v>
      </c>
      <c r="J76">
        <v>1</v>
      </c>
      <c r="K76">
        <v>307.637</v>
      </c>
      <c r="L76">
        <v>315.625</v>
      </c>
      <c r="M76">
        <v>350.60500000000002</v>
      </c>
      <c r="N76">
        <v>364.72300000000001</v>
      </c>
      <c r="O76">
        <v>369.17599999999999</v>
      </c>
      <c r="P76">
        <v>378.15499999999997</v>
      </c>
      <c r="Q76">
        <v>391.94499999999999</v>
      </c>
      <c r="R76">
        <v>406.36399999999998</v>
      </c>
      <c r="S76">
        <v>421.24599999999998</v>
      </c>
      <c r="T76">
        <v>437.51900000000001</v>
      </c>
      <c r="U76">
        <v>455.45699999999999</v>
      </c>
      <c r="V76">
        <v>475.30500000000001</v>
      </c>
      <c r="W76">
        <v>496.25400000000002</v>
      </c>
      <c r="X76">
        <v>518.41399999999999</v>
      </c>
      <c r="Y76">
        <v>541.75400000000002</v>
      </c>
      <c r="Z76">
        <v>566.47799999999995</v>
      </c>
      <c r="AA76">
        <v>592.68200000000002</v>
      </c>
      <c r="AB76">
        <v>620.52499999999998</v>
      </c>
      <c r="AC76">
        <v>650.19399999999996</v>
      </c>
      <c r="AD76">
        <v>680.58399999999995</v>
      </c>
    </row>
    <row r="77" spans="2:30" ht="15" customHeight="1" x14ac:dyDescent="0.45">
      <c r="B77" t="s">
        <v>419</v>
      </c>
      <c r="C77" t="s">
        <v>188</v>
      </c>
      <c r="D77" t="s">
        <v>653</v>
      </c>
      <c r="E77" t="s">
        <v>654</v>
      </c>
      <c r="F77" t="s">
        <v>655</v>
      </c>
      <c r="G77" t="s">
        <v>422</v>
      </c>
      <c r="H77" t="s">
        <v>526</v>
      </c>
      <c r="I77" t="s">
        <v>527</v>
      </c>
      <c r="J77">
        <v>1</v>
      </c>
      <c r="K77">
        <v>53.088000000000001</v>
      </c>
      <c r="L77">
        <v>55.677999999999997</v>
      </c>
      <c r="M77">
        <v>56.591999999999999</v>
      </c>
      <c r="N77">
        <v>57.34</v>
      </c>
      <c r="O77">
        <v>58.082999999999998</v>
      </c>
      <c r="P77">
        <v>59.234000000000002</v>
      </c>
      <c r="Q77">
        <v>60.427999999999997</v>
      </c>
      <c r="R77">
        <v>61.667000000000002</v>
      </c>
      <c r="S77">
        <v>62.921999999999997</v>
      </c>
      <c r="T77">
        <v>64.748000000000005</v>
      </c>
      <c r="U77">
        <v>67.185000000000002</v>
      </c>
      <c r="V77">
        <v>69.716999999999999</v>
      </c>
      <c r="W77">
        <v>72.346999999999994</v>
      </c>
      <c r="X77">
        <v>75.078000000000003</v>
      </c>
      <c r="Y77">
        <v>77.915000000000006</v>
      </c>
      <c r="Z77">
        <v>80.858999999999995</v>
      </c>
      <c r="AA77">
        <v>83.917000000000002</v>
      </c>
      <c r="AB77">
        <v>87.093000000000004</v>
      </c>
      <c r="AC77">
        <v>90.39</v>
      </c>
      <c r="AD77">
        <v>93.814999999999998</v>
      </c>
    </row>
    <row r="78" spans="2:30" ht="15" customHeight="1" x14ac:dyDescent="0.45">
      <c r="B78" t="s">
        <v>419</v>
      </c>
      <c r="C78" t="s">
        <v>188</v>
      </c>
      <c r="D78" t="s">
        <v>656</v>
      </c>
      <c r="E78" t="s">
        <v>657</v>
      </c>
      <c r="F78" t="s">
        <v>658</v>
      </c>
      <c r="G78" t="s">
        <v>422</v>
      </c>
      <c r="H78" t="s">
        <v>526</v>
      </c>
      <c r="I78" t="s">
        <v>527</v>
      </c>
      <c r="J78">
        <v>1</v>
      </c>
      <c r="K78">
        <v>28.488</v>
      </c>
      <c r="L78">
        <v>28.577000000000002</v>
      </c>
      <c r="M78">
        <v>29.32</v>
      </c>
      <c r="N78">
        <v>29.875</v>
      </c>
      <c r="O78">
        <v>30.367999999999999</v>
      </c>
      <c r="P78">
        <v>30.834</v>
      </c>
      <c r="Q78">
        <v>31.558</v>
      </c>
      <c r="R78">
        <v>32.325000000000003</v>
      </c>
      <c r="S78">
        <v>33.095999999999997</v>
      </c>
      <c r="T78">
        <v>33.832000000000001</v>
      </c>
      <c r="U78">
        <v>34.822000000000003</v>
      </c>
      <c r="V78">
        <v>36.127000000000002</v>
      </c>
      <c r="W78">
        <v>37.479999999999997</v>
      </c>
      <c r="X78">
        <v>38.883000000000003</v>
      </c>
      <c r="Y78">
        <v>40.335999999999999</v>
      </c>
      <c r="Z78">
        <v>41.841999999999999</v>
      </c>
      <c r="AA78">
        <v>43.404000000000003</v>
      </c>
      <c r="AB78">
        <v>45.023000000000003</v>
      </c>
      <c r="AC78">
        <v>46.703000000000003</v>
      </c>
      <c r="AD78">
        <v>48.438000000000002</v>
      </c>
    </row>
    <row r="79" spans="2:30" ht="15" customHeight="1" x14ac:dyDescent="0.45">
      <c r="B79" t="s">
        <v>419</v>
      </c>
      <c r="C79" t="s">
        <v>188</v>
      </c>
      <c r="D79" t="s">
        <v>659</v>
      </c>
      <c r="E79" t="s">
        <v>660</v>
      </c>
      <c r="F79" t="s">
        <v>661</v>
      </c>
      <c r="G79" t="s">
        <v>422</v>
      </c>
      <c r="H79" t="s">
        <v>526</v>
      </c>
      <c r="I79" t="s">
        <v>527</v>
      </c>
      <c r="J79">
        <v>1</v>
      </c>
      <c r="K79">
        <v>11.699</v>
      </c>
      <c r="L79">
        <v>12.225</v>
      </c>
      <c r="M79">
        <v>14.407</v>
      </c>
      <c r="N79">
        <v>15.576000000000001</v>
      </c>
      <c r="O79">
        <v>16.02</v>
      </c>
      <c r="P79">
        <v>16.54</v>
      </c>
      <c r="Q79">
        <v>17.172000000000001</v>
      </c>
      <c r="R79">
        <v>17.782</v>
      </c>
      <c r="S79">
        <v>18.359000000000002</v>
      </c>
      <c r="T79">
        <v>18.943999999999999</v>
      </c>
      <c r="U79">
        <v>19.535</v>
      </c>
      <c r="V79">
        <v>20.137</v>
      </c>
      <c r="W79">
        <v>20.748999999999999</v>
      </c>
      <c r="X79">
        <v>21.372</v>
      </c>
      <c r="Y79">
        <v>22.004999999999999</v>
      </c>
      <c r="Z79">
        <v>22.648</v>
      </c>
      <c r="AA79">
        <v>23.300999999999998</v>
      </c>
      <c r="AB79">
        <v>23.965</v>
      </c>
      <c r="AC79">
        <v>24.638000000000002</v>
      </c>
      <c r="AD79">
        <v>25.321000000000002</v>
      </c>
    </row>
    <row r="80" spans="2:30" ht="15" customHeight="1" x14ac:dyDescent="0.45">
      <c r="B80" t="s">
        <v>419</v>
      </c>
      <c r="C80" t="s">
        <v>188</v>
      </c>
      <c r="D80" t="s">
        <v>662</v>
      </c>
      <c r="E80" t="s">
        <v>663</v>
      </c>
      <c r="F80" t="s">
        <v>664</v>
      </c>
      <c r="G80" t="s">
        <v>422</v>
      </c>
      <c r="H80" t="s">
        <v>526</v>
      </c>
      <c r="I80" t="s">
        <v>527</v>
      </c>
      <c r="J80">
        <v>2</v>
      </c>
      <c r="K80">
        <v>400.91199999999998</v>
      </c>
      <c r="L80">
        <v>411.97300000000001</v>
      </c>
      <c r="M80">
        <v>450.79599999999999</v>
      </c>
      <c r="N80">
        <v>467.39</v>
      </c>
      <c r="O80">
        <v>438.85899999999998</v>
      </c>
      <c r="P80">
        <v>445.28399999999999</v>
      </c>
      <c r="Q80">
        <v>464.63099999999997</v>
      </c>
      <c r="R80">
        <v>480.83199999999999</v>
      </c>
      <c r="S80">
        <v>497.86599999999999</v>
      </c>
      <c r="T80">
        <v>515.32100000000003</v>
      </c>
      <c r="U80">
        <v>535.90099999999995</v>
      </c>
      <c r="V80">
        <v>558.702</v>
      </c>
      <c r="W80">
        <v>583.16600000000005</v>
      </c>
      <c r="X80">
        <v>609.41899999999998</v>
      </c>
      <c r="Y80">
        <v>637.52700000000004</v>
      </c>
      <c r="Z80">
        <v>667.64</v>
      </c>
      <c r="AA80">
        <v>699.66200000000003</v>
      </c>
      <c r="AB80">
        <v>733.79600000000005</v>
      </c>
      <c r="AC80">
        <v>769.92700000000002</v>
      </c>
      <c r="AD80">
        <v>807.19600000000003</v>
      </c>
    </row>
    <row r="81" spans="2:30" ht="15" customHeight="1" x14ac:dyDescent="0.45">
      <c r="B81" t="s">
        <v>419</v>
      </c>
      <c r="C81" t="s">
        <v>188</v>
      </c>
      <c r="D81" t="s">
        <v>665</v>
      </c>
      <c r="E81" t="s">
        <v>605</v>
      </c>
      <c r="F81" t="s">
        <v>606</v>
      </c>
      <c r="G81" t="s">
        <v>422</v>
      </c>
      <c r="H81" t="s">
        <v>526</v>
      </c>
      <c r="I81" t="s">
        <v>547</v>
      </c>
      <c r="J81">
        <v>2</v>
      </c>
      <c r="K81">
        <v>307.637</v>
      </c>
      <c r="L81">
        <v>315.49299999999999</v>
      </c>
      <c r="M81">
        <v>350.47699999999998</v>
      </c>
      <c r="N81">
        <v>364.59800000000001</v>
      </c>
      <c r="O81">
        <v>337.55099999999999</v>
      </c>
      <c r="P81">
        <v>341.48899999999998</v>
      </c>
      <c r="Q81">
        <v>358.149</v>
      </c>
      <c r="R81">
        <v>371.70600000000002</v>
      </c>
      <c r="S81">
        <v>386.17200000000003</v>
      </c>
      <c r="T81">
        <v>400.54599999999999</v>
      </c>
      <c r="U81">
        <v>417.13400000000001</v>
      </c>
      <c r="V81">
        <v>435.49900000000002</v>
      </c>
      <c r="W81">
        <v>455.34300000000002</v>
      </c>
      <c r="X81">
        <v>476.77100000000002</v>
      </c>
      <c r="Y81">
        <v>499.839</v>
      </c>
      <c r="Z81">
        <v>524.71100000000001</v>
      </c>
      <c r="AA81">
        <v>551.29499999999996</v>
      </c>
      <c r="AB81">
        <v>579.79499999999996</v>
      </c>
      <c r="AC81">
        <v>610.07899999999995</v>
      </c>
      <c r="AD81">
        <v>641.28599999999994</v>
      </c>
    </row>
    <row r="82" spans="2:30" ht="15" customHeight="1" x14ac:dyDescent="0.45">
      <c r="B82" t="s">
        <v>419</v>
      </c>
      <c r="C82" t="s">
        <v>188</v>
      </c>
      <c r="D82" t="s">
        <v>666</v>
      </c>
      <c r="E82" t="s">
        <v>667</v>
      </c>
      <c r="F82" t="s">
        <v>668</v>
      </c>
      <c r="G82" t="s">
        <v>422</v>
      </c>
      <c r="H82" t="s">
        <v>526</v>
      </c>
      <c r="I82" t="s">
        <v>527</v>
      </c>
      <c r="J82">
        <v>2</v>
      </c>
      <c r="K82">
        <v>53.088000000000001</v>
      </c>
      <c r="L82">
        <v>55.677999999999997</v>
      </c>
      <c r="M82">
        <v>56.591999999999999</v>
      </c>
      <c r="N82">
        <v>57.34</v>
      </c>
      <c r="O82">
        <v>58.042000000000002</v>
      </c>
      <c r="P82">
        <v>59.192</v>
      </c>
      <c r="Q82">
        <v>60.398000000000003</v>
      </c>
      <c r="R82">
        <v>61.634</v>
      </c>
      <c r="S82">
        <v>62.889000000000003</v>
      </c>
      <c r="T82">
        <v>64.712000000000003</v>
      </c>
      <c r="U82">
        <v>67.150999999999996</v>
      </c>
      <c r="V82">
        <v>69.688000000000002</v>
      </c>
      <c r="W82">
        <v>72.322999999999993</v>
      </c>
      <c r="X82">
        <v>75.061000000000007</v>
      </c>
      <c r="Y82">
        <v>77.909000000000006</v>
      </c>
      <c r="Z82">
        <v>80.863</v>
      </c>
      <c r="AA82">
        <v>83.93</v>
      </c>
      <c r="AB82">
        <v>87.111999999999995</v>
      </c>
      <c r="AC82">
        <v>90.415999999999997</v>
      </c>
      <c r="AD82">
        <v>93.846000000000004</v>
      </c>
    </row>
    <row r="83" spans="2:30" ht="15" customHeight="1" x14ac:dyDescent="0.45">
      <c r="B83" t="s">
        <v>419</v>
      </c>
      <c r="C83" t="s">
        <v>188</v>
      </c>
      <c r="D83" t="s">
        <v>669</v>
      </c>
      <c r="E83" t="s">
        <v>670</v>
      </c>
      <c r="F83" t="s">
        <v>671</v>
      </c>
      <c r="G83" t="s">
        <v>422</v>
      </c>
      <c r="H83" t="s">
        <v>526</v>
      </c>
      <c r="I83" t="s">
        <v>527</v>
      </c>
      <c r="J83">
        <v>2</v>
      </c>
      <c r="K83">
        <v>28.488</v>
      </c>
      <c r="L83">
        <v>28.577000000000002</v>
      </c>
      <c r="M83">
        <v>29.321000000000002</v>
      </c>
      <c r="N83">
        <v>29.876000000000001</v>
      </c>
      <c r="O83">
        <v>30.038</v>
      </c>
      <c r="P83">
        <v>30.497</v>
      </c>
      <c r="Q83">
        <v>31.253</v>
      </c>
      <c r="R83">
        <v>32.014000000000003</v>
      </c>
      <c r="S83">
        <v>32.780999999999999</v>
      </c>
      <c r="T83">
        <v>33.502000000000002</v>
      </c>
      <c r="U83">
        <v>34.487000000000002</v>
      </c>
      <c r="V83">
        <v>35.79</v>
      </c>
      <c r="W83">
        <v>37.145000000000003</v>
      </c>
      <c r="X83">
        <v>38.555</v>
      </c>
      <c r="Y83">
        <v>40.024999999999999</v>
      </c>
      <c r="Z83">
        <v>41.55</v>
      </c>
      <c r="AA83">
        <v>43.131</v>
      </c>
      <c r="AB83">
        <v>44.767000000000003</v>
      </c>
      <c r="AC83">
        <v>46.463999999999999</v>
      </c>
      <c r="AD83">
        <v>48.219000000000001</v>
      </c>
    </row>
    <row r="84" spans="2:30" ht="15" customHeight="1" x14ac:dyDescent="0.45">
      <c r="B84" t="s">
        <v>419</v>
      </c>
      <c r="C84" t="s">
        <v>188</v>
      </c>
      <c r="D84" t="s">
        <v>672</v>
      </c>
      <c r="E84" t="s">
        <v>673</v>
      </c>
      <c r="F84" t="s">
        <v>674</v>
      </c>
      <c r="G84" t="s">
        <v>422</v>
      </c>
      <c r="H84" t="s">
        <v>526</v>
      </c>
      <c r="I84" t="s">
        <v>527</v>
      </c>
      <c r="J84">
        <v>2</v>
      </c>
      <c r="K84">
        <v>11.699</v>
      </c>
      <c r="L84">
        <v>12.225</v>
      </c>
      <c r="M84">
        <v>14.407</v>
      </c>
      <c r="N84">
        <v>15.576000000000001</v>
      </c>
      <c r="O84">
        <v>13.228</v>
      </c>
      <c r="P84">
        <v>14.108000000000001</v>
      </c>
      <c r="Q84">
        <v>14.831</v>
      </c>
      <c r="R84">
        <v>15.478999999999999</v>
      </c>
      <c r="S84">
        <v>16.023</v>
      </c>
      <c r="T84">
        <v>16.562999999999999</v>
      </c>
      <c r="U84">
        <v>17.129000000000001</v>
      </c>
      <c r="V84">
        <v>17.725000000000001</v>
      </c>
      <c r="W84">
        <v>18.353999999999999</v>
      </c>
      <c r="X84">
        <v>19.033000000000001</v>
      </c>
      <c r="Y84">
        <v>19.754000000000001</v>
      </c>
      <c r="Z84">
        <v>20.515999999999998</v>
      </c>
      <c r="AA84">
        <v>21.306000000000001</v>
      </c>
      <c r="AB84">
        <v>22.123000000000001</v>
      </c>
      <c r="AC84">
        <v>22.969000000000001</v>
      </c>
      <c r="AD84">
        <v>23.843</v>
      </c>
    </row>
    <row r="85" spans="2:30" ht="15" customHeight="1" x14ac:dyDescent="0.45">
      <c r="B85" t="s">
        <v>419</v>
      </c>
      <c r="C85" t="s">
        <v>188</v>
      </c>
      <c r="D85" t="s">
        <v>675</v>
      </c>
      <c r="E85" t="s">
        <v>676</v>
      </c>
      <c r="F85" t="s">
        <v>677</v>
      </c>
      <c r="G85" t="s">
        <v>422</v>
      </c>
      <c r="H85" t="s">
        <v>526</v>
      </c>
      <c r="I85" t="s">
        <v>527</v>
      </c>
      <c r="J85">
        <v>1</v>
      </c>
      <c r="K85">
        <v>53.088000000000001</v>
      </c>
      <c r="L85">
        <v>55.677999999999997</v>
      </c>
      <c r="M85">
        <v>56.591999999999999</v>
      </c>
      <c r="N85">
        <v>57.34</v>
      </c>
      <c r="O85">
        <v>58.082999999999998</v>
      </c>
      <c r="P85">
        <v>59.234000000000002</v>
      </c>
      <c r="Q85">
        <v>60.427999999999997</v>
      </c>
      <c r="R85">
        <v>61.667000000000002</v>
      </c>
      <c r="S85">
        <v>62.921999999999997</v>
      </c>
      <c r="T85">
        <v>64.748000000000005</v>
      </c>
      <c r="U85">
        <v>67.185000000000002</v>
      </c>
      <c r="V85">
        <v>69.716999999999999</v>
      </c>
      <c r="W85">
        <v>72.346999999999994</v>
      </c>
      <c r="X85">
        <v>75.078000000000003</v>
      </c>
      <c r="Y85">
        <v>77.915000000000006</v>
      </c>
      <c r="Z85">
        <v>80.858999999999995</v>
      </c>
      <c r="AA85">
        <v>83.917000000000002</v>
      </c>
      <c r="AB85">
        <v>87.093000000000004</v>
      </c>
      <c r="AC85">
        <v>90.39</v>
      </c>
      <c r="AD85">
        <v>93.814999999999998</v>
      </c>
    </row>
    <row r="86" spans="2:30" ht="15" customHeight="1" x14ac:dyDescent="0.45">
      <c r="B86" t="s">
        <v>419</v>
      </c>
      <c r="C86" t="s">
        <v>188</v>
      </c>
      <c r="D86" t="s">
        <v>678</v>
      </c>
      <c r="E86" t="s">
        <v>679</v>
      </c>
      <c r="F86" t="s">
        <v>680</v>
      </c>
      <c r="G86" t="s">
        <v>422</v>
      </c>
      <c r="H86" t="s">
        <v>526</v>
      </c>
      <c r="I86" t="s">
        <v>527</v>
      </c>
      <c r="J86">
        <v>1</v>
      </c>
      <c r="K86">
        <v>53.088000000000001</v>
      </c>
      <c r="L86">
        <v>55.677999999999997</v>
      </c>
      <c r="M86">
        <v>56.591999999999999</v>
      </c>
      <c r="N86">
        <v>57.34</v>
      </c>
      <c r="O86">
        <v>58.082999999999998</v>
      </c>
      <c r="P86">
        <v>59.234000000000002</v>
      </c>
      <c r="Q86">
        <v>60.427999999999997</v>
      </c>
      <c r="R86">
        <v>61.667000000000002</v>
      </c>
      <c r="S86">
        <v>62.921999999999997</v>
      </c>
      <c r="T86">
        <v>64.748000000000005</v>
      </c>
      <c r="U86">
        <v>67.185000000000002</v>
      </c>
      <c r="V86">
        <v>69.716999999999999</v>
      </c>
      <c r="W86">
        <v>72.346999999999994</v>
      </c>
      <c r="X86">
        <v>75.078000000000003</v>
      </c>
      <c r="Y86">
        <v>77.915000000000006</v>
      </c>
      <c r="Z86">
        <v>80.858999999999995</v>
      </c>
      <c r="AA86">
        <v>83.917000000000002</v>
      </c>
      <c r="AB86">
        <v>87.093000000000004</v>
      </c>
      <c r="AC86">
        <v>90.39</v>
      </c>
      <c r="AD86">
        <v>93.814999999999998</v>
      </c>
    </row>
    <row r="87" spans="2:30" ht="15" customHeight="1" x14ac:dyDescent="0.45">
      <c r="B87" t="s">
        <v>419</v>
      </c>
      <c r="C87" t="s">
        <v>188</v>
      </c>
      <c r="D87" t="s">
        <v>681</v>
      </c>
      <c r="E87" t="s">
        <v>682</v>
      </c>
      <c r="F87" t="s">
        <v>683</v>
      </c>
      <c r="G87" t="s">
        <v>422</v>
      </c>
      <c r="H87" t="s">
        <v>526</v>
      </c>
      <c r="I87" t="s">
        <v>527</v>
      </c>
      <c r="J87">
        <v>1</v>
      </c>
      <c r="K87">
        <v>1.9179999999999999</v>
      </c>
      <c r="L87">
        <v>1.9239999999999999</v>
      </c>
      <c r="M87">
        <v>1.95</v>
      </c>
      <c r="N87">
        <v>1.9530000000000001</v>
      </c>
      <c r="O87">
        <v>1.9530000000000001</v>
      </c>
      <c r="P87">
        <v>1.9550000000000001</v>
      </c>
      <c r="Q87">
        <v>1.9590000000000001</v>
      </c>
      <c r="R87">
        <v>1.9630000000000001</v>
      </c>
      <c r="S87">
        <v>1.9670000000000001</v>
      </c>
      <c r="T87">
        <v>1.9710000000000001</v>
      </c>
      <c r="U87">
        <v>1.96</v>
      </c>
      <c r="V87">
        <v>1.95</v>
      </c>
      <c r="W87">
        <v>1.9410000000000001</v>
      </c>
      <c r="X87">
        <v>1.931</v>
      </c>
      <c r="Y87">
        <v>1.9219999999999999</v>
      </c>
      <c r="Z87">
        <v>1.913</v>
      </c>
      <c r="AA87">
        <v>1.903</v>
      </c>
      <c r="AB87">
        <v>1.895</v>
      </c>
      <c r="AC87">
        <v>1.887</v>
      </c>
      <c r="AD87">
        <v>1.879</v>
      </c>
    </row>
    <row r="88" spans="2:30" ht="15" customHeight="1" x14ac:dyDescent="0.45">
      <c r="B88" t="s">
        <v>419</v>
      </c>
      <c r="C88" t="s">
        <v>188</v>
      </c>
      <c r="D88" t="s">
        <v>684</v>
      </c>
      <c r="E88" t="s">
        <v>685</v>
      </c>
      <c r="F88" t="s">
        <v>686</v>
      </c>
      <c r="G88" t="s">
        <v>422</v>
      </c>
      <c r="H88" t="s">
        <v>526</v>
      </c>
      <c r="I88" t="s">
        <v>527</v>
      </c>
      <c r="J88">
        <v>1</v>
      </c>
      <c r="K88">
        <v>0.16600000000000001</v>
      </c>
      <c r="L88">
        <v>0.16600000000000001</v>
      </c>
      <c r="M88">
        <v>0.19500000000000001</v>
      </c>
      <c r="N88">
        <v>0.21099999999999999</v>
      </c>
      <c r="O88">
        <v>0.217</v>
      </c>
      <c r="P88">
        <v>0.224</v>
      </c>
      <c r="Q88">
        <v>0.23300000000000001</v>
      </c>
      <c r="R88">
        <v>0.24099999999999999</v>
      </c>
      <c r="S88">
        <v>0.249</v>
      </c>
      <c r="T88">
        <v>0.25700000000000001</v>
      </c>
      <c r="U88">
        <v>0.26500000000000001</v>
      </c>
      <c r="V88">
        <v>0.27300000000000002</v>
      </c>
      <c r="W88">
        <v>0.28199999999999997</v>
      </c>
      <c r="X88">
        <v>0.28999999999999998</v>
      </c>
      <c r="Y88">
        <v>0.29899999999999999</v>
      </c>
      <c r="Z88">
        <v>0.307</v>
      </c>
      <c r="AA88">
        <v>0.316</v>
      </c>
      <c r="AB88">
        <v>0.32500000000000001</v>
      </c>
      <c r="AC88">
        <v>0.33400000000000002</v>
      </c>
      <c r="AD88">
        <v>0.34399999999999997</v>
      </c>
    </row>
    <row r="89" spans="2:30" ht="15" customHeight="1" x14ac:dyDescent="0.45">
      <c r="B89" t="s">
        <v>419</v>
      </c>
      <c r="C89" t="s">
        <v>188</v>
      </c>
      <c r="D89" t="s">
        <v>687</v>
      </c>
      <c r="E89" t="s">
        <v>688</v>
      </c>
      <c r="F89" t="s">
        <v>689</v>
      </c>
      <c r="G89" t="s">
        <v>422</v>
      </c>
      <c r="H89" t="s">
        <v>526</v>
      </c>
      <c r="I89" t="s">
        <v>527</v>
      </c>
      <c r="J89">
        <v>1</v>
      </c>
      <c r="K89">
        <v>15.788</v>
      </c>
      <c r="L89">
        <v>17.709</v>
      </c>
      <c r="M89">
        <v>18.013999999999999</v>
      </c>
      <c r="N89">
        <v>18.257999999999999</v>
      </c>
      <c r="O89">
        <v>18.544</v>
      </c>
      <c r="P89">
        <v>18.939</v>
      </c>
      <c r="Q89">
        <v>19.359000000000002</v>
      </c>
      <c r="R89">
        <v>19.808</v>
      </c>
      <c r="S89">
        <v>20.257999999999999</v>
      </c>
      <c r="T89">
        <v>20.86</v>
      </c>
      <c r="U89">
        <v>21.634</v>
      </c>
      <c r="V89">
        <v>22.434999999999999</v>
      </c>
      <c r="W89">
        <v>23.263999999999999</v>
      </c>
      <c r="X89">
        <v>24.122</v>
      </c>
      <c r="Y89">
        <v>25.009</v>
      </c>
      <c r="Z89">
        <v>25.927</v>
      </c>
      <c r="AA89">
        <v>26.876999999999999</v>
      </c>
      <c r="AB89">
        <v>27.859000000000002</v>
      </c>
      <c r="AC89">
        <v>28.875</v>
      </c>
      <c r="AD89">
        <v>29.925999999999998</v>
      </c>
    </row>
    <row r="90" spans="2:30" ht="15" customHeight="1" x14ac:dyDescent="0.45">
      <c r="B90" t="s">
        <v>419</v>
      </c>
      <c r="C90" t="s">
        <v>188</v>
      </c>
      <c r="D90" t="s">
        <v>690</v>
      </c>
      <c r="E90" t="s">
        <v>691</v>
      </c>
      <c r="F90" t="s">
        <v>692</v>
      </c>
      <c r="G90" t="s">
        <v>422</v>
      </c>
      <c r="H90" t="s">
        <v>526</v>
      </c>
      <c r="I90" t="s">
        <v>527</v>
      </c>
      <c r="J90">
        <v>1</v>
      </c>
      <c r="K90">
        <v>0</v>
      </c>
      <c r="L90">
        <v>0</v>
      </c>
      <c r="M90">
        <v>0</v>
      </c>
      <c r="N90">
        <v>0</v>
      </c>
      <c r="O90">
        <v>0</v>
      </c>
      <c r="P90">
        <v>0</v>
      </c>
      <c r="Q90">
        <v>0</v>
      </c>
      <c r="R90">
        <v>0</v>
      </c>
      <c r="S90">
        <v>0</v>
      </c>
      <c r="T90">
        <v>0</v>
      </c>
      <c r="U90">
        <v>0</v>
      </c>
      <c r="V90">
        <v>0</v>
      </c>
      <c r="W90">
        <v>0</v>
      </c>
      <c r="X90">
        <v>0</v>
      </c>
      <c r="Y90">
        <v>0</v>
      </c>
      <c r="Z90">
        <v>0</v>
      </c>
      <c r="AA90">
        <v>0</v>
      </c>
      <c r="AB90">
        <v>0</v>
      </c>
      <c r="AC90">
        <v>0</v>
      </c>
      <c r="AD90">
        <v>0</v>
      </c>
    </row>
    <row r="91" spans="2:30" ht="15" customHeight="1" x14ac:dyDescent="0.45">
      <c r="B91" t="s">
        <v>419</v>
      </c>
      <c r="C91" t="s">
        <v>188</v>
      </c>
      <c r="D91" t="s">
        <v>693</v>
      </c>
      <c r="E91" t="s">
        <v>694</v>
      </c>
      <c r="F91" t="s">
        <v>695</v>
      </c>
      <c r="G91" t="s">
        <v>422</v>
      </c>
      <c r="H91" t="s">
        <v>526</v>
      </c>
      <c r="I91" t="s">
        <v>527</v>
      </c>
      <c r="J91">
        <v>1</v>
      </c>
      <c r="K91">
        <v>35.125999999999998</v>
      </c>
      <c r="L91">
        <v>35.771999999999998</v>
      </c>
      <c r="M91">
        <v>36.325000000000003</v>
      </c>
      <c r="N91">
        <v>36.808</v>
      </c>
      <c r="O91">
        <v>37.256999999999998</v>
      </c>
      <c r="P91">
        <v>38.002000000000002</v>
      </c>
      <c r="Q91">
        <v>38.762</v>
      </c>
      <c r="R91">
        <v>39.537999999999997</v>
      </c>
      <c r="S91">
        <v>40.328000000000003</v>
      </c>
      <c r="T91">
        <v>41.537999999999997</v>
      </c>
      <c r="U91">
        <v>43.2</v>
      </c>
      <c r="V91">
        <v>44.927999999999997</v>
      </c>
      <c r="W91">
        <v>46.725000000000001</v>
      </c>
      <c r="X91">
        <v>48.594000000000001</v>
      </c>
      <c r="Y91">
        <v>50.536999999999999</v>
      </c>
      <c r="Z91">
        <v>52.558999999999997</v>
      </c>
      <c r="AA91">
        <v>54.661000000000001</v>
      </c>
      <c r="AB91">
        <v>56.847999999999999</v>
      </c>
      <c r="AC91">
        <v>59.122</v>
      </c>
      <c r="AD91">
        <v>61.487000000000002</v>
      </c>
    </row>
    <row r="92" spans="2:30" ht="15" customHeight="1" x14ac:dyDescent="0.45">
      <c r="B92" t="s">
        <v>419</v>
      </c>
      <c r="C92" t="s">
        <v>188</v>
      </c>
      <c r="D92" t="s">
        <v>696</v>
      </c>
      <c r="E92" t="s">
        <v>697</v>
      </c>
      <c r="F92" t="s">
        <v>698</v>
      </c>
      <c r="G92" t="s">
        <v>422</v>
      </c>
      <c r="H92" t="s">
        <v>526</v>
      </c>
      <c r="I92" t="s">
        <v>527</v>
      </c>
      <c r="J92">
        <v>1</v>
      </c>
      <c r="K92">
        <v>8.8999999999999996E-2</v>
      </c>
      <c r="L92">
        <v>0.107</v>
      </c>
      <c r="M92">
        <v>0.108</v>
      </c>
      <c r="N92">
        <v>0.11</v>
      </c>
      <c r="O92">
        <v>0.112</v>
      </c>
      <c r="P92">
        <v>0.113</v>
      </c>
      <c r="Q92">
        <v>0.115</v>
      </c>
      <c r="R92">
        <v>0.11700000000000001</v>
      </c>
      <c r="S92">
        <v>0.12</v>
      </c>
      <c r="T92">
        <v>0.122</v>
      </c>
      <c r="U92">
        <v>0.126</v>
      </c>
      <c r="V92">
        <v>0.13100000000000001</v>
      </c>
      <c r="W92">
        <v>0.13600000000000001</v>
      </c>
      <c r="X92">
        <v>0.14199999999999999</v>
      </c>
      <c r="Y92">
        <v>0.14699999999999999</v>
      </c>
      <c r="Z92">
        <v>0.153</v>
      </c>
      <c r="AA92">
        <v>0.159</v>
      </c>
      <c r="AB92">
        <v>0.16600000000000001</v>
      </c>
      <c r="AC92">
        <v>0.17199999999999999</v>
      </c>
      <c r="AD92">
        <v>0.17899999999999999</v>
      </c>
    </row>
    <row r="93" spans="2:30" ht="15" customHeight="1" x14ac:dyDescent="0.45">
      <c r="B93" t="s">
        <v>419</v>
      </c>
      <c r="C93" t="s">
        <v>188</v>
      </c>
      <c r="D93" t="s">
        <v>699</v>
      </c>
      <c r="E93" t="s">
        <v>700</v>
      </c>
      <c r="F93" t="s">
        <v>701</v>
      </c>
      <c r="G93" t="s">
        <v>422</v>
      </c>
      <c r="H93" t="s">
        <v>526</v>
      </c>
      <c r="I93" t="s">
        <v>527</v>
      </c>
      <c r="J93">
        <v>1</v>
      </c>
      <c r="K93">
        <v>20.780999999999999</v>
      </c>
      <c r="L93">
        <v>20.295000000000002</v>
      </c>
      <c r="M93">
        <v>22.867000000000001</v>
      </c>
      <c r="N93">
        <v>23.742999999999999</v>
      </c>
      <c r="O93">
        <v>23.936</v>
      </c>
      <c r="P93">
        <v>24.553000000000001</v>
      </c>
      <c r="Q93">
        <v>25.548999999999999</v>
      </c>
      <c r="R93">
        <v>26.611000000000001</v>
      </c>
      <c r="S93">
        <v>27.728000000000002</v>
      </c>
      <c r="T93">
        <v>28.975000000000001</v>
      </c>
      <c r="U93">
        <v>30.308</v>
      </c>
      <c r="V93">
        <v>31.744</v>
      </c>
      <c r="W93">
        <v>33.271000000000001</v>
      </c>
      <c r="X93">
        <v>34.902000000000001</v>
      </c>
      <c r="Y93">
        <v>36.631</v>
      </c>
      <c r="Z93">
        <v>38.478999999999999</v>
      </c>
      <c r="AA93">
        <v>40.454999999999998</v>
      </c>
      <c r="AB93">
        <v>42.573</v>
      </c>
      <c r="AC93">
        <v>44.850999999999999</v>
      </c>
      <c r="AD93">
        <v>47.180999999999997</v>
      </c>
    </row>
    <row r="94" spans="2:30" ht="15" customHeight="1" x14ac:dyDescent="0.45">
      <c r="B94" t="s">
        <v>419</v>
      </c>
      <c r="C94" t="s">
        <v>188</v>
      </c>
      <c r="D94" t="s">
        <v>702</v>
      </c>
      <c r="E94" t="s">
        <v>703</v>
      </c>
      <c r="F94" t="s">
        <v>704</v>
      </c>
      <c r="G94" t="s">
        <v>422</v>
      </c>
      <c r="H94" t="s">
        <v>526</v>
      </c>
      <c r="I94" t="s">
        <v>527</v>
      </c>
      <c r="J94">
        <v>2</v>
      </c>
      <c r="K94">
        <v>53.088000000000001</v>
      </c>
      <c r="L94">
        <v>55.677999999999997</v>
      </c>
      <c r="M94">
        <v>56.591999999999999</v>
      </c>
      <c r="N94">
        <v>57.34</v>
      </c>
      <c r="O94">
        <v>58.042000000000002</v>
      </c>
      <c r="P94">
        <v>59.192</v>
      </c>
      <c r="Q94">
        <v>60.398000000000003</v>
      </c>
      <c r="R94">
        <v>61.634</v>
      </c>
      <c r="S94">
        <v>62.889000000000003</v>
      </c>
      <c r="T94">
        <v>64.712000000000003</v>
      </c>
      <c r="U94">
        <v>67.150999999999996</v>
      </c>
      <c r="V94">
        <v>69.688000000000002</v>
      </c>
      <c r="W94">
        <v>72.322999999999993</v>
      </c>
      <c r="X94">
        <v>75.061000000000007</v>
      </c>
      <c r="Y94">
        <v>77.909000000000006</v>
      </c>
      <c r="Z94">
        <v>80.863</v>
      </c>
      <c r="AA94">
        <v>83.93</v>
      </c>
      <c r="AB94">
        <v>87.111999999999995</v>
      </c>
      <c r="AC94">
        <v>90.415999999999997</v>
      </c>
      <c r="AD94">
        <v>93.846000000000004</v>
      </c>
    </row>
    <row r="95" spans="2:30" ht="15" customHeight="1" x14ac:dyDescent="0.45">
      <c r="B95" t="s">
        <v>419</v>
      </c>
      <c r="C95" t="s">
        <v>188</v>
      </c>
      <c r="D95" t="s">
        <v>705</v>
      </c>
      <c r="E95" t="s">
        <v>706</v>
      </c>
      <c r="F95" t="s">
        <v>707</v>
      </c>
      <c r="G95" t="s">
        <v>422</v>
      </c>
      <c r="H95" t="s">
        <v>526</v>
      </c>
      <c r="I95" t="s">
        <v>527</v>
      </c>
      <c r="J95">
        <v>2</v>
      </c>
      <c r="K95">
        <v>53.088000000000001</v>
      </c>
      <c r="L95">
        <v>55.677999999999997</v>
      </c>
      <c r="M95">
        <v>56.591999999999999</v>
      </c>
      <c r="N95">
        <v>57.34</v>
      </c>
      <c r="O95">
        <v>58.042000000000002</v>
      </c>
      <c r="P95">
        <v>59.192</v>
      </c>
      <c r="Q95">
        <v>60.398000000000003</v>
      </c>
      <c r="R95">
        <v>61.634</v>
      </c>
      <c r="S95">
        <v>62.889000000000003</v>
      </c>
      <c r="T95">
        <v>64.712000000000003</v>
      </c>
      <c r="U95">
        <v>67.150999999999996</v>
      </c>
      <c r="V95">
        <v>69.688000000000002</v>
      </c>
      <c r="W95">
        <v>72.322999999999993</v>
      </c>
      <c r="X95">
        <v>75.061000000000007</v>
      </c>
      <c r="Y95">
        <v>77.909000000000006</v>
      </c>
      <c r="Z95">
        <v>80.863</v>
      </c>
      <c r="AA95">
        <v>83.93</v>
      </c>
      <c r="AB95">
        <v>87.111999999999995</v>
      </c>
      <c r="AC95">
        <v>90.415999999999997</v>
      </c>
      <c r="AD95">
        <v>93.846000000000004</v>
      </c>
    </row>
    <row r="96" spans="2:30" ht="15" customHeight="1" x14ac:dyDescent="0.45">
      <c r="B96" t="s">
        <v>419</v>
      </c>
      <c r="C96" t="s">
        <v>188</v>
      </c>
      <c r="D96" t="s">
        <v>708</v>
      </c>
      <c r="E96" t="s">
        <v>709</v>
      </c>
      <c r="F96" t="s">
        <v>710</v>
      </c>
      <c r="G96" t="s">
        <v>422</v>
      </c>
      <c r="H96" t="s">
        <v>526</v>
      </c>
      <c r="I96" t="s">
        <v>527</v>
      </c>
      <c r="J96">
        <v>2</v>
      </c>
      <c r="K96">
        <v>1.9179999999999999</v>
      </c>
      <c r="L96">
        <v>1.9239999999999999</v>
      </c>
      <c r="M96">
        <v>1.95</v>
      </c>
      <c r="N96">
        <v>1.9530000000000001</v>
      </c>
      <c r="O96">
        <v>1.95</v>
      </c>
      <c r="P96">
        <v>1.946</v>
      </c>
      <c r="Q96">
        <v>1.952</v>
      </c>
      <c r="R96">
        <v>1.9550000000000001</v>
      </c>
      <c r="S96">
        <v>1.9590000000000001</v>
      </c>
      <c r="T96">
        <v>1.962</v>
      </c>
      <c r="U96">
        <v>1.952</v>
      </c>
      <c r="V96">
        <v>1.9410000000000001</v>
      </c>
      <c r="W96">
        <v>1.931</v>
      </c>
      <c r="X96">
        <v>1.9219999999999999</v>
      </c>
      <c r="Y96">
        <v>1.913</v>
      </c>
      <c r="Z96">
        <v>1.9039999999999999</v>
      </c>
      <c r="AA96">
        <v>1.895</v>
      </c>
      <c r="AB96">
        <v>1.887</v>
      </c>
      <c r="AC96">
        <v>1.88</v>
      </c>
      <c r="AD96">
        <v>1.8720000000000001</v>
      </c>
    </row>
    <row r="97" spans="2:30" ht="15" customHeight="1" x14ac:dyDescent="0.45">
      <c r="B97" t="s">
        <v>419</v>
      </c>
      <c r="C97" t="s">
        <v>188</v>
      </c>
      <c r="D97" t="s">
        <v>711</v>
      </c>
      <c r="E97" t="s">
        <v>712</v>
      </c>
      <c r="F97" t="s">
        <v>713</v>
      </c>
      <c r="G97" t="s">
        <v>422</v>
      </c>
      <c r="H97" t="s">
        <v>526</v>
      </c>
      <c r="I97" t="s">
        <v>527</v>
      </c>
      <c r="J97">
        <v>2</v>
      </c>
      <c r="K97">
        <v>0.16600000000000001</v>
      </c>
      <c r="L97">
        <v>0.16600000000000001</v>
      </c>
      <c r="M97">
        <v>0.19500000000000001</v>
      </c>
      <c r="N97">
        <v>0.21099999999999999</v>
      </c>
      <c r="O97">
        <v>0.18</v>
      </c>
      <c r="P97">
        <v>0.191</v>
      </c>
      <c r="Q97">
        <v>0.20100000000000001</v>
      </c>
      <c r="R97">
        <v>0.21</v>
      </c>
      <c r="S97">
        <v>0.217</v>
      </c>
      <c r="T97">
        <v>0.22500000000000001</v>
      </c>
      <c r="U97">
        <v>0.23200000000000001</v>
      </c>
      <c r="V97">
        <v>0.24099999999999999</v>
      </c>
      <c r="W97">
        <v>0.249</v>
      </c>
      <c r="X97">
        <v>0.25800000000000001</v>
      </c>
      <c r="Y97">
        <v>0.26800000000000002</v>
      </c>
      <c r="Z97">
        <v>0.27800000000000002</v>
      </c>
      <c r="AA97">
        <v>0.28899999999999998</v>
      </c>
      <c r="AB97">
        <v>0.3</v>
      </c>
      <c r="AC97">
        <v>0.312</v>
      </c>
      <c r="AD97">
        <v>0.32400000000000001</v>
      </c>
    </row>
    <row r="98" spans="2:30" ht="15" customHeight="1" x14ac:dyDescent="0.45">
      <c r="B98" t="s">
        <v>419</v>
      </c>
      <c r="C98" t="s">
        <v>188</v>
      </c>
      <c r="D98" t="s">
        <v>687</v>
      </c>
      <c r="E98" t="s">
        <v>714</v>
      </c>
      <c r="F98" t="s">
        <v>715</v>
      </c>
      <c r="G98" t="s">
        <v>422</v>
      </c>
      <c r="H98" t="s">
        <v>526</v>
      </c>
      <c r="I98" t="s">
        <v>527</v>
      </c>
      <c r="J98">
        <v>2</v>
      </c>
      <c r="K98">
        <v>15.788</v>
      </c>
      <c r="L98">
        <v>17.709</v>
      </c>
      <c r="M98">
        <v>18.013999999999999</v>
      </c>
      <c r="N98">
        <v>18.257999999999999</v>
      </c>
      <c r="O98">
        <v>18.544</v>
      </c>
      <c r="P98">
        <v>18.939</v>
      </c>
      <c r="Q98">
        <v>19.367000000000001</v>
      </c>
      <c r="R98">
        <v>19.814</v>
      </c>
      <c r="S98">
        <v>20.265000000000001</v>
      </c>
      <c r="T98">
        <v>20.864000000000001</v>
      </c>
      <c r="U98">
        <v>21.640999999999998</v>
      </c>
      <c r="V98">
        <v>22.446999999999999</v>
      </c>
      <c r="W98">
        <v>23.280999999999999</v>
      </c>
      <c r="X98">
        <v>24.145</v>
      </c>
      <c r="Y98">
        <v>25.042999999999999</v>
      </c>
      <c r="Z98">
        <v>25.969000000000001</v>
      </c>
      <c r="AA98">
        <v>26.925000000000001</v>
      </c>
      <c r="AB98">
        <v>27.911000000000001</v>
      </c>
      <c r="AC98">
        <v>28.93</v>
      </c>
      <c r="AD98">
        <v>29.984999999999999</v>
      </c>
    </row>
    <row r="99" spans="2:30" ht="15" customHeight="1" x14ac:dyDescent="0.45">
      <c r="B99" t="s">
        <v>419</v>
      </c>
      <c r="C99" t="s">
        <v>188</v>
      </c>
      <c r="D99" t="s">
        <v>716</v>
      </c>
      <c r="E99" t="s">
        <v>717</v>
      </c>
      <c r="F99" t="s">
        <v>718</v>
      </c>
      <c r="G99" t="s">
        <v>422</v>
      </c>
      <c r="H99" t="s">
        <v>526</v>
      </c>
      <c r="I99" t="s">
        <v>527</v>
      </c>
      <c r="J99">
        <v>2</v>
      </c>
      <c r="K99">
        <v>0</v>
      </c>
      <c r="L99">
        <v>0</v>
      </c>
      <c r="M99">
        <v>0</v>
      </c>
      <c r="N99">
        <v>0</v>
      </c>
      <c r="O99">
        <v>0</v>
      </c>
      <c r="P99">
        <v>0</v>
      </c>
      <c r="Q99">
        <v>0</v>
      </c>
      <c r="R99">
        <v>0</v>
      </c>
      <c r="S99">
        <v>0</v>
      </c>
      <c r="T99">
        <v>0</v>
      </c>
      <c r="U99">
        <v>0</v>
      </c>
      <c r="V99">
        <v>0</v>
      </c>
      <c r="W99">
        <v>0</v>
      </c>
      <c r="X99">
        <v>0</v>
      </c>
      <c r="Y99">
        <v>0</v>
      </c>
      <c r="Z99">
        <v>0</v>
      </c>
      <c r="AA99">
        <v>0</v>
      </c>
      <c r="AB99">
        <v>0</v>
      </c>
      <c r="AC99">
        <v>0</v>
      </c>
      <c r="AD99">
        <v>0</v>
      </c>
    </row>
    <row r="100" spans="2:30" ht="15" customHeight="1" x14ac:dyDescent="0.45">
      <c r="B100" t="s">
        <v>419</v>
      </c>
      <c r="C100" t="s">
        <v>188</v>
      </c>
      <c r="D100" t="s">
        <v>719</v>
      </c>
      <c r="E100" t="s">
        <v>720</v>
      </c>
      <c r="F100" t="s">
        <v>721</v>
      </c>
      <c r="G100" t="s">
        <v>422</v>
      </c>
      <c r="H100" t="s">
        <v>526</v>
      </c>
      <c r="I100" t="s">
        <v>527</v>
      </c>
      <c r="J100">
        <v>2</v>
      </c>
      <c r="K100">
        <v>35.125999999999998</v>
      </c>
      <c r="L100">
        <v>35.771999999999998</v>
      </c>
      <c r="M100">
        <v>36.325000000000003</v>
      </c>
      <c r="N100">
        <v>36.808</v>
      </c>
      <c r="O100">
        <v>37.256999999999998</v>
      </c>
      <c r="P100">
        <v>38.002000000000002</v>
      </c>
      <c r="Q100">
        <v>38.762</v>
      </c>
      <c r="R100">
        <v>39.537999999999997</v>
      </c>
      <c r="S100">
        <v>40.328000000000003</v>
      </c>
      <c r="T100">
        <v>41.537999999999997</v>
      </c>
      <c r="U100">
        <v>43.2</v>
      </c>
      <c r="V100">
        <v>44.927999999999997</v>
      </c>
      <c r="W100">
        <v>46.725000000000001</v>
      </c>
      <c r="X100">
        <v>48.594000000000001</v>
      </c>
      <c r="Y100">
        <v>50.536999999999999</v>
      </c>
      <c r="Z100">
        <v>52.558999999999997</v>
      </c>
      <c r="AA100">
        <v>54.661000000000001</v>
      </c>
      <c r="AB100">
        <v>56.847999999999999</v>
      </c>
      <c r="AC100">
        <v>59.122</v>
      </c>
      <c r="AD100">
        <v>61.487000000000002</v>
      </c>
    </row>
    <row r="101" spans="2:30" ht="15" customHeight="1" x14ac:dyDescent="0.45">
      <c r="B101" t="s">
        <v>419</v>
      </c>
      <c r="C101" t="s">
        <v>188</v>
      </c>
      <c r="D101" t="s">
        <v>722</v>
      </c>
      <c r="E101" t="s">
        <v>723</v>
      </c>
      <c r="F101" t="s">
        <v>724</v>
      </c>
      <c r="G101" t="s">
        <v>422</v>
      </c>
      <c r="H101" t="s">
        <v>526</v>
      </c>
      <c r="I101" t="s">
        <v>527</v>
      </c>
      <c r="J101">
        <v>2</v>
      </c>
      <c r="K101">
        <v>8.8999999999999996E-2</v>
      </c>
      <c r="L101">
        <v>0.107</v>
      </c>
      <c r="M101">
        <v>0.108</v>
      </c>
      <c r="N101">
        <v>0.11</v>
      </c>
      <c r="O101">
        <v>0.112</v>
      </c>
      <c r="P101">
        <v>0.113</v>
      </c>
      <c r="Q101">
        <v>0.115</v>
      </c>
      <c r="R101">
        <v>0.11700000000000001</v>
      </c>
      <c r="S101">
        <v>0.12</v>
      </c>
      <c r="T101">
        <v>0.122</v>
      </c>
      <c r="U101">
        <v>0.126</v>
      </c>
      <c r="V101">
        <v>0.13100000000000001</v>
      </c>
      <c r="W101">
        <v>0.13600000000000001</v>
      </c>
      <c r="X101">
        <v>0.14199999999999999</v>
      </c>
      <c r="Y101">
        <v>0.14699999999999999</v>
      </c>
      <c r="Z101">
        <v>0.153</v>
      </c>
      <c r="AA101">
        <v>0.159</v>
      </c>
      <c r="AB101">
        <v>0.16600000000000001</v>
      </c>
      <c r="AC101">
        <v>0.17199999999999999</v>
      </c>
      <c r="AD101">
        <v>0.17899999999999999</v>
      </c>
    </row>
    <row r="102" spans="2:30" ht="15" customHeight="1" x14ac:dyDescent="0.45">
      <c r="B102" t="s">
        <v>419</v>
      </c>
      <c r="C102" t="s">
        <v>188</v>
      </c>
      <c r="D102" t="s">
        <v>725</v>
      </c>
      <c r="E102" t="s">
        <v>726</v>
      </c>
      <c r="F102" t="s">
        <v>727</v>
      </c>
      <c r="G102" t="s">
        <v>422</v>
      </c>
      <c r="H102" t="s">
        <v>526</v>
      </c>
      <c r="I102" t="s">
        <v>527</v>
      </c>
      <c r="J102">
        <v>2</v>
      </c>
      <c r="K102">
        <v>20.780999999999999</v>
      </c>
      <c r="L102">
        <v>20.295000000000002</v>
      </c>
      <c r="M102">
        <v>22.867000000000001</v>
      </c>
      <c r="N102">
        <v>23.742999999999999</v>
      </c>
      <c r="O102">
        <v>23.936</v>
      </c>
      <c r="P102">
        <v>24.553000000000001</v>
      </c>
      <c r="Q102">
        <v>25.548999999999999</v>
      </c>
      <c r="R102">
        <v>26.611000000000001</v>
      </c>
      <c r="S102">
        <v>27.728000000000002</v>
      </c>
      <c r="T102">
        <v>28.975000000000001</v>
      </c>
      <c r="U102">
        <v>30.308</v>
      </c>
      <c r="V102">
        <v>31.744</v>
      </c>
      <c r="W102">
        <v>33.271000000000001</v>
      </c>
      <c r="X102">
        <v>34.902000000000001</v>
      </c>
      <c r="Y102">
        <v>36.631</v>
      </c>
      <c r="Z102">
        <v>38.478999999999999</v>
      </c>
      <c r="AA102">
        <v>40.454999999999998</v>
      </c>
      <c r="AB102">
        <v>42.573</v>
      </c>
      <c r="AC102">
        <v>44.850999999999999</v>
      </c>
      <c r="AD102">
        <v>47.180999999999997</v>
      </c>
    </row>
    <row r="103" spans="2:30" ht="15" customHeight="1" x14ac:dyDescent="0.45">
      <c r="B103" t="s">
        <v>419</v>
      </c>
      <c r="C103" t="s">
        <v>188</v>
      </c>
      <c r="D103" t="s">
        <v>728</v>
      </c>
      <c r="E103" t="s">
        <v>729</v>
      </c>
      <c r="F103" t="s">
        <v>730</v>
      </c>
      <c r="G103" t="s">
        <v>422</v>
      </c>
      <c r="H103" t="s">
        <v>526</v>
      </c>
      <c r="I103" t="s">
        <v>731</v>
      </c>
      <c r="J103">
        <v>1</v>
      </c>
      <c r="K103">
        <v>100</v>
      </c>
      <c r="L103">
        <v>102.79199</v>
      </c>
      <c r="M103">
        <v>112.47463999999999</v>
      </c>
      <c r="N103">
        <v>116.61282</v>
      </c>
      <c r="O103">
        <v>118.14263</v>
      </c>
      <c r="P103">
        <v>120.9152</v>
      </c>
      <c r="Q103">
        <v>124.99099</v>
      </c>
      <c r="R103">
        <v>129.24015</v>
      </c>
      <c r="S103">
        <v>133.60122999999999</v>
      </c>
      <c r="T103">
        <v>138.44519</v>
      </c>
      <c r="U103">
        <v>143.92158000000001</v>
      </c>
      <c r="V103">
        <v>149.97976</v>
      </c>
      <c r="W103">
        <v>156.35128</v>
      </c>
      <c r="X103">
        <v>163.06502</v>
      </c>
      <c r="Y103">
        <v>170.11463000000001</v>
      </c>
      <c r="Z103">
        <v>177.55208999999999</v>
      </c>
      <c r="AA103">
        <v>185.40349000000001</v>
      </c>
      <c r="AB103">
        <v>193.70976999999999</v>
      </c>
      <c r="AC103">
        <v>202.51954000000001</v>
      </c>
      <c r="AD103">
        <v>211.55708000000001</v>
      </c>
    </row>
    <row r="104" spans="2:30" ht="15" customHeight="1" x14ac:dyDescent="0.45">
      <c r="B104" t="s">
        <v>419</v>
      </c>
      <c r="C104" t="s">
        <v>188</v>
      </c>
      <c r="D104" t="s">
        <v>732</v>
      </c>
      <c r="E104" t="s">
        <v>733</v>
      </c>
      <c r="F104" t="s">
        <v>734</v>
      </c>
      <c r="G104" t="s">
        <v>422</v>
      </c>
      <c r="H104" t="s">
        <v>526</v>
      </c>
      <c r="I104" t="s">
        <v>731</v>
      </c>
      <c r="J104">
        <v>2</v>
      </c>
      <c r="K104">
        <v>100</v>
      </c>
      <c r="L104">
        <v>102.75908</v>
      </c>
      <c r="M104">
        <v>112.44266</v>
      </c>
      <c r="N104">
        <v>116.5817</v>
      </c>
      <c r="O104">
        <v>109.46526</v>
      </c>
      <c r="P104">
        <v>111.06791</v>
      </c>
      <c r="Q104">
        <v>115.89348</v>
      </c>
      <c r="R104">
        <v>119.93468</v>
      </c>
      <c r="S104">
        <v>124.18334</v>
      </c>
      <c r="T104">
        <v>128.53737000000001</v>
      </c>
      <c r="U104">
        <v>133.67052000000001</v>
      </c>
      <c r="V104">
        <v>139.35791</v>
      </c>
      <c r="W104">
        <v>145.45992000000001</v>
      </c>
      <c r="X104">
        <v>152.00833</v>
      </c>
      <c r="Y104">
        <v>159.01920999999999</v>
      </c>
      <c r="Z104">
        <v>166.53039999999999</v>
      </c>
      <c r="AA104">
        <v>174.51761999999999</v>
      </c>
      <c r="AB104">
        <v>183.03183999999999</v>
      </c>
      <c r="AC104">
        <v>192.04410999999999</v>
      </c>
      <c r="AD104">
        <v>201.34</v>
      </c>
    </row>
    <row r="105" spans="2:30" ht="15" customHeight="1" x14ac:dyDescent="0.45">
      <c r="B105" t="s">
        <v>419</v>
      </c>
      <c r="C105" t="s">
        <v>188</v>
      </c>
      <c r="D105" t="s">
        <v>735</v>
      </c>
      <c r="E105" t="s">
        <v>736</v>
      </c>
      <c r="F105" t="s">
        <v>737</v>
      </c>
      <c r="G105" t="s">
        <v>422</v>
      </c>
      <c r="H105" t="s">
        <v>738</v>
      </c>
      <c r="I105" t="s">
        <v>424</v>
      </c>
      <c r="J105">
        <v>2</v>
      </c>
      <c r="K105">
        <v>0</v>
      </c>
      <c r="L105">
        <v>0</v>
      </c>
      <c r="M105">
        <v>0</v>
      </c>
      <c r="N105">
        <v>0</v>
      </c>
      <c r="O105">
        <v>-7.2999999999999995E-2</v>
      </c>
      <c r="P105">
        <v>-8.1000000000000003E-2</v>
      </c>
      <c r="Q105">
        <v>-7.2999999999999995E-2</v>
      </c>
      <c r="R105">
        <v>-7.1999999999999995E-2</v>
      </c>
      <c r="S105">
        <v>-7.0000000000000007E-2</v>
      </c>
      <c r="T105">
        <v>-7.1999999999999995E-2</v>
      </c>
      <c r="U105">
        <v>-7.0999999999999994E-2</v>
      </c>
      <c r="V105">
        <v>-7.0999999999999994E-2</v>
      </c>
      <c r="W105">
        <v>-7.0000000000000007E-2</v>
      </c>
      <c r="X105">
        <v>-6.8000000000000005E-2</v>
      </c>
      <c r="Y105">
        <v>-6.5000000000000002E-2</v>
      </c>
      <c r="Z105">
        <v>-6.2E-2</v>
      </c>
      <c r="AA105">
        <v>-5.8999999999999997E-2</v>
      </c>
      <c r="AB105">
        <v>-5.5E-2</v>
      </c>
      <c r="AC105">
        <v>-5.1999999999999998E-2</v>
      </c>
      <c r="AD105">
        <v>-4.8000000000000001E-2</v>
      </c>
    </row>
    <row r="106" spans="2:30" ht="15" customHeight="1" x14ac:dyDescent="0.45">
      <c r="B106" t="s">
        <v>419</v>
      </c>
      <c r="C106" t="s">
        <v>188</v>
      </c>
      <c r="D106" t="s">
        <v>739</v>
      </c>
      <c r="E106" t="s">
        <v>740</v>
      </c>
      <c r="F106" t="s">
        <v>741</v>
      </c>
      <c r="G106" t="s">
        <v>422</v>
      </c>
      <c r="H106" t="s">
        <v>742</v>
      </c>
      <c r="I106" t="s">
        <v>743</v>
      </c>
      <c r="J106">
        <v>1</v>
      </c>
      <c r="K106" t="s">
        <v>744</v>
      </c>
    </row>
    <row r="107" spans="2:30" ht="15" customHeight="1" x14ac:dyDescent="0.45">
      <c r="B107" t="s">
        <v>419</v>
      </c>
      <c r="D107" t="s">
        <v>745</v>
      </c>
      <c r="E107" t="s">
        <v>746</v>
      </c>
      <c r="F107" t="s">
        <v>747</v>
      </c>
      <c r="G107" t="s">
        <v>422</v>
      </c>
      <c r="H107" t="s">
        <v>748</v>
      </c>
      <c r="I107" t="s">
        <v>743</v>
      </c>
      <c r="J107">
        <v>1</v>
      </c>
      <c r="K107">
        <v>1</v>
      </c>
    </row>
    <row r="108" spans="2:30" ht="15" customHeight="1" x14ac:dyDescent="0.45">
      <c r="B108" t="s">
        <v>419</v>
      </c>
      <c r="C108" t="s">
        <v>188</v>
      </c>
      <c r="D108" t="s">
        <v>749</v>
      </c>
      <c r="E108" t="s">
        <v>750</v>
      </c>
      <c r="F108" t="s">
        <v>751</v>
      </c>
      <c r="G108" t="s">
        <v>422</v>
      </c>
      <c r="H108" t="s">
        <v>752</v>
      </c>
      <c r="I108" t="s">
        <v>743</v>
      </c>
      <c r="J108">
        <v>1</v>
      </c>
      <c r="K108" t="e">
        <f>#VALUE!</f>
        <v>#VALUE!</v>
      </c>
    </row>
    <row r="109" spans="2:30" ht="15" customHeight="1" x14ac:dyDescent="0.45">
      <c r="B109" t="s">
        <v>419</v>
      </c>
      <c r="C109" t="s">
        <v>188</v>
      </c>
      <c r="D109" t="s">
        <v>753</v>
      </c>
      <c r="E109" t="s">
        <v>754</v>
      </c>
      <c r="F109" t="s">
        <v>755</v>
      </c>
      <c r="G109" t="s">
        <v>422</v>
      </c>
      <c r="H109" t="s">
        <v>756</v>
      </c>
      <c r="I109" t="s">
        <v>743</v>
      </c>
      <c r="J109">
        <v>1</v>
      </c>
      <c r="K109" t="e">
        <f>#VALUE!</f>
        <v>#VALUE!</v>
      </c>
    </row>
    <row r="110" spans="2:30" ht="15" customHeight="1" x14ac:dyDescent="0.45">
      <c r="B110" t="s">
        <v>419</v>
      </c>
      <c r="C110" t="s">
        <v>188</v>
      </c>
      <c r="D110" t="s">
        <v>757</v>
      </c>
      <c r="E110" t="s">
        <v>758</v>
      </c>
      <c r="F110" t="s">
        <v>759</v>
      </c>
      <c r="G110" t="s">
        <v>422</v>
      </c>
      <c r="H110" t="s">
        <v>760</v>
      </c>
      <c r="I110" t="s">
        <v>731</v>
      </c>
      <c r="J110">
        <v>1</v>
      </c>
      <c r="K110" t="e">
        <f>#VALUE!</f>
        <v>#VALUE!</v>
      </c>
      <c r="L110" t="e">
        <f>#VALUE!</f>
        <v>#VALUE!</v>
      </c>
      <c r="M110" t="e">
        <f>#VALUE!</f>
        <v>#VALUE!</v>
      </c>
      <c r="N110" t="e">
        <f>#VALUE!</f>
        <v>#VALUE!</v>
      </c>
      <c r="O110" t="e">
        <f>#VALUE!</f>
        <v>#VALUE!</v>
      </c>
      <c r="P110" t="e">
        <f>#VALUE!</f>
        <v>#VALUE!</v>
      </c>
      <c r="Q110" t="e">
        <f>#VALUE!</f>
        <v>#VALUE!</v>
      </c>
      <c r="R110" t="e">
        <f>#VALUE!</f>
        <v>#VALUE!</v>
      </c>
      <c r="S110" t="e">
        <f>#VALUE!</f>
        <v>#VALUE!</v>
      </c>
      <c r="T110" t="e">
        <f>#VALUE!</f>
        <v>#VALUE!</v>
      </c>
      <c r="U110" t="e">
        <f>#VALUE!</f>
        <v>#VALUE!</v>
      </c>
      <c r="V110" t="e">
        <f>#VALUE!</f>
        <v>#VALUE!</v>
      </c>
      <c r="W110" t="e">
        <f>#VALUE!</f>
        <v>#VALUE!</v>
      </c>
      <c r="X110" t="e">
        <f>#VALUE!</f>
        <v>#VALUE!</v>
      </c>
      <c r="Y110" t="e">
        <f>#VALUE!</f>
        <v>#VALUE!</v>
      </c>
      <c r="Z110" t="e">
        <f>#VALUE!</f>
        <v>#VALUE!</v>
      </c>
      <c r="AA110" t="e">
        <f>#VALUE!</f>
        <v>#VALUE!</v>
      </c>
      <c r="AB110" t="e">
        <f>#VALUE!</f>
        <v>#VALUE!</v>
      </c>
      <c r="AC110" t="e">
        <f>#VALUE!</f>
        <v>#VALUE!</v>
      </c>
      <c r="AD110" t="e">
        <f>#VALUE!</f>
        <v>#VALUE!</v>
      </c>
    </row>
    <row r="111" spans="2:30" ht="15" customHeight="1" x14ac:dyDescent="0.45">
      <c r="B111" t="s">
        <v>419</v>
      </c>
      <c r="C111" t="s">
        <v>188</v>
      </c>
      <c r="D111" t="s">
        <v>761</v>
      </c>
      <c r="E111" t="s">
        <v>762</v>
      </c>
      <c r="F111" t="s">
        <v>763</v>
      </c>
      <c r="G111" t="s">
        <v>422</v>
      </c>
      <c r="H111" t="s">
        <v>764</v>
      </c>
      <c r="I111" t="s">
        <v>731</v>
      </c>
      <c r="J111">
        <v>1</v>
      </c>
      <c r="K111" t="s">
        <v>765</v>
      </c>
      <c r="L111" t="s">
        <v>765</v>
      </c>
      <c r="M111" t="s">
        <v>765</v>
      </c>
      <c r="N111" t="s">
        <v>765</v>
      </c>
      <c r="O111" t="s">
        <v>765</v>
      </c>
      <c r="P111" t="s">
        <v>765</v>
      </c>
      <c r="Q111" t="s">
        <v>765</v>
      </c>
      <c r="R111" t="s">
        <v>765</v>
      </c>
      <c r="S111" t="s">
        <v>765</v>
      </c>
      <c r="T111" t="s">
        <v>765</v>
      </c>
      <c r="U111" t="s">
        <v>765</v>
      </c>
      <c r="V111" t="s">
        <v>765</v>
      </c>
      <c r="W111" t="s">
        <v>765</v>
      </c>
      <c r="X111" t="s">
        <v>765</v>
      </c>
      <c r="Y111" t="s">
        <v>765</v>
      </c>
      <c r="Z111" t="s">
        <v>765</v>
      </c>
      <c r="AA111" t="s">
        <v>765</v>
      </c>
      <c r="AB111" t="s">
        <v>765</v>
      </c>
      <c r="AC111" t="s">
        <v>765</v>
      </c>
      <c r="AD111" t="s">
        <v>765</v>
      </c>
    </row>
    <row r="112" spans="2:30" ht="15" customHeight="1" x14ac:dyDescent="0.45">
      <c r="B112" t="s">
        <v>419</v>
      </c>
      <c r="C112" t="s">
        <v>188</v>
      </c>
      <c r="D112" t="s">
        <v>766</v>
      </c>
      <c r="E112" t="s">
        <v>767</v>
      </c>
      <c r="F112" t="s">
        <v>768</v>
      </c>
      <c r="G112" t="s">
        <v>422</v>
      </c>
      <c r="H112" t="s">
        <v>769</v>
      </c>
      <c r="I112" t="s">
        <v>770</v>
      </c>
      <c r="J112">
        <v>1</v>
      </c>
      <c r="K112" t="e">
        <f>#VALUE!</f>
        <v>#VALUE!</v>
      </c>
      <c r="L112" t="e">
        <f>#VALUE!</f>
        <v>#VALUE!</v>
      </c>
      <c r="M112" t="e">
        <f>#VALUE!</f>
        <v>#VALUE!</v>
      </c>
      <c r="N112" t="e">
        <f>#VALUE!</f>
        <v>#VALUE!</v>
      </c>
      <c r="O112" t="e">
        <f>#VALUE!</f>
        <v>#VALUE!</v>
      </c>
      <c r="P112" t="e">
        <f>#VALUE!</f>
        <v>#VALUE!</v>
      </c>
      <c r="Q112" t="e">
        <f>#VALUE!</f>
        <v>#VALUE!</v>
      </c>
      <c r="R112" t="e">
        <f>#VALUE!</f>
        <v>#VALUE!</v>
      </c>
      <c r="S112" t="e">
        <f>#VALUE!</f>
        <v>#VALUE!</v>
      </c>
      <c r="T112" t="e">
        <f>#VALUE!</f>
        <v>#VALUE!</v>
      </c>
      <c r="U112" t="e">
        <f>#VALUE!</f>
        <v>#VALUE!</v>
      </c>
      <c r="V112" t="e">
        <f>#VALUE!</f>
        <v>#VALUE!</v>
      </c>
      <c r="W112" t="e">
        <f>#VALUE!</f>
        <v>#VALUE!</v>
      </c>
      <c r="X112" t="e">
        <f>#VALUE!</f>
        <v>#VALUE!</v>
      </c>
      <c r="Y112" t="e">
        <f>#VALUE!</f>
        <v>#VALUE!</v>
      </c>
      <c r="Z112" t="e">
        <f>#VALUE!</f>
        <v>#VALUE!</v>
      </c>
      <c r="AA112" t="e">
        <f>#VALUE!</f>
        <v>#VALUE!</v>
      </c>
      <c r="AB112" t="e">
        <f>#VALUE!</f>
        <v>#VALUE!</v>
      </c>
      <c r="AC112" t="e">
        <f>#VALUE!</f>
        <v>#VALUE!</v>
      </c>
      <c r="AD112" t="e">
        <f>#VALUE!</f>
        <v>#VALUE!</v>
      </c>
    </row>
    <row r="113" spans="2:30" ht="15" customHeight="1" x14ac:dyDescent="0.45">
      <c r="B113" t="s">
        <v>419</v>
      </c>
      <c r="C113" t="s">
        <v>188</v>
      </c>
      <c r="D113" t="s">
        <v>771</v>
      </c>
      <c r="E113" t="s">
        <v>772</v>
      </c>
      <c r="F113" t="s">
        <v>773</v>
      </c>
      <c r="G113" t="s">
        <v>422</v>
      </c>
      <c r="H113" t="s">
        <v>774</v>
      </c>
      <c r="I113" t="s">
        <v>770</v>
      </c>
      <c r="J113">
        <v>1</v>
      </c>
      <c r="K113" t="s">
        <v>765</v>
      </c>
      <c r="L113" t="s">
        <v>765</v>
      </c>
      <c r="M113" t="s">
        <v>765</v>
      </c>
      <c r="N113" t="s">
        <v>765</v>
      </c>
      <c r="O113" t="s">
        <v>765</v>
      </c>
      <c r="P113" t="s">
        <v>765</v>
      </c>
      <c r="Q113" t="s">
        <v>765</v>
      </c>
      <c r="R113" t="s">
        <v>765</v>
      </c>
      <c r="S113" t="s">
        <v>765</v>
      </c>
      <c r="T113" t="s">
        <v>765</v>
      </c>
      <c r="U113" t="s">
        <v>765</v>
      </c>
      <c r="V113" t="s">
        <v>765</v>
      </c>
      <c r="W113" t="s">
        <v>765</v>
      </c>
      <c r="X113" t="s">
        <v>765</v>
      </c>
      <c r="Y113" t="s">
        <v>765</v>
      </c>
      <c r="Z113" t="s">
        <v>765</v>
      </c>
      <c r="AA113" t="s">
        <v>765</v>
      </c>
      <c r="AB113" t="s">
        <v>765</v>
      </c>
      <c r="AC113" t="s">
        <v>765</v>
      </c>
      <c r="AD113" t="s">
        <v>765</v>
      </c>
    </row>
    <row r="114" spans="2:30" ht="15" customHeight="1" x14ac:dyDescent="0.45">
      <c r="B114" t="s">
        <v>419</v>
      </c>
      <c r="C114" t="s">
        <v>188</v>
      </c>
      <c r="D114" t="s">
        <v>775</v>
      </c>
      <c r="E114" t="s">
        <v>776</v>
      </c>
      <c r="F114" t="s">
        <v>777</v>
      </c>
      <c r="G114" t="s">
        <v>422</v>
      </c>
      <c r="H114" t="s">
        <v>778</v>
      </c>
      <c r="I114" t="s">
        <v>779</v>
      </c>
      <c r="J114">
        <v>1</v>
      </c>
      <c r="K114" t="e">
        <f>#VALUE!</f>
        <v>#VALUE!</v>
      </c>
    </row>
    <row r="115" spans="2:30" ht="15" customHeight="1" x14ac:dyDescent="0.45">
      <c r="B115" t="s">
        <v>419</v>
      </c>
      <c r="C115" t="s">
        <v>188</v>
      </c>
      <c r="D115" t="s">
        <v>780</v>
      </c>
      <c r="E115" t="s">
        <v>781</v>
      </c>
      <c r="F115" t="s">
        <v>782</v>
      </c>
      <c r="G115" t="s">
        <v>422</v>
      </c>
      <c r="H115" t="s">
        <v>783</v>
      </c>
      <c r="I115" t="s">
        <v>779</v>
      </c>
      <c r="J115">
        <v>1</v>
      </c>
      <c r="K115" t="e">
        <f>#VALUE!</f>
        <v>#VALUE!</v>
      </c>
    </row>
    <row r="116" spans="2:30" ht="15" customHeight="1" x14ac:dyDescent="0.45">
      <c r="B116" t="s">
        <v>419</v>
      </c>
      <c r="C116" t="s">
        <v>188</v>
      </c>
      <c r="D116" t="s">
        <v>784</v>
      </c>
      <c r="E116" t="s">
        <v>785</v>
      </c>
      <c r="F116" t="s">
        <v>786</v>
      </c>
      <c r="G116" t="s">
        <v>422</v>
      </c>
      <c r="H116" t="s">
        <v>787</v>
      </c>
      <c r="I116" t="s">
        <v>779</v>
      </c>
      <c r="J116">
        <v>1</v>
      </c>
      <c r="K116" t="e">
        <f>#VALUE!</f>
        <v>#VALUE!</v>
      </c>
    </row>
    <row r="117" spans="2:30" ht="15" customHeight="1" x14ac:dyDescent="0.45">
      <c r="B117" t="s">
        <v>419</v>
      </c>
      <c r="C117" t="s">
        <v>188</v>
      </c>
      <c r="D117" t="s">
        <v>788</v>
      </c>
      <c r="E117" t="s">
        <v>789</v>
      </c>
      <c r="F117" t="s">
        <v>790</v>
      </c>
      <c r="G117" t="s">
        <v>422</v>
      </c>
      <c r="K117">
        <v>377.96</v>
      </c>
      <c r="L117">
        <v>205.55</v>
      </c>
      <c r="M117">
        <v>583.5</v>
      </c>
      <c r="N117">
        <v>0.03</v>
      </c>
    </row>
    <row r="118" spans="2:30" ht="15" customHeight="1" x14ac:dyDescent="0.45">
      <c r="B118" t="s">
        <v>419</v>
      </c>
      <c r="C118" t="s">
        <v>188</v>
      </c>
      <c r="D118" t="s">
        <v>791</v>
      </c>
      <c r="E118" t="s">
        <v>792</v>
      </c>
      <c r="F118" t="s">
        <v>793</v>
      </c>
      <c r="G118" t="s">
        <v>422</v>
      </c>
      <c r="K118">
        <v>635.9</v>
      </c>
      <c r="L118">
        <v>492.6</v>
      </c>
      <c r="M118">
        <v>1128.51</v>
      </c>
      <c r="N118">
        <v>0.01</v>
      </c>
    </row>
    <row r="119" spans="2:30" ht="15" customHeight="1" x14ac:dyDescent="0.45">
      <c r="B119" t="s">
        <v>419</v>
      </c>
      <c r="C119" t="s">
        <v>188</v>
      </c>
      <c r="D119" t="s">
        <v>794</v>
      </c>
      <c r="E119" t="s">
        <v>795</v>
      </c>
      <c r="F119" t="s">
        <v>796</v>
      </c>
      <c r="G119" t="s">
        <v>422</v>
      </c>
      <c r="K119">
        <v>0</v>
      </c>
      <c r="L119">
        <v>54.95</v>
      </c>
      <c r="M119">
        <v>54.95</v>
      </c>
      <c r="N119">
        <v>0.03</v>
      </c>
    </row>
    <row r="120" spans="2:30" ht="15" customHeight="1" x14ac:dyDescent="0.45">
      <c r="B120" t="s">
        <v>419</v>
      </c>
      <c r="C120" t="s">
        <v>188</v>
      </c>
      <c r="D120" t="s">
        <v>797</v>
      </c>
      <c r="E120" t="s">
        <v>798</v>
      </c>
      <c r="F120" t="s">
        <v>799</v>
      </c>
      <c r="G120" t="s">
        <v>422</v>
      </c>
      <c r="K120">
        <v>159.22</v>
      </c>
      <c r="L120">
        <v>26.04</v>
      </c>
      <c r="M120">
        <v>185.25</v>
      </c>
      <c r="N120">
        <v>0.12</v>
      </c>
    </row>
    <row r="121" spans="2:30" ht="15" customHeight="1" x14ac:dyDescent="0.45">
      <c r="B121" t="s">
        <v>419</v>
      </c>
      <c r="C121" t="s">
        <v>188</v>
      </c>
      <c r="D121" t="s">
        <v>800</v>
      </c>
      <c r="E121" t="s">
        <v>801</v>
      </c>
      <c r="F121" t="s">
        <v>802</v>
      </c>
      <c r="G121" t="s">
        <v>422</v>
      </c>
      <c r="K121">
        <v>0</v>
      </c>
      <c r="L121">
        <v>2.34</v>
      </c>
      <c r="M121">
        <v>2.34</v>
      </c>
      <c r="N121">
        <v>0.01</v>
      </c>
    </row>
    <row r="122" spans="2:30" ht="15" customHeight="1" x14ac:dyDescent="0.45">
      <c r="B122" t="s">
        <v>419</v>
      </c>
      <c r="C122" t="s">
        <v>188</v>
      </c>
      <c r="D122" t="s">
        <v>803</v>
      </c>
      <c r="E122" t="s">
        <v>804</v>
      </c>
      <c r="F122" t="s">
        <v>805</v>
      </c>
      <c r="G122" t="s">
        <v>422</v>
      </c>
      <c r="K122">
        <v>9.7799999999999994</v>
      </c>
      <c r="L122">
        <v>21.23</v>
      </c>
      <c r="M122">
        <v>31.01</v>
      </c>
      <c r="N122">
        <v>0.26</v>
      </c>
    </row>
    <row r="123" spans="2:30" ht="15" customHeight="1" x14ac:dyDescent="0.45">
      <c r="B123" t="s">
        <v>419</v>
      </c>
      <c r="C123" t="s">
        <v>188</v>
      </c>
      <c r="D123" t="s">
        <v>806</v>
      </c>
      <c r="E123" t="s">
        <v>807</v>
      </c>
      <c r="F123" t="s">
        <v>808</v>
      </c>
      <c r="G123" t="s">
        <v>422</v>
      </c>
      <c r="K123">
        <v>0</v>
      </c>
      <c r="L123">
        <v>46.09</v>
      </c>
      <c r="M123">
        <v>46.09</v>
      </c>
      <c r="N123">
        <v>0.36</v>
      </c>
    </row>
    <row r="124" spans="2:30" ht="15" customHeight="1" x14ac:dyDescent="0.45">
      <c r="B124" t="s">
        <v>419</v>
      </c>
      <c r="C124" t="s">
        <v>188</v>
      </c>
      <c r="D124" t="s">
        <v>809</v>
      </c>
      <c r="E124" t="s">
        <v>810</v>
      </c>
      <c r="F124" t="s">
        <v>811</v>
      </c>
      <c r="G124" t="s">
        <v>422</v>
      </c>
      <c r="K124">
        <v>0</v>
      </c>
      <c r="L124">
        <v>48.78</v>
      </c>
      <c r="M124">
        <v>48.78</v>
      </c>
      <c r="N124">
        <v>0.05</v>
      </c>
    </row>
    <row r="125" spans="2:30" ht="15" customHeight="1" x14ac:dyDescent="0.45">
      <c r="B125" t="s">
        <v>419</v>
      </c>
      <c r="C125" t="s">
        <v>188</v>
      </c>
      <c r="D125" t="s">
        <v>812</v>
      </c>
      <c r="E125" t="s">
        <v>813</v>
      </c>
      <c r="F125" t="s">
        <v>814</v>
      </c>
      <c r="G125" t="s">
        <v>422</v>
      </c>
      <c r="K125">
        <v>0</v>
      </c>
      <c r="L125">
        <v>0</v>
      </c>
      <c r="M125">
        <v>0</v>
      </c>
      <c r="N125">
        <v>0.06</v>
      </c>
    </row>
    <row r="126" spans="2:30" ht="15" customHeight="1" x14ac:dyDescent="0.45">
      <c r="B126" t="s">
        <v>419</v>
      </c>
      <c r="C126" t="s">
        <v>188</v>
      </c>
      <c r="D126" t="s">
        <v>815</v>
      </c>
      <c r="E126" t="s">
        <v>816</v>
      </c>
      <c r="F126" t="s">
        <v>817</v>
      </c>
      <c r="G126" t="s">
        <v>422</v>
      </c>
      <c r="K126">
        <v>7.0000000000000007E-2</v>
      </c>
      <c r="L126">
        <v>0.41</v>
      </c>
      <c r="M126">
        <v>820.06</v>
      </c>
      <c r="N126">
        <v>7.0000000000000007E-2</v>
      </c>
      <c r="O126">
        <v>0.41</v>
      </c>
    </row>
    <row r="127" spans="2:30" ht="15" customHeight="1" x14ac:dyDescent="0.45">
      <c r="B127" t="s">
        <v>419</v>
      </c>
      <c r="C127" t="s">
        <v>188</v>
      </c>
      <c r="D127" t="s">
        <v>818</v>
      </c>
      <c r="E127" t="s">
        <v>804</v>
      </c>
      <c r="F127" t="s">
        <v>805</v>
      </c>
      <c r="G127" t="s">
        <v>422</v>
      </c>
      <c r="K127">
        <v>0.26</v>
      </c>
      <c r="L127">
        <v>0</v>
      </c>
      <c r="M127">
        <v>31.01</v>
      </c>
      <c r="N127">
        <v>0.33</v>
      </c>
      <c r="O127">
        <v>0.41</v>
      </c>
    </row>
    <row r="128" spans="2:30" ht="15" customHeight="1" x14ac:dyDescent="0.45">
      <c r="B128" t="s">
        <v>419</v>
      </c>
      <c r="C128" t="s">
        <v>188</v>
      </c>
      <c r="D128" t="s">
        <v>819</v>
      </c>
      <c r="E128" t="s">
        <v>795</v>
      </c>
      <c r="F128" t="s">
        <v>796</v>
      </c>
      <c r="G128" t="s">
        <v>422</v>
      </c>
      <c r="K128">
        <v>0.03</v>
      </c>
      <c r="L128">
        <v>0</v>
      </c>
      <c r="M128">
        <v>54.95</v>
      </c>
      <c r="N128">
        <v>0.36</v>
      </c>
      <c r="O128">
        <v>0.41</v>
      </c>
    </row>
    <row r="129" spans="2:30" ht="15" customHeight="1" x14ac:dyDescent="0.45">
      <c r="B129" t="s">
        <v>419</v>
      </c>
      <c r="C129" t="s">
        <v>188</v>
      </c>
      <c r="D129" t="s">
        <v>820</v>
      </c>
      <c r="E129" t="s">
        <v>798</v>
      </c>
      <c r="F129" t="s">
        <v>799</v>
      </c>
      <c r="G129" t="s">
        <v>422</v>
      </c>
      <c r="K129">
        <v>0.12</v>
      </c>
      <c r="L129">
        <v>0.32</v>
      </c>
      <c r="M129">
        <v>185.25</v>
      </c>
      <c r="N129">
        <v>0.48</v>
      </c>
      <c r="O129">
        <v>0.73</v>
      </c>
    </row>
    <row r="130" spans="2:30" ht="15" customHeight="1" x14ac:dyDescent="0.45">
      <c r="B130" t="s">
        <v>419</v>
      </c>
      <c r="C130" t="s">
        <v>188</v>
      </c>
      <c r="D130" t="s">
        <v>821</v>
      </c>
      <c r="E130" t="s">
        <v>789</v>
      </c>
      <c r="F130" t="s">
        <v>790</v>
      </c>
      <c r="G130" t="s">
        <v>422</v>
      </c>
      <c r="K130">
        <v>0.03</v>
      </c>
      <c r="L130">
        <v>0.16</v>
      </c>
      <c r="M130">
        <v>583.5</v>
      </c>
      <c r="N130">
        <v>0.51</v>
      </c>
      <c r="O130">
        <v>0.89</v>
      </c>
    </row>
    <row r="131" spans="2:30" ht="15" customHeight="1" x14ac:dyDescent="0.45">
      <c r="B131" t="s">
        <v>419</v>
      </c>
      <c r="C131" t="s">
        <v>188</v>
      </c>
      <c r="D131" t="s">
        <v>822</v>
      </c>
      <c r="E131" t="s">
        <v>792</v>
      </c>
      <c r="F131" t="s">
        <v>793</v>
      </c>
      <c r="G131" t="s">
        <v>422</v>
      </c>
      <c r="K131">
        <v>0.01</v>
      </c>
      <c r="L131">
        <v>7.0000000000000007E-2</v>
      </c>
      <c r="M131">
        <v>1128.51</v>
      </c>
      <c r="N131">
        <v>0.52</v>
      </c>
      <c r="O131">
        <v>0.96</v>
      </c>
    </row>
    <row r="132" spans="2:30" ht="15" customHeight="1" x14ac:dyDescent="0.45">
      <c r="B132" t="s">
        <v>419</v>
      </c>
      <c r="C132" t="s">
        <v>188</v>
      </c>
      <c r="D132" t="s">
        <v>823</v>
      </c>
      <c r="E132" t="s">
        <v>824</v>
      </c>
      <c r="F132" t="s">
        <v>825</v>
      </c>
      <c r="G132" t="s">
        <v>422</v>
      </c>
      <c r="K132">
        <v>0.06</v>
      </c>
      <c r="L132">
        <v>0</v>
      </c>
      <c r="M132">
        <v>0</v>
      </c>
      <c r="N132">
        <v>0.57999999999999996</v>
      </c>
      <c r="O132">
        <v>0.96</v>
      </c>
    </row>
    <row r="133" spans="2:30" ht="15" customHeight="1" x14ac:dyDescent="0.45">
      <c r="B133" t="s">
        <v>419</v>
      </c>
      <c r="C133" t="s">
        <v>188</v>
      </c>
      <c r="D133" t="s">
        <v>826</v>
      </c>
      <c r="E133" t="s">
        <v>810</v>
      </c>
      <c r="F133" t="s">
        <v>811</v>
      </c>
      <c r="G133" t="s">
        <v>422</v>
      </c>
      <c r="K133">
        <v>0.05</v>
      </c>
      <c r="L133">
        <v>48.78</v>
      </c>
      <c r="M133">
        <v>48.78</v>
      </c>
      <c r="N133">
        <v>0.63</v>
      </c>
      <c r="O133">
        <v>49.74</v>
      </c>
    </row>
    <row r="134" spans="2:30" ht="15" customHeight="1" x14ac:dyDescent="0.45">
      <c r="B134" t="s">
        <v>419</v>
      </c>
      <c r="C134" t="s">
        <v>188</v>
      </c>
      <c r="D134" t="s">
        <v>827</v>
      </c>
      <c r="E134" t="s">
        <v>801</v>
      </c>
      <c r="F134" t="s">
        <v>802</v>
      </c>
      <c r="G134" t="s">
        <v>422</v>
      </c>
      <c r="K134">
        <v>0.01</v>
      </c>
      <c r="L134">
        <v>0</v>
      </c>
      <c r="M134">
        <v>2.34</v>
      </c>
      <c r="N134">
        <v>0.64</v>
      </c>
      <c r="O134">
        <v>49.74</v>
      </c>
    </row>
    <row r="135" spans="2:30" ht="15" customHeight="1" x14ac:dyDescent="0.45">
      <c r="B135" t="s">
        <v>419</v>
      </c>
      <c r="C135" t="s">
        <v>188</v>
      </c>
      <c r="D135" t="s">
        <v>828</v>
      </c>
      <c r="E135" t="s">
        <v>807</v>
      </c>
      <c r="F135" t="s">
        <v>808</v>
      </c>
      <c r="G135" t="s">
        <v>422</v>
      </c>
      <c r="K135">
        <v>0.36</v>
      </c>
      <c r="L135">
        <v>0.04</v>
      </c>
      <c r="M135">
        <v>46.09</v>
      </c>
      <c r="N135">
        <v>1</v>
      </c>
      <c r="O135">
        <v>49.78</v>
      </c>
    </row>
    <row r="136" spans="2:30" ht="15" customHeight="1" x14ac:dyDescent="0.45">
      <c r="B136" t="s">
        <v>419</v>
      </c>
      <c r="C136" t="s">
        <v>188</v>
      </c>
      <c r="D136" t="s">
        <v>829</v>
      </c>
      <c r="E136" t="s">
        <v>830</v>
      </c>
      <c r="F136" t="s">
        <v>831</v>
      </c>
      <c r="G136" t="s">
        <v>422</v>
      </c>
      <c r="H136" t="s">
        <v>832</v>
      </c>
      <c r="I136" t="s">
        <v>833</v>
      </c>
      <c r="J136">
        <v>1</v>
      </c>
      <c r="K136">
        <v>6.3E-2</v>
      </c>
      <c r="L136">
        <v>5.8000000000000003E-2</v>
      </c>
      <c r="M136">
        <v>4.9000000000000002E-2</v>
      </c>
      <c r="N136">
        <v>4.7E-2</v>
      </c>
      <c r="O136">
        <v>4.9000000000000002E-2</v>
      </c>
      <c r="P136">
        <v>0.05</v>
      </c>
      <c r="Q136">
        <v>0.05</v>
      </c>
      <c r="R136">
        <v>0.05</v>
      </c>
      <c r="S136">
        <v>4.9000000000000002E-2</v>
      </c>
      <c r="T136">
        <v>4.9000000000000002E-2</v>
      </c>
      <c r="U136">
        <v>4.9000000000000002E-2</v>
      </c>
      <c r="V136">
        <v>4.9000000000000002E-2</v>
      </c>
      <c r="W136">
        <v>4.8000000000000001E-2</v>
      </c>
      <c r="X136">
        <v>4.8000000000000001E-2</v>
      </c>
      <c r="Y136">
        <v>4.8000000000000001E-2</v>
      </c>
      <c r="Z136">
        <v>4.7E-2</v>
      </c>
      <c r="AA136">
        <v>4.7E-2</v>
      </c>
      <c r="AB136">
        <v>4.7E-2</v>
      </c>
      <c r="AC136">
        <v>4.7E-2</v>
      </c>
      <c r="AD136">
        <v>4.5999999999999999E-2</v>
      </c>
    </row>
    <row r="137" spans="2:30" ht="15" customHeight="1" x14ac:dyDescent="0.45">
      <c r="B137" t="s">
        <v>419</v>
      </c>
      <c r="C137" t="s">
        <v>188</v>
      </c>
      <c r="D137" t="s">
        <v>834</v>
      </c>
      <c r="E137" t="s">
        <v>835</v>
      </c>
      <c r="F137" t="s">
        <v>836</v>
      </c>
      <c r="G137" t="s">
        <v>422</v>
      </c>
      <c r="H137" t="s">
        <v>832</v>
      </c>
      <c r="I137" t="s">
        <v>837</v>
      </c>
      <c r="J137">
        <v>1</v>
      </c>
      <c r="K137">
        <v>11.478</v>
      </c>
      <c r="L137">
        <v>8.8379999999999992</v>
      </c>
      <c r="M137">
        <v>7.7530000000000001</v>
      </c>
      <c r="N137">
        <v>7.06</v>
      </c>
      <c r="O137">
        <v>7.0789999999999997</v>
      </c>
      <c r="P137">
        <v>7.133</v>
      </c>
      <c r="Q137">
        <v>7.1070000000000002</v>
      </c>
      <c r="R137">
        <v>7.0789999999999997</v>
      </c>
      <c r="S137">
        <v>7.05</v>
      </c>
      <c r="T137">
        <v>7.0209999999999999</v>
      </c>
      <c r="U137">
        <v>7.0209999999999999</v>
      </c>
      <c r="V137">
        <v>7.0209999999999999</v>
      </c>
      <c r="W137">
        <v>7.0209999999999999</v>
      </c>
      <c r="X137">
        <v>7.02</v>
      </c>
      <c r="Y137">
        <v>7.02</v>
      </c>
      <c r="Z137">
        <v>7.02</v>
      </c>
      <c r="AA137">
        <v>7.02</v>
      </c>
      <c r="AB137">
        <v>7.02</v>
      </c>
      <c r="AC137">
        <v>7.02</v>
      </c>
      <c r="AD137">
        <v>7.02</v>
      </c>
    </row>
    <row r="138" spans="2:30" ht="15" customHeight="1" x14ac:dyDescent="0.45">
      <c r="B138" t="s">
        <v>419</v>
      </c>
      <c r="C138" t="s">
        <v>188</v>
      </c>
      <c r="D138" t="s">
        <v>838</v>
      </c>
      <c r="E138" t="s">
        <v>839</v>
      </c>
      <c r="F138" t="s">
        <v>840</v>
      </c>
      <c r="G138" t="s">
        <v>422</v>
      </c>
      <c r="H138" t="s">
        <v>832</v>
      </c>
      <c r="I138" t="s">
        <v>837</v>
      </c>
      <c r="J138">
        <v>1</v>
      </c>
      <c r="K138">
        <v>3.5339999999999998</v>
      </c>
      <c r="L138">
        <v>3.22</v>
      </c>
      <c r="M138">
        <v>3.181</v>
      </c>
      <c r="N138">
        <v>3.19</v>
      </c>
      <c r="O138">
        <v>3.2170000000000001</v>
      </c>
      <c r="P138">
        <v>3.2410000000000001</v>
      </c>
      <c r="Q138">
        <v>3.2530000000000001</v>
      </c>
      <c r="R138">
        <v>3.2610000000000001</v>
      </c>
      <c r="S138">
        <v>3.27</v>
      </c>
      <c r="T138">
        <v>3.2789999999999999</v>
      </c>
      <c r="U138">
        <v>3.2869999999999999</v>
      </c>
      <c r="V138">
        <v>3.2930000000000001</v>
      </c>
      <c r="W138">
        <v>3.2970000000000002</v>
      </c>
      <c r="X138">
        <v>3.2989999999999999</v>
      </c>
      <c r="Y138">
        <v>3.3</v>
      </c>
      <c r="Z138">
        <v>3.298</v>
      </c>
      <c r="AA138">
        <v>3.294</v>
      </c>
      <c r="AB138">
        <v>3.2869999999999999</v>
      </c>
      <c r="AC138">
        <v>3.278</v>
      </c>
      <c r="AD138">
        <v>3.2690000000000001</v>
      </c>
    </row>
    <row r="139" spans="2:30" ht="15" customHeight="1" x14ac:dyDescent="0.45">
      <c r="B139" t="s">
        <v>419</v>
      </c>
      <c r="C139" t="s">
        <v>188</v>
      </c>
      <c r="D139" t="s">
        <v>841</v>
      </c>
      <c r="E139" t="s">
        <v>842</v>
      </c>
      <c r="F139" t="s">
        <v>843</v>
      </c>
      <c r="G139" t="s">
        <v>422</v>
      </c>
      <c r="H139" t="s">
        <v>832</v>
      </c>
      <c r="I139" t="s">
        <v>844</v>
      </c>
      <c r="J139">
        <v>1</v>
      </c>
      <c r="K139">
        <v>33.051000000000002</v>
      </c>
      <c r="L139">
        <v>26.300999999999998</v>
      </c>
      <c r="M139">
        <v>23.175999999999998</v>
      </c>
      <c r="N139">
        <v>15</v>
      </c>
      <c r="O139">
        <v>15</v>
      </c>
      <c r="P139">
        <v>15</v>
      </c>
      <c r="Q139">
        <v>15</v>
      </c>
      <c r="R139">
        <v>15</v>
      </c>
      <c r="S139">
        <v>15</v>
      </c>
      <c r="T139">
        <v>15</v>
      </c>
      <c r="U139">
        <v>15</v>
      </c>
      <c r="V139">
        <v>15</v>
      </c>
      <c r="W139">
        <v>15</v>
      </c>
      <c r="X139">
        <v>15</v>
      </c>
      <c r="Y139">
        <v>15</v>
      </c>
      <c r="Z139">
        <v>15</v>
      </c>
      <c r="AA139">
        <v>15</v>
      </c>
      <c r="AB139">
        <v>15</v>
      </c>
      <c r="AC139">
        <v>15</v>
      </c>
      <c r="AD139">
        <v>15</v>
      </c>
    </row>
    <row r="140" spans="2:30" ht="15" customHeight="1" x14ac:dyDescent="0.45">
      <c r="B140" t="s">
        <v>419</v>
      </c>
      <c r="C140" t="s">
        <v>188</v>
      </c>
      <c r="D140" t="s">
        <v>845</v>
      </c>
      <c r="E140" t="s">
        <v>846</v>
      </c>
      <c r="F140" t="s">
        <v>847</v>
      </c>
      <c r="G140" t="s">
        <v>422</v>
      </c>
      <c r="H140" t="s">
        <v>832</v>
      </c>
      <c r="I140" t="s">
        <v>848</v>
      </c>
      <c r="J140">
        <v>1</v>
      </c>
      <c r="K140">
        <v>0.6</v>
      </c>
      <c r="L140">
        <v>0.41099999999999998</v>
      </c>
      <c r="M140">
        <v>0.33500000000000002</v>
      </c>
      <c r="N140">
        <v>0.33500000000000002</v>
      </c>
      <c r="O140">
        <v>0.33500000000000002</v>
      </c>
      <c r="P140">
        <v>0.33500000000000002</v>
      </c>
      <c r="Q140">
        <v>0.33500000000000002</v>
      </c>
      <c r="R140">
        <v>0.33500000000000002</v>
      </c>
      <c r="S140">
        <v>0.33500000000000002</v>
      </c>
      <c r="T140">
        <v>0.33500000000000002</v>
      </c>
      <c r="U140">
        <v>0.33500000000000002</v>
      </c>
      <c r="V140">
        <v>0.33500000000000002</v>
      </c>
      <c r="W140">
        <v>0.33500000000000002</v>
      </c>
      <c r="X140">
        <v>0.33500000000000002</v>
      </c>
      <c r="Y140">
        <v>0.33500000000000002</v>
      </c>
      <c r="Z140">
        <v>0.33500000000000002</v>
      </c>
      <c r="AA140">
        <v>0.33500000000000002</v>
      </c>
      <c r="AB140">
        <v>0.33500000000000002</v>
      </c>
      <c r="AC140">
        <v>0.33500000000000002</v>
      </c>
      <c r="AD140">
        <v>0.33500000000000002</v>
      </c>
    </row>
    <row r="141" spans="2:30" ht="15" customHeight="1" x14ac:dyDescent="0.45">
      <c r="B141" t="s">
        <v>419</v>
      </c>
      <c r="C141" t="s">
        <v>188</v>
      </c>
      <c r="D141" t="s">
        <v>849</v>
      </c>
      <c r="E141" t="s">
        <v>850</v>
      </c>
      <c r="F141" t="s">
        <v>851</v>
      </c>
      <c r="G141" t="s">
        <v>422</v>
      </c>
      <c r="H141" t="s">
        <v>832</v>
      </c>
      <c r="I141" t="s">
        <v>848</v>
      </c>
      <c r="J141">
        <v>1</v>
      </c>
      <c r="K141">
        <v>0.41399999999999998</v>
      </c>
      <c r="L141">
        <v>0.28100000000000003</v>
      </c>
      <c r="M141">
        <v>0.249</v>
      </c>
      <c r="N141">
        <v>0.249</v>
      </c>
      <c r="O141">
        <v>0.249</v>
      </c>
      <c r="P141">
        <v>0.249</v>
      </c>
      <c r="Q141">
        <v>0.249</v>
      </c>
      <c r="R141">
        <v>0.249</v>
      </c>
      <c r="S141">
        <v>0.249</v>
      </c>
      <c r="T141">
        <v>0.249</v>
      </c>
      <c r="U141">
        <v>0.249</v>
      </c>
      <c r="V141">
        <v>0.249</v>
      </c>
      <c r="W141">
        <v>0.249</v>
      </c>
      <c r="X141">
        <v>0.249</v>
      </c>
      <c r="Y141">
        <v>0.249</v>
      </c>
      <c r="Z141">
        <v>0.249</v>
      </c>
      <c r="AA141">
        <v>0.249</v>
      </c>
      <c r="AB141">
        <v>0.249</v>
      </c>
      <c r="AC141">
        <v>0.249</v>
      </c>
      <c r="AD141">
        <v>0.249</v>
      </c>
    </row>
    <row r="142" spans="2:30" ht="15" customHeight="1" x14ac:dyDescent="0.45">
      <c r="B142" t="s">
        <v>419</v>
      </c>
      <c r="C142" t="s">
        <v>188</v>
      </c>
      <c r="D142" t="s">
        <v>852</v>
      </c>
      <c r="E142" t="s">
        <v>853</v>
      </c>
      <c r="F142" t="s">
        <v>854</v>
      </c>
      <c r="G142" t="s">
        <v>422</v>
      </c>
      <c r="H142" t="s">
        <v>832</v>
      </c>
      <c r="I142" t="s">
        <v>848</v>
      </c>
      <c r="J142">
        <v>1</v>
      </c>
      <c r="K142">
        <v>0.17499999999999999</v>
      </c>
      <c r="L142">
        <v>0.10199999999999999</v>
      </c>
      <c r="M142">
        <v>8.7999999999999995E-2</v>
      </c>
      <c r="N142">
        <v>8.7999999999999995E-2</v>
      </c>
      <c r="O142">
        <v>8.7999999999999995E-2</v>
      </c>
      <c r="P142">
        <v>8.7999999999999995E-2</v>
      </c>
      <c r="Q142">
        <v>8.7999999999999995E-2</v>
      </c>
      <c r="R142">
        <v>8.7999999999999995E-2</v>
      </c>
      <c r="S142">
        <v>8.7999999999999995E-2</v>
      </c>
      <c r="T142">
        <v>8.7999999999999995E-2</v>
      </c>
      <c r="U142">
        <v>8.7999999999999995E-2</v>
      </c>
      <c r="V142">
        <v>8.7999999999999995E-2</v>
      </c>
      <c r="W142">
        <v>8.7999999999999995E-2</v>
      </c>
      <c r="X142">
        <v>8.7999999999999995E-2</v>
      </c>
      <c r="Y142">
        <v>8.7999999999999995E-2</v>
      </c>
      <c r="Z142">
        <v>8.7999999999999995E-2</v>
      </c>
      <c r="AA142">
        <v>8.7999999999999995E-2</v>
      </c>
      <c r="AB142">
        <v>8.7999999999999995E-2</v>
      </c>
      <c r="AC142">
        <v>8.7999999999999995E-2</v>
      </c>
      <c r="AD142">
        <v>8.7999999999999995E-2</v>
      </c>
    </row>
    <row r="143" spans="2:30" ht="15" customHeight="1" x14ac:dyDescent="0.45">
      <c r="B143" t="s">
        <v>419</v>
      </c>
      <c r="C143" t="s">
        <v>188</v>
      </c>
      <c r="D143" t="s">
        <v>855</v>
      </c>
      <c r="E143" t="s">
        <v>856</v>
      </c>
      <c r="F143" t="s">
        <v>857</v>
      </c>
      <c r="G143" t="s">
        <v>422</v>
      </c>
      <c r="H143" t="s">
        <v>832</v>
      </c>
      <c r="I143" t="s">
        <v>848</v>
      </c>
      <c r="J143">
        <v>1</v>
      </c>
      <c r="K143">
        <v>0.41399999999999998</v>
      </c>
      <c r="L143">
        <v>0.25900000000000001</v>
      </c>
      <c r="M143">
        <v>0.24399999999999999</v>
      </c>
      <c r="N143">
        <v>0.24399999999999999</v>
      </c>
      <c r="O143">
        <v>0.24399999999999999</v>
      </c>
      <c r="P143">
        <v>0.24399999999999999</v>
      </c>
      <c r="Q143">
        <v>0.24399999999999999</v>
      </c>
      <c r="R143">
        <v>0.24399999999999999</v>
      </c>
      <c r="S143">
        <v>0.24399999999999999</v>
      </c>
      <c r="T143">
        <v>0.24399999999999999</v>
      </c>
      <c r="U143">
        <v>0.24399999999999999</v>
      </c>
      <c r="V143">
        <v>0.24399999999999999</v>
      </c>
      <c r="W143">
        <v>0.24399999999999999</v>
      </c>
      <c r="X143">
        <v>0.24399999999999999</v>
      </c>
      <c r="Y143">
        <v>0.24399999999999999</v>
      </c>
      <c r="Z143">
        <v>0.24399999999999999</v>
      </c>
      <c r="AA143">
        <v>0.24399999999999999</v>
      </c>
      <c r="AB143">
        <v>0.24399999999999999</v>
      </c>
      <c r="AC143">
        <v>0.24399999999999999</v>
      </c>
      <c r="AD143">
        <v>0.24399999999999999</v>
      </c>
    </row>
    <row r="144" spans="2:30" ht="15" customHeight="1" x14ac:dyDescent="0.45">
      <c r="B144" t="s">
        <v>419</v>
      </c>
      <c r="C144" t="s">
        <v>188</v>
      </c>
      <c r="D144" t="s">
        <v>829</v>
      </c>
      <c r="E144" t="s">
        <v>858</v>
      </c>
      <c r="F144" t="s">
        <v>859</v>
      </c>
      <c r="G144" t="s">
        <v>422</v>
      </c>
      <c r="H144" t="s">
        <v>832</v>
      </c>
      <c r="I144" t="s">
        <v>833</v>
      </c>
      <c r="J144">
        <v>2</v>
      </c>
      <c r="K144">
        <v>6.3E-2</v>
      </c>
      <c r="L144">
        <v>5.8000000000000003E-2</v>
      </c>
      <c r="M144">
        <v>4.9000000000000002E-2</v>
      </c>
      <c r="N144">
        <v>4.7E-2</v>
      </c>
      <c r="O144">
        <v>5.7000000000000002E-2</v>
      </c>
      <c r="P144">
        <v>5.8000000000000003E-2</v>
      </c>
      <c r="Q144">
        <v>5.8999999999999997E-2</v>
      </c>
      <c r="R144">
        <v>5.7000000000000002E-2</v>
      </c>
      <c r="S144">
        <v>5.7000000000000002E-2</v>
      </c>
      <c r="T144">
        <v>5.6000000000000001E-2</v>
      </c>
      <c r="U144">
        <v>5.6000000000000001E-2</v>
      </c>
      <c r="V144">
        <v>5.6000000000000001E-2</v>
      </c>
      <c r="W144">
        <v>5.5E-2</v>
      </c>
      <c r="X144">
        <v>5.5E-2</v>
      </c>
      <c r="Y144">
        <v>5.5E-2</v>
      </c>
      <c r="Z144">
        <v>5.5E-2</v>
      </c>
      <c r="AA144">
        <v>5.3999999999999999E-2</v>
      </c>
      <c r="AB144">
        <v>5.3999999999999999E-2</v>
      </c>
      <c r="AC144">
        <v>5.3999999999999999E-2</v>
      </c>
      <c r="AD144">
        <v>5.2999999999999999E-2</v>
      </c>
    </row>
    <row r="145" spans="2:30" ht="15" customHeight="1" x14ac:dyDescent="0.45">
      <c r="B145" t="s">
        <v>419</v>
      </c>
      <c r="C145" t="s">
        <v>188</v>
      </c>
      <c r="D145" t="s">
        <v>834</v>
      </c>
      <c r="E145" t="s">
        <v>860</v>
      </c>
      <c r="F145" t="s">
        <v>861</v>
      </c>
      <c r="G145" t="s">
        <v>422</v>
      </c>
      <c r="H145" t="s">
        <v>832</v>
      </c>
      <c r="I145" t="s">
        <v>837</v>
      </c>
      <c r="J145">
        <v>2</v>
      </c>
      <c r="K145">
        <v>11.478</v>
      </c>
      <c r="L145">
        <v>8.8379999999999992</v>
      </c>
      <c r="M145">
        <v>7.7530000000000001</v>
      </c>
      <c r="N145">
        <v>7.06</v>
      </c>
      <c r="O145">
        <v>9.0790000000000006</v>
      </c>
      <c r="P145">
        <v>9.1340000000000003</v>
      </c>
      <c r="Q145">
        <v>9.1080000000000005</v>
      </c>
      <c r="R145">
        <v>9.08</v>
      </c>
      <c r="S145">
        <v>9.0500000000000007</v>
      </c>
      <c r="T145">
        <v>9.0210000000000008</v>
      </c>
      <c r="U145">
        <v>9.0210000000000008</v>
      </c>
      <c r="V145">
        <v>9.0210000000000008</v>
      </c>
      <c r="W145">
        <v>9.0210000000000008</v>
      </c>
      <c r="X145">
        <v>9.0210000000000008</v>
      </c>
      <c r="Y145">
        <v>9.0210000000000008</v>
      </c>
      <c r="Z145">
        <v>9.0210000000000008</v>
      </c>
      <c r="AA145">
        <v>9.02</v>
      </c>
      <c r="AB145">
        <v>9.02</v>
      </c>
      <c r="AC145">
        <v>9.02</v>
      </c>
      <c r="AD145">
        <v>9.02</v>
      </c>
    </row>
    <row r="146" spans="2:30" ht="15" customHeight="1" x14ac:dyDescent="0.45">
      <c r="B146" t="s">
        <v>419</v>
      </c>
      <c r="C146" t="s">
        <v>188</v>
      </c>
      <c r="D146" t="s">
        <v>838</v>
      </c>
      <c r="E146" t="s">
        <v>862</v>
      </c>
      <c r="F146" t="s">
        <v>863</v>
      </c>
      <c r="G146" t="s">
        <v>422</v>
      </c>
      <c r="H146" t="s">
        <v>832</v>
      </c>
      <c r="I146" t="s">
        <v>837</v>
      </c>
      <c r="J146">
        <v>2</v>
      </c>
      <c r="K146">
        <v>3.5339999999999998</v>
      </c>
      <c r="L146">
        <v>3.22</v>
      </c>
      <c r="M146">
        <v>3.181</v>
      </c>
      <c r="N146">
        <v>3.19</v>
      </c>
      <c r="O146">
        <v>4.3330000000000002</v>
      </c>
      <c r="P146">
        <v>4.3579999999999997</v>
      </c>
      <c r="Q146">
        <v>4.3710000000000004</v>
      </c>
      <c r="R146">
        <v>4.38</v>
      </c>
      <c r="S146">
        <v>4.3899999999999997</v>
      </c>
      <c r="T146">
        <v>4.399</v>
      </c>
      <c r="U146">
        <v>4.4080000000000004</v>
      </c>
      <c r="V146">
        <v>4.415</v>
      </c>
      <c r="W146">
        <v>4.42</v>
      </c>
      <c r="X146">
        <v>4.423</v>
      </c>
      <c r="Y146">
        <v>4.4240000000000004</v>
      </c>
      <c r="Z146">
        <v>4.4219999999999997</v>
      </c>
      <c r="AA146">
        <v>4.4180000000000001</v>
      </c>
      <c r="AB146">
        <v>4.4109999999999996</v>
      </c>
      <c r="AC146">
        <v>4.4009999999999998</v>
      </c>
      <c r="AD146">
        <v>4.3920000000000003</v>
      </c>
    </row>
    <row r="147" spans="2:30" ht="15" customHeight="1" x14ac:dyDescent="0.45">
      <c r="B147" t="s">
        <v>419</v>
      </c>
      <c r="C147" t="s">
        <v>188</v>
      </c>
      <c r="D147" t="s">
        <v>841</v>
      </c>
      <c r="E147" t="s">
        <v>864</v>
      </c>
      <c r="F147" t="s">
        <v>865</v>
      </c>
      <c r="G147" t="s">
        <v>422</v>
      </c>
      <c r="H147" t="s">
        <v>832</v>
      </c>
      <c r="I147" t="s">
        <v>844</v>
      </c>
      <c r="J147">
        <v>2</v>
      </c>
      <c r="K147">
        <v>33.051000000000002</v>
      </c>
      <c r="L147">
        <v>26.300999999999998</v>
      </c>
      <c r="M147">
        <v>23.175999999999998</v>
      </c>
      <c r="N147">
        <v>15</v>
      </c>
      <c r="O147">
        <v>23.013999999999999</v>
      </c>
      <c r="P147">
        <v>17.477</v>
      </c>
      <c r="Q147">
        <v>15.952999999999999</v>
      </c>
      <c r="R147">
        <v>15.185</v>
      </c>
      <c r="S147">
        <v>15</v>
      </c>
      <c r="T147">
        <v>15</v>
      </c>
      <c r="U147">
        <v>15</v>
      </c>
      <c r="V147">
        <v>15</v>
      </c>
      <c r="W147">
        <v>15</v>
      </c>
      <c r="X147">
        <v>15</v>
      </c>
      <c r="Y147">
        <v>15</v>
      </c>
      <c r="Z147">
        <v>15</v>
      </c>
      <c r="AA147">
        <v>15</v>
      </c>
      <c r="AB147">
        <v>15</v>
      </c>
      <c r="AC147">
        <v>15</v>
      </c>
      <c r="AD147">
        <v>15</v>
      </c>
    </row>
    <row r="148" spans="2:30" ht="15" customHeight="1" x14ac:dyDescent="0.45">
      <c r="B148" t="s">
        <v>419</v>
      </c>
      <c r="C148" t="s">
        <v>188</v>
      </c>
      <c r="D148" t="s">
        <v>845</v>
      </c>
      <c r="E148" t="s">
        <v>866</v>
      </c>
      <c r="F148" t="s">
        <v>867</v>
      </c>
      <c r="G148" t="s">
        <v>422</v>
      </c>
      <c r="H148" t="s">
        <v>832</v>
      </c>
      <c r="I148" t="s">
        <v>848</v>
      </c>
      <c r="J148">
        <v>2</v>
      </c>
      <c r="K148">
        <v>0.6</v>
      </c>
      <c r="L148">
        <v>0.41099999999999998</v>
      </c>
      <c r="M148">
        <v>0.33500000000000002</v>
      </c>
      <c r="N148">
        <v>0.33500000000000002</v>
      </c>
      <c r="O148">
        <v>0.38100000000000001</v>
      </c>
      <c r="P148">
        <v>0.38100000000000001</v>
      </c>
      <c r="Q148">
        <v>0.38100000000000001</v>
      </c>
      <c r="R148">
        <v>0.38100000000000001</v>
      </c>
      <c r="S148">
        <v>0.38100000000000001</v>
      </c>
      <c r="T148">
        <v>0.38100000000000001</v>
      </c>
      <c r="U148">
        <v>0.38100000000000001</v>
      </c>
      <c r="V148">
        <v>0.38100000000000001</v>
      </c>
      <c r="W148">
        <v>0.38100000000000001</v>
      </c>
      <c r="X148">
        <v>0.38100000000000001</v>
      </c>
      <c r="Y148">
        <v>0.38100000000000001</v>
      </c>
      <c r="Z148">
        <v>0.38100000000000001</v>
      </c>
      <c r="AA148">
        <v>0.38100000000000001</v>
      </c>
      <c r="AB148">
        <v>0.38100000000000001</v>
      </c>
      <c r="AC148">
        <v>0.38100000000000001</v>
      </c>
      <c r="AD148">
        <v>0.38100000000000001</v>
      </c>
    </row>
    <row r="149" spans="2:30" ht="15" customHeight="1" x14ac:dyDescent="0.45">
      <c r="B149" t="s">
        <v>419</v>
      </c>
      <c r="C149" t="s">
        <v>188</v>
      </c>
      <c r="D149" t="s">
        <v>849</v>
      </c>
      <c r="E149" t="s">
        <v>868</v>
      </c>
      <c r="F149" t="s">
        <v>869</v>
      </c>
      <c r="G149" t="s">
        <v>422</v>
      </c>
      <c r="H149" t="s">
        <v>832</v>
      </c>
      <c r="I149" t="s">
        <v>848</v>
      </c>
      <c r="J149">
        <v>2</v>
      </c>
      <c r="K149">
        <v>0.41399999999999998</v>
      </c>
      <c r="L149">
        <v>0.28100000000000003</v>
      </c>
      <c r="M149">
        <v>0.249</v>
      </c>
      <c r="N149">
        <v>0.249</v>
      </c>
      <c r="O149">
        <v>0.30199999999999999</v>
      </c>
      <c r="P149">
        <v>0.30199999999999999</v>
      </c>
      <c r="Q149">
        <v>0.30199999999999999</v>
      </c>
      <c r="R149">
        <v>0.30199999999999999</v>
      </c>
      <c r="S149">
        <v>0.30199999999999999</v>
      </c>
      <c r="T149">
        <v>0.30199999999999999</v>
      </c>
      <c r="U149">
        <v>0.30199999999999999</v>
      </c>
      <c r="V149">
        <v>0.30199999999999999</v>
      </c>
      <c r="W149">
        <v>0.30199999999999999</v>
      </c>
      <c r="X149">
        <v>0.30199999999999999</v>
      </c>
      <c r="Y149">
        <v>0.30199999999999999</v>
      </c>
      <c r="Z149">
        <v>0.30199999999999999</v>
      </c>
      <c r="AA149">
        <v>0.30199999999999999</v>
      </c>
      <c r="AB149">
        <v>0.30199999999999999</v>
      </c>
      <c r="AC149">
        <v>0.30199999999999999</v>
      </c>
      <c r="AD149">
        <v>0.30199999999999999</v>
      </c>
    </row>
    <row r="150" spans="2:30" ht="15" customHeight="1" x14ac:dyDescent="0.45">
      <c r="B150" t="s">
        <v>419</v>
      </c>
      <c r="C150" t="s">
        <v>188</v>
      </c>
      <c r="D150" t="s">
        <v>852</v>
      </c>
      <c r="E150" t="s">
        <v>870</v>
      </c>
      <c r="F150" t="s">
        <v>871</v>
      </c>
      <c r="G150" t="s">
        <v>422</v>
      </c>
      <c r="H150" t="s">
        <v>832</v>
      </c>
      <c r="I150" t="s">
        <v>848</v>
      </c>
      <c r="J150">
        <v>2</v>
      </c>
      <c r="K150">
        <v>0.17499999999999999</v>
      </c>
      <c r="L150">
        <v>0.10199999999999999</v>
      </c>
      <c r="M150">
        <v>8.7999999999999995E-2</v>
      </c>
      <c r="N150">
        <v>8.7999999999999995E-2</v>
      </c>
      <c r="O150">
        <v>0.123</v>
      </c>
      <c r="P150">
        <v>0.123</v>
      </c>
      <c r="Q150">
        <v>0.123</v>
      </c>
      <c r="R150">
        <v>0.123</v>
      </c>
      <c r="S150">
        <v>0.123</v>
      </c>
      <c r="T150">
        <v>0.123</v>
      </c>
      <c r="U150">
        <v>0.123</v>
      </c>
      <c r="V150">
        <v>0.123</v>
      </c>
      <c r="W150">
        <v>0.123</v>
      </c>
      <c r="X150">
        <v>0.123</v>
      </c>
      <c r="Y150">
        <v>0.123</v>
      </c>
      <c r="Z150">
        <v>0.123</v>
      </c>
      <c r="AA150">
        <v>0.123</v>
      </c>
      <c r="AB150">
        <v>0.123</v>
      </c>
      <c r="AC150">
        <v>0.123</v>
      </c>
      <c r="AD150">
        <v>0.123</v>
      </c>
    </row>
    <row r="151" spans="2:30" ht="15" customHeight="1" x14ac:dyDescent="0.45">
      <c r="B151" t="s">
        <v>419</v>
      </c>
      <c r="C151" t="s">
        <v>188</v>
      </c>
      <c r="D151" t="s">
        <v>855</v>
      </c>
      <c r="E151" t="s">
        <v>872</v>
      </c>
      <c r="F151" t="s">
        <v>873</v>
      </c>
      <c r="G151" t="s">
        <v>422</v>
      </c>
      <c r="H151" t="s">
        <v>832</v>
      </c>
      <c r="I151" t="s">
        <v>848</v>
      </c>
      <c r="J151">
        <v>2</v>
      </c>
      <c r="K151">
        <v>0.41399999999999998</v>
      </c>
      <c r="L151">
        <v>0.25900000000000001</v>
      </c>
      <c r="M151">
        <v>0.24399999999999999</v>
      </c>
      <c r="N151">
        <v>0.24399999999999999</v>
      </c>
      <c r="O151">
        <v>0.29499999999999998</v>
      </c>
      <c r="P151">
        <v>0.29499999999999998</v>
      </c>
      <c r="Q151">
        <v>0.29499999999999998</v>
      </c>
      <c r="R151">
        <v>0.29499999999999998</v>
      </c>
      <c r="S151">
        <v>0.29499999999999998</v>
      </c>
      <c r="T151">
        <v>0.29499999999999998</v>
      </c>
      <c r="U151">
        <v>0.29499999999999998</v>
      </c>
      <c r="V151">
        <v>0.29499999999999998</v>
      </c>
      <c r="W151">
        <v>0.29499999999999998</v>
      </c>
      <c r="X151">
        <v>0.29499999999999998</v>
      </c>
      <c r="Y151">
        <v>0.29499999999999998</v>
      </c>
      <c r="Z151">
        <v>0.29499999999999998</v>
      </c>
      <c r="AA151">
        <v>0.29499999999999998</v>
      </c>
      <c r="AB151">
        <v>0.29499999999999998</v>
      </c>
      <c r="AC151">
        <v>0.29499999999999998</v>
      </c>
      <c r="AD151">
        <v>0.29499999999999998</v>
      </c>
    </row>
    <row r="152" spans="2:30" ht="15" customHeight="1" x14ac:dyDescent="0.45">
      <c r="B152" t="s">
        <v>419</v>
      </c>
      <c r="C152" t="s">
        <v>188</v>
      </c>
      <c r="D152" t="s">
        <v>874</v>
      </c>
      <c r="E152" t="s">
        <v>875</v>
      </c>
      <c r="F152" t="s">
        <v>876</v>
      </c>
      <c r="G152" t="s">
        <v>422</v>
      </c>
      <c r="H152" t="s">
        <v>832</v>
      </c>
      <c r="I152" t="s">
        <v>424</v>
      </c>
      <c r="J152">
        <v>2</v>
      </c>
      <c r="K152">
        <v>0</v>
      </c>
      <c r="L152">
        <v>0</v>
      </c>
      <c r="M152">
        <v>0</v>
      </c>
      <c r="N152">
        <v>-1E-3</v>
      </c>
      <c r="O152">
        <v>0.17199999999999999</v>
      </c>
      <c r="P152">
        <v>0.155</v>
      </c>
      <c r="Q152">
        <v>0.17699999999999999</v>
      </c>
      <c r="R152">
        <v>0.16</v>
      </c>
      <c r="S152">
        <v>0.155</v>
      </c>
      <c r="T152">
        <v>0.15</v>
      </c>
      <c r="U152">
        <v>0.15</v>
      </c>
      <c r="V152">
        <v>0.14899999999999999</v>
      </c>
      <c r="W152">
        <v>0.15</v>
      </c>
      <c r="X152">
        <v>0.14899999999999999</v>
      </c>
      <c r="Y152">
        <v>0.15</v>
      </c>
      <c r="Z152">
        <v>0.15</v>
      </c>
      <c r="AA152">
        <v>0.15</v>
      </c>
      <c r="AB152">
        <v>0.15</v>
      </c>
      <c r="AC152">
        <v>0.15</v>
      </c>
      <c r="AD152">
        <v>0.151</v>
      </c>
    </row>
    <row r="153" spans="2:30" ht="15" customHeight="1" x14ac:dyDescent="0.45">
      <c r="B153" t="s">
        <v>419</v>
      </c>
      <c r="C153" t="s">
        <v>188</v>
      </c>
      <c r="D153" t="s">
        <v>877</v>
      </c>
      <c r="E153" t="s">
        <v>878</v>
      </c>
      <c r="F153" t="s">
        <v>879</v>
      </c>
      <c r="G153" t="s">
        <v>422</v>
      </c>
      <c r="H153" t="s">
        <v>832</v>
      </c>
      <c r="I153" t="s">
        <v>424</v>
      </c>
      <c r="J153">
        <v>2</v>
      </c>
      <c r="K153">
        <v>0</v>
      </c>
      <c r="L153">
        <v>0</v>
      </c>
      <c r="M153">
        <v>0</v>
      </c>
      <c r="N153">
        <v>0</v>
      </c>
      <c r="O153">
        <v>0.28299999999999997</v>
      </c>
      <c r="P153">
        <v>0.28000000000000003</v>
      </c>
      <c r="Q153">
        <v>0.28100000000000003</v>
      </c>
      <c r="R153">
        <v>0.28299999999999997</v>
      </c>
      <c r="S153">
        <v>0.28399999999999997</v>
      </c>
      <c r="T153">
        <v>0.28499999999999998</v>
      </c>
      <c r="U153">
        <v>0.28499999999999998</v>
      </c>
      <c r="V153">
        <v>0.28499999999999998</v>
      </c>
      <c r="W153">
        <v>0.28499999999999998</v>
      </c>
      <c r="X153">
        <v>0.28499999999999998</v>
      </c>
      <c r="Y153">
        <v>0.28499999999999998</v>
      </c>
      <c r="Z153">
        <v>0.28499999999999998</v>
      </c>
      <c r="AA153">
        <v>0.28499999999999998</v>
      </c>
      <c r="AB153">
        <v>0.28499999999999998</v>
      </c>
      <c r="AC153">
        <v>0.28499999999999998</v>
      </c>
      <c r="AD153">
        <v>0.28499999999999998</v>
      </c>
    </row>
    <row r="154" spans="2:30" ht="15" customHeight="1" x14ac:dyDescent="0.45">
      <c r="B154" t="s">
        <v>419</v>
      </c>
      <c r="C154" t="s">
        <v>188</v>
      </c>
      <c r="D154" t="s">
        <v>880</v>
      </c>
      <c r="E154" t="s">
        <v>881</v>
      </c>
      <c r="F154" t="s">
        <v>882</v>
      </c>
      <c r="G154" t="s">
        <v>422</v>
      </c>
      <c r="H154" t="s">
        <v>832</v>
      </c>
      <c r="I154" t="s">
        <v>424</v>
      </c>
      <c r="J154">
        <v>2</v>
      </c>
      <c r="K154">
        <v>0</v>
      </c>
      <c r="L154">
        <v>0</v>
      </c>
      <c r="M154">
        <v>0</v>
      </c>
      <c r="N154">
        <v>0</v>
      </c>
      <c r="O154">
        <v>0.34699999999999998</v>
      </c>
      <c r="P154">
        <v>0.34499999999999997</v>
      </c>
      <c r="Q154">
        <v>0.34399999999999997</v>
      </c>
      <c r="R154">
        <v>0.34300000000000003</v>
      </c>
      <c r="S154">
        <v>0.34200000000000003</v>
      </c>
      <c r="T154">
        <v>0.34200000000000003</v>
      </c>
      <c r="U154">
        <v>0.34100000000000003</v>
      </c>
      <c r="V154">
        <v>0.34100000000000003</v>
      </c>
      <c r="W154">
        <v>0.34100000000000003</v>
      </c>
      <c r="X154">
        <v>0.34100000000000003</v>
      </c>
      <c r="Y154">
        <v>0.34100000000000003</v>
      </c>
      <c r="Z154">
        <v>0.34100000000000003</v>
      </c>
      <c r="AA154">
        <v>0.34100000000000003</v>
      </c>
      <c r="AB154">
        <v>0.34200000000000003</v>
      </c>
      <c r="AC154">
        <v>0.34300000000000003</v>
      </c>
      <c r="AD154">
        <v>0.34399999999999997</v>
      </c>
    </row>
    <row r="155" spans="2:30" ht="15" customHeight="1" x14ac:dyDescent="0.45">
      <c r="B155" t="s">
        <v>419</v>
      </c>
      <c r="C155" t="s">
        <v>188</v>
      </c>
      <c r="D155" t="s">
        <v>883</v>
      </c>
      <c r="E155" t="s">
        <v>884</v>
      </c>
      <c r="F155" t="s">
        <v>885</v>
      </c>
      <c r="G155" t="s">
        <v>422</v>
      </c>
      <c r="H155" t="s">
        <v>832</v>
      </c>
      <c r="I155" t="s">
        <v>424</v>
      </c>
      <c r="J155">
        <v>2</v>
      </c>
      <c r="K155">
        <v>0</v>
      </c>
      <c r="L155">
        <v>0</v>
      </c>
      <c r="M155">
        <v>0</v>
      </c>
      <c r="N155">
        <v>0</v>
      </c>
      <c r="O155">
        <v>0.53400000000000003</v>
      </c>
      <c r="P155">
        <v>0.16500000000000001</v>
      </c>
      <c r="Q155">
        <v>6.4000000000000001E-2</v>
      </c>
      <c r="R155">
        <v>1.2E-2</v>
      </c>
      <c r="S155">
        <v>0</v>
      </c>
      <c r="T155">
        <v>0</v>
      </c>
      <c r="U155">
        <v>0</v>
      </c>
      <c r="V155">
        <v>0</v>
      </c>
      <c r="W155">
        <v>0</v>
      </c>
      <c r="X155">
        <v>0</v>
      </c>
      <c r="Y155">
        <v>0</v>
      </c>
      <c r="Z155">
        <v>0</v>
      </c>
      <c r="AA155">
        <v>0</v>
      </c>
      <c r="AB155">
        <v>0</v>
      </c>
      <c r="AC155">
        <v>0</v>
      </c>
      <c r="AD155">
        <v>0</v>
      </c>
    </row>
    <row r="156" spans="2:30" ht="15" customHeight="1" x14ac:dyDescent="0.45">
      <c r="B156" t="s">
        <v>419</v>
      </c>
      <c r="C156" t="s">
        <v>188</v>
      </c>
      <c r="D156" t="s">
        <v>886</v>
      </c>
      <c r="E156" t="s">
        <v>887</v>
      </c>
      <c r="F156" t="s">
        <v>888</v>
      </c>
      <c r="G156" t="s">
        <v>422</v>
      </c>
      <c r="H156" t="s">
        <v>832</v>
      </c>
      <c r="I156" t="s">
        <v>424</v>
      </c>
      <c r="J156">
        <v>2</v>
      </c>
      <c r="K156">
        <v>0</v>
      </c>
      <c r="L156">
        <v>0</v>
      </c>
      <c r="M156">
        <v>0</v>
      </c>
      <c r="N156">
        <v>0</v>
      </c>
      <c r="O156">
        <v>0.13800000000000001</v>
      </c>
      <c r="P156">
        <v>0.13800000000000001</v>
      </c>
      <c r="Q156">
        <v>0.13800000000000001</v>
      </c>
      <c r="R156">
        <v>0.13800000000000001</v>
      </c>
      <c r="S156">
        <v>0.13800000000000001</v>
      </c>
      <c r="T156">
        <v>0.13800000000000001</v>
      </c>
      <c r="U156">
        <v>0.13800000000000001</v>
      </c>
      <c r="V156">
        <v>0.13800000000000001</v>
      </c>
      <c r="W156">
        <v>0.13800000000000001</v>
      </c>
      <c r="X156">
        <v>0.13800000000000001</v>
      </c>
      <c r="Y156">
        <v>0.13800000000000001</v>
      </c>
      <c r="Z156">
        <v>0.13800000000000001</v>
      </c>
      <c r="AA156">
        <v>0.13800000000000001</v>
      </c>
      <c r="AB156">
        <v>0.13800000000000001</v>
      </c>
      <c r="AC156">
        <v>0.13800000000000001</v>
      </c>
      <c r="AD156">
        <v>0.13800000000000001</v>
      </c>
    </row>
    <row r="157" spans="2:30" ht="15" customHeight="1" x14ac:dyDescent="0.45">
      <c r="B157" t="s">
        <v>419</v>
      </c>
      <c r="C157" t="s">
        <v>188</v>
      </c>
      <c r="D157" t="s">
        <v>889</v>
      </c>
      <c r="E157" t="s">
        <v>890</v>
      </c>
      <c r="F157" t="s">
        <v>891</v>
      </c>
      <c r="G157" t="s">
        <v>422</v>
      </c>
      <c r="H157" t="s">
        <v>832</v>
      </c>
      <c r="I157" t="s">
        <v>424</v>
      </c>
      <c r="J157">
        <v>2</v>
      </c>
      <c r="K157">
        <v>0</v>
      </c>
      <c r="L157">
        <v>0</v>
      </c>
      <c r="M157">
        <v>0</v>
      </c>
      <c r="N157">
        <v>0</v>
      </c>
      <c r="O157">
        <v>0.21199999999999999</v>
      </c>
      <c r="P157">
        <v>0.21199999999999999</v>
      </c>
      <c r="Q157">
        <v>0.21199999999999999</v>
      </c>
      <c r="R157">
        <v>0.21199999999999999</v>
      </c>
      <c r="S157">
        <v>0.21199999999999999</v>
      </c>
      <c r="T157">
        <v>0.21199999999999999</v>
      </c>
      <c r="U157">
        <v>0.21199999999999999</v>
      </c>
      <c r="V157">
        <v>0.21199999999999999</v>
      </c>
      <c r="W157">
        <v>0.21199999999999999</v>
      </c>
      <c r="X157">
        <v>0.21199999999999999</v>
      </c>
      <c r="Y157">
        <v>0.21199999999999999</v>
      </c>
      <c r="Z157">
        <v>0.21199999999999999</v>
      </c>
      <c r="AA157">
        <v>0.21199999999999999</v>
      </c>
      <c r="AB157">
        <v>0.21199999999999999</v>
      </c>
      <c r="AC157">
        <v>0.21199999999999999</v>
      </c>
      <c r="AD157">
        <v>0.21199999999999999</v>
      </c>
    </row>
    <row r="158" spans="2:30" ht="15" customHeight="1" x14ac:dyDescent="0.45">
      <c r="B158" t="s">
        <v>419</v>
      </c>
      <c r="C158" t="s">
        <v>188</v>
      </c>
      <c r="D158" t="s">
        <v>892</v>
      </c>
      <c r="E158" t="s">
        <v>893</v>
      </c>
      <c r="F158" t="s">
        <v>894</v>
      </c>
      <c r="G158" t="s">
        <v>422</v>
      </c>
      <c r="H158" t="s">
        <v>832</v>
      </c>
      <c r="I158" t="s">
        <v>424</v>
      </c>
      <c r="J158">
        <v>2</v>
      </c>
      <c r="K158">
        <v>0</v>
      </c>
      <c r="L158">
        <v>0</v>
      </c>
      <c r="M158">
        <v>0</v>
      </c>
      <c r="N158">
        <v>0</v>
      </c>
      <c r="O158">
        <v>0.40200000000000002</v>
      </c>
      <c r="P158">
        <v>0.40200000000000002</v>
      </c>
      <c r="Q158">
        <v>0.40200000000000002</v>
      </c>
      <c r="R158">
        <v>0.40200000000000002</v>
      </c>
      <c r="S158">
        <v>0.40200000000000002</v>
      </c>
      <c r="T158">
        <v>0.40200000000000002</v>
      </c>
      <c r="U158">
        <v>0.40200000000000002</v>
      </c>
      <c r="V158">
        <v>0.40200000000000002</v>
      </c>
      <c r="W158">
        <v>0.40200000000000002</v>
      </c>
      <c r="X158">
        <v>0.40200000000000002</v>
      </c>
      <c r="Y158">
        <v>0.40200000000000002</v>
      </c>
      <c r="Z158">
        <v>0.40200000000000002</v>
      </c>
      <c r="AA158">
        <v>0.40200000000000002</v>
      </c>
      <c r="AB158">
        <v>0.40200000000000002</v>
      </c>
      <c r="AC158">
        <v>0.40200000000000002</v>
      </c>
      <c r="AD158">
        <v>0.40200000000000002</v>
      </c>
    </row>
    <row r="159" spans="2:30" ht="15" customHeight="1" x14ac:dyDescent="0.45">
      <c r="B159" t="s">
        <v>419</v>
      </c>
      <c r="C159" t="s">
        <v>188</v>
      </c>
      <c r="D159" t="s">
        <v>895</v>
      </c>
      <c r="E159" t="s">
        <v>896</v>
      </c>
      <c r="F159" t="s">
        <v>897</v>
      </c>
      <c r="G159" t="s">
        <v>422</v>
      </c>
      <c r="H159" t="s">
        <v>832</v>
      </c>
      <c r="I159" t="s">
        <v>424</v>
      </c>
      <c r="J159">
        <v>2</v>
      </c>
      <c r="K159">
        <v>0</v>
      </c>
      <c r="L159">
        <v>0</v>
      </c>
      <c r="M159">
        <v>0</v>
      </c>
      <c r="N159">
        <v>0</v>
      </c>
      <c r="O159">
        <v>0.21</v>
      </c>
      <c r="P159">
        <v>0.21</v>
      </c>
      <c r="Q159">
        <v>0.21</v>
      </c>
      <c r="R159">
        <v>0.21</v>
      </c>
      <c r="S159">
        <v>0.21</v>
      </c>
      <c r="T159">
        <v>0.21</v>
      </c>
      <c r="U159">
        <v>0.21</v>
      </c>
      <c r="V159">
        <v>0.21</v>
      </c>
      <c r="W159">
        <v>0.21</v>
      </c>
      <c r="X159">
        <v>0.21</v>
      </c>
      <c r="Y159">
        <v>0.21</v>
      </c>
      <c r="Z159">
        <v>0.21</v>
      </c>
      <c r="AA159">
        <v>0.21</v>
      </c>
      <c r="AB159">
        <v>0.21</v>
      </c>
      <c r="AC159">
        <v>0.21</v>
      </c>
      <c r="AD159">
        <v>0.21</v>
      </c>
    </row>
    <row r="160" spans="2:30" ht="15" customHeight="1" x14ac:dyDescent="0.45">
      <c r="B160" t="s">
        <v>419</v>
      </c>
      <c r="C160" t="s">
        <v>188</v>
      </c>
      <c r="D160" t="s">
        <v>898</v>
      </c>
      <c r="E160" t="s">
        <v>899</v>
      </c>
      <c r="F160" t="s">
        <v>900</v>
      </c>
      <c r="G160" t="s">
        <v>422</v>
      </c>
      <c r="H160" t="s">
        <v>901</v>
      </c>
      <c r="I160" t="s">
        <v>902</v>
      </c>
      <c r="J160">
        <v>2</v>
      </c>
    </row>
    <row r="161" spans="2:30" ht="15" customHeight="1" x14ac:dyDescent="0.45">
      <c r="B161" t="s">
        <v>419</v>
      </c>
      <c r="C161" t="s">
        <v>188</v>
      </c>
      <c r="D161" t="s">
        <v>903</v>
      </c>
      <c r="E161" t="s">
        <v>904</v>
      </c>
      <c r="F161" t="s">
        <v>905</v>
      </c>
      <c r="G161" t="s">
        <v>422</v>
      </c>
      <c r="H161" t="s">
        <v>906</v>
      </c>
      <c r="I161" t="s">
        <v>429</v>
      </c>
      <c r="J161">
        <v>2</v>
      </c>
      <c r="K161" t="e">
        <f>#VALUE!</f>
        <v>#VALUE!</v>
      </c>
    </row>
    <row r="162" spans="2:30" ht="15" customHeight="1" x14ac:dyDescent="0.45">
      <c r="B162" t="s">
        <v>419</v>
      </c>
      <c r="C162" t="s">
        <v>188</v>
      </c>
      <c r="D162" t="s">
        <v>907</v>
      </c>
      <c r="E162" t="s">
        <v>908</v>
      </c>
      <c r="F162" t="s">
        <v>909</v>
      </c>
      <c r="G162" t="s">
        <v>422</v>
      </c>
      <c r="H162" t="s">
        <v>910</v>
      </c>
      <c r="I162" t="s">
        <v>429</v>
      </c>
      <c r="J162">
        <v>1</v>
      </c>
      <c r="K162">
        <v>-151.58099999999999</v>
      </c>
      <c r="L162">
        <v>-128.29400000000001</v>
      </c>
      <c r="M162">
        <v>-165.88800000000001</v>
      </c>
      <c r="N162">
        <v>-154.876</v>
      </c>
      <c r="O162">
        <v>-161.08500000000001</v>
      </c>
      <c r="P162">
        <v>-152.54</v>
      </c>
      <c r="Q162">
        <v>-147.751</v>
      </c>
      <c r="R162">
        <v>-144.482</v>
      </c>
      <c r="S162">
        <v>-141.161</v>
      </c>
      <c r="T162">
        <v>-137.05099999999999</v>
      </c>
      <c r="U162">
        <v>-133.40100000000001</v>
      </c>
      <c r="V162">
        <v>-129.43299999999999</v>
      </c>
      <c r="W162">
        <v>-125.136</v>
      </c>
      <c r="X162">
        <v>-120.459</v>
      </c>
      <c r="Y162">
        <v>-115.23699999999999</v>
      </c>
      <c r="Z162">
        <v>-109.639</v>
      </c>
      <c r="AA162">
        <v>-103.673</v>
      </c>
      <c r="AB162">
        <v>-97.373999999999995</v>
      </c>
      <c r="AC162">
        <v>-91.656000000000006</v>
      </c>
      <c r="AD162">
        <v>-90.676000000000002</v>
      </c>
    </row>
    <row r="163" spans="2:30" ht="15" customHeight="1" x14ac:dyDescent="0.45">
      <c r="B163" t="s">
        <v>419</v>
      </c>
      <c r="C163" t="s">
        <v>188</v>
      </c>
      <c r="D163" t="s">
        <v>907</v>
      </c>
      <c r="E163" t="s">
        <v>911</v>
      </c>
      <c r="F163" t="s">
        <v>912</v>
      </c>
      <c r="G163" t="s">
        <v>422</v>
      </c>
      <c r="H163" t="s">
        <v>910</v>
      </c>
      <c r="I163" t="s">
        <v>429</v>
      </c>
      <c r="J163">
        <v>2</v>
      </c>
      <c r="K163">
        <v>-151.58099999999999</v>
      </c>
      <c r="L163">
        <v>-128.298</v>
      </c>
      <c r="M163">
        <v>-165.91900000000001</v>
      </c>
      <c r="N163">
        <v>-154.899</v>
      </c>
      <c r="O163">
        <v>-141.79900000000001</v>
      </c>
      <c r="P163">
        <v>-130.93100000000001</v>
      </c>
      <c r="Q163">
        <v>-125.85899999999999</v>
      </c>
      <c r="R163">
        <v>-122.116</v>
      </c>
      <c r="S163">
        <v>-118.85599999999999</v>
      </c>
      <c r="T163">
        <v>-114.679</v>
      </c>
      <c r="U163">
        <v>-110.901</v>
      </c>
      <c r="V163">
        <v>-106.733</v>
      </c>
      <c r="W163">
        <v>-102.235</v>
      </c>
      <c r="X163">
        <v>-97.388999999999996</v>
      </c>
      <c r="Y163">
        <v>-92.015000000000001</v>
      </c>
      <c r="Z163">
        <v>-86.305000000000007</v>
      </c>
      <c r="AA163">
        <v>-80.247</v>
      </c>
      <c r="AB163">
        <v>-73.882999999999996</v>
      </c>
      <c r="AC163">
        <v>-68.191000000000003</v>
      </c>
      <c r="AD163">
        <v>-67.623000000000005</v>
      </c>
    </row>
    <row r="164" spans="2:30" ht="15" customHeight="1" x14ac:dyDescent="0.45">
      <c r="B164" t="s">
        <v>419</v>
      </c>
      <c r="C164" t="s">
        <v>188</v>
      </c>
      <c r="D164" t="s">
        <v>913</v>
      </c>
      <c r="E164" t="s">
        <v>914</v>
      </c>
      <c r="F164" t="s">
        <v>915</v>
      </c>
      <c r="G164" t="s">
        <v>422</v>
      </c>
      <c r="H164" t="s">
        <v>832</v>
      </c>
      <c r="I164" t="s">
        <v>833</v>
      </c>
      <c r="J164">
        <v>1</v>
      </c>
      <c r="K164">
        <v>6.4000000000000001E-2</v>
      </c>
      <c r="L164">
        <v>6.2E-2</v>
      </c>
      <c r="M164">
        <v>5.1999999999999998E-2</v>
      </c>
      <c r="N164">
        <v>4.9000000000000002E-2</v>
      </c>
      <c r="O164">
        <v>5.0999999999999997E-2</v>
      </c>
      <c r="P164">
        <v>5.2999999999999999E-2</v>
      </c>
      <c r="Q164">
        <v>5.2999999999999999E-2</v>
      </c>
      <c r="R164">
        <v>5.1999999999999998E-2</v>
      </c>
      <c r="S164">
        <v>5.1999999999999998E-2</v>
      </c>
      <c r="T164">
        <v>5.1999999999999998E-2</v>
      </c>
      <c r="U164">
        <v>5.0999999999999997E-2</v>
      </c>
      <c r="V164">
        <v>5.0999999999999997E-2</v>
      </c>
      <c r="W164">
        <v>5.0999999999999997E-2</v>
      </c>
      <c r="X164">
        <v>5.0999999999999997E-2</v>
      </c>
      <c r="Y164">
        <v>0.05</v>
      </c>
      <c r="Z164">
        <v>0.05</v>
      </c>
      <c r="AA164">
        <v>0.05</v>
      </c>
      <c r="AB164">
        <v>4.9000000000000002E-2</v>
      </c>
      <c r="AC164">
        <v>4.9000000000000002E-2</v>
      </c>
      <c r="AD164">
        <v>4.9000000000000002E-2</v>
      </c>
    </row>
    <row r="165" spans="2:30" ht="15" customHeight="1" x14ac:dyDescent="0.45">
      <c r="B165" t="s">
        <v>419</v>
      </c>
      <c r="C165" t="s">
        <v>188</v>
      </c>
      <c r="D165" t="s">
        <v>916</v>
      </c>
      <c r="E165" t="s">
        <v>917</v>
      </c>
      <c r="F165" t="s">
        <v>918</v>
      </c>
      <c r="G165" t="s">
        <v>422</v>
      </c>
      <c r="H165" t="s">
        <v>832</v>
      </c>
      <c r="I165" t="s">
        <v>833</v>
      </c>
      <c r="J165">
        <v>1</v>
      </c>
      <c r="K165">
        <v>6.0999999999999999E-2</v>
      </c>
      <c r="L165">
        <v>5.1999999999999998E-2</v>
      </c>
      <c r="M165">
        <v>4.5999999999999999E-2</v>
      </c>
      <c r="N165">
        <v>4.2999999999999997E-2</v>
      </c>
      <c r="O165">
        <v>4.4999999999999998E-2</v>
      </c>
      <c r="P165">
        <v>4.5999999999999999E-2</v>
      </c>
      <c r="Q165">
        <v>4.5999999999999999E-2</v>
      </c>
      <c r="R165">
        <v>4.5999999999999999E-2</v>
      </c>
      <c r="S165">
        <v>4.5999999999999999E-2</v>
      </c>
      <c r="T165">
        <v>4.4999999999999998E-2</v>
      </c>
      <c r="U165">
        <v>4.4999999999999998E-2</v>
      </c>
      <c r="V165">
        <v>4.4999999999999998E-2</v>
      </c>
      <c r="W165">
        <v>4.4999999999999998E-2</v>
      </c>
      <c r="X165">
        <v>4.3999999999999997E-2</v>
      </c>
      <c r="Y165">
        <v>4.3999999999999997E-2</v>
      </c>
      <c r="Z165">
        <v>4.3999999999999997E-2</v>
      </c>
      <c r="AA165">
        <v>4.3999999999999997E-2</v>
      </c>
      <c r="AB165">
        <v>4.2999999999999997E-2</v>
      </c>
      <c r="AC165">
        <v>4.2999999999999997E-2</v>
      </c>
      <c r="AD165">
        <v>4.2999999999999997E-2</v>
      </c>
    </row>
    <row r="166" spans="2:30" ht="15" customHeight="1" x14ac:dyDescent="0.45">
      <c r="B166" t="s">
        <v>419</v>
      </c>
      <c r="C166" t="s">
        <v>188</v>
      </c>
      <c r="D166" t="s">
        <v>919</v>
      </c>
      <c r="E166" t="s">
        <v>920</v>
      </c>
      <c r="F166" t="s">
        <v>921</v>
      </c>
      <c r="G166" t="s">
        <v>422</v>
      </c>
      <c r="H166" t="s">
        <v>832</v>
      </c>
      <c r="I166" t="s">
        <v>837</v>
      </c>
      <c r="J166">
        <v>1</v>
      </c>
      <c r="K166">
        <v>11.465999999999999</v>
      </c>
      <c r="L166">
        <v>8.83</v>
      </c>
      <c r="M166">
        <v>7.7460000000000004</v>
      </c>
      <c r="N166">
        <v>7.0540000000000003</v>
      </c>
      <c r="O166">
        <v>7.0720000000000001</v>
      </c>
      <c r="P166">
        <v>7.1269999999999998</v>
      </c>
      <c r="Q166">
        <v>7.101</v>
      </c>
      <c r="R166">
        <v>7.0730000000000004</v>
      </c>
      <c r="S166">
        <v>7.0430000000000001</v>
      </c>
      <c r="T166">
        <v>7.0140000000000002</v>
      </c>
      <c r="U166">
        <v>7.0140000000000002</v>
      </c>
      <c r="V166">
        <v>7.0140000000000002</v>
      </c>
      <c r="W166">
        <v>7.0140000000000002</v>
      </c>
      <c r="X166">
        <v>7.0140000000000002</v>
      </c>
      <c r="Y166">
        <v>7.0140000000000002</v>
      </c>
      <c r="Z166">
        <v>7.0140000000000002</v>
      </c>
      <c r="AA166">
        <v>7.0140000000000002</v>
      </c>
      <c r="AB166">
        <v>7.0140000000000002</v>
      </c>
      <c r="AC166">
        <v>7.0140000000000002</v>
      </c>
      <c r="AD166">
        <v>7.0140000000000002</v>
      </c>
    </row>
    <row r="167" spans="2:30" ht="15" customHeight="1" x14ac:dyDescent="0.45">
      <c r="B167" t="s">
        <v>419</v>
      </c>
      <c r="C167" t="s">
        <v>188</v>
      </c>
      <c r="D167" t="s">
        <v>922</v>
      </c>
      <c r="E167" t="s">
        <v>923</v>
      </c>
      <c r="F167" t="s">
        <v>924</v>
      </c>
      <c r="G167" t="s">
        <v>422</v>
      </c>
      <c r="H167" t="s">
        <v>832</v>
      </c>
      <c r="I167" t="s">
        <v>837</v>
      </c>
      <c r="J167">
        <v>1</v>
      </c>
      <c r="K167">
        <v>5.3360000000000003</v>
      </c>
      <c r="L167">
        <v>5.01</v>
      </c>
      <c r="M167">
        <v>5.0869999999999997</v>
      </c>
      <c r="N167">
        <v>5.0869999999999997</v>
      </c>
      <c r="O167">
        <v>5.0869999999999997</v>
      </c>
      <c r="P167">
        <v>5.0869999999999997</v>
      </c>
      <c r="Q167">
        <v>5.0869999999999997</v>
      </c>
      <c r="R167">
        <v>5.0869999999999997</v>
      </c>
      <c r="S167">
        <v>5.0869999999999997</v>
      </c>
      <c r="T167">
        <v>5.0869999999999997</v>
      </c>
      <c r="U167">
        <v>5.0869999999999997</v>
      </c>
      <c r="V167">
        <v>5.0869999999999997</v>
      </c>
      <c r="W167">
        <v>5.0869999999999997</v>
      </c>
      <c r="X167">
        <v>5.0869999999999997</v>
      </c>
      <c r="Y167">
        <v>5.0869999999999997</v>
      </c>
      <c r="Z167">
        <v>5.0869999999999997</v>
      </c>
      <c r="AA167">
        <v>5.0869999999999997</v>
      </c>
      <c r="AB167">
        <v>5.0869999999999997</v>
      </c>
      <c r="AC167">
        <v>5.0869999999999997</v>
      </c>
      <c r="AD167">
        <v>5.0869999999999997</v>
      </c>
    </row>
    <row r="168" spans="2:30" ht="15" customHeight="1" x14ac:dyDescent="0.45">
      <c r="B168" t="s">
        <v>419</v>
      </c>
      <c r="C168" t="s">
        <v>188</v>
      </c>
      <c r="D168" t="s">
        <v>925</v>
      </c>
      <c r="E168" t="s">
        <v>926</v>
      </c>
      <c r="F168" t="s">
        <v>927</v>
      </c>
      <c r="G168" t="s">
        <v>422</v>
      </c>
      <c r="H168" t="s">
        <v>832</v>
      </c>
      <c r="I168" t="s">
        <v>837</v>
      </c>
      <c r="J168">
        <v>1</v>
      </c>
      <c r="K168">
        <v>23.399000000000001</v>
      </c>
      <c r="L168">
        <v>15.864000000000001</v>
      </c>
      <c r="M168">
        <v>14.744</v>
      </c>
      <c r="N168">
        <v>13.651999999999999</v>
      </c>
      <c r="O168">
        <v>13.680999999999999</v>
      </c>
      <c r="P168">
        <v>13.768000000000001</v>
      </c>
      <c r="Q168">
        <v>13.727</v>
      </c>
      <c r="R168">
        <v>13.683</v>
      </c>
      <c r="S168">
        <v>13.635999999999999</v>
      </c>
      <c r="T168">
        <v>13.59</v>
      </c>
      <c r="U168">
        <v>13.59</v>
      </c>
      <c r="V168">
        <v>13.59</v>
      </c>
      <c r="W168">
        <v>13.59</v>
      </c>
      <c r="X168">
        <v>13.59</v>
      </c>
      <c r="Y168">
        <v>13.59</v>
      </c>
      <c r="Z168">
        <v>13.59</v>
      </c>
      <c r="AA168">
        <v>13.59</v>
      </c>
      <c r="AB168">
        <v>13.59</v>
      </c>
      <c r="AC168">
        <v>13.59</v>
      </c>
      <c r="AD168">
        <v>13.59</v>
      </c>
    </row>
    <row r="169" spans="2:30" ht="15" customHeight="1" x14ac:dyDescent="0.45">
      <c r="B169" t="s">
        <v>419</v>
      </c>
      <c r="C169" t="s">
        <v>188</v>
      </c>
      <c r="D169" t="s">
        <v>928</v>
      </c>
      <c r="E169" t="s">
        <v>929</v>
      </c>
      <c r="F169" t="s">
        <v>930</v>
      </c>
      <c r="G169" t="s">
        <v>422</v>
      </c>
      <c r="H169" t="s">
        <v>832</v>
      </c>
      <c r="I169" t="s">
        <v>837</v>
      </c>
      <c r="J169">
        <v>1</v>
      </c>
      <c r="K169">
        <v>4.6340000000000003</v>
      </c>
      <c r="L169">
        <v>3.2090000000000001</v>
      </c>
      <c r="M169">
        <v>2.331</v>
      </c>
      <c r="N169">
        <v>2.331</v>
      </c>
      <c r="O169">
        <v>2.331</v>
      </c>
      <c r="P169">
        <v>2.331</v>
      </c>
      <c r="Q169">
        <v>2.331</v>
      </c>
      <c r="R169">
        <v>2.331</v>
      </c>
      <c r="S169">
        <v>2.331</v>
      </c>
      <c r="T169">
        <v>2.331</v>
      </c>
      <c r="U169">
        <v>2.331</v>
      </c>
      <c r="V169">
        <v>2.331</v>
      </c>
      <c r="W169">
        <v>2.331</v>
      </c>
      <c r="X169">
        <v>2.331</v>
      </c>
      <c r="Y169">
        <v>2.331</v>
      </c>
      <c r="Z169">
        <v>2.331</v>
      </c>
      <c r="AA169">
        <v>2.331</v>
      </c>
      <c r="AB169">
        <v>2.331</v>
      </c>
      <c r="AC169">
        <v>2.331</v>
      </c>
      <c r="AD169">
        <v>2.331</v>
      </c>
    </row>
    <row r="170" spans="2:30" ht="15" customHeight="1" x14ac:dyDescent="0.45">
      <c r="B170" t="s">
        <v>419</v>
      </c>
      <c r="C170" t="s">
        <v>188</v>
      </c>
      <c r="D170" t="s">
        <v>931</v>
      </c>
      <c r="E170" t="s">
        <v>932</v>
      </c>
      <c r="F170" t="s">
        <v>933</v>
      </c>
      <c r="G170" t="s">
        <v>422</v>
      </c>
      <c r="H170" t="s">
        <v>832</v>
      </c>
      <c r="I170" t="s">
        <v>837</v>
      </c>
      <c r="J170">
        <v>1</v>
      </c>
      <c r="K170">
        <v>13.301</v>
      </c>
      <c r="L170">
        <v>6.66</v>
      </c>
      <c r="M170">
        <v>5.9119999999999999</v>
      </c>
      <c r="N170">
        <v>5.032</v>
      </c>
      <c r="O170">
        <v>5.0549999999999997</v>
      </c>
      <c r="P170">
        <v>5.125</v>
      </c>
      <c r="Q170">
        <v>5.0919999999999996</v>
      </c>
      <c r="R170">
        <v>5.056</v>
      </c>
      <c r="S170">
        <v>5.0179999999999998</v>
      </c>
      <c r="T170">
        <v>4.9820000000000002</v>
      </c>
      <c r="U170">
        <v>4.9820000000000002</v>
      </c>
      <c r="V170">
        <v>4.9820000000000002</v>
      </c>
      <c r="W170">
        <v>4.9820000000000002</v>
      </c>
      <c r="X170">
        <v>4.9820000000000002</v>
      </c>
      <c r="Y170">
        <v>4.9820000000000002</v>
      </c>
      <c r="Z170">
        <v>4.9820000000000002</v>
      </c>
      <c r="AA170">
        <v>4.9820000000000002</v>
      </c>
      <c r="AB170">
        <v>4.9820000000000002</v>
      </c>
      <c r="AC170">
        <v>4.9820000000000002</v>
      </c>
      <c r="AD170">
        <v>4.9820000000000002</v>
      </c>
    </row>
    <row r="171" spans="2:30" ht="15" customHeight="1" x14ac:dyDescent="0.45">
      <c r="B171" t="s">
        <v>419</v>
      </c>
      <c r="C171" t="s">
        <v>188</v>
      </c>
      <c r="D171" t="s">
        <v>934</v>
      </c>
      <c r="E171" t="s">
        <v>935</v>
      </c>
      <c r="F171" t="s">
        <v>936</v>
      </c>
      <c r="G171" t="s">
        <v>422</v>
      </c>
      <c r="H171" t="s">
        <v>832</v>
      </c>
      <c r="I171" t="s">
        <v>837</v>
      </c>
      <c r="J171">
        <v>1</v>
      </c>
      <c r="K171">
        <v>2.7839999999999998</v>
      </c>
      <c r="L171">
        <v>2.6139999999999999</v>
      </c>
      <c r="M171">
        <v>2.6539999999999999</v>
      </c>
      <c r="N171">
        <v>2.6539999999999999</v>
      </c>
      <c r="O171">
        <v>2.6539999999999999</v>
      </c>
      <c r="P171">
        <v>2.6539999999999999</v>
      </c>
      <c r="Q171">
        <v>2.6539999999999999</v>
      </c>
      <c r="R171">
        <v>2.6539999999999999</v>
      </c>
      <c r="S171">
        <v>2.6539999999999999</v>
      </c>
      <c r="T171">
        <v>2.6539999999999999</v>
      </c>
      <c r="U171">
        <v>2.6539999999999999</v>
      </c>
      <c r="V171">
        <v>2.6539999999999999</v>
      </c>
      <c r="W171">
        <v>2.6539999999999999</v>
      </c>
      <c r="X171">
        <v>2.6539999999999999</v>
      </c>
      <c r="Y171">
        <v>2.6539999999999999</v>
      </c>
      <c r="Z171">
        <v>2.6539999999999999</v>
      </c>
      <c r="AA171">
        <v>2.6539999999999999</v>
      </c>
      <c r="AB171">
        <v>2.6539999999999999</v>
      </c>
      <c r="AC171">
        <v>2.6539999999999999</v>
      </c>
      <c r="AD171">
        <v>2.6539999999999999</v>
      </c>
    </row>
    <row r="172" spans="2:30" ht="15" customHeight="1" x14ac:dyDescent="0.45">
      <c r="B172" t="s">
        <v>419</v>
      </c>
      <c r="C172" t="s">
        <v>188</v>
      </c>
      <c r="D172" t="s">
        <v>937</v>
      </c>
      <c r="E172" t="s">
        <v>938</v>
      </c>
      <c r="F172" t="s">
        <v>939</v>
      </c>
      <c r="G172" t="s">
        <v>422</v>
      </c>
      <c r="H172" t="s">
        <v>832</v>
      </c>
      <c r="I172" t="s">
        <v>833</v>
      </c>
      <c r="J172">
        <v>2</v>
      </c>
      <c r="K172">
        <v>6.4000000000000001E-2</v>
      </c>
      <c r="L172">
        <v>6.2E-2</v>
      </c>
      <c r="M172">
        <v>5.1999999999999998E-2</v>
      </c>
      <c r="N172">
        <v>4.9000000000000002E-2</v>
      </c>
      <c r="O172">
        <v>0.06</v>
      </c>
      <c r="P172">
        <v>0.06</v>
      </c>
      <c r="Q172">
        <v>6.0999999999999999E-2</v>
      </c>
      <c r="R172">
        <v>0.06</v>
      </c>
      <c r="S172">
        <v>0.06</v>
      </c>
      <c r="T172">
        <v>5.8999999999999997E-2</v>
      </c>
      <c r="U172">
        <v>5.8999999999999997E-2</v>
      </c>
      <c r="V172">
        <v>5.8000000000000003E-2</v>
      </c>
      <c r="W172">
        <v>5.8000000000000003E-2</v>
      </c>
      <c r="X172">
        <v>5.8000000000000003E-2</v>
      </c>
      <c r="Y172">
        <v>5.7000000000000002E-2</v>
      </c>
      <c r="Z172">
        <v>5.7000000000000002E-2</v>
      </c>
      <c r="AA172">
        <v>5.7000000000000002E-2</v>
      </c>
      <c r="AB172">
        <v>5.6000000000000001E-2</v>
      </c>
      <c r="AC172">
        <v>5.6000000000000001E-2</v>
      </c>
      <c r="AD172">
        <v>5.6000000000000001E-2</v>
      </c>
    </row>
    <row r="173" spans="2:30" ht="15" customHeight="1" x14ac:dyDescent="0.45">
      <c r="B173" t="s">
        <v>419</v>
      </c>
      <c r="C173" t="s">
        <v>188</v>
      </c>
      <c r="D173" t="s">
        <v>940</v>
      </c>
      <c r="E173" t="s">
        <v>941</v>
      </c>
      <c r="F173" t="s">
        <v>942</v>
      </c>
      <c r="G173" t="s">
        <v>422</v>
      </c>
      <c r="H173" t="s">
        <v>832</v>
      </c>
      <c r="I173" t="s">
        <v>833</v>
      </c>
      <c r="J173">
        <v>2</v>
      </c>
      <c r="K173">
        <v>6.0999999999999999E-2</v>
      </c>
      <c r="L173">
        <v>5.1999999999999998E-2</v>
      </c>
      <c r="M173">
        <v>4.5999999999999999E-2</v>
      </c>
      <c r="N173">
        <v>4.2999999999999997E-2</v>
      </c>
      <c r="O173">
        <v>5.2999999999999999E-2</v>
      </c>
      <c r="P173">
        <v>5.3999999999999999E-2</v>
      </c>
      <c r="Q173">
        <v>5.5E-2</v>
      </c>
      <c r="R173">
        <v>5.3999999999999999E-2</v>
      </c>
      <c r="S173">
        <v>5.2999999999999999E-2</v>
      </c>
      <c r="T173">
        <v>5.2999999999999999E-2</v>
      </c>
      <c r="U173">
        <v>5.1999999999999998E-2</v>
      </c>
      <c r="V173">
        <v>5.1999999999999998E-2</v>
      </c>
      <c r="W173">
        <v>5.1999999999999998E-2</v>
      </c>
      <c r="X173">
        <v>5.1999999999999998E-2</v>
      </c>
      <c r="Y173">
        <v>5.0999999999999997E-2</v>
      </c>
      <c r="Z173">
        <v>5.0999999999999997E-2</v>
      </c>
      <c r="AA173">
        <v>5.0999999999999997E-2</v>
      </c>
      <c r="AB173">
        <v>0.05</v>
      </c>
      <c r="AC173">
        <v>0.05</v>
      </c>
      <c r="AD173">
        <v>0.05</v>
      </c>
    </row>
    <row r="174" spans="2:30" ht="15" customHeight="1" x14ac:dyDescent="0.45">
      <c r="B174" t="s">
        <v>419</v>
      </c>
      <c r="C174" t="s">
        <v>188</v>
      </c>
      <c r="D174" t="s">
        <v>943</v>
      </c>
      <c r="E174" t="s">
        <v>944</v>
      </c>
      <c r="F174" t="s">
        <v>945</v>
      </c>
      <c r="G174" t="s">
        <v>422</v>
      </c>
      <c r="H174" t="s">
        <v>832</v>
      </c>
      <c r="I174" t="s">
        <v>837</v>
      </c>
      <c r="J174">
        <v>2</v>
      </c>
      <c r="K174">
        <v>11.465999999999999</v>
      </c>
      <c r="L174">
        <v>8.83</v>
      </c>
      <c r="M174">
        <v>7.7460000000000004</v>
      </c>
      <c r="N174">
        <v>7.0540000000000003</v>
      </c>
      <c r="O174">
        <v>9.0719999999999992</v>
      </c>
      <c r="P174">
        <v>9.1270000000000007</v>
      </c>
      <c r="Q174">
        <v>9.1010000000000009</v>
      </c>
      <c r="R174">
        <v>9.0730000000000004</v>
      </c>
      <c r="S174">
        <v>9.0429999999999993</v>
      </c>
      <c r="T174">
        <v>9.0139999999999993</v>
      </c>
      <c r="U174">
        <v>9.0139999999999993</v>
      </c>
      <c r="V174">
        <v>9.0139999999999993</v>
      </c>
      <c r="W174">
        <v>9.0139999999999993</v>
      </c>
      <c r="X174">
        <v>9.0139999999999993</v>
      </c>
      <c r="Y174">
        <v>9.0139999999999993</v>
      </c>
      <c r="Z174">
        <v>9.0139999999999993</v>
      </c>
      <c r="AA174">
        <v>9.0139999999999993</v>
      </c>
      <c r="AB174">
        <v>9.0139999999999993</v>
      </c>
      <c r="AC174">
        <v>9.0139999999999993</v>
      </c>
      <c r="AD174">
        <v>9.0139999999999993</v>
      </c>
    </row>
    <row r="175" spans="2:30" ht="15" customHeight="1" x14ac:dyDescent="0.45">
      <c r="B175" t="s">
        <v>419</v>
      </c>
      <c r="C175" t="s">
        <v>188</v>
      </c>
      <c r="D175" t="s">
        <v>946</v>
      </c>
      <c r="E175" t="s">
        <v>947</v>
      </c>
      <c r="F175" t="s">
        <v>948</v>
      </c>
      <c r="G175" t="s">
        <v>422</v>
      </c>
      <c r="H175" t="s">
        <v>832</v>
      </c>
      <c r="I175" t="s">
        <v>837</v>
      </c>
      <c r="J175">
        <v>2</v>
      </c>
      <c r="K175">
        <v>5.3360000000000003</v>
      </c>
      <c r="L175">
        <v>5.01</v>
      </c>
      <c r="M175">
        <v>5.0869999999999997</v>
      </c>
      <c r="N175">
        <v>5.0869999999999997</v>
      </c>
      <c r="O175">
        <v>6.2030000000000003</v>
      </c>
      <c r="P175">
        <v>6.2030000000000003</v>
      </c>
      <c r="Q175">
        <v>6.2030000000000003</v>
      </c>
      <c r="R175">
        <v>6.2030000000000003</v>
      </c>
      <c r="S175">
        <v>6.2030000000000003</v>
      </c>
      <c r="T175">
        <v>6.2030000000000003</v>
      </c>
      <c r="U175">
        <v>6.2030000000000003</v>
      </c>
      <c r="V175">
        <v>6.2030000000000003</v>
      </c>
      <c r="W175">
        <v>6.2030000000000003</v>
      </c>
      <c r="X175">
        <v>6.2030000000000003</v>
      </c>
      <c r="Y175">
        <v>6.2030000000000003</v>
      </c>
      <c r="Z175">
        <v>6.2030000000000003</v>
      </c>
      <c r="AA175">
        <v>6.2030000000000003</v>
      </c>
      <c r="AB175">
        <v>6.2030000000000003</v>
      </c>
      <c r="AC175">
        <v>6.2030000000000003</v>
      </c>
      <c r="AD175">
        <v>6.2030000000000003</v>
      </c>
    </row>
    <row r="176" spans="2:30" ht="15" customHeight="1" x14ac:dyDescent="0.45">
      <c r="B176" t="s">
        <v>419</v>
      </c>
      <c r="C176" t="s">
        <v>188</v>
      </c>
      <c r="D176" t="s">
        <v>949</v>
      </c>
      <c r="E176" t="s">
        <v>950</v>
      </c>
      <c r="F176" t="s">
        <v>951</v>
      </c>
      <c r="G176" t="s">
        <v>422</v>
      </c>
      <c r="H176" t="s">
        <v>832</v>
      </c>
      <c r="I176" t="s">
        <v>837</v>
      </c>
      <c r="J176">
        <v>2</v>
      </c>
      <c r="K176">
        <v>23.399000000000001</v>
      </c>
      <c r="L176">
        <v>15.864000000000001</v>
      </c>
      <c r="M176">
        <v>14.744</v>
      </c>
      <c r="N176">
        <v>13.651999999999999</v>
      </c>
      <c r="O176">
        <v>15.831</v>
      </c>
      <c r="P176">
        <v>15.917999999999999</v>
      </c>
      <c r="Q176">
        <v>15.877000000000001</v>
      </c>
      <c r="R176">
        <v>15.833</v>
      </c>
      <c r="S176">
        <v>15.786</v>
      </c>
      <c r="T176">
        <v>15.74</v>
      </c>
      <c r="U176">
        <v>15.74</v>
      </c>
      <c r="V176">
        <v>15.74</v>
      </c>
      <c r="W176">
        <v>15.74</v>
      </c>
      <c r="X176">
        <v>15.74</v>
      </c>
      <c r="Y176">
        <v>15.74</v>
      </c>
      <c r="Z176">
        <v>15.74</v>
      </c>
      <c r="AA176">
        <v>15.74</v>
      </c>
      <c r="AB176">
        <v>15.74</v>
      </c>
      <c r="AC176">
        <v>15.74</v>
      </c>
      <c r="AD176">
        <v>15.74</v>
      </c>
    </row>
    <row r="177" spans="2:30" ht="15" customHeight="1" x14ac:dyDescent="0.45">
      <c r="B177" t="s">
        <v>419</v>
      </c>
      <c r="C177" t="s">
        <v>188</v>
      </c>
      <c r="D177" t="s">
        <v>952</v>
      </c>
      <c r="E177" t="s">
        <v>953</v>
      </c>
      <c r="F177" t="s">
        <v>954</v>
      </c>
      <c r="G177" t="s">
        <v>422</v>
      </c>
      <c r="H177" t="s">
        <v>832</v>
      </c>
      <c r="I177" t="s">
        <v>837</v>
      </c>
      <c r="J177">
        <v>2</v>
      </c>
      <c r="K177">
        <v>4.6340000000000003</v>
      </c>
      <c r="L177">
        <v>3.2090000000000001</v>
      </c>
      <c r="M177">
        <v>2.331</v>
      </c>
      <c r="N177">
        <v>2.331</v>
      </c>
      <c r="O177">
        <v>3.4470000000000001</v>
      </c>
      <c r="P177">
        <v>3.4630000000000001</v>
      </c>
      <c r="Q177">
        <v>3.4790000000000001</v>
      </c>
      <c r="R177">
        <v>3.496</v>
      </c>
      <c r="S177">
        <v>3.5129999999999999</v>
      </c>
      <c r="T177">
        <v>3.5310000000000001</v>
      </c>
      <c r="U177">
        <v>3.5489999999999999</v>
      </c>
      <c r="V177">
        <v>3.5680000000000001</v>
      </c>
      <c r="W177">
        <v>3.5880000000000001</v>
      </c>
      <c r="X177">
        <v>3.6080000000000001</v>
      </c>
      <c r="Y177">
        <v>3.629</v>
      </c>
      <c r="Z177">
        <v>3.629</v>
      </c>
      <c r="AA177">
        <v>3.629</v>
      </c>
      <c r="AB177">
        <v>3.629</v>
      </c>
      <c r="AC177">
        <v>3.629</v>
      </c>
      <c r="AD177">
        <v>3.629</v>
      </c>
    </row>
    <row r="178" spans="2:30" ht="15" customHeight="1" x14ac:dyDescent="0.45">
      <c r="B178" t="s">
        <v>419</v>
      </c>
      <c r="C178" t="s">
        <v>188</v>
      </c>
      <c r="D178" t="s">
        <v>955</v>
      </c>
      <c r="E178" t="s">
        <v>956</v>
      </c>
      <c r="F178" t="s">
        <v>957</v>
      </c>
      <c r="G178" t="s">
        <v>422</v>
      </c>
      <c r="H178" t="s">
        <v>832</v>
      </c>
      <c r="I178" t="s">
        <v>837</v>
      </c>
      <c r="J178">
        <v>2</v>
      </c>
      <c r="K178">
        <v>13.301</v>
      </c>
      <c r="L178">
        <v>6.66</v>
      </c>
      <c r="M178">
        <v>5.9119999999999999</v>
      </c>
      <c r="N178">
        <v>5.032</v>
      </c>
      <c r="O178">
        <v>6.9409999999999998</v>
      </c>
      <c r="P178">
        <v>7.0110000000000001</v>
      </c>
      <c r="Q178">
        <v>6.9779999999999998</v>
      </c>
      <c r="R178">
        <v>6.9420000000000002</v>
      </c>
      <c r="S178">
        <v>6.9039999999999999</v>
      </c>
      <c r="T178">
        <v>6.8680000000000003</v>
      </c>
      <c r="U178">
        <v>6.8680000000000003</v>
      </c>
      <c r="V178">
        <v>6.8680000000000003</v>
      </c>
      <c r="W178">
        <v>6.8680000000000003</v>
      </c>
      <c r="X178">
        <v>6.8680000000000003</v>
      </c>
      <c r="Y178">
        <v>6.8680000000000003</v>
      </c>
      <c r="Z178">
        <v>6.8680000000000003</v>
      </c>
      <c r="AA178">
        <v>6.8680000000000003</v>
      </c>
      <c r="AB178">
        <v>6.8680000000000003</v>
      </c>
      <c r="AC178">
        <v>6.8680000000000003</v>
      </c>
      <c r="AD178">
        <v>6.8680000000000003</v>
      </c>
    </row>
    <row r="179" spans="2:30" ht="15" customHeight="1" x14ac:dyDescent="0.45">
      <c r="B179" t="s">
        <v>419</v>
      </c>
      <c r="C179" t="s">
        <v>188</v>
      </c>
      <c r="D179" t="s">
        <v>958</v>
      </c>
      <c r="E179" t="s">
        <v>959</v>
      </c>
      <c r="F179" t="s">
        <v>960</v>
      </c>
      <c r="G179" t="s">
        <v>422</v>
      </c>
      <c r="H179" t="s">
        <v>832</v>
      </c>
      <c r="I179" t="s">
        <v>837</v>
      </c>
      <c r="J179">
        <v>2</v>
      </c>
      <c r="K179">
        <v>2.7839999999999998</v>
      </c>
      <c r="L179">
        <v>2.6139999999999999</v>
      </c>
      <c r="M179">
        <v>2.6539999999999999</v>
      </c>
      <c r="N179">
        <v>2.6539999999999999</v>
      </c>
      <c r="O179">
        <v>3.77</v>
      </c>
      <c r="P179">
        <v>3.77</v>
      </c>
      <c r="Q179">
        <v>3.77</v>
      </c>
      <c r="R179">
        <v>3.77</v>
      </c>
      <c r="S179">
        <v>3.77</v>
      </c>
      <c r="T179">
        <v>3.77</v>
      </c>
      <c r="U179">
        <v>3.77</v>
      </c>
      <c r="V179">
        <v>3.77</v>
      </c>
      <c r="W179">
        <v>3.77</v>
      </c>
      <c r="X179">
        <v>3.77</v>
      </c>
      <c r="Y179">
        <v>3.77</v>
      </c>
      <c r="Z179">
        <v>3.77</v>
      </c>
      <c r="AA179">
        <v>3.77</v>
      </c>
      <c r="AB179">
        <v>3.77</v>
      </c>
      <c r="AC179">
        <v>3.77</v>
      </c>
      <c r="AD179">
        <v>3.77</v>
      </c>
    </row>
    <row r="180" spans="2:30" ht="15" customHeight="1" x14ac:dyDescent="0.45">
      <c r="B180" t="s">
        <v>419</v>
      </c>
      <c r="C180" t="s">
        <v>188</v>
      </c>
      <c r="D180" t="s">
        <v>961</v>
      </c>
      <c r="E180" t="s">
        <v>962</v>
      </c>
      <c r="F180" t="s">
        <v>963</v>
      </c>
      <c r="G180" t="s">
        <v>422</v>
      </c>
      <c r="H180" t="s">
        <v>964</v>
      </c>
      <c r="I180" t="s">
        <v>833</v>
      </c>
      <c r="J180">
        <v>1</v>
      </c>
      <c r="K180">
        <v>6.4000000000000001E-2</v>
      </c>
      <c r="L180">
        <v>6.2E-2</v>
      </c>
      <c r="M180">
        <v>0.107</v>
      </c>
      <c r="N180">
        <v>0.105</v>
      </c>
      <c r="O180">
        <v>0.107</v>
      </c>
      <c r="P180">
        <v>0.108</v>
      </c>
      <c r="Q180">
        <v>0.108</v>
      </c>
      <c r="R180">
        <v>0.107</v>
      </c>
      <c r="S180">
        <v>0.107</v>
      </c>
      <c r="T180">
        <v>0.107</v>
      </c>
      <c r="U180">
        <v>0.107</v>
      </c>
      <c r="V180">
        <v>0.106</v>
      </c>
      <c r="W180">
        <v>0.106</v>
      </c>
      <c r="X180">
        <v>0.106</v>
      </c>
      <c r="Y180">
        <v>0.106</v>
      </c>
      <c r="Z180">
        <v>0.105</v>
      </c>
      <c r="AA180">
        <v>0.105</v>
      </c>
      <c r="AB180">
        <v>0.105</v>
      </c>
      <c r="AC180">
        <v>0.104</v>
      </c>
      <c r="AD180">
        <v>0.104</v>
      </c>
    </row>
    <row r="181" spans="2:30" ht="15" customHeight="1" x14ac:dyDescent="0.45">
      <c r="B181" t="s">
        <v>419</v>
      </c>
      <c r="C181" t="s">
        <v>188</v>
      </c>
      <c r="D181" t="s">
        <v>965</v>
      </c>
      <c r="E181" t="s">
        <v>966</v>
      </c>
      <c r="F181" t="s">
        <v>967</v>
      </c>
      <c r="G181" t="s">
        <v>422</v>
      </c>
      <c r="H181" t="s">
        <v>964</v>
      </c>
      <c r="I181" t="s">
        <v>833</v>
      </c>
      <c r="J181">
        <v>1</v>
      </c>
      <c r="K181">
        <v>5.8999999999999997E-2</v>
      </c>
      <c r="L181">
        <v>5.0999999999999997E-2</v>
      </c>
      <c r="M181">
        <v>0.10100000000000001</v>
      </c>
      <c r="N181">
        <v>9.8000000000000004E-2</v>
      </c>
      <c r="O181">
        <v>0.1</v>
      </c>
      <c r="P181">
        <v>0.10100000000000001</v>
      </c>
      <c r="Q181">
        <v>0.10100000000000001</v>
      </c>
      <c r="R181">
        <v>0.10100000000000001</v>
      </c>
      <c r="S181">
        <v>0.10100000000000001</v>
      </c>
      <c r="T181">
        <v>0.1</v>
      </c>
      <c r="U181">
        <v>0.1</v>
      </c>
      <c r="V181">
        <v>0.1</v>
      </c>
      <c r="W181">
        <v>0.1</v>
      </c>
      <c r="X181">
        <v>0.1</v>
      </c>
      <c r="Y181">
        <v>9.9000000000000005E-2</v>
      </c>
      <c r="Z181">
        <v>9.9000000000000005E-2</v>
      </c>
      <c r="AA181">
        <v>9.9000000000000005E-2</v>
      </c>
      <c r="AB181">
        <v>9.8000000000000004E-2</v>
      </c>
      <c r="AC181">
        <v>9.8000000000000004E-2</v>
      </c>
      <c r="AD181">
        <v>9.8000000000000004E-2</v>
      </c>
    </row>
    <row r="182" spans="2:30" ht="15" customHeight="1" x14ac:dyDescent="0.45">
      <c r="B182" t="s">
        <v>419</v>
      </c>
      <c r="C182" t="s">
        <v>188</v>
      </c>
      <c r="D182" t="s">
        <v>968</v>
      </c>
      <c r="E182" t="s">
        <v>969</v>
      </c>
      <c r="F182" t="s">
        <v>970</v>
      </c>
      <c r="G182" t="s">
        <v>422</v>
      </c>
      <c r="H182" t="s">
        <v>971</v>
      </c>
      <c r="I182" t="s">
        <v>837</v>
      </c>
      <c r="J182">
        <v>1</v>
      </c>
      <c r="K182">
        <v>11.12</v>
      </c>
      <c r="L182">
        <v>8.6110000000000007</v>
      </c>
      <c r="M182">
        <v>7.577</v>
      </c>
      <c r="N182">
        <v>6.8849999999999998</v>
      </c>
      <c r="O182">
        <v>6.9039999999999999</v>
      </c>
      <c r="P182">
        <v>6.9580000000000002</v>
      </c>
      <c r="Q182">
        <v>6.9320000000000004</v>
      </c>
      <c r="R182">
        <v>6.9039999999999999</v>
      </c>
      <c r="S182">
        <v>6.875</v>
      </c>
      <c r="T182">
        <v>6.8460000000000001</v>
      </c>
      <c r="U182">
        <v>6.8460000000000001</v>
      </c>
      <c r="V182">
        <v>6.8460000000000001</v>
      </c>
      <c r="W182">
        <v>6.8460000000000001</v>
      </c>
      <c r="X182">
        <v>6.8460000000000001</v>
      </c>
      <c r="Y182">
        <v>6.8460000000000001</v>
      </c>
      <c r="Z182">
        <v>6.8460000000000001</v>
      </c>
      <c r="AA182">
        <v>6.8460000000000001</v>
      </c>
      <c r="AB182">
        <v>6.8460000000000001</v>
      </c>
      <c r="AC182">
        <v>6.8460000000000001</v>
      </c>
      <c r="AD182">
        <v>6.8460000000000001</v>
      </c>
    </row>
    <row r="183" spans="2:30" ht="15" customHeight="1" x14ac:dyDescent="0.45">
      <c r="B183" t="s">
        <v>419</v>
      </c>
      <c r="C183" t="s">
        <v>188</v>
      </c>
      <c r="D183" t="s">
        <v>972</v>
      </c>
      <c r="E183" t="s">
        <v>973</v>
      </c>
      <c r="F183" t="s">
        <v>974</v>
      </c>
      <c r="G183" t="s">
        <v>422</v>
      </c>
      <c r="H183" t="s">
        <v>971</v>
      </c>
      <c r="I183" t="s">
        <v>837</v>
      </c>
      <c r="J183">
        <v>1</v>
      </c>
      <c r="K183">
        <v>12.260999999999999</v>
      </c>
      <c r="L183">
        <v>10.192</v>
      </c>
      <c r="M183">
        <v>9.57</v>
      </c>
      <c r="N183">
        <v>9.64</v>
      </c>
      <c r="O183">
        <v>9.6809999999999992</v>
      </c>
      <c r="P183">
        <v>9.5749999999999993</v>
      </c>
      <c r="Q183">
        <v>9.4489999999999998</v>
      </c>
      <c r="R183">
        <v>9.4049999999999994</v>
      </c>
      <c r="S183">
        <v>9.3919999999999995</v>
      </c>
      <c r="T183">
        <v>9.3849999999999998</v>
      </c>
      <c r="U183">
        <v>9.3849999999999998</v>
      </c>
      <c r="V183">
        <v>9.3849999999999998</v>
      </c>
      <c r="W183">
        <v>9.3849999999999998</v>
      </c>
      <c r="X183">
        <v>9.3849999999999998</v>
      </c>
      <c r="Y183">
        <v>9.3849999999999998</v>
      </c>
      <c r="Z183">
        <v>9.3849999999999998</v>
      </c>
      <c r="AA183">
        <v>9.3849999999999998</v>
      </c>
      <c r="AB183">
        <v>9.3849999999999998</v>
      </c>
      <c r="AC183">
        <v>9.3849999999999998</v>
      </c>
      <c r="AD183">
        <v>9.3849999999999998</v>
      </c>
    </row>
    <row r="184" spans="2:30" ht="15" customHeight="1" x14ac:dyDescent="0.45">
      <c r="B184" t="s">
        <v>419</v>
      </c>
      <c r="C184" t="s">
        <v>188</v>
      </c>
      <c r="D184" t="s">
        <v>975</v>
      </c>
      <c r="E184" t="s">
        <v>976</v>
      </c>
      <c r="F184" t="s">
        <v>977</v>
      </c>
      <c r="G184" t="s">
        <v>422</v>
      </c>
      <c r="H184" t="s">
        <v>971</v>
      </c>
      <c r="I184" t="s">
        <v>837</v>
      </c>
      <c r="J184">
        <v>1</v>
      </c>
      <c r="K184">
        <v>20.341000000000001</v>
      </c>
      <c r="L184">
        <v>13.728999999999999</v>
      </c>
      <c r="M184">
        <v>12.932</v>
      </c>
      <c r="N184">
        <v>11.975</v>
      </c>
      <c r="O184">
        <v>12</v>
      </c>
      <c r="P184">
        <v>12.076000000000001</v>
      </c>
      <c r="Q184">
        <v>12.04</v>
      </c>
      <c r="R184">
        <v>12.002000000000001</v>
      </c>
      <c r="S184">
        <v>11.96</v>
      </c>
      <c r="T184">
        <v>11.920999999999999</v>
      </c>
      <c r="U184">
        <v>11.920999999999999</v>
      </c>
      <c r="V184">
        <v>11.920999999999999</v>
      </c>
      <c r="W184">
        <v>11.920999999999999</v>
      </c>
      <c r="X184">
        <v>11.920999999999999</v>
      </c>
      <c r="Y184">
        <v>11.920999999999999</v>
      </c>
      <c r="Z184">
        <v>11.920999999999999</v>
      </c>
      <c r="AA184">
        <v>11.920999999999999</v>
      </c>
      <c r="AB184">
        <v>11.920999999999999</v>
      </c>
      <c r="AC184">
        <v>11.920999999999999</v>
      </c>
      <c r="AD184">
        <v>11.920999999999999</v>
      </c>
    </row>
    <row r="185" spans="2:30" ht="15" customHeight="1" x14ac:dyDescent="0.45">
      <c r="B185" t="s">
        <v>419</v>
      </c>
      <c r="C185" t="s">
        <v>188</v>
      </c>
      <c r="D185" t="s">
        <v>978</v>
      </c>
      <c r="E185" t="s">
        <v>979</v>
      </c>
      <c r="F185" t="s">
        <v>980</v>
      </c>
      <c r="G185" t="s">
        <v>422</v>
      </c>
      <c r="H185" t="s">
        <v>971</v>
      </c>
      <c r="I185" t="s">
        <v>837</v>
      </c>
      <c r="J185">
        <v>1</v>
      </c>
      <c r="K185">
        <v>16.896999999999998</v>
      </c>
      <c r="L185">
        <v>15.007</v>
      </c>
      <c r="M185">
        <v>14.387</v>
      </c>
      <c r="N185">
        <v>14.454000000000001</v>
      </c>
      <c r="O185">
        <v>14.493</v>
      </c>
      <c r="P185">
        <v>14.391999999999999</v>
      </c>
      <c r="Q185">
        <v>14.273</v>
      </c>
      <c r="R185">
        <v>14.231</v>
      </c>
      <c r="S185">
        <v>14.218999999999999</v>
      </c>
      <c r="T185">
        <v>14.212</v>
      </c>
      <c r="U185">
        <v>14.212</v>
      </c>
      <c r="V185">
        <v>14.212</v>
      </c>
      <c r="W185">
        <v>14.212</v>
      </c>
      <c r="X185">
        <v>14.212</v>
      </c>
      <c r="Y185">
        <v>14.212</v>
      </c>
      <c r="Z185">
        <v>14.212</v>
      </c>
      <c r="AA185">
        <v>14.212</v>
      </c>
      <c r="AB185">
        <v>14.212</v>
      </c>
      <c r="AC185">
        <v>14.212</v>
      </c>
      <c r="AD185">
        <v>14.212</v>
      </c>
    </row>
    <row r="186" spans="2:30" ht="15" customHeight="1" x14ac:dyDescent="0.45">
      <c r="B186" t="s">
        <v>419</v>
      </c>
      <c r="C186" t="s">
        <v>188</v>
      </c>
      <c r="D186" t="s">
        <v>981</v>
      </c>
      <c r="E186" t="s">
        <v>982</v>
      </c>
      <c r="F186" t="s">
        <v>983</v>
      </c>
      <c r="G186" t="s">
        <v>422</v>
      </c>
      <c r="H186" t="s">
        <v>971</v>
      </c>
      <c r="I186" t="s">
        <v>837</v>
      </c>
      <c r="J186">
        <v>1</v>
      </c>
      <c r="K186">
        <v>13.301</v>
      </c>
      <c r="L186">
        <v>6.66</v>
      </c>
      <c r="M186">
        <v>5.9119999999999999</v>
      </c>
      <c r="N186">
        <v>5.032</v>
      </c>
      <c r="O186">
        <v>5.0549999999999997</v>
      </c>
      <c r="P186">
        <v>5.125</v>
      </c>
      <c r="Q186">
        <v>5.0919999999999996</v>
      </c>
      <c r="R186">
        <v>5.056</v>
      </c>
      <c r="S186">
        <v>5.0179999999999998</v>
      </c>
      <c r="T186">
        <v>4.9820000000000002</v>
      </c>
      <c r="U186">
        <v>4.9820000000000002</v>
      </c>
      <c r="V186">
        <v>4.9820000000000002</v>
      </c>
      <c r="W186">
        <v>4.9820000000000002</v>
      </c>
      <c r="X186">
        <v>4.9820000000000002</v>
      </c>
      <c r="Y186">
        <v>4.9820000000000002</v>
      </c>
      <c r="Z186">
        <v>4.9820000000000002</v>
      </c>
      <c r="AA186">
        <v>4.9820000000000002</v>
      </c>
      <c r="AB186">
        <v>4.9820000000000002</v>
      </c>
      <c r="AC186">
        <v>4.9820000000000002</v>
      </c>
      <c r="AD186">
        <v>4.9820000000000002</v>
      </c>
    </row>
    <row r="187" spans="2:30" ht="15" customHeight="1" x14ac:dyDescent="0.45">
      <c r="B187" t="s">
        <v>419</v>
      </c>
      <c r="C187" t="s">
        <v>188</v>
      </c>
      <c r="D187" t="s">
        <v>984</v>
      </c>
      <c r="E187" t="s">
        <v>985</v>
      </c>
      <c r="F187" t="s">
        <v>986</v>
      </c>
      <c r="G187" t="s">
        <v>422</v>
      </c>
      <c r="H187" t="s">
        <v>971</v>
      </c>
      <c r="I187" t="s">
        <v>837</v>
      </c>
      <c r="J187">
        <v>1</v>
      </c>
      <c r="K187">
        <v>11.488</v>
      </c>
      <c r="L187">
        <v>9.3889999999999993</v>
      </c>
      <c r="M187">
        <v>8.7669999999999995</v>
      </c>
      <c r="N187">
        <v>8.8460000000000001</v>
      </c>
      <c r="O187">
        <v>8.8919999999999995</v>
      </c>
      <c r="P187">
        <v>8.7729999999999997</v>
      </c>
      <c r="Q187">
        <v>8.6319999999999997</v>
      </c>
      <c r="R187">
        <v>8.5820000000000007</v>
      </c>
      <c r="S187">
        <v>8.5679999999999996</v>
      </c>
      <c r="T187">
        <v>8.56</v>
      </c>
      <c r="U187">
        <v>8.56</v>
      </c>
      <c r="V187">
        <v>8.56</v>
      </c>
      <c r="W187">
        <v>8.56</v>
      </c>
      <c r="X187">
        <v>8.56</v>
      </c>
      <c r="Y187">
        <v>8.56</v>
      </c>
      <c r="Z187">
        <v>8.56</v>
      </c>
      <c r="AA187">
        <v>8.56</v>
      </c>
      <c r="AB187">
        <v>8.56</v>
      </c>
      <c r="AC187">
        <v>8.56</v>
      </c>
      <c r="AD187">
        <v>8.56</v>
      </c>
    </row>
    <row r="188" spans="2:30" ht="15" customHeight="1" x14ac:dyDescent="0.45">
      <c r="B188" t="s">
        <v>419</v>
      </c>
      <c r="C188" t="s">
        <v>188</v>
      </c>
      <c r="D188" t="s">
        <v>987</v>
      </c>
      <c r="E188" t="s">
        <v>988</v>
      </c>
      <c r="F188" t="s">
        <v>989</v>
      </c>
      <c r="G188" t="s">
        <v>422</v>
      </c>
      <c r="H188" t="s">
        <v>971</v>
      </c>
      <c r="I188" t="s">
        <v>844</v>
      </c>
      <c r="J188">
        <v>1</v>
      </c>
      <c r="K188">
        <v>116.498</v>
      </c>
      <c r="L188">
        <v>95.069000000000003</v>
      </c>
      <c r="M188">
        <v>91.606999999999999</v>
      </c>
      <c r="N188">
        <v>78.384</v>
      </c>
      <c r="O188">
        <v>82.057000000000002</v>
      </c>
      <c r="P188">
        <v>76.52</v>
      </c>
      <c r="Q188">
        <v>74.995999999999995</v>
      </c>
      <c r="R188">
        <v>74.228999999999999</v>
      </c>
      <c r="S188">
        <v>73.557000000000002</v>
      </c>
      <c r="T188">
        <v>72.826999999999998</v>
      </c>
      <c r="U188">
        <v>72.826999999999998</v>
      </c>
      <c r="V188">
        <v>72.826999999999998</v>
      </c>
      <c r="W188">
        <v>72.826999999999998</v>
      </c>
      <c r="X188">
        <v>72.826999999999998</v>
      </c>
      <c r="Y188">
        <v>72.826999999999998</v>
      </c>
      <c r="Z188">
        <v>72.826999999999998</v>
      </c>
      <c r="AA188">
        <v>72.826999999999998</v>
      </c>
      <c r="AB188">
        <v>72.826999999999998</v>
      </c>
      <c r="AC188">
        <v>72.826999999999998</v>
      </c>
      <c r="AD188">
        <v>72.826999999999998</v>
      </c>
    </row>
    <row r="189" spans="2:30" ht="15" customHeight="1" x14ac:dyDescent="0.45">
      <c r="B189" t="s">
        <v>419</v>
      </c>
      <c r="C189" t="s">
        <v>188</v>
      </c>
      <c r="D189" t="s">
        <v>990</v>
      </c>
      <c r="E189" t="s">
        <v>991</v>
      </c>
      <c r="F189" t="s">
        <v>992</v>
      </c>
      <c r="G189" t="s">
        <v>422</v>
      </c>
      <c r="H189" t="s">
        <v>971</v>
      </c>
      <c r="I189" t="s">
        <v>848</v>
      </c>
      <c r="J189">
        <v>1</v>
      </c>
      <c r="K189">
        <v>0.96299999999999997</v>
      </c>
      <c r="L189">
        <v>0.81799999999999995</v>
      </c>
      <c r="M189">
        <v>0.76400000000000001</v>
      </c>
      <c r="N189">
        <v>0.67100000000000004</v>
      </c>
      <c r="O189">
        <v>0.69699999999999995</v>
      </c>
      <c r="P189">
        <v>0.65800000000000003</v>
      </c>
      <c r="Q189">
        <v>0.64700000000000002</v>
      </c>
      <c r="R189">
        <v>0.64200000000000002</v>
      </c>
      <c r="S189">
        <v>0.63700000000000001</v>
      </c>
      <c r="T189">
        <v>0.63200000000000001</v>
      </c>
      <c r="U189">
        <v>0.63200000000000001</v>
      </c>
      <c r="V189">
        <v>0.63200000000000001</v>
      </c>
      <c r="W189">
        <v>0.63200000000000001</v>
      </c>
      <c r="X189">
        <v>0.63200000000000001</v>
      </c>
      <c r="Y189">
        <v>0.63200000000000001</v>
      </c>
      <c r="Z189">
        <v>0.63200000000000001</v>
      </c>
      <c r="AA189">
        <v>0.63200000000000001</v>
      </c>
      <c r="AB189">
        <v>0.63200000000000001</v>
      </c>
      <c r="AC189">
        <v>0.63200000000000001</v>
      </c>
      <c r="AD189">
        <v>0.63200000000000001</v>
      </c>
    </row>
    <row r="190" spans="2:30" ht="15" customHeight="1" x14ac:dyDescent="0.45">
      <c r="B190" t="s">
        <v>419</v>
      </c>
      <c r="C190" t="s">
        <v>188</v>
      </c>
      <c r="D190" t="s">
        <v>993</v>
      </c>
      <c r="E190" t="s">
        <v>994</v>
      </c>
      <c r="F190" t="s">
        <v>995</v>
      </c>
      <c r="G190" t="s">
        <v>422</v>
      </c>
      <c r="H190" t="s">
        <v>971</v>
      </c>
      <c r="I190" t="s">
        <v>848</v>
      </c>
      <c r="J190">
        <v>1</v>
      </c>
      <c r="K190">
        <v>1.077</v>
      </c>
      <c r="L190">
        <v>0.85499999999999998</v>
      </c>
      <c r="M190">
        <v>0.77800000000000002</v>
      </c>
      <c r="N190">
        <v>0.68400000000000005</v>
      </c>
      <c r="O190">
        <v>0.71</v>
      </c>
      <c r="P190">
        <v>0.67</v>
      </c>
      <c r="Q190">
        <v>0.66</v>
      </c>
      <c r="R190">
        <v>0.65400000000000003</v>
      </c>
      <c r="S190">
        <v>0.64900000000000002</v>
      </c>
      <c r="T190">
        <v>0.64400000000000002</v>
      </c>
      <c r="U190">
        <v>0.64400000000000002</v>
      </c>
      <c r="V190">
        <v>0.64400000000000002</v>
      </c>
      <c r="W190">
        <v>0.64400000000000002</v>
      </c>
      <c r="X190">
        <v>0.64400000000000002</v>
      </c>
      <c r="Y190">
        <v>0.64400000000000002</v>
      </c>
      <c r="Z190">
        <v>0.64400000000000002</v>
      </c>
      <c r="AA190">
        <v>0.64400000000000002</v>
      </c>
      <c r="AB190">
        <v>0.64400000000000002</v>
      </c>
      <c r="AC190">
        <v>0.64400000000000002</v>
      </c>
      <c r="AD190">
        <v>0.64400000000000002</v>
      </c>
    </row>
    <row r="191" spans="2:30" ht="15" customHeight="1" x14ac:dyDescent="0.45">
      <c r="B191" t="s">
        <v>419</v>
      </c>
      <c r="C191" t="s">
        <v>188</v>
      </c>
      <c r="D191" t="s">
        <v>996</v>
      </c>
      <c r="E191" t="s">
        <v>997</v>
      </c>
      <c r="F191" t="s">
        <v>998</v>
      </c>
      <c r="G191" t="s">
        <v>422</v>
      </c>
      <c r="H191" t="s">
        <v>971</v>
      </c>
      <c r="I191" t="s">
        <v>848</v>
      </c>
      <c r="J191">
        <v>1</v>
      </c>
      <c r="K191">
        <v>0.67100000000000004</v>
      </c>
      <c r="L191">
        <v>0.57799999999999996</v>
      </c>
      <c r="M191">
        <v>0.54300000000000004</v>
      </c>
      <c r="N191">
        <v>0.48199999999999998</v>
      </c>
      <c r="O191">
        <v>0.499</v>
      </c>
      <c r="P191">
        <v>0.47399999999999998</v>
      </c>
      <c r="Q191">
        <v>0.46700000000000003</v>
      </c>
      <c r="R191">
        <v>0.46300000000000002</v>
      </c>
      <c r="S191">
        <v>0.46</v>
      </c>
      <c r="T191">
        <v>0.45700000000000002</v>
      </c>
      <c r="U191">
        <v>0.45700000000000002</v>
      </c>
      <c r="V191">
        <v>0.45700000000000002</v>
      </c>
      <c r="W191">
        <v>0.45700000000000002</v>
      </c>
      <c r="X191">
        <v>0.45700000000000002</v>
      </c>
      <c r="Y191">
        <v>0.45700000000000002</v>
      </c>
      <c r="Z191">
        <v>0.45700000000000002</v>
      </c>
      <c r="AA191">
        <v>0.45700000000000002</v>
      </c>
      <c r="AB191">
        <v>0.45700000000000002</v>
      </c>
      <c r="AC191">
        <v>0.45700000000000002</v>
      </c>
      <c r="AD191">
        <v>0.45700000000000002</v>
      </c>
    </row>
    <row r="192" spans="2:30" ht="15" customHeight="1" x14ac:dyDescent="0.45">
      <c r="B192" t="s">
        <v>419</v>
      </c>
      <c r="C192" t="s">
        <v>188</v>
      </c>
      <c r="D192" t="s">
        <v>999</v>
      </c>
      <c r="E192" t="s">
        <v>1000</v>
      </c>
      <c r="F192" t="s">
        <v>1001</v>
      </c>
      <c r="G192" t="s">
        <v>422</v>
      </c>
      <c r="H192" t="s">
        <v>971</v>
      </c>
      <c r="I192" t="s">
        <v>848</v>
      </c>
      <c r="J192">
        <v>1</v>
      </c>
      <c r="K192">
        <v>0.78300000000000003</v>
      </c>
      <c r="L192">
        <v>0.69899999999999995</v>
      </c>
      <c r="M192">
        <v>0.69099999999999995</v>
      </c>
      <c r="N192">
        <v>0.60899999999999999</v>
      </c>
      <c r="O192">
        <v>0.63200000000000001</v>
      </c>
      <c r="P192">
        <v>0.59799999999999998</v>
      </c>
      <c r="Q192">
        <v>0.58799999999999997</v>
      </c>
      <c r="R192">
        <v>0.58399999999999996</v>
      </c>
      <c r="S192">
        <v>0.57899999999999996</v>
      </c>
      <c r="T192">
        <v>0.57499999999999996</v>
      </c>
      <c r="U192">
        <v>0.57499999999999996</v>
      </c>
      <c r="V192">
        <v>0.57499999999999996</v>
      </c>
      <c r="W192">
        <v>0.57499999999999996</v>
      </c>
      <c r="X192">
        <v>0.57499999999999996</v>
      </c>
      <c r="Y192">
        <v>0.57499999999999996</v>
      </c>
      <c r="Z192">
        <v>0.57499999999999996</v>
      </c>
      <c r="AA192">
        <v>0.57499999999999996</v>
      </c>
      <c r="AB192">
        <v>0.57499999999999996</v>
      </c>
      <c r="AC192">
        <v>0.57499999999999996</v>
      </c>
      <c r="AD192">
        <v>0.57499999999999996</v>
      </c>
    </row>
    <row r="193" spans="2:30" ht="15" customHeight="1" x14ac:dyDescent="0.45">
      <c r="B193" t="s">
        <v>419</v>
      </c>
      <c r="C193" t="s">
        <v>188</v>
      </c>
      <c r="D193" t="s">
        <v>1002</v>
      </c>
      <c r="E193" t="s">
        <v>1003</v>
      </c>
      <c r="F193" t="s">
        <v>1004</v>
      </c>
      <c r="G193" t="s">
        <v>422</v>
      </c>
      <c r="H193" t="s">
        <v>1005</v>
      </c>
      <c r="I193" t="s">
        <v>833</v>
      </c>
      <c r="J193">
        <v>1</v>
      </c>
      <c r="K193">
        <v>0</v>
      </c>
      <c r="L193">
        <v>0</v>
      </c>
      <c r="M193">
        <v>-5.5E-2</v>
      </c>
      <c r="N193">
        <v>-5.5E-2</v>
      </c>
      <c r="O193">
        <v>-5.5E-2</v>
      </c>
      <c r="P193">
        <v>-5.5E-2</v>
      </c>
      <c r="Q193">
        <v>-5.5E-2</v>
      </c>
      <c r="R193">
        <v>-5.5E-2</v>
      </c>
      <c r="S193">
        <v>-5.5E-2</v>
      </c>
      <c r="T193">
        <v>-5.5E-2</v>
      </c>
      <c r="U193">
        <v>-5.5E-2</v>
      </c>
      <c r="V193">
        <v>-5.5E-2</v>
      </c>
      <c r="W193">
        <v>-5.5E-2</v>
      </c>
      <c r="X193">
        <v>-5.5E-2</v>
      </c>
      <c r="Y193">
        <v>-5.5E-2</v>
      </c>
      <c r="Z193">
        <v>-5.5E-2</v>
      </c>
      <c r="AA193">
        <v>-5.5E-2</v>
      </c>
      <c r="AB193">
        <v>-5.5E-2</v>
      </c>
      <c r="AC193">
        <v>-5.5E-2</v>
      </c>
      <c r="AD193">
        <v>-5.5E-2</v>
      </c>
    </row>
    <row r="194" spans="2:30" ht="15" customHeight="1" x14ac:dyDescent="0.45">
      <c r="B194" t="s">
        <v>419</v>
      </c>
      <c r="C194" t="s">
        <v>188</v>
      </c>
      <c r="D194" t="s">
        <v>1006</v>
      </c>
      <c r="E194" t="s">
        <v>1007</v>
      </c>
      <c r="F194" t="s">
        <v>1008</v>
      </c>
      <c r="G194" t="s">
        <v>422</v>
      </c>
      <c r="H194" t="s">
        <v>1005</v>
      </c>
      <c r="I194" t="s">
        <v>833</v>
      </c>
      <c r="J194">
        <v>1</v>
      </c>
      <c r="K194">
        <v>2E-3</v>
      </c>
      <c r="L194">
        <v>1E-3</v>
      </c>
      <c r="M194">
        <v>-5.5E-2</v>
      </c>
      <c r="N194">
        <v>-5.5E-2</v>
      </c>
      <c r="O194">
        <v>-5.5E-2</v>
      </c>
      <c r="P194">
        <v>-5.5E-2</v>
      </c>
      <c r="Q194">
        <v>-5.5E-2</v>
      </c>
      <c r="R194">
        <v>-5.5E-2</v>
      </c>
      <c r="S194">
        <v>-5.5E-2</v>
      </c>
      <c r="T194">
        <v>-5.5E-2</v>
      </c>
      <c r="U194">
        <v>-5.5E-2</v>
      </c>
      <c r="V194">
        <v>-5.5E-2</v>
      </c>
      <c r="W194">
        <v>-5.5E-2</v>
      </c>
      <c r="X194">
        <v>-5.5E-2</v>
      </c>
      <c r="Y194">
        <v>-5.5E-2</v>
      </c>
      <c r="Z194">
        <v>-5.5E-2</v>
      </c>
      <c r="AA194">
        <v>-5.5E-2</v>
      </c>
      <c r="AB194">
        <v>-5.5E-2</v>
      </c>
      <c r="AC194">
        <v>-5.5E-2</v>
      </c>
      <c r="AD194">
        <v>-5.5E-2</v>
      </c>
    </row>
    <row r="195" spans="2:30" ht="15" customHeight="1" x14ac:dyDescent="0.45">
      <c r="B195" t="s">
        <v>419</v>
      </c>
      <c r="C195" t="s">
        <v>188</v>
      </c>
      <c r="D195" t="s">
        <v>1009</v>
      </c>
      <c r="E195" t="s">
        <v>1010</v>
      </c>
      <c r="F195" t="s">
        <v>1011</v>
      </c>
      <c r="G195" t="s">
        <v>422</v>
      </c>
      <c r="H195" t="s">
        <v>1005</v>
      </c>
      <c r="I195" t="s">
        <v>837</v>
      </c>
      <c r="J195">
        <v>1</v>
      </c>
      <c r="K195">
        <v>0.34599999999999997</v>
      </c>
      <c r="L195">
        <v>0.219</v>
      </c>
      <c r="M195">
        <v>0.16900000000000001</v>
      </c>
      <c r="N195">
        <v>0.16900000000000001</v>
      </c>
      <c r="O195">
        <v>0.16900000000000001</v>
      </c>
      <c r="P195">
        <v>0.16900000000000001</v>
      </c>
      <c r="Q195">
        <v>0.16900000000000001</v>
      </c>
      <c r="R195">
        <v>0.16900000000000001</v>
      </c>
      <c r="S195">
        <v>0.16900000000000001</v>
      </c>
      <c r="T195">
        <v>0.16900000000000001</v>
      </c>
      <c r="U195">
        <v>0.16900000000000001</v>
      </c>
      <c r="V195">
        <v>0.16900000000000001</v>
      </c>
      <c r="W195">
        <v>0.16900000000000001</v>
      </c>
      <c r="X195">
        <v>0.16900000000000001</v>
      </c>
      <c r="Y195">
        <v>0.16900000000000001</v>
      </c>
      <c r="Z195">
        <v>0.16900000000000001</v>
      </c>
      <c r="AA195">
        <v>0.16900000000000001</v>
      </c>
      <c r="AB195">
        <v>0.16900000000000001</v>
      </c>
      <c r="AC195">
        <v>0.16900000000000001</v>
      </c>
      <c r="AD195">
        <v>0.16900000000000001</v>
      </c>
    </row>
    <row r="196" spans="2:30" ht="15" customHeight="1" x14ac:dyDescent="0.45">
      <c r="B196" t="s">
        <v>419</v>
      </c>
      <c r="C196" t="s">
        <v>188</v>
      </c>
      <c r="D196" t="s">
        <v>1012</v>
      </c>
      <c r="E196" t="s">
        <v>1013</v>
      </c>
      <c r="F196" t="s">
        <v>1014</v>
      </c>
      <c r="G196" t="s">
        <v>422</v>
      </c>
      <c r="H196" t="s">
        <v>1005</v>
      </c>
      <c r="I196" t="s">
        <v>837</v>
      </c>
      <c r="J196">
        <v>1</v>
      </c>
      <c r="K196">
        <v>-6.9240000000000004</v>
      </c>
      <c r="L196">
        <v>-5.181</v>
      </c>
      <c r="M196">
        <v>-4.4829999999999997</v>
      </c>
      <c r="N196">
        <v>-4.5529999999999999</v>
      </c>
      <c r="O196">
        <v>-4.5940000000000003</v>
      </c>
      <c r="P196">
        <v>-4.4880000000000004</v>
      </c>
      <c r="Q196">
        <v>-4.3620000000000001</v>
      </c>
      <c r="R196">
        <v>-4.3179999999999996</v>
      </c>
      <c r="S196">
        <v>-4.3049999999999997</v>
      </c>
      <c r="T196">
        <v>-4.298</v>
      </c>
      <c r="U196">
        <v>-4.298</v>
      </c>
      <c r="V196">
        <v>-4.298</v>
      </c>
      <c r="W196">
        <v>-4.298</v>
      </c>
      <c r="X196">
        <v>-4.298</v>
      </c>
      <c r="Y196">
        <v>-4.298</v>
      </c>
      <c r="Z196">
        <v>-4.298</v>
      </c>
      <c r="AA196">
        <v>-4.298</v>
      </c>
      <c r="AB196">
        <v>-4.298</v>
      </c>
      <c r="AC196">
        <v>-4.298</v>
      </c>
      <c r="AD196">
        <v>-4.298</v>
      </c>
    </row>
    <row r="197" spans="2:30" ht="15" customHeight="1" x14ac:dyDescent="0.45">
      <c r="B197" t="s">
        <v>419</v>
      </c>
      <c r="C197" t="s">
        <v>188</v>
      </c>
      <c r="D197" t="s">
        <v>1015</v>
      </c>
      <c r="E197" t="s">
        <v>1016</v>
      </c>
      <c r="F197" t="s">
        <v>1017</v>
      </c>
      <c r="G197" t="s">
        <v>422</v>
      </c>
      <c r="H197" t="s">
        <v>1005</v>
      </c>
      <c r="I197" t="s">
        <v>837</v>
      </c>
      <c r="J197">
        <v>1</v>
      </c>
      <c r="K197">
        <v>0.184</v>
      </c>
      <c r="L197">
        <v>0.187</v>
      </c>
      <c r="M197">
        <v>1E-3</v>
      </c>
      <c r="N197">
        <v>1E-3</v>
      </c>
      <c r="O197">
        <v>1E-3</v>
      </c>
      <c r="P197">
        <v>1E-3</v>
      </c>
      <c r="Q197">
        <v>1E-3</v>
      </c>
      <c r="R197">
        <v>1E-3</v>
      </c>
      <c r="S197">
        <v>1E-3</v>
      </c>
      <c r="T197">
        <v>1E-3</v>
      </c>
      <c r="U197">
        <v>1E-3</v>
      </c>
      <c r="V197">
        <v>1E-3</v>
      </c>
      <c r="W197">
        <v>1E-3</v>
      </c>
      <c r="X197">
        <v>1E-3</v>
      </c>
      <c r="Y197">
        <v>1E-3</v>
      </c>
      <c r="Z197">
        <v>1E-3</v>
      </c>
      <c r="AA197">
        <v>1E-3</v>
      </c>
      <c r="AB197">
        <v>1E-3</v>
      </c>
      <c r="AC197">
        <v>1E-3</v>
      </c>
      <c r="AD197">
        <v>1E-3</v>
      </c>
    </row>
    <row r="198" spans="2:30" ht="15" customHeight="1" x14ac:dyDescent="0.45">
      <c r="B198" t="s">
        <v>419</v>
      </c>
      <c r="C198" t="s">
        <v>188</v>
      </c>
      <c r="D198" t="s">
        <v>1018</v>
      </c>
      <c r="E198" t="s">
        <v>1019</v>
      </c>
      <c r="F198" t="s">
        <v>1020</v>
      </c>
      <c r="G198" t="s">
        <v>422</v>
      </c>
      <c r="H198" t="s">
        <v>1005</v>
      </c>
      <c r="I198" t="s">
        <v>837</v>
      </c>
      <c r="J198">
        <v>1</v>
      </c>
      <c r="K198">
        <v>-12.263</v>
      </c>
      <c r="L198">
        <v>-11.798999999999999</v>
      </c>
      <c r="M198">
        <v>-12.055999999999999</v>
      </c>
      <c r="N198">
        <v>-12.122999999999999</v>
      </c>
      <c r="O198">
        <v>-12.162000000000001</v>
      </c>
      <c r="P198">
        <v>-12.061</v>
      </c>
      <c r="Q198">
        <v>-11.942</v>
      </c>
      <c r="R198">
        <v>-11.9</v>
      </c>
      <c r="S198">
        <v>-11.888</v>
      </c>
      <c r="T198">
        <v>-11.881</v>
      </c>
      <c r="U198">
        <v>-11.881</v>
      </c>
      <c r="V198">
        <v>-11.881</v>
      </c>
      <c r="W198">
        <v>-11.881</v>
      </c>
      <c r="X198">
        <v>-11.881</v>
      </c>
      <c r="Y198">
        <v>-11.881</v>
      </c>
      <c r="Z198">
        <v>-11.881</v>
      </c>
      <c r="AA198">
        <v>-11.881</v>
      </c>
      <c r="AB198">
        <v>-11.881</v>
      </c>
      <c r="AC198">
        <v>-11.881</v>
      </c>
      <c r="AD198">
        <v>-11.881</v>
      </c>
    </row>
    <row r="199" spans="2:30" ht="15" customHeight="1" x14ac:dyDescent="0.45">
      <c r="B199" t="s">
        <v>419</v>
      </c>
      <c r="C199" t="s">
        <v>188</v>
      </c>
      <c r="D199" t="s">
        <v>1021</v>
      </c>
      <c r="E199" t="s">
        <v>1022</v>
      </c>
      <c r="F199" t="s">
        <v>1023</v>
      </c>
      <c r="G199" t="s">
        <v>422</v>
      </c>
      <c r="H199" t="s">
        <v>1005</v>
      </c>
      <c r="I199" t="s">
        <v>837</v>
      </c>
      <c r="J199">
        <v>1</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row>
    <row r="200" spans="2:30" ht="15" customHeight="1" x14ac:dyDescent="0.45">
      <c r="B200" t="s">
        <v>419</v>
      </c>
      <c r="C200" t="s">
        <v>188</v>
      </c>
      <c r="D200" t="s">
        <v>1024</v>
      </c>
      <c r="E200" t="s">
        <v>1025</v>
      </c>
      <c r="F200" t="s">
        <v>1026</v>
      </c>
      <c r="G200" t="s">
        <v>422</v>
      </c>
      <c r="H200" t="s">
        <v>1005</v>
      </c>
      <c r="I200" t="s">
        <v>837</v>
      </c>
      <c r="J200">
        <v>1</v>
      </c>
      <c r="K200">
        <v>-8.7029999999999994</v>
      </c>
      <c r="L200">
        <v>-6.7750000000000004</v>
      </c>
      <c r="M200">
        <v>-6.1120000000000001</v>
      </c>
      <c r="N200">
        <v>-6.1909999999999998</v>
      </c>
      <c r="O200">
        <v>-6.2380000000000004</v>
      </c>
      <c r="P200">
        <v>-6.1180000000000003</v>
      </c>
      <c r="Q200">
        <v>-5.9779999999999998</v>
      </c>
      <c r="R200">
        <v>-5.9279999999999999</v>
      </c>
      <c r="S200">
        <v>-5.9139999999999997</v>
      </c>
      <c r="T200">
        <v>-5.9059999999999997</v>
      </c>
      <c r="U200">
        <v>-5.9059999999999997</v>
      </c>
      <c r="V200">
        <v>-5.9059999999999997</v>
      </c>
      <c r="W200">
        <v>-5.9059999999999997</v>
      </c>
      <c r="X200">
        <v>-5.9059999999999997</v>
      </c>
      <c r="Y200">
        <v>-5.9059999999999997</v>
      </c>
      <c r="Z200">
        <v>-5.9059999999999997</v>
      </c>
      <c r="AA200">
        <v>-5.9059999999999997</v>
      </c>
      <c r="AB200">
        <v>-5.9059999999999997</v>
      </c>
      <c r="AC200">
        <v>-5.9059999999999997</v>
      </c>
      <c r="AD200">
        <v>-5.9059999999999997</v>
      </c>
    </row>
    <row r="201" spans="2:30" ht="15" customHeight="1" x14ac:dyDescent="0.45">
      <c r="B201" t="s">
        <v>419</v>
      </c>
      <c r="C201" t="s">
        <v>188</v>
      </c>
      <c r="D201" t="s">
        <v>1027</v>
      </c>
      <c r="E201" t="s">
        <v>1028</v>
      </c>
      <c r="F201" t="s">
        <v>1029</v>
      </c>
      <c r="G201" t="s">
        <v>422</v>
      </c>
      <c r="H201" t="s">
        <v>1005</v>
      </c>
      <c r="I201" t="s">
        <v>844</v>
      </c>
      <c r="J201">
        <v>1</v>
      </c>
      <c r="K201">
        <v>-83.447000000000003</v>
      </c>
      <c r="L201">
        <v>-68.769000000000005</v>
      </c>
      <c r="M201">
        <v>-68.430999999999997</v>
      </c>
      <c r="N201">
        <v>-68.430999999999997</v>
      </c>
      <c r="O201">
        <v>-68.430999999999997</v>
      </c>
      <c r="P201">
        <v>-68.430999999999997</v>
      </c>
      <c r="Q201">
        <v>-68.430999999999997</v>
      </c>
      <c r="R201">
        <v>-68.430999999999997</v>
      </c>
      <c r="S201">
        <v>-68.430999999999997</v>
      </c>
      <c r="T201">
        <v>-68.430999999999997</v>
      </c>
      <c r="U201">
        <v>-68.430999999999997</v>
      </c>
      <c r="V201">
        <v>-68.430999999999997</v>
      </c>
      <c r="W201">
        <v>-68.430999999999997</v>
      </c>
      <c r="X201">
        <v>-68.430999999999997</v>
      </c>
      <c r="Y201">
        <v>-68.430999999999997</v>
      </c>
      <c r="Z201">
        <v>-68.430999999999997</v>
      </c>
      <c r="AA201">
        <v>-68.430999999999997</v>
      </c>
      <c r="AB201">
        <v>-68.430999999999997</v>
      </c>
      <c r="AC201">
        <v>-68.430999999999997</v>
      </c>
      <c r="AD201">
        <v>-68.430999999999997</v>
      </c>
    </row>
    <row r="202" spans="2:30" ht="15" customHeight="1" x14ac:dyDescent="0.45">
      <c r="B202" t="s">
        <v>419</v>
      </c>
      <c r="C202" t="s">
        <v>188</v>
      </c>
      <c r="D202" t="s">
        <v>1030</v>
      </c>
      <c r="E202" t="s">
        <v>1031</v>
      </c>
      <c r="F202" t="s">
        <v>1032</v>
      </c>
      <c r="G202" t="s">
        <v>422</v>
      </c>
      <c r="H202" t="s">
        <v>1005</v>
      </c>
      <c r="I202" t="s">
        <v>848</v>
      </c>
      <c r="J202">
        <v>1</v>
      </c>
      <c r="K202">
        <v>-0.36299999999999999</v>
      </c>
      <c r="L202">
        <v>-0.40699999999999997</v>
      </c>
      <c r="M202">
        <v>-0.42799999999999999</v>
      </c>
      <c r="N202">
        <v>-0.33600000000000002</v>
      </c>
      <c r="O202">
        <v>-0.36199999999999999</v>
      </c>
      <c r="P202">
        <v>-0.32300000000000001</v>
      </c>
      <c r="Q202">
        <v>-0.312</v>
      </c>
      <c r="R202">
        <v>-0.307</v>
      </c>
      <c r="S202">
        <v>-0.30199999999999999</v>
      </c>
      <c r="T202">
        <v>-0.29699999999999999</v>
      </c>
      <c r="U202">
        <v>-0.29699999999999999</v>
      </c>
      <c r="V202">
        <v>-0.29699999999999999</v>
      </c>
      <c r="W202">
        <v>-0.29699999999999999</v>
      </c>
      <c r="X202">
        <v>-0.29699999999999999</v>
      </c>
      <c r="Y202">
        <v>-0.29699999999999999</v>
      </c>
      <c r="Z202">
        <v>-0.29699999999999999</v>
      </c>
      <c r="AA202">
        <v>-0.29699999999999999</v>
      </c>
      <c r="AB202">
        <v>-0.29699999999999999</v>
      </c>
      <c r="AC202">
        <v>-0.29699999999999999</v>
      </c>
      <c r="AD202">
        <v>-0.29699999999999999</v>
      </c>
    </row>
    <row r="203" spans="2:30" ht="15" customHeight="1" x14ac:dyDescent="0.45">
      <c r="B203" t="s">
        <v>419</v>
      </c>
      <c r="C203" t="s">
        <v>188</v>
      </c>
      <c r="D203" t="s">
        <v>1033</v>
      </c>
      <c r="E203" t="s">
        <v>1034</v>
      </c>
      <c r="F203" t="s">
        <v>1035</v>
      </c>
      <c r="G203" t="s">
        <v>422</v>
      </c>
      <c r="H203" t="s">
        <v>1005</v>
      </c>
      <c r="I203" t="s">
        <v>848</v>
      </c>
      <c r="J203">
        <v>1</v>
      </c>
      <c r="K203">
        <v>-0.66300000000000003</v>
      </c>
      <c r="L203">
        <v>-0.57399999999999995</v>
      </c>
      <c r="M203">
        <v>-0.52900000000000003</v>
      </c>
      <c r="N203">
        <v>-0.435</v>
      </c>
      <c r="O203">
        <v>-0.46100000000000002</v>
      </c>
      <c r="P203">
        <v>-0.42099999999999999</v>
      </c>
      <c r="Q203">
        <v>-0.41</v>
      </c>
      <c r="R203">
        <v>-0.40500000000000003</v>
      </c>
      <c r="S203">
        <v>-0.4</v>
      </c>
      <c r="T203">
        <v>-0.39500000000000002</v>
      </c>
      <c r="U203">
        <v>-0.39500000000000002</v>
      </c>
      <c r="V203">
        <v>-0.39500000000000002</v>
      </c>
      <c r="W203">
        <v>-0.39500000000000002</v>
      </c>
      <c r="X203">
        <v>-0.39500000000000002</v>
      </c>
      <c r="Y203">
        <v>-0.39500000000000002</v>
      </c>
      <c r="Z203">
        <v>-0.39500000000000002</v>
      </c>
      <c r="AA203">
        <v>-0.39500000000000002</v>
      </c>
      <c r="AB203">
        <v>-0.39500000000000002</v>
      </c>
      <c r="AC203">
        <v>-0.39500000000000002</v>
      </c>
      <c r="AD203">
        <v>-0.39500000000000002</v>
      </c>
    </row>
    <row r="204" spans="2:30" ht="15" customHeight="1" x14ac:dyDescent="0.45">
      <c r="B204" t="s">
        <v>419</v>
      </c>
      <c r="C204" t="s">
        <v>188</v>
      </c>
      <c r="D204" t="s">
        <v>1036</v>
      </c>
      <c r="E204" t="s">
        <v>1037</v>
      </c>
      <c r="F204" t="s">
        <v>1038</v>
      </c>
      <c r="G204" t="s">
        <v>422</v>
      </c>
      <c r="H204" t="s">
        <v>1005</v>
      </c>
      <c r="I204" t="s">
        <v>848</v>
      </c>
      <c r="J204">
        <v>1</v>
      </c>
      <c r="K204">
        <v>-0.496</v>
      </c>
      <c r="L204">
        <v>-0.47599999999999998</v>
      </c>
      <c r="M204">
        <v>-0.45500000000000002</v>
      </c>
      <c r="N204">
        <v>-0.39400000000000002</v>
      </c>
      <c r="O204">
        <v>-0.41099999999999998</v>
      </c>
      <c r="P204">
        <v>-0.38600000000000001</v>
      </c>
      <c r="Q204">
        <v>-0.379</v>
      </c>
      <c r="R204">
        <v>-0.375</v>
      </c>
      <c r="S204">
        <v>-0.372</v>
      </c>
      <c r="T204">
        <v>-0.36899999999999999</v>
      </c>
      <c r="U204">
        <v>-0.36899999999999999</v>
      </c>
      <c r="V204">
        <v>-0.36899999999999999</v>
      </c>
      <c r="W204">
        <v>-0.36899999999999999</v>
      </c>
      <c r="X204">
        <v>-0.36899999999999999</v>
      </c>
      <c r="Y204">
        <v>-0.36899999999999999</v>
      </c>
      <c r="Z204">
        <v>-0.36899999999999999</v>
      </c>
      <c r="AA204">
        <v>-0.36899999999999999</v>
      </c>
      <c r="AB204">
        <v>-0.36899999999999999</v>
      </c>
      <c r="AC204">
        <v>-0.36899999999999999</v>
      </c>
      <c r="AD204">
        <v>-0.36899999999999999</v>
      </c>
    </row>
    <row r="205" spans="2:30" ht="15" customHeight="1" x14ac:dyDescent="0.45">
      <c r="B205" t="s">
        <v>419</v>
      </c>
      <c r="C205" t="s">
        <v>188</v>
      </c>
      <c r="D205" t="s">
        <v>1039</v>
      </c>
      <c r="E205" t="s">
        <v>1040</v>
      </c>
      <c r="F205" t="s">
        <v>1041</v>
      </c>
      <c r="G205" t="s">
        <v>422</v>
      </c>
      <c r="H205" t="s">
        <v>1005</v>
      </c>
      <c r="I205" t="s">
        <v>848</v>
      </c>
      <c r="J205">
        <v>1</v>
      </c>
      <c r="K205">
        <v>-0.36899999999999999</v>
      </c>
      <c r="L205">
        <v>-0.44</v>
      </c>
      <c r="M205">
        <v>-0.44800000000000001</v>
      </c>
      <c r="N205">
        <v>-0.36499999999999999</v>
      </c>
      <c r="O205">
        <v>-0.38800000000000001</v>
      </c>
      <c r="P205">
        <v>-0.35399999999999998</v>
      </c>
      <c r="Q205">
        <v>-0.34399999999999997</v>
      </c>
      <c r="R205">
        <v>-0.34</v>
      </c>
      <c r="S205">
        <v>-0.33600000000000002</v>
      </c>
      <c r="T205">
        <v>-0.33100000000000002</v>
      </c>
      <c r="U205">
        <v>-0.33100000000000002</v>
      </c>
      <c r="V205">
        <v>-0.33100000000000002</v>
      </c>
      <c r="W205">
        <v>-0.33100000000000002</v>
      </c>
      <c r="X205">
        <v>-0.33100000000000002</v>
      </c>
      <c r="Y205">
        <v>-0.33100000000000002</v>
      </c>
      <c r="Z205">
        <v>-0.33100000000000002</v>
      </c>
      <c r="AA205">
        <v>-0.33100000000000002</v>
      </c>
      <c r="AB205">
        <v>-0.33100000000000002</v>
      </c>
      <c r="AC205">
        <v>-0.33100000000000002</v>
      </c>
      <c r="AD205">
        <v>-0.33100000000000002</v>
      </c>
    </row>
    <row r="206" spans="2:30" ht="15" customHeight="1" x14ac:dyDescent="0.45">
      <c r="B206" t="s">
        <v>419</v>
      </c>
      <c r="C206" t="s">
        <v>188</v>
      </c>
      <c r="D206" t="s">
        <v>1042</v>
      </c>
      <c r="E206" t="s">
        <v>1043</v>
      </c>
      <c r="F206" t="s">
        <v>1044</v>
      </c>
      <c r="G206" t="s">
        <v>1045</v>
      </c>
      <c r="H206" t="s">
        <v>1046</v>
      </c>
      <c r="I206" t="s">
        <v>833</v>
      </c>
      <c r="J206">
        <v>1</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row>
    <row r="207" spans="2:30" ht="15" customHeight="1" x14ac:dyDescent="0.45">
      <c r="B207" t="s">
        <v>419</v>
      </c>
      <c r="C207" t="s">
        <v>188</v>
      </c>
      <c r="D207" t="s">
        <v>1047</v>
      </c>
      <c r="E207" t="s">
        <v>1048</v>
      </c>
      <c r="F207" t="s">
        <v>1049</v>
      </c>
      <c r="G207" t="s">
        <v>422</v>
      </c>
      <c r="H207" t="s">
        <v>1046</v>
      </c>
      <c r="I207" t="s">
        <v>833</v>
      </c>
      <c r="J207">
        <v>1</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row>
    <row r="208" spans="2:30" ht="15" customHeight="1" x14ac:dyDescent="0.45">
      <c r="B208" t="s">
        <v>419</v>
      </c>
      <c r="C208" t="s">
        <v>188</v>
      </c>
      <c r="D208" t="s">
        <v>1050</v>
      </c>
      <c r="E208" t="s">
        <v>1051</v>
      </c>
      <c r="F208" t="s">
        <v>1052</v>
      </c>
      <c r="G208" t="s">
        <v>422</v>
      </c>
      <c r="H208" t="s">
        <v>1046</v>
      </c>
      <c r="I208" t="s">
        <v>837</v>
      </c>
      <c r="J208">
        <v>1</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row>
    <row r="209" spans="2:30" ht="15" customHeight="1" x14ac:dyDescent="0.45">
      <c r="B209" t="s">
        <v>419</v>
      </c>
      <c r="C209" t="s">
        <v>188</v>
      </c>
      <c r="D209" t="s">
        <v>1053</v>
      </c>
      <c r="E209" t="s">
        <v>1054</v>
      </c>
      <c r="F209" t="s">
        <v>1055</v>
      </c>
      <c r="G209" t="s">
        <v>422</v>
      </c>
      <c r="H209" t="s">
        <v>1046</v>
      </c>
      <c r="I209" t="s">
        <v>837</v>
      </c>
      <c r="J209">
        <v>1</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row>
    <row r="210" spans="2:30" ht="15" customHeight="1" x14ac:dyDescent="0.45">
      <c r="B210" t="s">
        <v>419</v>
      </c>
      <c r="C210" t="s">
        <v>188</v>
      </c>
      <c r="D210" t="s">
        <v>1056</v>
      </c>
      <c r="E210" t="s">
        <v>1057</v>
      </c>
      <c r="F210" t="s">
        <v>1058</v>
      </c>
      <c r="G210" t="s">
        <v>422</v>
      </c>
      <c r="H210" t="s">
        <v>1046</v>
      </c>
      <c r="I210" t="s">
        <v>837</v>
      </c>
      <c r="J210">
        <v>1</v>
      </c>
      <c r="K210">
        <v>2.8740000000000001</v>
      </c>
      <c r="L210">
        <v>1.948</v>
      </c>
      <c r="M210">
        <v>1.8109999999999999</v>
      </c>
      <c r="N210">
        <v>1.677</v>
      </c>
      <c r="O210">
        <v>1.68</v>
      </c>
      <c r="P210">
        <v>1.6910000000000001</v>
      </c>
      <c r="Q210">
        <v>1.6859999999999999</v>
      </c>
      <c r="R210">
        <v>1.68</v>
      </c>
      <c r="S210">
        <v>1.675</v>
      </c>
      <c r="T210">
        <v>1.669</v>
      </c>
      <c r="U210">
        <v>1.669</v>
      </c>
      <c r="V210">
        <v>1.669</v>
      </c>
      <c r="W210">
        <v>1.669</v>
      </c>
      <c r="X210">
        <v>1.669</v>
      </c>
      <c r="Y210">
        <v>1.669</v>
      </c>
      <c r="Z210">
        <v>1.669</v>
      </c>
      <c r="AA210">
        <v>1.669</v>
      </c>
      <c r="AB210">
        <v>1.669</v>
      </c>
      <c r="AC210">
        <v>1.669</v>
      </c>
      <c r="AD210">
        <v>1.669</v>
      </c>
    </row>
    <row r="211" spans="2:30" ht="15" customHeight="1" x14ac:dyDescent="0.45">
      <c r="B211" t="s">
        <v>419</v>
      </c>
      <c r="C211" t="s">
        <v>188</v>
      </c>
      <c r="D211" t="s">
        <v>1059</v>
      </c>
      <c r="E211" t="s">
        <v>1060</v>
      </c>
      <c r="F211" t="s">
        <v>1061</v>
      </c>
      <c r="G211" t="s">
        <v>422</v>
      </c>
      <c r="H211" t="s">
        <v>1046</v>
      </c>
      <c r="I211" t="s">
        <v>837</v>
      </c>
      <c r="J211">
        <v>1</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row>
    <row r="212" spans="2:30" ht="15" customHeight="1" x14ac:dyDescent="0.45">
      <c r="B212" t="s">
        <v>419</v>
      </c>
      <c r="C212" t="s">
        <v>188</v>
      </c>
      <c r="D212" t="s">
        <v>1062</v>
      </c>
      <c r="E212" t="s">
        <v>1063</v>
      </c>
      <c r="F212" t="s">
        <v>1064</v>
      </c>
      <c r="G212" t="s">
        <v>422</v>
      </c>
      <c r="H212" t="s">
        <v>1046</v>
      </c>
      <c r="I212" t="s">
        <v>837</v>
      </c>
      <c r="J212">
        <v>1</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row>
    <row r="213" spans="2:30" ht="15" customHeight="1" x14ac:dyDescent="0.45">
      <c r="B213" t="s">
        <v>419</v>
      </c>
      <c r="C213" t="s">
        <v>188</v>
      </c>
      <c r="D213" t="s">
        <v>1065</v>
      </c>
      <c r="E213" t="s">
        <v>1066</v>
      </c>
      <c r="F213" t="s">
        <v>1067</v>
      </c>
      <c r="G213" t="s">
        <v>422</v>
      </c>
      <c r="H213" t="s">
        <v>1046</v>
      </c>
      <c r="I213" t="s">
        <v>837</v>
      </c>
      <c r="J213">
        <v>1</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row>
    <row r="214" spans="2:30" ht="15" customHeight="1" x14ac:dyDescent="0.45">
      <c r="B214" t="s">
        <v>419</v>
      </c>
      <c r="C214" t="s">
        <v>188</v>
      </c>
      <c r="D214" t="s">
        <v>1068</v>
      </c>
      <c r="E214" t="s">
        <v>1069</v>
      </c>
      <c r="F214" t="s">
        <v>1070</v>
      </c>
      <c r="G214" t="s">
        <v>422</v>
      </c>
      <c r="H214" t="s">
        <v>1046</v>
      </c>
      <c r="I214" t="s">
        <v>844</v>
      </c>
      <c r="J214">
        <v>1</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row>
    <row r="215" spans="2:30" ht="15" customHeight="1" x14ac:dyDescent="0.45">
      <c r="B215" t="s">
        <v>419</v>
      </c>
      <c r="C215" t="s">
        <v>188</v>
      </c>
      <c r="D215" t="s">
        <v>1071</v>
      </c>
      <c r="E215" t="s">
        <v>1072</v>
      </c>
      <c r="F215" t="s">
        <v>1073</v>
      </c>
      <c r="G215" t="s">
        <v>422</v>
      </c>
      <c r="H215" t="s">
        <v>1046</v>
      </c>
      <c r="I215" t="s">
        <v>848</v>
      </c>
      <c r="J215">
        <v>1</v>
      </c>
      <c r="K215">
        <v>0</v>
      </c>
      <c r="L215">
        <v>0</v>
      </c>
      <c r="M215">
        <v>0</v>
      </c>
      <c r="N215">
        <v>0</v>
      </c>
      <c r="O215">
        <v>0</v>
      </c>
      <c r="P215">
        <v>0</v>
      </c>
      <c r="Q215">
        <v>0</v>
      </c>
      <c r="R215">
        <v>0</v>
      </c>
      <c r="S215">
        <v>0</v>
      </c>
      <c r="T215">
        <v>0</v>
      </c>
      <c r="U215">
        <v>0</v>
      </c>
      <c r="V215">
        <v>0</v>
      </c>
      <c r="W215">
        <v>0</v>
      </c>
      <c r="X215">
        <v>0</v>
      </c>
      <c r="Y215">
        <v>0</v>
      </c>
      <c r="Z215">
        <v>0</v>
      </c>
      <c r="AA215">
        <v>0</v>
      </c>
      <c r="AB215">
        <v>0</v>
      </c>
      <c r="AC215">
        <v>0</v>
      </c>
      <c r="AD215">
        <v>0</v>
      </c>
    </row>
    <row r="216" spans="2:30" ht="15" customHeight="1" x14ac:dyDescent="0.45">
      <c r="B216" t="s">
        <v>419</v>
      </c>
      <c r="C216" t="s">
        <v>188</v>
      </c>
      <c r="D216" t="s">
        <v>1074</v>
      </c>
      <c r="E216" t="s">
        <v>1075</v>
      </c>
      <c r="F216" t="s">
        <v>1076</v>
      </c>
      <c r="G216" t="s">
        <v>422</v>
      </c>
      <c r="H216" t="s">
        <v>1046</v>
      </c>
      <c r="I216" t="s">
        <v>848</v>
      </c>
      <c r="J216">
        <v>1</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row>
    <row r="217" spans="2:30" ht="15" customHeight="1" x14ac:dyDescent="0.45">
      <c r="B217" t="s">
        <v>419</v>
      </c>
      <c r="C217" t="s">
        <v>188</v>
      </c>
      <c r="D217" t="s">
        <v>1077</v>
      </c>
      <c r="E217" t="s">
        <v>1078</v>
      </c>
      <c r="F217" t="s">
        <v>1079</v>
      </c>
      <c r="G217" t="s">
        <v>422</v>
      </c>
      <c r="H217" t="s">
        <v>1046</v>
      </c>
      <c r="I217" t="s">
        <v>848</v>
      </c>
      <c r="J217">
        <v>1</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row>
    <row r="218" spans="2:30" ht="15" customHeight="1" x14ac:dyDescent="0.45">
      <c r="B218" t="s">
        <v>419</v>
      </c>
      <c r="C218" t="s">
        <v>188</v>
      </c>
      <c r="D218" t="s">
        <v>1080</v>
      </c>
      <c r="E218" t="s">
        <v>1081</v>
      </c>
      <c r="F218" t="s">
        <v>1082</v>
      </c>
      <c r="G218" t="s">
        <v>422</v>
      </c>
      <c r="H218" t="s">
        <v>1046</v>
      </c>
      <c r="I218" t="s">
        <v>848</v>
      </c>
      <c r="J218">
        <v>1</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row>
    <row r="219" spans="2:30" ht="15" customHeight="1" x14ac:dyDescent="0.45">
      <c r="B219" t="s">
        <v>419</v>
      </c>
      <c r="C219" t="s">
        <v>188</v>
      </c>
      <c r="D219" t="s">
        <v>1083</v>
      </c>
      <c r="E219" t="s">
        <v>1084</v>
      </c>
      <c r="F219" t="s">
        <v>1085</v>
      </c>
      <c r="G219" t="s">
        <v>422</v>
      </c>
      <c r="H219" t="s">
        <v>1046</v>
      </c>
      <c r="I219" t="s">
        <v>833</v>
      </c>
      <c r="J219">
        <v>1</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row>
    <row r="220" spans="2:30" ht="15" customHeight="1" x14ac:dyDescent="0.45">
      <c r="B220" t="s">
        <v>419</v>
      </c>
      <c r="C220" t="s">
        <v>188</v>
      </c>
      <c r="D220" t="s">
        <v>1086</v>
      </c>
      <c r="E220" t="s">
        <v>1087</v>
      </c>
      <c r="F220" t="s">
        <v>1088</v>
      </c>
      <c r="G220" t="s">
        <v>422</v>
      </c>
      <c r="H220" t="s">
        <v>1046</v>
      </c>
      <c r="I220" t="s">
        <v>833</v>
      </c>
      <c r="J220">
        <v>1</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row>
    <row r="221" spans="2:30" ht="15" customHeight="1" x14ac:dyDescent="0.45">
      <c r="B221" t="s">
        <v>419</v>
      </c>
      <c r="C221" t="s">
        <v>188</v>
      </c>
      <c r="D221" t="s">
        <v>1089</v>
      </c>
      <c r="E221" t="s">
        <v>1090</v>
      </c>
      <c r="F221" t="s">
        <v>1091</v>
      </c>
      <c r="G221" t="s">
        <v>422</v>
      </c>
      <c r="H221" t="s">
        <v>1046</v>
      </c>
      <c r="I221" t="s">
        <v>837</v>
      </c>
      <c r="J221">
        <v>1</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row>
    <row r="222" spans="2:30" ht="15" customHeight="1" x14ac:dyDescent="0.45">
      <c r="B222" t="s">
        <v>419</v>
      </c>
      <c r="C222" t="s">
        <v>188</v>
      </c>
      <c r="D222" t="s">
        <v>1092</v>
      </c>
      <c r="E222" t="s">
        <v>1093</v>
      </c>
      <c r="F222" t="s">
        <v>1094</v>
      </c>
      <c r="G222" t="s">
        <v>422</v>
      </c>
      <c r="H222" t="s">
        <v>1046</v>
      </c>
      <c r="I222" t="s">
        <v>837</v>
      </c>
      <c r="J222">
        <v>1</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row>
    <row r="223" spans="2:30" ht="15" customHeight="1" x14ac:dyDescent="0.45">
      <c r="B223" t="s">
        <v>419</v>
      </c>
      <c r="C223" t="s">
        <v>188</v>
      </c>
      <c r="D223" t="s">
        <v>1095</v>
      </c>
      <c r="E223" t="s">
        <v>1096</v>
      </c>
      <c r="F223" t="s">
        <v>1097</v>
      </c>
      <c r="G223" t="s">
        <v>422</v>
      </c>
      <c r="H223" t="s">
        <v>1046</v>
      </c>
      <c r="I223" t="s">
        <v>837</v>
      </c>
      <c r="J223">
        <v>1</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row>
    <row r="224" spans="2:30" ht="15" customHeight="1" x14ac:dyDescent="0.45">
      <c r="B224" t="s">
        <v>419</v>
      </c>
      <c r="C224" t="s">
        <v>188</v>
      </c>
      <c r="D224" t="s">
        <v>1098</v>
      </c>
      <c r="E224" t="s">
        <v>1099</v>
      </c>
      <c r="F224" t="s">
        <v>1100</v>
      </c>
      <c r="G224" t="s">
        <v>422</v>
      </c>
      <c r="H224" t="s">
        <v>1046</v>
      </c>
      <c r="I224" t="s">
        <v>837</v>
      </c>
      <c r="J224">
        <v>1</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row>
    <row r="225" spans="2:30" ht="15" customHeight="1" x14ac:dyDescent="0.45">
      <c r="B225" t="s">
        <v>419</v>
      </c>
      <c r="C225" t="s">
        <v>188</v>
      </c>
      <c r="D225" t="s">
        <v>1101</v>
      </c>
      <c r="E225" t="s">
        <v>1102</v>
      </c>
      <c r="F225" t="s">
        <v>1103</v>
      </c>
      <c r="G225" t="s">
        <v>422</v>
      </c>
      <c r="H225" t="s">
        <v>1046</v>
      </c>
      <c r="I225" t="s">
        <v>837</v>
      </c>
      <c r="J225">
        <v>1</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row>
    <row r="226" spans="2:30" ht="15" customHeight="1" x14ac:dyDescent="0.45">
      <c r="B226" t="s">
        <v>419</v>
      </c>
      <c r="C226" t="s">
        <v>188</v>
      </c>
      <c r="D226" t="s">
        <v>1104</v>
      </c>
      <c r="E226" t="s">
        <v>1105</v>
      </c>
      <c r="F226" t="s">
        <v>1106</v>
      </c>
      <c r="G226" t="s">
        <v>422</v>
      </c>
      <c r="H226" t="s">
        <v>1046</v>
      </c>
      <c r="I226" t="s">
        <v>837</v>
      </c>
      <c r="J226">
        <v>1</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row>
    <row r="227" spans="2:30" ht="15" customHeight="1" x14ac:dyDescent="0.45">
      <c r="B227" t="s">
        <v>419</v>
      </c>
      <c r="C227" t="s">
        <v>188</v>
      </c>
      <c r="D227" t="s">
        <v>1107</v>
      </c>
      <c r="E227" t="s">
        <v>1108</v>
      </c>
      <c r="F227" t="s">
        <v>1109</v>
      </c>
      <c r="G227" t="s">
        <v>422</v>
      </c>
      <c r="H227" t="s">
        <v>1046</v>
      </c>
      <c r="I227" t="s">
        <v>844</v>
      </c>
      <c r="J227">
        <v>1</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row>
    <row r="228" spans="2:30" ht="15" customHeight="1" x14ac:dyDescent="0.45">
      <c r="B228" t="s">
        <v>419</v>
      </c>
      <c r="C228" t="s">
        <v>188</v>
      </c>
      <c r="D228" t="s">
        <v>1110</v>
      </c>
      <c r="E228" t="s">
        <v>1111</v>
      </c>
      <c r="F228" t="s">
        <v>1112</v>
      </c>
      <c r="G228" t="s">
        <v>422</v>
      </c>
      <c r="H228" t="s">
        <v>1046</v>
      </c>
      <c r="I228" t="s">
        <v>848</v>
      </c>
      <c r="J228">
        <v>1</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row>
    <row r="229" spans="2:30" ht="15" customHeight="1" x14ac:dyDescent="0.45">
      <c r="B229" t="s">
        <v>419</v>
      </c>
      <c r="C229" t="s">
        <v>188</v>
      </c>
      <c r="D229" t="s">
        <v>1113</v>
      </c>
      <c r="E229" t="s">
        <v>1114</v>
      </c>
      <c r="F229" t="s">
        <v>1115</v>
      </c>
      <c r="G229" t="s">
        <v>422</v>
      </c>
      <c r="H229" t="s">
        <v>1046</v>
      </c>
      <c r="I229" t="s">
        <v>848</v>
      </c>
      <c r="J229">
        <v>1</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row>
    <row r="230" spans="2:30" ht="15" customHeight="1" x14ac:dyDescent="0.45">
      <c r="B230" t="s">
        <v>419</v>
      </c>
      <c r="C230" t="s">
        <v>188</v>
      </c>
      <c r="D230" t="s">
        <v>1116</v>
      </c>
      <c r="E230" t="s">
        <v>1117</v>
      </c>
      <c r="F230" t="s">
        <v>1118</v>
      </c>
      <c r="G230" t="s">
        <v>422</v>
      </c>
      <c r="H230" t="s">
        <v>1046</v>
      </c>
      <c r="I230" t="s">
        <v>848</v>
      </c>
      <c r="J230">
        <v>1</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row>
    <row r="231" spans="2:30" ht="15" customHeight="1" x14ac:dyDescent="0.45">
      <c r="B231" t="s">
        <v>419</v>
      </c>
      <c r="C231" t="s">
        <v>188</v>
      </c>
      <c r="D231" t="s">
        <v>1119</v>
      </c>
      <c r="E231" t="s">
        <v>1120</v>
      </c>
      <c r="F231" t="s">
        <v>1121</v>
      </c>
      <c r="G231" t="s">
        <v>422</v>
      </c>
      <c r="H231" t="s">
        <v>1046</v>
      </c>
      <c r="I231" t="s">
        <v>848</v>
      </c>
      <c r="J231">
        <v>1</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row>
    <row r="232" spans="2:30" ht="15" customHeight="1" x14ac:dyDescent="0.45">
      <c r="B232" t="s">
        <v>419</v>
      </c>
      <c r="C232" t="s">
        <v>188</v>
      </c>
      <c r="D232" t="s">
        <v>1122</v>
      </c>
      <c r="E232" t="s">
        <v>1123</v>
      </c>
      <c r="F232" t="s">
        <v>1124</v>
      </c>
      <c r="G232" t="s">
        <v>422</v>
      </c>
      <c r="H232" t="s">
        <v>1125</v>
      </c>
      <c r="I232" t="s">
        <v>833</v>
      </c>
      <c r="J232">
        <v>1</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row>
    <row r="233" spans="2:30" ht="15" customHeight="1" x14ac:dyDescent="0.45">
      <c r="B233" t="s">
        <v>419</v>
      </c>
      <c r="C233" t="s">
        <v>188</v>
      </c>
      <c r="D233" t="s">
        <v>1126</v>
      </c>
      <c r="E233" t="s">
        <v>1127</v>
      </c>
      <c r="F233" t="s">
        <v>1128</v>
      </c>
      <c r="G233" t="s">
        <v>422</v>
      </c>
      <c r="H233" t="s">
        <v>1125</v>
      </c>
      <c r="I233" t="s">
        <v>833</v>
      </c>
      <c r="J233">
        <v>1</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row>
    <row r="234" spans="2:30" ht="15" customHeight="1" x14ac:dyDescent="0.45">
      <c r="B234" t="s">
        <v>419</v>
      </c>
      <c r="C234" t="s">
        <v>188</v>
      </c>
      <c r="D234" t="s">
        <v>1129</v>
      </c>
      <c r="E234" t="s">
        <v>1130</v>
      </c>
      <c r="F234" t="s">
        <v>1131</v>
      </c>
      <c r="G234" t="s">
        <v>422</v>
      </c>
      <c r="H234" t="s">
        <v>1125</v>
      </c>
      <c r="I234" t="s">
        <v>837</v>
      </c>
      <c r="J234">
        <v>1</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row>
    <row r="235" spans="2:30" ht="15" customHeight="1" x14ac:dyDescent="0.45">
      <c r="B235" t="s">
        <v>419</v>
      </c>
      <c r="C235" t="s">
        <v>188</v>
      </c>
      <c r="D235" t="s">
        <v>1132</v>
      </c>
      <c r="E235" t="s">
        <v>1133</v>
      </c>
      <c r="F235" t="s">
        <v>1134</v>
      </c>
      <c r="G235" t="s">
        <v>422</v>
      </c>
      <c r="H235" t="s">
        <v>1125</v>
      </c>
      <c r="I235" t="s">
        <v>837</v>
      </c>
      <c r="J235">
        <v>1</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row>
    <row r="236" spans="2:30" ht="15" customHeight="1" x14ac:dyDescent="0.45">
      <c r="B236" t="s">
        <v>419</v>
      </c>
      <c r="C236" t="s">
        <v>188</v>
      </c>
      <c r="D236" t="s">
        <v>1135</v>
      </c>
      <c r="E236" t="s">
        <v>1136</v>
      </c>
      <c r="F236" t="s">
        <v>1137</v>
      </c>
      <c r="G236" t="s">
        <v>422</v>
      </c>
      <c r="H236" t="s">
        <v>1125</v>
      </c>
      <c r="I236" t="s">
        <v>837</v>
      </c>
      <c r="J236">
        <v>1</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row>
    <row r="237" spans="2:30" ht="15" customHeight="1" x14ac:dyDescent="0.45">
      <c r="B237" t="s">
        <v>419</v>
      </c>
      <c r="C237" t="s">
        <v>188</v>
      </c>
      <c r="D237" t="s">
        <v>1138</v>
      </c>
      <c r="E237" t="s">
        <v>1139</v>
      </c>
      <c r="F237" t="s">
        <v>1140</v>
      </c>
      <c r="G237" t="s">
        <v>422</v>
      </c>
      <c r="H237" t="s">
        <v>1125</v>
      </c>
      <c r="I237" t="s">
        <v>837</v>
      </c>
      <c r="J237">
        <v>1</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row>
    <row r="238" spans="2:30" ht="15" customHeight="1" x14ac:dyDescent="0.45">
      <c r="B238" t="s">
        <v>419</v>
      </c>
      <c r="C238" t="s">
        <v>188</v>
      </c>
      <c r="D238" t="s">
        <v>1141</v>
      </c>
      <c r="E238" t="s">
        <v>1142</v>
      </c>
      <c r="F238" t="s">
        <v>1143</v>
      </c>
      <c r="G238" t="s">
        <v>422</v>
      </c>
      <c r="H238" t="s">
        <v>1125</v>
      </c>
      <c r="I238" t="s">
        <v>837</v>
      </c>
      <c r="J238">
        <v>1</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row>
    <row r="239" spans="2:30" ht="15" customHeight="1" x14ac:dyDescent="0.45">
      <c r="B239" t="s">
        <v>419</v>
      </c>
      <c r="C239" t="s">
        <v>188</v>
      </c>
      <c r="D239" t="s">
        <v>1144</v>
      </c>
      <c r="E239" t="s">
        <v>1145</v>
      </c>
      <c r="F239" t="s">
        <v>1146</v>
      </c>
      <c r="G239" t="s">
        <v>422</v>
      </c>
      <c r="H239" t="s">
        <v>1125</v>
      </c>
      <c r="I239" t="s">
        <v>837</v>
      </c>
      <c r="J239">
        <v>1</v>
      </c>
      <c r="K239">
        <v>0</v>
      </c>
      <c r="L239">
        <v>0</v>
      </c>
      <c r="M239">
        <v>0</v>
      </c>
      <c r="N239">
        <v>0</v>
      </c>
      <c r="O239">
        <v>0</v>
      </c>
      <c r="P239">
        <v>0</v>
      </c>
      <c r="Q239">
        <v>0</v>
      </c>
      <c r="R239">
        <v>0</v>
      </c>
      <c r="S239">
        <v>0</v>
      </c>
      <c r="T239">
        <v>0</v>
      </c>
      <c r="U239">
        <v>0</v>
      </c>
      <c r="V239">
        <v>0</v>
      </c>
      <c r="W239">
        <v>0</v>
      </c>
      <c r="X239">
        <v>0</v>
      </c>
      <c r="Y239">
        <v>0</v>
      </c>
      <c r="Z239">
        <v>0</v>
      </c>
      <c r="AA239">
        <v>0</v>
      </c>
      <c r="AB239">
        <v>0</v>
      </c>
      <c r="AC239">
        <v>0</v>
      </c>
      <c r="AD239">
        <v>0</v>
      </c>
    </row>
    <row r="240" spans="2:30" ht="15" customHeight="1" x14ac:dyDescent="0.45">
      <c r="B240" t="s">
        <v>419</v>
      </c>
      <c r="C240" t="s">
        <v>188</v>
      </c>
      <c r="D240" t="s">
        <v>1147</v>
      </c>
      <c r="E240" t="s">
        <v>1148</v>
      </c>
      <c r="F240" t="s">
        <v>1149</v>
      </c>
      <c r="G240" t="s">
        <v>422</v>
      </c>
      <c r="H240" t="s">
        <v>1125</v>
      </c>
      <c r="I240" t="s">
        <v>844</v>
      </c>
      <c r="J240">
        <v>1</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row>
    <row r="241" spans="2:30" ht="15" customHeight="1" x14ac:dyDescent="0.45">
      <c r="B241" t="s">
        <v>419</v>
      </c>
      <c r="C241" t="s">
        <v>188</v>
      </c>
      <c r="D241" t="s">
        <v>1150</v>
      </c>
      <c r="E241" t="s">
        <v>1151</v>
      </c>
      <c r="F241" t="s">
        <v>1152</v>
      </c>
      <c r="G241" t="s">
        <v>422</v>
      </c>
      <c r="H241" t="s">
        <v>1125</v>
      </c>
      <c r="I241" t="s">
        <v>848</v>
      </c>
      <c r="J241">
        <v>1</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row>
    <row r="242" spans="2:30" ht="15" customHeight="1" x14ac:dyDescent="0.45">
      <c r="B242" t="s">
        <v>419</v>
      </c>
      <c r="C242" t="s">
        <v>188</v>
      </c>
      <c r="D242" t="s">
        <v>1153</v>
      </c>
      <c r="E242" t="s">
        <v>1154</v>
      </c>
      <c r="F242" t="s">
        <v>1155</v>
      </c>
      <c r="G242" t="s">
        <v>422</v>
      </c>
      <c r="H242" t="s">
        <v>1125</v>
      </c>
      <c r="I242" t="s">
        <v>848</v>
      </c>
      <c r="J242">
        <v>1</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row>
    <row r="243" spans="2:30" ht="15" customHeight="1" x14ac:dyDescent="0.45">
      <c r="B243" t="s">
        <v>419</v>
      </c>
      <c r="C243" t="s">
        <v>188</v>
      </c>
      <c r="D243" t="s">
        <v>1156</v>
      </c>
      <c r="E243" t="s">
        <v>1157</v>
      </c>
      <c r="F243" t="s">
        <v>1158</v>
      </c>
      <c r="G243" t="s">
        <v>422</v>
      </c>
      <c r="H243" t="s">
        <v>1125</v>
      </c>
      <c r="I243" t="s">
        <v>848</v>
      </c>
      <c r="J243">
        <v>1</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row>
    <row r="244" spans="2:30" ht="15" customHeight="1" x14ac:dyDescent="0.45">
      <c r="B244" t="s">
        <v>419</v>
      </c>
      <c r="C244" t="s">
        <v>188</v>
      </c>
      <c r="D244" t="s">
        <v>1159</v>
      </c>
      <c r="E244" t="s">
        <v>1160</v>
      </c>
      <c r="F244" t="s">
        <v>1161</v>
      </c>
      <c r="G244" t="s">
        <v>422</v>
      </c>
      <c r="H244" t="s">
        <v>1125</v>
      </c>
      <c r="I244" t="s">
        <v>848</v>
      </c>
      <c r="J244">
        <v>1</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row>
    <row r="245" spans="2:30" ht="15" customHeight="1" x14ac:dyDescent="0.45">
      <c r="B245" t="s">
        <v>419</v>
      </c>
      <c r="C245" t="s">
        <v>188</v>
      </c>
      <c r="D245" t="s">
        <v>1162</v>
      </c>
      <c r="E245" t="s">
        <v>1163</v>
      </c>
      <c r="F245" t="s">
        <v>1164</v>
      </c>
      <c r="G245" t="s">
        <v>422</v>
      </c>
      <c r="H245" t="s">
        <v>1165</v>
      </c>
      <c r="I245" t="s">
        <v>1166</v>
      </c>
      <c r="J245">
        <v>1</v>
      </c>
      <c r="K245">
        <v>3.4550000000000001</v>
      </c>
      <c r="L245">
        <v>2.194</v>
      </c>
      <c r="M245">
        <v>1.6850000000000001</v>
      </c>
      <c r="N245">
        <v>1.6850000000000001</v>
      </c>
      <c r="O245">
        <v>1.6850000000000001</v>
      </c>
      <c r="P245">
        <v>1.6850000000000001</v>
      </c>
      <c r="Q245">
        <v>1.6850000000000001</v>
      </c>
      <c r="R245">
        <v>1.6850000000000001</v>
      </c>
      <c r="S245">
        <v>1.6850000000000001</v>
      </c>
      <c r="T245">
        <v>1.6850000000000001</v>
      </c>
      <c r="U245">
        <v>1.6850000000000001</v>
      </c>
      <c r="V245">
        <v>1.6850000000000001</v>
      </c>
      <c r="W245">
        <v>1.6850000000000001</v>
      </c>
      <c r="X245">
        <v>1.6850000000000001</v>
      </c>
      <c r="Y245">
        <v>1.6850000000000001</v>
      </c>
      <c r="Z245">
        <v>1.6850000000000001</v>
      </c>
      <c r="AA245">
        <v>1.6850000000000001</v>
      </c>
      <c r="AB245">
        <v>1.6850000000000001</v>
      </c>
      <c r="AC245">
        <v>1.6850000000000001</v>
      </c>
      <c r="AD245">
        <v>1.6850000000000001</v>
      </c>
    </row>
    <row r="246" spans="2:30" ht="15" customHeight="1" x14ac:dyDescent="0.45">
      <c r="B246" t="s">
        <v>419</v>
      </c>
      <c r="C246" t="s">
        <v>188</v>
      </c>
      <c r="D246" t="s">
        <v>1167</v>
      </c>
      <c r="E246" t="s">
        <v>1168</v>
      </c>
      <c r="F246" t="s">
        <v>1169</v>
      </c>
      <c r="G246" t="s">
        <v>422</v>
      </c>
      <c r="H246" t="s">
        <v>1165</v>
      </c>
      <c r="I246" t="s">
        <v>1166</v>
      </c>
      <c r="J246">
        <v>1</v>
      </c>
      <c r="K246">
        <v>-152.46100000000001</v>
      </c>
      <c r="L246">
        <v>-120.94499999999999</v>
      </c>
      <c r="M246">
        <v>-111.26300000000001</v>
      </c>
      <c r="N246">
        <v>-112.407</v>
      </c>
      <c r="O246">
        <v>-113.029</v>
      </c>
      <c r="P246">
        <v>-110.715</v>
      </c>
      <c r="Q246">
        <v>-107.973</v>
      </c>
      <c r="R246">
        <v>-106.822</v>
      </c>
      <c r="S246">
        <v>-106.319</v>
      </c>
      <c r="T246">
        <v>-105.929</v>
      </c>
      <c r="U246">
        <v>-105.684</v>
      </c>
      <c r="V246">
        <v>-105.44499999999999</v>
      </c>
      <c r="W246">
        <v>-105.214</v>
      </c>
      <c r="X246">
        <v>-104.99299999999999</v>
      </c>
      <c r="Y246">
        <v>-104.78400000000001</v>
      </c>
      <c r="Z246">
        <v>-104.587</v>
      </c>
      <c r="AA246">
        <v>-104.405</v>
      </c>
      <c r="AB246">
        <v>-104.241</v>
      </c>
      <c r="AC246">
        <v>-104.095</v>
      </c>
      <c r="AD246">
        <v>-103.959</v>
      </c>
    </row>
    <row r="247" spans="2:30" ht="15" customHeight="1" x14ac:dyDescent="0.45">
      <c r="B247" t="s">
        <v>419</v>
      </c>
      <c r="C247" t="s">
        <v>188</v>
      </c>
      <c r="D247" t="s">
        <v>1170</v>
      </c>
      <c r="E247" t="s">
        <v>1171</v>
      </c>
      <c r="F247" t="s">
        <v>1172</v>
      </c>
      <c r="G247" t="s">
        <v>422</v>
      </c>
      <c r="H247" t="s">
        <v>1165</v>
      </c>
      <c r="I247" t="s">
        <v>1166</v>
      </c>
      <c r="J247">
        <v>1</v>
      </c>
      <c r="K247">
        <v>-214.952</v>
      </c>
      <c r="L247">
        <v>-225.435</v>
      </c>
      <c r="M247">
        <v>-231.316</v>
      </c>
      <c r="N247">
        <v>-185.77</v>
      </c>
      <c r="O247">
        <v>-198.422</v>
      </c>
      <c r="P247">
        <v>-179.35</v>
      </c>
      <c r="Q247">
        <v>-174.102</v>
      </c>
      <c r="R247">
        <v>-171.45699999999999</v>
      </c>
      <c r="S247">
        <v>-169.14400000000001</v>
      </c>
      <c r="T247">
        <v>-166.631</v>
      </c>
      <c r="U247">
        <v>-166.631</v>
      </c>
      <c r="V247">
        <v>-166.631</v>
      </c>
      <c r="W247">
        <v>-166.631</v>
      </c>
      <c r="X247">
        <v>-166.631</v>
      </c>
      <c r="Y247">
        <v>-166.631</v>
      </c>
      <c r="Z247">
        <v>-166.631</v>
      </c>
      <c r="AA247">
        <v>-166.631</v>
      </c>
      <c r="AB247">
        <v>-166.631</v>
      </c>
      <c r="AC247">
        <v>-166.631</v>
      </c>
      <c r="AD247">
        <v>-166.631</v>
      </c>
    </row>
    <row r="248" spans="2:30" ht="15" customHeight="1" x14ac:dyDescent="0.45">
      <c r="B248" t="s">
        <v>419</v>
      </c>
      <c r="C248" t="s">
        <v>188</v>
      </c>
      <c r="D248" t="s">
        <v>1173</v>
      </c>
      <c r="E248" t="s">
        <v>1174</v>
      </c>
      <c r="F248" t="s">
        <v>1175</v>
      </c>
      <c r="G248" t="s">
        <v>422</v>
      </c>
      <c r="H248" t="s">
        <v>1165</v>
      </c>
      <c r="I248" t="s">
        <v>1166</v>
      </c>
      <c r="J248">
        <v>1</v>
      </c>
      <c r="K248">
        <v>-252.76300000000001</v>
      </c>
      <c r="L248">
        <v>-218.88200000000001</v>
      </c>
      <c r="M248">
        <v>-201.67699999999999</v>
      </c>
      <c r="N248">
        <v>-165.696</v>
      </c>
      <c r="O248">
        <v>-175.69200000000001</v>
      </c>
      <c r="P248">
        <v>-160.624</v>
      </c>
      <c r="Q248">
        <v>-156.47900000000001</v>
      </c>
      <c r="R248">
        <v>-154.38900000000001</v>
      </c>
      <c r="S248">
        <v>-152.56200000000001</v>
      </c>
      <c r="T248">
        <v>-150.577</v>
      </c>
      <c r="U248">
        <v>-150.577</v>
      </c>
      <c r="V248">
        <v>-150.577</v>
      </c>
      <c r="W248">
        <v>-150.577</v>
      </c>
      <c r="X248">
        <v>-150.577</v>
      </c>
      <c r="Y248">
        <v>-150.577</v>
      </c>
      <c r="Z248">
        <v>-150.577</v>
      </c>
      <c r="AA248">
        <v>-150.577</v>
      </c>
      <c r="AB248">
        <v>-150.577</v>
      </c>
      <c r="AC248">
        <v>-150.577</v>
      </c>
      <c r="AD248">
        <v>-150.577</v>
      </c>
    </row>
    <row r="249" spans="2:30" ht="15" customHeight="1" x14ac:dyDescent="0.45">
      <c r="B249" t="s">
        <v>419</v>
      </c>
      <c r="C249" t="s">
        <v>188</v>
      </c>
      <c r="D249" t="s">
        <v>1176</v>
      </c>
      <c r="E249" t="s">
        <v>1177</v>
      </c>
      <c r="F249" t="s">
        <v>1178</v>
      </c>
      <c r="G249" t="s">
        <v>422</v>
      </c>
      <c r="H249" t="s">
        <v>1165</v>
      </c>
      <c r="I249" t="s">
        <v>1166</v>
      </c>
      <c r="J249">
        <v>1</v>
      </c>
      <c r="K249">
        <v>-333.09699999999998</v>
      </c>
      <c r="L249">
        <v>-314.64999999999998</v>
      </c>
      <c r="M249">
        <v>-300.01</v>
      </c>
      <c r="N249">
        <v>-260.95699999999999</v>
      </c>
      <c r="O249">
        <v>-271.80599999999998</v>
      </c>
      <c r="P249">
        <v>-255.452</v>
      </c>
      <c r="Q249">
        <v>-250.953</v>
      </c>
      <c r="R249">
        <v>-248.685</v>
      </c>
      <c r="S249">
        <v>-246.702</v>
      </c>
      <c r="T249">
        <v>-244.547</v>
      </c>
      <c r="U249">
        <v>-244.547</v>
      </c>
      <c r="V249">
        <v>-244.547</v>
      </c>
      <c r="W249">
        <v>-244.547</v>
      </c>
      <c r="X249">
        <v>-244.547</v>
      </c>
      <c r="Y249">
        <v>-244.547</v>
      </c>
      <c r="Z249">
        <v>-244.547</v>
      </c>
      <c r="AA249">
        <v>-244.547</v>
      </c>
      <c r="AB249">
        <v>-244.547</v>
      </c>
      <c r="AC249">
        <v>-244.547</v>
      </c>
      <c r="AD249">
        <v>-244.547</v>
      </c>
    </row>
    <row r="250" spans="2:30" ht="15" customHeight="1" x14ac:dyDescent="0.45">
      <c r="B250" t="s">
        <v>419</v>
      </c>
      <c r="C250" t="s">
        <v>188</v>
      </c>
      <c r="D250" t="s">
        <v>1179</v>
      </c>
      <c r="E250" t="s">
        <v>1180</v>
      </c>
      <c r="F250" t="s">
        <v>1181</v>
      </c>
      <c r="G250" t="s">
        <v>422</v>
      </c>
      <c r="H250" t="s">
        <v>1165</v>
      </c>
      <c r="I250" t="s">
        <v>1166</v>
      </c>
      <c r="J250">
        <v>1</v>
      </c>
      <c r="K250">
        <v>-161.07599999999999</v>
      </c>
      <c r="L250">
        <v>-186.827</v>
      </c>
      <c r="M250">
        <v>-189.61500000000001</v>
      </c>
      <c r="N250">
        <v>-155.803</v>
      </c>
      <c r="O250">
        <v>-165.196</v>
      </c>
      <c r="P250">
        <v>-151.03700000000001</v>
      </c>
      <c r="Q250">
        <v>-147.14099999999999</v>
      </c>
      <c r="R250">
        <v>-145.178</v>
      </c>
      <c r="S250">
        <v>-143.46100000000001</v>
      </c>
      <c r="T250">
        <v>-141.595</v>
      </c>
      <c r="U250">
        <v>-141.595</v>
      </c>
      <c r="V250">
        <v>-141.595</v>
      </c>
      <c r="W250">
        <v>-141.595</v>
      </c>
      <c r="X250">
        <v>-141.595</v>
      </c>
      <c r="Y250">
        <v>-141.595</v>
      </c>
      <c r="Z250">
        <v>-141.595</v>
      </c>
      <c r="AA250">
        <v>-141.595</v>
      </c>
      <c r="AB250">
        <v>-141.595</v>
      </c>
      <c r="AC250">
        <v>-141.595</v>
      </c>
      <c r="AD250">
        <v>-141.595</v>
      </c>
    </row>
    <row r="251" spans="2:30" ht="15" customHeight="1" x14ac:dyDescent="0.45">
      <c r="B251" t="s">
        <v>419</v>
      </c>
      <c r="C251" t="s">
        <v>188</v>
      </c>
      <c r="D251" t="s">
        <v>1182</v>
      </c>
      <c r="E251" t="s">
        <v>1183</v>
      </c>
      <c r="F251" t="s">
        <v>1184</v>
      </c>
      <c r="G251" t="s">
        <v>422</v>
      </c>
      <c r="H251" t="s">
        <v>1165</v>
      </c>
      <c r="I251" t="s">
        <v>1166</v>
      </c>
      <c r="J251">
        <v>1</v>
      </c>
      <c r="K251">
        <v>-177.77199999999999</v>
      </c>
      <c r="L251">
        <v>-146.50299999999999</v>
      </c>
      <c r="M251">
        <v>-145.78299999999999</v>
      </c>
      <c r="N251">
        <v>-145.78299999999999</v>
      </c>
      <c r="O251">
        <v>-145.78299999999999</v>
      </c>
      <c r="P251">
        <v>-145.78299999999999</v>
      </c>
      <c r="Q251">
        <v>-145.78299999999999</v>
      </c>
      <c r="R251">
        <v>-145.78299999999999</v>
      </c>
      <c r="S251">
        <v>-145.78299999999999</v>
      </c>
      <c r="T251">
        <v>-145.78299999999999</v>
      </c>
      <c r="U251">
        <v>-145.78299999999999</v>
      </c>
      <c r="V251">
        <v>-145.78299999999999</v>
      </c>
      <c r="W251">
        <v>-145.78299999999999</v>
      </c>
      <c r="X251">
        <v>-145.78299999999999</v>
      </c>
      <c r="Y251">
        <v>-145.78299999999999</v>
      </c>
      <c r="Z251">
        <v>-145.78299999999999</v>
      </c>
      <c r="AA251">
        <v>-145.78299999999999</v>
      </c>
      <c r="AB251">
        <v>-145.78299999999999</v>
      </c>
      <c r="AC251">
        <v>-145.78299999999999</v>
      </c>
      <c r="AD251">
        <v>-145.78299999999999</v>
      </c>
    </row>
    <row r="252" spans="2:30" ht="15" customHeight="1" x14ac:dyDescent="0.45">
      <c r="B252" t="s">
        <v>419</v>
      </c>
      <c r="C252" t="s">
        <v>188</v>
      </c>
      <c r="D252" t="s">
        <v>1185</v>
      </c>
      <c r="E252" t="s">
        <v>1186</v>
      </c>
      <c r="F252" t="s">
        <v>1187</v>
      </c>
      <c r="G252" t="s">
        <v>422</v>
      </c>
      <c r="H252" t="s">
        <v>1165</v>
      </c>
      <c r="I252" t="s">
        <v>1166</v>
      </c>
      <c r="J252">
        <v>1</v>
      </c>
      <c r="K252">
        <v>-190.667</v>
      </c>
      <c r="L252">
        <v>-169.041</v>
      </c>
      <c r="M252">
        <v>-158.45599999999999</v>
      </c>
      <c r="N252">
        <v>-143.017</v>
      </c>
      <c r="O252">
        <v>-148.07300000000001</v>
      </c>
      <c r="P252">
        <v>-141.453</v>
      </c>
      <c r="Q252">
        <v>-138.78700000000001</v>
      </c>
      <c r="R252">
        <v>-137.642</v>
      </c>
      <c r="S252">
        <v>-136.953</v>
      </c>
      <c r="T252">
        <v>-136.249</v>
      </c>
      <c r="U252">
        <v>-136.53700000000001</v>
      </c>
      <c r="V252">
        <v>-136.80099999999999</v>
      </c>
      <c r="W252">
        <v>-137.03899999999999</v>
      </c>
      <c r="X252">
        <v>-137.239</v>
      </c>
      <c r="Y252">
        <v>-137.40199999999999</v>
      </c>
      <c r="Z252">
        <v>-137.524</v>
      </c>
      <c r="AA252">
        <v>-137.60300000000001</v>
      </c>
      <c r="AB252">
        <v>-137.63200000000001</v>
      </c>
      <c r="AC252">
        <v>-137.607</v>
      </c>
      <c r="AD252">
        <v>-137.595</v>
      </c>
    </row>
    <row r="253" spans="2:30" ht="15" customHeight="1" x14ac:dyDescent="0.45">
      <c r="B253" t="s">
        <v>419</v>
      </c>
      <c r="C253" t="s">
        <v>188</v>
      </c>
      <c r="D253" t="s">
        <v>1188</v>
      </c>
      <c r="E253" t="s">
        <v>1189</v>
      </c>
      <c r="F253" t="s">
        <v>1190</v>
      </c>
      <c r="G253" t="s">
        <v>422</v>
      </c>
      <c r="H253" t="s">
        <v>1165</v>
      </c>
      <c r="I253" t="s">
        <v>1166</v>
      </c>
      <c r="J253">
        <v>1</v>
      </c>
      <c r="K253">
        <v>3.4550000000000001</v>
      </c>
      <c r="L253">
        <v>2.194</v>
      </c>
      <c r="M253">
        <v>1.6850000000000001</v>
      </c>
      <c r="N253">
        <v>1.6850000000000001</v>
      </c>
      <c r="O253">
        <v>21.684000000000001</v>
      </c>
      <c r="P253">
        <v>21.684000000000001</v>
      </c>
      <c r="Q253">
        <v>21.684000000000001</v>
      </c>
      <c r="R253">
        <v>21.684999999999999</v>
      </c>
      <c r="S253">
        <v>21.684999999999999</v>
      </c>
      <c r="T253">
        <v>21.684999999999999</v>
      </c>
      <c r="U253">
        <v>21.684999999999999</v>
      </c>
      <c r="V253">
        <v>21.684999999999999</v>
      </c>
      <c r="W253">
        <v>21.684999999999999</v>
      </c>
      <c r="X253">
        <v>21.684999999999999</v>
      </c>
      <c r="Y253">
        <v>21.684999999999999</v>
      </c>
      <c r="Z253">
        <v>21.684999999999999</v>
      </c>
      <c r="AA253">
        <v>21.684999999999999</v>
      </c>
      <c r="AB253">
        <v>21.684999999999999</v>
      </c>
      <c r="AC253">
        <v>21.684999999999999</v>
      </c>
      <c r="AD253">
        <v>21.684999999999999</v>
      </c>
    </row>
    <row r="254" spans="2:30" ht="15" customHeight="1" x14ac:dyDescent="0.45">
      <c r="B254" t="s">
        <v>419</v>
      </c>
      <c r="C254" t="s">
        <v>188</v>
      </c>
      <c r="D254" t="s">
        <v>1191</v>
      </c>
      <c r="E254" t="s">
        <v>1192</v>
      </c>
      <c r="F254" t="s">
        <v>1193</v>
      </c>
      <c r="G254" t="s">
        <v>422</v>
      </c>
      <c r="H254" t="s">
        <v>1165</v>
      </c>
      <c r="I254" t="s">
        <v>1166</v>
      </c>
      <c r="J254">
        <v>1</v>
      </c>
      <c r="K254">
        <v>-152.46100000000001</v>
      </c>
      <c r="L254">
        <v>-120.944</v>
      </c>
      <c r="M254">
        <v>-111.265</v>
      </c>
      <c r="N254">
        <v>-112.40900000000001</v>
      </c>
      <c r="O254">
        <v>-92.159000000000006</v>
      </c>
      <c r="P254">
        <v>-89.823999999999998</v>
      </c>
      <c r="Q254">
        <v>-87.058000000000007</v>
      </c>
      <c r="R254">
        <v>-85.891000000000005</v>
      </c>
      <c r="S254">
        <v>-85.378</v>
      </c>
      <c r="T254">
        <v>-84.965000000000003</v>
      </c>
      <c r="U254">
        <v>-84.692999999999998</v>
      </c>
      <c r="V254">
        <v>-84.42</v>
      </c>
      <c r="W254">
        <v>-84.152000000000001</v>
      </c>
      <c r="X254">
        <v>-83.885999999999996</v>
      </c>
      <c r="Y254">
        <v>-83.628</v>
      </c>
      <c r="Z254">
        <v>-83.42</v>
      </c>
      <c r="AA254">
        <v>-83.230999999999995</v>
      </c>
      <c r="AB254">
        <v>-83.066000000000003</v>
      </c>
      <c r="AC254">
        <v>-82.92</v>
      </c>
      <c r="AD254">
        <v>-82.778999999999996</v>
      </c>
    </row>
    <row r="255" spans="2:30" ht="15" customHeight="1" x14ac:dyDescent="0.45">
      <c r="B255" t="s">
        <v>419</v>
      </c>
      <c r="C255" t="s">
        <v>188</v>
      </c>
      <c r="D255" t="s">
        <v>1194</v>
      </c>
      <c r="E255" t="s">
        <v>1195</v>
      </c>
      <c r="F255" t="s">
        <v>1196</v>
      </c>
      <c r="G255" t="s">
        <v>422</v>
      </c>
      <c r="H255" t="s">
        <v>1165</v>
      </c>
      <c r="I255" t="s">
        <v>1166</v>
      </c>
      <c r="J255">
        <v>1</v>
      </c>
      <c r="K255">
        <v>-214.952</v>
      </c>
      <c r="L255">
        <v>-225.435</v>
      </c>
      <c r="M255">
        <v>-231.316</v>
      </c>
      <c r="N255">
        <v>-185.77</v>
      </c>
      <c r="O255">
        <v>-181.22200000000001</v>
      </c>
      <c r="P255">
        <v>-162.15</v>
      </c>
      <c r="Q255">
        <v>-156.90199999999999</v>
      </c>
      <c r="R255">
        <v>-154.25700000000001</v>
      </c>
      <c r="S255">
        <v>-151.94399999999999</v>
      </c>
      <c r="T255">
        <v>-149.43100000000001</v>
      </c>
      <c r="U255">
        <v>-149.43100000000001</v>
      </c>
      <c r="V255">
        <v>-149.43100000000001</v>
      </c>
      <c r="W255">
        <v>-149.43100000000001</v>
      </c>
      <c r="X255">
        <v>-149.43100000000001</v>
      </c>
      <c r="Y255">
        <v>-149.43100000000001</v>
      </c>
      <c r="Z255">
        <v>-149.43100000000001</v>
      </c>
      <c r="AA255">
        <v>-149.43100000000001</v>
      </c>
      <c r="AB255">
        <v>-149.43100000000001</v>
      </c>
      <c r="AC255">
        <v>-149.43100000000001</v>
      </c>
      <c r="AD255">
        <v>-149.43100000000001</v>
      </c>
    </row>
    <row r="256" spans="2:30" ht="15" customHeight="1" x14ac:dyDescent="0.45">
      <c r="B256" t="s">
        <v>419</v>
      </c>
      <c r="C256" t="s">
        <v>188</v>
      </c>
      <c r="D256" t="s">
        <v>1197</v>
      </c>
      <c r="E256" t="s">
        <v>1198</v>
      </c>
      <c r="F256" t="s">
        <v>1199</v>
      </c>
      <c r="G256" t="s">
        <v>422</v>
      </c>
      <c r="H256" t="s">
        <v>1165</v>
      </c>
      <c r="I256" t="s">
        <v>1166</v>
      </c>
      <c r="J256">
        <v>1</v>
      </c>
      <c r="K256">
        <v>-252.76300000000001</v>
      </c>
      <c r="L256">
        <v>-218.88200000000001</v>
      </c>
      <c r="M256">
        <v>-201.67699999999999</v>
      </c>
      <c r="N256">
        <v>-165.696</v>
      </c>
      <c r="O256">
        <v>-155.78</v>
      </c>
      <c r="P256">
        <v>-140.71199999999999</v>
      </c>
      <c r="Q256">
        <v>-136.56700000000001</v>
      </c>
      <c r="R256">
        <v>-134.477</v>
      </c>
      <c r="S256">
        <v>-132.65</v>
      </c>
      <c r="T256">
        <v>-130.66499999999999</v>
      </c>
      <c r="U256">
        <v>-130.66499999999999</v>
      </c>
      <c r="V256">
        <v>-130.66499999999999</v>
      </c>
      <c r="W256">
        <v>-130.66499999999999</v>
      </c>
      <c r="X256">
        <v>-130.66499999999999</v>
      </c>
      <c r="Y256">
        <v>-130.66499999999999</v>
      </c>
      <c r="Z256">
        <v>-130.66499999999999</v>
      </c>
      <c r="AA256">
        <v>-130.66499999999999</v>
      </c>
      <c r="AB256">
        <v>-130.66499999999999</v>
      </c>
      <c r="AC256">
        <v>-130.66499999999999</v>
      </c>
      <c r="AD256">
        <v>-130.66499999999999</v>
      </c>
    </row>
    <row r="257" spans="2:30" ht="15" customHeight="1" x14ac:dyDescent="0.45">
      <c r="B257" t="s">
        <v>419</v>
      </c>
      <c r="C257" t="s">
        <v>188</v>
      </c>
      <c r="D257" t="s">
        <v>1200</v>
      </c>
      <c r="E257" t="s">
        <v>1201</v>
      </c>
      <c r="F257" t="s">
        <v>1202</v>
      </c>
      <c r="G257" t="s">
        <v>422</v>
      </c>
      <c r="H257" t="s">
        <v>1165</v>
      </c>
      <c r="I257" t="s">
        <v>1166</v>
      </c>
      <c r="J257">
        <v>1</v>
      </c>
      <c r="K257">
        <v>-333.09699999999998</v>
      </c>
      <c r="L257">
        <v>-314.64999999999998</v>
      </c>
      <c r="M257">
        <v>-300.01</v>
      </c>
      <c r="N257">
        <v>-260.95699999999999</v>
      </c>
      <c r="O257">
        <v>-254.59200000000001</v>
      </c>
      <c r="P257">
        <v>-238.238</v>
      </c>
      <c r="Q257">
        <v>-233.739</v>
      </c>
      <c r="R257">
        <v>-231.471</v>
      </c>
      <c r="S257">
        <v>-229.488</v>
      </c>
      <c r="T257">
        <v>-227.333</v>
      </c>
      <c r="U257">
        <v>-227.333</v>
      </c>
      <c r="V257">
        <v>-227.333</v>
      </c>
      <c r="W257">
        <v>-227.333</v>
      </c>
      <c r="X257">
        <v>-227.333</v>
      </c>
      <c r="Y257">
        <v>-227.333</v>
      </c>
      <c r="Z257">
        <v>-227.333</v>
      </c>
      <c r="AA257">
        <v>-227.333</v>
      </c>
      <c r="AB257">
        <v>-227.333</v>
      </c>
      <c r="AC257">
        <v>-227.333</v>
      </c>
      <c r="AD257">
        <v>-227.333</v>
      </c>
    </row>
    <row r="258" spans="2:30" ht="15" customHeight="1" x14ac:dyDescent="0.45">
      <c r="B258" t="s">
        <v>419</v>
      </c>
      <c r="C258" t="s">
        <v>188</v>
      </c>
      <c r="D258" t="s">
        <v>1203</v>
      </c>
      <c r="E258" t="s">
        <v>1204</v>
      </c>
      <c r="F258" t="s">
        <v>1205</v>
      </c>
      <c r="G258" t="s">
        <v>422</v>
      </c>
      <c r="H258" t="s">
        <v>1165</v>
      </c>
      <c r="I258" t="s">
        <v>1166</v>
      </c>
      <c r="J258">
        <v>1</v>
      </c>
      <c r="K258">
        <v>-161.07599999999999</v>
      </c>
      <c r="L258">
        <v>-186.827</v>
      </c>
      <c r="M258">
        <v>-189.61500000000001</v>
      </c>
      <c r="N258">
        <v>-155.803</v>
      </c>
      <c r="O258">
        <v>-146.28700000000001</v>
      </c>
      <c r="P258">
        <v>-132.12799999999999</v>
      </c>
      <c r="Q258">
        <v>-128.233</v>
      </c>
      <c r="R258">
        <v>-126.26900000000001</v>
      </c>
      <c r="S258">
        <v>-124.55200000000001</v>
      </c>
      <c r="T258">
        <v>-122.687</v>
      </c>
      <c r="U258">
        <v>-122.687</v>
      </c>
      <c r="V258">
        <v>-122.687</v>
      </c>
      <c r="W258">
        <v>-122.687</v>
      </c>
      <c r="X258">
        <v>-122.687</v>
      </c>
      <c r="Y258">
        <v>-122.687</v>
      </c>
      <c r="Z258">
        <v>-122.687</v>
      </c>
      <c r="AA258">
        <v>-122.687</v>
      </c>
      <c r="AB258">
        <v>-122.687</v>
      </c>
      <c r="AC258">
        <v>-122.687</v>
      </c>
      <c r="AD258">
        <v>-122.687</v>
      </c>
    </row>
    <row r="259" spans="2:30" ht="15" customHeight="1" x14ac:dyDescent="0.45">
      <c r="B259" t="s">
        <v>419</v>
      </c>
      <c r="C259" t="s">
        <v>188</v>
      </c>
      <c r="D259" t="s">
        <v>1206</v>
      </c>
      <c r="E259" t="s">
        <v>1207</v>
      </c>
      <c r="F259" t="s">
        <v>1208</v>
      </c>
      <c r="G259" t="s">
        <v>422</v>
      </c>
      <c r="H259" t="s">
        <v>1165</v>
      </c>
      <c r="I259" t="s">
        <v>1166</v>
      </c>
      <c r="J259">
        <v>1</v>
      </c>
      <c r="K259">
        <v>-177.77199999999999</v>
      </c>
      <c r="L259">
        <v>-146.50299999999999</v>
      </c>
      <c r="M259">
        <v>-145.78299999999999</v>
      </c>
      <c r="N259">
        <v>-145.78299999999999</v>
      </c>
      <c r="O259">
        <v>-125.783</v>
      </c>
      <c r="P259">
        <v>-125.783</v>
      </c>
      <c r="Q259">
        <v>-125.783</v>
      </c>
      <c r="R259">
        <v>-125.783</v>
      </c>
      <c r="S259">
        <v>-125.783</v>
      </c>
      <c r="T259">
        <v>-125.783</v>
      </c>
      <c r="U259">
        <v>-125.783</v>
      </c>
      <c r="V259">
        <v>-125.783</v>
      </c>
      <c r="W259">
        <v>-125.783</v>
      </c>
      <c r="X259">
        <v>-125.783</v>
      </c>
      <c r="Y259">
        <v>-125.783</v>
      </c>
      <c r="Z259">
        <v>-125.783</v>
      </c>
      <c r="AA259">
        <v>-125.783</v>
      </c>
      <c r="AB259">
        <v>-125.783</v>
      </c>
      <c r="AC259">
        <v>-125.783</v>
      </c>
      <c r="AD259">
        <v>-125.783</v>
      </c>
    </row>
    <row r="260" spans="2:30" ht="15" customHeight="1" x14ac:dyDescent="0.45">
      <c r="B260" t="s">
        <v>419</v>
      </c>
      <c r="C260" t="s">
        <v>188</v>
      </c>
      <c r="D260" t="s">
        <v>1209</v>
      </c>
      <c r="E260" t="s">
        <v>1210</v>
      </c>
      <c r="F260" t="s">
        <v>1211</v>
      </c>
      <c r="G260" t="s">
        <v>422</v>
      </c>
      <c r="H260" t="s">
        <v>1165</v>
      </c>
      <c r="I260" t="s">
        <v>1166</v>
      </c>
      <c r="J260">
        <v>2</v>
      </c>
      <c r="K260">
        <v>-190.667</v>
      </c>
      <c r="L260">
        <v>-169.07300000000001</v>
      </c>
      <c r="M260">
        <v>-158.48500000000001</v>
      </c>
      <c r="N260">
        <v>-143.035</v>
      </c>
      <c r="O260">
        <v>-126.455</v>
      </c>
      <c r="P260">
        <v>-121.184</v>
      </c>
      <c r="Q260">
        <v>-118.199</v>
      </c>
      <c r="R260">
        <v>-117.167</v>
      </c>
      <c r="S260">
        <v>-116.444</v>
      </c>
      <c r="T260">
        <v>-115.86199999999999</v>
      </c>
      <c r="U260">
        <v>-116.187</v>
      </c>
      <c r="V260">
        <v>-116.505</v>
      </c>
      <c r="W260">
        <v>-116.761</v>
      </c>
      <c r="X260">
        <v>-116.964</v>
      </c>
      <c r="Y260">
        <v>-117.1</v>
      </c>
      <c r="Z260">
        <v>-117.188</v>
      </c>
      <c r="AA260">
        <v>-117.218</v>
      </c>
      <c r="AB260">
        <v>-117.184</v>
      </c>
      <c r="AC260">
        <v>-117.10899999999999</v>
      </c>
      <c r="AD260">
        <v>-117.047</v>
      </c>
    </row>
    <row r="261" spans="2:30" ht="15" customHeight="1" x14ac:dyDescent="0.45">
      <c r="B261" t="s">
        <v>419</v>
      </c>
      <c r="C261" t="s">
        <v>188</v>
      </c>
      <c r="D261" t="s">
        <v>1212</v>
      </c>
      <c r="E261" t="s">
        <v>1213</v>
      </c>
      <c r="F261" t="s">
        <v>1214</v>
      </c>
      <c r="G261" t="s">
        <v>422</v>
      </c>
      <c r="H261" t="s">
        <v>1215</v>
      </c>
      <c r="I261" t="s">
        <v>1216</v>
      </c>
      <c r="J261">
        <v>2</v>
      </c>
      <c r="K261" t="e">
        <f>#N/A</f>
        <v>#N/A</v>
      </c>
      <c r="L261" t="e">
        <f>#N/A</f>
        <v>#N/A</v>
      </c>
      <c r="M261" t="e">
        <f>#N/A</f>
        <v>#N/A</v>
      </c>
      <c r="N261" t="e">
        <f>#N/A</f>
        <v>#N/A</v>
      </c>
      <c r="O261" t="e">
        <f>#N/A</f>
        <v>#N/A</v>
      </c>
      <c r="P261" t="e">
        <f>#N/A</f>
        <v>#N/A</v>
      </c>
      <c r="Q261" t="e">
        <f>#N/A</f>
        <v>#N/A</v>
      </c>
      <c r="R261" t="e">
        <f>#N/A</f>
        <v>#N/A</v>
      </c>
      <c r="S261" t="e">
        <f>#N/A</f>
        <v>#N/A</v>
      </c>
      <c r="T261" t="e">
        <f>#N/A</f>
        <v>#N/A</v>
      </c>
      <c r="U261" t="e">
        <f>#N/A</f>
        <v>#N/A</v>
      </c>
      <c r="V261" t="e">
        <f>#N/A</f>
        <v>#N/A</v>
      </c>
      <c r="W261" t="e">
        <f>#N/A</f>
        <v>#N/A</v>
      </c>
      <c r="X261" t="e">
        <f>#N/A</f>
        <v>#N/A</v>
      </c>
      <c r="Y261" t="e">
        <f>#N/A</f>
        <v>#N/A</v>
      </c>
      <c r="Z261" t="e">
        <f>#N/A</f>
        <v>#N/A</v>
      </c>
      <c r="AA261" t="e">
        <f>#N/A</f>
        <v>#N/A</v>
      </c>
      <c r="AB261" t="e">
        <f>#N/A</f>
        <v>#N/A</v>
      </c>
      <c r="AC261" t="e">
        <f>#N/A</f>
        <v>#N/A</v>
      </c>
      <c r="AD261" t="e">
        <f>#N/A</f>
        <v>#N/A</v>
      </c>
    </row>
    <row r="262" spans="2:30" ht="15" customHeight="1" x14ac:dyDescent="0.45">
      <c r="B262" t="s">
        <v>419</v>
      </c>
      <c r="C262" t="s">
        <v>188</v>
      </c>
      <c r="D262" t="s">
        <v>1217</v>
      </c>
      <c r="E262" t="s">
        <v>1218</v>
      </c>
      <c r="F262" t="s">
        <v>1219</v>
      </c>
      <c r="G262" t="s">
        <v>422</v>
      </c>
      <c r="H262" t="s">
        <v>964</v>
      </c>
      <c r="I262" t="s">
        <v>1216</v>
      </c>
      <c r="J262">
        <v>2</v>
      </c>
      <c r="K262">
        <v>0.96299999999999997</v>
      </c>
      <c r="L262">
        <v>0.81799999999999995</v>
      </c>
      <c r="M262">
        <v>0.76400000000000001</v>
      </c>
      <c r="N262">
        <v>0.67100000000000004</v>
      </c>
      <c r="O262">
        <v>0.69699999999999995</v>
      </c>
      <c r="P262">
        <v>0.65800000000000003</v>
      </c>
      <c r="Q262">
        <v>0.64700000000000002</v>
      </c>
      <c r="R262">
        <v>0.64200000000000002</v>
      </c>
      <c r="S262">
        <v>0.63700000000000001</v>
      </c>
      <c r="T262">
        <v>0.63200000000000001</v>
      </c>
      <c r="U262">
        <v>0.63200000000000001</v>
      </c>
      <c r="V262">
        <v>0.63200000000000001</v>
      </c>
      <c r="W262">
        <v>0.63200000000000001</v>
      </c>
      <c r="X262">
        <v>0.63200000000000001</v>
      </c>
      <c r="Y262">
        <v>0.63200000000000001</v>
      </c>
      <c r="Z262">
        <v>0.63200000000000001</v>
      </c>
      <c r="AA262">
        <v>0.63200000000000001</v>
      </c>
      <c r="AB262">
        <v>0.63200000000000001</v>
      </c>
      <c r="AC262">
        <v>0.63200000000000001</v>
      </c>
      <c r="AD262">
        <v>0.63200000000000001</v>
      </c>
    </row>
    <row r="263" spans="2:30" ht="15" customHeight="1" x14ac:dyDescent="0.45">
      <c r="B263" t="s">
        <v>419</v>
      </c>
      <c r="C263" t="s">
        <v>188</v>
      </c>
      <c r="D263" t="s">
        <v>1220</v>
      </c>
      <c r="E263" t="s">
        <v>1221</v>
      </c>
      <c r="F263" t="s">
        <v>1222</v>
      </c>
      <c r="G263" t="s">
        <v>422</v>
      </c>
      <c r="H263" t="s">
        <v>1223</v>
      </c>
      <c r="I263" t="s">
        <v>1216</v>
      </c>
      <c r="J263">
        <v>2</v>
      </c>
      <c r="K263" t="e">
        <f>#N/A</f>
        <v>#N/A</v>
      </c>
      <c r="L263" t="e">
        <f>#N/A</f>
        <v>#N/A</v>
      </c>
      <c r="M263" t="e">
        <f>#N/A</f>
        <v>#N/A</v>
      </c>
      <c r="N263" t="e">
        <f>#N/A</f>
        <v>#N/A</v>
      </c>
      <c r="O263" t="e">
        <f>#N/A</f>
        <v>#N/A</v>
      </c>
      <c r="P263" t="e">
        <f>#N/A</f>
        <v>#N/A</v>
      </c>
      <c r="Q263" t="e">
        <f>#N/A</f>
        <v>#N/A</v>
      </c>
      <c r="R263" t="e">
        <f>#N/A</f>
        <v>#N/A</v>
      </c>
      <c r="S263" t="e">
        <f>#N/A</f>
        <v>#N/A</v>
      </c>
      <c r="T263" t="e">
        <f>#N/A</f>
        <v>#N/A</v>
      </c>
      <c r="U263" t="e">
        <f>#N/A</f>
        <v>#N/A</v>
      </c>
      <c r="V263" t="e">
        <f>#N/A</f>
        <v>#N/A</v>
      </c>
      <c r="W263" t="e">
        <f>#N/A</f>
        <v>#N/A</v>
      </c>
      <c r="X263" t="e">
        <f>#N/A</f>
        <v>#N/A</v>
      </c>
      <c r="Y263" t="e">
        <f>#N/A</f>
        <v>#N/A</v>
      </c>
      <c r="Z263" t="e">
        <f>#N/A</f>
        <v>#N/A</v>
      </c>
      <c r="AA263" t="e">
        <f>#N/A</f>
        <v>#N/A</v>
      </c>
      <c r="AB263" t="e">
        <f>#N/A</f>
        <v>#N/A</v>
      </c>
      <c r="AC263" t="e">
        <f>#N/A</f>
        <v>#N/A</v>
      </c>
      <c r="AD263" t="e">
        <f>#N/A</f>
        <v>#N/A</v>
      </c>
    </row>
    <row r="264" spans="2:30" ht="15" customHeight="1" x14ac:dyDescent="0.45">
      <c r="B264" t="s">
        <v>419</v>
      </c>
      <c r="C264" t="s">
        <v>188</v>
      </c>
      <c r="D264" t="s">
        <v>1224</v>
      </c>
      <c r="E264" t="s">
        <v>1225</v>
      </c>
      <c r="F264" t="s">
        <v>1226</v>
      </c>
      <c r="G264" t="s">
        <v>422</v>
      </c>
      <c r="H264" t="s">
        <v>1227</v>
      </c>
      <c r="I264" t="s">
        <v>1216</v>
      </c>
      <c r="J264">
        <v>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row>
    <row r="265" spans="2:30" ht="15" customHeight="1" x14ac:dyDescent="0.45">
      <c r="B265" t="s">
        <v>419</v>
      </c>
      <c r="C265" t="s">
        <v>188</v>
      </c>
      <c r="D265" t="s">
        <v>1228</v>
      </c>
      <c r="E265" t="s">
        <v>1229</v>
      </c>
      <c r="F265" t="s">
        <v>1230</v>
      </c>
      <c r="G265" t="s">
        <v>422</v>
      </c>
      <c r="H265" t="s">
        <v>1231</v>
      </c>
      <c r="I265" t="s">
        <v>1216</v>
      </c>
      <c r="J265">
        <v>2</v>
      </c>
      <c r="K265">
        <v>3.5999999999999997E-2</v>
      </c>
      <c r="L265">
        <v>3.7999999999999999E-2</v>
      </c>
      <c r="M265">
        <v>3.6999999999999998E-2</v>
      </c>
      <c r="N265">
        <v>0.04</v>
      </c>
      <c r="O265">
        <v>4.2000000000000003E-2</v>
      </c>
      <c r="P265">
        <v>4.5999999999999999E-2</v>
      </c>
      <c r="Q265">
        <v>0.05</v>
      </c>
      <c r="R265">
        <v>5.3999999999999999E-2</v>
      </c>
      <c r="S265">
        <v>5.8000000000000003E-2</v>
      </c>
      <c r="T265">
        <v>6.3E-2</v>
      </c>
      <c r="U265">
        <v>6.8000000000000005E-2</v>
      </c>
      <c r="V265">
        <v>7.2999999999999995E-2</v>
      </c>
      <c r="W265">
        <v>7.9000000000000001E-2</v>
      </c>
      <c r="X265">
        <v>8.5000000000000006E-2</v>
      </c>
      <c r="Y265">
        <v>9.0999999999999998E-2</v>
      </c>
      <c r="Z265">
        <v>9.8000000000000004E-2</v>
      </c>
      <c r="AA265">
        <v>0.105</v>
      </c>
      <c r="AB265">
        <v>0.113</v>
      </c>
      <c r="AC265">
        <v>0.122</v>
      </c>
      <c r="AD265">
        <v>0.13100000000000001</v>
      </c>
    </row>
    <row r="266" spans="2:30" ht="15" customHeight="1" x14ac:dyDescent="0.45">
      <c r="B266" t="s">
        <v>419</v>
      </c>
      <c r="C266" t="s">
        <v>188</v>
      </c>
      <c r="D266" t="s">
        <v>1232</v>
      </c>
      <c r="E266" t="s">
        <v>1233</v>
      </c>
      <c r="F266" t="s">
        <v>1234</v>
      </c>
      <c r="G266" t="s">
        <v>422</v>
      </c>
      <c r="H266" t="s">
        <v>1235</v>
      </c>
      <c r="I266" t="s">
        <v>1216</v>
      </c>
      <c r="J266">
        <v>2</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row>
    <row r="267" spans="2:30" ht="15" customHeight="1" x14ac:dyDescent="0.45">
      <c r="B267" t="s">
        <v>419</v>
      </c>
      <c r="C267" t="s">
        <v>188</v>
      </c>
      <c r="D267" t="s">
        <v>1236</v>
      </c>
      <c r="E267" t="s">
        <v>1237</v>
      </c>
      <c r="F267" t="s">
        <v>1238</v>
      </c>
      <c r="G267" t="s">
        <v>422</v>
      </c>
      <c r="H267" t="s">
        <v>1239</v>
      </c>
      <c r="I267" t="s">
        <v>1216</v>
      </c>
      <c r="J267">
        <v>2</v>
      </c>
      <c r="K267">
        <v>0.129</v>
      </c>
      <c r="L267">
        <v>0.13400000000000001</v>
      </c>
      <c r="M267">
        <v>0.14000000000000001</v>
      </c>
      <c r="N267">
        <v>0.14499999999999999</v>
      </c>
      <c r="O267">
        <v>0.151</v>
      </c>
      <c r="P267">
        <v>0.157</v>
      </c>
      <c r="Q267">
        <v>0.16300000000000001</v>
      </c>
      <c r="R267">
        <v>0.17</v>
      </c>
      <c r="S267">
        <v>0.17699999999999999</v>
      </c>
      <c r="T267">
        <v>0.184</v>
      </c>
      <c r="U267">
        <v>0.191</v>
      </c>
      <c r="V267">
        <v>0.19900000000000001</v>
      </c>
      <c r="W267">
        <v>0.20699999999999999</v>
      </c>
      <c r="X267">
        <v>0.215</v>
      </c>
      <c r="Y267">
        <v>0.224</v>
      </c>
      <c r="Z267">
        <v>0.23300000000000001</v>
      </c>
      <c r="AA267">
        <v>0.24199999999999999</v>
      </c>
      <c r="AB267">
        <v>0.251</v>
      </c>
      <c r="AC267">
        <v>0.26200000000000001</v>
      </c>
      <c r="AD267">
        <v>0.27200000000000002</v>
      </c>
    </row>
    <row r="268" spans="2:30" ht="15" customHeight="1" x14ac:dyDescent="0.45">
      <c r="B268" t="s">
        <v>419</v>
      </c>
      <c r="C268" t="s">
        <v>188</v>
      </c>
      <c r="D268" t="s">
        <v>1240</v>
      </c>
      <c r="E268" t="s">
        <v>1241</v>
      </c>
      <c r="F268" t="s">
        <v>1242</v>
      </c>
      <c r="G268" t="s">
        <v>422</v>
      </c>
      <c r="H268" t="s">
        <v>1243</v>
      </c>
      <c r="I268" t="s">
        <v>1216</v>
      </c>
      <c r="J268">
        <v>2</v>
      </c>
      <c r="K268" t="e">
        <f>#N/A</f>
        <v>#N/A</v>
      </c>
      <c r="L268" t="e">
        <f>#N/A</f>
        <v>#N/A</v>
      </c>
      <c r="M268" t="e">
        <f>#N/A</f>
        <v>#N/A</v>
      </c>
      <c r="N268" t="e">
        <f>#N/A</f>
        <v>#N/A</v>
      </c>
      <c r="O268" t="e">
        <f>#N/A</f>
        <v>#N/A</v>
      </c>
      <c r="P268" t="e">
        <f>#N/A</f>
        <v>#N/A</v>
      </c>
      <c r="Q268" t="e">
        <f>#N/A</f>
        <v>#N/A</v>
      </c>
      <c r="R268" t="e">
        <f>#N/A</f>
        <v>#N/A</v>
      </c>
      <c r="S268" t="e">
        <f>#N/A</f>
        <v>#N/A</v>
      </c>
      <c r="T268" t="e">
        <f>#N/A</f>
        <v>#N/A</v>
      </c>
      <c r="U268" t="e">
        <f>#N/A</f>
        <v>#N/A</v>
      </c>
      <c r="V268" t="e">
        <f>#N/A</f>
        <v>#N/A</v>
      </c>
      <c r="W268" t="e">
        <f>#N/A</f>
        <v>#N/A</v>
      </c>
      <c r="X268" t="e">
        <f>#N/A</f>
        <v>#N/A</v>
      </c>
      <c r="Y268" t="e">
        <f>#N/A</f>
        <v>#N/A</v>
      </c>
      <c r="Z268" t="e">
        <f>#N/A</f>
        <v>#N/A</v>
      </c>
      <c r="AA268" t="e">
        <f>#N/A</f>
        <v>#N/A</v>
      </c>
      <c r="AB268" t="e">
        <f>#N/A</f>
        <v>#N/A</v>
      </c>
      <c r="AC268" t="e">
        <f>#N/A</f>
        <v>#N/A</v>
      </c>
      <c r="AD268" t="e">
        <f>#N/A</f>
        <v>#N/A</v>
      </c>
    </row>
    <row r="269" spans="2:30" ht="15" customHeight="1" x14ac:dyDescent="0.45">
      <c r="B269" t="s">
        <v>419</v>
      </c>
      <c r="C269" t="s">
        <v>188</v>
      </c>
      <c r="D269" t="s">
        <v>1244</v>
      </c>
      <c r="E269" t="s">
        <v>1245</v>
      </c>
      <c r="F269" t="s">
        <v>1246</v>
      </c>
      <c r="G269" t="s">
        <v>422</v>
      </c>
      <c r="H269" t="s">
        <v>1247</v>
      </c>
      <c r="I269" t="s">
        <v>1216</v>
      </c>
      <c r="J269">
        <v>2</v>
      </c>
      <c r="K269">
        <v>0.6</v>
      </c>
      <c r="L269">
        <v>0.41099999999999998</v>
      </c>
      <c r="M269">
        <v>0.33500000000000002</v>
      </c>
      <c r="N269">
        <v>0.33500000000000002</v>
      </c>
      <c r="O269">
        <v>0.38100000000000001</v>
      </c>
      <c r="P269">
        <v>0.38100000000000001</v>
      </c>
      <c r="Q269">
        <v>0.38100000000000001</v>
      </c>
      <c r="R269">
        <v>0.38100000000000001</v>
      </c>
      <c r="S269">
        <v>0.38100000000000001</v>
      </c>
      <c r="T269">
        <v>0.38100000000000001</v>
      </c>
      <c r="U269">
        <v>0.38100000000000001</v>
      </c>
      <c r="V269">
        <v>0.38100000000000001</v>
      </c>
      <c r="W269">
        <v>0.38100000000000001</v>
      </c>
      <c r="X269">
        <v>0.38100000000000001</v>
      </c>
      <c r="Y269">
        <v>0.38100000000000001</v>
      </c>
      <c r="Z269">
        <v>0.38100000000000001</v>
      </c>
      <c r="AA269">
        <v>0.38100000000000001</v>
      </c>
      <c r="AB269">
        <v>0.38100000000000001</v>
      </c>
      <c r="AC269">
        <v>0.38100000000000001</v>
      </c>
      <c r="AD269">
        <v>0.38100000000000001</v>
      </c>
    </row>
    <row r="270" spans="2:30" ht="15" customHeight="1" x14ac:dyDescent="0.45">
      <c r="B270" t="s">
        <v>419</v>
      </c>
      <c r="C270" t="s">
        <v>188</v>
      </c>
      <c r="D270" t="s">
        <v>1248</v>
      </c>
      <c r="E270" t="s">
        <v>1249</v>
      </c>
      <c r="F270" t="s">
        <v>1250</v>
      </c>
      <c r="G270" t="s">
        <v>422</v>
      </c>
      <c r="H270" t="s">
        <v>1251</v>
      </c>
      <c r="I270" t="s">
        <v>1216</v>
      </c>
      <c r="J270">
        <v>2</v>
      </c>
      <c r="K270" t="e">
        <f>#N/A</f>
        <v>#N/A</v>
      </c>
      <c r="L270" t="e">
        <f>#N/A</f>
        <v>#N/A</v>
      </c>
      <c r="M270" t="e">
        <f>#N/A</f>
        <v>#N/A</v>
      </c>
      <c r="N270" t="e">
        <f>#N/A</f>
        <v>#N/A</v>
      </c>
      <c r="O270" t="e">
        <f>#N/A</f>
        <v>#N/A</v>
      </c>
      <c r="P270" t="e">
        <f>#N/A</f>
        <v>#N/A</v>
      </c>
      <c r="Q270" t="e">
        <f>#N/A</f>
        <v>#N/A</v>
      </c>
      <c r="R270" t="e">
        <f>#N/A</f>
        <v>#N/A</v>
      </c>
      <c r="S270" t="e">
        <f>#N/A</f>
        <v>#N/A</v>
      </c>
      <c r="T270" t="e">
        <f>#N/A</f>
        <v>#N/A</v>
      </c>
      <c r="U270" t="e">
        <f>#N/A</f>
        <v>#N/A</v>
      </c>
      <c r="V270" t="e">
        <f>#N/A</f>
        <v>#N/A</v>
      </c>
      <c r="W270" t="e">
        <f>#N/A</f>
        <v>#N/A</v>
      </c>
      <c r="X270" t="e">
        <f>#N/A</f>
        <v>#N/A</v>
      </c>
      <c r="Y270" t="e">
        <f>#N/A</f>
        <v>#N/A</v>
      </c>
      <c r="Z270" t="e">
        <f>#N/A</f>
        <v>#N/A</v>
      </c>
      <c r="AA270" t="e">
        <f>#N/A</f>
        <v>#N/A</v>
      </c>
      <c r="AB270" t="e">
        <f>#N/A</f>
        <v>#N/A</v>
      </c>
      <c r="AC270" t="e">
        <f>#N/A</f>
        <v>#N/A</v>
      </c>
      <c r="AD270" t="e">
        <f>#N/A</f>
        <v>#N/A</v>
      </c>
    </row>
    <row r="271" spans="2:30" ht="15" customHeight="1" x14ac:dyDescent="0.45">
      <c r="B271" t="s">
        <v>419</v>
      </c>
      <c r="C271" t="s">
        <v>188</v>
      </c>
      <c r="D271" t="s">
        <v>1252</v>
      </c>
      <c r="E271" t="s">
        <v>1031</v>
      </c>
      <c r="F271" t="s">
        <v>1032</v>
      </c>
      <c r="G271" t="s">
        <v>422</v>
      </c>
      <c r="H271" t="s">
        <v>1005</v>
      </c>
      <c r="I271" t="s">
        <v>1216</v>
      </c>
      <c r="J271">
        <v>1</v>
      </c>
      <c r="K271">
        <v>-0.36299999999999999</v>
      </c>
      <c r="L271">
        <v>-0.40699999999999997</v>
      </c>
      <c r="M271">
        <v>-0.42799999999999999</v>
      </c>
      <c r="N271">
        <v>-0.33600000000000002</v>
      </c>
      <c r="O271">
        <v>-0.36199999999999999</v>
      </c>
      <c r="P271">
        <v>-0.32300000000000001</v>
      </c>
      <c r="Q271">
        <v>-0.312</v>
      </c>
      <c r="R271">
        <v>-0.307</v>
      </c>
      <c r="S271">
        <v>-0.30199999999999999</v>
      </c>
      <c r="T271">
        <v>-0.29699999999999999</v>
      </c>
      <c r="U271">
        <v>-0.29699999999999999</v>
      </c>
      <c r="V271">
        <v>-0.29699999999999999</v>
      </c>
      <c r="W271">
        <v>-0.29699999999999999</v>
      </c>
      <c r="X271">
        <v>-0.29699999999999999</v>
      </c>
      <c r="Y271">
        <v>-0.29699999999999999</v>
      </c>
      <c r="Z271">
        <v>-0.29699999999999999</v>
      </c>
      <c r="AA271">
        <v>-0.29699999999999999</v>
      </c>
      <c r="AB271">
        <v>-0.29699999999999999</v>
      </c>
      <c r="AC271">
        <v>-0.29699999999999999</v>
      </c>
      <c r="AD271">
        <v>-0.29699999999999999</v>
      </c>
    </row>
    <row r="272" spans="2:30" ht="15" customHeight="1" x14ac:dyDescent="0.45">
      <c r="B272" t="s">
        <v>419</v>
      </c>
      <c r="C272" t="s">
        <v>188</v>
      </c>
      <c r="D272" t="s">
        <v>1253</v>
      </c>
      <c r="E272" t="s">
        <v>1254</v>
      </c>
      <c r="F272" t="s">
        <v>1255</v>
      </c>
      <c r="G272" t="s">
        <v>422</v>
      </c>
      <c r="H272" t="s">
        <v>1256</v>
      </c>
      <c r="I272" t="s">
        <v>1257</v>
      </c>
      <c r="J272">
        <v>1</v>
      </c>
      <c r="K272">
        <v>-153.93799999999999</v>
      </c>
      <c r="L272">
        <v>-172.86199999999999</v>
      </c>
      <c r="M272">
        <v>-181.86</v>
      </c>
      <c r="N272">
        <v>-142.61199999999999</v>
      </c>
      <c r="O272">
        <v>-153.51499999999999</v>
      </c>
      <c r="P272">
        <v>-137.08000000000001</v>
      </c>
      <c r="Q272">
        <v>-132.55799999999999</v>
      </c>
      <c r="R272">
        <v>-130.279</v>
      </c>
      <c r="S272">
        <v>-128.285</v>
      </c>
      <c r="T272">
        <v>-126.12</v>
      </c>
      <c r="U272">
        <v>-126.12</v>
      </c>
      <c r="V272">
        <v>-126.12</v>
      </c>
      <c r="W272">
        <v>-126.12</v>
      </c>
      <c r="X272">
        <v>-126.12</v>
      </c>
      <c r="Y272">
        <v>-126.12</v>
      </c>
      <c r="Z272">
        <v>-126.12</v>
      </c>
      <c r="AA272">
        <v>-126.12</v>
      </c>
      <c r="AB272">
        <v>-126.12</v>
      </c>
      <c r="AC272">
        <v>-126.12</v>
      </c>
      <c r="AD272">
        <v>-126.12</v>
      </c>
    </row>
    <row r="273" spans="2:30" ht="15" customHeight="1" x14ac:dyDescent="0.45">
      <c r="B273" t="s">
        <v>419</v>
      </c>
      <c r="C273" t="s">
        <v>188</v>
      </c>
      <c r="D273" t="s">
        <v>1258</v>
      </c>
      <c r="E273" t="s">
        <v>1259</v>
      </c>
      <c r="F273" t="s">
        <v>1260</v>
      </c>
      <c r="G273" t="s">
        <v>422</v>
      </c>
      <c r="H273" t="s">
        <v>1261</v>
      </c>
      <c r="I273" t="s">
        <v>1216</v>
      </c>
      <c r="J273">
        <v>2</v>
      </c>
      <c r="K273" t="e">
        <f>#N/A</f>
        <v>#N/A</v>
      </c>
      <c r="L273" t="e">
        <f>#N/A</f>
        <v>#N/A</v>
      </c>
      <c r="M273" t="e">
        <f>#N/A</f>
        <v>#N/A</v>
      </c>
      <c r="N273" t="e">
        <f>#N/A</f>
        <v>#N/A</v>
      </c>
      <c r="O273" t="e">
        <f>#N/A</f>
        <v>#N/A</v>
      </c>
      <c r="P273" t="e">
        <f>#N/A</f>
        <v>#N/A</v>
      </c>
      <c r="Q273" t="e">
        <f>#N/A</f>
        <v>#N/A</v>
      </c>
      <c r="R273" t="e">
        <f>#N/A</f>
        <v>#N/A</v>
      </c>
      <c r="S273" t="e">
        <f>#N/A</f>
        <v>#N/A</v>
      </c>
      <c r="T273" t="e">
        <f>#N/A</f>
        <v>#N/A</v>
      </c>
      <c r="U273" t="e">
        <f>#N/A</f>
        <v>#N/A</v>
      </c>
      <c r="V273" t="e">
        <f>#N/A</f>
        <v>#N/A</v>
      </c>
      <c r="W273" t="e">
        <f>#N/A</f>
        <v>#N/A</v>
      </c>
      <c r="X273" t="e">
        <f>#N/A</f>
        <v>#N/A</v>
      </c>
      <c r="Y273" t="e">
        <f>#N/A</f>
        <v>#N/A</v>
      </c>
      <c r="Z273" t="e">
        <f>#N/A</f>
        <v>#N/A</v>
      </c>
      <c r="AA273" t="e">
        <f>#N/A</f>
        <v>#N/A</v>
      </c>
      <c r="AB273" t="e">
        <f>#N/A</f>
        <v>#N/A</v>
      </c>
      <c r="AC273" t="e">
        <f>#N/A</f>
        <v>#N/A</v>
      </c>
      <c r="AD273" t="e">
        <f>#N/A</f>
        <v>#N/A</v>
      </c>
    </row>
    <row r="274" spans="2:30" ht="15" customHeight="1" x14ac:dyDescent="0.45">
      <c r="B274" t="s">
        <v>419</v>
      </c>
      <c r="C274" t="s">
        <v>188</v>
      </c>
      <c r="D274" t="s">
        <v>1262</v>
      </c>
      <c r="E274" t="s">
        <v>1263</v>
      </c>
      <c r="F274" t="s">
        <v>1264</v>
      </c>
      <c r="G274" t="s">
        <v>422</v>
      </c>
      <c r="H274" t="s">
        <v>1265</v>
      </c>
      <c r="I274" t="s">
        <v>1257</v>
      </c>
      <c r="J274">
        <v>2</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row>
    <row r="275" spans="2:30" ht="15" customHeight="1" x14ac:dyDescent="0.45">
      <c r="B275" t="s">
        <v>419</v>
      </c>
      <c r="C275" t="s">
        <v>188</v>
      </c>
      <c r="D275" t="s">
        <v>1266</v>
      </c>
      <c r="E275" t="s">
        <v>1267</v>
      </c>
      <c r="F275" t="s">
        <v>1268</v>
      </c>
      <c r="G275" t="s">
        <v>422</v>
      </c>
      <c r="H275" t="s">
        <v>1215</v>
      </c>
      <c r="I275" t="s">
        <v>1216</v>
      </c>
      <c r="J275">
        <v>2</v>
      </c>
      <c r="K275" t="e">
        <f>#N/A</f>
        <v>#N/A</v>
      </c>
      <c r="L275" t="e">
        <f>#N/A</f>
        <v>#N/A</v>
      </c>
      <c r="M275" t="e">
        <f>#N/A</f>
        <v>#N/A</v>
      </c>
      <c r="N275" t="e">
        <f>#N/A</f>
        <v>#N/A</v>
      </c>
      <c r="O275" t="e">
        <f>#N/A</f>
        <v>#N/A</v>
      </c>
      <c r="P275" t="e">
        <f>#N/A</f>
        <v>#N/A</v>
      </c>
      <c r="Q275" t="e">
        <f>#N/A</f>
        <v>#N/A</v>
      </c>
      <c r="R275" t="e">
        <f>#N/A</f>
        <v>#N/A</v>
      </c>
      <c r="S275" t="e">
        <f>#N/A</f>
        <v>#N/A</v>
      </c>
      <c r="T275" t="e">
        <f>#N/A</f>
        <v>#N/A</v>
      </c>
      <c r="U275" t="e">
        <f>#N/A</f>
        <v>#N/A</v>
      </c>
      <c r="V275" t="e">
        <f>#N/A</f>
        <v>#N/A</v>
      </c>
      <c r="W275" t="e">
        <f>#N/A</f>
        <v>#N/A</v>
      </c>
      <c r="X275" t="e">
        <f>#N/A</f>
        <v>#N/A</v>
      </c>
      <c r="Y275" t="e">
        <f>#N/A</f>
        <v>#N/A</v>
      </c>
      <c r="Z275" t="e">
        <f>#N/A</f>
        <v>#N/A</v>
      </c>
      <c r="AA275" t="e">
        <f>#N/A</f>
        <v>#N/A</v>
      </c>
      <c r="AB275" t="e">
        <f>#N/A</f>
        <v>#N/A</v>
      </c>
      <c r="AC275" t="e">
        <f>#N/A</f>
        <v>#N/A</v>
      </c>
      <c r="AD275" t="e">
        <f>#N/A</f>
        <v>#N/A</v>
      </c>
    </row>
    <row r="276" spans="2:30" ht="15" customHeight="1" x14ac:dyDescent="0.45">
      <c r="B276" t="s">
        <v>419</v>
      </c>
      <c r="C276" t="s">
        <v>188</v>
      </c>
      <c r="D276" t="s">
        <v>1269</v>
      </c>
      <c r="E276" t="s">
        <v>1270</v>
      </c>
      <c r="F276" t="s">
        <v>1271</v>
      </c>
      <c r="G276" t="s">
        <v>422</v>
      </c>
      <c r="H276" t="s">
        <v>964</v>
      </c>
      <c r="I276" t="s">
        <v>1216</v>
      </c>
      <c r="J276">
        <v>2</v>
      </c>
      <c r="K276">
        <v>1.077</v>
      </c>
      <c r="L276">
        <v>0.85499999999999998</v>
      </c>
      <c r="M276">
        <v>0.77800000000000002</v>
      </c>
      <c r="N276">
        <v>0.68400000000000005</v>
      </c>
      <c r="O276">
        <v>0.71</v>
      </c>
      <c r="P276">
        <v>0.67</v>
      </c>
      <c r="Q276">
        <v>0.66</v>
      </c>
      <c r="R276">
        <v>0.65400000000000003</v>
      </c>
      <c r="S276">
        <v>0.64900000000000002</v>
      </c>
      <c r="T276">
        <v>0.64400000000000002</v>
      </c>
      <c r="U276">
        <v>0.64400000000000002</v>
      </c>
      <c r="V276">
        <v>0.64400000000000002</v>
      </c>
      <c r="W276">
        <v>0.64400000000000002</v>
      </c>
      <c r="X276">
        <v>0.64400000000000002</v>
      </c>
      <c r="Y276">
        <v>0.64400000000000002</v>
      </c>
      <c r="Z276">
        <v>0.64400000000000002</v>
      </c>
      <c r="AA276">
        <v>0.64400000000000002</v>
      </c>
      <c r="AB276">
        <v>0.64400000000000002</v>
      </c>
      <c r="AC276">
        <v>0.64400000000000002</v>
      </c>
      <c r="AD276">
        <v>0.64400000000000002</v>
      </c>
    </row>
    <row r="277" spans="2:30" ht="15" customHeight="1" x14ac:dyDescent="0.45">
      <c r="B277" t="s">
        <v>419</v>
      </c>
      <c r="C277" t="s">
        <v>188</v>
      </c>
      <c r="D277" t="s">
        <v>1272</v>
      </c>
      <c r="E277" t="s">
        <v>1273</v>
      </c>
      <c r="F277" t="s">
        <v>1274</v>
      </c>
      <c r="G277" t="s">
        <v>422</v>
      </c>
      <c r="H277" t="s">
        <v>1223</v>
      </c>
      <c r="I277" t="s">
        <v>1216</v>
      </c>
      <c r="J277">
        <v>2</v>
      </c>
      <c r="K277" t="e">
        <f>#N/A</f>
        <v>#N/A</v>
      </c>
      <c r="L277" t="e">
        <f>#N/A</f>
        <v>#N/A</v>
      </c>
      <c r="M277" t="e">
        <f>#N/A</f>
        <v>#N/A</v>
      </c>
      <c r="N277" t="e">
        <f>#N/A</f>
        <v>#N/A</v>
      </c>
      <c r="O277" t="e">
        <f>#N/A</f>
        <v>#N/A</v>
      </c>
      <c r="P277" t="e">
        <f>#N/A</f>
        <v>#N/A</v>
      </c>
      <c r="Q277" t="e">
        <f>#N/A</f>
        <v>#N/A</v>
      </c>
      <c r="R277" t="e">
        <f>#N/A</f>
        <v>#N/A</v>
      </c>
      <c r="S277" t="e">
        <f>#N/A</f>
        <v>#N/A</v>
      </c>
      <c r="T277" t="e">
        <f>#N/A</f>
        <v>#N/A</v>
      </c>
      <c r="U277" t="e">
        <f>#N/A</f>
        <v>#N/A</v>
      </c>
      <c r="V277" t="e">
        <f>#N/A</f>
        <v>#N/A</v>
      </c>
      <c r="W277" t="e">
        <f>#N/A</f>
        <v>#N/A</v>
      </c>
      <c r="X277" t="e">
        <f>#N/A</f>
        <v>#N/A</v>
      </c>
      <c r="Y277" t="e">
        <f>#N/A</f>
        <v>#N/A</v>
      </c>
      <c r="Z277" t="e">
        <f>#N/A</f>
        <v>#N/A</v>
      </c>
      <c r="AA277" t="e">
        <f>#N/A</f>
        <v>#N/A</v>
      </c>
      <c r="AB277" t="e">
        <f>#N/A</f>
        <v>#N/A</v>
      </c>
      <c r="AC277" t="e">
        <f>#N/A</f>
        <v>#N/A</v>
      </c>
      <c r="AD277" t="e">
        <f>#N/A</f>
        <v>#N/A</v>
      </c>
    </row>
    <row r="278" spans="2:30" ht="15" customHeight="1" x14ac:dyDescent="0.45">
      <c r="B278" t="s">
        <v>419</v>
      </c>
      <c r="C278" t="s">
        <v>188</v>
      </c>
      <c r="D278" t="s">
        <v>1275</v>
      </c>
      <c r="E278" t="s">
        <v>1276</v>
      </c>
      <c r="F278" t="s">
        <v>1277</v>
      </c>
      <c r="G278" t="s">
        <v>422</v>
      </c>
      <c r="H278" t="s">
        <v>1227</v>
      </c>
      <c r="I278" t="s">
        <v>1216</v>
      </c>
      <c r="J278">
        <v>2</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row>
    <row r="279" spans="2:30" ht="15" customHeight="1" x14ac:dyDescent="0.45">
      <c r="B279" t="s">
        <v>419</v>
      </c>
      <c r="C279" t="s">
        <v>188</v>
      </c>
      <c r="D279" t="s">
        <v>1278</v>
      </c>
      <c r="E279" t="s">
        <v>1279</v>
      </c>
      <c r="F279" t="s">
        <v>1280</v>
      </c>
      <c r="G279" t="s">
        <v>422</v>
      </c>
      <c r="H279" t="s">
        <v>1231</v>
      </c>
      <c r="I279" t="s">
        <v>1216</v>
      </c>
      <c r="J279">
        <v>2</v>
      </c>
      <c r="K279">
        <v>1.0999999999999999E-2</v>
      </c>
      <c r="L279">
        <v>1.0999999999999999E-2</v>
      </c>
      <c r="M279">
        <v>0.01</v>
      </c>
      <c r="N279">
        <v>0.01</v>
      </c>
      <c r="O279">
        <v>1.0999999999999999E-2</v>
      </c>
      <c r="P279">
        <v>1.2E-2</v>
      </c>
      <c r="Q279">
        <v>1.4E-2</v>
      </c>
      <c r="R279">
        <v>1.4999999999999999E-2</v>
      </c>
      <c r="S279">
        <v>1.7000000000000001E-2</v>
      </c>
      <c r="T279">
        <v>1.9E-2</v>
      </c>
      <c r="U279">
        <v>2.1000000000000001E-2</v>
      </c>
      <c r="V279">
        <v>2.3E-2</v>
      </c>
      <c r="W279">
        <v>2.5999999999999999E-2</v>
      </c>
      <c r="X279">
        <v>2.9000000000000001E-2</v>
      </c>
      <c r="Y279">
        <v>3.1E-2</v>
      </c>
      <c r="Z279">
        <v>3.4000000000000002E-2</v>
      </c>
      <c r="AA279">
        <v>3.6999999999999998E-2</v>
      </c>
      <c r="AB279">
        <v>4.1000000000000002E-2</v>
      </c>
      <c r="AC279">
        <v>4.3999999999999997E-2</v>
      </c>
      <c r="AD279">
        <v>4.8000000000000001E-2</v>
      </c>
    </row>
    <row r="280" spans="2:30" ht="15" customHeight="1" x14ac:dyDescent="0.45">
      <c r="B280" t="s">
        <v>419</v>
      </c>
      <c r="C280" t="s">
        <v>188</v>
      </c>
      <c r="D280" t="s">
        <v>1281</v>
      </c>
      <c r="E280" t="s">
        <v>1282</v>
      </c>
      <c r="F280" t="s">
        <v>1283</v>
      </c>
      <c r="G280" t="s">
        <v>422</v>
      </c>
      <c r="H280" t="s">
        <v>1235</v>
      </c>
      <c r="I280" t="s">
        <v>1216</v>
      </c>
      <c r="J280">
        <v>2</v>
      </c>
      <c r="K280">
        <v>0.14799999999999999</v>
      </c>
      <c r="L280">
        <v>0.14099999999999999</v>
      </c>
      <c r="M280">
        <v>0.125</v>
      </c>
      <c r="N280">
        <v>0.121</v>
      </c>
      <c r="O280">
        <v>0.13</v>
      </c>
      <c r="P280">
        <v>0.13500000000000001</v>
      </c>
      <c r="Q280">
        <v>0.14000000000000001</v>
      </c>
      <c r="R280">
        <v>0.14499999999999999</v>
      </c>
      <c r="S280">
        <v>0.151</v>
      </c>
      <c r="T280">
        <v>0.157</v>
      </c>
      <c r="U280">
        <v>0.16300000000000001</v>
      </c>
      <c r="V280">
        <v>0.16900000000000001</v>
      </c>
      <c r="W280">
        <v>0.17399999999999999</v>
      </c>
      <c r="X280">
        <v>0.17899999999999999</v>
      </c>
      <c r="Y280">
        <v>0.184</v>
      </c>
      <c r="Z280">
        <v>0.189</v>
      </c>
      <c r="AA280">
        <v>0.19400000000000001</v>
      </c>
      <c r="AB280">
        <v>0.19800000000000001</v>
      </c>
      <c r="AC280">
        <v>0.20300000000000001</v>
      </c>
      <c r="AD280">
        <v>0.20699999999999999</v>
      </c>
    </row>
    <row r="281" spans="2:30" ht="15" customHeight="1" x14ac:dyDescent="0.45">
      <c r="B281" t="s">
        <v>419</v>
      </c>
      <c r="C281" t="s">
        <v>188</v>
      </c>
      <c r="D281" t="s">
        <v>1284</v>
      </c>
      <c r="E281" t="s">
        <v>1285</v>
      </c>
      <c r="F281" t="s">
        <v>1286</v>
      </c>
      <c r="G281" t="s">
        <v>422</v>
      </c>
      <c r="H281" t="s">
        <v>1239</v>
      </c>
      <c r="I281" t="s">
        <v>1216</v>
      </c>
      <c r="J281">
        <v>2</v>
      </c>
      <c r="K281">
        <v>0.14699999999999999</v>
      </c>
      <c r="L281">
        <v>0.153</v>
      </c>
      <c r="M281">
        <v>0.159</v>
      </c>
      <c r="N281">
        <v>0.16600000000000001</v>
      </c>
      <c r="O281">
        <v>0.17199999999999999</v>
      </c>
      <c r="P281">
        <v>0.17899999999999999</v>
      </c>
      <c r="Q281">
        <v>0.186</v>
      </c>
      <c r="R281">
        <v>0.19400000000000001</v>
      </c>
      <c r="S281">
        <v>0.20200000000000001</v>
      </c>
      <c r="T281">
        <v>0.21</v>
      </c>
      <c r="U281">
        <v>0.218</v>
      </c>
      <c r="V281">
        <v>0.22700000000000001</v>
      </c>
      <c r="W281">
        <v>0.23599999999999999</v>
      </c>
      <c r="X281">
        <v>0.245</v>
      </c>
      <c r="Y281">
        <v>0.255</v>
      </c>
      <c r="Z281">
        <v>0.26500000000000001</v>
      </c>
      <c r="AA281">
        <v>0.27600000000000002</v>
      </c>
      <c r="AB281">
        <v>0.28699999999999998</v>
      </c>
      <c r="AC281">
        <v>0.29899999999999999</v>
      </c>
      <c r="AD281">
        <v>0.31</v>
      </c>
    </row>
    <row r="282" spans="2:30" ht="15" customHeight="1" x14ac:dyDescent="0.45">
      <c r="B282" t="s">
        <v>419</v>
      </c>
      <c r="C282" t="s">
        <v>188</v>
      </c>
      <c r="D282" t="s">
        <v>1287</v>
      </c>
      <c r="E282" t="s">
        <v>1288</v>
      </c>
      <c r="F282" t="s">
        <v>1289</v>
      </c>
      <c r="G282" t="s">
        <v>422</v>
      </c>
      <c r="H282" t="s">
        <v>1243</v>
      </c>
      <c r="I282" t="s">
        <v>1216</v>
      </c>
      <c r="J282">
        <v>2</v>
      </c>
      <c r="K282" t="e">
        <f>#N/A</f>
        <v>#N/A</v>
      </c>
      <c r="L282" t="e">
        <f>#N/A</f>
        <v>#N/A</v>
      </c>
      <c r="M282" t="e">
        <f>#N/A</f>
        <v>#N/A</v>
      </c>
      <c r="N282" t="e">
        <f>#N/A</f>
        <v>#N/A</v>
      </c>
      <c r="O282" t="e">
        <f>#N/A</f>
        <v>#N/A</v>
      </c>
      <c r="P282" t="e">
        <f>#N/A</f>
        <v>#N/A</v>
      </c>
      <c r="Q282" t="e">
        <f>#N/A</f>
        <v>#N/A</v>
      </c>
      <c r="R282" t="e">
        <f>#N/A</f>
        <v>#N/A</v>
      </c>
      <c r="S282" t="e">
        <f>#N/A</f>
        <v>#N/A</v>
      </c>
      <c r="T282" t="e">
        <f>#N/A</f>
        <v>#N/A</v>
      </c>
      <c r="U282" t="e">
        <f>#N/A</f>
        <v>#N/A</v>
      </c>
      <c r="V282" t="e">
        <f>#N/A</f>
        <v>#N/A</v>
      </c>
      <c r="W282" t="e">
        <f>#N/A</f>
        <v>#N/A</v>
      </c>
      <c r="X282" t="e">
        <f>#N/A</f>
        <v>#N/A</v>
      </c>
      <c r="Y282" t="e">
        <f>#N/A</f>
        <v>#N/A</v>
      </c>
      <c r="Z282" t="e">
        <f>#N/A</f>
        <v>#N/A</v>
      </c>
      <c r="AA282" t="e">
        <f>#N/A</f>
        <v>#N/A</v>
      </c>
      <c r="AB282" t="e">
        <f>#N/A</f>
        <v>#N/A</v>
      </c>
      <c r="AC282" t="e">
        <f>#N/A</f>
        <v>#N/A</v>
      </c>
      <c r="AD282" t="e">
        <f>#N/A</f>
        <v>#N/A</v>
      </c>
    </row>
    <row r="283" spans="2:30" ht="15" customHeight="1" x14ac:dyDescent="0.45">
      <c r="B283" t="s">
        <v>419</v>
      </c>
      <c r="C283" t="s">
        <v>188</v>
      </c>
      <c r="D283" t="s">
        <v>1290</v>
      </c>
      <c r="E283" t="s">
        <v>1291</v>
      </c>
      <c r="F283" t="s">
        <v>1292</v>
      </c>
      <c r="G283" t="s">
        <v>422</v>
      </c>
      <c r="H283" t="s">
        <v>1293</v>
      </c>
      <c r="I283" t="s">
        <v>1216</v>
      </c>
      <c r="J283">
        <v>2</v>
      </c>
      <c r="K283">
        <v>0.41399999999999998</v>
      </c>
      <c r="L283">
        <v>0.28100000000000003</v>
      </c>
      <c r="M283">
        <v>0.249</v>
      </c>
      <c r="N283">
        <v>0.249</v>
      </c>
      <c r="O283">
        <v>0.30199999999999999</v>
      </c>
      <c r="P283">
        <v>0.30199999999999999</v>
      </c>
      <c r="Q283">
        <v>0.30199999999999999</v>
      </c>
      <c r="R283">
        <v>0.30199999999999999</v>
      </c>
      <c r="S283">
        <v>0.30199999999999999</v>
      </c>
      <c r="T283">
        <v>0.30199999999999999</v>
      </c>
      <c r="U283">
        <v>0.30199999999999999</v>
      </c>
      <c r="V283">
        <v>0.30199999999999999</v>
      </c>
      <c r="W283">
        <v>0.30199999999999999</v>
      </c>
      <c r="X283">
        <v>0.30199999999999999</v>
      </c>
      <c r="Y283">
        <v>0.30199999999999999</v>
      </c>
      <c r="Z283">
        <v>0.30199999999999999</v>
      </c>
      <c r="AA283">
        <v>0.30199999999999999</v>
      </c>
      <c r="AB283">
        <v>0.30199999999999999</v>
      </c>
      <c r="AC283">
        <v>0.30199999999999999</v>
      </c>
      <c r="AD283">
        <v>0.30199999999999999</v>
      </c>
    </row>
    <row r="284" spans="2:30" ht="15" customHeight="1" x14ac:dyDescent="0.45">
      <c r="B284" t="s">
        <v>419</v>
      </c>
      <c r="C284" t="s">
        <v>188</v>
      </c>
      <c r="D284" t="s">
        <v>1294</v>
      </c>
      <c r="E284" t="s">
        <v>1295</v>
      </c>
      <c r="F284" t="s">
        <v>1296</v>
      </c>
      <c r="G284" t="s">
        <v>422</v>
      </c>
      <c r="H284" t="s">
        <v>1297</v>
      </c>
      <c r="I284" t="s">
        <v>1216</v>
      </c>
      <c r="J284">
        <v>2</v>
      </c>
      <c r="K284" t="e">
        <f>#N/A</f>
        <v>#N/A</v>
      </c>
      <c r="L284" t="e">
        <f>#N/A</f>
        <v>#N/A</v>
      </c>
      <c r="M284" t="e">
        <f>#N/A</f>
        <v>#N/A</v>
      </c>
      <c r="N284" t="e">
        <f>#N/A</f>
        <v>#N/A</v>
      </c>
      <c r="O284" t="e">
        <f>#N/A</f>
        <v>#N/A</v>
      </c>
      <c r="P284" t="e">
        <f>#N/A</f>
        <v>#N/A</v>
      </c>
      <c r="Q284" t="e">
        <f>#N/A</f>
        <v>#N/A</v>
      </c>
      <c r="R284" t="e">
        <f>#N/A</f>
        <v>#N/A</v>
      </c>
      <c r="S284" t="e">
        <f>#N/A</f>
        <v>#N/A</v>
      </c>
      <c r="T284" t="e">
        <f>#N/A</f>
        <v>#N/A</v>
      </c>
      <c r="U284" t="e">
        <f>#N/A</f>
        <v>#N/A</v>
      </c>
      <c r="V284" t="e">
        <f>#N/A</f>
        <v>#N/A</v>
      </c>
      <c r="W284" t="e">
        <f>#N/A</f>
        <v>#N/A</v>
      </c>
      <c r="X284" t="e">
        <f>#N/A</f>
        <v>#N/A</v>
      </c>
      <c r="Y284" t="e">
        <f>#N/A</f>
        <v>#N/A</v>
      </c>
      <c r="Z284" t="e">
        <f>#N/A</f>
        <v>#N/A</v>
      </c>
      <c r="AA284" t="e">
        <f>#N/A</f>
        <v>#N/A</v>
      </c>
      <c r="AB284" t="e">
        <f>#N/A</f>
        <v>#N/A</v>
      </c>
      <c r="AC284" t="e">
        <f>#N/A</f>
        <v>#N/A</v>
      </c>
      <c r="AD284" t="e">
        <f>#N/A</f>
        <v>#N/A</v>
      </c>
    </row>
    <row r="285" spans="2:30" ht="15" customHeight="1" x14ac:dyDescent="0.45">
      <c r="B285" t="s">
        <v>419</v>
      </c>
      <c r="C285" t="s">
        <v>188</v>
      </c>
      <c r="D285" t="s">
        <v>1298</v>
      </c>
      <c r="E285" t="s">
        <v>1034</v>
      </c>
      <c r="F285" t="s">
        <v>1035</v>
      </c>
      <c r="G285" t="s">
        <v>422</v>
      </c>
      <c r="H285" t="s">
        <v>1005</v>
      </c>
      <c r="I285" t="s">
        <v>1216</v>
      </c>
      <c r="J285">
        <v>1</v>
      </c>
      <c r="K285">
        <v>-0.66300000000000003</v>
      </c>
      <c r="L285">
        <v>-0.57399999999999995</v>
      </c>
      <c r="M285">
        <v>-0.52900000000000003</v>
      </c>
      <c r="N285">
        <v>-0.435</v>
      </c>
      <c r="O285">
        <v>-0.46100000000000002</v>
      </c>
      <c r="P285">
        <v>-0.42099999999999999</v>
      </c>
      <c r="Q285">
        <v>-0.41</v>
      </c>
      <c r="R285">
        <v>-0.40500000000000003</v>
      </c>
      <c r="S285">
        <v>-0.4</v>
      </c>
      <c r="T285">
        <v>-0.39500000000000002</v>
      </c>
      <c r="U285">
        <v>-0.39500000000000002</v>
      </c>
      <c r="V285">
        <v>-0.39500000000000002</v>
      </c>
      <c r="W285">
        <v>-0.39500000000000002</v>
      </c>
      <c r="X285">
        <v>-0.39500000000000002</v>
      </c>
      <c r="Y285">
        <v>-0.39500000000000002</v>
      </c>
      <c r="Z285">
        <v>-0.39500000000000002</v>
      </c>
      <c r="AA285">
        <v>-0.39500000000000002</v>
      </c>
      <c r="AB285">
        <v>-0.39500000000000002</v>
      </c>
      <c r="AC285">
        <v>-0.39500000000000002</v>
      </c>
      <c r="AD285">
        <v>-0.39500000000000002</v>
      </c>
    </row>
    <row r="286" spans="2:30" ht="15" customHeight="1" x14ac:dyDescent="0.45">
      <c r="B286" t="s">
        <v>419</v>
      </c>
      <c r="C286" t="s">
        <v>188</v>
      </c>
      <c r="D286" t="s">
        <v>1299</v>
      </c>
      <c r="E286" t="s">
        <v>1300</v>
      </c>
      <c r="F286" t="s">
        <v>1301</v>
      </c>
      <c r="G286" t="s">
        <v>422</v>
      </c>
      <c r="H286" t="s">
        <v>1256</v>
      </c>
      <c r="I286" t="s">
        <v>1257</v>
      </c>
      <c r="J286">
        <v>1</v>
      </c>
      <c r="K286">
        <v>-246.459</v>
      </c>
      <c r="L286">
        <v>-213.54900000000001</v>
      </c>
      <c r="M286">
        <v>-196.779</v>
      </c>
      <c r="N286">
        <v>-161.59899999999999</v>
      </c>
      <c r="O286">
        <v>-171.37200000000001</v>
      </c>
      <c r="P286">
        <v>-156.63999999999999</v>
      </c>
      <c r="Q286">
        <v>-152.58699999999999</v>
      </c>
      <c r="R286">
        <v>-150.54400000000001</v>
      </c>
      <c r="S286">
        <v>-148.75700000000001</v>
      </c>
      <c r="T286">
        <v>-146.816</v>
      </c>
      <c r="U286">
        <v>-146.816</v>
      </c>
      <c r="V286">
        <v>-146.816</v>
      </c>
      <c r="W286">
        <v>-146.816</v>
      </c>
      <c r="X286">
        <v>-146.816</v>
      </c>
      <c r="Y286">
        <v>-146.816</v>
      </c>
      <c r="Z286">
        <v>-146.816</v>
      </c>
      <c r="AA286">
        <v>-146.816</v>
      </c>
      <c r="AB286">
        <v>-146.816</v>
      </c>
      <c r="AC286">
        <v>-146.816</v>
      </c>
      <c r="AD286">
        <v>-146.816</v>
      </c>
    </row>
    <row r="287" spans="2:30" ht="15" customHeight="1" x14ac:dyDescent="0.45">
      <c r="B287" t="s">
        <v>419</v>
      </c>
      <c r="C287" t="s">
        <v>188</v>
      </c>
      <c r="D287" t="s">
        <v>1302</v>
      </c>
      <c r="E287" t="s">
        <v>1303</v>
      </c>
      <c r="F287" t="s">
        <v>1304</v>
      </c>
      <c r="G287" t="s">
        <v>422</v>
      </c>
      <c r="H287" t="s">
        <v>1305</v>
      </c>
      <c r="I287" t="s">
        <v>1216</v>
      </c>
      <c r="J287">
        <v>2</v>
      </c>
      <c r="K287" t="e">
        <f>#N/A</f>
        <v>#N/A</v>
      </c>
      <c r="L287" t="e">
        <f>#N/A</f>
        <v>#N/A</v>
      </c>
      <c r="M287" t="e">
        <f>#N/A</f>
        <v>#N/A</v>
      </c>
      <c r="N287" t="e">
        <f>#N/A</f>
        <v>#N/A</v>
      </c>
      <c r="O287" t="e">
        <f>#N/A</f>
        <v>#N/A</v>
      </c>
      <c r="P287" t="e">
        <f>#N/A</f>
        <v>#N/A</v>
      </c>
      <c r="Q287" t="e">
        <f>#N/A</f>
        <v>#N/A</v>
      </c>
      <c r="R287" t="e">
        <f>#N/A</f>
        <v>#N/A</v>
      </c>
      <c r="S287" t="e">
        <f>#N/A</f>
        <v>#N/A</v>
      </c>
      <c r="T287" t="e">
        <f>#N/A</f>
        <v>#N/A</v>
      </c>
      <c r="U287" t="e">
        <f>#N/A</f>
        <v>#N/A</v>
      </c>
      <c r="V287" t="e">
        <f>#N/A</f>
        <v>#N/A</v>
      </c>
      <c r="W287" t="e">
        <f>#N/A</f>
        <v>#N/A</v>
      </c>
      <c r="X287" t="e">
        <f>#N/A</f>
        <v>#N/A</v>
      </c>
      <c r="Y287" t="e">
        <f>#N/A</f>
        <v>#N/A</v>
      </c>
      <c r="Z287" t="e">
        <f>#N/A</f>
        <v>#N/A</v>
      </c>
      <c r="AA287" t="e">
        <f>#N/A</f>
        <v>#N/A</v>
      </c>
      <c r="AB287" t="e">
        <f>#N/A</f>
        <v>#N/A</v>
      </c>
      <c r="AC287" t="e">
        <f>#N/A</f>
        <v>#N/A</v>
      </c>
      <c r="AD287" t="e">
        <f>#N/A</f>
        <v>#N/A</v>
      </c>
    </row>
    <row r="288" spans="2:30" ht="15" customHeight="1" x14ac:dyDescent="0.45">
      <c r="B288" t="s">
        <v>419</v>
      </c>
      <c r="C288" t="s">
        <v>188</v>
      </c>
      <c r="D288" t="s">
        <v>1306</v>
      </c>
      <c r="E288" t="s">
        <v>1307</v>
      </c>
      <c r="F288" t="s">
        <v>1308</v>
      </c>
      <c r="G288" t="s">
        <v>422</v>
      </c>
      <c r="H288" t="s">
        <v>1265</v>
      </c>
      <c r="I288" t="s">
        <v>1257</v>
      </c>
      <c r="J288">
        <v>2</v>
      </c>
      <c r="K288">
        <v>0</v>
      </c>
      <c r="L288">
        <v>0</v>
      </c>
      <c r="M288">
        <v>0</v>
      </c>
      <c r="N288">
        <v>0</v>
      </c>
      <c r="O288">
        <v>0</v>
      </c>
      <c r="P288">
        <v>0</v>
      </c>
      <c r="Q288">
        <v>0</v>
      </c>
      <c r="R288">
        <v>0</v>
      </c>
      <c r="S288">
        <v>0</v>
      </c>
      <c r="T288">
        <v>0</v>
      </c>
      <c r="U288">
        <v>0</v>
      </c>
      <c r="V288">
        <v>0</v>
      </c>
      <c r="W288">
        <v>0</v>
      </c>
      <c r="X288">
        <v>0</v>
      </c>
      <c r="Y288">
        <v>0</v>
      </c>
      <c r="Z288">
        <v>0</v>
      </c>
      <c r="AA288">
        <v>0</v>
      </c>
      <c r="AB288">
        <v>0</v>
      </c>
      <c r="AC288">
        <v>0</v>
      </c>
      <c r="AD288">
        <v>0</v>
      </c>
    </row>
    <row r="289" spans="2:30" ht="15" customHeight="1" x14ac:dyDescent="0.45">
      <c r="B289" t="s">
        <v>419</v>
      </c>
      <c r="C289" t="s">
        <v>188</v>
      </c>
      <c r="D289" t="s">
        <v>1309</v>
      </c>
      <c r="E289" t="s">
        <v>1310</v>
      </c>
      <c r="F289" t="s">
        <v>1311</v>
      </c>
      <c r="G289" t="s">
        <v>422</v>
      </c>
      <c r="H289" t="s">
        <v>1215</v>
      </c>
      <c r="I289" t="s">
        <v>1216</v>
      </c>
      <c r="J289">
        <v>2</v>
      </c>
      <c r="K289" t="e">
        <f>#N/A</f>
        <v>#N/A</v>
      </c>
      <c r="L289" t="e">
        <f>#N/A</f>
        <v>#N/A</v>
      </c>
      <c r="M289" t="e">
        <f>#N/A</f>
        <v>#N/A</v>
      </c>
      <c r="N289" t="e">
        <f>#N/A</f>
        <v>#N/A</v>
      </c>
      <c r="O289" t="e">
        <f>#N/A</f>
        <v>#N/A</v>
      </c>
      <c r="P289" t="e">
        <f>#N/A</f>
        <v>#N/A</v>
      </c>
      <c r="Q289" t="e">
        <f>#N/A</f>
        <v>#N/A</v>
      </c>
      <c r="R289" t="e">
        <f>#N/A</f>
        <v>#N/A</v>
      </c>
      <c r="S289" t="e">
        <f>#N/A</f>
        <v>#N/A</v>
      </c>
      <c r="T289" t="e">
        <f>#N/A</f>
        <v>#N/A</v>
      </c>
      <c r="U289" t="e">
        <f>#N/A</f>
        <v>#N/A</v>
      </c>
      <c r="V289" t="e">
        <f>#N/A</f>
        <v>#N/A</v>
      </c>
      <c r="W289" t="e">
        <f>#N/A</f>
        <v>#N/A</v>
      </c>
      <c r="X289" t="e">
        <f>#N/A</f>
        <v>#N/A</v>
      </c>
      <c r="Y289" t="e">
        <f>#N/A</f>
        <v>#N/A</v>
      </c>
      <c r="Z289" t="e">
        <f>#N/A</f>
        <v>#N/A</v>
      </c>
      <c r="AA289" t="e">
        <f>#N/A</f>
        <v>#N/A</v>
      </c>
      <c r="AB289" t="e">
        <f>#N/A</f>
        <v>#N/A</v>
      </c>
      <c r="AC289" t="e">
        <f>#N/A</f>
        <v>#N/A</v>
      </c>
      <c r="AD289" t="e">
        <f>#N/A</f>
        <v>#N/A</v>
      </c>
    </row>
    <row r="290" spans="2:30" ht="15" customHeight="1" x14ac:dyDescent="0.45">
      <c r="B290" t="s">
        <v>419</v>
      </c>
      <c r="C290" t="s">
        <v>188</v>
      </c>
      <c r="D290" t="s">
        <v>1312</v>
      </c>
      <c r="E290" t="s">
        <v>1313</v>
      </c>
      <c r="F290" t="s">
        <v>1314</v>
      </c>
      <c r="G290" t="s">
        <v>422</v>
      </c>
      <c r="H290" t="s">
        <v>964</v>
      </c>
      <c r="I290" t="s">
        <v>1216</v>
      </c>
      <c r="J290">
        <v>2</v>
      </c>
      <c r="K290">
        <v>0.67100000000000004</v>
      </c>
      <c r="L290">
        <v>0.57799999999999996</v>
      </c>
      <c r="M290">
        <v>0.54300000000000004</v>
      </c>
      <c r="N290">
        <v>0.48199999999999998</v>
      </c>
      <c r="O290">
        <v>0.499</v>
      </c>
      <c r="P290">
        <v>0.47399999999999998</v>
      </c>
      <c r="Q290">
        <v>0.46700000000000003</v>
      </c>
      <c r="R290">
        <v>0.46300000000000002</v>
      </c>
      <c r="S290">
        <v>0.46</v>
      </c>
      <c r="T290">
        <v>0.45700000000000002</v>
      </c>
      <c r="U290">
        <v>0.45700000000000002</v>
      </c>
      <c r="V290">
        <v>0.45700000000000002</v>
      </c>
      <c r="W290">
        <v>0.45700000000000002</v>
      </c>
      <c r="X290">
        <v>0.45700000000000002</v>
      </c>
      <c r="Y290">
        <v>0.45700000000000002</v>
      </c>
      <c r="Z290">
        <v>0.45700000000000002</v>
      </c>
      <c r="AA290">
        <v>0.45700000000000002</v>
      </c>
      <c r="AB290">
        <v>0.45700000000000002</v>
      </c>
      <c r="AC290">
        <v>0.45700000000000002</v>
      </c>
      <c r="AD290">
        <v>0.45700000000000002</v>
      </c>
    </row>
    <row r="291" spans="2:30" ht="15" customHeight="1" x14ac:dyDescent="0.45">
      <c r="B291" t="s">
        <v>419</v>
      </c>
      <c r="C291" t="s">
        <v>188</v>
      </c>
      <c r="D291" t="s">
        <v>1315</v>
      </c>
      <c r="E291" t="s">
        <v>1316</v>
      </c>
      <c r="F291" t="s">
        <v>1317</v>
      </c>
      <c r="G291" t="s">
        <v>422</v>
      </c>
      <c r="H291" t="s">
        <v>1223</v>
      </c>
      <c r="I291" t="s">
        <v>1216</v>
      </c>
      <c r="J291">
        <v>2</v>
      </c>
      <c r="K291" t="e">
        <f>#N/A</f>
        <v>#N/A</v>
      </c>
      <c r="L291" t="e">
        <f>#N/A</f>
        <v>#N/A</v>
      </c>
      <c r="M291" t="e">
        <f>#N/A</f>
        <v>#N/A</v>
      </c>
      <c r="N291" t="e">
        <f>#N/A</f>
        <v>#N/A</v>
      </c>
      <c r="O291" t="e">
        <f>#N/A</f>
        <v>#N/A</v>
      </c>
      <c r="P291" t="e">
        <f>#N/A</f>
        <v>#N/A</v>
      </c>
      <c r="Q291" t="e">
        <f>#N/A</f>
        <v>#N/A</v>
      </c>
      <c r="R291" t="e">
        <f>#N/A</f>
        <v>#N/A</v>
      </c>
      <c r="S291" t="e">
        <f>#N/A</f>
        <v>#N/A</v>
      </c>
      <c r="T291" t="e">
        <f>#N/A</f>
        <v>#N/A</v>
      </c>
      <c r="U291" t="e">
        <f>#N/A</f>
        <v>#N/A</v>
      </c>
      <c r="V291" t="e">
        <f>#N/A</f>
        <v>#N/A</v>
      </c>
      <c r="W291" t="e">
        <f>#N/A</f>
        <v>#N/A</v>
      </c>
      <c r="X291" t="e">
        <f>#N/A</f>
        <v>#N/A</v>
      </c>
      <c r="Y291" t="e">
        <f>#N/A</f>
        <v>#N/A</v>
      </c>
      <c r="Z291" t="e">
        <f>#N/A</f>
        <v>#N/A</v>
      </c>
      <c r="AA291" t="e">
        <f>#N/A</f>
        <v>#N/A</v>
      </c>
      <c r="AB291" t="e">
        <f>#N/A</f>
        <v>#N/A</v>
      </c>
      <c r="AC291" t="e">
        <f>#N/A</f>
        <v>#N/A</v>
      </c>
      <c r="AD291" t="e">
        <f>#N/A</f>
        <v>#N/A</v>
      </c>
    </row>
    <row r="292" spans="2:30" ht="15" customHeight="1" x14ac:dyDescent="0.45">
      <c r="B292" t="s">
        <v>419</v>
      </c>
      <c r="C292" t="s">
        <v>188</v>
      </c>
      <c r="D292" t="s">
        <v>1318</v>
      </c>
      <c r="E292" t="s">
        <v>1319</v>
      </c>
      <c r="F292" t="s">
        <v>1320</v>
      </c>
      <c r="G292" t="s">
        <v>422</v>
      </c>
      <c r="H292" t="s">
        <v>1239</v>
      </c>
      <c r="I292" t="s">
        <v>1216</v>
      </c>
      <c r="J292">
        <v>2</v>
      </c>
      <c r="K292">
        <v>9.7000000000000003E-2</v>
      </c>
      <c r="L292">
        <v>0.10100000000000001</v>
      </c>
      <c r="M292">
        <v>0.105</v>
      </c>
      <c r="N292">
        <v>0.109</v>
      </c>
      <c r="O292">
        <v>0.113</v>
      </c>
      <c r="P292">
        <v>0.11799999999999999</v>
      </c>
      <c r="Q292">
        <v>0.123</v>
      </c>
      <c r="R292">
        <v>0.128</v>
      </c>
      <c r="S292">
        <v>0.13300000000000001</v>
      </c>
      <c r="T292">
        <v>0.13800000000000001</v>
      </c>
      <c r="U292">
        <v>0.14299999999999999</v>
      </c>
      <c r="V292">
        <v>0.14899999999999999</v>
      </c>
      <c r="W292">
        <v>0.155</v>
      </c>
      <c r="X292">
        <v>0.161</v>
      </c>
      <c r="Y292">
        <v>0.16800000000000001</v>
      </c>
      <c r="Z292">
        <v>0.17499999999999999</v>
      </c>
      <c r="AA292">
        <v>0.182</v>
      </c>
      <c r="AB292">
        <v>0.189</v>
      </c>
      <c r="AC292">
        <v>0.19600000000000001</v>
      </c>
      <c r="AD292">
        <v>0.20399999999999999</v>
      </c>
    </row>
    <row r="293" spans="2:30" ht="15" customHeight="1" x14ac:dyDescent="0.45">
      <c r="B293" t="s">
        <v>419</v>
      </c>
      <c r="C293" t="s">
        <v>188</v>
      </c>
      <c r="D293" t="s">
        <v>1321</v>
      </c>
      <c r="E293" t="s">
        <v>1322</v>
      </c>
      <c r="F293" t="s">
        <v>1323</v>
      </c>
      <c r="G293" t="s">
        <v>422</v>
      </c>
      <c r="H293" t="s">
        <v>1243</v>
      </c>
      <c r="I293" t="s">
        <v>1216</v>
      </c>
      <c r="J293">
        <v>2</v>
      </c>
      <c r="K293" t="e">
        <f>#N/A</f>
        <v>#N/A</v>
      </c>
      <c r="L293" t="e">
        <f>#N/A</f>
        <v>#N/A</v>
      </c>
      <c r="M293" t="e">
        <f>#N/A</f>
        <v>#N/A</v>
      </c>
      <c r="N293" t="e">
        <f>#N/A</f>
        <v>#N/A</v>
      </c>
      <c r="O293" t="e">
        <f>#N/A</f>
        <v>#N/A</v>
      </c>
      <c r="P293" t="e">
        <f>#N/A</f>
        <v>#N/A</v>
      </c>
      <c r="Q293" t="e">
        <f>#N/A</f>
        <v>#N/A</v>
      </c>
      <c r="R293" t="e">
        <f>#N/A</f>
        <v>#N/A</v>
      </c>
      <c r="S293" t="e">
        <f>#N/A</f>
        <v>#N/A</v>
      </c>
      <c r="T293" t="e">
        <f>#N/A</f>
        <v>#N/A</v>
      </c>
      <c r="U293" t="e">
        <f>#N/A</f>
        <v>#N/A</v>
      </c>
      <c r="V293" t="e">
        <f>#N/A</f>
        <v>#N/A</v>
      </c>
      <c r="W293" t="e">
        <f>#N/A</f>
        <v>#N/A</v>
      </c>
      <c r="X293" t="e">
        <f>#N/A</f>
        <v>#N/A</v>
      </c>
      <c r="Y293" t="e">
        <f>#N/A</f>
        <v>#N/A</v>
      </c>
      <c r="Z293" t="e">
        <f>#N/A</f>
        <v>#N/A</v>
      </c>
      <c r="AA293" t="e">
        <f>#N/A</f>
        <v>#N/A</v>
      </c>
      <c r="AB293" t="e">
        <f>#N/A</f>
        <v>#N/A</v>
      </c>
      <c r="AC293" t="e">
        <f>#N/A</f>
        <v>#N/A</v>
      </c>
      <c r="AD293" t="e">
        <f>#N/A</f>
        <v>#N/A</v>
      </c>
    </row>
    <row r="294" spans="2:30" ht="15" customHeight="1" x14ac:dyDescent="0.45">
      <c r="B294" t="s">
        <v>419</v>
      </c>
      <c r="C294" t="s">
        <v>188</v>
      </c>
      <c r="D294" t="s">
        <v>1324</v>
      </c>
      <c r="E294" t="s">
        <v>1325</v>
      </c>
      <c r="F294" t="s">
        <v>1326</v>
      </c>
      <c r="G294" t="s">
        <v>422</v>
      </c>
      <c r="H294" t="s">
        <v>1327</v>
      </c>
      <c r="I294" t="s">
        <v>1216</v>
      </c>
      <c r="J294">
        <v>2</v>
      </c>
      <c r="K294">
        <v>0.17499999999999999</v>
      </c>
      <c r="L294">
        <v>0.10199999999999999</v>
      </c>
      <c r="M294">
        <v>8.7999999999999995E-2</v>
      </c>
      <c r="N294">
        <v>8.7999999999999995E-2</v>
      </c>
      <c r="O294">
        <v>0.123</v>
      </c>
      <c r="P294">
        <v>0.123</v>
      </c>
      <c r="Q294">
        <v>0.123</v>
      </c>
      <c r="R294">
        <v>0.123</v>
      </c>
      <c r="S294">
        <v>0.123</v>
      </c>
      <c r="T294">
        <v>0.123</v>
      </c>
      <c r="U294">
        <v>0.123</v>
      </c>
      <c r="V294">
        <v>0.123</v>
      </c>
      <c r="W294">
        <v>0.123</v>
      </c>
      <c r="X294">
        <v>0.123</v>
      </c>
      <c r="Y294">
        <v>0.123</v>
      </c>
      <c r="Z294">
        <v>0.123</v>
      </c>
      <c r="AA294">
        <v>0.123</v>
      </c>
      <c r="AB294">
        <v>0.123</v>
      </c>
      <c r="AC294">
        <v>0.123</v>
      </c>
      <c r="AD294">
        <v>0.123</v>
      </c>
    </row>
    <row r="295" spans="2:30" ht="15" customHeight="1" x14ac:dyDescent="0.45">
      <c r="B295" t="s">
        <v>419</v>
      </c>
      <c r="C295" t="s">
        <v>188</v>
      </c>
      <c r="D295" t="s">
        <v>1328</v>
      </c>
      <c r="E295" t="s">
        <v>1329</v>
      </c>
      <c r="F295" t="s">
        <v>1330</v>
      </c>
      <c r="G295" t="s">
        <v>422</v>
      </c>
      <c r="H295" t="s">
        <v>1331</v>
      </c>
      <c r="I295" t="s">
        <v>1216</v>
      </c>
      <c r="J295">
        <v>2</v>
      </c>
      <c r="K295" t="e">
        <f>#N/A</f>
        <v>#N/A</v>
      </c>
      <c r="L295" t="e">
        <f>#N/A</f>
        <v>#N/A</v>
      </c>
      <c r="M295" t="e">
        <f>#N/A</f>
        <v>#N/A</v>
      </c>
      <c r="N295" t="e">
        <f>#N/A</f>
        <v>#N/A</v>
      </c>
      <c r="O295" t="e">
        <f>#N/A</f>
        <v>#N/A</v>
      </c>
      <c r="P295" t="e">
        <f>#N/A</f>
        <v>#N/A</v>
      </c>
      <c r="Q295" t="e">
        <f>#N/A</f>
        <v>#N/A</v>
      </c>
      <c r="R295" t="e">
        <f>#N/A</f>
        <v>#N/A</v>
      </c>
      <c r="S295" t="e">
        <f>#N/A</f>
        <v>#N/A</v>
      </c>
      <c r="T295" t="e">
        <f>#N/A</f>
        <v>#N/A</v>
      </c>
      <c r="U295" t="e">
        <f>#N/A</f>
        <v>#N/A</v>
      </c>
      <c r="V295" t="e">
        <f>#N/A</f>
        <v>#N/A</v>
      </c>
      <c r="W295" t="e">
        <f>#N/A</f>
        <v>#N/A</v>
      </c>
      <c r="X295" t="e">
        <f>#N/A</f>
        <v>#N/A</v>
      </c>
      <c r="Y295" t="e">
        <f>#N/A</f>
        <v>#N/A</v>
      </c>
      <c r="Z295" t="e">
        <f>#N/A</f>
        <v>#N/A</v>
      </c>
      <c r="AA295" t="e">
        <f>#N/A</f>
        <v>#N/A</v>
      </c>
      <c r="AB295" t="e">
        <f>#N/A</f>
        <v>#N/A</v>
      </c>
      <c r="AC295" t="e">
        <f>#N/A</f>
        <v>#N/A</v>
      </c>
      <c r="AD295" t="e">
        <f>#N/A</f>
        <v>#N/A</v>
      </c>
    </row>
    <row r="296" spans="2:30" ht="15" customHeight="1" x14ac:dyDescent="0.45">
      <c r="B296" t="s">
        <v>419</v>
      </c>
      <c r="C296" t="s">
        <v>188</v>
      </c>
      <c r="D296" t="s">
        <v>1332</v>
      </c>
      <c r="E296" t="s">
        <v>1037</v>
      </c>
      <c r="F296" t="s">
        <v>1038</v>
      </c>
      <c r="G296" t="s">
        <v>422</v>
      </c>
      <c r="H296" t="s">
        <v>1005</v>
      </c>
      <c r="I296" t="s">
        <v>1216</v>
      </c>
      <c r="J296">
        <v>1</v>
      </c>
      <c r="K296">
        <v>-0.496</v>
      </c>
      <c r="L296">
        <v>-0.47599999999999998</v>
      </c>
      <c r="M296">
        <v>-0.45500000000000002</v>
      </c>
      <c r="N296">
        <v>-0.39400000000000002</v>
      </c>
      <c r="O296">
        <v>-0.41099999999999998</v>
      </c>
      <c r="P296">
        <v>-0.38600000000000001</v>
      </c>
      <c r="Q296">
        <v>-0.379</v>
      </c>
      <c r="R296">
        <v>-0.375</v>
      </c>
      <c r="S296">
        <v>-0.372</v>
      </c>
      <c r="T296">
        <v>-0.36899999999999999</v>
      </c>
      <c r="U296">
        <v>-0.36899999999999999</v>
      </c>
      <c r="V296">
        <v>-0.36899999999999999</v>
      </c>
      <c r="W296">
        <v>-0.36899999999999999</v>
      </c>
      <c r="X296">
        <v>-0.36899999999999999</v>
      </c>
      <c r="Y296">
        <v>-0.36899999999999999</v>
      </c>
      <c r="Z296">
        <v>-0.36899999999999999</v>
      </c>
      <c r="AA296">
        <v>-0.36899999999999999</v>
      </c>
      <c r="AB296">
        <v>-0.36899999999999999</v>
      </c>
      <c r="AC296">
        <v>-0.36899999999999999</v>
      </c>
      <c r="AD296">
        <v>-0.36899999999999999</v>
      </c>
    </row>
    <row r="297" spans="2:30" ht="15" customHeight="1" x14ac:dyDescent="0.45">
      <c r="B297" t="s">
        <v>419</v>
      </c>
      <c r="C297" t="s">
        <v>188</v>
      </c>
      <c r="D297" t="s">
        <v>1333</v>
      </c>
      <c r="E297" t="s">
        <v>1334</v>
      </c>
      <c r="F297" t="s">
        <v>1335</v>
      </c>
      <c r="G297" t="s">
        <v>422</v>
      </c>
      <c r="H297" t="s">
        <v>1256</v>
      </c>
      <c r="I297" t="s">
        <v>1257</v>
      </c>
      <c r="J297">
        <v>1</v>
      </c>
      <c r="K297">
        <v>-280.26900000000001</v>
      </c>
      <c r="L297">
        <v>-269.161</v>
      </c>
      <c r="M297">
        <v>-257.24599999999998</v>
      </c>
      <c r="N297">
        <v>-222.96799999999999</v>
      </c>
      <c r="O297">
        <v>-232.49</v>
      </c>
      <c r="P297">
        <v>-218.136</v>
      </c>
      <c r="Q297">
        <v>-214.18700000000001</v>
      </c>
      <c r="R297">
        <v>-212.196</v>
      </c>
      <c r="S297">
        <v>-210.45500000000001</v>
      </c>
      <c r="T297">
        <v>-208.56399999999999</v>
      </c>
      <c r="U297">
        <v>-208.56399999999999</v>
      </c>
      <c r="V297">
        <v>-208.56399999999999</v>
      </c>
      <c r="W297">
        <v>-208.56399999999999</v>
      </c>
      <c r="X297">
        <v>-208.56399999999999</v>
      </c>
      <c r="Y297">
        <v>-208.56399999999999</v>
      </c>
      <c r="Z297">
        <v>-208.56399999999999</v>
      </c>
      <c r="AA297">
        <v>-208.56399999999999</v>
      </c>
      <c r="AB297">
        <v>-208.56399999999999</v>
      </c>
      <c r="AC297">
        <v>-208.56399999999999</v>
      </c>
      <c r="AD297">
        <v>-208.56399999999999</v>
      </c>
    </row>
    <row r="298" spans="2:30" ht="15" customHeight="1" x14ac:dyDescent="0.45">
      <c r="B298" t="s">
        <v>419</v>
      </c>
      <c r="C298" t="s">
        <v>188</v>
      </c>
      <c r="D298" t="s">
        <v>1336</v>
      </c>
      <c r="E298" t="s">
        <v>1337</v>
      </c>
      <c r="F298" t="s">
        <v>1338</v>
      </c>
      <c r="G298" t="s">
        <v>422</v>
      </c>
      <c r="H298" t="s">
        <v>1339</v>
      </c>
      <c r="I298" t="s">
        <v>1216</v>
      </c>
      <c r="J298">
        <v>2</v>
      </c>
      <c r="K298" t="e">
        <f>#N/A</f>
        <v>#N/A</v>
      </c>
      <c r="L298" t="e">
        <f>#N/A</f>
        <v>#N/A</v>
      </c>
      <c r="M298" t="e">
        <f>#N/A</f>
        <v>#N/A</v>
      </c>
      <c r="N298" t="e">
        <f>#N/A</f>
        <v>#N/A</v>
      </c>
      <c r="O298" t="e">
        <f>#N/A</f>
        <v>#N/A</v>
      </c>
      <c r="P298" t="e">
        <f>#N/A</f>
        <v>#N/A</v>
      </c>
      <c r="Q298" t="e">
        <f>#N/A</f>
        <v>#N/A</v>
      </c>
      <c r="R298" t="e">
        <f>#N/A</f>
        <v>#N/A</v>
      </c>
      <c r="S298" t="e">
        <f>#N/A</f>
        <v>#N/A</v>
      </c>
      <c r="T298" t="e">
        <f>#N/A</f>
        <v>#N/A</v>
      </c>
      <c r="U298" t="e">
        <f>#N/A</f>
        <v>#N/A</v>
      </c>
      <c r="V298" t="e">
        <f>#N/A</f>
        <v>#N/A</v>
      </c>
      <c r="W298" t="e">
        <f>#N/A</f>
        <v>#N/A</v>
      </c>
      <c r="X298" t="e">
        <f>#N/A</f>
        <v>#N/A</v>
      </c>
      <c r="Y298" t="e">
        <f>#N/A</f>
        <v>#N/A</v>
      </c>
      <c r="Z298" t="e">
        <f>#N/A</f>
        <v>#N/A</v>
      </c>
      <c r="AA298" t="e">
        <f>#N/A</f>
        <v>#N/A</v>
      </c>
      <c r="AB298" t="e">
        <f>#N/A</f>
        <v>#N/A</v>
      </c>
      <c r="AC298" t="e">
        <f>#N/A</f>
        <v>#N/A</v>
      </c>
      <c r="AD298" t="e">
        <f>#N/A</f>
        <v>#N/A</v>
      </c>
    </row>
    <row r="299" spans="2:30" ht="15" customHeight="1" x14ac:dyDescent="0.45">
      <c r="B299" t="s">
        <v>419</v>
      </c>
      <c r="C299" t="s">
        <v>188</v>
      </c>
      <c r="D299" t="s">
        <v>1340</v>
      </c>
      <c r="E299" t="s">
        <v>1341</v>
      </c>
      <c r="F299" t="s">
        <v>1342</v>
      </c>
      <c r="G299" t="s">
        <v>422</v>
      </c>
      <c r="H299" t="s">
        <v>1265</v>
      </c>
      <c r="I299" t="s">
        <v>1257</v>
      </c>
      <c r="J299">
        <v>2</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row>
    <row r="300" spans="2:30" ht="15" customHeight="1" x14ac:dyDescent="0.45">
      <c r="B300" t="s">
        <v>419</v>
      </c>
      <c r="C300" t="s">
        <v>188</v>
      </c>
      <c r="D300" t="s">
        <v>1343</v>
      </c>
      <c r="E300" t="s">
        <v>1344</v>
      </c>
      <c r="F300" t="s">
        <v>1345</v>
      </c>
      <c r="G300" t="s">
        <v>422</v>
      </c>
      <c r="H300" t="s">
        <v>1215</v>
      </c>
      <c r="I300" t="s">
        <v>1216</v>
      </c>
      <c r="J300">
        <v>2</v>
      </c>
      <c r="K300" t="e">
        <f>#N/A</f>
        <v>#N/A</v>
      </c>
      <c r="L300" t="e">
        <f>#N/A</f>
        <v>#N/A</v>
      </c>
      <c r="M300" t="e">
        <f>#N/A</f>
        <v>#N/A</v>
      </c>
      <c r="N300" t="e">
        <f>#N/A</f>
        <v>#N/A</v>
      </c>
      <c r="O300" t="e">
        <f>#N/A</f>
        <v>#N/A</v>
      </c>
      <c r="P300" t="e">
        <f>#N/A</f>
        <v>#N/A</v>
      </c>
      <c r="Q300" t="e">
        <f>#N/A</f>
        <v>#N/A</v>
      </c>
      <c r="R300" t="e">
        <f>#N/A</f>
        <v>#N/A</v>
      </c>
      <c r="S300" t="e">
        <f>#N/A</f>
        <v>#N/A</v>
      </c>
      <c r="T300" t="e">
        <f>#N/A</f>
        <v>#N/A</v>
      </c>
      <c r="U300" t="e">
        <f>#N/A</f>
        <v>#N/A</v>
      </c>
      <c r="V300" t="e">
        <f>#N/A</f>
        <v>#N/A</v>
      </c>
      <c r="W300" t="e">
        <f>#N/A</f>
        <v>#N/A</v>
      </c>
      <c r="X300" t="e">
        <f>#N/A</f>
        <v>#N/A</v>
      </c>
      <c r="Y300" t="e">
        <f>#N/A</f>
        <v>#N/A</v>
      </c>
      <c r="Z300" t="e">
        <f>#N/A</f>
        <v>#N/A</v>
      </c>
      <c r="AA300" t="e">
        <f>#N/A</f>
        <v>#N/A</v>
      </c>
      <c r="AB300" t="e">
        <f>#N/A</f>
        <v>#N/A</v>
      </c>
      <c r="AC300" t="e">
        <f>#N/A</f>
        <v>#N/A</v>
      </c>
      <c r="AD300" t="e">
        <f>#N/A</f>
        <v>#N/A</v>
      </c>
    </row>
    <row r="301" spans="2:30" ht="15" customHeight="1" x14ac:dyDescent="0.45">
      <c r="B301" t="s">
        <v>419</v>
      </c>
      <c r="C301" t="s">
        <v>188</v>
      </c>
      <c r="D301" t="s">
        <v>1346</v>
      </c>
      <c r="E301" t="s">
        <v>1347</v>
      </c>
      <c r="F301" t="s">
        <v>1348</v>
      </c>
      <c r="G301" t="s">
        <v>422</v>
      </c>
      <c r="H301" t="s">
        <v>964</v>
      </c>
      <c r="I301" t="s">
        <v>1216</v>
      </c>
      <c r="J301">
        <v>2</v>
      </c>
      <c r="K301">
        <v>0.78300000000000003</v>
      </c>
      <c r="L301">
        <v>0.69899999999999995</v>
      </c>
      <c r="M301">
        <v>0.69099999999999995</v>
      </c>
      <c r="N301">
        <v>0.60899999999999999</v>
      </c>
      <c r="O301">
        <v>0.63200000000000001</v>
      </c>
      <c r="P301">
        <v>0.59799999999999998</v>
      </c>
      <c r="Q301">
        <v>0.58799999999999997</v>
      </c>
      <c r="R301">
        <v>0.58399999999999996</v>
      </c>
      <c r="S301">
        <v>0.57899999999999996</v>
      </c>
      <c r="T301">
        <v>0.57499999999999996</v>
      </c>
      <c r="U301">
        <v>0.57499999999999996</v>
      </c>
      <c r="V301">
        <v>0.57499999999999996</v>
      </c>
      <c r="W301">
        <v>0.57499999999999996</v>
      </c>
      <c r="X301">
        <v>0.57499999999999996</v>
      </c>
      <c r="Y301">
        <v>0.57499999999999996</v>
      </c>
      <c r="Z301">
        <v>0.57499999999999996</v>
      </c>
      <c r="AA301">
        <v>0.57499999999999996</v>
      </c>
      <c r="AB301">
        <v>0.57499999999999996</v>
      </c>
      <c r="AC301">
        <v>0.57499999999999996</v>
      </c>
      <c r="AD301">
        <v>0.57499999999999996</v>
      </c>
    </row>
    <row r="302" spans="2:30" ht="15" customHeight="1" x14ac:dyDescent="0.45">
      <c r="B302" t="s">
        <v>419</v>
      </c>
      <c r="C302" t="s">
        <v>188</v>
      </c>
      <c r="D302" t="s">
        <v>1349</v>
      </c>
      <c r="E302" t="s">
        <v>1350</v>
      </c>
      <c r="F302" t="s">
        <v>1351</v>
      </c>
      <c r="G302" t="s">
        <v>422</v>
      </c>
      <c r="H302" t="s">
        <v>1223</v>
      </c>
      <c r="I302" t="s">
        <v>1216</v>
      </c>
      <c r="J302">
        <v>2</v>
      </c>
      <c r="K302" t="e">
        <f>#N/A</f>
        <v>#N/A</v>
      </c>
      <c r="L302" t="e">
        <f>#N/A</f>
        <v>#N/A</v>
      </c>
      <c r="M302" t="e">
        <f>#N/A</f>
        <v>#N/A</v>
      </c>
      <c r="N302" t="e">
        <f>#N/A</f>
        <v>#N/A</v>
      </c>
      <c r="O302" t="e">
        <f>#N/A</f>
        <v>#N/A</v>
      </c>
      <c r="P302" t="e">
        <f>#N/A</f>
        <v>#N/A</v>
      </c>
      <c r="Q302" t="e">
        <f>#N/A</f>
        <v>#N/A</v>
      </c>
      <c r="R302" t="e">
        <f>#N/A</f>
        <v>#N/A</v>
      </c>
      <c r="S302" t="e">
        <f>#N/A</f>
        <v>#N/A</v>
      </c>
      <c r="T302" t="e">
        <f>#N/A</f>
        <v>#N/A</v>
      </c>
      <c r="U302" t="e">
        <f>#N/A</f>
        <v>#N/A</v>
      </c>
      <c r="V302" t="e">
        <f>#N/A</f>
        <v>#N/A</v>
      </c>
      <c r="W302" t="e">
        <f>#N/A</f>
        <v>#N/A</v>
      </c>
      <c r="X302" t="e">
        <f>#N/A</f>
        <v>#N/A</v>
      </c>
      <c r="Y302" t="e">
        <f>#N/A</f>
        <v>#N/A</v>
      </c>
      <c r="Z302" t="e">
        <f>#N/A</f>
        <v>#N/A</v>
      </c>
      <c r="AA302" t="e">
        <f>#N/A</f>
        <v>#N/A</v>
      </c>
      <c r="AB302" t="e">
        <f>#N/A</f>
        <v>#N/A</v>
      </c>
      <c r="AC302" t="e">
        <f>#N/A</f>
        <v>#N/A</v>
      </c>
      <c r="AD302" t="e">
        <f>#N/A</f>
        <v>#N/A</v>
      </c>
    </row>
    <row r="303" spans="2:30" ht="15" customHeight="1" x14ac:dyDescent="0.45">
      <c r="B303" t="s">
        <v>419</v>
      </c>
      <c r="C303" t="s">
        <v>188</v>
      </c>
      <c r="D303" t="s">
        <v>1352</v>
      </c>
      <c r="E303" t="s">
        <v>1353</v>
      </c>
      <c r="F303" t="s">
        <v>1354</v>
      </c>
      <c r="G303" t="s">
        <v>422</v>
      </c>
      <c r="H303" t="s">
        <v>1239</v>
      </c>
      <c r="I303" t="s">
        <v>1216</v>
      </c>
      <c r="J303">
        <v>2</v>
      </c>
      <c r="K303">
        <v>0.14099999999999999</v>
      </c>
      <c r="L303">
        <v>0.14699999999999999</v>
      </c>
      <c r="M303">
        <v>0.153</v>
      </c>
      <c r="N303">
        <v>0.159</v>
      </c>
      <c r="O303">
        <v>0.16500000000000001</v>
      </c>
      <c r="P303">
        <v>0.17199999999999999</v>
      </c>
      <c r="Q303">
        <v>0.17799999999999999</v>
      </c>
      <c r="R303">
        <v>0.186</v>
      </c>
      <c r="S303">
        <v>0.193</v>
      </c>
      <c r="T303">
        <v>0.20100000000000001</v>
      </c>
      <c r="U303">
        <v>0.20899999999999999</v>
      </c>
      <c r="V303">
        <v>0.217</v>
      </c>
      <c r="W303">
        <v>0.22600000000000001</v>
      </c>
      <c r="X303">
        <v>0.23499999999999999</v>
      </c>
      <c r="Y303">
        <v>0.24399999999999999</v>
      </c>
      <c r="Z303">
        <v>0.254</v>
      </c>
      <c r="AA303">
        <v>0.26400000000000001</v>
      </c>
      <c r="AB303">
        <v>0.27500000000000002</v>
      </c>
      <c r="AC303">
        <v>0.28599999999999998</v>
      </c>
      <c r="AD303">
        <v>0.29699999999999999</v>
      </c>
    </row>
    <row r="304" spans="2:30" ht="15" customHeight="1" x14ac:dyDescent="0.45">
      <c r="B304" t="s">
        <v>419</v>
      </c>
      <c r="C304" t="s">
        <v>188</v>
      </c>
      <c r="D304" t="s">
        <v>1355</v>
      </c>
      <c r="E304" t="s">
        <v>1356</v>
      </c>
      <c r="F304" t="s">
        <v>1357</v>
      </c>
      <c r="G304" t="s">
        <v>422</v>
      </c>
      <c r="H304" t="s">
        <v>1243</v>
      </c>
      <c r="I304" t="s">
        <v>1216</v>
      </c>
      <c r="J304">
        <v>2</v>
      </c>
      <c r="K304" t="e">
        <f>#N/A</f>
        <v>#N/A</v>
      </c>
      <c r="L304" t="e">
        <f>#N/A</f>
        <v>#N/A</v>
      </c>
      <c r="M304" t="e">
        <f>#N/A</f>
        <v>#N/A</v>
      </c>
      <c r="N304" t="e">
        <f>#N/A</f>
        <v>#N/A</v>
      </c>
      <c r="O304" t="e">
        <f>#N/A</f>
        <v>#N/A</v>
      </c>
      <c r="P304" t="e">
        <f>#N/A</f>
        <v>#N/A</v>
      </c>
      <c r="Q304" t="e">
        <f>#N/A</f>
        <v>#N/A</v>
      </c>
      <c r="R304" t="e">
        <f>#N/A</f>
        <v>#N/A</v>
      </c>
      <c r="S304" t="e">
        <f>#N/A</f>
        <v>#N/A</v>
      </c>
      <c r="T304" t="e">
        <f>#N/A</f>
        <v>#N/A</v>
      </c>
      <c r="U304" t="e">
        <f>#N/A</f>
        <v>#N/A</v>
      </c>
      <c r="V304" t="e">
        <f>#N/A</f>
        <v>#N/A</v>
      </c>
      <c r="W304" t="e">
        <f>#N/A</f>
        <v>#N/A</v>
      </c>
      <c r="X304" t="e">
        <f>#N/A</f>
        <v>#N/A</v>
      </c>
      <c r="Y304" t="e">
        <f>#N/A</f>
        <v>#N/A</v>
      </c>
      <c r="Z304" t="e">
        <f>#N/A</f>
        <v>#N/A</v>
      </c>
      <c r="AA304" t="e">
        <f>#N/A</f>
        <v>#N/A</v>
      </c>
      <c r="AB304" t="e">
        <f>#N/A</f>
        <v>#N/A</v>
      </c>
      <c r="AC304" t="e">
        <f>#N/A</f>
        <v>#N/A</v>
      </c>
      <c r="AD304" t="e">
        <f>#N/A</f>
        <v>#N/A</v>
      </c>
    </row>
    <row r="305" spans="2:30" ht="15" customHeight="1" x14ac:dyDescent="0.45">
      <c r="B305" t="s">
        <v>419</v>
      </c>
      <c r="C305" t="s">
        <v>188</v>
      </c>
      <c r="D305" t="s">
        <v>1358</v>
      </c>
      <c r="E305" t="s">
        <v>1359</v>
      </c>
      <c r="F305" t="s">
        <v>1360</v>
      </c>
      <c r="G305" t="s">
        <v>422</v>
      </c>
      <c r="H305" t="s">
        <v>1361</v>
      </c>
      <c r="I305" t="s">
        <v>1216</v>
      </c>
      <c r="J305">
        <v>2</v>
      </c>
      <c r="K305">
        <v>0.41399999999999998</v>
      </c>
      <c r="L305">
        <v>0.25900000000000001</v>
      </c>
      <c r="M305">
        <v>0.24399999999999999</v>
      </c>
      <c r="N305">
        <v>0.24399999999999999</v>
      </c>
      <c r="O305">
        <v>0.29499999999999998</v>
      </c>
      <c r="P305">
        <v>0.29499999999999998</v>
      </c>
      <c r="Q305">
        <v>0.29499999999999998</v>
      </c>
      <c r="R305">
        <v>0.29499999999999998</v>
      </c>
      <c r="S305">
        <v>0.29499999999999998</v>
      </c>
      <c r="T305">
        <v>0.29499999999999998</v>
      </c>
      <c r="U305">
        <v>0.29499999999999998</v>
      </c>
      <c r="V305">
        <v>0.29499999999999998</v>
      </c>
      <c r="W305">
        <v>0.29499999999999998</v>
      </c>
      <c r="X305">
        <v>0.29499999999999998</v>
      </c>
      <c r="Y305">
        <v>0.29499999999999998</v>
      </c>
      <c r="Z305">
        <v>0.29499999999999998</v>
      </c>
      <c r="AA305">
        <v>0.29499999999999998</v>
      </c>
      <c r="AB305">
        <v>0.29499999999999998</v>
      </c>
      <c r="AC305">
        <v>0.29499999999999998</v>
      </c>
      <c r="AD305">
        <v>0.29499999999999998</v>
      </c>
    </row>
    <row r="306" spans="2:30" ht="15" customHeight="1" x14ac:dyDescent="0.45">
      <c r="B306" t="s">
        <v>419</v>
      </c>
      <c r="C306" t="s">
        <v>188</v>
      </c>
      <c r="D306" t="s">
        <v>1362</v>
      </c>
      <c r="E306" t="s">
        <v>1363</v>
      </c>
      <c r="F306" t="s">
        <v>1364</v>
      </c>
      <c r="G306" t="s">
        <v>422</v>
      </c>
      <c r="H306" t="s">
        <v>1365</v>
      </c>
      <c r="I306" t="s">
        <v>1216</v>
      </c>
      <c r="J306">
        <v>2</v>
      </c>
      <c r="K306" t="e">
        <f>#N/A</f>
        <v>#N/A</v>
      </c>
      <c r="L306" t="e">
        <f>#N/A</f>
        <v>#N/A</v>
      </c>
      <c r="M306" t="e">
        <f>#N/A</f>
        <v>#N/A</v>
      </c>
      <c r="N306" t="e">
        <f>#N/A</f>
        <v>#N/A</v>
      </c>
      <c r="O306" t="e">
        <f>#N/A</f>
        <v>#N/A</v>
      </c>
      <c r="P306" t="e">
        <f>#N/A</f>
        <v>#N/A</v>
      </c>
      <c r="Q306" t="e">
        <f>#N/A</f>
        <v>#N/A</v>
      </c>
      <c r="R306" t="e">
        <f>#N/A</f>
        <v>#N/A</v>
      </c>
      <c r="S306" t="e">
        <f>#N/A</f>
        <v>#N/A</v>
      </c>
      <c r="T306" t="e">
        <f>#N/A</f>
        <v>#N/A</v>
      </c>
      <c r="U306" t="e">
        <f>#N/A</f>
        <v>#N/A</v>
      </c>
      <c r="V306" t="e">
        <f>#N/A</f>
        <v>#N/A</v>
      </c>
      <c r="W306" t="e">
        <f>#N/A</f>
        <v>#N/A</v>
      </c>
      <c r="X306" t="e">
        <f>#N/A</f>
        <v>#N/A</v>
      </c>
      <c r="Y306" t="e">
        <f>#N/A</f>
        <v>#N/A</v>
      </c>
      <c r="Z306" t="e">
        <f>#N/A</f>
        <v>#N/A</v>
      </c>
      <c r="AA306" t="e">
        <f>#N/A</f>
        <v>#N/A</v>
      </c>
      <c r="AB306" t="e">
        <f>#N/A</f>
        <v>#N/A</v>
      </c>
      <c r="AC306" t="e">
        <f>#N/A</f>
        <v>#N/A</v>
      </c>
      <c r="AD306" t="e">
        <f>#N/A</f>
        <v>#N/A</v>
      </c>
    </row>
    <row r="307" spans="2:30" ht="15" customHeight="1" x14ac:dyDescent="0.45">
      <c r="B307" t="s">
        <v>419</v>
      </c>
      <c r="C307" t="s">
        <v>188</v>
      </c>
      <c r="D307" t="s">
        <v>1366</v>
      </c>
      <c r="E307" t="s">
        <v>1040</v>
      </c>
      <c r="F307" t="s">
        <v>1041</v>
      </c>
      <c r="G307" t="s">
        <v>422</v>
      </c>
      <c r="H307" t="s">
        <v>1005</v>
      </c>
      <c r="I307" t="s">
        <v>1216</v>
      </c>
      <c r="J307">
        <v>1</v>
      </c>
      <c r="K307">
        <v>-0.36899999999999999</v>
      </c>
      <c r="L307">
        <v>-0.44</v>
      </c>
      <c r="M307">
        <v>-0.44800000000000001</v>
      </c>
      <c r="N307">
        <v>-0.36499999999999999</v>
      </c>
      <c r="O307">
        <v>-0.38800000000000001</v>
      </c>
      <c r="P307">
        <v>-0.35399999999999998</v>
      </c>
      <c r="Q307">
        <v>-0.34399999999999997</v>
      </c>
      <c r="R307">
        <v>-0.34</v>
      </c>
      <c r="S307">
        <v>-0.33600000000000002</v>
      </c>
      <c r="T307">
        <v>-0.33100000000000002</v>
      </c>
      <c r="U307">
        <v>-0.33100000000000002</v>
      </c>
      <c r="V307">
        <v>-0.33100000000000002</v>
      </c>
      <c r="W307">
        <v>-0.33100000000000002</v>
      </c>
      <c r="X307">
        <v>-0.33100000000000002</v>
      </c>
      <c r="Y307">
        <v>-0.33100000000000002</v>
      </c>
      <c r="Z307">
        <v>-0.33100000000000002</v>
      </c>
      <c r="AA307">
        <v>-0.33100000000000002</v>
      </c>
      <c r="AB307">
        <v>-0.33100000000000002</v>
      </c>
      <c r="AC307">
        <v>-0.33100000000000002</v>
      </c>
      <c r="AD307">
        <v>-0.33100000000000002</v>
      </c>
    </row>
    <row r="308" spans="2:30" ht="15" customHeight="1" x14ac:dyDescent="0.45">
      <c r="B308" t="s">
        <v>419</v>
      </c>
      <c r="C308" t="s">
        <v>188</v>
      </c>
      <c r="D308" t="s">
        <v>1367</v>
      </c>
      <c r="E308" t="s">
        <v>1368</v>
      </c>
      <c r="F308" t="s">
        <v>1369</v>
      </c>
      <c r="G308" t="s">
        <v>422</v>
      </c>
      <c r="H308" t="s">
        <v>1256</v>
      </c>
      <c r="I308" t="s">
        <v>1257</v>
      </c>
      <c r="J308">
        <v>1</v>
      </c>
      <c r="K308">
        <v>-143.566</v>
      </c>
      <c r="L308">
        <v>-170.96600000000001</v>
      </c>
      <c r="M308">
        <v>-173.893</v>
      </c>
      <c r="N308">
        <v>-142.01</v>
      </c>
      <c r="O308">
        <v>-150.86699999999999</v>
      </c>
      <c r="P308">
        <v>-137.51599999999999</v>
      </c>
      <c r="Q308">
        <v>-133.84299999999999</v>
      </c>
      <c r="R308">
        <v>-131.99100000000001</v>
      </c>
      <c r="S308">
        <v>-130.37200000000001</v>
      </c>
      <c r="T308">
        <v>-128.613</v>
      </c>
      <c r="U308">
        <v>-128.613</v>
      </c>
      <c r="V308">
        <v>-128.613</v>
      </c>
      <c r="W308">
        <v>-128.613</v>
      </c>
      <c r="X308">
        <v>-128.613</v>
      </c>
      <c r="Y308">
        <v>-128.613</v>
      </c>
      <c r="Z308">
        <v>-128.613</v>
      </c>
      <c r="AA308">
        <v>-128.613</v>
      </c>
      <c r="AB308">
        <v>-128.613</v>
      </c>
      <c r="AC308">
        <v>-128.613</v>
      </c>
      <c r="AD308">
        <v>-128.613</v>
      </c>
    </row>
    <row r="309" spans="2:30" ht="15" customHeight="1" x14ac:dyDescent="0.45">
      <c r="B309" t="s">
        <v>419</v>
      </c>
      <c r="C309" t="s">
        <v>188</v>
      </c>
      <c r="D309" t="s">
        <v>1370</v>
      </c>
      <c r="E309" t="s">
        <v>1371</v>
      </c>
      <c r="F309" t="s">
        <v>1372</v>
      </c>
      <c r="G309" t="s">
        <v>422</v>
      </c>
      <c r="H309" t="s">
        <v>1373</v>
      </c>
      <c r="I309" t="s">
        <v>1216</v>
      </c>
      <c r="J309">
        <v>2</v>
      </c>
      <c r="K309" t="e">
        <f>#N/A</f>
        <v>#N/A</v>
      </c>
      <c r="L309" t="e">
        <f>#N/A</f>
        <v>#N/A</v>
      </c>
      <c r="M309" t="e">
        <f>#N/A</f>
        <v>#N/A</v>
      </c>
      <c r="N309" t="e">
        <f>#N/A</f>
        <v>#N/A</v>
      </c>
      <c r="O309" t="e">
        <f>#N/A</f>
        <v>#N/A</v>
      </c>
      <c r="P309" t="e">
        <f>#N/A</f>
        <v>#N/A</v>
      </c>
      <c r="Q309" t="e">
        <f>#N/A</f>
        <v>#N/A</v>
      </c>
      <c r="R309" t="e">
        <f>#N/A</f>
        <v>#N/A</v>
      </c>
      <c r="S309" t="e">
        <f>#N/A</f>
        <v>#N/A</v>
      </c>
      <c r="T309" t="e">
        <f>#N/A</f>
        <v>#N/A</v>
      </c>
      <c r="U309" t="e">
        <f>#N/A</f>
        <v>#N/A</v>
      </c>
      <c r="V309" t="e">
        <f>#N/A</f>
        <v>#N/A</v>
      </c>
      <c r="W309" t="e">
        <f>#N/A</f>
        <v>#N/A</v>
      </c>
      <c r="X309" t="e">
        <f>#N/A</f>
        <v>#N/A</v>
      </c>
      <c r="Y309" t="e">
        <f>#N/A</f>
        <v>#N/A</v>
      </c>
      <c r="Z309" t="e">
        <f>#N/A</f>
        <v>#N/A</v>
      </c>
      <c r="AA309" t="e">
        <f>#N/A</f>
        <v>#N/A</v>
      </c>
      <c r="AB309" t="e">
        <f>#N/A</f>
        <v>#N/A</v>
      </c>
      <c r="AC309" t="e">
        <f>#N/A</f>
        <v>#N/A</v>
      </c>
      <c r="AD309" t="e">
        <f>#N/A</f>
        <v>#N/A</v>
      </c>
    </row>
    <row r="310" spans="2:30" ht="15" customHeight="1" x14ac:dyDescent="0.45">
      <c r="B310" t="s">
        <v>419</v>
      </c>
      <c r="C310" t="s">
        <v>188</v>
      </c>
      <c r="D310" t="s">
        <v>1374</v>
      </c>
      <c r="E310" t="s">
        <v>1375</v>
      </c>
      <c r="F310" t="s">
        <v>1376</v>
      </c>
      <c r="G310" t="s">
        <v>422</v>
      </c>
      <c r="H310" t="s">
        <v>1265</v>
      </c>
      <c r="I310" t="s">
        <v>1257</v>
      </c>
      <c r="J310">
        <v>2</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row>
    <row r="311" spans="2:30" ht="15" customHeight="1" x14ac:dyDescent="0.45">
      <c r="B311" t="s">
        <v>419</v>
      </c>
      <c r="C311" t="s">
        <v>188</v>
      </c>
      <c r="D311" t="s">
        <v>1377</v>
      </c>
      <c r="E311" t="s">
        <v>1378</v>
      </c>
      <c r="F311" t="s">
        <v>1379</v>
      </c>
      <c r="G311" t="s">
        <v>422</v>
      </c>
      <c r="H311" t="s">
        <v>1215</v>
      </c>
      <c r="I311" t="s">
        <v>1380</v>
      </c>
      <c r="J311">
        <v>2</v>
      </c>
      <c r="K311">
        <v>16.391999999999999</v>
      </c>
      <c r="L311">
        <v>14.093999999999999</v>
      </c>
      <c r="M311">
        <v>13.279</v>
      </c>
      <c r="N311">
        <v>12.816000000000001</v>
      </c>
      <c r="O311">
        <v>13.071</v>
      </c>
      <c r="P311">
        <v>13.372999999999999</v>
      </c>
      <c r="Q311">
        <v>13.603</v>
      </c>
      <c r="R311">
        <v>13.842000000000001</v>
      </c>
      <c r="S311">
        <v>14.09</v>
      </c>
      <c r="T311">
        <v>14.35</v>
      </c>
      <c r="U311">
        <v>14.65</v>
      </c>
      <c r="V311">
        <v>14.962</v>
      </c>
      <c r="W311">
        <v>15.287000000000001</v>
      </c>
      <c r="X311">
        <v>15.624000000000001</v>
      </c>
      <c r="Y311">
        <v>15.975</v>
      </c>
      <c r="Z311">
        <v>16.341000000000001</v>
      </c>
      <c r="AA311">
        <v>16.72</v>
      </c>
      <c r="AB311">
        <v>17.114999999999998</v>
      </c>
      <c r="AC311">
        <v>17.526</v>
      </c>
      <c r="AD311">
        <v>17.952999999999999</v>
      </c>
    </row>
    <row r="312" spans="2:30" ht="15" customHeight="1" x14ac:dyDescent="0.45">
      <c r="B312" t="s">
        <v>419</v>
      </c>
      <c r="C312" t="s">
        <v>188</v>
      </c>
      <c r="D312" t="s">
        <v>1381</v>
      </c>
      <c r="E312" t="s">
        <v>1382</v>
      </c>
      <c r="F312" t="s">
        <v>1383</v>
      </c>
      <c r="G312" t="s">
        <v>422</v>
      </c>
      <c r="H312" t="s">
        <v>964</v>
      </c>
      <c r="I312" t="s">
        <v>1380</v>
      </c>
      <c r="J312">
        <v>2</v>
      </c>
      <c r="K312">
        <v>11.12</v>
      </c>
      <c r="L312">
        <v>8.6110000000000007</v>
      </c>
      <c r="M312">
        <v>7.577</v>
      </c>
      <c r="N312">
        <v>6.8849999999999998</v>
      </c>
      <c r="O312">
        <v>6.9039999999999999</v>
      </c>
      <c r="P312">
        <v>6.9580000000000002</v>
      </c>
      <c r="Q312">
        <v>6.9320000000000004</v>
      </c>
      <c r="R312">
        <v>6.9039999999999999</v>
      </c>
      <c r="S312">
        <v>6.875</v>
      </c>
      <c r="T312">
        <v>6.8460000000000001</v>
      </c>
      <c r="U312">
        <v>6.8460000000000001</v>
      </c>
      <c r="V312">
        <v>6.8460000000000001</v>
      </c>
      <c r="W312">
        <v>6.8460000000000001</v>
      </c>
      <c r="X312">
        <v>6.8460000000000001</v>
      </c>
      <c r="Y312">
        <v>6.8460000000000001</v>
      </c>
      <c r="Z312">
        <v>6.8460000000000001</v>
      </c>
      <c r="AA312">
        <v>6.8460000000000001</v>
      </c>
      <c r="AB312">
        <v>6.8460000000000001</v>
      </c>
      <c r="AC312">
        <v>6.8460000000000001</v>
      </c>
      <c r="AD312">
        <v>6.8460000000000001</v>
      </c>
    </row>
    <row r="313" spans="2:30" ht="15" customHeight="1" x14ac:dyDescent="0.45">
      <c r="B313" t="s">
        <v>419</v>
      </c>
      <c r="C313" t="s">
        <v>188</v>
      </c>
      <c r="D313" t="s">
        <v>1384</v>
      </c>
      <c r="E313" t="s">
        <v>1385</v>
      </c>
      <c r="F313" t="s">
        <v>1386</v>
      </c>
      <c r="G313" t="s">
        <v>422</v>
      </c>
      <c r="H313" t="s">
        <v>1223</v>
      </c>
      <c r="I313" t="s">
        <v>1380</v>
      </c>
      <c r="J313">
        <v>2</v>
      </c>
      <c r="K313">
        <v>0</v>
      </c>
      <c r="L313">
        <v>0</v>
      </c>
      <c r="M313">
        <v>0</v>
      </c>
      <c r="N313">
        <v>0</v>
      </c>
      <c r="O313">
        <v>0</v>
      </c>
      <c r="P313">
        <v>0</v>
      </c>
      <c r="Q313">
        <v>0</v>
      </c>
      <c r="R313">
        <v>0</v>
      </c>
      <c r="S313">
        <v>0</v>
      </c>
      <c r="T313">
        <v>0</v>
      </c>
      <c r="U313">
        <v>0</v>
      </c>
      <c r="V313">
        <v>0</v>
      </c>
      <c r="W313">
        <v>0</v>
      </c>
      <c r="X313">
        <v>0</v>
      </c>
      <c r="Y313">
        <v>0</v>
      </c>
      <c r="Z313">
        <v>0</v>
      </c>
      <c r="AA313">
        <v>0</v>
      </c>
      <c r="AB313">
        <v>0</v>
      </c>
      <c r="AC313">
        <v>0</v>
      </c>
      <c r="AD313">
        <v>0</v>
      </c>
    </row>
    <row r="314" spans="2:30" ht="15" customHeight="1" x14ac:dyDescent="0.45">
      <c r="B314" t="s">
        <v>419</v>
      </c>
      <c r="C314" t="s">
        <v>188</v>
      </c>
      <c r="D314" t="s">
        <v>1387</v>
      </c>
      <c r="E314" t="s">
        <v>1388</v>
      </c>
      <c r="F314" t="s">
        <v>1389</v>
      </c>
      <c r="G314" t="s">
        <v>422</v>
      </c>
      <c r="H314" t="s">
        <v>1239</v>
      </c>
      <c r="I314" t="s">
        <v>1380</v>
      </c>
      <c r="J314">
        <v>2</v>
      </c>
      <c r="K314">
        <v>5.2720000000000002</v>
      </c>
      <c r="L314">
        <v>5.4829999999999997</v>
      </c>
      <c r="M314">
        <v>5.702</v>
      </c>
      <c r="N314">
        <v>5.93</v>
      </c>
      <c r="O314">
        <v>6.1680000000000001</v>
      </c>
      <c r="P314">
        <v>6.4139999999999997</v>
      </c>
      <c r="Q314">
        <v>6.6710000000000003</v>
      </c>
      <c r="R314">
        <v>6.9379999999999997</v>
      </c>
      <c r="S314">
        <v>7.2149999999999999</v>
      </c>
      <c r="T314">
        <v>7.5039999999999996</v>
      </c>
      <c r="U314">
        <v>7.8040000000000003</v>
      </c>
      <c r="V314">
        <v>8.1159999999999997</v>
      </c>
      <c r="W314">
        <v>8.4410000000000007</v>
      </c>
      <c r="X314">
        <v>8.7780000000000005</v>
      </c>
      <c r="Y314">
        <v>9.1300000000000008</v>
      </c>
      <c r="Z314">
        <v>9.4949999999999992</v>
      </c>
      <c r="AA314">
        <v>9.8740000000000006</v>
      </c>
      <c r="AB314">
        <v>10.269</v>
      </c>
      <c r="AC314">
        <v>10.68</v>
      </c>
      <c r="AD314">
        <v>11.106999999999999</v>
      </c>
    </row>
    <row r="315" spans="2:30" ht="15" customHeight="1" x14ac:dyDescent="0.45">
      <c r="B315" t="s">
        <v>419</v>
      </c>
      <c r="C315" t="s">
        <v>188</v>
      </c>
      <c r="D315" t="s">
        <v>1390</v>
      </c>
      <c r="E315" t="s">
        <v>1391</v>
      </c>
      <c r="F315" t="s">
        <v>1392</v>
      </c>
      <c r="G315" t="s">
        <v>422</v>
      </c>
      <c r="H315" t="s">
        <v>1243</v>
      </c>
      <c r="I315" t="s">
        <v>1380</v>
      </c>
      <c r="J315">
        <v>2</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row>
    <row r="316" spans="2:30" ht="15" customHeight="1" x14ac:dyDescent="0.45">
      <c r="B316" t="s">
        <v>419</v>
      </c>
      <c r="C316" t="s">
        <v>188</v>
      </c>
      <c r="D316" t="s">
        <v>1393</v>
      </c>
      <c r="E316" t="s">
        <v>1394</v>
      </c>
      <c r="F316" t="s">
        <v>1395</v>
      </c>
      <c r="G316" t="s">
        <v>422</v>
      </c>
      <c r="H316" t="s">
        <v>1396</v>
      </c>
      <c r="I316" t="s">
        <v>1380</v>
      </c>
      <c r="J316">
        <v>2</v>
      </c>
      <c r="K316">
        <v>11.465999999999999</v>
      </c>
      <c r="L316">
        <v>8.83</v>
      </c>
      <c r="M316">
        <v>7.7460000000000004</v>
      </c>
      <c r="N316">
        <v>7.0540000000000003</v>
      </c>
      <c r="O316">
        <v>9.0719999999999992</v>
      </c>
      <c r="P316">
        <v>9.1270000000000007</v>
      </c>
      <c r="Q316">
        <v>9.1010000000000009</v>
      </c>
      <c r="R316">
        <v>9.0730000000000004</v>
      </c>
      <c r="S316">
        <v>9.0429999999999993</v>
      </c>
      <c r="T316">
        <v>9.0139999999999993</v>
      </c>
      <c r="U316">
        <v>9.0139999999999993</v>
      </c>
      <c r="V316">
        <v>9.0139999999999993</v>
      </c>
      <c r="W316">
        <v>9.0139999999999993</v>
      </c>
      <c r="X316">
        <v>9.0139999999999993</v>
      </c>
      <c r="Y316">
        <v>9.0139999999999993</v>
      </c>
      <c r="Z316">
        <v>9.0139999999999993</v>
      </c>
      <c r="AA316">
        <v>9.0139999999999993</v>
      </c>
      <c r="AB316">
        <v>9.0139999999999993</v>
      </c>
      <c r="AC316">
        <v>9.0139999999999993</v>
      </c>
      <c r="AD316">
        <v>9.0139999999999993</v>
      </c>
    </row>
    <row r="317" spans="2:30" ht="15" customHeight="1" x14ac:dyDescent="0.45">
      <c r="B317" t="s">
        <v>419</v>
      </c>
      <c r="C317" t="s">
        <v>188</v>
      </c>
      <c r="D317" t="s">
        <v>1397</v>
      </c>
      <c r="E317" t="s">
        <v>1398</v>
      </c>
      <c r="F317" t="s">
        <v>1399</v>
      </c>
      <c r="G317" t="s">
        <v>422</v>
      </c>
      <c r="H317" t="s">
        <v>1400</v>
      </c>
      <c r="I317" t="s">
        <v>1380</v>
      </c>
      <c r="J317">
        <v>2</v>
      </c>
      <c r="K317">
        <v>-4.9260000000000002</v>
      </c>
      <c r="L317">
        <v>-5.2640000000000002</v>
      </c>
      <c r="M317">
        <v>-5.5339999999999998</v>
      </c>
      <c r="N317">
        <v>-5.7619999999999996</v>
      </c>
      <c r="O317">
        <v>-3.9990000000000001</v>
      </c>
      <c r="P317">
        <v>-4.2460000000000004</v>
      </c>
      <c r="Q317">
        <v>-4.5019999999999998</v>
      </c>
      <c r="R317">
        <v>-4.7690000000000001</v>
      </c>
      <c r="S317">
        <v>-5.0469999999999997</v>
      </c>
      <c r="T317">
        <v>-5.335</v>
      </c>
      <c r="U317">
        <v>-5.6349999999999998</v>
      </c>
      <c r="V317">
        <v>-5.9480000000000004</v>
      </c>
      <c r="W317">
        <v>-6.2720000000000002</v>
      </c>
      <c r="X317">
        <v>-6.61</v>
      </c>
      <c r="Y317">
        <v>-6.9610000000000003</v>
      </c>
      <c r="Z317">
        <v>-7.3259999999999996</v>
      </c>
      <c r="AA317">
        <v>-7.7060000000000004</v>
      </c>
      <c r="AB317">
        <v>-8.1010000000000009</v>
      </c>
      <c r="AC317">
        <v>-8.5120000000000005</v>
      </c>
      <c r="AD317">
        <v>-8.9390000000000001</v>
      </c>
    </row>
    <row r="318" spans="2:30" ht="15" customHeight="1" x14ac:dyDescent="0.45">
      <c r="B318" t="s">
        <v>419</v>
      </c>
      <c r="C318" t="s">
        <v>188</v>
      </c>
      <c r="D318" t="s">
        <v>1401</v>
      </c>
      <c r="E318" t="s">
        <v>1010</v>
      </c>
      <c r="F318" t="s">
        <v>1011</v>
      </c>
      <c r="G318" t="s">
        <v>422</v>
      </c>
      <c r="H318" t="s">
        <v>1402</v>
      </c>
      <c r="I318" t="s">
        <v>1380</v>
      </c>
      <c r="J318">
        <v>1</v>
      </c>
      <c r="K318">
        <v>0.34599999999999997</v>
      </c>
      <c r="L318">
        <v>0.219</v>
      </c>
      <c r="M318">
        <v>0.16900000000000001</v>
      </c>
      <c r="N318">
        <v>0.16900000000000001</v>
      </c>
      <c r="O318">
        <v>0.16900000000000001</v>
      </c>
      <c r="P318">
        <v>0.16900000000000001</v>
      </c>
      <c r="Q318">
        <v>0.16900000000000001</v>
      </c>
      <c r="R318">
        <v>0.16900000000000001</v>
      </c>
      <c r="S318">
        <v>0.16900000000000001</v>
      </c>
      <c r="T318">
        <v>0.16900000000000001</v>
      </c>
      <c r="U318">
        <v>0.16900000000000001</v>
      </c>
      <c r="V318">
        <v>0.16900000000000001</v>
      </c>
      <c r="W318">
        <v>0.16900000000000001</v>
      </c>
      <c r="X318">
        <v>0.16900000000000001</v>
      </c>
      <c r="Y318">
        <v>0.16900000000000001</v>
      </c>
      <c r="Z318">
        <v>0.16900000000000001</v>
      </c>
      <c r="AA318">
        <v>0.16900000000000001</v>
      </c>
      <c r="AB318">
        <v>0.16900000000000001</v>
      </c>
      <c r="AC318">
        <v>0.16900000000000001</v>
      </c>
      <c r="AD318">
        <v>0.16900000000000001</v>
      </c>
    </row>
    <row r="319" spans="2:30" ht="15" customHeight="1" x14ac:dyDescent="0.45">
      <c r="B319" t="s">
        <v>419</v>
      </c>
      <c r="C319" t="s">
        <v>188</v>
      </c>
      <c r="D319" t="s">
        <v>1403</v>
      </c>
      <c r="E319" t="s">
        <v>1404</v>
      </c>
      <c r="F319" t="s">
        <v>1405</v>
      </c>
      <c r="G319" t="s">
        <v>422</v>
      </c>
      <c r="H319" t="s">
        <v>1256</v>
      </c>
      <c r="I319" t="s">
        <v>1257</v>
      </c>
      <c r="J319">
        <v>1</v>
      </c>
      <c r="K319">
        <v>3.5920000000000001</v>
      </c>
      <c r="L319">
        <v>2.2810000000000001</v>
      </c>
      <c r="M319">
        <v>1.7529999999999999</v>
      </c>
      <c r="N319">
        <v>1.7529999999999999</v>
      </c>
      <c r="O319">
        <v>1.7529999999999999</v>
      </c>
      <c r="P319">
        <v>1.7529999999999999</v>
      </c>
      <c r="Q319">
        <v>1.7529999999999999</v>
      </c>
      <c r="R319">
        <v>1.7529999999999999</v>
      </c>
      <c r="S319">
        <v>1.7529999999999999</v>
      </c>
      <c r="T319">
        <v>1.7529999999999999</v>
      </c>
      <c r="U319">
        <v>1.7529999999999999</v>
      </c>
      <c r="V319">
        <v>1.7529999999999999</v>
      </c>
      <c r="W319">
        <v>1.7529999999999999</v>
      </c>
      <c r="X319">
        <v>1.7529999999999999</v>
      </c>
      <c r="Y319">
        <v>1.7529999999999999</v>
      </c>
      <c r="Z319">
        <v>1.7529999999999999</v>
      </c>
      <c r="AA319">
        <v>1.7529999999999999</v>
      </c>
      <c r="AB319">
        <v>1.7529999999999999</v>
      </c>
      <c r="AC319">
        <v>1.7529999999999999</v>
      </c>
      <c r="AD319">
        <v>1.7529999999999999</v>
      </c>
    </row>
    <row r="320" spans="2:30" ht="15" customHeight="1" x14ac:dyDescent="0.45">
      <c r="B320" t="s">
        <v>419</v>
      </c>
      <c r="C320" t="s">
        <v>188</v>
      </c>
      <c r="D320" t="s">
        <v>1406</v>
      </c>
      <c r="E320" t="s">
        <v>1407</v>
      </c>
      <c r="F320" t="s">
        <v>1408</v>
      </c>
      <c r="G320" t="s">
        <v>422</v>
      </c>
      <c r="H320" t="s">
        <v>1409</v>
      </c>
      <c r="I320" t="s">
        <v>1380</v>
      </c>
      <c r="J320">
        <v>2</v>
      </c>
      <c r="K320">
        <v>5.2720000000000002</v>
      </c>
      <c r="L320">
        <v>5.4829999999999997</v>
      </c>
      <c r="M320">
        <v>5.702</v>
      </c>
      <c r="N320">
        <v>5.93</v>
      </c>
      <c r="O320">
        <v>6.1680000000000001</v>
      </c>
      <c r="P320">
        <v>6.4139999999999997</v>
      </c>
      <c r="Q320">
        <v>6.6710000000000003</v>
      </c>
      <c r="R320">
        <v>6.9379999999999997</v>
      </c>
      <c r="S320">
        <v>7.2149999999999999</v>
      </c>
      <c r="T320">
        <v>7.5039999999999996</v>
      </c>
      <c r="U320">
        <v>7.8040000000000003</v>
      </c>
      <c r="V320">
        <v>8.1159999999999997</v>
      </c>
      <c r="W320">
        <v>8.4410000000000007</v>
      </c>
      <c r="X320">
        <v>8.7780000000000005</v>
      </c>
      <c r="Y320">
        <v>9.1300000000000008</v>
      </c>
      <c r="Z320">
        <v>9.4949999999999992</v>
      </c>
      <c r="AA320">
        <v>9.8740000000000006</v>
      </c>
      <c r="AB320">
        <v>10.269</v>
      </c>
      <c r="AC320">
        <v>10.68</v>
      </c>
      <c r="AD320">
        <v>11.106999999999999</v>
      </c>
    </row>
    <row r="321" spans="2:30" ht="15" customHeight="1" x14ac:dyDescent="0.45">
      <c r="B321" t="s">
        <v>419</v>
      </c>
      <c r="C321" t="s">
        <v>188</v>
      </c>
      <c r="D321" t="s">
        <v>1410</v>
      </c>
      <c r="E321" t="s">
        <v>1411</v>
      </c>
      <c r="F321" t="s">
        <v>1412</v>
      </c>
      <c r="G321" t="s">
        <v>422</v>
      </c>
      <c r="H321" t="s">
        <v>1265</v>
      </c>
      <c r="I321" t="s">
        <v>1257</v>
      </c>
      <c r="J321">
        <v>2</v>
      </c>
      <c r="K321">
        <v>54.802</v>
      </c>
      <c r="L321">
        <v>56.994</v>
      </c>
      <c r="M321">
        <v>59.274000000000001</v>
      </c>
      <c r="N321">
        <v>61.645000000000003</v>
      </c>
      <c r="O321">
        <v>64.11</v>
      </c>
      <c r="P321">
        <v>66.674999999999997</v>
      </c>
      <c r="Q321">
        <v>69.341999999999999</v>
      </c>
      <c r="R321">
        <v>72.114999999999995</v>
      </c>
      <c r="S321">
        <v>75</v>
      </c>
      <c r="T321">
        <v>78</v>
      </c>
      <c r="U321">
        <v>81.12</v>
      </c>
      <c r="V321">
        <v>84.364999999999995</v>
      </c>
      <c r="W321">
        <v>87.739000000000004</v>
      </c>
      <c r="X321">
        <v>91.248999999999995</v>
      </c>
      <c r="Y321">
        <v>94.899000000000001</v>
      </c>
      <c r="Z321">
        <v>98.694999999999993</v>
      </c>
      <c r="AA321">
        <v>102.643</v>
      </c>
      <c r="AB321">
        <v>106.748</v>
      </c>
      <c r="AC321">
        <v>111.018</v>
      </c>
      <c r="AD321">
        <v>115.459</v>
      </c>
    </row>
    <row r="322" spans="2:30" ht="15" customHeight="1" x14ac:dyDescent="0.45">
      <c r="B322" t="s">
        <v>419</v>
      </c>
      <c r="C322" t="s">
        <v>188</v>
      </c>
      <c r="D322" t="s">
        <v>1413</v>
      </c>
      <c r="E322" t="s">
        <v>1414</v>
      </c>
      <c r="F322" t="s">
        <v>1415</v>
      </c>
      <c r="G322" t="s">
        <v>422</v>
      </c>
      <c r="H322" t="s">
        <v>1215</v>
      </c>
      <c r="I322" t="s">
        <v>1380</v>
      </c>
      <c r="J322">
        <v>2</v>
      </c>
      <c r="K322">
        <v>29.199000000000002</v>
      </c>
      <c r="L322">
        <v>21.902000000000001</v>
      </c>
      <c r="M322">
        <v>21.242999999999999</v>
      </c>
      <c r="N322">
        <v>20.411999999999999</v>
      </c>
      <c r="O322">
        <v>20.712</v>
      </c>
      <c r="P322">
        <v>21.079000000000001</v>
      </c>
      <c r="Q322">
        <v>21.331</v>
      </c>
      <c r="R322">
        <v>21.591000000000001</v>
      </c>
      <c r="S322">
        <v>21.86</v>
      </c>
      <c r="T322">
        <v>22.143999999999998</v>
      </c>
      <c r="U322">
        <v>22.486000000000001</v>
      </c>
      <c r="V322">
        <v>22.841999999999999</v>
      </c>
      <c r="W322">
        <v>23.212</v>
      </c>
      <c r="X322">
        <v>23.597000000000001</v>
      </c>
      <c r="Y322">
        <v>23.997</v>
      </c>
      <c r="Z322">
        <v>24.413</v>
      </c>
      <c r="AA322">
        <v>24.846</v>
      </c>
      <c r="AB322">
        <v>25.297000000000001</v>
      </c>
      <c r="AC322">
        <v>25.765000000000001</v>
      </c>
      <c r="AD322">
        <v>26.251999999999999</v>
      </c>
    </row>
    <row r="323" spans="2:30" ht="15" customHeight="1" x14ac:dyDescent="0.45">
      <c r="B323" t="s">
        <v>419</v>
      </c>
      <c r="C323" t="s">
        <v>188</v>
      </c>
      <c r="D323" t="s">
        <v>1416</v>
      </c>
      <c r="E323" t="s">
        <v>1417</v>
      </c>
      <c r="F323" t="s">
        <v>1418</v>
      </c>
      <c r="G323" t="s">
        <v>422</v>
      </c>
      <c r="H323" t="s">
        <v>964</v>
      </c>
      <c r="I323" t="s">
        <v>1380</v>
      </c>
      <c r="J323">
        <v>2</v>
      </c>
      <c r="K323">
        <v>20.341000000000001</v>
      </c>
      <c r="L323">
        <v>13.728999999999999</v>
      </c>
      <c r="M323">
        <v>12.932</v>
      </c>
      <c r="N323">
        <v>11.975</v>
      </c>
      <c r="O323">
        <v>12</v>
      </c>
      <c r="P323">
        <v>12.076000000000001</v>
      </c>
      <c r="Q323">
        <v>12.04</v>
      </c>
      <c r="R323">
        <v>12.002000000000001</v>
      </c>
      <c r="S323">
        <v>11.96</v>
      </c>
      <c r="T323">
        <v>11.920999999999999</v>
      </c>
      <c r="U323">
        <v>11.920999999999999</v>
      </c>
      <c r="V323">
        <v>11.920999999999999</v>
      </c>
      <c r="W323">
        <v>11.920999999999999</v>
      </c>
      <c r="X323">
        <v>11.920999999999999</v>
      </c>
      <c r="Y323">
        <v>11.920999999999999</v>
      </c>
      <c r="Z323">
        <v>11.920999999999999</v>
      </c>
      <c r="AA323">
        <v>11.920999999999999</v>
      </c>
      <c r="AB323">
        <v>11.920999999999999</v>
      </c>
      <c r="AC323">
        <v>11.920999999999999</v>
      </c>
      <c r="AD323">
        <v>11.920999999999999</v>
      </c>
    </row>
    <row r="324" spans="2:30" ht="15" customHeight="1" x14ac:dyDescent="0.45">
      <c r="B324" t="s">
        <v>419</v>
      </c>
      <c r="C324" t="s">
        <v>188</v>
      </c>
      <c r="D324" t="s">
        <v>1419</v>
      </c>
      <c r="E324" t="s">
        <v>1420</v>
      </c>
      <c r="F324" t="s">
        <v>1421</v>
      </c>
      <c r="G324" t="s">
        <v>422</v>
      </c>
      <c r="H324" t="s">
        <v>1223</v>
      </c>
      <c r="I324" t="s">
        <v>1380</v>
      </c>
      <c r="J324">
        <v>2</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row>
    <row r="325" spans="2:30" ht="15" customHeight="1" x14ac:dyDescent="0.45">
      <c r="B325" t="s">
        <v>419</v>
      </c>
      <c r="C325" t="s">
        <v>188</v>
      </c>
      <c r="D325" t="s">
        <v>1422</v>
      </c>
      <c r="E325" t="s">
        <v>1423</v>
      </c>
      <c r="F325" t="s">
        <v>1424</v>
      </c>
      <c r="G325" t="s">
        <v>422</v>
      </c>
      <c r="H325" t="s">
        <v>1239</v>
      </c>
      <c r="I325" t="s">
        <v>1380</v>
      </c>
      <c r="J325">
        <v>2</v>
      </c>
      <c r="K325">
        <v>5.2720000000000002</v>
      </c>
      <c r="L325">
        <v>5.4829999999999997</v>
      </c>
      <c r="M325">
        <v>5.702</v>
      </c>
      <c r="N325">
        <v>5.93</v>
      </c>
      <c r="O325">
        <v>6.1680000000000001</v>
      </c>
      <c r="P325">
        <v>6.4139999999999997</v>
      </c>
      <c r="Q325">
        <v>6.6710000000000003</v>
      </c>
      <c r="R325">
        <v>6.9379999999999997</v>
      </c>
      <c r="S325">
        <v>7.2149999999999999</v>
      </c>
      <c r="T325">
        <v>7.5039999999999996</v>
      </c>
      <c r="U325">
        <v>7.8040000000000003</v>
      </c>
      <c r="V325">
        <v>8.1159999999999997</v>
      </c>
      <c r="W325">
        <v>8.4410000000000007</v>
      </c>
      <c r="X325">
        <v>8.7780000000000005</v>
      </c>
      <c r="Y325">
        <v>9.1300000000000008</v>
      </c>
      <c r="Z325">
        <v>9.4949999999999992</v>
      </c>
      <c r="AA325">
        <v>9.8740000000000006</v>
      </c>
      <c r="AB325">
        <v>10.269</v>
      </c>
      <c r="AC325">
        <v>10.68</v>
      </c>
      <c r="AD325">
        <v>11.106999999999999</v>
      </c>
    </row>
    <row r="326" spans="2:30" ht="15" customHeight="1" x14ac:dyDescent="0.45">
      <c r="B326" t="s">
        <v>419</v>
      </c>
      <c r="C326" t="s">
        <v>188</v>
      </c>
      <c r="D326" t="s">
        <v>1425</v>
      </c>
      <c r="E326" t="s">
        <v>1426</v>
      </c>
      <c r="F326" t="s">
        <v>1427</v>
      </c>
      <c r="G326" t="s">
        <v>422</v>
      </c>
      <c r="H326" t="s">
        <v>1243</v>
      </c>
      <c r="I326" t="s">
        <v>1380</v>
      </c>
      <c r="J326">
        <v>2</v>
      </c>
      <c r="K326">
        <v>3.5859999999999999</v>
      </c>
      <c r="L326">
        <v>2.69</v>
      </c>
      <c r="M326">
        <v>2.609</v>
      </c>
      <c r="N326">
        <v>2.5070000000000001</v>
      </c>
      <c r="O326">
        <v>2.544</v>
      </c>
      <c r="P326">
        <v>2.589</v>
      </c>
      <c r="Q326">
        <v>2.62</v>
      </c>
      <c r="R326">
        <v>2.6520000000000001</v>
      </c>
      <c r="S326">
        <v>2.6850000000000001</v>
      </c>
      <c r="T326">
        <v>2.7189999999999999</v>
      </c>
      <c r="U326">
        <v>2.7610000000000001</v>
      </c>
      <c r="V326">
        <v>2.8050000000000002</v>
      </c>
      <c r="W326">
        <v>2.851</v>
      </c>
      <c r="X326">
        <v>2.8980000000000001</v>
      </c>
      <c r="Y326">
        <v>2.9470000000000001</v>
      </c>
      <c r="Z326">
        <v>2.9980000000000002</v>
      </c>
      <c r="AA326">
        <v>3.0510000000000002</v>
      </c>
      <c r="AB326">
        <v>3.1070000000000002</v>
      </c>
      <c r="AC326">
        <v>3.1640000000000001</v>
      </c>
      <c r="AD326">
        <v>3.2240000000000002</v>
      </c>
    </row>
    <row r="327" spans="2:30" ht="15" customHeight="1" x14ac:dyDescent="0.45">
      <c r="B327" t="s">
        <v>419</v>
      </c>
      <c r="C327" t="s">
        <v>188</v>
      </c>
      <c r="D327" t="s">
        <v>1428</v>
      </c>
      <c r="E327" t="s">
        <v>1429</v>
      </c>
      <c r="F327" t="s">
        <v>1430</v>
      </c>
      <c r="G327" t="s">
        <v>422</v>
      </c>
      <c r="H327" t="s">
        <v>1396</v>
      </c>
      <c r="I327" t="s">
        <v>1380</v>
      </c>
      <c r="J327">
        <v>2</v>
      </c>
      <c r="K327">
        <v>23.399000000000001</v>
      </c>
      <c r="L327">
        <v>15.864000000000001</v>
      </c>
      <c r="M327">
        <v>14.744</v>
      </c>
      <c r="N327">
        <v>13.651999999999999</v>
      </c>
      <c r="O327">
        <v>15.831</v>
      </c>
      <c r="P327">
        <v>15.917999999999999</v>
      </c>
      <c r="Q327">
        <v>15.877000000000001</v>
      </c>
      <c r="R327">
        <v>15.833</v>
      </c>
      <c r="S327">
        <v>15.786</v>
      </c>
      <c r="T327">
        <v>15.74</v>
      </c>
      <c r="U327">
        <v>15.74</v>
      </c>
      <c r="V327">
        <v>15.74</v>
      </c>
      <c r="W327">
        <v>15.74</v>
      </c>
      <c r="X327">
        <v>15.74</v>
      </c>
      <c r="Y327">
        <v>15.74</v>
      </c>
      <c r="Z327">
        <v>15.74</v>
      </c>
      <c r="AA327">
        <v>15.74</v>
      </c>
      <c r="AB327">
        <v>15.74</v>
      </c>
      <c r="AC327">
        <v>15.74</v>
      </c>
      <c r="AD327">
        <v>15.74</v>
      </c>
    </row>
    <row r="328" spans="2:30" ht="15" customHeight="1" x14ac:dyDescent="0.45">
      <c r="B328" t="s">
        <v>419</v>
      </c>
      <c r="C328" t="s">
        <v>188</v>
      </c>
      <c r="D328" t="s">
        <v>1431</v>
      </c>
      <c r="E328" t="s">
        <v>1432</v>
      </c>
      <c r="F328" t="s">
        <v>1433</v>
      </c>
      <c r="G328" t="s">
        <v>422</v>
      </c>
      <c r="H328" t="s">
        <v>1400</v>
      </c>
      <c r="I328" t="s">
        <v>1380</v>
      </c>
      <c r="J328">
        <v>2</v>
      </c>
      <c r="K328">
        <v>-5.8</v>
      </c>
      <c r="L328">
        <v>-6.0380000000000003</v>
      </c>
      <c r="M328">
        <v>-6.5</v>
      </c>
      <c r="N328">
        <v>-6.76</v>
      </c>
      <c r="O328">
        <v>-4.88</v>
      </c>
      <c r="P328">
        <v>-5.1619999999999999</v>
      </c>
      <c r="Q328">
        <v>-5.4539999999999997</v>
      </c>
      <c r="R328">
        <v>-5.758</v>
      </c>
      <c r="S328">
        <v>-6.0750000000000002</v>
      </c>
      <c r="T328">
        <v>-6.4039999999999999</v>
      </c>
      <c r="U328">
        <v>-6.7460000000000004</v>
      </c>
      <c r="V328">
        <v>-7.1020000000000003</v>
      </c>
      <c r="W328">
        <v>-7.4720000000000004</v>
      </c>
      <c r="X328">
        <v>-7.8570000000000002</v>
      </c>
      <c r="Y328">
        <v>-8.2569999999999997</v>
      </c>
      <c r="Z328">
        <v>-8.673</v>
      </c>
      <c r="AA328">
        <v>-9.1059999999999999</v>
      </c>
      <c r="AB328">
        <v>-9.5559999999999992</v>
      </c>
      <c r="AC328">
        <v>-10.025</v>
      </c>
      <c r="AD328">
        <v>-10.512</v>
      </c>
    </row>
    <row r="329" spans="2:30" ht="15" customHeight="1" x14ac:dyDescent="0.45">
      <c r="B329" t="s">
        <v>419</v>
      </c>
      <c r="C329" t="s">
        <v>188</v>
      </c>
      <c r="D329" t="s">
        <v>1434</v>
      </c>
      <c r="E329" t="s">
        <v>1016</v>
      </c>
      <c r="F329" t="s">
        <v>1017</v>
      </c>
      <c r="G329" t="s">
        <v>422</v>
      </c>
      <c r="H329" t="s">
        <v>1435</v>
      </c>
      <c r="I329" t="s">
        <v>1380</v>
      </c>
      <c r="J329">
        <v>1</v>
      </c>
      <c r="K329">
        <v>0.184</v>
      </c>
      <c r="L329">
        <v>0.187</v>
      </c>
      <c r="M329">
        <v>1E-3</v>
      </c>
      <c r="N329">
        <v>1E-3</v>
      </c>
      <c r="O329">
        <v>1E-3</v>
      </c>
      <c r="P329">
        <v>1E-3</v>
      </c>
      <c r="Q329">
        <v>1E-3</v>
      </c>
      <c r="R329">
        <v>1E-3</v>
      </c>
      <c r="S329">
        <v>1E-3</v>
      </c>
      <c r="T329">
        <v>1E-3</v>
      </c>
      <c r="U329">
        <v>1E-3</v>
      </c>
      <c r="V329">
        <v>1E-3</v>
      </c>
      <c r="W329">
        <v>1E-3</v>
      </c>
      <c r="X329">
        <v>1E-3</v>
      </c>
      <c r="Y329">
        <v>1E-3</v>
      </c>
      <c r="Z329">
        <v>1E-3</v>
      </c>
      <c r="AA329">
        <v>1E-3</v>
      </c>
      <c r="AB329">
        <v>1E-3</v>
      </c>
      <c r="AC329">
        <v>1E-3</v>
      </c>
      <c r="AD329">
        <v>1E-3</v>
      </c>
    </row>
    <row r="330" spans="2:30" ht="15" customHeight="1" x14ac:dyDescent="0.45">
      <c r="B330" t="s">
        <v>419</v>
      </c>
      <c r="C330" t="s">
        <v>188</v>
      </c>
      <c r="D330" t="s">
        <v>1436</v>
      </c>
      <c r="E330" t="s">
        <v>1437</v>
      </c>
      <c r="F330" t="s">
        <v>1438</v>
      </c>
      <c r="G330" t="s">
        <v>422</v>
      </c>
      <c r="H330" t="s">
        <v>1256</v>
      </c>
      <c r="I330" t="s">
        <v>1257</v>
      </c>
      <c r="J330">
        <v>1</v>
      </c>
      <c r="K330">
        <v>1.9179999999999999</v>
      </c>
      <c r="L330">
        <v>1.9410000000000001</v>
      </c>
      <c r="M330">
        <v>7.0000000000000001E-3</v>
      </c>
      <c r="N330">
        <v>7.0000000000000001E-3</v>
      </c>
      <c r="O330">
        <v>7.0000000000000001E-3</v>
      </c>
      <c r="P330">
        <v>7.0000000000000001E-3</v>
      </c>
      <c r="Q330">
        <v>7.0000000000000001E-3</v>
      </c>
      <c r="R330">
        <v>7.0000000000000001E-3</v>
      </c>
      <c r="S330">
        <v>7.0000000000000001E-3</v>
      </c>
      <c r="T330">
        <v>7.0000000000000001E-3</v>
      </c>
      <c r="U330">
        <v>7.0000000000000001E-3</v>
      </c>
      <c r="V330">
        <v>7.0000000000000001E-3</v>
      </c>
      <c r="W330">
        <v>7.0000000000000001E-3</v>
      </c>
      <c r="X330">
        <v>7.0000000000000001E-3</v>
      </c>
      <c r="Y330">
        <v>7.0000000000000001E-3</v>
      </c>
      <c r="Z330">
        <v>7.0000000000000001E-3</v>
      </c>
      <c r="AA330">
        <v>7.0000000000000001E-3</v>
      </c>
      <c r="AB330">
        <v>7.0000000000000001E-3</v>
      </c>
      <c r="AC330">
        <v>7.0000000000000001E-3</v>
      </c>
      <c r="AD330">
        <v>7.0000000000000001E-3</v>
      </c>
    </row>
    <row r="331" spans="2:30" ht="15" customHeight="1" x14ac:dyDescent="0.45">
      <c r="B331" t="s">
        <v>419</v>
      </c>
      <c r="C331" t="s">
        <v>188</v>
      </c>
      <c r="D331" t="s">
        <v>1439</v>
      </c>
      <c r="E331" t="s">
        <v>1440</v>
      </c>
      <c r="F331" t="s">
        <v>1441</v>
      </c>
      <c r="G331" t="s">
        <v>422</v>
      </c>
      <c r="H331" t="s">
        <v>1409</v>
      </c>
      <c r="I331" t="s">
        <v>1380</v>
      </c>
      <c r="J331">
        <v>2</v>
      </c>
      <c r="K331">
        <v>5.2720000000000002</v>
      </c>
      <c r="L331">
        <v>5.4829999999999997</v>
      </c>
      <c r="M331">
        <v>5.702</v>
      </c>
      <c r="N331">
        <v>5.93</v>
      </c>
      <c r="O331">
        <v>6.1680000000000001</v>
      </c>
      <c r="P331">
        <v>6.4139999999999997</v>
      </c>
      <c r="Q331">
        <v>6.6710000000000003</v>
      </c>
      <c r="R331">
        <v>6.9379999999999997</v>
      </c>
      <c r="S331">
        <v>7.2149999999999999</v>
      </c>
      <c r="T331">
        <v>7.5039999999999996</v>
      </c>
      <c r="U331">
        <v>7.8040000000000003</v>
      </c>
      <c r="V331">
        <v>8.1159999999999997</v>
      </c>
      <c r="W331">
        <v>8.4410000000000007</v>
      </c>
      <c r="X331">
        <v>8.7780000000000005</v>
      </c>
      <c r="Y331">
        <v>9.1300000000000008</v>
      </c>
      <c r="Z331">
        <v>9.4949999999999992</v>
      </c>
      <c r="AA331">
        <v>9.8740000000000006</v>
      </c>
      <c r="AB331">
        <v>10.269</v>
      </c>
      <c r="AC331">
        <v>10.68</v>
      </c>
      <c r="AD331">
        <v>11.106999999999999</v>
      </c>
    </row>
    <row r="332" spans="2:30" ht="15" customHeight="1" x14ac:dyDescent="0.45">
      <c r="B332" t="s">
        <v>419</v>
      </c>
      <c r="C332" t="s">
        <v>188</v>
      </c>
      <c r="D332" t="s">
        <v>1442</v>
      </c>
      <c r="E332" t="s">
        <v>1443</v>
      </c>
      <c r="F332" t="s">
        <v>1444</v>
      </c>
      <c r="G332" t="s">
        <v>422</v>
      </c>
      <c r="H332" t="s">
        <v>1265</v>
      </c>
      <c r="I332" t="s">
        <v>1257</v>
      </c>
      <c r="J332">
        <v>2</v>
      </c>
      <c r="K332">
        <v>54.802</v>
      </c>
      <c r="L332">
        <v>56.994</v>
      </c>
      <c r="M332">
        <v>59.274000000000001</v>
      </c>
      <c r="N332">
        <v>61.645000000000003</v>
      </c>
      <c r="O332">
        <v>64.11</v>
      </c>
      <c r="P332">
        <v>66.674999999999997</v>
      </c>
      <c r="Q332">
        <v>69.341999999999999</v>
      </c>
      <c r="R332">
        <v>72.114999999999995</v>
      </c>
      <c r="S332">
        <v>75</v>
      </c>
      <c r="T332">
        <v>78</v>
      </c>
      <c r="U332">
        <v>81.12</v>
      </c>
      <c r="V332">
        <v>84.364999999999995</v>
      </c>
      <c r="W332">
        <v>87.739000000000004</v>
      </c>
      <c r="X332">
        <v>91.248999999999995</v>
      </c>
      <c r="Y332">
        <v>94.899000000000001</v>
      </c>
      <c r="Z332">
        <v>98.694999999999993</v>
      </c>
      <c r="AA332">
        <v>102.643</v>
      </c>
      <c r="AB332">
        <v>106.748</v>
      </c>
      <c r="AC332">
        <v>111.018</v>
      </c>
      <c r="AD332">
        <v>115.459</v>
      </c>
    </row>
    <row r="333" spans="2:30" ht="15" customHeight="1" x14ac:dyDescent="0.45">
      <c r="B333" t="s">
        <v>419</v>
      </c>
      <c r="C333" t="s">
        <v>188</v>
      </c>
      <c r="D333" t="s">
        <v>1445</v>
      </c>
      <c r="E333" t="s">
        <v>1446</v>
      </c>
      <c r="F333" t="s">
        <v>1447</v>
      </c>
      <c r="G333" t="s">
        <v>422</v>
      </c>
      <c r="H333" t="s">
        <v>1215</v>
      </c>
      <c r="I333" t="s">
        <v>1380</v>
      </c>
      <c r="J333">
        <v>2</v>
      </c>
      <c r="K333" t="e">
        <f>#N/A</f>
        <v>#N/A</v>
      </c>
      <c r="L333" t="e">
        <f>#N/A</f>
        <v>#N/A</v>
      </c>
      <c r="M333" t="e">
        <f>#N/A</f>
        <v>#N/A</v>
      </c>
      <c r="N333" t="e">
        <f>#N/A</f>
        <v>#N/A</v>
      </c>
      <c r="O333" t="e">
        <f>#N/A</f>
        <v>#N/A</v>
      </c>
      <c r="P333" t="e">
        <f>#N/A</f>
        <v>#N/A</v>
      </c>
      <c r="Q333" t="e">
        <f>#N/A</f>
        <v>#N/A</v>
      </c>
      <c r="R333" t="e">
        <f>#N/A</f>
        <v>#N/A</v>
      </c>
      <c r="S333" t="e">
        <f>#N/A</f>
        <v>#N/A</v>
      </c>
      <c r="T333" t="e">
        <f>#N/A</f>
        <v>#N/A</v>
      </c>
      <c r="U333" t="e">
        <f>#N/A</f>
        <v>#N/A</v>
      </c>
      <c r="V333" t="e">
        <f>#N/A</f>
        <v>#N/A</v>
      </c>
      <c r="W333" t="e">
        <f>#N/A</f>
        <v>#N/A</v>
      </c>
      <c r="X333" t="e">
        <f>#N/A</f>
        <v>#N/A</v>
      </c>
      <c r="Y333" t="e">
        <f>#N/A</f>
        <v>#N/A</v>
      </c>
      <c r="Z333" t="e">
        <f>#N/A</f>
        <v>#N/A</v>
      </c>
      <c r="AA333" t="e">
        <f>#N/A</f>
        <v>#N/A</v>
      </c>
      <c r="AB333" t="e">
        <f>#N/A</f>
        <v>#N/A</v>
      </c>
      <c r="AC333" t="e">
        <f>#N/A</f>
        <v>#N/A</v>
      </c>
      <c r="AD333" t="e">
        <f>#N/A</f>
        <v>#N/A</v>
      </c>
    </row>
    <row r="334" spans="2:30" ht="15" customHeight="1" x14ac:dyDescent="0.45">
      <c r="B334" t="s">
        <v>419</v>
      </c>
      <c r="C334" t="s">
        <v>188</v>
      </c>
      <c r="D334" t="s">
        <v>1448</v>
      </c>
      <c r="E334" t="s">
        <v>1449</v>
      </c>
      <c r="F334" t="s">
        <v>1450</v>
      </c>
      <c r="G334" t="s">
        <v>422</v>
      </c>
      <c r="H334" t="s">
        <v>964</v>
      </c>
      <c r="I334" t="s">
        <v>1380</v>
      </c>
      <c r="J334">
        <v>2</v>
      </c>
      <c r="K334">
        <v>13.301</v>
      </c>
      <c r="L334">
        <v>6.66</v>
      </c>
      <c r="M334">
        <v>5.9119999999999999</v>
      </c>
      <c r="N334">
        <v>5.032</v>
      </c>
      <c r="O334">
        <v>5.0549999999999997</v>
      </c>
      <c r="P334">
        <v>5.125</v>
      </c>
      <c r="Q334">
        <v>5.0919999999999996</v>
      </c>
      <c r="R334">
        <v>5.056</v>
      </c>
      <c r="S334">
        <v>5.0179999999999998</v>
      </c>
      <c r="T334">
        <v>4.9820000000000002</v>
      </c>
      <c r="U334">
        <v>4.9820000000000002</v>
      </c>
      <c r="V334">
        <v>4.9820000000000002</v>
      </c>
      <c r="W334">
        <v>4.9820000000000002</v>
      </c>
      <c r="X334">
        <v>4.9820000000000002</v>
      </c>
      <c r="Y334">
        <v>4.9820000000000002</v>
      </c>
      <c r="Z334">
        <v>4.9820000000000002</v>
      </c>
      <c r="AA334">
        <v>4.9820000000000002</v>
      </c>
      <c r="AB334">
        <v>4.9820000000000002</v>
      </c>
      <c r="AC334">
        <v>4.9820000000000002</v>
      </c>
      <c r="AD334">
        <v>4.9820000000000002</v>
      </c>
    </row>
    <row r="335" spans="2:30" ht="15" customHeight="1" x14ac:dyDescent="0.45">
      <c r="B335" t="s">
        <v>419</v>
      </c>
      <c r="C335" t="s">
        <v>188</v>
      </c>
      <c r="D335" t="s">
        <v>1451</v>
      </c>
      <c r="E335" t="s">
        <v>1452</v>
      </c>
      <c r="F335" t="s">
        <v>1453</v>
      </c>
      <c r="G335" t="s">
        <v>422</v>
      </c>
      <c r="H335" t="s">
        <v>1223</v>
      </c>
      <c r="I335" t="s">
        <v>1380</v>
      </c>
      <c r="J335">
        <v>2</v>
      </c>
      <c r="K335" t="e">
        <f>#N/A</f>
        <v>#N/A</v>
      </c>
      <c r="L335" t="e">
        <f>#N/A</f>
        <v>#N/A</v>
      </c>
      <c r="M335" t="e">
        <f>#N/A</f>
        <v>#N/A</v>
      </c>
      <c r="N335" t="e">
        <f>#N/A</f>
        <v>#N/A</v>
      </c>
      <c r="O335" t="e">
        <f>#N/A</f>
        <v>#N/A</v>
      </c>
      <c r="P335" t="e">
        <f>#N/A</f>
        <v>#N/A</v>
      </c>
      <c r="Q335" t="e">
        <f>#N/A</f>
        <v>#N/A</v>
      </c>
      <c r="R335" t="e">
        <f>#N/A</f>
        <v>#N/A</v>
      </c>
      <c r="S335" t="e">
        <f>#N/A</f>
        <v>#N/A</v>
      </c>
      <c r="T335" t="e">
        <f>#N/A</f>
        <v>#N/A</v>
      </c>
      <c r="U335" t="e">
        <f>#N/A</f>
        <v>#N/A</v>
      </c>
      <c r="V335" t="e">
        <f>#N/A</f>
        <v>#N/A</v>
      </c>
      <c r="W335" t="e">
        <f>#N/A</f>
        <v>#N/A</v>
      </c>
      <c r="X335" t="e">
        <f>#N/A</f>
        <v>#N/A</v>
      </c>
      <c r="Y335" t="e">
        <f>#N/A</f>
        <v>#N/A</v>
      </c>
      <c r="Z335" t="e">
        <f>#N/A</f>
        <v>#N/A</v>
      </c>
      <c r="AA335" t="e">
        <f>#N/A</f>
        <v>#N/A</v>
      </c>
      <c r="AB335" t="e">
        <f>#N/A</f>
        <v>#N/A</v>
      </c>
      <c r="AC335" t="e">
        <f>#N/A</f>
        <v>#N/A</v>
      </c>
      <c r="AD335" t="e">
        <f>#N/A</f>
        <v>#N/A</v>
      </c>
    </row>
    <row r="336" spans="2:30" ht="15" customHeight="1" x14ac:dyDescent="0.45">
      <c r="B336" t="s">
        <v>419</v>
      </c>
      <c r="C336" t="s">
        <v>188</v>
      </c>
      <c r="D336" t="s">
        <v>1454</v>
      </c>
      <c r="E336" t="s">
        <v>1455</v>
      </c>
      <c r="F336" t="s">
        <v>1456</v>
      </c>
      <c r="G336" t="s">
        <v>422</v>
      </c>
      <c r="H336" t="s">
        <v>1239</v>
      </c>
      <c r="I336" t="s">
        <v>1380</v>
      </c>
      <c r="J336">
        <v>2</v>
      </c>
      <c r="K336">
        <v>5.2720000000000002</v>
      </c>
      <c r="L336">
        <v>5.4829999999999997</v>
      </c>
      <c r="M336">
        <v>5.702</v>
      </c>
      <c r="N336">
        <v>5.93</v>
      </c>
      <c r="O336">
        <v>6.1680000000000001</v>
      </c>
      <c r="P336">
        <v>6.4139999999999997</v>
      </c>
      <c r="Q336">
        <v>6.6710000000000003</v>
      </c>
      <c r="R336">
        <v>6.9379999999999997</v>
      </c>
      <c r="S336">
        <v>7.2149999999999999</v>
      </c>
      <c r="T336">
        <v>7.5039999999999996</v>
      </c>
      <c r="U336">
        <v>7.8040000000000003</v>
      </c>
      <c r="V336">
        <v>8.1159999999999997</v>
      </c>
      <c r="W336">
        <v>8.4410000000000007</v>
      </c>
      <c r="X336">
        <v>8.7780000000000005</v>
      </c>
      <c r="Y336">
        <v>9.1300000000000008</v>
      </c>
      <c r="Z336">
        <v>9.4949999999999992</v>
      </c>
      <c r="AA336">
        <v>9.8740000000000006</v>
      </c>
      <c r="AB336">
        <v>10.269</v>
      </c>
      <c r="AC336">
        <v>10.68</v>
      </c>
      <c r="AD336">
        <v>11.106999999999999</v>
      </c>
    </row>
    <row r="337" spans="2:30" ht="15" customHeight="1" x14ac:dyDescent="0.45">
      <c r="B337" t="s">
        <v>419</v>
      </c>
      <c r="C337" t="s">
        <v>188</v>
      </c>
      <c r="D337" t="s">
        <v>1457</v>
      </c>
      <c r="E337" t="s">
        <v>1458</v>
      </c>
      <c r="F337" t="s">
        <v>1459</v>
      </c>
      <c r="G337" t="s">
        <v>422</v>
      </c>
      <c r="H337" t="s">
        <v>1243</v>
      </c>
      <c r="I337" t="s">
        <v>1380</v>
      </c>
      <c r="J337">
        <v>2</v>
      </c>
      <c r="K337">
        <v>0</v>
      </c>
      <c r="L337">
        <v>0</v>
      </c>
      <c r="M337">
        <v>0</v>
      </c>
      <c r="N337">
        <v>0</v>
      </c>
      <c r="O337">
        <v>0</v>
      </c>
      <c r="P337">
        <v>0</v>
      </c>
      <c r="Q337">
        <v>0</v>
      </c>
      <c r="R337">
        <v>0</v>
      </c>
      <c r="S337">
        <v>0</v>
      </c>
      <c r="T337">
        <v>0</v>
      </c>
      <c r="U337">
        <v>0</v>
      </c>
      <c r="V337">
        <v>0</v>
      </c>
      <c r="W337">
        <v>0</v>
      </c>
      <c r="X337">
        <v>0</v>
      </c>
      <c r="Y337">
        <v>0</v>
      </c>
      <c r="Z337">
        <v>0</v>
      </c>
      <c r="AA337">
        <v>0</v>
      </c>
      <c r="AB337">
        <v>0</v>
      </c>
      <c r="AC337">
        <v>0</v>
      </c>
      <c r="AD337">
        <v>0</v>
      </c>
    </row>
    <row r="338" spans="2:30" ht="15" customHeight="1" x14ac:dyDescent="0.45">
      <c r="B338" t="s">
        <v>419</v>
      </c>
      <c r="C338" t="s">
        <v>188</v>
      </c>
      <c r="D338" t="s">
        <v>1460</v>
      </c>
      <c r="E338" t="s">
        <v>1461</v>
      </c>
      <c r="F338" t="s">
        <v>1462</v>
      </c>
      <c r="G338" t="s">
        <v>422</v>
      </c>
      <c r="H338" t="s">
        <v>1396</v>
      </c>
      <c r="I338" t="s">
        <v>1380</v>
      </c>
      <c r="J338">
        <v>2</v>
      </c>
      <c r="K338">
        <v>13.301</v>
      </c>
      <c r="L338">
        <v>6.66</v>
      </c>
      <c r="M338">
        <v>5.9119999999999999</v>
      </c>
      <c r="N338">
        <v>5.032</v>
      </c>
      <c r="O338">
        <v>6.9409999999999998</v>
      </c>
      <c r="P338">
        <v>7.0110000000000001</v>
      </c>
      <c r="Q338">
        <v>6.9779999999999998</v>
      </c>
      <c r="R338">
        <v>6.9420000000000002</v>
      </c>
      <c r="S338">
        <v>6.9039999999999999</v>
      </c>
      <c r="T338">
        <v>6.8680000000000003</v>
      </c>
      <c r="U338">
        <v>6.8680000000000003</v>
      </c>
      <c r="V338">
        <v>6.8680000000000003</v>
      </c>
      <c r="W338">
        <v>6.8680000000000003</v>
      </c>
      <c r="X338">
        <v>6.8680000000000003</v>
      </c>
      <c r="Y338">
        <v>6.8680000000000003</v>
      </c>
      <c r="Z338">
        <v>6.8680000000000003</v>
      </c>
      <c r="AA338">
        <v>6.8680000000000003</v>
      </c>
      <c r="AB338">
        <v>6.8680000000000003</v>
      </c>
      <c r="AC338">
        <v>6.8680000000000003</v>
      </c>
      <c r="AD338">
        <v>6.8680000000000003</v>
      </c>
    </row>
    <row r="339" spans="2:30" ht="15" customHeight="1" x14ac:dyDescent="0.45">
      <c r="B339" t="s">
        <v>419</v>
      </c>
      <c r="C339" t="s">
        <v>188</v>
      </c>
      <c r="D339" t="s">
        <v>1463</v>
      </c>
      <c r="E339" t="s">
        <v>1464</v>
      </c>
      <c r="F339" t="s">
        <v>1465</v>
      </c>
      <c r="G339" t="s">
        <v>422</v>
      </c>
      <c r="H339" t="s">
        <v>1400</v>
      </c>
      <c r="I339" t="s">
        <v>1380</v>
      </c>
      <c r="J339">
        <v>2</v>
      </c>
      <c r="K339" t="e">
        <f>#N/A</f>
        <v>#N/A</v>
      </c>
      <c r="L339" t="e">
        <f>#N/A</f>
        <v>#N/A</v>
      </c>
      <c r="M339" t="e">
        <f>#N/A</f>
        <v>#N/A</v>
      </c>
      <c r="N339" t="e">
        <f>#N/A</f>
        <v>#N/A</v>
      </c>
      <c r="O339" t="e">
        <f>#N/A</f>
        <v>#N/A</v>
      </c>
      <c r="P339" t="e">
        <f>#N/A</f>
        <v>#N/A</v>
      </c>
      <c r="Q339" t="e">
        <f>#N/A</f>
        <v>#N/A</v>
      </c>
      <c r="R339" t="e">
        <f>#N/A</f>
        <v>#N/A</v>
      </c>
      <c r="S339" t="e">
        <f>#N/A</f>
        <v>#N/A</v>
      </c>
      <c r="T339" t="e">
        <f>#N/A</f>
        <v>#N/A</v>
      </c>
      <c r="U339" t="e">
        <f>#N/A</f>
        <v>#N/A</v>
      </c>
      <c r="V339" t="e">
        <f>#N/A</f>
        <v>#N/A</v>
      </c>
      <c r="W339" t="e">
        <f>#N/A</f>
        <v>#N/A</v>
      </c>
      <c r="X339" t="e">
        <f>#N/A</f>
        <v>#N/A</v>
      </c>
      <c r="Y339" t="e">
        <f>#N/A</f>
        <v>#N/A</v>
      </c>
      <c r="Z339" t="e">
        <f>#N/A</f>
        <v>#N/A</v>
      </c>
      <c r="AA339" t="e">
        <f>#N/A</f>
        <v>#N/A</v>
      </c>
      <c r="AB339" t="e">
        <f>#N/A</f>
        <v>#N/A</v>
      </c>
      <c r="AC339" t="e">
        <f>#N/A</f>
        <v>#N/A</v>
      </c>
      <c r="AD339" t="e">
        <f>#N/A</f>
        <v>#N/A</v>
      </c>
    </row>
    <row r="340" spans="2:30" ht="15" customHeight="1" x14ac:dyDescent="0.45">
      <c r="B340" t="s">
        <v>419</v>
      </c>
      <c r="C340" t="s">
        <v>188</v>
      </c>
      <c r="D340" t="s">
        <v>1466</v>
      </c>
      <c r="E340" t="s">
        <v>1022</v>
      </c>
      <c r="F340" t="s">
        <v>1023</v>
      </c>
      <c r="G340" t="s">
        <v>422</v>
      </c>
      <c r="H340" t="s">
        <v>1467</v>
      </c>
      <c r="I340" t="s">
        <v>1380</v>
      </c>
      <c r="J340">
        <v>1</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row>
    <row r="341" spans="2:30" ht="15" customHeight="1" x14ac:dyDescent="0.45">
      <c r="B341" t="s">
        <v>419</v>
      </c>
      <c r="C341" t="s">
        <v>188</v>
      </c>
      <c r="D341" t="s">
        <v>1468</v>
      </c>
      <c r="E341" t="s">
        <v>1469</v>
      </c>
      <c r="F341" t="s">
        <v>1470</v>
      </c>
      <c r="G341" t="s">
        <v>422</v>
      </c>
      <c r="H341" t="s">
        <v>1256</v>
      </c>
      <c r="I341" t="s">
        <v>1257</v>
      </c>
      <c r="J341">
        <v>1</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row>
    <row r="342" spans="2:30" ht="15" customHeight="1" x14ac:dyDescent="0.45">
      <c r="B342" t="s">
        <v>419</v>
      </c>
      <c r="C342" t="s">
        <v>188</v>
      </c>
      <c r="D342" t="s">
        <v>1471</v>
      </c>
      <c r="E342" t="s">
        <v>1472</v>
      </c>
      <c r="F342" t="s">
        <v>1473</v>
      </c>
      <c r="G342" t="s">
        <v>422</v>
      </c>
      <c r="H342" t="s">
        <v>1409</v>
      </c>
      <c r="I342" t="s">
        <v>1380</v>
      </c>
      <c r="J342">
        <v>2</v>
      </c>
      <c r="K342" t="e">
        <f>#N/A</f>
        <v>#N/A</v>
      </c>
      <c r="L342" t="e">
        <f>#N/A</f>
        <v>#N/A</v>
      </c>
      <c r="M342" t="e">
        <f>#N/A</f>
        <v>#N/A</v>
      </c>
      <c r="N342" t="e">
        <f>#N/A</f>
        <v>#N/A</v>
      </c>
      <c r="O342" t="e">
        <f>#N/A</f>
        <v>#N/A</v>
      </c>
      <c r="P342" t="e">
        <f>#N/A</f>
        <v>#N/A</v>
      </c>
      <c r="Q342" t="e">
        <f>#N/A</f>
        <v>#N/A</v>
      </c>
      <c r="R342" t="e">
        <f>#N/A</f>
        <v>#N/A</v>
      </c>
      <c r="S342" t="e">
        <f>#N/A</f>
        <v>#N/A</v>
      </c>
      <c r="T342" t="e">
        <f>#N/A</f>
        <v>#N/A</v>
      </c>
      <c r="U342" t="e">
        <f>#N/A</f>
        <v>#N/A</v>
      </c>
      <c r="V342" t="e">
        <f>#N/A</f>
        <v>#N/A</v>
      </c>
      <c r="W342" t="e">
        <f>#N/A</f>
        <v>#N/A</v>
      </c>
      <c r="X342" t="e">
        <f>#N/A</f>
        <v>#N/A</v>
      </c>
      <c r="Y342" t="e">
        <f>#N/A</f>
        <v>#N/A</v>
      </c>
      <c r="Z342" t="e">
        <f>#N/A</f>
        <v>#N/A</v>
      </c>
      <c r="AA342" t="e">
        <f>#N/A</f>
        <v>#N/A</v>
      </c>
      <c r="AB342" t="e">
        <f>#N/A</f>
        <v>#N/A</v>
      </c>
      <c r="AC342" t="e">
        <f>#N/A</f>
        <v>#N/A</v>
      </c>
      <c r="AD342" t="e">
        <f>#N/A</f>
        <v>#N/A</v>
      </c>
    </row>
    <row r="343" spans="2:30" ht="15" customHeight="1" x14ac:dyDescent="0.45">
      <c r="B343" t="s">
        <v>419</v>
      </c>
      <c r="C343" t="s">
        <v>188</v>
      </c>
      <c r="D343" t="s">
        <v>1474</v>
      </c>
      <c r="E343" t="s">
        <v>1475</v>
      </c>
      <c r="F343" t="s">
        <v>1476</v>
      </c>
      <c r="G343" t="s">
        <v>422</v>
      </c>
      <c r="H343" t="s">
        <v>1265</v>
      </c>
      <c r="I343" t="s">
        <v>1257</v>
      </c>
      <c r="J343">
        <v>2</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row>
    <row r="344" spans="2:30" ht="15" customHeight="1" x14ac:dyDescent="0.45">
      <c r="B344" t="s">
        <v>419</v>
      </c>
      <c r="C344" t="s">
        <v>188</v>
      </c>
      <c r="D344" t="s">
        <v>1477</v>
      </c>
      <c r="E344" t="s">
        <v>1478</v>
      </c>
      <c r="F344" t="s">
        <v>1479</v>
      </c>
      <c r="G344" t="s">
        <v>422</v>
      </c>
      <c r="H344" t="s">
        <v>1215</v>
      </c>
      <c r="I344" t="s">
        <v>1380</v>
      </c>
      <c r="J344">
        <v>2</v>
      </c>
      <c r="K344" t="e">
        <f>#N/A</f>
        <v>#N/A</v>
      </c>
      <c r="L344" t="e">
        <f>#N/A</f>
        <v>#N/A</v>
      </c>
      <c r="M344" t="e">
        <f>#N/A</f>
        <v>#N/A</v>
      </c>
      <c r="N344" t="e">
        <f>#N/A</f>
        <v>#N/A</v>
      </c>
      <c r="O344" t="e">
        <f>#N/A</f>
        <v>#N/A</v>
      </c>
      <c r="P344" t="e">
        <f>#N/A</f>
        <v>#N/A</v>
      </c>
      <c r="Q344" t="e">
        <f>#N/A</f>
        <v>#N/A</v>
      </c>
      <c r="R344" t="e">
        <f>#N/A</f>
        <v>#N/A</v>
      </c>
      <c r="S344" t="e">
        <f>#N/A</f>
        <v>#N/A</v>
      </c>
      <c r="T344" t="e">
        <f>#N/A</f>
        <v>#N/A</v>
      </c>
      <c r="U344" t="e">
        <f>#N/A</f>
        <v>#N/A</v>
      </c>
      <c r="V344" t="e">
        <f>#N/A</f>
        <v>#N/A</v>
      </c>
      <c r="W344" t="e">
        <f>#N/A</f>
        <v>#N/A</v>
      </c>
      <c r="X344" t="e">
        <f>#N/A</f>
        <v>#N/A</v>
      </c>
      <c r="Y344" t="e">
        <f>#N/A</f>
        <v>#N/A</v>
      </c>
      <c r="Z344" t="e">
        <f>#N/A</f>
        <v>#N/A</v>
      </c>
      <c r="AA344" t="e">
        <f>#N/A</f>
        <v>#N/A</v>
      </c>
      <c r="AB344" t="e">
        <f>#N/A</f>
        <v>#N/A</v>
      </c>
      <c r="AC344" t="e">
        <f>#N/A</f>
        <v>#N/A</v>
      </c>
      <c r="AD344" t="e">
        <f>#N/A</f>
        <v>#N/A</v>
      </c>
    </row>
    <row r="345" spans="2:30" ht="15" customHeight="1" x14ac:dyDescent="0.45">
      <c r="B345" t="s">
        <v>419</v>
      </c>
      <c r="C345" t="s">
        <v>188</v>
      </c>
      <c r="D345" t="s">
        <v>1480</v>
      </c>
      <c r="E345" t="s">
        <v>1481</v>
      </c>
      <c r="F345" t="s">
        <v>1482</v>
      </c>
      <c r="G345" t="s">
        <v>422</v>
      </c>
      <c r="H345" t="s">
        <v>964</v>
      </c>
      <c r="I345" t="s">
        <v>1380</v>
      </c>
      <c r="J345">
        <v>2</v>
      </c>
      <c r="K345">
        <v>12.260999999999999</v>
      </c>
      <c r="L345">
        <v>10.192</v>
      </c>
      <c r="M345">
        <v>9.57</v>
      </c>
      <c r="N345">
        <v>9.64</v>
      </c>
      <c r="O345">
        <v>9.6809999999999992</v>
      </c>
      <c r="P345">
        <v>9.5749999999999993</v>
      </c>
      <c r="Q345">
        <v>9.4489999999999998</v>
      </c>
      <c r="R345">
        <v>9.4049999999999994</v>
      </c>
      <c r="S345">
        <v>9.3919999999999995</v>
      </c>
      <c r="T345">
        <v>9.3849999999999998</v>
      </c>
      <c r="U345">
        <v>9.3849999999999998</v>
      </c>
      <c r="V345">
        <v>9.3849999999999998</v>
      </c>
      <c r="W345">
        <v>9.3849999999999998</v>
      </c>
      <c r="X345">
        <v>9.3849999999999998</v>
      </c>
      <c r="Y345">
        <v>9.3849999999999998</v>
      </c>
      <c r="Z345">
        <v>9.3849999999999998</v>
      </c>
      <c r="AA345">
        <v>9.3849999999999998</v>
      </c>
      <c r="AB345">
        <v>9.3849999999999998</v>
      </c>
      <c r="AC345">
        <v>9.3849999999999998</v>
      </c>
      <c r="AD345">
        <v>9.3849999999999998</v>
      </c>
    </row>
    <row r="346" spans="2:30" ht="15" customHeight="1" x14ac:dyDescent="0.45">
      <c r="B346" t="s">
        <v>419</v>
      </c>
      <c r="C346" t="s">
        <v>188</v>
      </c>
      <c r="D346" t="s">
        <v>1483</v>
      </c>
      <c r="E346" t="s">
        <v>1484</v>
      </c>
      <c r="F346" t="s">
        <v>1485</v>
      </c>
      <c r="G346" t="s">
        <v>422</v>
      </c>
      <c r="H346" t="s">
        <v>1223</v>
      </c>
      <c r="I346" t="s">
        <v>1380</v>
      </c>
      <c r="J346">
        <v>2</v>
      </c>
      <c r="K346" t="e">
        <f>#N/A</f>
        <v>#N/A</v>
      </c>
      <c r="L346" t="e">
        <f>#N/A</f>
        <v>#N/A</v>
      </c>
      <c r="M346" t="e">
        <f>#N/A</f>
        <v>#N/A</v>
      </c>
      <c r="N346" t="e">
        <f>#N/A</f>
        <v>#N/A</v>
      </c>
      <c r="O346" t="e">
        <f>#N/A</f>
        <v>#N/A</v>
      </c>
      <c r="P346" t="e">
        <f>#N/A</f>
        <v>#N/A</v>
      </c>
      <c r="Q346" t="e">
        <f>#N/A</f>
        <v>#N/A</v>
      </c>
      <c r="R346" t="e">
        <f>#N/A</f>
        <v>#N/A</v>
      </c>
      <c r="S346" t="e">
        <f>#N/A</f>
        <v>#N/A</v>
      </c>
      <c r="T346" t="e">
        <f>#N/A</f>
        <v>#N/A</v>
      </c>
      <c r="U346" t="e">
        <f>#N/A</f>
        <v>#N/A</v>
      </c>
      <c r="V346" t="e">
        <f>#N/A</f>
        <v>#N/A</v>
      </c>
      <c r="W346" t="e">
        <f>#N/A</f>
        <v>#N/A</v>
      </c>
      <c r="X346" t="e">
        <f>#N/A</f>
        <v>#N/A</v>
      </c>
      <c r="Y346" t="e">
        <f>#N/A</f>
        <v>#N/A</v>
      </c>
      <c r="Z346" t="e">
        <f>#N/A</f>
        <v>#N/A</v>
      </c>
      <c r="AA346" t="e">
        <f>#N/A</f>
        <v>#N/A</v>
      </c>
      <c r="AB346" t="e">
        <f>#N/A</f>
        <v>#N/A</v>
      </c>
      <c r="AC346" t="e">
        <f>#N/A</f>
        <v>#N/A</v>
      </c>
      <c r="AD346" t="e">
        <f>#N/A</f>
        <v>#N/A</v>
      </c>
    </row>
    <row r="347" spans="2:30" ht="15" customHeight="1" x14ac:dyDescent="0.45">
      <c r="B347" t="s">
        <v>419</v>
      </c>
      <c r="C347" t="s">
        <v>188</v>
      </c>
      <c r="D347" t="s">
        <v>1486</v>
      </c>
      <c r="E347" t="s">
        <v>1487</v>
      </c>
      <c r="F347" t="s">
        <v>1488</v>
      </c>
      <c r="G347" t="s">
        <v>422</v>
      </c>
      <c r="H347" t="s">
        <v>1239</v>
      </c>
      <c r="I347" t="s">
        <v>1380</v>
      </c>
      <c r="J347">
        <v>2</v>
      </c>
      <c r="K347">
        <v>3.0579999999999998</v>
      </c>
      <c r="L347">
        <v>3.18</v>
      </c>
      <c r="M347">
        <v>3.3069999999999999</v>
      </c>
      <c r="N347">
        <v>3.44</v>
      </c>
      <c r="O347">
        <v>3.577</v>
      </c>
      <c r="P347">
        <v>3.72</v>
      </c>
      <c r="Q347">
        <v>3.8690000000000002</v>
      </c>
      <c r="R347">
        <v>4.024</v>
      </c>
      <c r="S347">
        <v>4.1849999999999996</v>
      </c>
      <c r="T347">
        <v>4.3520000000000003</v>
      </c>
      <c r="U347">
        <v>4.5259999999999998</v>
      </c>
      <c r="V347">
        <v>4.7080000000000002</v>
      </c>
      <c r="W347">
        <v>4.8959999999999999</v>
      </c>
      <c r="X347">
        <v>5.0919999999999996</v>
      </c>
      <c r="Y347">
        <v>5.2949999999999999</v>
      </c>
      <c r="Z347">
        <v>5.5069999999999997</v>
      </c>
      <c r="AA347">
        <v>5.7270000000000003</v>
      </c>
      <c r="AB347">
        <v>5.9569999999999999</v>
      </c>
      <c r="AC347">
        <v>6.1950000000000003</v>
      </c>
      <c r="AD347">
        <v>6.4429999999999996</v>
      </c>
    </row>
    <row r="348" spans="2:30" ht="15" customHeight="1" x14ac:dyDescent="0.45">
      <c r="B348" t="s">
        <v>419</v>
      </c>
      <c r="C348" t="s">
        <v>188</v>
      </c>
      <c r="D348" t="s">
        <v>1489</v>
      </c>
      <c r="E348" t="s">
        <v>1490</v>
      </c>
      <c r="F348" t="s">
        <v>1491</v>
      </c>
      <c r="G348" t="s">
        <v>422</v>
      </c>
      <c r="H348" t="s">
        <v>1243</v>
      </c>
      <c r="I348" t="s">
        <v>1380</v>
      </c>
      <c r="J348">
        <v>2</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row>
    <row r="349" spans="2:30" ht="15" customHeight="1" x14ac:dyDescent="0.45">
      <c r="B349" t="s">
        <v>419</v>
      </c>
      <c r="C349" t="s">
        <v>188</v>
      </c>
      <c r="D349" t="s">
        <v>1492</v>
      </c>
      <c r="E349" t="s">
        <v>1493</v>
      </c>
      <c r="F349" t="s">
        <v>1494</v>
      </c>
      <c r="G349" t="s">
        <v>422</v>
      </c>
      <c r="H349" t="s">
        <v>1495</v>
      </c>
      <c r="I349" t="s">
        <v>1380</v>
      </c>
      <c r="J349">
        <v>2</v>
      </c>
      <c r="K349">
        <v>5.3360000000000003</v>
      </c>
      <c r="L349">
        <v>5.01</v>
      </c>
      <c r="M349">
        <v>5.0869999999999997</v>
      </c>
      <c r="N349">
        <v>5.0869999999999997</v>
      </c>
      <c r="O349">
        <v>6.2030000000000003</v>
      </c>
      <c r="P349">
        <v>6.2030000000000003</v>
      </c>
      <c r="Q349">
        <v>6.2030000000000003</v>
      </c>
      <c r="R349">
        <v>6.2030000000000003</v>
      </c>
      <c r="S349">
        <v>6.2030000000000003</v>
      </c>
      <c r="T349">
        <v>6.2030000000000003</v>
      </c>
      <c r="U349">
        <v>6.2030000000000003</v>
      </c>
      <c r="V349">
        <v>6.2030000000000003</v>
      </c>
      <c r="W349">
        <v>6.2030000000000003</v>
      </c>
      <c r="X349">
        <v>6.2030000000000003</v>
      </c>
      <c r="Y349">
        <v>6.2030000000000003</v>
      </c>
      <c r="Z349">
        <v>6.2030000000000003</v>
      </c>
      <c r="AA349">
        <v>6.2030000000000003</v>
      </c>
      <c r="AB349">
        <v>6.2030000000000003</v>
      </c>
      <c r="AC349">
        <v>6.2030000000000003</v>
      </c>
      <c r="AD349">
        <v>6.2030000000000003</v>
      </c>
    </row>
    <row r="350" spans="2:30" ht="15" customHeight="1" x14ac:dyDescent="0.45">
      <c r="B350" t="s">
        <v>419</v>
      </c>
      <c r="C350" t="s">
        <v>188</v>
      </c>
      <c r="D350" t="s">
        <v>1496</v>
      </c>
      <c r="E350" t="s">
        <v>1497</v>
      </c>
      <c r="F350" t="s">
        <v>1498</v>
      </c>
      <c r="G350" t="s">
        <v>422</v>
      </c>
      <c r="H350" t="s">
        <v>1499</v>
      </c>
      <c r="I350" t="s">
        <v>1380</v>
      </c>
      <c r="J350">
        <v>2</v>
      </c>
      <c r="K350" t="e">
        <f>#N/A</f>
        <v>#N/A</v>
      </c>
      <c r="L350" t="e">
        <f>#N/A</f>
        <v>#N/A</v>
      </c>
      <c r="M350" t="e">
        <f>#N/A</f>
        <v>#N/A</v>
      </c>
      <c r="N350" t="e">
        <f>#N/A</f>
        <v>#N/A</v>
      </c>
      <c r="O350" t="e">
        <f>#N/A</f>
        <v>#N/A</v>
      </c>
      <c r="P350" t="e">
        <f>#N/A</f>
        <v>#N/A</v>
      </c>
      <c r="Q350" t="e">
        <f>#N/A</f>
        <v>#N/A</v>
      </c>
      <c r="R350" t="e">
        <f>#N/A</f>
        <v>#N/A</v>
      </c>
      <c r="S350" t="e">
        <f>#N/A</f>
        <v>#N/A</v>
      </c>
      <c r="T350" t="e">
        <f>#N/A</f>
        <v>#N/A</v>
      </c>
      <c r="U350" t="e">
        <f>#N/A</f>
        <v>#N/A</v>
      </c>
      <c r="V350" t="e">
        <f>#N/A</f>
        <v>#N/A</v>
      </c>
      <c r="W350" t="e">
        <f>#N/A</f>
        <v>#N/A</v>
      </c>
      <c r="X350" t="e">
        <f>#N/A</f>
        <v>#N/A</v>
      </c>
      <c r="Y350" t="e">
        <f>#N/A</f>
        <v>#N/A</v>
      </c>
      <c r="Z350" t="e">
        <f>#N/A</f>
        <v>#N/A</v>
      </c>
      <c r="AA350" t="e">
        <f>#N/A</f>
        <v>#N/A</v>
      </c>
      <c r="AB350" t="e">
        <f>#N/A</f>
        <v>#N/A</v>
      </c>
      <c r="AC350" t="e">
        <f>#N/A</f>
        <v>#N/A</v>
      </c>
      <c r="AD350" t="e">
        <f>#N/A</f>
        <v>#N/A</v>
      </c>
    </row>
    <row r="351" spans="2:30" ht="15" customHeight="1" x14ac:dyDescent="0.45">
      <c r="B351" t="s">
        <v>419</v>
      </c>
      <c r="C351" t="s">
        <v>188</v>
      </c>
      <c r="D351" t="s">
        <v>1500</v>
      </c>
      <c r="E351" t="s">
        <v>1013</v>
      </c>
      <c r="F351" t="s">
        <v>1014</v>
      </c>
      <c r="G351" t="s">
        <v>422</v>
      </c>
      <c r="H351" t="s">
        <v>1402</v>
      </c>
      <c r="I351" t="s">
        <v>1380</v>
      </c>
      <c r="J351">
        <v>1</v>
      </c>
      <c r="K351">
        <v>-6.9240000000000004</v>
      </c>
      <c r="L351">
        <v>-5.181</v>
      </c>
      <c r="M351">
        <v>-4.4829999999999997</v>
      </c>
      <c r="N351">
        <v>-4.5529999999999999</v>
      </c>
      <c r="O351">
        <v>-4.5940000000000003</v>
      </c>
      <c r="P351">
        <v>-4.4880000000000004</v>
      </c>
      <c r="Q351">
        <v>-4.3620000000000001</v>
      </c>
      <c r="R351">
        <v>-4.3179999999999996</v>
      </c>
      <c r="S351">
        <v>-4.3049999999999997</v>
      </c>
      <c r="T351">
        <v>-4.298</v>
      </c>
      <c r="U351">
        <v>-4.298</v>
      </c>
      <c r="V351">
        <v>-4.298</v>
      </c>
      <c r="W351">
        <v>-4.298</v>
      </c>
      <c r="X351">
        <v>-4.298</v>
      </c>
      <c r="Y351">
        <v>-4.298</v>
      </c>
      <c r="Z351">
        <v>-4.298</v>
      </c>
      <c r="AA351">
        <v>-4.298</v>
      </c>
      <c r="AB351">
        <v>-4.298</v>
      </c>
      <c r="AC351">
        <v>-4.298</v>
      </c>
      <c r="AD351">
        <v>-4.298</v>
      </c>
    </row>
    <row r="352" spans="2:30" ht="15" customHeight="1" x14ac:dyDescent="0.45">
      <c r="B352" t="s">
        <v>419</v>
      </c>
      <c r="C352" t="s">
        <v>188</v>
      </c>
      <c r="D352" t="s">
        <v>1501</v>
      </c>
      <c r="E352" t="s">
        <v>1502</v>
      </c>
      <c r="F352" t="s">
        <v>1503</v>
      </c>
      <c r="G352" t="s">
        <v>422</v>
      </c>
      <c r="H352" t="s">
        <v>1256</v>
      </c>
      <c r="I352" t="s">
        <v>1257</v>
      </c>
      <c r="J352">
        <v>1</v>
      </c>
      <c r="K352">
        <v>-124.092</v>
      </c>
      <c r="L352">
        <v>-92.858000000000004</v>
      </c>
      <c r="M352">
        <v>-80.331999999999994</v>
      </c>
      <c r="N352">
        <v>-81.596000000000004</v>
      </c>
      <c r="O352">
        <v>-82.334999999999994</v>
      </c>
      <c r="P352">
        <v>-80.424999999999997</v>
      </c>
      <c r="Q352">
        <v>-78.180000000000007</v>
      </c>
      <c r="R352">
        <v>-77.38</v>
      </c>
      <c r="S352">
        <v>-77.153000000000006</v>
      </c>
      <c r="T352">
        <v>-77.024000000000001</v>
      </c>
      <c r="U352">
        <v>-77.024000000000001</v>
      </c>
      <c r="V352">
        <v>-77.024000000000001</v>
      </c>
      <c r="W352">
        <v>-77.024000000000001</v>
      </c>
      <c r="X352">
        <v>-77.024000000000001</v>
      </c>
      <c r="Y352">
        <v>-77.024000000000001</v>
      </c>
      <c r="Z352">
        <v>-77.024000000000001</v>
      </c>
      <c r="AA352">
        <v>-77.024000000000001</v>
      </c>
      <c r="AB352">
        <v>-77.024000000000001</v>
      </c>
      <c r="AC352">
        <v>-77.024000000000001</v>
      </c>
      <c r="AD352">
        <v>-77.024000000000001</v>
      </c>
    </row>
    <row r="353" spans="2:30" ht="15" customHeight="1" x14ac:dyDescent="0.45">
      <c r="B353" t="s">
        <v>419</v>
      </c>
      <c r="C353" t="s">
        <v>188</v>
      </c>
      <c r="D353" t="s">
        <v>1504</v>
      </c>
      <c r="E353" t="s">
        <v>1505</v>
      </c>
      <c r="F353" t="s">
        <v>1506</v>
      </c>
      <c r="G353" t="s">
        <v>422</v>
      </c>
      <c r="H353" t="s">
        <v>1507</v>
      </c>
      <c r="I353" t="s">
        <v>1380</v>
      </c>
      <c r="J353">
        <v>2</v>
      </c>
      <c r="K353" t="e">
        <f>#N/A</f>
        <v>#N/A</v>
      </c>
      <c r="L353" t="e">
        <f>#N/A</f>
        <v>#N/A</v>
      </c>
      <c r="M353" t="e">
        <f>#N/A</f>
        <v>#N/A</v>
      </c>
      <c r="N353" t="e">
        <f>#N/A</f>
        <v>#N/A</v>
      </c>
      <c r="O353" t="e">
        <f>#N/A</f>
        <v>#N/A</v>
      </c>
      <c r="P353" t="e">
        <f>#N/A</f>
        <v>#N/A</v>
      </c>
      <c r="Q353" t="e">
        <f>#N/A</f>
        <v>#N/A</v>
      </c>
      <c r="R353" t="e">
        <f>#N/A</f>
        <v>#N/A</v>
      </c>
      <c r="S353" t="e">
        <f>#N/A</f>
        <v>#N/A</v>
      </c>
      <c r="T353" t="e">
        <f>#N/A</f>
        <v>#N/A</v>
      </c>
      <c r="U353" t="e">
        <f>#N/A</f>
        <v>#N/A</v>
      </c>
      <c r="V353" t="e">
        <f>#N/A</f>
        <v>#N/A</v>
      </c>
      <c r="W353" t="e">
        <f>#N/A</f>
        <v>#N/A</v>
      </c>
      <c r="X353" t="e">
        <f>#N/A</f>
        <v>#N/A</v>
      </c>
      <c r="Y353" t="e">
        <f>#N/A</f>
        <v>#N/A</v>
      </c>
      <c r="Z353" t="e">
        <f>#N/A</f>
        <v>#N/A</v>
      </c>
      <c r="AA353" t="e">
        <f>#N/A</f>
        <v>#N/A</v>
      </c>
      <c r="AB353" t="e">
        <f>#N/A</f>
        <v>#N/A</v>
      </c>
      <c r="AC353" t="e">
        <f>#N/A</f>
        <v>#N/A</v>
      </c>
      <c r="AD353" t="e">
        <f>#N/A</f>
        <v>#N/A</v>
      </c>
    </row>
    <row r="354" spans="2:30" ht="15" customHeight="1" x14ac:dyDescent="0.45">
      <c r="B354" t="s">
        <v>419</v>
      </c>
      <c r="C354" t="s">
        <v>188</v>
      </c>
      <c r="D354" t="s">
        <v>1508</v>
      </c>
      <c r="E354" t="s">
        <v>1509</v>
      </c>
      <c r="F354" t="s">
        <v>1510</v>
      </c>
      <c r="G354" t="s">
        <v>422</v>
      </c>
      <c r="H354" t="s">
        <v>1265</v>
      </c>
      <c r="I354" t="s">
        <v>1257</v>
      </c>
      <c r="J354">
        <v>2</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row>
    <row r="355" spans="2:30" ht="15" customHeight="1" x14ac:dyDescent="0.45">
      <c r="B355" t="s">
        <v>419</v>
      </c>
      <c r="C355" t="s">
        <v>188</v>
      </c>
      <c r="D355" t="s">
        <v>1511</v>
      </c>
      <c r="E355" t="s">
        <v>1512</v>
      </c>
      <c r="F355" t="s">
        <v>1513</v>
      </c>
      <c r="G355" t="s">
        <v>422</v>
      </c>
      <c r="H355" t="s">
        <v>1215</v>
      </c>
      <c r="I355" t="s">
        <v>1380</v>
      </c>
      <c r="J355">
        <v>2</v>
      </c>
      <c r="K355">
        <v>22.748999999999999</v>
      </c>
      <c r="L355">
        <v>20.734000000000002</v>
      </c>
      <c r="M355">
        <v>20.172000000000001</v>
      </c>
      <c r="N355">
        <v>20.399000000000001</v>
      </c>
      <c r="O355">
        <v>20.600999999999999</v>
      </c>
      <c r="P355">
        <v>20.649000000000001</v>
      </c>
      <c r="Q355">
        <v>20.683</v>
      </c>
      <c r="R355">
        <v>20.811</v>
      </c>
      <c r="S355">
        <v>20.981000000000002</v>
      </c>
      <c r="T355">
        <v>21.164000000000001</v>
      </c>
      <c r="U355">
        <v>21.363</v>
      </c>
      <c r="V355">
        <v>21.568999999999999</v>
      </c>
      <c r="W355">
        <v>21.783999999999999</v>
      </c>
      <c r="X355">
        <v>22.007000000000001</v>
      </c>
      <c r="Y355">
        <v>22.239000000000001</v>
      </c>
      <c r="Z355">
        <v>22.481000000000002</v>
      </c>
      <c r="AA355">
        <v>22.731999999999999</v>
      </c>
      <c r="AB355">
        <v>22.992999999999999</v>
      </c>
      <c r="AC355">
        <v>23.265000000000001</v>
      </c>
      <c r="AD355">
        <v>23.547000000000001</v>
      </c>
    </row>
    <row r="356" spans="2:30" ht="15" customHeight="1" x14ac:dyDescent="0.45">
      <c r="B356" t="s">
        <v>419</v>
      </c>
      <c r="C356" t="s">
        <v>188</v>
      </c>
      <c r="D356" t="s">
        <v>1514</v>
      </c>
      <c r="E356" t="s">
        <v>1515</v>
      </c>
      <c r="F356" t="s">
        <v>1516</v>
      </c>
      <c r="G356" t="s">
        <v>422</v>
      </c>
      <c r="H356" t="s">
        <v>964</v>
      </c>
      <c r="I356" t="s">
        <v>1380</v>
      </c>
      <c r="J356">
        <v>2</v>
      </c>
      <c r="K356">
        <v>16.896999999999998</v>
      </c>
      <c r="L356">
        <v>15.007</v>
      </c>
      <c r="M356">
        <v>14.387</v>
      </c>
      <c r="N356">
        <v>14.454000000000001</v>
      </c>
      <c r="O356">
        <v>14.493</v>
      </c>
      <c r="P356">
        <v>14.391999999999999</v>
      </c>
      <c r="Q356">
        <v>14.273</v>
      </c>
      <c r="R356">
        <v>14.231</v>
      </c>
      <c r="S356">
        <v>14.218999999999999</v>
      </c>
      <c r="T356">
        <v>14.212</v>
      </c>
      <c r="U356">
        <v>14.212</v>
      </c>
      <c r="V356">
        <v>14.212</v>
      </c>
      <c r="W356">
        <v>14.212</v>
      </c>
      <c r="X356">
        <v>14.212</v>
      </c>
      <c r="Y356">
        <v>14.212</v>
      </c>
      <c r="Z356">
        <v>14.212</v>
      </c>
      <c r="AA356">
        <v>14.212</v>
      </c>
      <c r="AB356">
        <v>14.212</v>
      </c>
      <c r="AC356">
        <v>14.212</v>
      </c>
      <c r="AD356">
        <v>14.212</v>
      </c>
    </row>
    <row r="357" spans="2:30" ht="15" customHeight="1" x14ac:dyDescent="0.45">
      <c r="B357" t="s">
        <v>419</v>
      </c>
      <c r="C357" t="s">
        <v>188</v>
      </c>
      <c r="D357" t="s">
        <v>1517</v>
      </c>
      <c r="E357" t="s">
        <v>1518</v>
      </c>
      <c r="F357" t="s">
        <v>1519</v>
      </c>
      <c r="G357" t="s">
        <v>422</v>
      </c>
      <c r="H357" t="s">
        <v>1223</v>
      </c>
      <c r="I357" t="s">
        <v>1380</v>
      </c>
      <c r="J357">
        <v>2</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row>
    <row r="358" spans="2:30" ht="15" customHeight="1" x14ac:dyDescent="0.45">
      <c r="B358" t="s">
        <v>419</v>
      </c>
      <c r="C358" t="s">
        <v>188</v>
      </c>
      <c r="D358" t="s">
        <v>1520</v>
      </c>
      <c r="E358" t="s">
        <v>1521</v>
      </c>
      <c r="F358" t="s">
        <v>1522</v>
      </c>
      <c r="G358" t="s">
        <v>422</v>
      </c>
      <c r="H358" t="s">
        <v>1239</v>
      </c>
      <c r="I358" t="s">
        <v>1380</v>
      </c>
      <c r="J358">
        <v>2</v>
      </c>
      <c r="K358">
        <v>3.0579999999999998</v>
      </c>
      <c r="L358">
        <v>3.18</v>
      </c>
      <c r="M358">
        <v>3.3069999999999999</v>
      </c>
      <c r="N358">
        <v>3.44</v>
      </c>
      <c r="O358">
        <v>3.577</v>
      </c>
      <c r="P358">
        <v>3.72</v>
      </c>
      <c r="Q358">
        <v>3.8690000000000002</v>
      </c>
      <c r="R358">
        <v>4.024</v>
      </c>
      <c r="S358">
        <v>4.1849999999999996</v>
      </c>
      <c r="T358">
        <v>4.3520000000000003</v>
      </c>
      <c r="U358">
        <v>4.5259999999999998</v>
      </c>
      <c r="V358">
        <v>4.7080000000000002</v>
      </c>
      <c r="W358">
        <v>4.8959999999999999</v>
      </c>
      <c r="X358">
        <v>5.0919999999999996</v>
      </c>
      <c r="Y358">
        <v>5.2949999999999999</v>
      </c>
      <c r="Z358">
        <v>5.5069999999999997</v>
      </c>
      <c r="AA358">
        <v>5.7270000000000003</v>
      </c>
      <c r="AB358">
        <v>5.9569999999999999</v>
      </c>
      <c r="AC358">
        <v>6.1950000000000003</v>
      </c>
      <c r="AD358">
        <v>6.4429999999999996</v>
      </c>
    </row>
    <row r="359" spans="2:30" ht="15" customHeight="1" x14ac:dyDescent="0.45">
      <c r="B359" t="s">
        <v>419</v>
      </c>
      <c r="C359" t="s">
        <v>188</v>
      </c>
      <c r="D359" t="s">
        <v>1523</v>
      </c>
      <c r="E359" t="s">
        <v>1524</v>
      </c>
      <c r="F359" t="s">
        <v>1525</v>
      </c>
      <c r="G359" t="s">
        <v>422</v>
      </c>
      <c r="H359" t="s">
        <v>1243</v>
      </c>
      <c r="I359" t="s">
        <v>1380</v>
      </c>
      <c r="J359">
        <v>2</v>
      </c>
      <c r="K359">
        <v>2.794</v>
      </c>
      <c r="L359">
        <v>2.5459999999999998</v>
      </c>
      <c r="M359">
        <v>2.4769999999999999</v>
      </c>
      <c r="N359">
        <v>2.5049999999999999</v>
      </c>
      <c r="O359">
        <v>2.5299999999999998</v>
      </c>
      <c r="P359">
        <v>2.536</v>
      </c>
      <c r="Q359">
        <v>2.54</v>
      </c>
      <c r="R359">
        <v>2.556</v>
      </c>
      <c r="S359">
        <v>2.577</v>
      </c>
      <c r="T359">
        <v>2.5990000000000002</v>
      </c>
      <c r="U359">
        <v>2.6230000000000002</v>
      </c>
      <c r="V359">
        <v>2.649</v>
      </c>
      <c r="W359">
        <v>2.6749999999999998</v>
      </c>
      <c r="X359">
        <v>2.7029999999999998</v>
      </c>
      <c r="Y359">
        <v>2.7309999999999999</v>
      </c>
      <c r="Z359">
        <v>2.7610000000000001</v>
      </c>
      <c r="AA359">
        <v>2.7919999999999998</v>
      </c>
      <c r="AB359">
        <v>2.8239999999999998</v>
      </c>
      <c r="AC359">
        <v>2.8570000000000002</v>
      </c>
      <c r="AD359">
        <v>2.8919999999999999</v>
      </c>
    </row>
    <row r="360" spans="2:30" ht="15" customHeight="1" x14ac:dyDescent="0.45">
      <c r="B360" t="s">
        <v>419</v>
      </c>
      <c r="C360" t="s">
        <v>188</v>
      </c>
      <c r="D360" t="s">
        <v>1526</v>
      </c>
      <c r="E360" t="s">
        <v>1527</v>
      </c>
      <c r="F360" t="s">
        <v>1528</v>
      </c>
      <c r="G360" t="s">
        <v>422</v>
      </c>
      <c r="H360" t="s">
        <v>1495</v>
      </c>
      <c r="I360" t="s">
        <v>1380</v>
      </c>
      <c r="J360">
        <v>2</v>
      </c>
      <c r="K360">
        <v>4.6340000000000003</v>
      </c>
      <c r="L360">
        <v>3.2090000000000001</v>
      </c>
      <c r="M360">
        <v>2.331</v>
      </c>
      <c r="N360">
        <v>2.331</v>
      </c>
      <c r="O360">
        <v>3.4470000000000001</v>
      </c>
      <c r="P360">
        <v>3.4630000000000001</v>
      </c>
      <c r="Q360">
        <v>3.4790000000000001</v>
      </c>
      <c r="R360">
        <v>3.496</v>
      </c>
      <c r="S360">
        <v>3.5129999999999999</v>
      </c>
      <c r="T360">
        <v>3.5310000000000001</v>
      </c>
      <c r="U360">
        <v>3.5489999999999999</v>
      </c>
      <c r="V360">
        <v>3.5680000000000001</v>
      </c>
      <c r="W360">
        <v>3.5880000000000001</v>
      </c>
      <c r="X360">
        <v>3.6080000000000001</v>
      </c>
      <c r="Y360">
        <v>3.629</v>
      </c>
      <c r="Z360">
        <v>3.629</v>
      </c>
      <c r="AA360">
        <v>3.629</v>
      </c>
      <c r="AB360">
        <v>3.629</v>
      </c>
      <c r="AC360">
        <v>3.629</v>
      </c>
      <c r="AD360">
        <v>3.629</v>
      </c>
    </row>
    <row r="361" spans="2:30" ht="15" customHeight="1" x14ac:dyDescent="0.45">
      <c r="B361" t="s">
        <v>419</v>
      </c>
      <c r="C361" t="s">
        <v>188</v>
      </c>
      <c r="D361" t="s">
        <v>1529</v>
      </c>
      <c r="E361" t="s">
        <v>1530</v>
      </c>
      <c r="F361" t="s">
        <v>1531</v>
      </c>
      <c r="G361" t="s">
        <v>422</v>
      </c>
      <c r="H361" t="s">
        <v>1499</v>
      </c>
      <c r="I361" t="s">
        <v>1380</v>
      </c>
      <c r="J361">
        <v>2</v>
      </c>
      <c r="K361">
        <v>-18.114999999999998</v>
      </c>
      <c r="L361">
        <v>-17.526</v>
      </c>
      <c r="M361">
        <v>-17.841000000000001</v>
      </c>
      <c r="N361">
        <v>-18.068000000000001</v>
      </c>
      <c r="O361">
        <v>-17.154</v>
      </c>
      <c r="P361">
        <v>-17.186</v>
      </c>
      <c r="Q361">
        <v>-17.204000000000001</v>
      </c>
      <c r="R361">
        <v>-17.315999999999999</v>
      </c>
      <c r="S361">
        <v>-17.468</v>
      </c>
      <c r="T361">
        <v>-17.632999999999999</v>
      </c>
      <c r="U361">
        <v>-17.812999999999999</v>
      </c>
      <c r="V361">
        <v>-18.001000000000001</v>
      </c>
      <c r="W361">
        <v>-18.196000000000002</v>
      </c>
      <c r="X361">
        <v>-18.399000000000001</v>
      </c>
      <c r="Y361">
        <v>-18.611000000000001</v>
      </c>
      <c r="Z361">
        <v>-18.852</v>
      </c>
      <c r="AA361">
        <v>-19.103000000000002</v>
      </c>
      <c r="AB361">
        <v>-19.364000000000001</v>
      </c>
      <c r="AC361">
        <v>-19.635999999999999</v>
      </c>
      <c r="AD361">
        <v>-19.919</v>
      </c>
    </row>
    <row r="362" spans="2:30" ht="15" customHeight="1" x14ac:dyDescent="0.45">
      <c r="B362" t="s">
        <v>419</v>
      </c>
      <c r="C362" t="s">
        <v>188</v>
      </c>
      <c r="D362" t="s">
        <v>1532</v>
      </c>
      <c r="E362" t="s">
        <v>1019</v>
      </c>
      <c r="F362" t="s">
        <v>1020</v>
      </c>
      <c r="G362" t="s">
        <v>422</v>
      </c>
      <c r="H362" t="s">
        <v>1435</v>
      </c>
      <c r="I362" t="s">
        <v>1380</v>
      </c>
      <c r="J362">
        <v>1</v>
      </c>
      <c r="K362">
        <v>-12.263</v>
      </c>
      <c r="L362">
        <v>-11.798999999999999</v>
      </c>
      <c r="M362">
        <v>-12.055999999999999</v>
      </c>
      <c r="N362">
        <v>-12.122999999999999</v>
      </c>
      <c r="O362">
        <v>-12.162000000000001</v>
      </c>
      <c r="P362">
        <v>-12.061</v>
      </c>
      <c r="Q362">
        <v>-11.942</v>
      </c>
      <c r="R362">
        <v>-11.9</v>
      </c>
      <c r="S362">
        <v>-11.888</v>
      </c>
      <c r="T362">
        <v>-11.881</v>
      </c>
      <c r="U362">
        <v>-11.881</v>
      </c>
      <c r="V362">
        <v>-11.881</v>
      </c>
      <c r="W362">
        <v>-11.881</v>
      </c>
      <c r="X362">
        <v>-11.881</v>
      </c>
      <c r="Y362">
        <v>-11.881</v>
      </c>
      <c r="Z362">
        <v>-11.881</v>
      </c>
      <c r="AA362">
        <v>-11.881</v>
      </c>
      <c r="AB362">
        <v>-11.881</v>
      </c>
      <c r="AC362">
        <v>-11.881</v>
      </c>
      <c r="AD362">
        <v>-11.881</v>
      </c>
    </row>
    <row r="363" spans="2:30" ht="15" customHeight="1" x14ac:dyDescent="0.45">
      <c r="B363" t="s">
        <v>419</v>
      </c>
      <c r="C363" t="s">
        <v>188</v>
      </c>
      <c r="D363" t="s">
        <v>1533</v>
      </c>
      <c r="E363" t="s">
        <v>1534</v>
      </c>
      <c r="F363" t="s">
        <v>1535</v>
      </c>
      <c r="G363" t="s">
        <v>422</v>
      </c>
      <c r="H363" t="s">
        <v>1256</v>
      </c>
      <c r="I363" t="s">
        <v>1257</v>
      </c>
      <c r="J363">
        <v>1</v>
      </c>
      <c r="K363">
        <v>-219.76400000000001</v>
      </c>
      <c r="L363">
        <v>-211.446</v>
      </c>
      <c r="M363">
        <v>-216.06299999999999</v>
      </c>
      <c r="N363">
        <v>-217.261</v>
      </c>
      <c r="O363">
        <v>-217.96</v>
      </c>
      <c r="P363">
        <v>-216.15100000000001</v>
      </c>
      <c r="Q363">
        <v>-214.023</v>
      </c>
      <c r="R363">
        <v>-213.26499999999999</v>
      </c>
      <c r="S363">
        <v>-213.05</v>
      </c>
      <c r="T363">
        <v>-212.928</v>
      </c>
      <c r="U363">
        <v>-212.928</v>
      </c>
      <c r="V363">
        <v>-212.928</v>
      </c>
      <c r="W363">
        <v>-212.928</v>
      </c>
      <c r="X363">
        <v>-212.928</v>
      </c>
      <c r="Y363">
        <v>-212.928</v>
      </c>
      <c r="Z363">
        <v>-212.928</v>
      </c>
      <c r="AA363">
        <v>-212.928</v>
      </c>
      <c r="AB363">
        <v>-212.928</v>
      </c>
      <c r="AC363">
        <v>-212.928</v>
      </c>
      <c r="AD363">
        <v>-212.928</v>
      </c>
    </row>
    <row r="364" spans="2:30" ht="15" customHeight="1" x14ac:dyDescent="0.45">
      <c r="B364" t="s">
        <v>419</v>
      </c>
      <c r="C364" t="s">
        <v>188</v>
      </c>
      <c r="D364" t="s">
        <v>1536</v>
      </c>
      <c r="E364" t="s">
        <v>1537</v>
      </c>
      <c r="F364" t="s">
        <v>1538</v>
      </c>
      <c r="G364" t="s">
        <v>422</v>
      </c>
      <c r="H364" t="s">
        <v>1507</v>
      </c>
      <c r="I364" t="s">
        <v>1380</v>
      </c>
      <c r="J364">
        <v>2</v>
      </c>
      <c r="K364">
        <v>3.0579999999999998</v>
      </c>
      <c r="L364">
        <v>3.181</v>
      </c>
      <c r="M364">
        <v>3.3079999999999998</v>
      </c>
      <c r="N364">
        <v>3.44</v>
      </c>
      <c r="O364">
        <v>3.5779999999999998</v>
      </c>
      <c r="P364">
        <v>3.7210000000000001</v>
      </c>
      <c r="Q364">
        <v>3.87</v>
      </c>
      <c r="R364">
        <v>4.024</v>
      </c>
      <c r="S364">
        <v>4.1849999999999996</v>
      </c>
      <c r="T364">
        <v>4.3529999999999998</v>
      </c>
      <c r="U364">
        <v>4.5270000000000001</v>
      </c>
      <c r="V364">
        <v>4.7080000000000002</v>
      </c>
      <c r="W364">
        <v>4.8959999999999999</v>
      </c>
      <c r="X364">
        <v>5.0919999999999996</v>
      </c>
      <c r="Y364">
        <v>5.2960000000000003</v>
      </c>
      <c r="Z364">
        <v>5.508</v>
      </c>
      <c r="AA364">
        <v>5.7279999999999998</v>
      </c>
      <c r="AB364">
        <v>5.9569999999999999</v>
      </c>
      <c r="AC364">
        <v>6.1950000000000003</v>
      </c>
      <c r="AD364">
        <v>6.4429999999999996</v>
      </c>
    </row>
    <row r="365" spans="2:30" ht="15" customHeight="1" x14ac:dyDescent="0.45">
      <c r="B365" t="s">
        <v>419</v>
      </c>
      <c r="C365" t="s">
        <v>188</v>
      </c>
      <c r="D365" t="s">
        <v>1539</v>
      </c>
      <c r="E365" t="s">
        <v>1540</v>
      </c>
      <c r="F365" t="s">
        <v>1541</v>
      </c>
      <c r="G365" t="s">
        <v>422</v>
      </c>
      <c r="H365" t="s">
        <v>1265</v>
      </c>
      <c r="I365" t="s">
        <v>1257</v>
      </c>
      <c r="J365">
        <v>2</v>
      </c>
      <c r="K365">
        <v>54.808999999999997</v>
      </c>
      <c r="L365">
        <v>57.000999999999998</v>
      </c>
      <c r="M365">
        <v>59.280999999999999</v>
      </c>
      <c r="N365">
        <v>61.652000000000001</v>
      </c>
      <c r="O365">
        <v>64.117999999999995</v>
      </c>
      <c r="P365">
        <v>66.682000000000002</v>
      </c>
      <c r="Q365">
        <v>69.349000000000004</v>
      </c>
      <c r="R365">
        <v>72.123000000000005</v>
      </c>
      <c r="S365">
        <v>75.007999999999996</v>
      </c>
      <c r="T365">
        <v>78.007999999999996</v>
      </c>
      <c r="U365">
        <v>81.128</v>
      </c>
      <c r="V365">
        <v>84.373000000000005</v>
      </c>
      <c r="W365">
        <v>87.748000000000005</v>
      </c>
      <c r="X365">
        <v>91.257000000000005</v>
      </c>
      <c r="Y365">
        <v>94.906999999999996</v>
      </c>
      <c r="Z365">
        <v>98.703000000000003</v>
      </c>
      <c r="AA365">
        <v>102.651</v>
      </c>
      <c r="AB365">
        <v>106.75700000000001</v>
      </c>
      <c r="AC365">
        <v>111.027</v>
      </c>
      <c r="AD365">
        <v>115.467</v>
      </c>
    </row>
    <row r="366" spans="2:30" ht="15" customHeight="1" x14ac:dyDescent="0.45">
      <c r="B366" t="s">
        <v>419</v>
      </c>
      <c r="C366" t="s">
        <v>188</v>
      </c>
      <c r="D366" t="s">
        <v>1542</v>
      </c>
      <c r="E366" t="s">
        <v>1543</v>
      </c>
      <c r="F366" t="s">
        <v>1544</v>
      </c>
      <c r="G366" t="s">
        <v>422</v>
      </c>
      <c r="H366" t="s">
        <v>1215</v>
      </c>
      <c r="I366" t="s">
        <v>1380</v>
      </c>
      <c r="J366">
        <v>2</v>
      </c>
      <c r="K366" t="e">
        <f>#N/A</f>
        <v>#N/A</v>
      </c>
      <c r="L366" t="e">
        <f>#N/A</f>
        <v>#N/A</v>
      </c>
      <c r="M366" t="e">
        <f>#N/A</f>
        <v>#N/A</v>
      </c>
      <c r="N366" t="e">
        <f>#N/A</f>
        <v>#N/A</v>
      </c>
      <c r="O366" t="e">
        <f>#N/A</f>
        <v>#N/A</v>
      </c>
      <c r="P366" t="e">
        <f>#N/A</f>
        <v>#N/A</v>
      </c>
      <c r="Q366" t="e">
        <f>#N/A</f>
        <v>#N/A</v>
      </c>
      <c r="R366" t="e">
        <f>#N/A</f>
        <v>#N/A</v>
      </c>
      <c r="S366" t="e">
        <f>#N/A</f>
        <v>#N/A</v>
      </c>
      <c r="T366" t="e">
        <f>#N/A</f>
        <v>#N/A</v>
      </c>
      <c r="U366" t="e">
        <f>#N/A</f>
        <v>#N/A</v>
      </c>
      <c r="V366" t="e">
        <f>#N/A</f>
        <v>#N/A</v>
      </c>
      <c r="W366" t="e">
        <f>#N/A</f>
        <v>#N/A</v>
      </c>
      <c r="X366" t="e">
        <f>#N/A</f>
        <v>#N/A</v>
      </c>
      <c r="Y366" t="e">
        <f>#N/A</f>
        <v>#N/A</v>
      </c>
      <c r="Z366" t="e">
        <f>#N/A</f>
        <v>#N/A</v>
      </c>
      <c r="AA366" t="e">
        <f>#N/A</f>
        <v>#N/A</v>
      </c>
      <c r="AB366" t="e">
        <f>#N/A</f>
        <v>#N/A</v>
      </c>
      <c r="AC366" t="e">
        <f>#N/A</f>
        <v>#N/A</v>
      </c>
      <c r="AD366" t="e">
        <f>#N/A</f>
        <v>#N/A</v>
      </c>
    </row>
    <row r="367" spans="2:30" ht="15" customHeight="1" x14ac:dyDescent="0.45">
      <c r="B367" t="s">
        <v>419</v>
      </c>
      <c r="C367" t="s">
        <v>188</v>
      </c>
      <c r="D367" t="s">
        <v>1545</v>
      </c>
      <c r="E367" t="s">
        <v>1546</v>
      </c>
      <c r="F367" t="s">
        <v>1547</v>
      </c>
      <c r="G367" t="s">
        <v>422</v>
      </c>
      <c r="H367" t="s">
        <v>964</v>
      </c>
      <c r="I367" t="s">
        <v>1380</v>
      </c>
      <c r="J367">
        <v>2</v>
      </c>
      <c r="K367">
        <v>11.488</v>
      </c>
      <c r="L367">
        <v>9.3889999999999993</v>
      </c>
      <c r="M367">
        <v>8.7669999999999995</v>
      </c>
      <c r="N367">
        <v>8.8460000000000001</v>
      </c>
      <c r="O367">
        <v>8.8919999999999995</v>
      </c>
      <c r="P367">
        <v>8.7729999999999997</v>
      </c>
      <c r="Q367">
        <v>8.6319999999999997</v>
      </c>
      <c r="R367">
        <v>8.5820000000000007</v>
      </c>
      <c r="S367">
        <v>8.5679999999999996</v>
      </c>
      <c r="T367">
        <v>8.56</v>
      </c>
      <c r="U367">
        <v>8.56</v>
      </c>
      <c r="V367">
        <v>8.56</v>
      </c>
      <c r="W367">
        <v>8.56</v>
      </c>
      <c r="X367">
        <v>8.56</v>
      </c>
      <c r="Y367">
        <v>8.56</v>
      </c>
      <c r="Z367">
        <v>8.56</v>
      </c>
      <c r="AA367">
        <v>8.56</v>
      </c>
      <c r="AB367">
        <v>8.56</v>
      </c>
      <c r="AC367">
        <v>8.56</v>
      </c>
      <c r="AD367">
        <v>8.56</v>
      </c>
    </row>
    <row r="368" spans="2:30" ht="15" customHeight="1" x14ac:dyDescent="0.45">
      <c r="B368" t="s">
        <v>419</v>
      </c>
      <c r="C368" t="s">
        <v>188</v>
      </c>
      <c r="D368" t="s">
        <v>1548</v>
      </c>
      <c r="E368" t="s">
        <v>1549</v>
      </c>
      <c r="F368" t="s">
        <v>1550</v>
      </c>
      <c r="G368" t="s">
        <v>422</v>
      </c>
      <c r="H368" t="s">
        <v>1223</v>
      </c>
      <c r="I368" t="s">
        <v>1380</v>
      </c>
      <c r="J368">
        <v>2</v>
      </c>
      <c r="K368" t="e">
        <f>#N/A</f>
        <v>#N/A</v>
      </c>
      <c r="L368" t="e">
        <f>#N/A</f>
        <v>#N/A</v>
      </c>
      <c r="M368" t="e">
        <f>#N/A</f>
        <v>#N/A</v>
      </c>
      <c r="N368" t="e">
        <f>#N/A</f>
        <v>#N/A</v>
      </c>
      <c r="O368" t="e">
        <f>#N/A</f>
        <v>#N/A</v>
      </c>
      <c r="P368" t="e">
        <f>#N/A</f>
        <v>#N/A</v>
      </c>
      <c r="Q368" t="e">
        <f>#N/A</f>
        <v>#N/A</v>
      </c>
      <c r="R368" t="e">
        <f>#N/A</f>
        <v>#N/A</v>
      </c>
      <c r="S368" t="e">
        <f>#N/A</f>
        <v>#N/A</v>
      </c>
      <c r="T368" t="e">
        <f>#N/A</f>
        <v>#N/A</v>
      </c>
      <c r="U368" t="e">
        <f>#N/A</f>
        <v>#N/A</v>
      </c>
      <c r="V368" t="e">
        <f>#N/A</f>
        <v>#N/A</v>
      </c>
      <c r="W368" t="e">
        <f>#N/A</f>
        <v>#N/A</v>
      </c>
      <c r="X368" t="e">
        <f>#N/A</f>
        <v>#N/A</v>
      </c>
      <c r="Y368" t="e">
        <f>#N/A</f>
        <v>#N/A</v>
      </c>
      <c r="Z368" t="e">
        <f>#N/A</f>
        <v>#N/A</v>
      </c>
      <c r="AA368" t="e">
        <f>#N/A</f>
        <v>#N/A</v>
      </c>
      <c r="AB368" t="e">
        <f>#N/A</f>
        <v>#N/A</v>
      </c>
      <c r="AC368" t="e">
        <f>#N/A</f>
        <v>#N/A</v>
      </c>
      <c r="AD368" t="e">
        <f>#N/A</f>
        <v>#N/A</v>
      </c>
    </row>
    <row r="369" spans="2:30" ht="15" customHeight="1" x14ac:dyDescent="0.45">
      <c r="B369" t="s">
        <v>419</v>
      </c>
      <c r="C369" t="s">
        <v>188</v>
      </c>
      <c r="D369" t="s">
        <v>1551</v>
      </c>
      <c r="E369" t="s">
        <v>1552</v>
      </c>
      <c r="F369" t="s">
        <v>1553</v>
      </c>
      <c r="G369" t="s">
        <v>422</v>
      </c>
      <c r="H369" t="s">
        <v>1239</v>
      </c>
      <c r="I369" t="s">
        <v>1380</v>
      </c>
      <c r="J369">
        <v>2</v>
      </c>
      <c r="K369">
        <v>3.0579999999999998</v>
      </c>
      <c r="L369">
        <v>3.18</v>
      </c>
      <c r="M369">
        <v>3.3069999999999999</v>
      </c>
      <c r="N369">
        <v>3.44</v>
      </c>
      <c r="O369">
        <v>3.577</v>
      </c>
      <c r="P369">
        <v>3.72</v>
      </c>
      <c r="Q369">
        <v>3.8690000000000002</v>
      </c>
      <c r="R369">
        <v>4.024</v>
      </c>
      <c r="S369">
        <v>4.1849999999999996</v>
      </c>
      <c r="T369">
        <v>4.3520000000000003</v>
      </c>
      <c r="U369">
        <v>4.5259999999999998</v>
      </c>
      <c r="V369">
        <v>4.7080000000000002</v>
      </c>
      <c r="W369">
        <v>4.8959999999999999</v>
      </c>
      <c r="X369">
        <v>5.0919999999999996</v>
      </c>
      <c r="Y369">
        <v>5.2949999999999999</v>
      </c>
      <c r="Z369">
        <v>5.5069999999999997</v>
      </c>
      <c r="AA369">
        <v>5.7270000000000003</v>
      </c>
      <c r="AB369">
        <v>5.9569999999999999</v>
      </c>
      <c r="AC369">
        <v>6.1950000000000003</v>
      </c>
      <c r="AD369">
        <v>6.4429999999999996</v>
      </c>
    </row>
    <row r="370" spans="2:30" ht="15" customHeight="1" x14ac:dyDescent="0.45">
      <c r="B370" t="s">
        <v>419</v>
      </c>
      <c r="C370" t="s">
        <v>188</v>
      </c>
      <c r="D370" t="s">
        <v>1554</v>
      </c>
      <c r="E370" t="s">
        <v>1555</v>
      </c>
      <c r="F370" t="s">
        <v>1556</v>
      </c>
      <c r="G370" t="s">
        <v>422</v>
      </c>
      <c r="H370" t="s">
        <v>1243</v>
      </c>
      <c r="I370" t="s">
        <v>1380</v>
      </c>
      <c r="J370">
        <v>2</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row>
    <row r="371" spans="2:30" ht="15" customHeight="1" x14ac:dyDescent="0.45">
      <c r="B371" t="s">
        <v>419</v>
      </c>
      <c r="C371" t="s">
        <v>188</v>
      </c>
      <c r="D371" t="s">
        <v>1557</v>
      </c>
      <c r="E371" t="s">
        <v>1558</v>
      </c>
      <c r="F371" t="s">
        <v>1559</v>
      </c>
      <c r="G371" t="s">
        <v>422</v>
      </c>
      <c r="H371" t="s">
        <v>1495</v>
      </c>
      <c r="I371" t="s">
        <v>1380</v>
      </c>
      <c r="J371">
        <v>2</v>
      </c>
      <c r="K371">
        <v>2.7839999999999998</v>
      </c>
      <c r="L371">
        <v>2.6139999999999999</v>
      </c>
      <c r="M371">
        <v>2.6539999999999999</v>
      </c>
      <c r="N371">
        <v>2.6539999999999999</v>
      </c>
      <c r="O371">
        <v>3.77</v>
      </c>
      <c r="P371">
        <v>3.77</v>
      </c>
      <c r="Q371">
        <v>3.77</v>
      </c>
      <c r="R371">
        <v>3.77</v>
      </c>
      <c r="S371">
        <v>3.77</v>
      </c>
      <c r="T371">
        <v>3.77</v>
      </c>
      <c r="U371">
        <v>3.77</v>
      </c>
      <c r="V371">
        <v>3.77</v>
      </c>
      <c r="W371">
        <v>3.77</v>
      </c>
      <c r="X371">
        <v>3.77</v>
      </c>
      <c r="Y371">
        <v>3.77</v>
      </c>
      <c r="Z371">
        <v>3.77</v>
      </c>
      <c r="AA371">
        <v>3.77</v>
      </c>
      <c r="AB371">
        <v>3.77</v>
      </c>
      <c r="AC371">
        <v>3.77</v>
      </c>
      <c r="AD371">
        <v>3.77</v>
      </c>
    </row>
    <row r="372" spans="2:30" ht="15" customHeight="1" x14ac:dyDescent="0.45">
      <c r="B372" t="s">
        <v>419</v>
      </c>
      <c r="C372" t="s">
        <v>188</v>
      </c>
      <c r="D372" t="s">
        <v>1560</v>
      </c>
      <c r="E372" t="s">
        <v>1561</v>
      </c>
      <c r="F372" t="s">
        <v>1562</v>
      </c>
      <c r="G372" t="s">
        <v>422</v>
      </c>
      <c r="H372" t="s">
        <v>1499</v>
      </c>
      <c r="I372" t="s">
        <v>1380</v>
      </c>
      <c r="J372">
        <v>2</v>
      </c>
      <c r="K372" t="e">
        <f>#N/A</f>
        <v>#N/A</v>
      </c>
      <c r="L372" t="e">
        <f>#N/A</f>
        <v>#N/A</v>
      </c>
      <c r="M372" t="e">
        <f>#N/A</f>
        <v>#N/A</v>
      </c>
      <c r="N372" t="e">
        <f>#N/A</f>
        <v>#N/A</v>
      </c>
      <c r="O372" t="e">
        <f>#N/A</f>
        <v>#N/A</v>
      </c>
      <c r="P372" t="e">
        <f>#N/A</f>
        <v>#N/A</v>
      </c>
      <c r="Q372" t="e">
        <f>#N/A</f>
        <v>#N/A</v>
      </c>
      <c r="R372" t="e">
        <f>#N/A</f>
        <v>#N/A</v>
      </c>
      <c r="S372" t="e">
        <f>#N/A</f>
        <v>#N/A</v>
      </c>
      <c r="T372" t="e">
        <f>#N/A</f>
        <v>#N/A</v>
      </c>
      <c r="U372" t="e">
        <f>#N/A</f>
        <v>#N/A</v>
      </c>
      <c r="V372" t="e">
        <f>#N/A</f>
        <v>#N/A</v>
      </c>
      <c r="W372" t="e">
        <f>#N/A</f>
        <v>#N/A</v>
      </c>
      <c r="X372" t="e">
        <f>#N/A</f>
        <v>#N/A</v>
      </c>
      <c r="Y372" t="e">
        <f>#N/A</f>
        <v>#N/A</v>
      </c>
      <c r="Z372" t="e">
        <f>#N/A</f>
        <v>#N/A</v>
      </c>
      <c r="AA372" t="e">
        <f>#N/A</f>
        <v>#N/A</v>
      </c>
      <c r="AB372" t="e">
        <f>#N/A</f>
        <v>#N/A</v>
      </c>
      <c r="AC372" t="e">
        <f>#N/A</f>
        <v>#N/A</v>
      </c>
      <c r="AD372" t="e">
        <f>#N/A</f>
        <v>#N/A</v>
      </c>
    </row>
    <row r="373" spans="2:30" ht="15" customHeight="1" x14ac:dyDescent="0.45">
      <c r="B373" t="s">
        <v>419</v>
      </c>
      <c r="C373" t="s">
        <v>188</v>
      </c>
      <c r="D373" t="s">
        <v>1563</v>
      </c>
      <c r="E373" t="s">
        <v>1025</v>
      </c>
      <c r="F373" t="s">
        <v>1026</v>
      </c>
      <c r="G373" t="s">
        <v>422</v>
      </c>
      <c r="H373" t="s">
        <v>1467</v>
      </c>
      <c r="I373" t="s">
        <v>1380</v>
      </c>
      <c r="J373">
        <v>1</v>
      </c>
      <c r="K373">
        <v>-8.7029999999999994</v>
      </c>
      <c r="L373">
        <v>-6.7750000000000004</v>
      </c>
      <c r="M373">
        <v>-6.1120000000000001</v>
      </c>
      <c r="N373">
        <v>-6.1909999999999998</v>
      </c>
      <c r="O373">
        <v>-6.2380000000000004</v>
      </c>
      <c r="P373">
        <v>-6.1180000000000003</v>
      </c>
      <c r="Q373">
        <v>-5.9779999999999998</v>
      </c>
      <c r="R373">
        <v>-5.9279999999999999</v>
      </c>
      <c r="S373">
        <v>-5.9139999999999997</v>
      </c>
      <c r="T373">
        <v>-5.9059999999999997</v>
      </c>
      <c r="U373">
        <v>-5.9059999999999997</v>
      </c>
      <c r="V373">
        <v>-5.9059999999999997</v>
      </c>
      <c r="W373">
        <v>-5.9059999999999997</v>
      </c>
      <c r="X373">
        <v>-5.9059999999999997</v>
      </c>
      <c r="Y373">
        <v>-5.9059999999999997</v>
      </c>
      <c r="Z373">
        <v>-5.9059999999999997</v>
      </c>
      <c r="AA373">
        <v>-5.9059999999999997</v>
      </c>
      <c r="AB373">
        <v>-5.9059999999999997</v>
      </c>
      <c r="AC373">
        <v>-5.9059999999999997</v>
      </c>
      <c r="AD373">
        <v>-5.9059999999999997</v>
      </c>
    </row>
    <row r="374" spans="2:30" ht="15" customHeight="1" x14ac:dyDescent="0.45">
      <c r="B374" t="s">
        <v>419</v>
      </c>
      <c r="C374" t="s">
        <v>188</v>
      </c>
      <c r="D374" t="s">
        <v>1564</v>
      </c>
      <c r="E374" t="s">
        <v>1565</v>
      </c>
      <c r="F374" t="s">
        <v>1566</v>
      </c>
      <c r="G374" t="s">
        <v>422</v>
      </c>
      <c r="H374" t="s">
        <v>1256</v>
      </c>
      <c r="I374" t="s">
        <v>1257</v>
      </c>
      <c r="J374">
        <v>1</v>
      </c>
      <c r="K374">
        <v>-155.976</v>
      </c>
      <c r="L374">
        <v>-121.42400000000001</v>
      </c>
      <c r="M374">
        <v>-109.542</v>
      </c>
      <c r="N374">
        <v>-110.958</v>
      </c>
      <c r="O374">
        <v>-111.785</v>
      </c>
      <c r="P374">
        <v>-109.64700000000001</v>
      </c>
      <c r="Q374">
        <v>-107.131</v>
      </c>
      <c r="R374">
        <v>-106.235</v>
      </c>
      <c r="S374">
        <v>-105.98099999999999</v>
      </c>
      <c r="T374">
        <v>-105.837</v>
      </c>
      <c r="U374">
        <v>-105.837</v>
      </c>
      <c r="V374">
        <v>-105.837</v>
      </c>
      <c r="W374">
        <v>-105.837</v>
      </c>
      <c r="X374">
        <v>-105.837</v>
      </c>
      <c r="Y374">
        <v>-105.837</v>
      </c>
      <c r="Z374">
        <v>-105.837</v>
      </c>
      <c r="AA374">
        <v>-105.837</v>
      </c>
      <c r="AB374">
        <v>-105.837</v>
      </c>
      <c r="AC374">
        <v>-105.837</v>
      </c>
      <c r="AD374">
        <v>-105.837</v>
      </c>
    </row>
    <row r="375" spans="2:30" ht="15" customHeight="1" x14ac:dyDescent="0.45">
      <c r="B375" t="s">
        <v>419</v>
      </c>
      <c r="C375" t="s">
        <v>188</v>
      </c>
      <c r="D375" t="s">
        <v>1567</v>
      </c>
      <c r="E375" t="s">
        <v>1568</v>
      </c>
      <c r="F375" t="s">
        <v>1569</v>
      </c>
      <c r="G375" t="s">
        <v>422</v>
      </c>
      <c r="H375" t="s">
        <v>1507</v>
      </c>
      <c r="I375" t="s">
        <v>1380</v>
      </c>
      <c r="J375">
        <v>2</v>
      </c>
      <c r="K375" t="e">
        <f>#N/A</f>
        <v>#N/A</v>
      </c>
      <c r="L375" t="e">
        <f>#N/A</f>
        <v>#N/A</v>
      </c>
      <c r="M375" t="e">
        <f>#N/A</f>
        <v>#N/A</v>
      </c>
      <c r="N375" t="e">
        <f>#N/A</f>
        <v>#N/A</v>
      </c>
      <c r="O375" t="e">
        <f>#N/A</f>
        <v>#N/A</v>
      </c>
      <c r="P375" t="e">
        <f>#N/A</f>
        <v>#N/A</v>
      </c>
      <c r="Q375" t="e">
        <f>#N/A</f>
        <v>#N/A</v>
      </c>
      <c r="R375" t="e">
        <f>#N/A</f>
        <v>#N/A</v>
      </c>
      <c r="S375" t="e">
        <f>#N/A</f>
        <v>#N/A</v>
      </c>
      <c r="T375" t="e">
        <f>#N/A</f>
        <v>#N/A</v>
      </c>
      <c r="U375" t="e">
        <f>#N/A</f>
        <v>#N/A</v>
      </c>
      <c r="V375" t="e">
        <f>#N/A</f>
        <v>#N/A</v>
      </c>
      <c r="W375" t="e">
        <f>#N/A</f>
        <v>#N/A</v>
      </c>
      <c r="X375" t="e">
        <f>#N/A</f>
        <v>#N/A</v>
      </c>
      <c r="Y375" t="e">
        <f>#N/A</f>
        <v>#N/A</v>
      </c>
      <c r="Z375" t="e">
        <f>#N/A</f>
        <v>#N/A</v>
      </c>
      <c r="AA375" t="e">
        <f>#N/A</f>
        <v>#N/A</v>
      </c>
      <c r="AB375" t="e">
        <f>#N/A</f>
        <v>#N/A</v>
      </c>
      <c r="AC375" t="e">
        <f>#N/A</f>
        <v>#N/A</v>
      </c>
      <c r="AD375" t="e">
        <f>#N/A</f>
        <v>#N/A</v>
      </c>
    </row>
    <row r="376" spans="2:30" ht="15" customHeight="1" x14ac:dyDescent="0.45">
      <c r="B376" t="s">
        <v>419</v>
      </c>
      <c r="C376" t="s">
        <v>188</v>
      </c>
      <c r="D376" t="s">
        <v>1570</v>
      </c>
      <c r="E376" t="s">
        <v>1571</v>
      </c>
      <c r="F376" t="s">
        <v>1572</v>
      </c>
      <c r="G376" t="s">
        <v>422</v>
      </c>
      <c r="H376" t="s">
        <v>1265</v>
      </c>
      <c r="I376" t="s">
        <v>1257</v>
      </c>
      <c r="J376">
        <v>2</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row>
    <row r="377" spans="2:30" ht="15" customHeight="1" x14ac:dyDescent="0.45">
      <c r="B377" t="s">
        <v>419</v>
      </c>
      <c r="C377" t="s">
        <v>188</v>
      </c>
      <c r="D377" t="s">
        <v>1573</v>
      </c>
      <c r="E377" t="s">
        <v>1574</v>
      </c>
      <c r="F377" t="s">
        <v>1575</v>
      </c>
      <c r="G377" t="s">
        <v>422</v>
      </c>
      <c r="H377" t="s">
        <v>1215</v>
      </c>
      <c r="I377" t="s">
        <v>833</v>
      </c>
      <c r="J377">
        <v>2</v>
      </c>
      <c r="K377" t="e">
        <f>#N/A</f>
        <v>#N/A</v>
      </c>
      <c r="L377" t="e">
        <f>#N/A</f>
        <v>#N/A</v>
      </c>
      <c r="M377" t="e">
        <f>#N/A</f>
        <v>#N/A</v>
      </c>
      <c r="N377" t="e">
        <f>#N/A</f>
        <v>#N/A</v>
      </c>
      <c r="O377" t="e">
        <f>#N/A</f>
        <v>#N/A</v>
      </c>
      <c r="P377" t="e">
        <f>#N/A</f>
        <v>#N/A</v>
      </c>
      <c r="Q377" t="e">
        <f>#N/A</f>
        <v>#N/A</v>
      </c>
      <c r="R377" t="e">
        <f>#N/A</f>
        <v>#N/A</v>
      </c>
      <c r="S377" t="e">
        <f>#N/A</f>
        <v>#N/A</v>
      </c>
      <c r="T377" t="e">
        <f>#N/A</f>
        <v>#N/A</v>
      </c>
      <c r="U377" t="e">
        <f>#N/A</f>
        <v>#N/A</v>
      </c>
      <c r="V377" t="e">
        <f>#N/A</f>
        <v>#N/A</v>
      </c>
      <c r="W377" t="e">
        <f>#N/A</f>
        <v>#N/A</v>
      </c>
      <c r="X377" t="e">
        <f>#N/A</f>
        <v>#N/A</v>
      </c>
      <c r="Y377" t="e">
        <f>#N/A</f>
        <v>#N/A</v>
      </c>
      <c r="Z377" t="e">
        <f>#N/A</f>
        <v>#N/A</v>
      </c>
      <c r="AA377" t="e">
        <f>#N/A</f>
        <v>#N/A</v>
      </c>
      <c r="AB377" t="e">
        <f>#N/A</f>
        <v>#N/A</v>
      </c>
      <c r="AC377" t="e">
        <f>#N/A</f>
        <v>#N/A</v>
      </c>
      <c r="AD377" t="e">
        <f>#N/A</f>
        <v>#N/A</v>
      </c>
    </row>
    <row r="378" spans="2:30" ht="15" customHeight="1" x14ac:dyDescent="0.45">
      <c r="B378" t="s">
        <v>419</v>
      </c>
      <c r="C378" t="s">
        <v>188</v>
      </c>
      <c r="D378" t="s">
        <v>1576</v>
      </c>
      <c r="E378" t="s">
        <v>1577</v>
      </c>
      <c r="F378" t="s">
        <v>1578</v>
      </c>
      <c r="G378" t="s">
        <v>422</v>
      </c>
      <c r="H378" t="s">
        <v>964</v>
      </c>
      <c r="I378" t="s">
        <v>833</v>
      </c>
      <c r="J378">
        <v>2</v>
      </c>
      <c r="K378">
        <v>6.4000000000000001E-2</v>
      </c>
      <c r="L378">
        <v>6.2E-2</v>
      </c>
      <c r="M378">
        <v>0.107</v>
      </c>
      <c r="N378">
        <v>0.105</v>
      </c>
      <c r="O378">
        <v>0.107</v>
      </c>
      <c r="P378">
        <v>0.108</v>
      </c>
      <c r="Q378">
        <v>0.108</v>
      </c>
      <c r="R378">
        <v>0.107</v>
      </c>
      <c r="S378">
        <v>0.107</v>
      </c>
      <c r="T378">
        <v>0.107</v>
      </c>
      <c r="U378">
        <v>0.107</v>
      </c>
      <c r="V378">
        <v>0.106</v>
      </c>
      <c r="W378">
        <v>0.106</v>
      </c>
      <c r="X378">
        <v>0.106</v>
      </c>
      <c r="Y378">
        <v>0.106</v>
      </c>
      <c r="Z378">
        <v>0.105</v>
      </c>
      <c r="AA378">
        <v>0.105</v>
      </c>
      <c r="AB378">
        <v>0.105</v>
      </c>
      <c r="AC378">
        <v>0.104</v>
      </c>
      <c r="AD378">
        <v>0.104</v>
      </c>
    </row>
    <row r="379" spans="2:30" ht="15" customHeight="1" x14ac:dyDescent="0.45">
      <c r="B379" t="s">
        <v>419</v>
      </c>
      <c r="C379" t="s">
        <v>188</v>
      </c>
      <c r="D379" t="s">
        <v>1579</v>
      </c>
      <c r="E379" t="s">
        <v>1580</v>
      </c>
      <c r="F379" t="s">
        <v>1581</v>
      </c>
      <c r="G379" t="s">
        <v>422</v>
      </c>
      <c r="H379" t="s">
        <v>1223</v>
      </c>
      <c r="I379" t="s">
        <v>833</v>
      </c>
      <c r="J379">
        <v>2</v>
      </c>
      <c r="K379" t="e">
        <f>#N/A</f>
        <v>#N/A</v>
      </c>
      <c r="L379" t="e">
        <f>#N/A</f>
        <v>#N/A</v>
      </c>
      <c r="M379" t="e">
        <f>#N/A</f>
        <v>#N/A</v>
      </c>
      <c r="N379" t="e">
        <f>#N/A</f>
        <v>#N/A</v>
      </c>
      <c r="O379" t="e">
        <f>#N/A</f>
        <v>#N/A</v>
      </c>
      <c r="P379" t="e">
        <f>#N/A</f>
        <v>#N/A</v>
      </c>
      <c r="Q379" t="e">
        <f>#N/A</f>
        <v>#N/A</v>
      </c>
      <c r="R379" t="e">
        <f>#N/A</f>
        <v>#N/A</v>
      </c>
      <c r="S379" t="e">
        <f>#N/A</f>
        <v>#N/A</v>
      </c>
      <c r="T379" t="e">
        <f>#N/A</f>
        <v>#N/A</v>
      </c>
      <c r="U379" t="e">
        <f>#N/A</f>
        <v>#N/A</v>
      </c>
      <c r="V379" t="e">
        <f>#N/A</f>
        <v>#N/A</v>
      </c>
      <c r="W379" t="e">
        <f>#N/A</f>
        <v>#N/A</v>
      </c>
      <c r="X379" t="e">
        <f>#N/A</f>
        <v>#N/A</v>
      </c>
      <c r="Y379" t="e">
        <f>#N/A</f>
        <v>#N/A</v>
      </c>
      <c r="Z379" t="e">
        <f>#N/A</f>
        <v>#N/A</v>
      </c>
      <c r="AA379" t="e">
        <f>#N/A</f>
        <v>#N/A</v>
      </c>
      <c r="AB379" t="e">
        <f>#N/A</f>
        <v>#N/A</v>
      </c>
      <c r="AC379" t="e">
        <f>#N/A</f>
        <v>#N/A</v>
      </c>
      <c r="AD379" t="e">
        <f>#N/A</f>
        <v>#N/A</v>
      </c>
    </row>
    <row r="380" spans="2:30" ht="15" customHeight="1" x14ac:dyDescent="0.45">
      <c r="B380" t="s">
        <v>419</v>
      </c>
      <c r="C380" t="s">
        <v>188</v>
      </c>
      <c r="D380" t="s">
        <v>1582</v>
      </c>
      <c r="E380" t="s">
        <v>1583</v>
      </c>
      <c r="F380" t="s">
        <v>1584</v>
      </c>
      <c r="G380" t="s">
        <v>422</v>
      </c>
      <c r="H380" t="s">
        <v>1239</v>
      </c>
      <c r="I380" t="s">
        <v>833</v>
      </c>
      <c r="J380">
        <v>2</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row>
    <row r="381" spans="2:30" ht="15" customHeight="1" x14ac:dyDescent="0.45">
      <c r="B381" t="s">
        <v>419</v>
      </c>
      <c r="C381" t="s">
        <v>188</v>
      </c>
      <c r="D381" t="s">
        <v>1585</v>
      </c>
      <c r="E381" t="s">
        <v>1586</v>
      </c>
      <c r="F381" t="s">
        <v>1587</v>
      </c>
      <c r="G381" t="s">
        <v>422</v>
      </c>
      <c r="H381" t="s">
        <v>1243</v>
      </c>
      <c r="I381" t="s">
        <v>833</v>
      </c>
      <c r="J381">
        <v>2</v>
      </c>
      <c r="K381">
        <v>0</v>
      </c>
      <c r="L381">
        <v>0</v>
      </c>
      <c r="M381">
        <v>0</v>
      </c>
      <c r="N381">
        <v>0</v>
      </c>
      <c r="O381">
        <v>0</v>
      </c>
      <c r="P381">
        <v>0</v>
      </c>
      <c r="Q381">
        <v>0</v>
      </c>
      <c r="R381">
        <v>0</v>
      </c>
      <c r="S381">
        <v>0</v>
      </c>
      <c r="T381">
        <v>0</v>
      </c>
      <c r="U381">
        <v>0</v>
      </c>
      <c r="V381">
        <v>0</v>
      </c>
      <c r="W381">
        <v>0</v>
      </c>
      <c r="X381">
        <v>0</v>
      </c>
      <c r="Y381">
        <v>0</v>
      </c>
      <c r="Z381">
        <v>0</v>
      </c>
      <c r="AA381">
        <v>0</v>
      </c>
      <c r="AB381">
        <v>0</v>
      </c>
      <c r="AC381">
        <v>0</v>
      </c>
      <c r="AD381">
        <v>0</v>
      </c>
    </row>
    <row r="382" spans="2:30" ht="15" customHeight="1" x14ac:dyDescent="0.45">
      <c r="B382" t="s">
        <v>419</v>
      </c>
      <c r="C382" t="s">
        <v>188</v>
      </c>
      <c r="D382" t="s">
        <v>1588</v>
      </c>
      <c r="E382" t="s">
        <v>1589</v>
      </c>
      <c r="F382" t="s">
        <v>1590</v>
      </c>
      <c r="G382" t="s">
        <v>422</v>
      </c>
      <c r="H382" t="s">
        <v>1591</v>
      </c>
      <c r="I382" t="s">
        <v>833</v>
      </c>
      <c r="J382">
        <v>2</v>
      </c>
      <c r="K382">
        <v>6.4000000000000001E-2</v>
      </c>
      <c r="L382">
        <v>6.2E-2</v>
      </c>
      <c r="M382">
        <v>5.1999999999999998E-2</v>
      </c>
      <c r="N382">
        <v>4.9000000000000002E-2</v>
      </c>
      <c r="O382">
        <v>0.06</v>
      </c>
      <c r="P382">
        <v>0.06</v>
      </c>
      <c r="Q382">
        <v>6.0999999999999999E-2</v>
      </c>
      <c r="R382">
        <v>0.06</v>
      </c>
      <c r="S382">
        <v>0.06</v>
      </c>
      <c r="T382">
        <v>5.8999999999999997E-2</v>
      </c>
      <c r="U382">
        <v>5.8999999999999997E-2</v>
      </c>
      <c r="V382">
        <v>5.8000000000000003E-2</v>
      </c>
      <c r="W382">
        <v>5.8000000000000003E-2</v>
      </c>
      <c r="X382">
        <v>5.8000000000000003E-2</v>
      </c>
      <c r="Y382">
        <v>5.7000000000000002E-2</v>
      </c>
      <c r="Z382">
        <v>5.7000000000000002E-2</v>
      </c>
      <c r="AA382">
        <v>5.7000000000000002E-2</v>
      </c>
      <c r="AB382">
        <v>5.6000000000000001E-2</v>
      </c>
      <c r="AC382">
        <v>5.6000000000000001E-2</v>
      </c>
      <c r="AD382">
        <v>5.6000000000000001E-2</v>
      </c>
    </row>
    <row r="383" spans="2:30" ht="15" customHeight="1" x14ac:dyDescent="0.45">
      <c r="B383" t="s">
        <v>419</v>
      </c>
      <c r="C383" t="s">
        <v>188</v>
      </c>
      <c r="D383" t="s">
        <v>1592</v>
      </c>
      <c r="E383" t="s">
        <v>1593</v>
      </c>
      <c r="F383" t="s">
        <v>1594</v>
      </c>
      <c r="G383" t="s">
        <v>422</v>
      </c>
      <c r="H383" t="s">
        <v>1595</v>
      </c>
      <c r="I383" t="s">
        <v>833</v>
      </c>
      <c r="J383">
        <v>2</v>
      </c>
      <c r="K383" t="e">
        <f>#N/A</f>
        <v>#N/A</v>
      </c>
      <c r="L383" t="e">
        <f>#N/A</f>
        <v>#N/A</v>
      </c>
      <c r="M383" t="e">
        <f>#N/A</f>
        <v>#N/A</v>
      </c>
      <c r="N383" t="e">
        <f>#N/A</f>
        <v>#N/A</v>
      </c>
      <c r="O383" t="e">
        <f>#N/A</f>
        <v>#N/A</v>
      </c>
      <c r="P383" t="e">
        <f>#N/A</f>
        <v>#N/A</v>
      </c>
      <c r="Q383" t="e">
        <f>#N/A</f>
        <v>#N/A</v>
      </c>
      <c r="R383" t="e">
        <f>#N/A</f>
        <v>#N/A</v>
      </c>
      <c r="S383" t="e">
        <f>#N/A</f>
        <v>#N/A</v>
      </c>
      <c r="T383" t="e">
        <f>#N/A</f>
        <v>#N/A</v>
      </c>
      <c r="U383" t="e">
        <f>#N/A</f>
        <v>#N/A</v>
      </c>
      <c r="V383" t="e">
        <f>#N/A</f>
        <v>#N/A</v>
      </c>
      <c r="W383" t="e">
        <f>#N/A</f>
        <v>#N/A</v>
      </c>
      <c r="X383" t="e">
        <f>#N/A</f>
        <v>#N/A</v>
      </c>
      <c r="Y383" t="e">
        <f>#N/A</f>
        <v>#N/A</v>
      </c>
      <c r="Z383" t="e">
        <f>#N/A</f>
        <v>#N/A</v>
      </c>
      <c r="AA383" t="e">
        <f>#N/A</f>
        <v>#N/A</v>
      </c>
      <c r="AB383" t="e">
        <f>#N/A</f>
        <v>#N/A</v>
      </c>
      <c r="AC383" t="e">
        <f>#N/A</f>
        <v>#N/A</v>
      </c>
      <c r="AD383" t="e">
        <f>#N/A</f>
        <v>#N/A</v>
      </c>
    </row>
    <row r="384" spans="2:30" ht="15" customHeight="1" x14ac:dyDescent="0.45">
      <c r="B384" t="s">
        <v>419</v>
      </c>
      <c r="C384" t="s">
        <v>188</v>
      </c>
      <c r="D384" t="s">
        <v>1596</v>
      </c>
      <c r="E384" t="s">
        <v>1003</v>
      </c>
      <c r="F384" t="s">
        <v>1004</v>
      </c>
      <c r="G384" t="s">
        <v>422</v>
      </c>
      <c r="H384" t="s">
        <v>1402</v>
      </c>
      <c r="I384" t="s">
        <v>833</v>
      </c>
      <c r="J384">
        <v>1</v>
      </c>
      <c r="K384">
        <v>0</v>
      </c>
      <c r="L384">
        <v>0</v>
      </c>
      <c r="M384">
        <v>-5.5E-2</v>
      </c>
      <c r="N384">
        <v>-5.5E-2</v>
      </c>
      <c r="O384">
        <v>-5.5E-2</v>
      </c>
      <c r="P384">
        <v>-5.5E-2</v>
      </c>
      <c r="Q384">
        <v>-5.5E-2</v>
      </c>
      <c r="R384">
        <v>-5.5E-2</v>
      </c>
      <c r="S384">
        <v>-5.5E-2</v>
      </c>
      <c r="T384">
        <v>-5.5E-2</v>
      </c>
      <c r="U384">
        <v>-5.5E-2</v>
      </c>
      <c r="V384">
        <v>-5.5E-2</v>
      </c>
      <c r="W384">
        <v>-5.5E-2</v>
      </c>
      <c r="X384">
        <v>-5.5E-2</v>
      </c>
      <c r="Y384">
        <v>-5.5E-2</v>
      </c>
      <c r="Z384">
        <v>-5.5E-2</v>
      </c>
      <c r="AA384">
        <v>-5.5E-2</v>
      </c>
      <c r="AB384">
        <v>-5.5E-2</v>
      </c>
      <c r="AC384">
        <v>-5.5E-2</v>
      </c>
      <c r="AD384">
        <v>-5.5E-2</v>
      </c>
    </row>
    <row r="385" spans="2:30" ht="15" customHeight="1" x14ac:dyDescent="0.45">
      <c r="B385" t="s">
        <v>419</v>
      </c>
      <c r="C385" t="s">
        <v>188</v>
      </c>
      <c r="D385" t="s">
        <v>1597</v>
      </c>
      <c r="E385" t="s">
        <v>1598</v>
      </c>
      <c r="F385" t="s">
        <v>1599</v>
      </c>
      <c r="G385" t="s">
        <v>422</v>
      </c>
      <c r="H385" t="s">
        <v>1256</v>
      </c>
      <c r="I385" t="s">
        <v>1257</v>
      </c>
      <c r="J385">
        <v>1</v>
      </c>
      <c r="K385" t="e">
        <f>#DIV/0!</f>
        <v>#DIV/0!</v>
      </c>
      <c r="L385" t="e">
        <f>#DIV/0!</f>
        <v>#DIV/0!</v>
      </c>
      <c r="M385" t="e">
        <f>#DIV/0!</f>
        <v>#DIV/0!</v>
      </c>
      <c r="N385" t="e">
        <f>#DIV/0!</f>
        <v>#DIV/0!</v>
      </c>
      <c r="O385" t="e">
        <f>#DIV/0!</f>
        <v>#DIV/0!</v>
      </c>
      <c r="P385" t="e">
        <f>#DIV/0!</f>
        <v>#DIV/0!</v>
      </c>
      <c r="Q385" t="e">
        <f>#DIV/0!</f>
        <v>#DIV/0!</v>
      </c>
      <c r="R385" t="e">
        <f>#DIV/0!</f>
        <v>#DIV/0!</v>
      </c>
      <c r="S385" t="e">
        <f>#DIV/0!</f>
        <v>#DIV/0!</v>
      </c>
      <c r="T385" t="e">
        <f>#DIV/0!</f>
        <v>#DIV/0!</v>
      </c>
      <c r="U385" t="e">
        <f>#DIV/0!</f>
        <v>#DIV/0!</v>
      </c>
      <c r="V385" t="e">
        <f>#DIV/0!</f>
        <v>#DIV/0!</v>
      </c>
      <c r="W385" t="e">
        <f>#DIV/0!</f>
        <v>#DIV/0!</v>
      </c>
      <c r="X385" t="e">
        <f>#DIV/0!</f>
        <v>#DIV/0!</v>
      </c>
      <c r="Y385" t="e">
        <f>#DIV/0!</f>
        <v>#DIV/0!</v>
      </c>
      <c r="Z385" t="e">
        <f>#DIV/0!</f>
        <v>#DIV/0!</v>
      </c>
      <c r="AA385" t="e">
        <f>#DIV/0!</f>
        <v>#DIV/0!</v>
      </c>
      <c r="AB385" t="e">
        <f>#DIV/0!</f>
        <v>#DIV/0!</v>
      </c>
      <c r="AC385" t="e">
        <f>#DIV/0!</f>
        <v>#DIV/0!</v>
      </c>
      <c r="AD385" t="e">
        <f>#DIV/0!</f>
        <v>#DIV/0!</v>
      </c>
    </row>
    <row r="386" spans="2:30" ht="15" customHeight="1" x14ac:dyDescent="0.45">
      <c r="B386" t="s">
        <v>419</v>
      </c>
      <c r="C386" t="s">
        <v>188</v>
      </c>
      <c r="D386" t="s">
        <v>1600</v>
      </c>
      <c r="E386" t="s">
        <v>1601</v>
      </c>
      <c r="F386" t="s">
        <v>1602</v>
      </c>
      <c r="G386" t="s">
        <v>422</v>
      </c>
      <c r="H386" t="s">
        <v>1603</v>
      </c>
      <c r="I386" t="s">
        <v>833</v>
      </c>
      <c r="J386">
        <v>2</v>
      </c>
      <c r="K386" t="e">
        <f>#N/A</f>
        <v>#N/A</v>
      </c>
      <c r="L386" t="e">
        <f>#N/A</f>
        <v>#N/A</v>
      </c>
      <c r="M386" t="e">
        <f>#N/A</f>
        <v>#N/A</v>
      </c>
      <c r="N386" t="e">
        <f>#N/A</f>
        <v>#N/A</v>
      </c>
      <c r="O386" t="e">
        <f>#N/A</f>
        <v>#N/A</v>
      </c>
      <c r="P386" t="e">
        <f>#N/A</f>
        <v>#N/A</v>
      </c>
      <c r="Q386" t="e">
        <f>#N/A</f>
        <v>#N/A</v>
      </c>
      <c r="R386" t="e">
        <f>#N/A</f>
        <v>#N/A</v>
      </c>
      <c r="S386" t="e">
        <f>#N/A</f>
        <v>#N/A</v>
      </c>
      <c r="T386" t="e">
        <f>#N/A</f>
        <v>#N/A</v>
      </c>
      <c r="U386" t="e">
        <f>#N/A</f>
        <v>#N/A</v>
      </c>
      <c r="V386" t="e">
        <f>#N/A</f>
        <v>#N/A</v>
      </c>
      <c r="W386" t="e">
        <f>#N/A</f>
        <v>#N/A</v>
      </c>
      <c r="X386" t="e">
        <f>#N/A</f>
        <v>#N/A</v>
      </c>
      <c r="Y386" t="e">
        <f>#N/A</f>
        <v>#N/A</v>
      </c>
      <c r="Z386" t="e">
        <f>#N/A</f>
        <v>#N/A</v>
      </c>
      <c r="AA386" t="e">
        <f>#N/A</f>
        <v>#N/A</v>
      </c>
      <c r="AB386" t="e">
        <f>#N/A</f>
        <v>#N/A</v>
      </c>
      <c r="AC386" t="e">
        <f>#N/A</f>
        <v>#N/A</v>
      </c>
      <c r="AD386" t="e">
        <f>#N/A</f>
        <v>#N/A</v>
      </c>
    </row>
    <row r="387" spans="2:30" ht="15" customHeight="1" x14ac:dyDescent="0.45">
      <c r="B387" t="s">
        <v>419</v>
      </c>
      <c r="C387" t="s">
        <v>188</v>
      </c>
      <c r="D387" t="s">
        <v>1604</v>
      </c>
      <c r="E387" t="s">
        <v>1605</v>
      </c>
      <c r="F387" t="s">
        <v>1606</v>
      </c>
      <c r="G387" t="s">
        <v>422</v>
      </c>
      <c r="H387" t="s">
        <v>1265</v>
      </c>
      <c r="I387" t="s">
        <v>1257</v>
      </c>
      <c r="J387">
        <v>2</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row>
    <row r="388" spans="2:30" ht="15" customHeight="1" x14ac:dyDescent="0.45">
      <c r="B388" t="s">
        <v>419</v>
      </c>
      <c r="C388" t="s">
        <v>188</v>
      </c>
      <c r="D388" t="s">
        <v>1607</v>
      </c>
      <c r="E388" t="s">
        <v>1608</v>
      </c>
      <c r="F388" t="s">
        <v>1609</v>
      </c>
      <c r="G388" t="s">
        <v>422</v>
      </c>
      <c r="H388" t="s">
        <v>1215</v>
      </c>
      <c r="I388" t="s">
        <v>833</v>
      </c>
      <c r="J388">
        <v>2</v>
      </c>
      <c r="K388" t="e">
        <f>#N/A</f>
        <v>#N/A</v>
      </c>
      <c r="L388" t="e">
        <f>#N/A</f>
        <v>#N/A</v>
      </c>
      <c r="M388" t="e">
        <f>#N/A</f>
        <v>#N/A</v>
      </c>
      <c r="N388" t="e">
        <f>#N/A</f>
        <v>#N/A</v>
      </c>
      <c r="O388" t="e">
        <f>#N/A</f>
        <v>#N/A</v>
      </c>
      <c r="P388" t="e">
        <f>#N/A</f>
        <v>#N/A</v>
      </c>
      <c r="Q388" t="e">
        <f>#N/A</f>
        <v>#N/A</v>
      </c>
      <c r="R388" t="e">
        <f>#N/A</f>
        <v>#N/A</v>
      </c>
      <c r="S388" t="e">
        <f>#N/A</f>
        <v>#N/A</v>
      </c>
      <c r="T388" t="e">
        <f>#N/A</f>
        <v>#N/A</v>
      </c>
      <c r="U388" t="e">
        <f>#N/A</f>
        <v>#N/A</v>
      </c>
      <c r="V388" t="e">
        <f>#N/A</f>
        <v>#N/A</v>
      </c>
      <c r="W388" t="e">
        <f>#N/A</f>
        <v>#N/A</v>
      </c>
      <c r="X388" t="e">
        <f>#N/A</f>
        <v>#N/A</v>
      </c>
      <c r="Y388" t="e">
        <f>#N/A</f>
        <v>#N/A</v>
      </c>
      <c r="Z388" t="e">
        <f>#N/A</f>
        <v>#N/A</v>
      </c>
      <c r="AA388" t="e">
        <f>#N/A</f>
        <v>#N/A</v>
      </c>
      <c r="AB388" t="e">
        <f>#N/A</f>
        <v>#N/A</v>
      </c>
      <c r="AC388" t="e">
        <f>#N/A</f>
        <v>#N/A</v>
      </c>
      <c r="AD388" t="e">
        <f>#N/A</f>
        <v>#N/A</v>
      </c>
    </row>
    <row r="389" spans="2:30" ht="15" customHeight="1" x14ac:dyDescent="0.45">
      <c r="B389" t="s">
        <v>419</v>
      </c>
      <c r="C389" t="s">
        <v>188</v>
      </c>
      <c r="D389" t="s">
        <v>1610</v>
      </c>
      <c r="E389" t="s">
        <v>966</v>
      </c>
      <c r="F389" t="s">
        <v>967</v>
      </c>
      <c r="G389" t="s">
        <v>422</v>
      </c>
      <c r="H389" t="s">
        <v>964</v>
      </c>
      <c r="I389" t="s">
        <v>833</v>
      </c>
      <c r="J389">
        <v>2</v>
      </c>
      <c r="K389">
        <v>5.8999999999999997E-2</v>
      </c>
      <c r="L389">
        <v>5.0999999999999997E-2</v>
      </c>
      <c r="M389">
        <v>0.10100000000000001</v>
      </c>
      <c r="N389">
        <v>9.8000000000000004E-2</v>
      </c>
      <c r="O389">
        <v>0.1</v>
      </c>
      <c r="P389">
        <v>0.10100000000000001</v>
      </c>
      <c r="Q389">
        <v>0.10100000000000001</v>
      </c>
      <c r="R389">
        <v>0.10100000000000001</v>
      </c>
      <c r="S389">
        <v>0.10100000000000001</v>
      </c>
      <c r="T389">
        <v>0.1</v>
      </c>
      <c r="U389">
        <v>0.1</v>
      </c>
      <c r="V389">
        <v>0.1</v>
      </c>
      <c r="W389">
        <v>0.1</v>
      </c>
      <c r="X389">
        <v>0.1</v>
      </c>
      <c r="Y389">
        <v>9.9000000000000005E-2</v>
      </c>
      <c r="Z389">
        <v>9.9000000000000005E-2</v>
      </c>
      <c r="AA389">
        <v>9.9000000000000005E-2</v>
      </c>
      <c r="AB389">
        <v>9.8000000000000004E-2</v>
      </c>
      <c r="AC389">
        <v>9.8000000000000004E-2</v>
      </c>
      <c r="AD389">
        <v>9.8000000000000004E-2</v>
      </c>
    </row>
    <row r="390" spans="2:30" ht="15" customHeight="1" x14ac:dyDescent="0.45">
      <c r="B390" t="s">
        <v>419</v>
      </c>
      <c r="C390" t="s">
        <v>188</v>
      </c>
      <c r="D390" t="s">
        <v>1611</v>
      </c>
      <c r="E390" t="s">
        <v>1612</v>
      </c>
      <c r="F390" t="s">
        <v>1613</v>
      </c>
      <c r="G390" t="s">
        <v>422</v>
      </c>
      <c r="H390" t="s">
        <v>1223</v>
      </c>
      <c r="I390" t="s">
        <v>833</v>
      </c>
      <c r="J390">
        <v>2</v>
      </c>
      <c r="K390" t="e">
        <f>#N/A</f>
        <v>#N/A</v>
      </c>
      <c r="L390" t="e">
        <f>#N/A</f>
        <v>#N/A</v>
      </c>
      <c r="M390" t="e">
        <f>#N/A</f>
        <v>#N/A</v>
      </c>
      <c r="N390" t="e">
        <f>#N/A</f>
        <v>#N/A</v>
      </c>
      <c r="O390" t="e">
        <f>#N/A</f>
        <v>#N/A</v>
      </c>
      <c r="P390" t="e">
        <f>#N/A</f>
        <v>#N/A</v>
      </c>
      <c r="Q390" t="e">
        <f>#N/A</f>
        <v>#N/A</v>
      </c>
      <c r="R390" t="e">
        <f>#N/A</f>
        <v>#N/A</v>
      </c>
      <c r="S390" t="e">
        <f>#N/A</f>
        <v>#N/A</v>
      </c>
      <c r="T390" t="e">
        <f>#N/A</f>
        <v>#N/A</v>
      </c>
      <c r="U390" t="e">
        <f>#N/A</f>
        <v>#N/A</v>
      </c>
      <c r="V390" t="e">
        <f>#N/A</f>
        <v>#N/A</v>
      </c>
      <c r="W390" t="e">
        <f>#N/A</f>
        <v>#N/A</v>
      </c>
      <c r="X390" t="e">
        <f>#N/A</f>
        <v>#N/A</v>
      </c>
      <c r="Y390" t="e">
        <f>#N/A</f>
        <v>#N/A</v>
      </c>
      <c r="Z390" t="e">
        <f>#N/A</f>
        <v>#N/A</v>
      </c>
      <c r="AA390" t="e">
        <f>#N/A</f>
        <v>#N/A</v>
      </c>
      <c r="AB390" t="e">
        <f>#N/A</f>
        <v>#N/A</v>
      </c>
      <c r="AC390" t="e">
        <f>#N/A</f>
        <v>#N/A</v>
      </c>
      <c r="AD390" t="e">
        <f>#N/A</f>
        <v>#N/A</v>
      </c>
    </row>
    <row r="391" spans="2:30" ht="15" customHeight="1" x14ac:dyDescent="0.45">
      <c r="B391" t="s">
        <v>419</v>
      </c>
      <c r="C391" t="s">
        <v>188</v>
      </c>
      <c r="D391" t="s">
        <v>1614</v>
      </c>
      <c r="E391" t="s">
        <v>1615</v>
      </c>
      <c r="F391" t="s">
        <v>1616</v>
      </c>
      <c r="G391" t="s">
        <v>422</v>
      </c>
      <c r="H391" t="s">
        <v>1239</v>
      </c>
      <c r="I391" t="s">
        <v>833</v>
      </c>
      <c r="J391">
        <v>2</v>
      </c>
      <c r="K391">
        <v>0</v>
      </c>
      <c r="L391">
        <v>0</v>
      </c>
      <c r="M391">
        <v>0</v>
      </c>
      <c r="N391">
        <v>0</v>
      </c>
      <c r="O391">
        <v>0</v>
      </c>
      <c r="P391">
        <v>0</v>
      </c>
      <c r="Q391">
        <v>0</v>
      </c>
      <c r="R391">
        <v>0</v>
      </c>
      <c r="S391">
        <v>0</v>
      </c>
      <c r="T391">
        <v>0</v>
      </c>
      <c r="U391">
        <v>0</v>
      </c>
      <c r="V391">
        <v>0</v>
      </c>
      <c r="W391">
        <v>0</v>
      </c>
      <c r="X391">
        <v>0</v>
      </c>
      <c r="Y391">
        <v>0</v>
      </c>
      <c r="Z391">
        <v>0</v>
      </c>
      <c r="AA391">
        <v>0</v>
      </c>
      <c r="AB391">
        <v>0</v>
      </c>
      <c r="AC391">
        <v>0</v>
      </c>
      <c r="AD391">
        <v>0</v>
      </c>
    </row>
    <row r="392" spans="2:30" ht="15" customHeight="1" x14ac:dyDescent="0.45">
      <c r="B392" t="s">
        <v>419</v>
      </c>
      <c r="C392" t="s">
        <v>188</v>
      </c>
      <c r="D392" t="s">
        <v>1617</v>
      </c>
      <c r="E392" t="s">
        <v>1618</v>
      </c>
      <c r="F392" t="s">
        <v>1619</v>
      </c>
      <c r="G392" t="s">
        <v>422</v>
      </c>
      <c r="H392" t="s">
        <v>1243</v>
      </c>
      <c r="I392" t="s">
        <v>833</v>
      </c>
      <c r="J392">
        <v>2</v>
      </c>
      <c r="K392" t="e">
        <f>#N/A</f>
        <v>#N/A</v>
      </c>
      <c r="L392" t="e">
        <f>#N/A</f>
        <v>#N/A</v>
      </c>
      <c r="M392" t="e">
        <f>#N/A</f>
        <v>#N/A</v>
      </c>
      <c r="N392" t="e">
        <f>#N/A</f>
        <v>#N/A</v>
      </c>
      <c r="O392" t="e">
        <f>#N/A</f>
        <v>#N/A</v>
      </c>
      <c r="P392" t="e">
        <f>#N/A</f>
        <v>#N/A</v>
      </c>
      <c r="Q392" t="e">
        <f>#N/A</f>
        <v>#N/A</v>
      </c>
      <c r="R392" t="e">
        <f>#N/A</f>
        <v>#N/A</v>
      </c>
      <c r="S392" t="e">
        <f>#N/A</f>
        <v>#N/A</v>
      </c>
      <c r="T392" t="e">
        <f>#N/A</f>
        <v>#N/A</v>
      </c>
      <c r="U392" t="e">
        <f>#N/A</f>
        <v>#N/A</v>
      </c>
      <c r="V392" t="e">
        <f>#N/A</f>
        <v>#N/A</v>
      </c>
      <c r="W392" t="e">
        <f>#N/A</f>
        <v>#N/A</v>
      </c>
      <c r="X392" t="e">
        <f>#N/A</f>
        <v>#N/A</v>
      </c>
      <c r="Y392" t="e">
        <f>#N/A</f>
        <v>#N/A</v>
      </c>
      <c r="Z392" t="e">
        <f>#N/A</f>
        <v>#N/A</v>
      </c>
      <c r="AA392" t="e">
        <f>#N/A</f>
        <v>#N/A</v>
      </c>
      <c r="AB392" t="e">
        <f>#N/A</f>
        <v>#N/A</v>
      </c>
      <c r="AC392" t="e">
        <f>#N/A</f>
        <v>#N/A</v>
      </c>
      <c r="AD392" t="e">
        <f>#N/A</f>
        <v>#N/A</v>
      </c>
    </row>
    <row r="393" spans="2:30" ht="15" customHeight="1" x14ac:dyDescent="0.45">
      <c r="B393" t="s">
        <v>419</v>
      </c>
      <c r="C393" t="s">
        <v>188</v>
      </c>
      <c r="D393" t="s">
        <v>1620</v>
      </c>
      <c r="E393" t="s">
        <v>1621</v>
      </c>
      <c r="F393" t="s">
        <v>1622</v>
      </c>
      <c r="G393" t="s">
        <v>422</v>
      </c>
      <c r="H393" t="s">
        <v>1591</v>
      </c>
      <c r="I393" t="s">
        <v>833</v>
      </c>
      <c r="J393">
        <v>2</v>
      </c>
      <c r="K393">
        <v>6.0999999999999999E-2</v>
      </c>
      <c r="L393">
        <v>5.1999999999999998E-2</v>
      </c>
      <c r="M393">
        <v>4.5999999999999999E-2</v>
      </c>
      <c r="N393">
        <v>4.2999999999999997E-2</v>
      </c>
      <c r="O393">
        <v>5.2999999999999999E-2</v>
      </c>
      <c r="P393">
        <v>5.3999999999999999E-2</v>
      </c>
      <c r="Q393">
        <v>5.5E-2</v>
      </c>
      <c r="R393">
        <v>5.3999999999999999E-2</v>
      </c>
      <c r="S393">
        <v>5.2999999999999999E-2</v>
      </c>
      <c r="T393">
        <v>5.2999999999999999E-2</v>
      </c>
      <c r="U393">
        <v>5.1999999999999998E-2</v>
      </c>
      <c r="V393">
        <v>5.1999999999999998E-2</v>
      </c>
      <c r="W393">
        <v>5.1999999999999998E-2</v>
      </c>
      <c r="X393">
        <v>5.1999999999999998E-2</v>
      </c>
      <c r="Y393">
        <v>5.0999999999999997E-2</v>
      </c>
      <c r="Z393">
        <v>5.0999999999999997E-2</v>
      </c>
      <c r="AA393">
        <v>5.0999999999999997E-2</v>
      </c>
      <c r="AB393">
        <v>0.05</v>
      </c>
      <c r="AC393">
        <v>0.05</v>
      </c>
      <c r="AD393">
        <v>0.05</v>
      </c>
    </row>
    <row r="394" spans="2:30" ht="15" customHeight="1" x14ac:dyDescent="0.45">
      <c r="B394" t="s">
        <v>419</v>
      </c>
      <c r="C394" t="s">
        <v>188</v>
      </c>
      <c r="D394" t="s">
        <v>1623</v>
      </c>
      <c r="E394" t="s">
        <v>1624</v>
      </c>
      <c r="F394" t="s">
        <v>1625</v>
      </c>
      <c r="G394" t="s">
        <v>422</v>
      </c>
      <c r="H394" t="s">
        <v>1595</v>
      </c>
      <c r="I394" t="s">
        <v>833</v>
      </c>
      <c r="J394">
        <v>2</v>
      </c>
      <c r="K394" t="e">
        <f>#N/A</f>
        <v>#N/A</v>
      </c>
      <c r="L394" t="e">
        <f>#N/A</f>
        <v>#N/A</v>
      </c>
      <c r="M394" t="e">
        <f>#N/A</f>
        <v>#N/A</v>
      </c>
      <c r="N394" t="e">
        <f>#N/A</f>
        <v>#N/A</v>
      </c>
      <c r="O394" t="e">
        <f>#N/A</f>
        <v>#N/A</v>
      </c>
      <c r="P394" t="e">
        <f>#N/A</f>
        <v>#N/A</v>
      </c>
      <c r="Q394" t="e">
        <f>#N/A</f>
        <v>#N/A</v>
      </c>
      <c r="R394" t="e">
        <f>#N/A</f>
        <v>#N/A</v>
      </c>
      <c r="S394" t="e">
        <f>#N/A</f>
        <v>#N/A</v>
      </c>
      <c r="T394" t="e">
        <f>#N/A</f>
        <v>#N/A</v>
      </c>
      <c r="U394" t="e">
        <f>#N/A</f>
        <v>#N/A</v>
      </c>
      <c r="V394" t="e">
        <f>#N/A</f>
        <v>#N/A</v>
      </c>
      <c r="W394" t="e">
        <f>#N/A</f>
        <v>#N/A</v>
      </c>
      <c r="X394" t="e">
        <f>#N/A</f>
        <v>#N/A</v>
      </c>
      <c r="Y394" t="e">
        <f>#N/A</f>
        <v>#N/A</v>
      </c>
      <c r="Z394" t="e">
        <f>#N/A</f>
        <v>#N/A</v>
      </c>
      <c r="AA394" t="e">
        <f>#N/A</f>
        <v>#N/A</v>
      </c>
      <c r="AB394" t="e">
        <f>#N/A</f>
        <v>#N/A</v>
      </c>
      <c r="AC394" t="e">
        <f>#N/A</f>
        <v>#N/A</v>
      </c>
      <c r="AD394" t="e">
        <f>#N/A</f>
        <v>#N/A</v>
      </c>
    </row>
    <row r="395" spans="2:30" ht="15" customHeight="1" x14ac:dyDescent="0.45">
      <c r="B395" t="s">
        <v>419</v>
      </c>
      <c r="C395" t="s">
        <v>188</v>
      </c>
      <c r="D395" t="s">
        <v>1626</v>
      </c>
      <c r="E395" t="s">
        <v>1007</v>
      </c>
      <c r="F395" t="s">
        <v>1008</v>
      </c>
      <c r="G395" t="s">
        <v>422</v>
      </c>
      <c r="H395" t="s">
        <v>1435</v>
      </c>
      <c r="I395" t="s">
        <v>833</v>
      </c>
      <c r="J395">
        <v>1</v>
      </c>
      <c r="K395">
        <v>2E-3</v>
      </c>
      <c r="L395">
        <v>1E-3</v>
      </c>
      <c r="M395">
        <v>-5.5E-2</v>
      </c>
      <c r="N395">
        <v>-5.5E-2</v>
      </c>
      <c r="O395">
        <v>-5.5E-2</v>
      </c>
      <c r="P395">
        <v>-5.5E-2</v>
      </c>
      <c r="Q395">
        <v>-5.5E-2</v>
      </c>
      <c r="R395">
        <v>-5.5E-2</v>
      </c>
      <c r="S395">
        <v>-5.5E-2</v>
      </c>
      <c r="T395">
        <v>-5.5E-2</v>
      </c>
      <c r="U395">
        <v>-5.5E-2</v>
      </c>
      <c r="V395">
        <v>-5.5E-2</v>
      </c>
      <c r="W395">
        <v>-5.5E-2</v>
      </c>
      <c r="X395">
        <v>-5.5E-2</v>
      </c>
      <c r="Y395">
        <v>-5.5E-2</v>
      </c>
      <c r="Z395">
        <v>-5.5E-2</v>
      </c>
      <c r="AA395">
        <v>-5.5E-2</v>
      </c>
      <c r="AB395">
        <v>-5.5E-2</v>
      </c>
      <c r="AC395">
        <v>-5.5E-2</v>
      </c>
      <c r="AD395">
        <v>-5.5E-2</v>
      </c>
    </row>
    <row r="396" spans="2:30" ht="15" customHeight="1" x14ac:dyDescent="0.45">
      <c r="B396" t="s">
        <v>419</v>
      </c>
      <c r="C396" t="s">
        <v>188</v>
      </c>
      <c r="D396" t="s">
        <v>1627</v>
      </c>
      <c r="E396" t="s">
        <v>1628</v>
      </c>
      <c r="F396" t="s">
        <v>1629</v>
      </c>
      <c r="G396" t="s">
        <v>422</v>
      </c>
      <c r="H396" t="s">
        <v>1256</v>
      </c>
      <c r="I396" t="s">
        <v>1257</v>
      </c>
      <c r="J396">
        <v>1</v>
      </c>
      <c r="K396" t="e">
        <f>#DIV/0!</f>
        <v>#DIV/0!</v>
      </c>
      <c r="L396" t="e">
        <f>#DIV/0!</f>
        <v>#DIV/0!</v>
      </c>
      <c r="M396" t="e">
        <f>#DIV/0!</f>
        <v>#DIV/0!</v>
      </c>
      <c r="N396" t="e">
        <f>#DIV/0!</f>
        <v>#DIV/0!</v>
      </c>
      <c r="O396" t="e">
        <f>#DIV/0!</f>
        <v>#DIV/0!</v>
      </c>
      <c r="P396" t="e">
        <f>#DIV/0!</f>
        <v>#DIV/0!</v>
      </c>
      <c r="Q396" t="e">
        <f>#DIV/0!</f>
        <v>#DIV/0!</v>
      </c>
      <c r="R396" t="e">
        <f>#DIV/0!</f>
        <v>#DIV/0!</v>
      </c>
      <c r="S396" t="e">
        <f>#DIV/0!</f>
        <v>#DIV/0!</v>
      </c>
      <c r="T396" t="e">
        <f>#DIV/0!</f>
        <v>#DIV/0!</v>
      </c>
      <c r="U396" t="e">
        <f>#DIV/0!</f>
        <v>#DIV/0!</v>
      </c>
      <c r="V396" t="e">
        <f>#DIV/0!</f>
        <v>#DIV/0!</v>
      </c>
      <c r="W396" t="e">
        <f>#DIV/0!</f>
        <v>#DIV/0!</v>
      </c>
      <c r="X396" t="e">
        <f>#DIV/0!</f>
        <v>#DIV/0!</v>
      </c>
      <c r="Y396" t="e">
        <f>#DIV/0!</f>
        <v>#DIV/0!</v>
      </c>
      <c r="Z396" t="e">
        <f>#DIV/0!</f>
        <v>#DIV/0!</v>
      </c>
      <c r="AA396" t="e">
        <f>#DIV/0!</f>
        <v>#DIV/0!</v>
      </c>
      <c r="AB396" t="e">
        <f>#DIV/0!</f>
        <v>#DIV/0!</v>
      </c>
      <c r="AC396" t="e">
        <f>#DIV/0!</f>
        <v>#DIV/0!</v>
      </c>
      <c r="AD396" t="e">
        <f>#DIV/0!</f>
        <v>#DIV/0!</v>
      </c>
    </row>
    <row r="397" spans="2:30" ht="15" customHeight="1" x14ac:dyDescent="0.45">
      <c r="B397" t="s">
        <v>419</v>
      </c>
      <c r="C397" t="s">
        <v>188</v>
      </c>
      <c r="D397" t="s">
        <v>1630</v>
      </c>
      <c r="E397" t="s">
        <v>1631</v>
      </c>
      <c r="F397" t="s">
        <v>1632</v>
      </c>
      <c r="G397" t="s">
        <v>422</v>
      </c>
      <c r="H397" t="s">
        <v>1603</v>
      </c>
      <c r="I397" t="s">
        <v>833</v>
      </c>
      <c r="J397">
        <v>2</v>
      </c>
      <c r="K397" t="e">
        <f>#N/A</f>
        <v>#N/A</v>
      </c>
      <c r="L397" t="e">
        <f>#N/A</f>
        <v>#N/A</v>
      </c>
      <c r="M397" t="e">
        <f>#N/A</f>
        <v>#N/A</v>
      </c>
      <c r="N397" t="e">
        <f>#N/A</f>
        <v>#N/A</v>
      </c>
      <c r="O397" t="e">
        <f>#N/A</f>
        <v>#N/A</v>
      </c>
      <c r="P397" t="e">
        <f>#N/A</f>
        <v>#N/A</v>
      </c>
      <c r="Q397" t="e">
        <f>#N/A</f>
        <v>#N/A</v>
      </c>
      <c r="R397" t="e">
        <f>#N/A</f>
        <v>#N/A</v>
      </c>
      <c r="S397" t="e">
        <f>#N/A</f>
        <v>#N/A</v>
      </c>
      <c r="T397" t="e">
        <f>#N/A</f>
        <v>#N/A</v>
      </c>
      <c r="U397" t="e">
        <f>#N/A</f>
        <v>#N/A</v>
      </c>
      <c r="V397" t="e">
        <f>#N/A</f>
        <v>#N/A</v>
      </c>
      <c r="W397" t="e">
        <f>#N/A</f>
        <v>#N/A</v>
      </c>
      <c r="X397" t="e">
        <f>#N/A</f>
        <v>#N/A</v>
      </c>
      <c r="Y397" t="e">
        <f>#N/A</f>
        <v>#N/A</v>
      </c>
      <c r="Z397" t="e">
        <f>#N/A</f>
        <v>#N/A</v>
      </c>
      <c r="AA397" t="e">
        <f>#N/A</f>
        <v>#N/A</v>
      </c>
      <c r="AB397" t="e">
        <f>#N/A</f>
        <v>#N/A</v>
      </c>
      <c r="AC397" t="e">
        <f>#N/A</f>
        <v>#N/A</v>
      </c>
      <c r="AD397" t="e">
        <f>#N/A</f>
        <v>#N/A</v>
      </c>
    </row>
    <row r="398" spans="2:30" ht="15" customHeight="1" x14ac:dyDescent="0.45">
      <c r="B398" t="s">
        <v>419</v>
      </c>
      <c r="C398" t="s">
        <v>188</v>
      </c>
      <c r="D398" t="s">
        <v>1633</v>
      </c>
      <c r="E398" t="s">
        <v>1634</v>
      </c>
      <c r="F398" t="s">
        <v>1635</v>
      </c>
      <c r="G398" t="s">
        <v>422</v>
      </c>
      <c r="H398" t="s">
        <v>1265</v>
      </c>
      <c r="I398" t="s">
        <v>1257</v>
      </c>
      <c r="J398">
        <v>2</v>
      </c>
      <c r="K398">
        <v>0</v>
      </c>
      <c r="L398">
        <v>0</v>
      </c>
      <c r="M398">
        <v>0</v>
      </c>
      <c r="N398">
        <v>0</v>
      </c>
      <c r="O398">
        <v>0</v>
      </c>
      <c r="P398">
        <v>0</v>
      </c>
      <c r="Q398">
        <v>0</v>
      </c>
      <c r="R398">
        <v>0</v>
      </c>
      <c r="S398">
        <v>0</v>
      </c>
      <c r="T398">
        <v>0</v>
      </c>
      <c r="U398">
        <v>0</v>
      </c>
      <c r="V398">
        <v>0</v>
      </c>
      <c r="W398">
        <v>0</v>
      </c>
      <c r="X398">
        <v>0</v>
      </c>
      <c r="Y398">
        <v>0</v>
      </c>
      <c r="Z398">
        <v>0</v>
      </c>
      <c r="AA398">
        <v>0</v>
      </c>
      <c r="AB398">
        <v>0</v>
      </c>
      <c r="AC398">
        <v>0</v>
      </c>
      <c r="AD398">
        <v>0</v>
      </c>
    </row>
    <row r="399" spans="2:30" ht="15" customHeight="1" x14ac:dyDescent="0.45">
      <c r="B399" t="s">
        <v>419</v>
      </c>
      <c r="C399" t="s">
        <v>188</v>
      </c>
      <c r="D399" t="s">
        <v>1636</v>
      </c>
      <c r="E399" t="s">
        <v>1637</v>
      </c>
      <c r="F399" t="s">
        <v>1638</v>
      </c>
      <c r="G399" t="s">
        <v>422</v>
      </c>
      <c r="H399" t="s">
        <v>1265</v>
      </c>
      <c r="I399" t="s">
        <v>1257</v>
      </c>
      <c r="J399">
        <v>1</v>
      </c>
      <c r="K399">
        <v>2.6909999999999998</v>
      </c>
      <c r="L399">
        <v>2.8210000000000002</v>
      </c>
      <c r="M399">
        <v>3.3180000000000001</v>
      </c>
      <c r="N399">
        <v>3.53</v>
      </c>
      <c r="O399">
        <v>3.6869999999999998</v>
      </c>
      <c r="P399">
        <v>3.7810000000000001</v>
      </c>
      <c r="Q399">
        <v>3.8290000000000002</v>
      </c>
      <c r="R399">
        <v>3.87</v>
      </c>
      <c r="S399">
        <v>3.9060000000000001</v>
      </c>
      <c r="T399">
        <v>3.93</v>
      </c>
      <c r="U399">
        <v>3.9470000000000001</v>
      </c>
      <c r="V399">
        <v>3.9569999999999999</v>
      </c>
      <c r="W399">
        <v>3.964</v>
      </c>
      <c r="X399">
        <v>3.9660000000000002</v>
      </c>
      <c r="Y399">
        <v>3.9660000000000002</v>
      </c>
      <c r="Z399">
        <v>3.96</v>
      </c>
      <c r="AA399">
        <v>3.9510000000000001</v>
      </c>
      <c r="AB399">
        <v>3.9359999999999999</v>
      </c>
      <c r="AC399">
        <v>3.9159999999999999</v>
      </c>
      <c r="AD399">
        <v>3.9020000000000001</v>
      </c>
    </row>
    <row r="400" spans="2:30" ht="15" customHeight="1" x14ac:dyDescent="0.45">
      <c r="B400" t="s">
        <v>419</v>
      </c>
      <c r="C400" t="s">
        <v>188</v>
      </c>
      <c r="D400" t="s">
        <v>1639</v>
      </c>
      <c r="E400" t="s">
        <v>1640</v>
      </c>
      <c r="F400" t="s">
        <v>1641</v>
      </c>
      <c r="G400" t="s">
        <v>422</v>
      </c>
      <c r="H400" t="s">
        <v>1265</v>
      </c>
      <c r="I400" t="s">
        <v>1257</v>
      </c>
      <c r="J400">
        <v>2</v>
      </c>
      <c r="K400">
        <v>2.6909999999999998</v>
      </c>
      <c r="L400">
        <v>2.8239999999999998</v>
      </c>
      <c r="M400">
        <v>3.3210000000000002</v>
      </c>
      <c r="N400">
        <v>3.5329999999999999</v>
      </c>
      <c r="O400">
        <v>3.2269999999999999</v>
      </c>
      <c r="P400">
        <v>3.464</v>
      </c>
      <c r="Q400">
        <v>3.448</v>
      </c>
      <c r="R400">
        <v>3.4889999999999999</v>
      </c>
      <c r="S400">
        <v>3.504</v>
      </c>
      <c r="T400">
        <v>3.532</v>
      </c>
      <c r="U400">
        <v>3.5459999999999998</v>
      </c>
      <c r="V400">
        <v>3.5569999999999999</v>
      </c>
      <c r="W400">
        <v>3.5619999999999998</v>
      </c>
      <c r="X400">
        <v>3.5630000000000002</v>
      </c>
      <c r="Y400">
        <v>3.5590000000000002</v>
      </c>
      <c r="Z400">
        <v>3.556</v>
      </c>
      <c r="AA400">
        <v>3.548</v>
      </c>
      <c r="AB400">
        <v>3.5350000000000001</v>
      </c>
      <c r="AC400">
        <v>3.5190000000000001</v>
      </c>
      <c r="AD400">
        <v>3.51</v>
      </c>
    </row>
    <row r="401" spans="2:30" ht="15" customHeight="1" x14ac:dyDescent="0.45">
      <c r="B401" t="s">
        <v>419</v>
      </c>
      <c r="C401" t="s">
        <v>188</v>
      </c>
      <c r="D401" t="s">
        <v>1642</v>
      </c>
      <c r="E401" t="s">
        <v>1643</v>
      </c>
      <c r="F401" t="s">
        <v>1644</v>
      </c>
      <c r="G401" t="s">
        <v>422</v>
      </c>
      <c r="H401" t="s">
        <v>1645</v>
      </c>
      <c r="I401" t="s">
        <v>1257</v>
      </c>
      <c r="J401">
        <v>2</v>
      </c>
      <c r="K401" t="e">
        <f>#N/A</f>
        <v>#N/A</v>
      </c>
      <c r="L401" t="e">
        <f>#N/A</f>
        <v>#N/A</v>
      </c>
      <c r="M401" t="e">
        <f>#N/A</f>
        <v>#N/A</v>
      </c>
      <c r="N401" t="e">
        <f>#N/A</f>
        <v>#N/A</v>
      </c>
      <c r="O401" t="e">
        <f>#N/A</f>
        <v>#N/A</v>
      </c>
      <c r="P401" t="e">
        <f>#N/A</f>
        <v>#N/A</v>
      </c>
      <c r="Q401" t="e">
        <f>#N/A</f>
        <v>#N/A</v>
      </c>
      <c r="R401" t="e">
        <f>#N/A</f>
        <v>#N/A</v>
      </c>
      <c r="S401" t="e">
        <f>#N/A</f>
        <v>#N/A</v>
      </c>
      <c r="T401" t="e">
        <f>#N/A</f>
        <v>#N/A</v>
      </c>
      <c r="U401" t="e">
        <f>#N/A</f>
        <v>#N/A</v>
      </c>
      <c r="V401" t="e">
        <f>#N/A</f>
        <v>#N/A</v>
      </c>
      <c r="W401" t="e">
        <f>#N/A</f>
        <v>#N/A</v>
      </c>
      <c r="X401" t="e">
        <f>#N/A</f>
        <v>#N/A</v>
      </c>
      <c r="Y401" t="e">
        <f>#N/A</f>
        <v>#N/A</v>
      </c>
      <c r="Z401" t="e">
        <f>#N/A</f>
        <v>#N/A</v>
      </c>
      <c r="AA401" t="e">
        <f>#N/A</f>
        <v>#N/A</v>
      </c>
      <c r="AB401" t="e">
        <f>#N/A</f>
        <v>#N/A</v>
      </c>
      <c r="AC401" t="e">
        <f>#N/A</f>
        <v>#N/A</v>
      </c>
      <c r="AD401" t="e">
        <f>#N/A</f>
        <v>#N/A</v>
      </c>
    </row>
    <row r="402" spans="2:30" ht="15" customHeight="1" x14ac:dyDescent="0.45">
      <c r="B402" t="s">
        <v>419</v>
      </c>
      <c r="C402" t="s">
        <v>188</v>
      </c>
      <c r="D402" t="s">
        <v>1646</v>
      </c>
      <c r="E402" t="s">
        <v>1647</v>
      </c>
      <c r="F402" t="s">
        <v>1648</v>
      </c>
      <c r="G402" t="s">
        <v>422</v>
      </c>
      <c r="H402" t="s">
        <v>1645</v>
      </c>
      <c r="I402" t="s">
        <v>1257</v>
      </c>
      <c r="J402">
        <v>2</v>
      </c>
      <c r="K402" t="e">
        <f>#N/A</f>
        <v>#N/A</v>
      </c>
      <c r="L402" t="e">
        <f>#N/A</f>
        <v>#N/A</v>
      </c>
      <c r="M402" t="e">
        <f>#N/A</f>
        <v>#N/A</v>
      </c>
      <c r="N402" t="e">
        <f>#N/A</f>
        <v>#N/A</v>
      </c>
      <c r="O402" t="e">
        <f>#N/A</f>
        <v>#N/A</v>
      </c>
      <c r="P402" t="e">
        <f>#N/A</f>
        <v>#N/A</v>
      </c>
      <c r="Q402" t="e">
        <f>#N/A</f>
        <v>#N/A</v>
      </c>
      <c r="R402" t="e">
        <f>#N/A</f>
        <v>#N/A</v>
      </c>
      <c r="S402" t="e">
        <f>#N/A</f>
        <v>#N/A</v>
      </c>
      <c r="T402" t="e">
        <f>#N/A</f>
        <v>#N/A</v>
      </c>
      <c r="U402" t="e">
        <f>#N/A</f>
        <v>#N/A</v>
      </c>
      <c r="V402" t="e">
        <f>#N/A</f>
        <v>#N/A</v>
      </c>
      <c r="W402" t="e">
        <f>#N/A</f>
        <v>#N/A</v>
      </c>
      <c r="X402" t="e">
        <f>#N/A</f>
        <v>#N/A</v>
      </c>
      <c r="Y402" t="e">
        <f>#N/A</f>
        <v>#N/A</v>
      </c>
      <c r="Z402" t="e">
        <f>#N/A</f>
        <v>#N/A</v>
      </c>
      <c r="AA402" t="e">
        <f>#N/A</f>
        <v>#N/A</v>
      </c>
      <c r="AB402" t="e">
        <f>#N/A</f>
        <v>#N/A</v>
      </c>
      <c r="AC402" t="e">
        <f>#N/A</f>
        <v>#N/A</v>
      </c>
      <c r="AD402" t="e">
        <f>#N/A</f>
        <v>#N/A</v>
      </c>
    </row>
    <row r="403" spans="2:30" ht="15" customHeight="1" x14ac:dyDescent="0.45">
      <c r="B403" t="s">
        <v>419</v>
      </c>
      <c r="C403" t="s">
        <v>188</v>
      </c>
      <c r="D403" t="s">
        <v>1649</v>
      </c>
      <c r="E403" t="s">
        <v>1650</v>
      </c>
      <c r="F403" t="s">
        <v>1651</v>
      </c>
      <c r="G403" t="s">
        <v>422</v>
      </c>
      <c r="H403" t="s">
        <v>1645</v>
      </c>
      <c r="I403" t="s">
        <v>1257</v>
      </c>
      <c r="J403">
        <v>2</v>
      </c>
      <c r="K403" t="e">
        <f>#N/A</f>
        <v>#N/A</v>
      </c>
      <c r="L403" t="e">
        <f>#N/A</f>
        <v>#N/A</v>
      </c>
      <c r="M403" t="e">
        <f>#N/A</f>
        <v>#N/A</v>
      </c>
      <c r="N403" t="e">
        <f>#N/A</f>
        <v>#N/A</v>
      </c>
      <c r="O403" t="e">
        <f>#N/A</f>
        <v>#N/A</v>
      </c>
      <c r="P403" t="e">
        <f>#N/A</f>
        <v>#N/A</v>
      </c>
      <c r="Q403" t="e">
        <f>#N/A</f>
        <v>#N/A</v>
      </c>
      <c r="R403" t="e">
        <f>#N/A</f>
        <v>#N/A</v>
      </c>
      <c r="S403" t="e">
        <f>#N/A</f>
        <v>#N/A</v>
      </c>
      <c r="T403" t="e">
        <f>#N/A</f>
        <v>#N/A</v>
      </c>
      <c r="U403" t="e">
        <f>#N/A</f>
        <v>#N/A</v>
      </c>
      <c r="V403" t="e">
        <f>#N/A</f>
        <v>#N/A</v>
      </c>
      <c r="W403" t="e">
        <f>#N/A</f>
        <v>#N/A</v>
      </c>
      <c r="X403" t="e">
        <f>#N/A</f>
        <v>#N/A</v>
      </c>
      <c r="Y403" t="e">
        <f>#N/A</f>
        <v>#N/A</v>
      </c>
      <c r="Z403" t="e">
        <f>#N/A</f>
        <v>#N/A</v>
      </c>
      <c r="AA403" t="e">
        <f>#N/A</f>
        <v>#N/A</v>
      </c>
      <c r="AB403" t="e">
        <f>#N/A</f>
        <v>#N/A</v>
      </c>
      <c r="AC403" t="e">
        <f>#N/A</f>
        <v>#N/A</v>
      </c>
      <c r="AD403" t="e">
        <f>#N/A</f>
        <v>#N/A</v>
      </c>
    </row>
    <row r="404" spans="2:30" ht="15" customHeight="1" x14ac:dyDescent="0.45">
      <c r="B404" t="s">
        <v>419</v>
      </c>
      <c r="C404" t="s">
        <v>188</v>
      </c>
      <c r="D404" t="s">
        <v>1652</v>
      </c>
      <c r="E404" t="s">
        <v>1653</v>
      </c>
      <c r="F404" t="s">
        <v>1654</v>
      </c>
      <c r="G404" t="s">
        <v>422</v>
      </c>
      <c r="H404" t="s">
        <v>1645</v>
      </c>
      <c r="I404" t="s">
        <v>1257</v>
      </c>
      <c r="J404">
        <v>2</v>
      </c>
      <c r="K404" t="e">
        <f>#N/A</f>
        <v>#N/A</v>
      </c>
      <c r="L404" t="e">
        <f>#N/A</f>
        <v>#N/A</v>
      </c>
      <c r="M404" t="e">
        <f>#N/A</f>
        <v>#N/A</v>
      </c>
      <c r="N404" t="e">
        <f>#N/A</f>
        <v>#N/A</v>
      </c>
      <c r="O404" t="e">
        <f>#N/A</f>
        <v>#N/A</v>
      </c>
      <c r="P404" t="e">
        <f>#N/A</f>
        <v>#N/A</v>
      </c>
      <c r="Q404" t="e">
        <f>#N/A</f>
        <v>#N/A</v>
      </c>
      <c r="R404" t="e">
        <f>#N/A</f>
        <v>#N/A</v>
      </c>
      <c r="S404" t="e">
        <f>#N/A</f>
        <v>#N/A</v>
      </c>
      <c r="T404" t="e">
        <f>#N/A</f>
        <v>#N/A</v>
      </c>
      <c r="U404" t="e">
        <f>#N/A</f>
        <v>#N/A</v>
      </c>
      <c r="V404" t="e">
        <f>#N/A</f>
        <v>#N/A</v>
      </c>
      <c r="W404" t="e">
        <f>#N/A</f>
        <v>#N/A</v>
      </c>
      <c r="X404" t="e">
        <f>#N/A</f>
        <v>#N/A</v>
      </c>
      <c r="Y404" t="e">
        <f>#N/A</f>
        <v>#N/A</v>
      </c>
      <c r="Z404" t="e">
        <f>#N/A</f>
        <v>#N/A</v>
      </c>
      <c r="AA404" t="e">
        <f>#N/A</f>
        <v>#N/A</v>
      </c>
      <c r="AB404" t="e">
        <f>#N/A</f>
        <v>#N/A</v>
      </c>
      <c r="AC404" t="e">
        <f>#N/A</f>
        <v>#N/A</v>
      </c>
      <c r="AD404" t="e">
        <f>#N/A</f>
        <v>#N/A</v>
      </c>
    </row>
    <row r="405" spans="2:30" ht="15" customHeight="1" x14ac:dyDescent="0.45">
      <c r="B405" t="s">
        <v>419</v>
      </c>
      <c r="C405" t="s">
        <v>188</v>
      </c>
      <c r="D405" t="s">
        <v>1655</v>
      </c>
      <c r="E405" t="s">
        <v>1656</v>
      </c>
      <c r="F405" t="s">
        <v>1657</v>
      </c>
      <c r="G405" t="s">
        <v>422</v>
      </c>
      <c r="H405" t="s">
        <v>1645</v>
      </c>
      <c r="I405" t="s">
        <v>1257</v>
      </c>
      <c r="J405">
        <v>2</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row>
    <row r="406" spans="2:30" ht="15" customHeight="1" x14ac:dyDescent="0.45">
      <c r="B406" t="s">
        <v>419</v>
      </c>
      <c r="C406" t="s">
        <v>188</v>
      </c>
      <c r="D406" t="s">
        <v>1658</v>
      </c>
      <c r="E406" t="s">
        <v>1659</v>
      </c>
      <c r="F406" t="s">
        <v>1660</v>
      </c>
      <c r="G406" t="s">
        <v>422</v>
      </c>
      <c r="H406" t="s">
        <v>1645</v>
      </c>
      <c r="I406" t="s">
        <v>1257</v>
      </c>
      <c r="J406">
        <v>2</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row>
    <row r="407" spans="2:30" ht="15" customHeight="1" x14ac:dyDescent="0.45">
      <c r="B407" t="s">
        <v>419</v>
      </c>
      <c r="C407" t="s">
        <v>188</v>
      </c>
      <c r="D407" t="s">
        <v>1661</v>
      </c>
      <c r="E407" t="s">
        <v>1662</v>
      </c>
      <c r="F407" t="s">
        <v>1663</v>
      </c>
      <c r="G407" t="s">
        <v>422</v>
      </c>
      <c r="H407" t="s">
        <v>1645</v>
      </c>
      <c r="I407" t="s">
        <v>1257</v>
      </c>
      <c r="J407">
        <v>2</v>
      </c>
      <c r="K407" t="e">
        <f>#N/A</f>
        <v>#N/A</v>
      </c>
      <c r="L407" t="e">
        <f>#N/A</f>
        <v>#N/A</v>
      </c>
      <c r="M407" t="e">
        <f>#N/A</f>
        <v>#N/A</v>
      </c>
      <c r="N407" t="e">
        <f>#N/A</f>
        <v>#N/A</v>
      </c>
      <c r="O407" t="e">
        <f>#N/A</f>
        <v>#N/A</v>
      </c>
      <c r="P407" t="e">
        <f>#N/A</f>
        <v>#N/A</v>
      </c>
      <c r="Q407" t="e">
        <f>#N/A</f>
        <v>#N/A</v>
      </c>
      <c r="R407" t="e">
        <f>#N/A</f>
        <v>#N/A</v>
      </c>
      <c r="S407" t="e">
        <f>#N/A</f>
        <v>#N/A</v>
      </c>
      <c r="T407" t="e">
        <f>#N/A</f>
        <v>#N/A</v>
      </c>
      <c r="U407" t="e">
        <f>#N/A</f>
        <v>#N/A</v>
      </c>
      <c r="V407" t="e">
        <f>#N/A</f>
        <v>#N/A</v>
      </c>
      <c r="W407" t="e">
        <f>#N/A</f>
        <v>#N/A</v>
      </c>
      <c r="X407" t="e">
        <f>#N/A</f>
        <v>#N/A</v>
      </c>
      <c r="Y407" t="e">
        <f>#N/A</f>
        <v>#N/A</v>
      </c>
      <c r="Z407" t="e">
        <f>#N/A</f>
        <v>#N/A</v>
      </c>
      <c r="AA407" t="e">
        <f>#N/A</f>
        <v>#N/A</v>
      </c>
      <c r="AB407" t="e">
        <f>#N/A</f>
        <v>#N/A</v>
      </c>
      <c r="AC407" t="e">
        <f>#N/A</f>
        <v>#N/A</v>
      </c>
      <c r="AD407" t="e">
        <f>#N/A</f>
        <v>#N/A</v>
      </c>
    </row>
    <row r="408" spans="2:30" ht="15" customHeight="1" x14ac:dyDescent="0.45">
      <c r="B408" t="s">
        <v>419</v>
      </c>
      <c r="C408" t="s">
        <v>188</v>
      </c>
      <c r="D408" t="s">
        <v>1664</v>
      </c>
      <c r="E408" t="s">
        <v>1665</v>
      </c>
      <c r="F408" t="s">
        <v>1666</v>
      </c>
      <c r="G408" t="s">
        <v>422</v>
      </c>
      <c r="H408" t="s">
        <v>1645</v>
      </c>
      <c r="I408" t="s">
        <v>1257</v>
      </c>
      <c r="J408">
        <v>2</v>
      </c>
      <c r="K408" t="e">
        <f>#N/A</f>
        <v>#N/A</v>
      </c>
      <c r="L408" t="e">
        <f>#N/A</f>
        <v>#N/A</v>
      </c>
      <c r="M408" t="e">
        <f>#N/A</f>
        <v>#N/A</v>
      </c>
      <c r="N408" t="e">
        <f>#N/A</f>
        <v>#N/A</v>
      </c>
      <c r="O408" t="e">
        <f>#N/A</f>
        <v>#N/A</v>
      </c>
      <c r="P408" t="e">
        <f>#N/A</f>
        <v>#N/A</v>
      </c>
      <c r="Q408" t="e">
        <f>#N/A</f>
        <v>#N/A</v>
      </c>
      <c r="R408" t="e">
        <f>#N/A</f>
        <v>#N/A</v>
      </c>
      <c r="S408" t="e">
        <f>#N/A</f>
        <v>#N/A</v>
      </c>
      <c r="T408" t="e">
        <f>#N/A</f>
        <v>#N/A</v>
      </c>
      <c r="U408" t="e">
        <f>#N/A</f>
        <v>#N/A</v>
      </c>
      <c r="V408" t="e">
        <f>#N/A</f>
        <v>#N/A</v>
      </c>
      <c r="W408" t="e">
        <f>#N/A</f>
        <v>#N/A</v>
      </c>
      <c r="X408" t="e">
        <f>#N/A</f>
        <v>#N/A</v>
      </c>
      <c r="Y408" t="e">
        <f>#N/A</f>
        <v>#N/A</v>
      </c>
      <c r="Z408" t="e">
        <f>#N/A</f>
        <v>#N/A</v>
      </c>
      <c r="AA408" t="e">
        <f>#N/A</f>
        <v>#N/A</v>
      </c>
      <c r="AB408" t="e">
        <f>#N/A</f>
        <v>#N/A</v>
      </c>
      <c r="AC408" t="e">
        <f>#N/A</f>
        <v>#N/A</v>
      </c>
      <c r="AD408" t="e">
        <f>#N/A</f>
        <v>#N/A</v>
      </c>
    </row>
    <row r="409" spans="2:30" ht="15" customHeight="1" x14ac:dyDescent="0.45">
      <c r="B409" t="s">
        <v>419</v>
      </c>
      <c r="C409" t="s">
        <v>188</v>
      </c>
      <c r="D409" t="s">
        <v>1667</v>
      </c>
      <c r="E409" t="s">
        <v>1668</v>
      </c>
      <c r="F409" t="s">
        <v>1669</v>
      </c>
      <c r="G409" t="s">
        <v>422</v>
      </c>
      <c r="H409" t="s">
        <v>1645</v>
      </c>
      <c r="I409" t="s">
        <v>1257</v>
      </c>
      <c r="J409">
        <v>2</v>
      </c>
      <c r="K409">
        <v>6.9362124947994503E-3</v>
      </c>
      <c r="L409">
        <v>7.0523458064633403E-3</v>
      </c>
      <c r="M409">
        <v>7.2140233585393501E-3</v>
      </c>
      <c r="N409">
        <v>7.2930917877762E-3</v>
      </c>
      <c r="O409">
        <v>7.4007664736978999E-3</v>
      </c>
      <c r="P409">
        <v>7.5059751190643701E-3</v>
      </c>
      <c r="Q409">
        <v>7.6103051109899901E-3</v>
      </c>
      <c r="R409">
        <v>7.7036393441181402E-3</v>
      </c>
      <c r="S409">
        <v>7.7917482659545798E-3</v>
      </c>
      <c r="T409">
        <v>7.8760804945162393E-3</v>
      </c>
      <c r="U409">
        <v>7.9583684003904902E-3</v>
      </c>
      <c r="V409">
        <v>8.0386529390712707E-3</v>
      </c>
      <c r="W409">
        <v>8.1175594177015902E-3</v>
      </c>
      <c r="X409">
        <v>8.1946037194784507E-3</v>
      </c>
      <c r="Y409">
        <v>8.2700469919705904E-3</v>
      </c>
      <c r="Z409">
        <v>8.3436874059188391E-3</v>
      </c>
      <c r="AA409">
        <v>8.3436874059188391E-3</v>
      </c>
      <c r="AB409">
        <v>8.3436874059188391E-3</v>
      </c>
      <c r="AC409">
        <v>8.3436874059188391E-3</v>
      </c>
      <c r="AD409">
        <v>8.3436874059188391E-3</v>
      </c>
    </row>
    <row r="410" spans="2:30" ht="15" customHeight="1" x14ac:dyDescent="0.45">
      <c r="B410" t="s">
        <v>419</v>
      </c>
      <c r="C410" t="s">
        <v>188</v>
      </c>
      <c r="D410" t="s">
        <v>1670</v>
      </c>
      <c r="E410" t="s">
        <v>1671</v>
      </c>
      <c r="F410" t="s">
        <v>1672</v>
      </c>
      <c r="G410" t="s">
        <v>422</v>
      </c>
      <c r="H410" t="s">
        <v>1645</v>
      </c>
      <c r="I410" t="s">
        <v>1257</v>
      </c>
      <c r="J410">
        <v>2</v>
      </c>
      <c r="K410" t="e">
        <f>#N/A</f>
        <v>#N/A</v>
      </c>
      <c r="L410" t="e">
        <f>#N/A</f>
        <v>#N/A</v>
      </c>
      <c r="M410" t="e">
        <f>#N/A</f>
        <v>#N/A</v>
      </c>
      <c r="N410" t="e">
        <f>#N/A</f>
        <v>#N/A</v>
      </c>
      <c r="O410" t="e">
        <f>#N/A</f>
        <v>#N/A</v>
      </c>
      <c r="P410" t="e">
        <f>#N/A</f>
        <v>#N/A</v>
      </c>
      <c r="Q410" t="e">
        <f>#N/A</f>
        <v>#N/A</v>
      </c>
      <c r="R410" t="e">
        <f>#N/A</f>
        <v>#N/A</v>
      </c>
      <c r="S410" t="e">
        <f>#N/A</f>
        <v>#N/A</v>
      </c>
      <c r="T410" t="e">
        <f>#N/A</f>
        <v>#N/A</v>
      </c>
      <c r="U410" t="e">
        <f>#N/A</f>
        <v>#N/A</v>
      </c>
      <c r="V410" t="e">
        <f>#N/A</f>
        <v>#N/A</v>
      </c>
      <c r="W410" t="e">
        <f>#N/A</f>
        <v>#N/A</v>
      </c>
      <c r="X410" t="e">
        <f>#N/A</f>
        <v>#N/A</v>
      </c>
      <c r="Y410" t="e">
        <f>#N/A</f>
        <v>#N/A</v>
      </c>
      <c r="Z410" t="e">
        <f>#N/A</f>
        <v>#N/A</v>
      </c>
      <c r="AA410" t="e">
        <f>#N/A</f>
        <v>#N/A</v>
      </c>
      <c r="AB410" t="e">
        <f>#N/A</f>
        <v>#N/A</v>
      </c>
      <c r="AC410" t="e">
        <f>#N/A</f>
        <v>#N/A</v>
      </c>
      <c r="AD410" t="e">
        <f>#N/A</f>
        <v>#N/A</v>
      </c>
    </row>
    <row r="411" spans="2:30" ht="15" customHeight="1" x14ac:dyDescent="0.45">
      <c r="B411" t="s">
        <v>419</v>
      </c>
      <c r="C411" t="s">
        <v>188</v>
      </c>
      <c r="D411" t="s">
        <v>1673</v>
      </c>
      <c r="E411" t="s">
        <v>1674</v>
      </c>
      <c r="F411" t="s">
        <v>1675</v>
      </c>
      <c r="G411" t="s">
        <v>422</v>
      </c>
      <c r="H411" t="s">
        <v>1645</v>
      </c>
      <c r="I411" t="s">
        <v>1257</v>
      </c>
      <c r="J411">
        <v>1</v>
      </c>
      <c r="K411" t="e">
        <f>#N/A</f>
        <v>#N/A</v>
      </c>
      <c r="L411" t="e">
        <f>#N/A</f>
        <v>#N/A</v>
      </c>
      <c r="M411" t="e">
        <f>#N/A</f>
        <v>#N/A</v>
      </c>
      <c r="N411" t="e">
        <f>#N/A</f>
        <v>#N/A</v>
      </c>
      <c r="O411" t="e">
        <f>#N/A</f>
        <v>#N/A</v>
      </c>
      <c r="P411" t="e">
        <f>#N/A</f>
        <v>#N/A</v>
      </c>
      <c r="Q411" t="e">
        <f>#N/A</f>
        <v>#N/A</v>
      </c>
      <c r="R411" t="e">
        <f>#N/A</f>
        <v>#N/A</v>
      </c>
      <c r="S411" t="e">
        <f>#N/A</f>
        <v>#N/A</v>
      </c>
      <c r="T411" t="e">
        <f>#N/A</f>
        <v>#N/A</v>
      </c>
      <c r="U411" t="e">
        <f>#N/A</f>
        <v>#N/A</v>
      </c>
      <c r="V411" t="e">
        <f>#N/A</f>
        <v>#N/A</v>
      </c>
      <c r="W411" t="e">
        <f>#N/A</f>
        <v>#N/A</v>
      </c>
      <c r="X411" t="e">
        <f>#N/A</f>
        <v>#N/A</v>
      </c>
      <c r="Y411" t="e">
        <f>#N/A</f>
        <v>#N/A</v>
      </c>
      <c r="Z411" t="e">
        <f>#N/A</f>
        <v>#N/A</v>
      </c>
      <c r="AA411" t="e">
        <f>#N/A</f>
        <v>#N/A</v>
      </c>
      <c r="AB411" t="e">
        <f>#N/A</f>
        <v>#N/A</v>
      </c>
      <c r="AC411" t="e">
        <f>#N/A</f>
        <v>#N/A</v>
      </c>
      <c r="AD411" t="e">
        <f>#N/A</f>
        <v>#N/A</v>
      </c>
    </row>
    <row r="412" spans="2:30" ht="15" customHeight="1" x14ac:dyDescent="0.45">
      <c r="B412" t="s">
        <v>419</v>
      </c>
      <c r="C412" t="s">
        <v>188</v>
      </c>
      <c r="D412" t="s">
        <v>1673</v>
      </c>
      <c r="E412" t="s">
        <v>1676</v>
      </c>
      <c r="F412" t="s">
        <v>1677</v>
      </c>
      <c r="G412" t="s">
        <v>422</v>
      </c>
      <c r="H412" t="s">
        <v>1645</v>
      </c>
      <c r="I412" t="s">
        <v>1257</v>
      </c>
      <c r="J412">
        <v>2</v>
      </c>
      <c r="K412" t="e">
        <f>#N/A</f>
        <v>#N/A</v>
      </c>
      <c r="L412" t="e">
        <f>#N/A</f>
        <v>#N/A</v>
      </c>
      <c r="M412" t="e">
        <f>#N/A</f>
        <v>#N/A</v>
      </c>
      <c r="N412" t="e">
        <f>#N/A</f>
        <v>#N/A</v>
      </c>
      <c r="O412" t="e">
        <f>#N/A</f>
        <v>#N/A</v>
      </c>
      <c r="P412" t="e">
        <f>#N/A</f>
        <v>#N/A</v>
      </c>
      <c r="Q412" t="e">
        <f>#N/A</f>
        <v>#N/A</v>
      </c>
      <c r="R412" t="e">
        <f>#N/A</f>
        <v>#N/A</v>
      </c>
      <c r="S412" t="e">
        <f>#N/A</f>
        <v>#N/A</v>
      </c>
      <c r="T412" t="e">
        <f>#N/A</f>
        <v>#N/A</v>
      </c>
      <c r="U412" t="e">
        <f>#N/A</f>
        <v>#N/A</v>
      </c>
      <c r="V412" t="e">
        <f>#N/A</f>
        <v>#N/A</v>
      </c>
      <c r="W412" t="e">
        <f>#N/A</f>
        <v>#N/A</v>
      </c>
      <c r="X412" t="e">
        <f>#N/A</f>
        <v>#N/A</v>
      </c>
      <c r="Y412" t="e">
        <f>#N/A</f>
        <v>#N/A</v>
      </c>
      <c r="Z412" t="e">
        <f>#N/A</f>
        <v>#N/A</v>
      </c>
      <c r="AA412" t="e">
        <f>#N/A</f>
        <v>#N/A</v>
      </c>
      <c r="AB412" t="e">
        <f>#N/A</f>
        <v>#N/A</v>
      </c>
      <c r="AC412" t="e">
        <f>#N/A</f>
        <v>#N/A</v>
      </c>
      <c r="AD412" t="e">
        <f>#N/A</f>
        <v>#N/A</v>
      </c>
    </row>
    <row r="413" spans="2:30" ht="15" customHeight="1" x14ac:dyDescent="0.45">
      <c r="B413" t="s">
        <v>419</v>
      </c>
      <c r="C413" t="s">
        <v>188</v>
      </c>
      <c r="D413" t="s">
        <v>1678</v>
      </c>
      <c r="E413" t="s">
        <v>1679</v>
      </c>
      <c r="F413" t="s">
        <v>1680</v>
      </c>
      <c r="G413" t="s">
        <v>422</v>
      </c>
      <c r="H413" t="s">
        <v>1681</v>
      </c>
      <c r="I413" t="s">
        <v>1257</v>
      </c>
      <c r="J413">
        <v>1</v>
      </c>
      <c r="K413">
        <v>54.801765375148797</v>
      </c>
      <c r="L413">
        <v>56.9938359901548</v>
      </c>
      <c r="M413">
        <v>59.273589429760897</v>
      </c>
      <c r="N413">
        <v>61.644533006951399</v>
      </c>
      <c r="O413">
        <v>64.110314327229403</v>
      </c>
      <c r="P413">
        <v>66.674726900318603</v>
      </c>
      <c r="Q413">
        <v>69.3417159763314</v>
      </c>
      <c r="R413">
        <v>72.115384615384599</v>
      </c>
      <c r="S413">
        <v>75</v>
      </c>
      <c r="T413">
        <v>78</v>
      </c>
      <c r="U413">
        <v>81.12</v>
      </c>
      <c r="V413">
        <v>84.364800000000002</v>
      </c>
      <c r="W413">
        <v>87.739391999999995</v>
      </c>
      <c r="X413">
        <v>91.248967680000007</v>
      </c>
      <c r="Y413">
        <v>94.898926387200007</v>
      </c>
      <c r="Z413">
        <v>98.694883442687996</v>
      </c>
      <c r="AA413">
        <v>102.642678780396</v>
      </c>
      <c r="AB413">
        <v>106.748385931611</v>
      </c>
      <c r="AC413">
        <v>111.018321368876</v>
      </c>
      <c r="AD413">
        <v>115.459054223631</v>
      </c>
    </row>
    <row r="414" spans="2:30" ht="15" customHeight="1" x14ac:dyDescent="0.45">
      <c r="B414" t="s">
        <v>419</v>
      </c>
      <c r="C414" t="s">
        <v>188</v>
      </c>
      <c r="D414" t="s">
        <v>1682</v>
      </c>
      <c r="E414" t="s">
        <v>1683</v>
      </c>
      <c r="F414" t="s">
        <v>1684</v>
      </c>
      <c r="G414" t="s">
        <v>422</v>
      </c>
      <c r="H414" t="s">
        <v>1685</v>
      </c>
      <c r="I414" t="s">
        <v>1686</v>
      </c>
      <c r="J414">
        <v>1</v>
      </c>
      <c r="K414">
        <v>84652.787400000001</v>
      </c>
      <c r="L414">
        <v>82605.210091752102</v>
      </c>
      <c r="M414">
        <v>93076.263310735303</v>
      </c>
      <c r="N414">
        <v>97660.9038791723</v>
      </c>
      <c r="O414">
        <v>99883.265595579796</v>
      </c>
      <c r="P414">
        <v>102725.503511079</v>
      </c>
      <c r="Q414">
        <v>106869.44318846401</v>
      </c>
      <c r="R414">
        <v>111405.025641275</v>
      </c>
      <c r="S414">
        <v>116204.062798386</v>
      </c>
      <c r="T414">
        <v>121509.572690623</v>
      </c>
      <c r="U414">
        <v>127156.572635305</v>
      </c>
      <c r="V414">
        <v>133223.607723364</v>
      </c>
      <c r="W414">
        <v>139695.67565713101</v>
      </c>
      <c r="X414">
        <v>146629.91705071999</v>
      </c>
      <c r="Y414">
        <v>154032.26271624901</v>
      </c>
      <c r="Z414">
        <v>161993.68269036</v>
      </c>
      <c r="AA414">
        <v>170574.568842796</v>
      </c>
      <c r="AB414">
        <v>179860.703023679</v>
      </c>
      <c r="AC414">
        <v>189936.71611464999</v>
      </c>
      <c r="AD414">
        <v>200456.032044077</v>
      </c>
    </row>
    <row r="415" spans="2:30" ht="15" customHeight="1" x14ac:dyDescent="0.45">
      <c r="B415" t="s">
        <v>419</v>
      </c>
      <c r="C415" t="s">
        <v>188</v>
      </c>
      <c r="D415" t="s">
        <v>1687</v>
      </c>
      <c r="E415" t="s">
        <v>1688</v>
      </c>
      <c r="F415" t="s">
        <v>1689</v>
      </c>
      <c r="G415" t="s">
        <v>422</v>
      </c>
      <c r="H415" t="s">
        <v>1685</v>
      </c>
      <c r="I415" t="s">
        <v>1686</v>
      </c>
      <c r="J415">
        <v>1</v>
      </c>
      <c r="K415">
        <v>1651.0930000000001</v>
      </c>
      <c r="L415">
        <v>1545.134</v>
      </c>
      <c r="M415">
        <v>1836.8230000000001</v>
      </c>
      <c r="N415">
        <v>1975.171</v>
      </c>
      <c r="O415">
        <v>2006.8579999999999</v>
      </c>
      <c r="P415">
        <v>2038.454</v>
      </c>
      <c r="Q415">
        <v>2090.7600000000002</v>
      </c>
      <c r="R415">
        <v>2141.0300000000002</v>
      </c>
      <c r="S415">
        <v>2188.41</v>
      </c>
      <c r="T415">
        <v>2235.8040000000001</v>
      </c>
      <c r="U415">
        <v>2278.1129999999998</v>
      </c>
      <c r="V415">
        <v>2320.529</v>
      </c>
      <c r="W415">
        <v>2363.0390000000002</v>
      </c>
      <c r="X415">
        <v>2405.6320000000001</v>
      </c>
      <c r="Y415">
        <v>2448.2950000000001</v>
      </c>
      <c r="Z415">
        <v>2491.0169999999998</v>
      </c>
      <c r="AA415">
        <v>2533.7860000000001</v>
      </c>
      <c r="AB415">
        <v>2576.5909999999999</v>
      </c>
      <c r="AC415">
        <v>2619.4189999999999</v>
      </c>
      <c r="AD415">
        <v>2662.26</v>
      </c>
    </row>
    <row r="416" spans="2:30" ht="15" customHeight="1" x14ac:dyDescent="0.45">
      <c r="B416" t="s">
        <v>419</v>
      </c>
      <c r="C416" t="s">
        <v>188</v>
      </c>
      <c r="D416" t="s">
        <v>1690</v>
      </c>
      <c r="E416" t="s">
        <v>1691</v>
      </c>
      <c r="F416" t="s">
        <v>1692</v>
      </c>
      <c r="G416" t="s">
        <v>422</v>
      </c>
      <c r="H416" t="s">
        <v>1685</v>
      </c>
      <c r="I416" t="s">
        <v>1686</v>
      </c>
      <c r="J416">
        <v>1</v>
      </c>
      <c r="K416">
        <v>42937.004999999997</v>
      </c>
      <c r="L416">
        <v>39972.894</v>
      </c>
      <c r="M416">
        <v>47161.006999999998</v>
      </c>
      <c r="N416">
        <v>48233.921000000002</v>
      </c>
      <c r="O416">
        <v>47663.53</v>
      </c>
      <c r="P416">
        <v>47791.707000000002</v>
      </c>
      <c r="Q416">
        <v>49275.875999999997</v>
      </c>
      <c r="R416">
        <v>50896.870999999999</v>
      </c>
      <c r="S416">
        <v>52355.53</v>
      </c>
      <c r="T416">
        <v>53866.05</v>
      </c>
      <c r="U416">
        <v>55465.29</v>
      </c>
      <c r="V416">
        <v>57237.817999999999</v>
      </c>
      <c r="W416">
        <v>59178.915000000001</v>
      </c>
      <c r="X416">
        <v>61338.178999999996</v>
      </c>
      <c r="Y416">
        <v>63721.038</v>
      </c>
      <c r="Z416">
        <v>66384.278999999995</v>
      </c>
      <c r="AA416">
        <v>69370.365999999995</v>
      </c>
      <c r="AB416">
        <v>72742.676000000007</v>
      </c>
      <c r="AC416">
        <v>76575.350000000006</v>
      </c>
      <c r="AD416">
        <v>80433.002999999997</v>
      </c>
    </row>
    <row r="417" spans="2:30" ht="15" customHeight="1" x14ac:dyDescent="0.45">
      <c r="B417" t="s">
        <v>419</v>
      </c>
      <c r="C417" t="s">
        <v>188</v>
      </c>
      <c r="D417" t="s">
        <v>1693</v>
      </c>
      <c r="E417" t="s">
        <v>1694</v>
      </c>
      <c r="F417" t="s">
        <v>1695</v>
      </c>
      <c r="G417" t="s">
        <v>422</v>
      </c>
      <c r="H417" t="s">
        <v>1685</v>
      </c>
      <c r="I417" t="s">
        <v>1686</v>
      </c>
      <c r="J417">
        <v>1</v>
      </c>
      <c r="K417">
        <v>7688.0550000000003</v>
      </c>
      <c r="L417">
        <v>7382.1220000000003</v>
      </c>
      <c r="M417">
        <v>7820.5169999999998</v>
      </c>
      <c r="N417">
        <v>9963.2890000000007</v>
      </c>
      <c r="O417">
        <v>9996.473</v>
      </c>
      <c r="P417">
        <v>10040.493</v>
      </c>
      <c r="Q417">
        <v>10104.35</v>
      </c>
      <c r="R417">
        <v>10170.476000000001</v>
      </c>
      <c r="S417">
        <v>10233.127</v>
      </c>
      <c r="T417">
        <v>10301.992</v>
      </c>
      <c r="U417">
        <v>10378.269</v>
      </c>
      <c r="V417">
        <v>10461.94</v>
      </c>
      <c r="W417">
        <v>10553.672</v>
      </c>
      <c r="X417">
        <v>10653.630999999999</v>
      </c>
      <c r="Y417">
        <v>10762.258</v>
      </c>
      <c r="Z417">
        <v>10879.782999999999</v>
      </c>
      <c r="AA417">
        <v>11006.638999999999</v>
      </c>
      <c r="AB417">
        <v>11143.370999999999</v>
      </c>
      <c r="AC417">
        <v>11290.245000000001</v>
      </c>
      <c r="AD417">
        <v>11447.72</v>
      </c>
    </row>
    <row r="418" spans="2:30" ht="15" customHeight="1" x14ac:dyDescent="0.45">
      <c r="B418" t="s">
        <v>419</v>
      </c>
      <c r="C418" t="s">
        <v>188</v>
      </c>
      <c r="D418" t="s">
        <v>1696</v>
      </c>
      <c r="E418" t="s">
        <v>1697</v>
      </c>
      <c r="F418" t="s">
        <v>1698</v>
      </c>
      <c r="G418" t="s">
        <v>422</v>
      </c>
      <c r="H418" t="s">
        <v>1685</v>
      </c>
      <c r="I418" t="s">
        <v>1686</v>
      </c>
      <c r="J418">
        <v>1</v>
      </c>
      <c r="K418">
        <v>7404.3140000000003</v>
      </c>
      <c r="L418">
        <v>7147.93</v>
      </c>
      <c r="M418">
        <v>7001.1750000000002</v>
      </c>
      <c r="N418">
        <v>6753.6639999999998</v>
      </c>
      <c r="O418">
        <v>6886.5370000000003</v>
      </c>
      <c r="P418">
        <v>7548.8450000000003</v>
      </c>
      <c r="Q418">
        <v>8264.5689999999995</v>
      </c>
      <c r="R418">
        <v>9039.0759999999991</v>
      </c>
      <c r="S418">
        <v>9962.8960000000006</v>
      </c>
      <c r="T418">
        <v>11055</v>
      </c>
      <c r="U418">
        <v>12234.907999999999</v>
      </c>
      <c r="V418">
        <v>13496.285</v>
      </c>
      <c r="W418">
        <v>14832.485000000001</v>
      </c>
      <c r="X418">
        <v>16236.275</v>
      </c>
      <c r="Y418">
        <v>17698.248</v>
      </c>
      <c r="Z418">
        <v>19231.596000000001</v>
      </c>
      <c r="AA418">
        <v>20833.882000000001</v>
      </c>
      <c r="AB418">
        <v>22502.595000000001</v>
      </c>
      <c r="AC418">
        <v>24236.026999999998</v>
      </c>
      <c r="AD418">
        <v>26000.758999999998</v>
      </c>
    </row>
    <row r="419" spans="2:30" ht="15" customHeight="1" x14ac:dyDescent="0.45">
      <c r="B419" t="s">
        <v>419</v>
      </c>
      <c r="C419" t="s">
        <v>188</v>
      </c>
      <c r="D419" t="s">
        <v>1699</v>
      </c>
      <c r="E419" t="s">
        <v>1700</v>
      </c>
      <c r="F419" t="s">
        <v>1701</v>
      </c>
      <c r="G419" t="s">
        <v>422</v>
      </c>
      <c r="H419" t="s">
        <v>1685</v>
      </c>
      <c r="I419" t="s">
        <v>1686</v>
      </c>
      <c r="J419">
        <v>1</v>
      </c>
      <c r="K419">
        <v>15214.834999999999</v>
      </c>
      <c r="L419">
        <v>16168.272999999999</v>
      </c>
      <c r="M419">
        <v>17468.254000000001</v>
      </c>
      <c r="N419">
        <v>17210.601999999999</v>
      </c>
      <c r="O419">
        <v>17931.196</v>
      </c>
      <c r="P419">
        <v>19045.128000000001</v>
      </c>
      <c r="Q419">
        <v>20275.214</v>
      </c>
      <c r="R419">
        <v>21586.026999999998</v>
      </c>
      <c r="S419">
        <v>23101.032999999999</v>
      </c>
      <c r="T419">
        <v>24867.493999999999</v>
      </c>
      <c r="U419">
        <v>26778.224999999999</v>
      </c>
      <c r="V419">
        <v>28823.225999999999</v>
      </c>
      <c r="W419">
        <v>30976.754000000001</v>
      </c>
      <c r="X419">
        <v>33242.692000000003</v>
      </c>
      <c r="Y419">
        <v>35613.048000000003</v>
      </c>
      <c r="Z419">
        <v>38098.769</v>
      </c>
      <c r="AA419">
        <v>40699.949999999997</v>
      </c>
      <c r="AB419">
        <v>43420.855000000003</v>
      </c>
      <c r="AC419">
        <v>46267.17</v>
      </c>
      <c r="AD419">
        <v>49230.813000000002</v>
      </c>
    </row>
    <row r="420" spans="2:30" ht="15" customHeight="1" x14ac:dyDescent="0.45">
      <c r="B420" t="s">
        <v>419</v>
      </c>
      <c r="C420" t="s">
        <v>188</v>
      </c>
      <c r="D420" t="s">
        <v>1702</v>
      </c>
      <c r="E420" t="s">
        <v>1703</v>
      </c>
      <c r="F420" t="s">
        <v>1704</v>
      </c>
      <c r="G420" t="s">
        <v>422</v>
      </c>
      <c r="H420" t="s">
        <v>1685</v>
      </c>
      <c r="I420" t="s">
        <v>1686</v>
      </c>
      <c r="J420">
        <v>1</v>
      </c>
      <c r="K420">
        <v>5389.2640000000001</v>
      </c>
      <c r="L420">
        <v>6059.357</v>
      </c>
      <c r="M420">
        <v>7304.8469999999998</v>
      </c>
      <c r="N420">
        <v>7485.0290000000005</v>
      </c>
      <c r="O420">
        <v>7660.826</v>
      </c>
      <c r="P420">
        <v>7867.7740000000003</v>
      </c>
      <c r="Q420">
        <v>8112.866</v>
      </c>
      <c r="R420">
        <v>8347.6450000000004</v>
      </c>
      <c r="S420">
        <v>8567.366</v>
      </c>
      <c r="T420">
        <v>8788.9699999999993</v>
      </c>
      <c r="U420">
        <v>9013.2360000000008</v>
      </c>
      <c r="V420">
        <v>9240.1190000000006</v>
      </c>
      <c r="W420">
        <v>9469.5740000000005</v>
      </c>
      <c r="X420">
        <v>9701.5529999999999</v>
      </c>
      <c r="Y420">
        <v>9936.0069999999996</v>
      </c>
      <c r="Z420">
        <v>10172.888000000001</v>
      </c>
      <c r="AA420">
        <v>10412.143</v>
      </c>
      <c r="AB420">
        <v>10653.721</v>
      </c>
      <c r="AC420">
        <v>10897.566999999999</v>
      </c>
      <c r="AD420">
        <v>11143.626</v>
      </c>
    </row>
    <row r="421" spans="2:30" ht="15" customHeight="1" x14ac:dyDescent="0.45">
      <c r="B421" t="s">
        <v>419</v>
      </c>
      <c r="C421" t="s">
        <v>188</v>
      </c>
      <c r="D421" t="s">
        <v>1705</v>
      </c>
      <c r="E421" t="s">
        <v>1706</v>
      </c>
      <c r="F421" t="s">
        <v>1707</v>
      </c>
      <c r="G421" t="s">
        <v>422</v>
      </c>
      <c r="H421" t="s">
        <v>1685</v>
      </c>
      <c r="I421" t="s">
        <v>1686</v>
      </c>
      <c r="J421">
        <v>1</v>
      </c>
      <c r="K421">
        <v>659.322</v>
      </c>
      <c r="L421">
        <v>771.90700000000004</v>
      </c>
      <c r="M421">
        <v>857.73800000000006</v>
      </c>
      <c r="N421">
        <v>889.11699999999996</v>
      </c>
      <c r="O421">
        <v>920.298</v>
      </c>
      <c r="P421">
        <v>957.94299999999998</v>
      </c>
      <c r="Q421">
        <v>1003.823</v>
      </c>
      <c r="R421">
        <v>1048.83</v>
      </c>
      <c r="S421">
        <v>1091.8589999999999</v>
      </c>
      <c r="T421">
        <v>1136.079</v>
      </c>
      <c r="U421">
        <v>1181.4929999999999</v>
      </c>
      <c r="V421">
        <v>1228.1030000000001</v>
      </c>
      <c r="W421">
        <v>1275.9059999999999</v>
      </c>
      <c r="X421">
        <v>1324.8989999999999</v>
      </c>
      <c r="Y421">
        <v>1375.079</v>
      </c>
      <c r="Z421">
        <v>1426.4359999999999</v>
      </c>
      <c r="AA421">
        <v>1478.963</v>
      </c>
      <c r="AB421">
        <v>1532.6469999999999</v>
      </c>
      <c r="AC421">
        <v>1587.4749999999999</v>
      </c>
      <c r="AD421">
        <v>1643.43</v>
      </c>
    </row>
    <row r="422" spans="2:30" ht="15" customHeight="1" x14ac:dyDescent="0.45">
      <c r="B422" t="s">
        <v>419</v>
      </c>
      <c r="C422" t="s">
        <v>188</v>
      </c>
      <c r="D422" t="s">
        <v>1708</v>
      </c>
      <c r="E422" t="s">
        <v>1709</v>
      </c>
      <c r="F422" t="s">
        <v>1710</v>
      </c>
      <c r="G422" t="s">
        <v>422</v>
      </c>
      <c r="H422" t="s">
        <v>1685</v>
      </c>
      <c r="I422" t="s">
        <v>1686</v>
      </c>
      <c r="J422">
        <v>1</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row>
    <row r="423" spans="2:30" ht="15" customHeight="1" x14ac:dyDescent="0.45">
      <c r="B423" t="s">
        <v>419</v>
      </c>
      <c r="C423" t="s">
        <v>188</v>
      </c>
      <c r="D423" t="s">
        <v>1711</v>
      </c>
      <c r="E423" t="s">
        <v>1712</v>
      </c>
      <c r="F423" t="s">
        <v>1713</v>
      </c>
      <c r="G423" t="s">
        <v>422</v>
      </c>
      <c r="H423" t="s">
        <v>1685</v>
      </c>
      <c r="I423" t="s">
        <v>1686</v>
      </c>
      <c r="J423">
        <v>1</v>
      </c>
      <c r="K423">
        <v>2179.63</v>
      </c>
      <c r="L423">
        <v>2350.8629999999998</v>
      </c>
      <c r="M423">
        <v>2312.4969999999998</v>
      </c>
      <c r="N423">
        <v>3841.2840000000001</v>
      </c>
      <c r="O423">
        <v>5513.2820000000002</v>
      </c>
      <c r="P423">
        <v>6135.44</v>
      </c>
      <c r="Q423">
        <v>6446.7960000000003</v>
      </c>
      <c r="R423">
        <v>6884.393</v>
      </c>
      <c r="S423">
        <v>7417.6629999999996</v>
      </c>
      <c r="T423">
        <v>7976.4889999999996</v>
      </c>
      <c r="U423">
        <v>8549.81</v>
      </c>
      <c r="V423">
        <v>9142.8109999999997</v>
      </c>
      <c r="W423">
        <v>9776.9889999999996</v>
      </c>
      <c r="X423">
        <v>10463.136</v>
      </c>
      <c r="Y423">
        <v>11218.773999999999</v>
      </c>
      <c r="Z423">
        <v>12053.789000000001</v>
      </c>
      <c r="AA423">
        <v>12988.088</v>
      </c>
      <c r="AB423">
        <v>14041.853999999999</v>
      </c>
      <c r="AC423">
        <v>15221.414000000001</v>
      </c>
      <c r="AD423">
        <v>16656.702000000001</v>
      </c>
    </row>
    <row r="424" spans="2:30" ht="15" customHeight="1" x14ac:dyDescent="0.45">
      <c r="B424" t="s">
        <v>419</v>
      </c>
      <c r="C424" t="s">
        <v>188</v>
      </c>
      <c r="D424" t="s">
        <v>1714</v>
      </c>
      <c r="E424" t="s">
        <v>1715</v>
      </c>
      <c r="F424" t="s">
        <v>1716</v>
      </c>
      <c r="G424" t="s">
        <v>422</v>
      </c>
      <c r="H424" t="s">
        <v>1685</v>
      </c>
      <c r="I424" t="s">
        <v>1686</v>
      </c>
      <c r="J424">
        <v>1</v>
      </c>
      <c r="K424">
        <v>1529.27</v>
      </c>
      <c r="L424">
        <v>1206.73</v>
      </c>
      <c r="M424">
        <v>1313.405</v>
      </c>
      <c r="N424">
        <v>1308.827</v>
      </c>
      <c r="O424">
        <v>1304.2660000000001</v>
      </c>
      <c r="P424">
        <v>1299.72</v>
      </c>
      <c r="Q424">
        <v>1295.19</v>
      </c>
      <c r="R424">
        <v>1290.6759999999999</v>
      </c>
      <c r="S424">
        <v>1286.1780000000001</v>
      </c>
      <c r="T424">
        <v>1281.6949999999999</v>
      </c>
      <c r="U424">
        <v>1277.2280000000001</v>
      </c>
      <c r="V424">
        <v>1272.777</v>
      </c>
      <c r="W424">
        <v>1268.3409999999999</v>
      </c>
      <c r="X424">
        <v>1263.921</v>
      </c>
      <c r="Y424">
        <v>1259.5160000000001</v>
      </c>
      <c r="Z424">
        <v>1255.126</v>
      </c>
      <c r="AA424">
        <v>1250.752</v>
      </c>
      <c r="AB424">
        <v>1246.393</v>
      </c>
      <c r="AC424">
        <v>1242.049</v>
      </c>
      <c r="AD424">
        <v>1237.72</v>
      </c>
    </row>
    <row r="425" spans="2:30" ht="15" customHeight="1" x14ac:dyDescent="0.45">
      <c r="B425" t="s">
        <v>419</v>
      </c>
      <c r="C425" t="s">
        <v>188</v>
      </c>
      <c r="D425" t="s">
        <v>1717</v>
      </c>
      <c r="E425" t="s">
        <v>1718</v>
      </c>
      <c r="F425" t="s">
        <v>1719</v>
      </c>
      <c r="G425" t="s">
        <v>422</v>
      </c>
      <c r="H425" t="s">
        <v>1685</v>
      </c>
      <c r="I425" t="s">
        <v>1686</v>
      </c>
      <c r="J425">
        <v>2</v>
      </c>
      <c r="K425">
        <v>84652.786999999997</v>
      </c>
      <c r="L425">
        <v>82575.288</v>
      </c>
      <c r="M425">
        <v>93047.167000000001</v>
      </c>
      <c r="N425">
        <v>97632.589000000007</v>
      </c>
      <c r="O425">
        <v>92104.058999999994</v>
      </c>
      <c r="P425">
        <v>92065.346000000005</v>
      </c>
      <c r="Q425">
        <v>96872.19</v>
      </c>
      <c r="R425">
        <v>100896.00900000001</v>
      </c>
      <c r="S425">
        <v>105633.94500000001</v>
      </c>
      <c r="T425">
        <v>110441.977</v>
      </c>
      <c r="U425">
        <v>115749.216</v>
      </c>
      <c r="V425">
        <v>121409.545</v>
      </c>
      <c r="W425">
        <v>127594.30499999999</v>
      </c>
      <c r="X425">
        <v>134361.72</v>
      </c>
      <c r="Y425">
        <v>141744.29999999999</v>
      </c>
      <c r="Z425">
        <v>149816.995</v>
      </c>
      <c r="AA425">
        <v>158574.826</v>
      </c>
      <c r="AB425">
        <v>168110.59400000001</v>
      </c>
      <c r="AC425">
        <v>178436.177</v>
      </c>
      <c r="AD425">
        <v>189267.69099999999</v>
      </c>
    </row>
    <row r="426" spans="2:30" ht="15" customHeight="1" x14ac:dyDescent="0.45">
      <c r="B426" t="s">
        <v>419</v>
      </c>
      <c r="C426" t="s">
        <v>188</v>
      </c>
      <c r="D426" t="s">
        <v>1720</v>
      </c>
      <c r="E426" t="s">
        <v>1721</v>
      </c>
      <c r="F426" t="s">
        <v>1722</v>
      </c>
      <c r="G426" t="s">
        <v>422</v>
      </c>
      <c r="H426" t="s">
        <v>1685</v>
      </c>
      <c r="I426" t="s">
        <v>1686</v>
      </c>
      <c r="J426">
        <v>2</v>
      </c>
      <c r="K426">
        <v>1651.0930000000001</v>
      </c>
      <c r="L426">
        <v>1545.134</v>
      </c>
      <c r="M426">
        <v>1836.8230000000001</v>
      </c>
      <c r="N426">
        <v>1975.171</v>
      </c>
      <c r="O426">
        <v>1737.0450000000001</v>
      </c>
      <c r="P426">
        <v>1768.7139999999999</v>
      </c>
      <c r="Q426">
        <v>1814.982</v>
      </c>
      <c r="R426">
        <v>1859.5239999999999</v>
      </c>
      <c r="S426">
        <v>1900.84</v>
      </c>
      <c r="T426">
        <v>1943.047</v>
      </c>
      <c r="U426">
        <v>1983.288</v>
      </c>
      <c r="V426">
        <v>2025.0340000000001</v>
      </c>
      <c r="W426">
        <v>2068.4340000000002</v>
      </c>
      <c r="X426">
        <v>2114.6030000000001</v>
      </c>
      <c r="Y426">
        <v>2162.9180000000001</v>
      </c>
      <c r="Z426">
        <v>2213.1080000000002</v>
      </c>
      <c r="AA426">
        <v>2264.221</v>
      </c>
      <c r="AB426">
        <v>2316.1529999999998</v>
      </c>
      <c r="AC426">
        <v>2369.0010000000002</v>
      </c>
      <c r="AD426">
        <v>2422.6970000000001</v>
      </c>
    </row>
    <row r="427" spans="2:30" ht="15" customHeight="1" x14ac:dyDescent="0.45">
      <c r="B427" t="s">
        <v>419</v>
      </c>
      <c r="C427" t="s">
        <v>188</v>
      </c>
      <c r="D427" t="s">
        <v>1723</v>
      </c>
      <c r="E427" t="s">
        <v>1724</v>
      </c>
      <c r="F427" t="s">
        <v>1725</v>
      </c>
      <c r="G427" t="s">
        <v>422</v>
      </c>
      <c r="H427" t="s">
        <v>1685</v>
      </c>
      <c r="I427" t="s">
        <v>1686</v>
      </c>
      <c r="J427">
        <v>2</v>
      </c>
      <c r="K427">
        <v>42937.004999999997</v>
      </c>
      <c r="L427">
        <v>39910.631000000001</v>
      </c>
      <c r="M427">
        <v>47100.464999999997</v>
      </c>
      <c r="N427">
        <v>48175</v>
      </c>
      <c r="O427">
        <v>45340.27</v>
      </c>
      <c r="P427">
        <v>42001.646999999997</v>
      </c>
      <c r="Q427">
        <v>44570.322999999997</v>
      </c>
      <c r="R427">
        <v>45852.004999999997</v>
      </c>
      <c r="S427">
        <v>47464.85</v>
      </c>
      <c r="T427">
        <v>48576.85</v>
      </c>
      <c r="U427">
        <v>49992.409</v>
      </c>
      <c r="V427">
        <v>51494.682999999997</v>
      </c>
      <c r="W427">
        <v>53297.114000000001</v>
      </c>
      <c r="X427">
        <v>55387.972000000002</v>
      </c>
      <c r="Y427">
        <v>57828.24</v>
      </c>
      <c r="Z427">
        <v>60662.561000000002</v>
      </c>
      <c r="AA427">
        <v>63889.697999999997</v>
      </c>
      <c r="AB427">
        <v>67594.703999999998</v>
      </c>
      <c r="AC427">
        <v>71704.906000000003</v>
      </c>
      <c r="AD427">
        <v>75885.311000000002</v>
      </c>
    </row>
    <row r="428" spans="2:30" ht="15" customHeight="1" x14ac:dyDescent="0.45">
      <c r="B428" t="s">
        <v>419</v>
      </c>
      <c r="C428" t="s">
        <v>188</v>
      </c>
      <c r="D428" t="s">
        <v>1726</v>
      </c>
      <c r="E428" t="s">
        <v>1727</v>
      </c>
      <c r="F428" t="s">
        <v>1728</v>
      </c>
      <c r="G428" t="s">
        <v>422</v>
      </c>
      <c r="H428" t="s">
        <v>1685</v>
      </c>
      <c r="I428" t="s">
        <v>1686</v>
      </c>
      <c r="J428">
        <v>2</v>
      </c>
      <c r="K428">
        <v>7688.0550000000003</v>
      </c>
      <c r="L428">
        <v>7385.51</v>
      </c>
      <c r="M428">
        <v>7823.808</v>
      </c>
      <c r="N428">
        <v>9966.4969999999994</v>
      </c>
      <c r="O428">
        <v>8899.5939999999991</v>
      </c>
      <c r="P428">
        <v>9647.2289999999994</v>
      </c>
      <c r="Q428">
        <v>9955.8369999999995</v>
      </c>
      <c r="R428">
        <v>10188.471</v>
      </c>
      <c r="S428">
        <v>10309.507</v>
      </c>
      <c r="T428">
        <v>10410.338</v>
      </c>
      <c r="U428">
        <v>10523.405000000001</v>
      </c>
      <c r="V428">
        <v>10652.902</v>
      </c>
      <c r="W428">
        <v>10798.94</v>
      </c>
      <c r="X428">
        <v>10969.761</v>
      </c>
      <c r="Y428">
        <v>11163.816999999999</v>
      </c>
      <c r="Z428">
        <v>11380.902</v>
      </c>
      <c r="AA428">
        <v>11617.034</v>
      </c>
      <c r="AB428">
        <v>11872.409</v>
      </c>
      <c r="AC428">
        <v>12148.052</v>
      </c>
      <c r="AD428">
        <v>12444.48</v>
      </c>
    </row>
    <row r="429" spans="2:30" ht="15" customHeight="1" x14ac:dyDescent="0.45">
      <c r="B429" t="s">
        <v>419</v>
      </c>
      <c r="C429" t="s">
        <v>188</v>
      </c>
      <c r="D429" t="s">
        <v>1729</v>
      </c>
      <c r="E429" t="s">
        <v>1730</v>
      </c>
      <c r="F429" t="s">
        <v>1731</v>
      </c>
      <c r="G429" t="s">
        <v>422</v>
      </c>
      <c r="H429" t="s">
        <v>1685</v>
      </c>
      <c r="I429" t="s">
        <v>1686</v>
      </c>
      <c r="J429">
        <v>2</v>
      </c>
      <c r="K429">
        <v>7404.3140000000003</v>
      </c>
      <c r="L429">
        <v>7147.93</v>
      </c>
      <c r="M429">
        <v>7001.1750000000002</v>
      </c>
      <c r="N429">
        <v>6753.6639999999998</v>
      </c>
      <c r="O429">
        <v>6511.8810000000003</v>
      </c>
      <c r="P429">
        <v>7121.9089999999997</v>
      </c>
      <c r="Q429">
        <v>7780.3090000000002</v>
      </c>
      <c r="R429">
        <v>8491.4740000000002</v>
      </c>
      <c r="S429">
        <v>9339.8050000000003</v>
      </c>
      <c r="T429">
        <v>10342.031000000001</v>
      </c>
      <c r="U429">
        <v>11422.978999999999</v>
      </c>
      <c r="V429">
        <v>12577.939</v>
      </c>
      <c r="W429">
        <v>13800.46</v>
      </c>
      <c r="X429">
        <v>15084.108</v>
      </c>
      <c r="Y429">
        <v>16420.388999999999</v>
      </c>
      <c r="Z429">
        <v>17821.768</v>
      </c>
      <c r="AA429">
        <v>19286.047999999999</v>
      </c>
      <c r="AB429">
        <v>20811.078000000001</v>
      </c>
      <c r="AC429">
        <v>22395.548999999999</v>
      </c>
      <c r="AD429">
        <v>24008.973999999998</v>
      </c>
    </row>
    <row r="430" spans="2:30" ht="15" customHeight="1" x14ac:dyDescent="0.45">
      <c r="B430" t="s">
        <v>419</v>
      </c>
      <c r="C430" t="s">
        <v>188</v>
      </c>
      <c r="D430" t="s">
        <v>1732</v>
      </c>
      <c r="E430" t="s">
        <v>1733</v>
      </c>
      <c r="F430" t="s">
        <v>1734</v>
      </c>
      <c r="G430" t="s">
        <v>422</v>
      </c>
      <c r="H430" t="s">
        <v>1685</v>
      </c>
      <c r="I430" t="s">
        <v>1686</v>
      </c>
      <c r="J430">
        <v>2</v>
      </c>
      <c r="K430">
        <v>15214.834999999999</v>
      </c>
      <c r="L430">
        <v>16168.272999999999</v>
      </c>
      <c r="M430">
        <v>17468.254000000001</v>
      </c>
      <c r="N430">
        <v>17210.601999999999</v>
      </c>
      <c r="O430">
        <v>15714.526</v>
      </c>
      <c r="P430">
        <v>16704.505000000001</v>
      </c>
      <c r="Q430">
        <v>17792.66</v>
      </c>
      <c r="R430">
        <v>18953.490000000002</v>
      </c>
      <c r="S430">
        <v>20296.955000000002</v>
      </c>
      <c r="T430">
        <v>21868.534</v>
      </c>
      <c r="U430">
        <v>23570.417000000001</v>
      </c>
      <c r="V430">
        <v>25391.618999999999</v>
      </c>
      <c r="W430">
        <v>27306.885999999999</v>
      </c>
      <c r="X430">
        <v>29326.892</v>
      </c>
      <c r="Y430">
        <v>31443.723000000002</v>
      </c>
      <c r="Z430">
        <v>33670.002</v>
      </c>
      <c r="AA430">
        <v>36001.341999999997</v>
      </c>
      <c r="AB430">
        <v>38442.633000000002</v>
      </c>
      <c r="AC430">
        <v>41000.375</v>
      </c>
      <c r="AD430">
        <v>43668.26</v>
      </c>
    </row>
    <row r="431" spans="2:30" ht="15" customHeight="1" x14ac:dyDescent="0.45">
      <c r="B431" t="s">
        <v>419</v>
      </c>
      <c r="C431" t="s">
        <v>188</v>
      </c>
      <c r="D431" t="s">
        <v>1735</v>
      </c>
      <c r="E431" t="s">
        <v>1736</v>
      </c>
      <c r="F431" t="s">
        <v>1737</v>
      </c>
      <c r="G431" t="s">
        <v>422</v>
      </c>
      <c r="H431" t="s">
        <v>1685</v>
      </c>
      <c r="I431" t="s">
        <v>1686</v>
      </c>
      <c r="J431">
        <v>2</v>
      </c>
      <c r="K431">
        <v>5389.2640000000001</v>
      </c>
      <c r="L431">
        <v>6059.357</v>
      </c>
      <c r="M431">
        <v>7304.8469999999998</v>
      </c>
      <c r="N431">
        <v>7485.0290000000005</v>
      </c>
      <c r="O431">
        <v>6241.5879999999997</v>
      </c>
      <c r="P431">
        <v>6421.6189999999997</v>
      </c>
      <c r="Q431">
        <v>6629.1419999999998</v>
      </c>
      <c r="R431">
        <v>6829.0619999999999</v>
      </c>
      <c r="S431">
        <v>7013.9780000000001</v>
      </c>
      <c r="T431">
        <v>7204.7110000000002</v>
      </c>
      <c r="U431">
        <v>7404.6819999999998</v>
      </c>
      <c r="V431">
        <v>7613.8559999999998</v>
      </c>
      <c r="W431">
        <v>7833.1490000000003</v>
      </c>
      <c r="X431">
        <v>8068.2449999999999</v>
      </c>
      <c r="Y431">
        <v>8316.4369999999999</v>
      </c>
      <c r="Z431">
        <v>8576.6710000000003</v>
      </c>
      <c r="AA431">
        <v>8844.4240000000009</v>
      </c>
      <c r="AB431">
        <v>9119.2929999999997</v>
      </c>
      <c r="AC431">
        <v>9401.9030000000002</v>
      </c>
      <c r="AD431">
        <v>9692.0439999999999</v>
      </c>
    </row>
    <row r="432" spans="2:30" ht="15" customHeight="1" x14ac:dyDescent="0.45">
      <c r="B432" t="s">
        <v>419</v>
      </c>
      <c r="C432" t="s">
        <v>188</v>
      </c>
      <c r="D432" t="s">
        <v>1738</v>
      </c>
      <c r="E432" t="s">
        <v>1739</v>
      </c>
      <c r="F432" t="s">
        <v>1740</v>
      </c>
      <c r="G432" t="s">
        <v>422</v>
      </c>
      <c r="H432" t="s">
        <v>1685</v>
      </c>
      <c r="I432" t="s">
        <v>1686</v>
      </c>
      <c r="J432">
        <v>2</v>
      </c>
      <c r="K432">
        <v>659.322</v>
      </c>
      <c r="L432">
        <v>771.90700000000004</v>
      </c>
      <c r="M432">
        <v>857.73800000000006</v>
      </c>
      <c r="N432">
        <v>889.11699999999996</v>
      </c>
      <c r="O432">
        <v>823.97500000000002</v>
      </c>
      <c r="P432">
        <v>860.18600000000004</v>
      </c>
      <c r="Q432">
        <v>903.16</v>
      </c>
      <c r="R432">
        <v>945.58500000000004</v>
      </c>
      <c r="S432">
        <v>985.68700000000001</v>
      </c>
      <c r="T432">
        <v>1027.8869999999999</v>
      </c>
      <c r="U432">
        <v>1072.913</v>
      </c>
      <c r="V432">
        <v>1120.855</v>
      </c>
      <c r="W432">
        <v>1172.027</v>
      </c>
      <c r="X432">
        <v>1227.944</v>
      </c>
      <c r="Y432">
        <v>1288.125</v>
      </c>
      <c r="Z432">
        <v>1352.431</v>
      </c>
      <c r="AA432">
        <v>1419.8040000000001</v>
      </c>
      <c r="AB432">
        <v>1490.1769999999999</v>
      </c>
      <c r="AC432">
        <v>1563.7760000000001</v>
      </c>
      <c r="AD432">
        <v>1640.6130000000001</v>
      </c>
    </row>
    <row r="433" spans="2:30" ht="15" customHeight="1" x14ac:dyDescent="0.45">
      <c r="B433" t="s">
        <v>419</v>
      </c>
      <c r="C433" t="s">
        <v>188</v>
      </c>
      <c r="D433" t="s">
        <v>1741</v>
      </c>
      <c r="E433" t="s">
        <v>1742</v>
      </c>
      <c r="F433" t="s">
        <v>1743</v>
      </c>
      <c r="G433" t="s">
        <v>422</v>
      </c>
      <c r="H433" t="s">
        <v>1685</v>
      </c>
      <c r="I433" t="s">
        <v>1686</v>
      </c>
      <c r="J433">
        <v>2</v>
      </c>
      <c r="K433">
        <v>0</v>
      </c>
      <c r="L433">
        <v>0</v>
      </c>
      <c r="M433">
        <v>0</v>
      </c>
      <c r="N433">
        <v>0</v>
      </c>
      <c r="O433">
        <v>0</v>
      </c>
      <c r="P433">
        <v>0</v>
      </c>
      <c r="Q433">
        <v>0</v>
      </c>
      <c r="R433">
        <v>0</v>
      </c>
      <c r="S433">
        <v>0</v>
      </c>
      <c r="T433">
        <v>0</v>
      </c>
      <c r="U433">
        <v>0</v>
      </c>
      <c r="V433">
        <v>0</v>
      </c>
      <c r="W433">
        <v>0</v>
      </c>
      <c r="X433">
        <v>0</v>
      </c>
      <c r="Y433">
        <v>0</v>
      </c>
      <c r="Z433">
        <v>0</v>
      </c>
      <c r="AA433">
        <v>0</v>
      </c>
      <c r="AB433">
        <v>0</v>
      </c>
      <c r="AC433">
        <v>0</v>
      </c>
      <c r="AD433">
        <v>0</v>
      </c>
    </row>
    <row r="434" spans="2:30" ht="15" customHeight="1" x14ac:dyDescent="0.45">
      <c r="B434" t="s">
        <v>419</v>
      </c>
      <c r="C434" t="s">
        <v>188</v>
      </c>
      <c r="D434" t="s">
        <v>1744</v>
      </c>
      <c r="E434" t="s">
        <v>1745</v>
      </c>
      <c r="F434" t="s">
        <v>1746</v>
      </c>
      <c r="G434" t="s">
        <v>422</v>
      </c>
      <c r="H434" t="s">
        <v>1685</v>
      </c>
      <c r="I434" t="s">
        <v>1686</v>
      </c>
      <c r="J434">
        <v>2</v>
      </c>
      <c r="K434">
        <v>2179.63</v>
      </c>
      <c r="L434">
        <v>2379.8159999999998</v>
      </c>
      <c r="M434">
        <v>2340.6509999999998</v>
      </c>
      <c r="N434">
        <v>3868.6819999999998</v>
      </c>
      <c r="O434">
        <v>5530.9139999999998</v>
      </c>
      <c r="P434">
        <v>6239.817</v>
      </c>
      <c r="Q434">
        <v>6130.5870000000004</v>
      </c>
      <c r="R434">
        <v>6485.723</v>
      </c>
      <c r="S434">
        <v>7036.1450000000004</v>
      </c>
      <c r="T434">
        <v>7786.884</v>
      </c>
      <c r="U434">
        <v>8501.8950000000004</v>
      </c>
      <c r="V434">
        <v>9259.8809999999994</v>
      </c>
      <c r="W434">
        <v>10048.955</v>
      </c>
      <c r="X434">
        <v>10918.273999999999</v>
      </c>
      <c r="Y434">
        <v>11861.135</v>
      </c>
      <c r="Z434">
        <v>12884.427</v>
      </c>
      <c r="AA434">
        <v>14001.503000000001</v>
      </c>
      <c r="AB434">
        <v>15217.754999999999</v>
      </c>
      <c r="AC434">
        <v>16610.566999999999</v>
      </c>
      <c r="AD434">
        <v>18267.593000000001</v>
      </c>
    </row>
    <row r="435" spans="2:30" ht="15" customHeight="1" x14ac:dyDescent="0.45">
      <c r="B435" t="s">
        <v>419</v>
      </c>
      <c r="C435" t="s">
        <v>188</v>
      </c>
      <c r="D435" t="s">
        <v>1747</v>
      </c>
      <c r="E435" t="s">
        <v>1748</v>
      </c>
      <c r="F435" t="s">
        <v>1749</v>
      </c>
      <c r="G435" t="s">
        <v>422</v>
      </c>
      <c r="H435" t="s">
        <v>1685</v>
      </c>
      <c r="I435" t="s">
        <v>1686</v>
      </c>
      <c r="J435">
        <v>2</v>
      </c>
      <c r="K435">
        <v>1529.27</v>
      </c>
      <c r="L435">
        <v>1206.73</v>
      </c>
      <c r="M435">
        <v>1313.405</v>
      </c>
      <c r="N435">
        <v>1308.827</v>
      </c>
      <c r="O435">
        <v>1304.2660000000001</v>
      </c>
      <c r="P435">
        <v>1299.72</v>
      </c>
      <c r="Q435">
        <v>1295.19</v>
      </c>
      <c r="R435">
        <v>1290.6759999999999</v>
      </c>
      <c r="S435">
        <v>1286.1780000000001</v>
      </c>
      <c r="T435">
        <v>1281.6949999999999</v>
      </c>
      <c r="U435">
        <v>1277.2280000000001</v>
      </c>
      <c r="V435">
        <v>1272.777</v>
      </c>
      <c r="W435">
        <v>1268.3409999999999</v>
      </c>
      <c r="X435">
        <v>1263.921</v>
      </c>
      <c r="Y435">
        <v>1259.5160000000001</v>
      </c>
      <c r="Z435">
        <v>1255.126</v>
      </c>
      <c r="AA435">
        <v>1250.752</v>
      </c>
      <c r="AB435">
        <v>1246.393</v>
      </c>
      <c r="AC435">
        <v>1242.049</v>
      </c>
      <c r="AD435">
        <v>1237.72</v>
      </c>
    </row>
    <row r="436" spans="2:30" ht="15" customHeight="1" x14ac:dyDescent="0.45">
      <c r="B436" t="s">
        <v>419</v>
      </c>
      <c r="C436" t="s">
        <v>188</v>
      </c>
      <c r="D436" t="s">
        <v>1750</v>
      </c>
      <c r="E436" t="s">
        <v>1688</v>
      </c>
      <c r="F436" t="s">
        <v>1689</v>
      </c>
      <c r="G436" t="s">
        <v>422</v>
      </c>
      <c r="H436" t="s">
        <v>1685</v>
      </c>
      <c r="I436" t="s">
        <v>1686</v>
      </c>
      <c r="J436">
        <v>1</v>
      </c>
      <c r="K436">
        <v>1651.0930000000001</v>
      </c>
      <c r="L436">
        <v>1545.134</v>
      </c>
      <c r="M436">
        <v>1836.8230000000001</v>
      </c>
      <c r="N436">
        <v>1975.171</v>
      </c>
      <c r="O436">
        <v>2006.8579999999999</v>
      </c>
      <c r="P436">
        <v>2038.454</v>
      </c>
      <c r="Q436">
        <v>2090.7600000000002</v>
      </c>
      <c r="R436">
        <v>2141.0300000000002</v>
      </c>
      <c r="S436">
        <v>2188.41</v>
      </c>
      <c r="T436">
        <v>2235.8040000000001</v>
      </c>
      <c r="U436">
        <v>2278.1129999999998</v>
      </c>
      <c r="V436">
        <v>2320.529</v>
      </c>
      <c r="W436">
        <v>2363.0390000000002</v>
      </c>
      <c r="X436">
        <v>2405.6320000000001</v>
      </c>
      <c r="Y436">
        <v>2448.2950000000001</v>
      </c>
      <c r="Z436">
        <v>2491.0169999999998</v>
      </c>
      <c r="AA436">
        <v>2533.7860000000001</v>
      </c>
      <c r="AB436">
        <v>2576.5909999999999</v>
      </c>
      <c r="AC436">
        <v>2619.4189999999999</v>
      </c>
      <c r="AD436">
        <v>2662.26</v>
      </c>
    </row>
    <row r="437" spans="2:30" ht="15" customHeight="1" x14ac:dyDescent="0.45">
      <c r="B437" t="s">
        <v>419</v>
      </c>
      <c r="C437" t="s">
        <v>188</v>
      </c>
      <c r="D437" t="s">
        <v>1751</v>
      </c>
      <c r="E437" t="s">
        <v>1752</v>
      </c>
      <c r="F437" t="s">
        <v>1753</v>
      </c>
      <c r="G437" t="s">
        <v>422</v>
      </c>
      <c r="H437" t="s">
        <v>1685</v>
      </c>
      <c r="I437" t="s">
        <v>1686</v>
      </c>
      <c r="J437">
        <v>1</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row>
    <row r="438" spans="2:30" ht="15" customHeight="1" x14ac:dyDescent="0.45">
      <c r="B438" t="s">
        <v>419</v>
      </c>
      <c r="C438" t="s">
        <v>188</v>
      </c>
      <c r="D438" t="s">
        <v>1754</v>
      </c>
      <c r="E438" t="s">
        <v>1755</v>
      </c>
      <c r="F438" t="s">
        <v>1756</v>
      </c>
      <c r="G438" t="s">
        <v>422</v>
      </c>
      <c r="H438" t="s">
        <v>1685</v>
      </c>
      <c r="I438" t="s">
        <v>1686</v>
      </c>
      <c r="J438">
        <v>1</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row>
    <row r="439" spans="2:30" ht="15" customHeight="1" x14ac:dyDescent="0.45">
      <c r="B439" t="s">
        <v>419</v>
      </c>
      <c r="C439" t="s">
        <v>188</v>
      </c>
      <c r="D439" t="s">
        <v>1757</v>
      </c>
      <c r="E439" t="s">
        <v>1758</v>
      </c>
      <c r="F439" t="s">
        <v>1759</v>
      </c>
      <c r="G439" t="s">
        <v>422</v>
      </c>
      <c r="H439" t="s">
        <v>1685</v>
      </c>
      <c r="I439" t="s">
        <v>1686</v>
      </c>
      <c r="J439">
        <v>1</v>
      </c>
      <c r="K439">
        <v>1.6379999999999999</v>
      </c>
      <c r="L439">
        <v>1.6379999999999999</v>
      </c>
      <c r="M439">
        <v>1.8740000000000001</v>
      </c>
      <c r="N439">
        <v>1.978</v>
      </c>
      <c r="O439">
        <v>1.994</v>
      </c>
      <c r="P439">
        <v>2.008</v>
      </c>
      <c r="Q439">
        <v>2.0369999999999999</v>
      </c>
      <c r="R439">
        <v>2.0640000000000001</v>
      </c>
      <c r="S439">
        <v>2.09</v>
      </c>
      <c r="T439">
        <v>2.1150000000000002</v>
      </c>
      <c r="U439">
        <v>2.1360000000000001</v>
      </c>
      <c r="V439">
        <v>2.157</v>
      </c>
      <c r="W439">
        <v>2.177</v>
      </c>
      <c r="X439">
        <v>2.198</v>
      </c>
      <c r="Y439">
        <v>2.218</v>
      </c>
      <c r="Z439">
        <v>2.238</v>
      </c>
      <c r="AA439">
        <v>2.258</v>
      </c>
      <c r="AB439">
        <v>2.2770000000000001</v>
      </c>
      <c r="AC439">
        <v>2.2970000000000002</v>
      </c>
      <c r="AD439">
        <v>2.3159999999999998</v>
      </c>
    </row>
    <row r="440" spans="2:30" ht="15" customHeight="1" x14ac:dyDescent="0.45">
      <c r="B440" t="s">
        <v>419</v>
      </c>
      <c r="C440" t="s">
        <v>188</v>
      </c>
      <c r="D440" t="s">
        <v>1760</v>
      </c>
      <c r="E440" t="s">
        <v>1761</v>
      </c>
      <c r="F440" t="s">
        <v>1762</v>
      </c>
      <c r="G440" t="s">
        <v>422</v>
      </c>
      <c r="H440" t="s">
        <v>1685</v>
      </c>
      <c r="I440" t="s">
        <v>1686</v>
      </c>
      <c r="J440">
        <v>1</v>
      </c>
      <c r="K440">
        <v>1649.4549999999999</v>
      </c>
      <c r="L440">
        <v>1543.4960000000001</v>
      </c>
      <c r="M440">
        <v>1834.9490000000001</v>
      </c>
      <c r="N440">
        <v>1973.192</v>
      </c>
      <c r="O440">
        <v>2004.864</v>
      </c>
      <c r="P440">
        <v>2036.4459999999999</v>
      </c>
      <c r="Q440">
        <v>2088.723</v>
      </c>
      <c r="R440">
        <v>2138.9659999999999</v>
      </c>
      <c r="S440">
        <v>2186.3200000000002</v>
      </c>
      <c r="T440">
        <v>2233.6889999999999</v>
      </c>
      <c r="U440">
        <v>2275.9769999999999</v>
      </c>
      <c r="V440">
        <v>2318.3719999999998</v>
      </c>
      <c r="W440">
        <v>2360.8620000000001</v>
      </c>
      <c r="X440">
        <v>2403.4340000000002</v>
      </c>
      <c r="Y440">
        <v>2446.0770000000002</v>
      </c>
      <c r="Z440">
        <v>2488.779</v>
      </c>
      <c r="AA440">
        <v>2531.529</v>
      </c>
      <c r="AB440">
        <v>2574.3130000000001</v>
      </c>
      <c r="AC440">
        <v>2617.1219999999998</v>
      </c>
      <c r="AD440">
        <v>2659.944</v>
      </c>
    </row>
    <row r="441" spans="2:30" ht="15" customHeight="1" x14ac:dyDescent="0.45">
      <c r="B441" t="s">
        <v>419</v>
      </c>
      <c r="C441" t="s">
        <v>188</v>
      </c>
      <c r="D441" t="s">
        <v>1763</v>
      </c>
      <c r="E441" t="s">
        <v>1764</v>
      </c>
      <c r="F441" t="s">
        <v>1765</v>
      </c>
      <c r="G441" t="s">
        <v>422</v>
      </c>
      <c r="H441" t="s">
        <v>1685</v>
      </c>
      <c r="I441" t="s">
        <v>1686</v>
      </c>
      <c r="J441">
        <v>1</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row>
    <row r="442" spans="2:30" ht="15" customHeight="1" x14ac:dyDescent="0.45">
      <c r="B442" t="s">
        <v>419</v>
      </c>
      <c r="C442" t="s">
        <v>188</v>
      </c>
      <c r="D442" t="s">
        <v>1766</v>
      </c>
      <c r="E442" t="s">
        <v>1691</v>
      </c>
      <c r="F442" t="s">
        <v>1692</v>
      </c>
      <c r="G442" t="s">
        <v>422</v>
      </c>
      <c r="H442" t="s">
        <v>1685</v>
      </c>
      <c r="I442" t="s">
        <v>1686</v>
      </c>
      <c r="J442">
        <v>1</v>
      </c>
      <c r="K442">
        <v>42937.004999999997</v>
      </c>
      <c r="L442">
        <v>39972.894</v>
      </c>
      <c r="M442">
        <v>47161.006999999998</v>
      </c>
      <c r="N442">
        <v>48233.921000000002</v>
      </c>
      <c r="O442">
        <v>47663.53</v>
      </c>
      <c r="P442">
        <v>47791.707000000002</v>
      </c>
      <c r="Q442">
        <v>49275.875999999997</v>
      </c>
      <c r="R442">
        <v>50896.870999999999</v>
      </c>
      <c r="S442">
        <v>52355.53</v>
      </c>
      <c r="T442">
        <v>53866.05</v>
      </c>
      <c r="U442">
        <v>55465.29</v>
      </c>
      <c r="V442">
        <v>57237.817999999999</v>
      </c>
      <c r="W442">
        <v>59178.915000000001</v>
      </c>
      <c r="X442">
        <v>61338.178999999996</v>
      </c>
      <c r="Y442">
        <v>63721.038</v>
      </c>
      <c r="Z442">
        <v>66384.278999999995</v>
      </c>
      <c r="AA442">
        <v>69370.365999999995</v>
      </c>
      <c r="AB442">
        <v>72742.676000000007</v>
      </c>
      <c r="AC442">
        <v>76575.350000000006</v>
      </c>
      <c r="AD442">
        <v>80433.002999999997</v>
      </c>
    </row>
    <row r="443" spans="2:30" ht="15" customHeight="1" x14ac:dyDescent="0.45">
      <c r="B443" t="s">
        <v>419</v>
      </c>
      <c r="C443" t="s">
        <v>188</v>
      </c>
      <c r="D443" t="s">
        <v>1767</v>
      </c>
      <c r="E443" t="s">
        <v>1768</v>
      </c>
      <c r="F443" t="s">
        <v>1769</v>
      </c>
      <c r="G443" t="s">
        <v>422</v>
      </c>
      <c r="H443" t="s">
        <v>1685</v>
      </c>
      <c r="I443" t="s">
        <v>1686</v>
      </c>
      <c r="J443">
        <v>1</v>
      </c>
      <c r="K443">
        <v>29443.696</v>
      </c>
      <c r="L443">
        <v>28005.871999999999</v>
      </c>
      <c r="M443">
        <v>33519.074999999997</v>
      </c>
      <c r="N443">
        <v>34176.673000000003</v>
      </c>
      <c r="O443">
        <v>33170.572999999997</v>
      </c>
      <c r="P443">
        <v>32743.955000000002</v>
      </c>
      <c r="Q443">
        <v>33565.813999999998</v>
      </c>
      <c r="R443">
        <v>34538.724000000002</v>
      </c>
      <c r="S443">
        <v>35371.07</v>
      </c>
      <c r="T443">
        <v>36232.254000000001</v>
      </c>
      <c r="U443">
        <v>37162.347000000002</v>
      </c>
      <c r="V443">
        <v>38246.281000000003</v>
      </c>
      <c r="W443">
        <v>39479.815999999999</v>
      </c>
      <c r="X443">
        <v>40913.029000000002</v>
      </c>
      <c r="Y443">
        <v>42552.000999999997</v>
      </c>
      <c r="Z443">
        <v>44452.589</v>
      </c>
      <c r="AA443">
        <v>46657.432000000001</v>
      </c>
      <c r="AB443">
        <v>49230.095999999998</v>
      </c>
      <c r="AC443">
        <v>52244.862000000001</v>
      </c>
      <c r="AD443">
        <v>55268.678</v>
      </c>
    </row>
    <row r="444" spans="2:30" ht="15" customHeight="1" x14ac:dyDescent="0.45">
      <c r="B444" t="s">
        <v>419</v>
      </c>
      <c r="C444" t="s">
        <v>188</v>
      </c>
      <c r="D444" t="s">
        <v>1770</v>
      </c>
      <c r="E444" t="s">
        <v>1771</v>
      </c>
      <c r="F444" t="s">
        <v>1772</v>
      </c>
      <c r="G444" t="s">
        <v>422</v>
      </c>
      <c r="H444" t="s">
        <v>1685</v>
      </c>
      <c r="I444" t="s">
        <v>1686</v>
      </c>
      <c r="J444">
        <v>1</v>
      </c>
      <c r="K444">
        <v>495.238</v>
      </c>
      <c r="L444">
        <v>484.52</v>
      </c>
      <c r="M444">
        <v>472.24900000000002</v>
      </c>
      <c r="N444">
        <v>454.66399999999999</v>
      </c>
      <c r="O444">
        <v>463.9</v>
      </c>
      <c r="P444">
        <v>509.44099999999997</v>
      </c>
      <c r="Q444">
        <v>559.21799999999996</v>
      </c>
      <c r="R444">
        <v>613.43499999999995</v>
      </c>
      <c r="S444">
        <v>678.10400000000004</v>
      </c>
      <c r="T444">
        <v>754.60400000000004</v>
      </c>
      <c r="U444">
        <v>837.58299999999997</v>
      </c>
      <c r="V444">
        <v>926.67499999999995</v>
      </c>
      <c r="W444">
        <v>1021.415</v>
      </c>
      <c r="X444">
        <v>1121.3409999999999</v>
      </c>
      <c r="Y444">
        <v>1225.8330000000001</v>
      </c>
      <c r="Z444">
        <v>1335.86</v>
      </c>
      <c r="AA444">
        <v>1451.3019999999999</v>
      </c>
      <c r="AB444">
        <v>1572.0329999999999</v>
      </c>
      <c r="AC444">
        <v>1697.9860000000001</v>
      </c>
      <c r="AD444">
        <v>1826.9159999999999</v>
      </c>
    </row>
    <row r="445" spans="2:30" ht="15" customHeight="1" x14ac:dyDescent="0.45">
      <c r="B445" t="s">
        <v>419</v>
      </c>
      <c r="C445" t="s">
        <v>188</v>
      </c>
      <c r="D445" t="s">
        <v>1773</v>
      </c>
      <c r="E445" t="s">
        <v>1774</v>
      </c>
      <c r="F445" t="s">
        <v>1775</v>
      </c>
      <c r="G445" t="s">
        <v>422</v>
      </c>
      <c r="H445" t="s">
        <v>1685</v>
      </c>
      <c r="I445" t="s">
        <v>1686</v>
      </c>
      <c r="J445">
        <v>1</v>
      </c>
      <c r="K445">
        <v>1921.182</v>
      </c>
      <c r="L445">
        <v>1978.2729999999999</v>
      </c>
      <c r="M445">
        <v>2706.33</v>
      </c>
      <c r="N445">
        <v>2725.7469999999998</v>
      </c>
      <c r="O445">
        <v>2743.748</v>
      </c>
      <c r="P445">
        <v>2766.3090000000002</v>
      </c>
      <c r="Q445">
        <v>2794.2820000000002</v>
      </c>
      <c r="R445">
        <v>2819.5949999999998</v>
      </c>
      <c r="S445">
        <v>2841.6509999999998</v>
      </c>
      <c r="T445">
        <v>2863.2159999999999</v>
      </c>
      <c r="U445">
        <v>2884.4180000000001</v>
      </c>
      <c r="V445">
        <v>2905.2550000000001</v>
      </c>
      <c r="W445">
        <v>2925.7260000000001</v>
      </c>
      <c r="X445">
        <v>2945.8290000000002</v>
      </c>
      <c r="Y445">
        <v>2965.5630000000001</v>
      </c>
      <c r="Z445">
        <v>2984.9279999999999</v>
      </c>
      <c r="AA445">
        <v>3003.922</v>
      </c>
      <c r="AB445">
        <v>3022.5450000000001</v>
      </c>
      <c r="AC445">
        <v>3040.7950000000001</v>
      </c>
      <c r="AD445">
        <v>3058.674</v>
      </c>
    </row>
    <row r="446" spans="2:30" ht="15" customHeight="1" x14ac:dyDescent="0.45">
      <c r="B446" t="s">
        <v>419</v>
      </c>
      <c r="C446" t="s">
        <v>188</v>
      </c>
      <c r="D446" t="s">
        <v>1776</v>
      </c>
      <c r="E446" t="s">
        <v>1777</v>
      </c>
      <c r="F446" t="s">
        <v>1778</v>
      </c>
      <c r="G446" t="s">
        <v>422</v>
      </c>
      <c r="H446" t="s">
        <v>1685</v>
      </c>
      <c r="I446" t="s">
        <v>1686</v>
      </c>
      <c r="J446">
        <v>1</v>
      </c>
      <c r="K446">
        <v>11076.89</v>
      </c>
      <c r="L446">
        <v>9504.23</v>
      </c>
      <c r="M446">
        <v>10463.352999999999</v>
      </c>
      <c r="N446">
        <v>10876.838</v>
      </c>
      <c r="O446">
        <v>11285.308000000001</v>
      </c>
      <c r="P446">
        <v>11772.002</v>
      </c>
      <c r="Q446">
        <v>12356.561</v>
      </c>
      <c r="R446">
        <v>12925.117</v>
      </c>
      <c r="S446">
        <v>13464.705</v>
      </c>
      <c r="T446">
        <v>14015.976000000001</v>
      </c>
      <c r="U446">
        <v>14580.942999999999</v>
      </c>
      <c r="V446">
        <v>15159.606</v>
      </c>
      <c r="W446">
        <v>15751.958000000001</v>
      </c>
      <c r="X446">
        <v>16357.98</v>
      </c>
      <c r="Y446">
        <v>16977.641</v>
      </c>
      <c r="Z446">
        <v>17610.901000000002</v>
      </c>
      <c r="AA446">
        <v>18257.708999999999</v>
      </c>
      <c r="AB446">
        <v>18918.002</v>
      </c>
      <c r="AC446">
        <v>19591.705999999998</v>
      </c>
      <c r="AD446">
        <v>20278.735000000001</v>
      </c>
    </row>
    <row r="447" spans="2:30" ht="15" customHeight="1" x14ac:dyDescent="0.45">
      <c r="B447" t="s">
        <v>419</v>
      </c>
      <c r="C447" t="s">
        <v>188</v>
      </c>
      <c r="D447" t="s">
        <v>1779</v>
      </c>
      <c r="E447" t="s">
        <v>1780</v>
      </c>
      <c r="F447" t="s">
        <v>1781</v>
      </c>
      <c r="G447" t="s">
        <v>422</v>
      </c>
      <c r="H447" t="s">
        <v>1685</v>
      </c>
      <c r="I447" t="s">
        <v>1686</v>
      </c>
      <c r="J447">
        <v>1</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row>
    <row r="448" spans="2:30" ht="15" customHeight="1" x14ac:dyDescent="0.45">
      <c r="B448" t="s">
        <v>419</v>
      </c>
      <c r="C448" t="s">
        <v>188</v>
      </c>
      <c r="D448" t="s">
        <v>1782</v>
      </c>
      <c r="E448" t="s">
        <v>1697</v>
      </c>
      <c r="F448" t="s">
        <v>1698</v>
      </c>
      <c r="G448" t="s">
        <v>422</v>
      </c>
      <c r="H448" t="s">
        <v>1685</v>
      </c>
      <c r="I448" t="s">
        <v>1686</v>
      </c>
      <c r="J448">
        <v>1</v>
      </c>
      <c r="K448">
        <v>7404.3140000000003</v>
      </c>
      <c r="L448">
        <v>7147.93</v>
      </c>
      <c r="M448">
        <v>7001.1750000000002</v>
      </c>
      <c r="N448">
        <v>6753.6639999999998</v>
      </c>
      <c r="O448">
        <v>6886.5370000000003</v>
      </c>
      <c r="P448">
        <v>7548.8450000000003</v>
      </c>
      <c r="Q448">
        <v>8264.5689999999995</v>
      </c>
      <c r="R448">
        <v>9039.0759999999991</v>
      </c>
      <c r="S448">
        <v>9962.8960000000006</v>
      </c>
      <c r="T448">
        <v>11055</v>
      </c>
      <c r="U448">
        <v>12234.907999999999</v>
      </c>
      <c r="V448">
        <v>13496.285</v>
      </c>
      <c r="W448">
        <v>14832.485000000001</v>
      </c>
      <c r="X448">
        <v>16236.275</v>
      </c>
      <c r="Y448">
        <v>17698.248</v>
      </c>
      <c r="Z448">
        <v>19231.596000000001</v>
      </c>
      <c r="AA448">
        <v>20833.882000000001</v>
      </c>
      <c r="AB448">
        <v>22502.595000000001</v>
      </c>
      <c r="AC448">
        <v>24236.026999999998</v>
      </c>
      <c r="AD448">
        <v>26000.758999999998</v>
      </c>
    </row>
    <row r="449" spans="2:30" ht="15" customHeight="1" x14ac:dyDescent="0.45">
      <c r="B449" t="s">
        <v>419</v>
      </c>
      <c r="C449" t="s">
        <v>188</v>
      </c>
      <c r="D449" t="s">
        <v>1783</v>
      </c>
      <c r="E449" t="s">
        <v>1784</v>
      </c>
      <c r="F449" t="s">
        <v>1785</v>
      </c>
      <c r="G449" t="s">
        <v>422</v>
      </c>
      <c r="H449" t="s">
        <v>1685</v>
      </c>
      <c r="I449" t="s">
        <v>1686</v>
      </c>
      <c r="J449">
        <v>1</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row>
    <row r="450" spans="2:30" ht="15" customHeight="1" x14ac:dyDescent="0.45">
      <c r="B450" t="s">
        <v>419</v>
      </c>
      <c r="C450" t="s">
        <v>188</v>
      </c>
      <c r="D450" t="s">
        <v>1786</v>
      </c>
      <c r="E450" t="s">
        <v>1787</v>
      </c>
      <c r="F450" t="s">
        <v>1788</v>
      </c>
      <c r="G450" t="s">
        <v>422</v>
      </c>
      <c r="H450" t="s">
        <v>1685</v>
      </c>
      <c r="I450" t="s">
        <v>1686</v>
      </c>
      <c r="J450">
        <v>1</v>
      </c>
      <c r="K450">
        <v>7404.3140000000003</v>
      </c>
      <c r="L450">
        <v>7147.93</v>
      </c>
      <c r="M450">
        <v>7001.1750000000002</v>
      </c>
      <c r="N450">
        <v>6753.6639999999998</v>
      </c>
      <c r="O450">
        <v>6886.5370000000003</v>
      </c>
      <c r="P450">
        <v>7548.8450000000003</v>
      </c>
      <c r="Q450">
        <v>8264.5689999999995</v>
      </c>
      <c r="R450">
        <v>9039.0759999999991</v>
      </c>
      <c r="S450">
        <v>9962.8960000000006</v>
      </c>
      <c r="T450">
        <v>11055</v>
      </c>
      <c r="U450">
        <v>12234.907999999999</v>
      </c>
      <c r="V450">
        <v>13496.285</v>
      </c>
      <c r="W450">
        <v>14832.485000000001</v>
      </c>
      <c r="X450">
        <v>16236.275</v>
      </c>
      <c r="Y450">
        <v>17698.248</v>
      </c>
      <c r="Z450">
        <v>19231.596000000001</v>
      </c>
      <c r="AA450">
        <v>20833.882000000001</v>
      </c>
      <c r="AB450">
        <v>22502.595000000001</v>
      </c>
      <c r="AC450">
        <v>24236.026999999998</v>
      </c>
      <c r="AD450">
        <v>26000.758999999998</v>
      </c>
    </row>
    <row r="451" spans="2:30" ht="15" customHeight="1" x14ac:dyDescent="0.45">
      <c r="B451" t="s">
        <v>419</v>
      </c>
      <c r="C451" t="s">
        <v>188</v>
      </c>
      <c r="D451" t="s">
        <v>1789</v>
      </c>
      <c r="E451" t="s">
        <v>1790</v>
      </c>
      <c r="F451" t="s">
        <v>1791</v>
      </c>
      <c r="G451" t="s">
        <v>422</v>
      </c>
      <c r="H451" t="s">
        <v>1685</v>
      </c>
      <c r="I451" t="s">
        <v>1686</v>
      </c>
      <c r="J451">
        <v>1</v>
      </c>
      <c r="K451">
        <v>0</v>
      </c>
      <c r="L451">
        <v>0</v>
      </c>
      <c r="M451">
        <v>0</v>
      </c>
      <c r="N451">
        <v>0</v>
      </c>
      <c r="O451">
        <v>0</v>
      </c>
      <c r="P451">
        <v>0</v>
      </c>
      <c r="Q451">
        <v>0</v>
      </c>
      <c r="R451">
        <v>0</v>
      </c>
      <c r="S451">
        <v>0</v>
      </c>
      <c r="T451">
        <v>0</v>
      </c>
      <c r="U451">
        <v>0</v>
      </c>
      <c r="V451">
        <v>0</v>
      </c>
      <c r="W451">
        <v>0</v>
      </c>
      <c r="X451">
        <v>0</v>
      </c>
      <c r="Y451">
        <v>0</v>
      </c>
      <c r="Z451">
        <v>0</v>
      </c>
      <c r="AA451">
        <v>0</v>
      </c>
      <c r="AB451">
        <v>0</v>
      </c>
      <c r="AC451">
        <v>0</v>
      </c>
      <c r="AD451">
        <v>0</v>
      </c>
    </row>
    <row r="452" spans="2:30" ht="15" customHeight="1" x14ac:dyDescent="0.45">
      <c r="B452" t="s">
        <v>419</v>
      </c>
      <c r="C452" t="s">
        <v>188</v>
      </c>
      <c r="D452" t="s">
        <v>1792</v>
      </c>
      <c r="E452" t="s">
        <v>1793</v>
      </c>
      <c r="F452" t="s">
        <v>1794</v>
      </c>
      <c r="G452" t="s">
        <v>422</v>
      </c>
      <c r="H452" t="s">
        <v>1685</v>
      </c>
      <c r="I452" t="s">
        <v>1686</v>
      </c>
      <c r="J452">
        <v>1</v>
      </c>
      <c r="K452">
        <v>0</v>
      </c>
      <c r="L452">
        <v>0</v>
      </c>
      <c r="M452">
        <v>0</v>
      </c>
      <c r="N452">
        <v>0</v>
      </c>
      <c r="O452">
        <v>0</v>
      </c>
      <c r="P452">
        <v>0</v>
      </c>
      <c r="Q452">
        <v>0</v>
      </c>
      <c r="R452">
        <v>0</v>
      </c>
      <c r="S452">
        <v>0</v>
      </c>
      <c r="T452">
        <v>0</v>
      </c>
      <c r="U452">
        <v>0</v>
      </c>
      <c r="V452">
        <v>0</v>
      </c>
      <c r="W452">
        <v>0</v>
      </c>
      <c r="X452">
        <v>0</v>
      </c>
      <c r="Y452">
        <v>0</v>
      </c>
      <c r="Z452">
        <v>0</v>
      </c>
      <c r="AA452">
        <v>0</v>
      </c>
      <c r="AB452">
        <v>0</v>
      </c>
      <c r="AC452">
        <v>0</v>
      </c>
      <c r="AD452">
        <v>0</v>
      </c>
    </row>
    <row r="453" spans="2:30" ht="15" customHeight="1" x14ac:dyDescent="0.45">
      <c r="B453" t="s">
        <v>419</v>
      </c>
      <c r="C453" t="s">
        <v>188</v>
      </c>
      <c r="D453" t="s">
        <v>1795</v>
      </c>
      <c r="E453" t="s">
        <v>1796</v>
      </c>
      <c r="F453" t="s">
        <v>1797</v>
      </c>
      <c r="G453" t="s">
        <v>422</v>
      </c>
      <c r="H453" t="s">
        <v>1685</v>
      </c>
      <c r="I453" t="s">
        <v>1686</v>
      </c>
      <c r="J453">
        <v>1</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row>
    <row r="454" spans="2:30" ht="15" customHeight="1" x14ac:dyDescent="0.45">
      <c r="B454" t="s">
        <v>419</v>
      </c>
      <c r="C454" t="s">
        <v>188</v>
      </c>
      <c r="D454" t="s">
        <v>1798</v>
      </c>
      <c r="E454" t="s">
        <v>1700</v>
      </c>
      <c r="F454" t="s">
        <v>1701</v>
      </c>
      <c r="G454" t="s">
        <v>422</v>
      </c>
      <c r="H454" t="s">
        <v>1685</v>
      </c>
      <c r="I454" t="s">
        <v>1686</v>
      </c>
      <c r="J454">
        <v>1</v>
      </c>
      <c r="K454">
        <v>15214.834999999999</v>
      </c>
      <c r="L454">
        <v>16168.272999999999</v>
      </c>
      <c r="M454">
        <v>17468.254000000001</v>
      </c>
      <c r="N454">
        <v>17210.601999999999</v>
      </c>
      <c r="O454">
        <v>17931.196</v>
      </c>
      <c r="P454">
        <v>19045.128000000001</v>
      </c>
      <c r="Q454">
        <v>20275.214</v>
      </c>
      <c r="R454">
        <v>21586.026999999998</v>
      </c>
      <c r="S454">
        <v>23101.032999999999</v>
      </c>
      <c r="T454">
        <v>24867.493999999999</v>
      </c>
      <c r="U454">
        <v>26778.224999999999</v>
      </c>
      <c r="V454">
        <v>28823.225999999999</v>
      </c>
      <c r="W454">
        <v>30976.754000000001</v>
      </c>
      <c r="X454">
        <v>33242.692000000003</v>
      </c>
      <c r="Y454">
        <v>35613.048000000003</v>
      </c>
      <c r="Z454">
        <v>38098.769</v>
      </c>
      <c r="AA454">
        <v>40699.949999999997</v>
      </c>
      <c r="AB454">
        <v>43420.855000000003</v>
      </c>
      <c r="AC454">
        <v>46267.17</v>
      </c>
      <c r="AD454">
        <v>49230.813000000002</v>
      </c>
    </row>
    <row r="455" spans="2:30" ht="15" customHeight="1" x14ac:dyDescent="0.45">
      <c r="B455" t="s">
        <v>419</v>
      </c>
      <c r="C455" t="s">
        <v>188</v>
      </c>
      <c r="D455" t="s">
        <v>1799</v>
      </c>
      <c r="E455" t="s">
        <v>1800</v>
      </c>
      <c r="F455" t="s">
        <v>1801</v>
      </c>
      <c r="G455" t="s">
        <v>422</v>
      </c>
      <c r="H455" t="s">
        <v>1685</v>
      </c>
      <c r="I455" t="s">
        <v>1686</v>
      </c>
      <c r="J455">
        <v>1</v>
      </c>
      <c r="K455">
        <v>0</v>
      </c>
      <c r="L455">
        <v>0</v>
      </c>
      <c r="M455">
        <v>0</v>
      </c>
      <c r="N455">
        <v>0</v>
      </c>
      <c r="O455">
        <v>0</v>
      </c>
      <c r="P455">
        <v>0</v>
      </c>
      <c r="Q455">
        <v>0</v>
      </c>
      <c r="R455">
        <v>0</v>
      </c>
      <c r="S455">
        <v>0</v>
      </c>
      <c r="T455">
        <v>0</v>
      </c>
      <c r="U455">
        <v>0</v>
      </c>
      <c r="V455">
        <v>0</v>
      </c>
      <c r="W455">
        <v>0</v>
      </c>
      <c r="X455">
        <v>0</v>
      </c>
      <c r="Y455">
        <v>0</v>
      </c>
      <c r="Z455">
        <v>0</v>
      </c>
      <c r="AA455">
        <v>0</v>
      </c>
      <c r="AB455">
        <v>0</v>
      </c>
      <c r="AC455">
        <v>0</v>
      </c>
      <c r="AD455">
        <v>0</v>
      </c>
    </row>
    <row r="456" spans="2:30" ht="15" customHeight="1" x14ac:dyDescent="0.45">
      <c r="B456" t="s">
        <v>419</v>
      </c>
      <c r="C456" t="s">
        <v>188</v>
      </c>
      <c r="D456" t="s">
        <v>1802</v>
      </c>
      <c r="E456" t="s">
        <v>1803</v>
      </c>
      <c r="F456" t="s">
        <v>1804</v>
      </c>
      <c r="G456" t="s">
        <v>422</v>
      </c>
      <c r="H456" t="s">
        <v>1685</v>
      </c>
      <c r="I456" t="s">
        <v>1686</v>
      </c>
      <c r="J456">
        <v>1</v>
      </c>
      <c r="K456">
        <v>10010.589</v>
      </c>
      <c r="L456">
        <v>9837.6170000000002</v>
      </c>
      <c r="M456">
        <v>9543.0020000000004</v>
      </c>
      <c r="N456">
        <v>9122.26</v>
      </c>
      <c r="O456">
        <v>9684.2070000000003</v>
      </c>
      <c r="P456">
        <v>10613.831</v>
      </c>
      <c r="Q456">
        <v>11628.550999999999</v>
      </c>
      <c r="R456">
        <v>12733.902</v>
      </c>
      <c r="S456">
        <v>14057.061</v>
      </c>
      <c r="T456">
        <v>15631.088</v>
      </c>
      <c r="U456">
        <v>17348.161</v>
      </c>
      <c r="V456">
        <v>19198.324000000001</v>
      </c>
      <c r="W456">
        <v>21155.879000000001</v>
      </c>
      <c r="X456">
        <v>23224.756000000001</v>
      </c>
      <c r="Y456">
        <v>25397.007000000001</v>
      </c>
      <c r="Z456">
        <v>27683.625</v>
      </c>
      <c r="AA456">
        <v>30084.751</v>
      </c>
      <c r="AB456">
        <v>32604.694</v>
      </c>
      <c r="AC456">
        <v>35249.186000000002</v>
      </c>
      <c r="AD456">
        <v>38010.19</v>
      </c>
    </row>
    <row r="457" spans="2:30" ht="15" customHeight="1" x14ac:dyDescent="0.45">
      <c r="B457" t="s">
        <v>419</v>
      </c>
      <c r="C457" t="s">
        <v>188</v>
      </c>
      <c r="D457" t="s">
        <v>1805</v>
      </c>
      <c r="E457" t="s">
        <v>1806</v>
      </c>
      <c r="F457" t="s">
        <v>1807</v>
      </c>
      <c r="G457" t="s">
        <v>422</v>
      </c>
      <c r="H457" t="s">
        <v>1685</v>
      </c>
      <c r="I457" t="s">
        <v>1686</v>
      </c>
      <c r="J457">
        <v>1</v>
      </c>
      <c r="K457">
        <v>875.27200000000005</v>
      </c>
      <c r="L457">
        <v>1064.7159999999999</v>
      </c>
      <c r="M457">
        <v>1332.902</v>
      </c>
      <c r="N457">
        <v>1360.3309999999999</v>
      </c>
      <c r="O457">
        <v>1387.0129999999999</v>
      </c>
      <c r="P457">
        <v>1418.011</v>
      </c>
      <c r="Q457">
        <v>1454.232</v>
      </c>
      <c r="R457">
        <v>1488.788</v>
      </c>
      <c r="S457">
        <v>1521.0530000000001</v>
      </c>
      <c r="T457">
        <v>1553.4179999999999</v>
      </c>
      <c r="U457">
        <v>1585.9880000000001</v>
      </c>
      <c r="V457">
        <v>1618.7570000000001</v>
      </c>
      <c r="W457">
        <v>1651.7159999999999</v>
      </c>
      <c r="X457">
        <v>1684.8589999999999</v>
      </c>
      <c r="Y457">
        <v>1718.1769999999999</v>
      </c>
      <c r="Z457">
        <v>1751.663</v>
      </c>
      <c r="AA457">
        <v>1785.309</v>
      </c>
      <c r="AB457">
        <v>1819.1079999999999</v>
      </c>
      <c r="AC457">
        <v>1853.0509999999999</v>
      </c>
      <c r="AD457">
        <v>1887.1320000000001</v>
      </c>
    </row>
    <row r="458" spans="2:30" ht="15" customHeight="1" x14ac:dyDescent="0.45">
      <c r="B458" t="s">
        <v>419</v>
      </c>
      <c r="C458" t="s">
        <v>188</v>
      </c>
      <c r="D458" t="s">
        <v>1808</v>
      </c>
      <c r="E458" t="s">
        <v>1809</v>
      </c>
      <c r="F458" t="s">
        <v>1810</v>
      </c>
      <c r="G458" t="s">
        <v>422</v>
      </c>
      <c r="H458" t="s">
        <v>1685</v>
      </c>
      <c r="I458" t="s">
        <v>1686</v>
      </c>
      <c r="J458">
        <v>1</v>
      </c>
      <c r="K458">
        <v>4328.9740000000002</v>
      </c>
      <c r="L458">
        <v>5265.94</v>
      </c>
      <c r="M458">
        <v>6592.35</v>
      </c>
      <c r="N458">
        <v>6728.01</v>
      </c>
      <c r="O458">
        <v>6859.9750000000004</v>
      </c>
      <c r="P458">
        <v>7013.2860000000001</v>
      </c>
      <c r="Q458">
        <v>7192.4309999999996</v>
      </c>
      <c r="R458">
        <v>7363.3370000000004</v>
      </c>
      <c r="S458">
        <v>7522.9189999999999</v>
      </c>
      <c r="T458">
        <v>7682.9880000000003</v>
      </c>
      <c r="U458">
        <v>7844.076</v>
      </c>
      <c r="V458">
        <v>8006.1459999999997</v>
      </c>
      <c r="W458">
        <v>8169.1589999999997</v>
      </c>
      <c r="X458">
        <v>8333.0769999999993</v>
      </c>
      <c r="Y458">
        <v>8497.8639999999996</v>
      </c>
      <c r="Z458">
        <v>8663.4809999999998</v>
      </c>
      <c r="AA458">
        <v>8829.89</v>
      </c>
      <c r="AB458">
        <v>8997.0540000000001</v>
      </c>
      <c r="AC458">
        <v>9164.9339999999993</v>
      </c>
      <c r="AD458">
        <v>9333.4920000000002</v>
      </c>
    </row>
    <row r="459" spans="2:30" ht="15" customHeight="1" x14ac:dyDescent="0.45">
      <c r="B459" t="s">
        <v>419</v>
      </c>
      <c r="C459" t="s">
        <v>188</v>
      </c>
      <c r="D459" t="s">
        <v>1811</v>
      </c>
      <c r="E459" t="s">
        <v>1812</v>
      </c>
      <c r="F459" t="s">
        <v>1813</v>
      </c>
      <c r="G459" t="s">
        <v>422</v>
      </c>
      <c r="H459" t="s">
        <v>1685</v>
      </c>
      <c r="I459" t="s">
        <v>1686</v>
      </c>
      <c r="J459">
        <v>1</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row>
    <row r="460" spans="2:30" ht="15" customHeight="1" x14ac:dyDescent="0.45">
      <c r="B460" t="s">
        <v>419</v>
      </c>
      <c r="C460" t="s">
        <v>188</v>
      </c>
      <c r="D460" t="s">
        <v>1814</v>
      </c>
      <c r="E460" t="s">
        <v>1703</v>
      </c>
      <c r="F460" t="s">
        <v>1704</v>
      </c>
      <c r="G460" t="s">
        <v>422</v>
      </c>
      <c r="H460" t="s">
        <v>1685</v>
      </c>
      <c r="I460" t="s">
        <v>1686</v>
      </c>
      <c r="J460">
        <v>1</v>
      </c>
      <c r="K460">
        <v>5389.2640000000001</v>
      </c>
      <c r="L460">
        <v>6059.357</v>
      </c>
      <c r="M460">
        <v>7304.8469999999998</v>
      </c>
      <c r="N460">
        <v>7485.0290000000005</v>
      </c>
      <c r="O460">
        <v>7660.826</v>
      </c>
      <c r="P460">
        <v>7867.7740000000003</v>
      </c>
      <c r="Q460">
        <v>8112.866</v>
      </c>
      <c r="R460">
        <v>8347.6450000000004</v>
      </c>
      <c r="S460">
        <v>8567.366</v>
      </c>
      <c r="T460">
        <v>8788.9699999999993</v>
      </c>
      <c r="U460">
        <v>9013.2360000000008</v>
      </c>
      <c r="V460">
        <v>9240.1190000000006</v>
      </c>
      <c r="W460">
        <v>9469.5740000000005</v>
      </c>
      <c r="X460">
        <v>9701.5529999999999</v>
      </c>
      <c r="Y460">
        <v>9936.0069999999996</v>
      </c>
      <c r="Z460">
        <v>10172.888000000001</v>
      </c>
      <c r="AA460">
        <v>10412.143</v>
      </c>
      <c r="AB460">
        <v>10653.721</v>
      </c>
      <c r="AC460">
        <v>10897.566999999999</v>
      </c>
      <c r="AD460">
        <v>11143.626</v>
      </c>
    </row>
    <row r="461" spans="2:30" ht="15" customHeight="1" x14ac:dyDescent="0.45">
      <c r="B461" t="s">
        <v>419</v>
      </c>
      <c r="C461" t="s">
        <v>188</v>
      </c>
      <c r="D461" t="s">
        <v>1815</v>
      </c>
      <c r="E461" t="s">
        <v>1816</v>
      </c>
      <c r="F461" t="s">
        <v>1817</v>
      </c>
      <c r="G461" t="s">
        <v>422</v>
      </c>
      <c r="H461" t="s">
        <v>1685</v>
      </c>
      <c r="I461" t="s">
        <v>1686</v>
      </c>
      <c r="J461">
        <v>1</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row>
    <row r="462" spans="2:30" ht="15" customHeight="1" x14ac:dyDescent="0.45">
      <c r="B462" t="s">
        <v>419</v>
      </c>
      <c r="C462" t="s">
        <v>188</v>
      </c>
      <c r="D462" t="s">
        <v>1818</v>
      </c>
      <c r="E462" t="s">
        <v>1819</v>
      </c>
      <c r="F462" t="s">
        <v>1820</v>
      </c>
      <c r="G462" t="s">
        <v>422</v>
      </c>
      <c r="H462" t="s">
        <v>1685</v>
      </c>
      <c r="I462" t="s">
        <v>1686</v>
      </c>
      <c r="J462">
        <v>1</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row>
    <row r="463" spans="2:30" ht="15" customHeight="1" x14ac:dyDescent="0.45">
      <c r="B463" t="s">
        <v>419</v>
      </c>
      <c r="C463" t="s">
        <v>188</v>
      </c>
      <c r="D463" t="s">
        <v>1821</v>
      </c>
      <c r="E463" t="s">
        <v>1822</v>
      </c>
      <c r="F463" t="s">
        <v>1823</v>
      </c>
      <c r="G463" t="s">
        <v>422</v>
      </c>
      <c r="H463" t="s">
        <v>1685</v>
      </c>
      <c r="I463" t="s">
        <v>1686</v>
      </c>
      <c r="J463">
        <v>1</v>
      </c>
      <c r="K463">
        <v>3107.4549999999999</v>
      </c>
      <c r="L463">
        <v>3427.6979999999999</v>
      </c>
      <c r="M463">
        <v>4102.9210000000003</v>
      </c>
      <c r="N463">
        <v>4179.0079999999998</v>
      </c>
      <c r="O463">
        <v>4252.4840000000004</v>
      </c>
      <c r="P463">
        <v>4338.8559999999998</v>
      </c>
      <c r="Q463">
        <v>4440.8180000000002</v>
      </c>
      <c r="R463">
        <v>4537.2790000000005</v>
      </c>
      <c r="S463">
        <v>4626.3739999999998</v>
      </c>
      <c r="T463">
        <v>4715.3950000000004</v>
      </c>
      <c r="U463">
        <v>4804.6670000000004</v>
      </c>
      <c r="V463">
        <v>4894.165</v>
      </c>
      <c r="W463">
        <v>4983.8620000000001</v>
      </c>
      <c r="X463">
        <v>5073.7340000000004</v>
      </c>
      <c r="Y463">
        <v>5163.7550000000001</v>
      </c>
      <c r="Z463">
        <v>5253.9</v>
      </c>
      <c r="AA463">
        <v>5344.1450000000004</v>
      </c>
      <c r="AB463">
        <v>5434.4660000000003</v>
      </c>
      <c r="AC463">
        <v>5524.8370000000004</v>
      </c>
      <c r="AD463">
        <v>5615.2340000000004</v>
      </c>
    </row>
    <row r="464" spans="2:30" ht="15" customHeight="1" x14ac:dyDescent="0.45">
      <c r="B464" t="s">
        <v>419</v>
      </c>
      <c r="C464" t="s">
        <v>188</v>
      </c>
      <c r="D464" t="s">
        <v>1824</v>
      </c>
      <c r="E464" t="s">
        <v>1825</v>
      </c>
      <c r="F464" t="s">
        <v>1826</v>
      </c>
      <c r="G464" t="s">
        <v>422</v>
      </c>
      <c r="H464" t="s">
        <v>1685</v>
      </c>
      <c r="I464" t="s">
        <v>1686</v>
      </c>
      <c r="J464">
        <v>1</v>
      </c>
      <c r="K464">
        <v>2281.8090000000002</v>
      </c>
      <c r="L464">
        <v>2631.6590000000001</v>
      </c>
      <c r="M464">
        <v>3201.9259999999999</v>
      </c>
      <c r="N464">
        <v>3306.0210000000002</v>
      </c>
      <c r="O464">
        <v>3408.3420000000001</v>
      </c>
      <c r="P464">
        <v>3528.9180000000001</v>
      </c>
      <c r="Q464">
        <v>3672.0479999999998</v>
      </c>
      <c r="R464">
        <v>3810.3670000000002</v>
      </c>
      <c r="S464">
        <v>3940.9920000000002</v>
      </c>
      <c r="T464">
        <v>4073.5749999999998</v>
      </c>
      <c r="U464">
        <v>4208.5680000000002</v>
      </c>
      <c r="V464">
        <v>4345.9539999999997</v>
      </c>
      <c r="W464">
        <v>4485.7120000000004</v>
      </c>
      <c r="X464">
        <v>4627.8190000000004</v>
      </c>
      <c r="Y464">
        <v>4772.2529999999997</v>
      </c>
      <c r="Z464">
        <v>4918.9880000000003</v>
      </c>
      <c r="AA464">
        <v>5067.9979999999996</v>
      </c>
      <c r="AB464">
        <v>5219.2550000000001</v>
      </c>
      <c r="AC464">
        <v>5372.73</v>
      </c>
      <c r="AD464">
        <v>5528.3919999999998</v>
      </c>
    </row>
    <row r="465" spans="2:30" ht="15" customHeight="1" x14ac:dyDescent="0.45">
      <c r="B465" t="s">
        <v>419</v>
      </c>
      <c r="C465" t="s">
        <v>188</v>
      </c>
      <c r="D465" t="s">
        <v>1827</v>
      </c>
      <c r="E465" t="s">
        <v>1828</v>
      </c>
      <c r="F465" t="s">
        <v>1829</v>
      </c>
      <c r="G465" t="s">
        <v>422</v>
      </c>
      <c r="H465" t="s">
        <v>1685</v>
      </c>
      <c r="I465" t="s">
        <v>1686</v>
      </c>
      <c r="J465">
        <v>1</v>
      </c>
      <c r="K465">
        <v>0</v>
      </c>
      <c r="L465">
        <v>0</v>
      </c>
      <c r="M465">
        <v>0</v>
      </c>
      <c r="N465">
        <v>0</v>
      </c>
      <c r="O465">
        <v>0</v>
      </c>
      <c r="P465">
        <v>0</v>
      </c>
      <c r="Q465">
        <v>0</v>
      </c>
      <c r="R465">
        <v>0</v>
      </c>
      <c r="S465">
        <v>0</v>
      </c>
      <c r="T465">
        <v>0</v>
      </c>
      <c r="U465">
        <v>0</v>
      </c>
      <c r="V465">
        <v>0</v>
      </c>
      <c r="W465">
        <v>0</v>
      </c>
      <c r="X465">
        <v>0</v>
      </c>
      <c r="Y465">
        <v>0</v>
      </c>
      <c r="Z465">
        <v>0</v>
      </c>
      <c r="AA465">
        <v>0</v>
      </c>
      <c r="AB465">
        <v>0</v>
      </c>
      <c r="AC465">
        <v>0</v>
      </c>
      <c r="AD465">
        <v>0</v>
      </c>
    </row>
    <row r="466" spans="2:30" ht="15" customHeight="1" x14ac:dyDescent="0.45">
      <c r="B466" t="s">
        <v>419</v>
      </c>
      <c r="C466" t="s">
        <v>188</v>
      </c>
      <c r="D466" t="s">
        <v>1830</v>
      </c>
      <c r="E466" t="s">
        <v>1706</v>
      </c>
      <c r="F466" t="s">
        <v>1707</v>
      </c>
      <c r="G466" t="s">
        <v>422</v>
      </c>
      <c r="H466" t="s">
        <v>1685</v>
      </c>
      <c r="I466" t="s">
        <v>1686</v>
      </c>
      <c r="J466">
        <v>1</v>
      </c>
      <c r="K466">
        <v>659.322</v>
      </c>
      <c r="L466">
        <v>771.90700000000004</v>
      </c>
      <c r="M466">
        <v>857.73800000000006</v>
      </c>
      <c r="N466">
        <v>889.11699999999996</v>
      </c>
      <c r="O466">
        <v>920.298</v>
      </c>
      <c r="P466">
        <v>957.94299999999998</v>
      </c>
      <c r="Q466">
        <v>1003.823</v>
      </c>
      <c r="R466">
        <v>1048.83</v>
      </c>
      <c r="S466">
        <v>1091.8589999999999</v>
      </c>
      <c r="T466">
        <v>1136.079</v>
      </c>
      <c r="U466">
        <v>1181.4929999999999</v>
      </c>
      <c r="V466">
        <v>1228.1030000000001</v>
      </c>
      <c r="W466">
        <v>1275.9059999999999</v>
      </c>
      <c r="X466">
        <v>1324.8989999999999</v>
      </c>
      <c r="Y466">
        <v>1375.079</v>
      </c>
      <c r="Z466">
        <v>1426.4359999999999</v>
      </c>
      <c r="AA466">
        <v>1478.963</v>
      </c>
      <c r="AB466">
        <v>1532.6469999999999</v>
      </c>
      <c r="AC466">
        <v>1587.4749999999999</v>
      </c>
      <c r="AD466">
        <v>1643.43</v>
      </c>
    </row>
    <row r="467" spans="2:30" ht="15" customHeight="1" x14ac:dyDescent="0.45">
      <c r="B467" t="s">
        <v>419</v>
      </c>
      <c r="C467" t="s">
        <v>188</v>
      </c>
      <c r="D467" t="s">
        <v>1831</v>
      </c>
      <c r="E467" t="s">
        <v>1832</v>
      </c>
      <c r="F467" t="s">
        <v>1833</v>
      </c>
      <c r="G467" t="s">
        <v>422</v>
      </c>
      <c r="H467" t="s">
        <v>1685</v>
      </c>
      <c r="I467" t="s">
        <v>1686</v>
      </c>
      <c r="J467">
        <v>1</v>
      </c>
      <c r="K467">
        <v>0</v>
      </c>
      <c r="L467">
        <v>0</v>
      </c>
      <c r="M467">
        <v>0</v>
      </c>
      <c r="N467">
        <v>0</v>
      </c>
      <c r="O467">
        <v>0</v>
      </c>
      <c r="P467">
        <v>0</v>
      </c>
      <c r="Q467">
        <v>0</v>
      </c>
      <c r="R467">
        <v>0</v>
      </c>
      <c r="S467">
        <v>0</v>
      </c>
      <c r="T467">
        <v>0</v>
      </c>
      <c r="U467">
        <v>0</v>
      </c>
      <c r="V467">
        <v>0</v>
      </c>
      <c r="W467">
        <v>0</v>
      </c>
      <c r="X467">
        <v>0</v>
      </c>
      <c r="Y467">
        <v>0</v>
      </c>
      <c r="Z467">
        <v>0</v>
      </c>
      <c r="AA467">
        <v>0</v>
      </c>
      <c r="AB467">
        <v>0</v>
      </c>
      <c r="AC467">
        <v>0</v>
      </c>
      <c r="AD467">
        <v>0</v>
      </c>
    </row>
    <row r="468" spans="2:30" ht="15" customHeight="1" x14ac:dyDescent="0.45">
      <c r="B468" t="s">
        <v>419</v>
      </c>
      <c r="C468" t="s">
        <v>188</v>
      </c>
      <c r="D468" t="s">
        <v>1834</v>
      </c>
      <c r="E468" t="s">
        <v>1835</v>
      </c>
      <c r="F468" t="s">
        <v>1836</v>
      </c>
      <c r="G468" t="s">
        <v>422</v>
      </c>
      <c r="H468" t="s">
        <v>1685</v>
      </c>
      <c r="I468" t="s">
        <v>1686</v>
      </c>
      <c r="J468">
        <v>1</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row>
    <row r="469" spans="2:30" ht="15" customHeight="1" x14ac:dyDescent="0.45">
      <c r="B469" t="s">
        <v>419</v>
      </c>
      <c r="C469" t="s">
        <v>188</v>
      </c>
      <c r="D469" t="s">
        <v>1837</v>
      </c>
      <c r="E469" t="s">
        <v>1838</v>
      </c>
      <c r="F469" t="s">
        <v>1839</v>
      </c>
      <c r="G469" t="s">
        <v>422</v>
      </c>
      <c r="H469" t="s">
        <v>1685</v>
      </c>
      <c r="I469" t="s">
        <v>1686</v>
      </c>
      <c r="J469">
        <v>1</v>
      </c>
      <c r="K469">
        <v>3</v>
      </c>
      <c r="L469">
        <v>3.181</v>
      </c>
      <c r="M469">
        <v>3.6320000000000001</v>
      </c>
      <c r="N469">
        <v>3.7050000000000001</v>
      </c>
      <c r="O469">
        <v>3.7759999999999998</v>
      </c>
      <c r="P469">
        <v>3.859</v>
      </c>
      <c r="Q469">
        <v>3.9569999999999999</v>
      </c>
      <c r="R469">
        <v>4.0510000000000002</v>
      </c>
      <c r="S469">
        <v>4.1369999999999996</v>
      </c>
      <c r="T469">
        <v>4.2240000000000002</v>
      </c>
      <c r="U469">
        <v>4.3120000000000003</v>
      </c>
      <c r="V469">
        <v>4.399</v>
      </c>
      <c r="W469">
        <v>4.4880000000000004</v>
      </c>
      <c r="X469">
        <v>4.5759999999999996</v>
      </c>
      <c r="Y469">
        <v>4.665</v>
      </c>
      <c r="Z469">
        <v>4.7549999999999999</v>
      </c>
      <c r="AA469">
        <v>4.8449999999999998</v>
      </c>
      <c r="AB469">
        <v>4.9349999999999996</v>
      </c>
      <c r="AC469">
        <v>5.0259999999999998</v>
      </c>
      <c r="AD469">
        <v>5.117</v>
      </c>
    </row>
    <row r="470" spans="2:30" ht="15" customHeight="1" x14ac:dyDescent="0.45">
      <c r="B470" t="s">
        <v>419</v>
      </c>
      <c r="C470" t="s">
        <v>188</v>
      </c>
      <c r="D470" t="s">
        <v>1840</v>
      </c>
      <c r="E470" t="s">
        <v>1841</v>
      </c>
      <c r="F470" t="s">
        <v>1842</v>
      </c>
      <c r="G470" t="s">
        <v>422</v>
      </c>
      <c r="H470" t="s">
        <v>1685</v>
      </c>
      <c r="I470" t="s">
        <v>1686</v>
      </c>
      <c r="J470">
        <v>1</v>
      </c>
      <c r="K470">
        <v>4</v>
      </c>
      <c r="L470">
        <v>4.3959999999999999</v>
      </c>
      <c r="M470">
        <v>5.07</v>
      </c>
      <c r="N470">
        <v>5.234</v>
      </c>
      <c r="O470">
        <v>5.3959999999999999</v>
      </c>
      <c r="P470">
        <v>5.5869999999999997</v>
      </c>
      <c r="Q470">
        <v>5.8140000000000001</v>
      </c>
      <c r="R470">
        <v>6.0330000000000004</v>
      </c>
      <c r="S470">
        <v>6.24</v>
      </c>
      <c r="T470">
        <v>6.45</v>
      </c>
      <c r="U470">
        <v>6.6630000000000003</v>
      </c>
      <c r="V470">
        <v>6.8810000000000002</v>
      </c>
      <c r="W470">
        <v>7.1020000000000003</v>
      </c>
      <c r="X470">
        <v>7.327</v>
      </c>
      <c r="Y470">
        <v>7.556</v>
      </c>
      <c r="Z470">
        <v>7.7880000000000003</v>
      </c>
      <c r="AA470">
        <v>8.0239999999999991</v>
      </c>
      <c r="AB470">
        <v>8.2629999999999999</v>
      </c>
      <c r="AC470">
        <v>8.5060000000000002</v>
      </c>
      <c r="AD470">
        <v>8.7530000000000001</v>
      </c>
    </row>
    <row r="471" spans="2:30" ht="15" customHeight="1" x14ac:dyDescent="0.45">
      <c r="B471" t="s">
        <v>419</v>
      </c>
      <c r="C471" t="s">
        <v>188</v>
      </c>
      <c r="D471" t="s">
        <v>1843</v>
      </c>
      <c r="E471" t="s">
        <v>1844</v>
      </c>
      <c r="F471" t="s">
        <v>1845</v>
      </c>
      <c r="G471" t="s">
        <v>422</v>
      </c>
      <c r="H471" t="s">
        <v>1685</v>
      </c>
      <c r="I471" t="s">
        <v>1686</v>
      </c>
      <c r="J471">
        <v>1</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row>
    <row r="472" spans="2:30" ht="15" customHeight="1" x14ac:dyDescent="0.45">
      <c r="B472" t="s">
        <v>419</v>
      </c>
      <c r="C472" t="s">
        <v>188</v>
      </c>
      <c r="D472" t="s">
        <v>1846</v>
      </c>
      <c r="E472" t="s">
        <v>1694</v>
      </c>
      <c r="F472" t="s">
        <v>1695</v>
      </c>
      <c r="G472" t="s">
        <v>422</v>
      </c>
      <c r="H472" t="s">
        <v>1685</v>
      </c>
      <c r="I472" t="s">
        <v>1686</v>
      </c>
      <c r="J472">
        <v>1</v>
      </c>
      <c r="K472">
        <v>7688.0550000000003</v>
      </c>
      <c r="L472">
        <v>7382.1220000000003</v>
      </c>
      <c r="M472">
        <v>7820.5169999999998</v>
      </c>
      <c r="N472">
        <v>9963.2890000000007</v>
      </c>
      <c r="O472">
        <v>9996.473</v>
      </c>
      <c r="P472">
        <v>10040.493</v>
      </c>
      <c r="Q472">
        <v>10104.35</v>
      </c>
      <c r="R472">
        <v>10170.476000000001</v>
      </c>
      <c r="S472">
        <v>10233.127</v>
      </c>
      <c r="T472">
        <v>10301.992</v>
      </c>
      <c r="U472">
        <v>10378.269</v>
      </c>
      <c r="V472">
        <v>10461.94</v>
      </c>
      <c r="W472">
        <v>10553.672</v>
      </c>
      <c r="X472">
        <v>10653.630999999999</v>
      </c>
      <c r="Y472">
        <v>10762.258</v>
      </c>
      <c r="Z472">
        <v>10879.782999999999</v>
      </c>
      <c r="AA472">
        <v>11006.638999999999</v>
      </c>
      <c r="AB472">
        <v>11143.370999999999</v>
      </c>
      <c r="AC472">
        <v>11290.245000000001</v>
      </c>
      <c r="AD472">
        <v>11447.72</v>
      </c>
    </row>
    <row r="473" spans="2:30" ht="15" customHeight="1" x14ac:dyDescent="0.45">
      <c r="B473" t="s">
        <v>419</v>
      </c>
      <c r="C473" t="s">
        <v>188</v>
      </c>
      <c r="D473" t="s">
        <v>1847</v>
      </c>
      <c r="E473" t="s">
        <v>1848</v>
      </c>
      <c r="F473" t="s">
        <v>1849</v>
      </c>
      <c r="G473" t="s">
        <v>422</v>
      </c>
      <c r="H473" t="s">
        <v>1685</v>
      </c>
      <c r="I473" t="s">
        <v>1686</v>
      </c>
      <c r="J473">
        <v>1</v>
      </c>
      <c r="K473">
        <v>4691.6719999999996</v>
      </c>
      <c r="L473">
        <v>4566.808</v>
      </c>
      <c r="M473">
        <v>4436.3280000000004</v>
      </c>
      <c r="N473">
        <v>5363.9560000000001</v>
      </c>
      <c r="O473">
        <v>5260.9070000000002</v>
      </c>
      <c r="P473">
        <v>5144.1360000000004</v>
      </c>
      <c r="Q473">
        <v>5016.8670000000002</v>
      </c>
      <c r="R473">
        <v>4898.4859999999999</v>
      </c>
      <c r="S473">
        <v>4787.1270000000004</v>
      </c>
      <c r="T473">
        <v>4679.4560000000001</v>
      </c>
      <c r="U473">
        <v>4576.0609999999997</v>
      </c>
      <c r="V473">
        <v>4476.9549999999999</v>
      </c>
      <c r="W473">
        <v>4382.8310000000001</v>
      </c>
      <c r="X473">
        <v>4293.8890000000001</v>
      </c>
      <c r="Y473">
        <v>4210.6049999999996</v>
      </c>
      <c r="Z473">
        <v>4133.2449999999999</v>
      </c>
      <c r="AA473">
        <v>4062.2779999999998</v>
      </c>
      <c r="AB473">
        <v>3998.2890000000002</v>
      </c>
      <c r="AC473">
        <v>3941.587</v>
      </c>
      <c r="AD473">
        <v>3892.674</v>
      </c>
    </row>
    <row r="474" spans="2:30" ht="15" customHeight="1" x14ac:dyDescent="0.45">
      <c r="B474" t="s">
        <v>419</v>
      </c>
      <c r="C474" t="s">
        <v>188</v>
      </c>
      <c r="D474" t="s">
        <v>1850</v>
      </c>
      <c r="E474" t="s">
        <v>1851</v>
      </c>
      <c r="F474" t="s">
        <v>1852</v>
      </c>
      <c r="G474" t="s">
        <v>422</v>
      </c>
      <c r="H474" t="s">
        <v>1685</v>
      </c>
      <c r="I474" t="s">
        <v>1686</v>
      </c>
      <c r="J474">
        <v>1</v>
      </c>
      <c r="K474">
        <v>271.34100000000001</v>
      </c>
      <c r="L474">
        <v>251.108</v>
      </c>
      <c r="M474">
        <v>298.85899999999998</v>
      </c>
      <c r="N474">
        <v>395.57299999999998</v>
      </c>
      <c r="O474">
        <v>406.19900000000001</v>
      </c>
      <c r="P474">
        <v>418.90199999999999</v>
      </c>
      <c r="Q474">
        <v>434.16399999999999</v>
      </c>
      <c r="R474">
        <v>448.73200000000003</v>
      </c>
      <c r="S474">
        <v>462.27499999999998</v>
      </c>
      <c r="T474">
        <v>475.93200000000002</v>
      </c>
      <c r="U474">
        <v>489.75400000000002</v>
      </c>
      <c r="V474">
        <v>503.73700000000002</v>
      </c>
      <c r="W474">
        <v>517.875</v>
      </c>
      <c r="X474">
        <v>532.16300000000001</v>
      </c>
      <c r="Y474">
        <v>546.59500000000003</v>
      </c>
      <c r="Z474">
        <v>561.16800000000001</v>
      </c>
      <c r="AA474">
        <v>575.875</v>
      </c>
      <c r="AB474">
        <v>590.71100000000001</v>
      </c>
      <c r="AC474">
        <v>605.66999999999996</v>
      </c>
      <c r="AD474">
        <v>620.74699999999996</v>
      </c>
    </row>
    <row r="475" spans="2:30" ht="15" customHeight="1" x14ac:dyDescent="0.45">
      <c r="B475" t="s">
        <v>419</v>
      </c>
      <c r="C475" t="s">
        <v>188</v>
      </c>
      <c r="D475" t="s">
        <v>1853</v>
      </c>
      <c r="E475" t="s">
        <v>1854</v>
      </c>
      <c r="F475" t="s">
        <v>1855</v>
      </c>
      <c r="G475" t="s">
        <v>422</v>
      </c>
      <c r="H475" t="s">
        <v>1685</v>
      </c>
      <c r="I475" t="s">
        <v>1686</v>
      </c>
      <c r="J475">
        <v>1</v>
      </c>
      <c r="K475">
        <v>0</v>
      </c>
      <c r="L475">
        <v>0</v>
      </c>
      <c r="M475">
        <v>0</v>
      </c>
      <c r="N475">
        <v>0</v>
      </c>
      <c r="O475">
        <v>0</v>
      </c>
      <c r="P475">
        <v>0</v>
      </c>
      <c r="Q475">
        <v>0</v>
      </c>
      <c r="R475">
        <v>0</v>
      </c>
      <c r="S475">
        <v>0</v>
      </c>
      <c r="T475">
        <v>0</v>
      </c>
      <c r="U475">
        <v>0</v>
      </c>
      <c r="V475">
        <v>0</v>
      </c>
      <c r="W475">
        <v>0</v>
      </c>
      <c r="X475">
        <v>0</v>
      </c>
      <c r="Y475">
        <v>0</v>
      </c>
      <c r="Z475">
        <v>0</v>
      </c>
      <c r="AA475">
        <v>0</v>
      </c>
      <c r="AB475">
        <v>0</v>
      </c>
      <c r="AC475">
        <v>0</v>
      </c>
      <c r="AD475">
        <v>0</v>
      </c>
    </row>
    <row r="476" spans="2:30" ht="15" customHeight="1" x14ac:dyDescent="0.45">
      <c r="B476" t="s">
        <v>419</v>
      </c>
      <c r="C476" t="s">
        <v>188</v>
      </c>
      <c r="D476" t="s">
        <v>1856</v>
      </c>
      <c r="E476" t="s">
        <v>1857</v>
      </c>
      <c r="F476" t="s">
        <v>1858</v>
      </c>
      <c r="G476" t="s">
        <v>422</v>
      </c>
      <c r="H476" t="s">
        <v>1685</v>
      </c>
      <c r="I476" t="s">
        <v>1686</v>
      </c>
      <c r="J476">
        <v>1</v>
      </c>
      <c r="K476">
        <v>2631.7759999999998</v>
      </c>
      <c r="L476">
        <v>2478.98</v>
      </c>
      <c r="M476">
        <v>2984.6860000000001</v>
      </c>
      <c r="N476">
        <v>4071.1979999999999</v>
      </c>
      <c r="O476">
        <v>4197.2</v>
      </c>
      <c r="P476">
        <v>4345.6840000000002</v>
      </c>
      <c r="Q476">
        <v>4521.9409999999998</v>
      </c>
      <c r="R476">
        <v>4692.2730000000001</v>
      </c>
      <c r="S476">
        <v>4853.1319999999996</v>
      </c>
      <c r="T476">
        <v>5016.4009999999998</v>
      </c>
      <c r="U476">
        <v>5182.6390000000001</v>
      </c>
      <c r="V476">
        <v>5351.8220000000001</v>
      </c>
      <c r="W476">
        <v>5523.9269999999997</v>
      </c>
      <c r="X476">
        <v>5698.9250000000002</v>
      </c>
      <c r="Y476">
        <v>5876.7870000000003</v>
      </c>
      <c r="Z476">
        <v>6057.4840000000004</v>
      </c>
      <c r="AA476">
        <v>6240.982</v>
      </c>
      <c r="AB476">
        <v>6427.2479999999996</v>
      </c>
      <c r="AC476">
        <v>6616.2449999999999</v>
      </c>
      <c r="AD476">
        <v>6807.9340000000002</v>
      </c>
    </row>
    <row r="477" spans="2:30" ht="15" customHeight="1" x14ac:dyDescent="0.45">
      <c r="B477" t="s">
        <v>419</v>
      </c>
      <c r="C477" t="s">
        <v>188</v>
      </c>
      <c r="D477" t="s">
        <v>1859</v>
      </c>
      <c r="E477" t="s">
        <v>1860</v>
      </c>
      <c r="F477" t="s">
        <v>1861</v>
      </c>
      <c r="G477" t="s">
        <v>422</v>
      </c>
      <c r="H477" t="s">
        <v>1685</v>
      </c>
      <c r="I477" t="s">
        <v>1686</v>
      </c>
      <c r="J477">
        <v>1</v>
      </c>
      <c r="K477">
        <v>93.265000000000001</v>
      </c>
      <c r="L477">
        <v>85.225999999999999</v>
      </c>
      <c r="M477">
        <v>100.645</v>
      </c>
      <c r="N477">
        <v>132.56200000000001</v>
      </c>
      <c r="O477">
        <v>132.166</v>
      </c>
      <c r="P477">
        <v>131.77099999999999</v>
      </c>
      <c r="Q477">
        <v>131.37799999999999</v>
      </c>
      <c r="R477">
        <v>130.98500000000001</v>
      </c>
      <c r="S477">
        <v>130.59399999999999</v>
      </c>
      <c r="T477">
        <v>130.203</v>
      </c>
      <c r="U477">
        <v>129.81399999999999</v>
      </c>
      <c r="V477">
        <v>129.42599999999999</v>
      </c>
      <c r="W477">
        <v>129.04</v>
      </c>
      <c r="X477">
        <v>128.654</v>
      </c>
      <c r="Y477">
        <v>128.27000000000001</v>
      </c>
      <c r="Z477">
        <v>127.886</v>
      </c>
      <c r="AA477">
        <v>127.504</v>
      </c>
      <c r="AB477">
        <v>127.123</v>
      </c>
      <c r="AC477">
        <v>126.74299999999999</v>
      </c>
      <c r="AD477">
        <v>126.36499999999999</v>
      </c>
    </row>
    <row r="478" spans="2:30" ht="15" customHeight="1" x14ac:dyDescent="0.45">
      <c r="B478" t="s">
        <v>419</v>
      </c>
      <c r="C478" t="s">
        <v>188</v>
      </c>
      <c r="D478" t="s">
        <v>1862</v>
      </c>
      <c r="E478" t="s">
        <v>1863</v>
      </c>
      <c r="F478" t="s">
        <v>1864</v>
      </c>
      <c r="G478" t="s">
        <v>422</v>
      </c>
      <c r="H478" t="s">
        <v>1685</v>
      </c>
      <c r="I478" t="s">
        <v>1686</v>
      </c>
      <c r="J478">
        <v>1</v>
      </c>
      <c r="K478">
        <v>80943.887000000002</v>
      </c>
      <c r="L478">
        <v>79047.616999999998</v>
      </c>
      <c r="M478">
        <v>89450.361999999994</v>
      </c>
      <c r="N478">
        <v>92510.793000000005</v>
      </c>
      <c r="O478">
        <v>93065.717999999993</v>
      </c>
      <c r="P478">
        <v>95290.343999999997</v>
      </c>
      <c r="Q478">
        <v>99127.456999999995</v>
      </c>
      <c r="R478">
        <v>103229.95600000001</v>
      </c>
      <c r="S478">
        <v>107500.22100000001</v>
      </c>
      <c r="T478">
        <v>112251.38800000001</v>
      </c>
      <c r="U478">
        <v>117329.534</v>
      </c>
      <c r="V478">
        <v>122808.019</v>
      </c>
      <c r="W478">
        <v>128650.345</v>
      </c>
      <c r="X478">
        <v>134902.85999999999</v>
      </c>
      <c r="Y478">
        <v>141553.973</v>
      </c>
      <c r="Z478">
        <v>148684.76800000001</v>
      </c>
      <c r="AA478">
        <v>156335.72899999999</v>
      </c>
      <c r="AB478">
        <v>164572.45699999999</v>
      </c>
      <c r="AC478">
        <v>173473.253</v>
      </c>
      <c r="AD478">
        <v>182561.61</v>
      </c>
    </row>
    <row r="479" spans="2:30" ht="15" customHeight="1" x14ac:dyDescent="0.45">
      <c r="B479" t="s">
        <v>419</v>
      </c>
      <c r="C479" t="s">
        <v>188</v>
      </c>
      <c r="D479" t="s">
        <v>1865</v>
      </c>
      <c r="E479" t="s">
        <v>1715</v>
      </c>
      <c r="F479" t="s">
        <v>1716</v>
      </c>
      <c r="G479" t="s">
        <v>422</v>
      </c>
      <c r="H479" t="s">
        <v>1685</v>
      </c>
      <c r="I479" t="s">
        <v>1686</v>
      </c>
      <c r="J479">
        <v>1</v>
      </c>
      <c r="K479">
        <v>1529.27</v>
      </c>
      <c r="L479">
        <v>1206.73</v>
      </c>
      <c r="M479">
        <v>1313.405</v>
      </c>
      <c r="N479">
        <v>1308.827</v>
      </c>
      <c r="O479">
        <v>1304.2660000000001</v>
      </c>
      <c r="P479">
        <v>1299.72</v>
      </c>
      <c r="Q479">
        <v>1295.19</v>
      </c>
      <c r="R479">
        <v>1290.6759999999999</v>
      </c>
      <c r="S479">
        <v>1286.1780000000001</v>
      </c>
      <c r="T479">
        <v>1281.6949999999999</v>
      </c>
      <c r="U479">
        <v>1277.2280000000001</v>
      </c>
      <c r="V479">
        <v>1272.777</v>
      </c>
      <c r="W479">
        <v>1268.3409999999999</v>
      </c>
      <c r="X479">
        <v>1263.921</v>
      </c>
      <c r="Y479">
        <v>1259.5160000000001</v>
      </c>
      <c r="Z479">
        <v>1255.126</v>
      </c>
      <c r="AA479">
        <v>1250.752</v>
      </c>
      <c r="AB479">
        <v>1246.393</v>
      </c>
      <c r="AC479">
        <v>1242.049</v>
      </c>
      <c r="AD479">
        <v>1237.72</v>
      </c>
    </row>
    <row r="480" spans="2:30" ht="15" customHeight="1" x14ac:dyDescent="0.45">
      <c r="B480" t="s">
        <v>419</v>
      </c>
      <c r="C480" t="s">
        <v>188</v>
      </c>
      <c r="D480" t="s">
        <v>1866</v>
      </c>
      <c r="E480" t="s">
        <v>1867</v>
      </c>
      <c r="F480" t="s">
        <v>1868</v>
      </c>
      <c r="G480" t="s">
        <v>422</v>
      </c>
      <c r="H480" t="s">
        <v>1685</v>
      </c>
      <c r="I480" t="s">
        <v>1686</v>
      </c>
      <c r="J480">
        <v>1</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row>
    <row r="481" spans="2:30" ht="15" customHeight="1" x14ac:dyDescent="0.45">
      <c r="B481" t="s">
        <v>419</v>
      </c>
      <c r="C481" t="s">
        <v>188</v>
      </c>
      <c r="D481" t="s">
        <v>1869</v>
      </c>
      <c r="E481" t="s">
        <v>1870</v>
      </c>
      <c r="F481" t="s">
        <v>1871</v>
      </c>
      <c r="G481" t="s">
        <v>422</v>
      </c>
      <c r="H481" t="s">
        <v>1685</v>
      </c>
      <c r="I481" t="s">
        <v>1686</v>
      </c>
      <c r="J481">
        <v>1</v>
      </c>
      <c r="K481">
        <v>0</v>
      </c>
      <c r="L481">
        <v>0</v>
      </c>
      <c r="M481">
        <v>0</v>
      </c>
      <c r="N481">
        <v>0</v>
      </c>
      <c r="O481">
        <v>0</v>
      </c>
      <c r="P481">
        <v>0</v>
      </c>
      <c r="Q481">
        <v>0</v>
      </c>
      <c r="R481">
        <v>0</v>
      </c>
      <c r="S481">
        <v>0</v>
      </c>
      <c r="T481">
        <v>0</v>
      </c>
      <c r="U481">
        <v>0</v>
      </c>
      <c r="V481">
        <v>0</v>
      </c>
      <c r="W481">
        <v>0</v>
      </c>
      <c r="X481">
        <v>0</v>
      </c>
      <c r="Y481">
        <v>0</v>
      </c>
      <c r="Z481">
        <v>0</v>
      </c>
      <c r="AA481">
        <v>0</v>
      </c>
      <c r="AB481">
        <v>0</v>
      </c>
      <c r="AC481">
        <v>0</v>
      </c>
      <c r="AD481">
        <v>0</v>
      </c>
    </row>
    <row r="482" spans="2:30" ht="15" customHeight="1" x14ac:dyDescent="0.45">
      <c r="B482" t="s">
        <v>419</v>
      </c>
      <c r="C482" t="s">
        <v>188</v>
      </c>
      <c r="D482" t="s">
        <v>1872</v>
      </c>
      <c r="E482" t="s">
        <v>1873</v>
      </c>
      <c r="F482" t="s">
        <v>1874</v>
      </c>
      <c r="G482" t="s">
        <v>422</v>
      </c>
      <c r="H482" t="s">
        <v>1685</v>
      </c>
      <c r="I482" t="s">
        <v>1686</v>
      </c>
      <c r="J482">
        <v>1</v>
      </c>
      <c r="K482">
        <v>1529.27</v>
      </c>
      <c r="L482">
        <v>1206.73</v>
      </c>
      <c r="M482">
        <v>1313.405</v>
      </c>
      <c r="N482">
        <v>1308.827</v>
      </c>
      <c r="O482">
        <v>1304.2660000000001</v>
      </c>
      <c r="P482">
        <v>1299.72</v>
      </c>
      <c r="Q482">
        <v>1295.19</v>
      </c>
      <c r="R482">
        <v>1290.6759999999999</v>
      </c>
      <c r="S482">
        <v>1286.1780000000001</v>
      </c>
      <c r="T482">
        <v>1281.6949999999999</v>
      </c>
      <c r="U482">
        <v>1277.2280000000001</v>
      </c>
      <c r="V482">
        <v>1272.777</v>
      </c>
      <c r="W482">
        <v>1268.3409999999999</v>
      </c>
      <c r="X482">
        <v>1263.921</v>
      </c>
      <c r="Y482">
        <v>1259.5160000000001</v>
      </c>
      <c r="Z482">
        <v>1255.126</v>
      </c>
      <c r="AA482">
        <v>1250.752</v>
      </c>
      <c r="AB482">
        <v>1246.393</v>
      </c>
      <c r="AC482">
        <v>1242.049</v>
      </c>
      <c r="AD482">
        <v>1237.72</v>
      </c>
    </row>
    <row r="483" spans="2:30" ht="15" customHeight="1" x14ac:dyDescent="0.45">
      <c r="B483" t="s">
        <v>419</v>
      </c>
      <c r="C483" t="s">
        <v>188</v>
      </c>
      <c r="D483" t="s">
        <v>1875</v>
      </c>
      <c r="E483" t="s">
        <v>1876</v>
      </c>
      <c r="F483" t="s">
        <v>1877</v>
      </c>
      <c r="G483" t="s">
        <v>422</v>
      </c>
      <c r="H483" t="s">
        <v>1685</v>
      </c>
      <c r="I483" t="s">
        <v>1686</v>
      </c>
      <c r="J483">
        <v>1</v>
      </c>
      <c r="K483">
        <v>0</v>
      </c>
      <c r="L483">
        <v>0</v>
      </c>
      <c r="M483">
        <v>0</v>
      </c>
      <c r="N483">
        <v>0</v>
      </c>
      <c r="O483">
        <v>0</v>
      </c>
      <c r="P483">
        <v>0</v>
      </c>
      <c r="Q483">
        <v>0</v>
      </c>
      <c r="R483">
        <v>0</v>
      </c>
      <c r="S483">
        <v>0</v>
      </c>
      <c r="T483">
        <v>0</v>
      </c>
      <c r="U483">
        <v>0</v>
      </c>
      <c r="V483">
        <v>0</v>
      </c>
      <c r="W483">
        <v>0</v>
      </c>
      <c r="X483">
        <v>0</v>
      </c>
      <c r="Y483">
        <v>0</v>
      </c>
      <c r="Z483">
        <v>0</v>
      </c>
      <c r="AA483">
        <v>0</v>
      </c>
      <c r="AB483">
        <v>0</v>
      </c>
      <c r="AC483">
        <v>0</v>
      </c>
      <c r="AD483">
        <v>0</v>
      </c>
    </row>
    <row r="484" spans="2:30" ht="15" customHeight="1" x14ac:dyDescent="0.45">
      <c r="B484" t="s">
        <v>419</v>
      </c>
      <c r="C484" t="s">
        <v>188</v>
      </c>
      <c r="D484" t="s">
        <v>1878</v>
      </c>
      <c r="E484" t="s">
        <v>1879</v>
      </c>
      <c r="F484" t="s">
        <v>1880</v>
      </c>
      <c r="G484" t="s">
        <v>422</v>
      </c>
      <c r="H484" t="s">
        <v>1685</v>
      </c>
      <c r="I484" t="s">
        <v>1686</v>
      </c>
      <c r="J484">
        <v>1</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row>
    <row r="485" spans="2:30" ht="15" customHeight="1" x14ac:dyDescent="0.45">
      <c r="B485" t="s">
        <v>419</v>
      </c>
      <c r="C485" t="s">
        <v>188</v>
      </c>
      <c r="D485" t="s">
        <v>1881</v>
      </c>
      <c r="E485" t="s">
        <v>1683</v>
      </c>
      <c r="F485" t="s">
        <v>1684</v>
      </c>
      <c r="G485" t="s">
        <v>422</v>
      </c>
      <c r="H485" t="s">
        <v>1685</v>
      </c>
      <c r="I485" t="s">
        <v>1686</v>
      </c>
      <c r="J485">
        <v>1</v>
      </c>
      <c r="K485">
        <v>84652.786999999997</v>
      </c>
      <c r="L485">
        <v>82605.210000000006</v>
      </c>
      <c r="M485">
        <v>93076.263000000006</v>
      </c>
      <c r="N485">
        <v>97660.903999999995</v>
      </c>
      <c r="O485">
        <v>99883.266000000003</v>
      </c>
      <c r="P485">
        <v>102725.504</v>
      </c>
      <c r="Q485">
        <v>106869.443</v>
      </c>
      <c r="R485">
        <v>111405.026</v>
      </c>
      <c r="S485">
        <v>116204.06299999999</v>
      </c>
      <c r="T485">
        <v>121509.573</v>
      </c>
      <c r="U485">
        <v>127156.573</v>
      </c>
      <c r="V485">
        <v>133223.60800000001</v>
      </c>
      <c r="W485">
        <v>139695.67600000001</v>
      </c>
      <c r="X485">
        <v>146629.91699999999</v>
      </c>
      <c r="Y485">
        <v>154032.26300000001</v>
      </c>
      <c r="Z485">
        <v>161993.68299999999</v>
      </c>
      <c r="AA485">
        <v>170574.56899999999</v>
      </c>
      <c r="AB485">
        <v>179860.70300000001</v>
      </c>
      <c r="AC485">
        <v>189936.71599999999</v>
      </c>
      <c r="AD485">
        <v>200456.03200000001</v>
      </c>
    </row>
    <row r="486" spans="2:30" ht="15" customHeight="1" x14ac:dyDescent="0.45">
      <c r="B486" t="s">
        <v>419</v>
      </c>
      <c r="C486" t="s">
        <v>188</v>
      </c>
      <c r="D486" t="s">
        <v>1882</v>
      </c>
      <c r="E486" t="s">
        <v>1688</v>
      </c>
      <c r="F486" t="s">
        <v>1689</v>
      </c>
      <c r="G486" t="s">
        <v>422</v>
      </c>
      <c r="H486" t="s">
        <v>1685</v>
      </c>
      <c r="I486" t="s">
        <v>1686</v>
      </c>
      <c r="J486">
        <v>1</v>
      </c>
      <c r="K486">
        <v>1651.0930000000001</v>
      </c>
      <c r="L486">
        <v>1545.134</v>
      </c>
      <c r="M486">
        <v>1836.8230000000001</v>
      </c>
      <c r="N486">
        <v>1975.171</v>
      </c>
      <c r="O486">
        <v>2006.8579999999999</v>
      </c>
      <c r="P486">
        <v>2038.454</v>
      </c>
      <c r="Q486">
        <v>2090.7600000000002</v>
      </c>
      <c r="R486">
        <v>2141.0300000000002</v>
      </c>
      <c r="S486">
        <v>2188.41</v>
      </c>
      <c r="T486">
        <v>2235.8040000000001</v>
      </c>
      <c r="U486">
        <v>2278.1129999999998</v>
      </c>
      <c r="V486">
        <v>2320.529</v>
      </c>
      <c r="W486">
        <v>2363.0390000000002</v>
      </c>
      <c r="X486">
        <v>2405.6320000000001</v>
      </c>
      <c r="Y486">
        <v>2448.2950000000001</v>
      </c>
      <c r="Z486">
        <v>2491.0169999999998</v>
      </c>
      <c r="AA486">
        <v>2533.7860000000001</v>
      </c>
      <c r="AB486">
        <v>2576.5909999999999</v>
      </c>
      <c r="AC486">
        <v>2619.4189999999999</v>
      </c>
      <c r="AD486">
        <v>2662.26</v>
      </c>
    </row>
    <row r="487" spans="2:30" ht="15" customHeight="1" x14ac:dyDescent="0.45">
      <c r="B487" t="s">
        <v>419</v>
      </c>
      <c r="C487" t="s">
        <v>188</v>
      </c>
      <c r="D487" t="s">
        <v>1883</v>
      </c>
      <c r="E487" t="s">
        <v>1691</v>
      </c>
      <c r="F487" t="s">
        <v>1692</v>
      </c>
      <c r="G487" t="s">
        <v>422</v>
      </c>
      <c r="H487" t="s">
        <v>1685</v>
      </c>
      <c r="I487" t="s">
        <v>1686</v>
      </c>
      <c r="J487">
        <v>1</v>
      </c>
      <c r="K487">
        <v>42937.004999999997</v>
      </c>
      <c r="L487">
        <v>39972.894</v>
      </c>
      <c r="M487">
        <v>47161.006999999998</v>
      </c>
      <c r="N487">
        <v>48233.921000000002</v>
      </c>
      <c r="O487">
        <v>47663.53</v>
      </c>
      <c r="P487">
        <v>47791.707000000002</v>
      </c>
      <c r="Q487">
        <v>49275.875999999997</v>
      </c>
      <c r="R487">
        <v>50896.870999999999</v>
      </c>
      <c r="S487">
        <v>52355.53</v>
      </c>
      <c r="T487">
        <v>53866.05</v>
      </c>
      <c r="U487">
        <v>55465.29</v>
      </c>
      <c r="V487">
        <v>57237.817999999999</v>
      </c>
      <c r="W487">
        <v>59178.915000000001</v>
      </c>
      <c r="X487">
        <v>61338.178999999996</v>
      </c>
      <c r="Y487">
        <v>63721.038</v>
      </c>
      <c r="Z487">
        <v>66384.278999999995</v>
      </c>
      <c r="AA487">
        <v>69370.365999999995</v>
      </c>
      <c r="AB487">
        <v>72742.676000000007</v>
      </c>
      <c r="AC487">
        <v>76575.350000000006</v>
      </c>
      <c r="AD487">
        <v>80433.002999999997</v>
      </c>
    </row>
    <row r="488" spans="2:30" ht="15" customHeight="1" x14ac:dyDescent="0.45">
      <c r="B488" t="s">
        <v>419</v>
      </c>
      <c r="C488" t="s">
        <v>188</v>
      </c>
      <c r="D488" t="s">
        <v>1884</v>
      </c>
      <c r="E488" t="s">
        <v>1694</v>
      </c>
      <c r="F488" t="s">
        <v>1695</v>
      </c>
      <c r="G488" t="s">
        <v>422</v>
      </c>
      <c r="H488" t="s">
        <v>1685</v>
      </c>
      <c r="I488" t="s">
        <v>1686</v>
      </c>
      <c r="J488">
        <v>1</v>
      </c>
      <c r="K488">
        <v>7688.0550000000003</v>
      </c>
      <c r="L488">
        <v>7382.1220000000003</v>
      </c>
      <c r="M488">
        <v>7820.5169999999998</v>
      </c>
      <c r="N488">
        <v>9963.2890000000007</v>
      </c>
      <c r="O488">
        <v>9996.473</v>
      </c>
      <c r="P488">
        <v>10040.493</v>
      </c>
      <c r="Q488">
        <v>10104.35</v>
      </c>
      <c r="R488">
        <v>10170.476000000001</v>
      </c>
      <c r="S488">
        <v>10233.127</v>
      </c>
      <c r="T488">
        <v>10301.992</v>
      </c>
      <c r="U488">
        <v>10378.269</v>
      </c>
      <c r="V488">
        <v>10461.94</v>
      </c>
      <c r="W488">
        <v>10553.672</v>
      </c>
      <c r="X488">
        <v>10653.630999999999</v>
      </c>
      <c r="Y488">
        <v>10762.258</v>
      </c>
      <c r="Z488">
        <v>10879.782999999999</v>
      </c>
      <c r="AA488">
        <v>11006.638999999999</v>
      </c>
      <c r="AB488">
        <v>11143.370999999999</v>
      </c>
      <c r="AC488">
        <v>11290.245000000001</v>
      </c>
      <c r="AD488">
        <v>11447.72</v>
      </c>
    </row>
    <row r="489" spans="2:30" ht="15" customHeight="1" x14ac:dyDescent="0.45">
      <c r="B489" t="s">
        <v>419</v>
      </c>
      <c r="C489" t="s">
        <v>188</v>
      </c>
      <c r="D489" t="s">
        <v>1885</v>
      </c>
      <c r="E489" t="s">
        <v>1697</v>
      </c>
      <c r="F489" t="s">
        <v>1698</v>
      </c>
      <c r="G489" t="s">
        <v>422</v>
      </c>
      <c r="H489" t="s">
        <v>1685</v>
      </c>
      <c r="I489" t="s">
        <v>1686</v>
      </c>
      <c r="J489">
        <v>1</v>
      </c>
      <c r="K489">
        <v>7404.3140000000003</v>
      </c>
      <c r="L489">
        <v>7147.93</v>
      </c>
      <c r="M489">
        <v>7001.1750000000002</v>
      </c>
      <c r="N489">
        <v>6753.6639999999998</v>
      </c>
      <c r="O489">
        <v>6886.5370000000003</v>
      </c>
      <c r="P489">
        <v>7548.8450000000003</v>
      </c>
      <c r="Q489">
        <v>8264.5689999999995</v>
      </c>
      <c r="R489">
        <v>9039.0759999999991</v>
      </c>
      <c r="S489">
        <v>9962.8960000000006</v>
      </c>
      <c r="T489">
        <v>11055</v>
      </c>
      <c r="U489">
        <v>12234.907999999999</v>
      </c>
      <c r="V489">
        <v>13496.285</v>
      </c>
      <c r="W489">
        <v>14832.485000000001</v>
      </c>
      <c r="X489">
        <v>16236.275</v>
      </c>
      <c r="Y489">
        <v>17698.248</v>
      </c>
      <c r="Z489">
        <v>19231.596000000001</v>
      </c>
      <c r="AA489">
        <v>20833.882000000001</v>
      </c>
      <c r="AB489">
        <v>22502.595000000001</v>
      </c>
      <c r="AC489">
        <v>24236.026999999998</v>
      </c>
      <c r="AD489">
        <v>26000.758999999998</v>
      </c>
    </row>
    <row r="490" spans="2:30" ht="15" customHeight="1" x14ac:dyDescent="0.45">
      <c r="B490" t="s">
        <v>419</v>
      </c>
      <c r="C490" t="s">
        <v>188</v>
      </c>
      <c r="D490" t="s">
        <v>1886</v>
      </c>
      <c r="E490" t="s">
        <v>1700</v>
      </c>
      <c r="F490" t="s">
        <v>1701</v>
      </c>
      <c r="G490" t="s">
        <v>422</v>
      </c>
      <c r="H490" t="s">
        <v>1685</v>
      </c>
      <c r="I490" t="s">
        <v>1686</v>
      </c>
      <c r="J490">
        <v>1</v>
      </c>
      <c r="K490">
        <v>15214.834999999999</v>
      </c>
      <c r="L490">
        <v>16168.272999999999</v>
      </c>
      <c r="M490">
        <v>17468.254000000001</v>
      </c>
      <c r="N490">
        <v>17210.601999999999</v>
      </c>
      <c r="O490">
        <v>17931.196</v>
      </c>
      <c r="P490">
        <v>19045.128000000001</v>
      </c>
      <c r="Q490">
        <v>20275.214</v>
      </c>
      <c r="R490">
        <v>21586.026999999998</v>
      </c>
      <c r="S490">
        <v>23101.032999999999</v>
      </c>
      <c r="T490">
        <v>24867.493999999999</v>
      </c>
      <c r="U490">
        <v>26778.224999999999</v>
      </c>
      <c r="V490">
        <v>28823.225999999999</v>
      </c>
      <c r="W490">
        <v>30976.754000000001</v>
      </c>
      <c r="X490">
        <v>33242.692000000003</v>
      </c>
      <c r="Y490">
        <v>35613.048000000003</v>
      </c>
      <c r="Z490">
        <v>38098.769</v>
      </c>
      <c r="AA490">
        <v>40699.949999999997</v>
      </c>
      <c r="AB490">
        <v>43420.855000000003</v>
      </c>
      <c r="AC490">
        <v>46267.17</v>
      </c>
      <c r="AD490">
        <v>49230.813000000002</v>
      </c>
    </row>
    <row r="491" spans="2:30" ht="15" customHeight="1" x14ac:dyDescent="0.45">
      <c r="B491" t="s">
        <v>419</v>
      </c>
      <c r="C491" t="s">
        <v>188</v>
      </c>
      <c r="D491" t="s">
        <v>1887</v>
      </c>
      <c r="E491" t="s">
        <v>1703</v>
      </c>
      <c r="F491" t="s">
        <v>1704</v>
      </c>
      <c r="G491" t="s">
        <v>422</v>
      </c>
      <c r="H491" t="s">
        <v>1685</v>
      </c>
      <c r="I491" t="s">
        <v>1686</v>
      </c>
      <c r="J491">
        <v>1</v>
      </c>
      <c r="K491">
        <v>5389.2640000000001</v>
      </c>
      <c r="L491">
        <v>6059.357</v>
      </c>
      <c r="M491">
        <v>7304.8469999999998</v>
      </c>
      <c r="N491">
        <v>7485.0290000000005</v>
      </c>
      <c r="O491">
        <v>7660.826</v>
      </c>
      <c r="P491">
        <v>7867.7740000000003</v>
      </c>
      <c r="Q491">
        <v>8112.866</v>
      </c>
      <c r="R491">
        <v>8347.6450000000004</v>
      </c>
      <c r="S491">
        <v>8567.366</v>
      </c>
      <c r="T491">
        <v>8788.9699999999993</v>
      </c>
      <c r="U491">
        <v>9013.2360000000008</v>
      </c>
      <c r="V491">
        <v>9240.1190000000006</v>
      </c>
      <c r="W491">
        <v>9469.5740000000005</v>
      </c>
      <c r="X491">
        <v>9701.5529999999999</v>
      </c>
      <c r="Y491">
        <v>9936.0069999999996</v>
      </c>
      <c r="Z491">
        <v>10172.888000000001</v>
      </c>
      <c r="AA491">
        <v>10412.143</v>
      </c>
      <c r="AB491">
        <v>10653.721</v>
      </c>
      <c r="AC491">
        <v>10897.566999999999</v>
      </c>
      <c r="AD491">
        <v>11143.626</v>
      </c>
    </row>
    <row r="492" spans="2:30" ht="15" customHeight="1" x14ac:dyDescent="0.45">
      <c r="B492" t="s">
        <v>419</v>
      </c>
      <c r="C492" t="s">
        <v>188</v>
      </c>
      <c r="D492" t="s">
        <v>1888</v>
      </c>
      <c r="E492" t="s">
        <v>1706</v>
      </c>
      <c r="F492" t="s">
        <v>1707</v>
      </c>
      <c r="G492" t="s">
        <v>422</v>
      </c>
      <c r="H492" t="s">
        <v>1685</v>
      </c>
      <c r="I492" t="s">
        <v>1686</v>
      </c>
      <c r="J492">
        <v>1</v>
      </c>
      <c r="K492">
        <v>659.322</v>
      </c>
      <c r="L492">
        <v>771.90700000000004</v>
      </c>
      <c r="M492">
        <v>857.73800000000006</v>
      </c>
      <c r="N492">
        <v>889.11699999999996</v>
      </c>
      <c r="O492">
        <v>920.298</v>
      </c>
      <c r="P492">
        <v>957.94299999999998</v>
      </c>
      <c r="Q492">
        <v>1003.823</v>
      </c>
      <c r="R492">
        <v>1048.83</v>
      </c>
      <c r="S492">
        <v>1091.8589999999999</v>
      </c>
      <c r="T492">
        <v>1136.079</v>
      </c>
      <c r="U492">
        <v>1181.4929999999999</v>
      </c>
      <c r="V492">
        <v>1228.1030000000001</v>
      </c>
      <c r="W492">
        <v>1275.9059999999999</v>
      </c>
      <c r="X492">
        <v>1324.8989999999999</v>
      </c>
      <c r="Y492">
        <v>1375.079</v>
      </c>
      <c r="Z492">
        <v>1426.4359999999999</v>
      </c>
      <c r="AA492">
        <v>1478.963</v>
      </c>
      <c r="AB492">
        <v>1532.6469999999999</v>
      </c>
      <c r="AC492">
        <v>1587.4749999999999</v>
      </c>
      <c r="AD492">
        <v>1643.43</v>
      </c>
    </row>
    <row r="493" spans="2:30" ht="15" customHeight="1" x14ac:dyDescent="0.45">
      <c r="B493" t="s">
        <v>419</v>
      </c>
      <c r="C493" t="s">
        <v>188</v>
      </c>
      <c r="D493" t="s">
        <v>1889</v>
      </c>
      <c r="E493" t="s">
        <v>1715</v>
      </c>
      <c r="F493" t="s">
        <v>1716</v>
      </c>
      <c r="G493" t="s">
        <v>422</v>
      </c>
      <c r="H493" t="s">
        <v>1685</v>
      </c>
      <c r="I493" t="s">
        <v>1686</v>
      </c>
      <c r="J493">
        <v>1</v>
      </c>
      <c r="K493">
        <v>1529.27</v>
      </c>
      <c r="L493">
        <v>1206.73</v>
      </c>
      <c r="M493">
        <v>1313.405</v>
      </c>
      <c r="N493">
        <v>1308.827</v>
      </c>
      <c r="O493">
        <v>1304.2660000000001</v>
      </c>
      <c r="P493">
        <v>1299.72</v>
      </c>
      <c r="Q493">
        <v>1295.19</v>
      </c>
      <c r="R493">
        <v>1290.6759999999999</v>
      </c>
      <c r="S493">
        <v>1286.1780000000001</v>
      </c>
      <c r="T493">
        <v>1281.6949999999999</v>
      </c>
      <c r="U493">
        <v>1277.2280000000001</v>
      </c>
      <c r="V493">
        <v>1272.777</v>
      </c>
      <c r="W493">
        <v>1268.3409999999999</v>
      </c>
      <c r="X493">
        <v>1263.921</v>
      </c>
      <c r="Y493">
        <v>1259.5160000000001</v>
      </c>
      <c r="Z493">
        <v>1255.126</v>
      </c>
      <c r="AA493">
        <v>1250.752</v>
      </c>
      <c r="AB493">
        <v>1246.393</v>
      </c>
      <c r="AC493">
        <v>1242.049</v>
      </c>
      <c r="AD493">
        <v>1237.72</v>
      </c>
    </row>
    <row r="494" spans="2:30" ht="15" customHeight="1" x14ac:dyDescent="0.45">
      <c r="B494" t="s">
        <v>419</v>
      </c>
      <c r="C494" t="s">
        <v>188</v>
      </c>
      <c r="D494" t="s">
        <v>1890</v>
      </c>
      <c r="E494" t="s">
        <v>1891</v>
      </c>
      <c r="F494" t="s">
        <v>1892</v>
      </c>
      <c r="G494" t="s">
        <v>422</v>
      </c>
      <c r="H494" t="s">
        <v>1685</v>
      </c>
      <c r="I494" t="s">
        <v>1686</v>
      </c>
      <c r="J494">
        <v>1</v>
      </c>
      <c r="K494">
        <v>2179.63</v>
      </c>
      <c r="L494">
        <v>2350.8629999999998</v>
      </c>
      <c r="M494">
        <v>2312.4969999999998</v>
      </c>
      <c r="N494">
        <v>3841.2840000000001</v>
      </c>
      <c r="O494">
        <v>5513.2820000000002</v>
      </c>
      <c r="P494">
        <v>6135.44</v>
      </c>
      <c r="Q494">
        <v>6446.7960000000003</v>
      </c>
      <c r="R494">
        <v>6884.393</v>
      </c>
      <c r="S494">
        <v>7417.6629999999996</v>
      </c>
      <c r="T494">
        <v>7976.4889999999996</v>
      </c>
      <c r="U494">
        <v>8549.81</v>
      </c>
      <c r="V494">
        <v>9142.8109999999997</v>
      </c>
      <c r="W494">
        <v>9776.9889999999996</v>
      </c>
      <c r="X494">
        <v>10463.136</v>
      </c>
      <c r="Y494">
        <v>11218.773999999999</v>
      </c>
      <c r="Z494">
        <v>12053.789000000001</v>
      </c>
      <c r="AA494">
        <v>12988.088</v>
      </c>
      <c r="AB494">
        <v>14041.853999999999</v>
      </c>
      <c r="AC494">
        <v>15221.414000000001</v>
      </c>
      <c r="AD494">
        <v>16656.702000000001</v>
      </c>
    </row>
    <row r="495" spans="2:30" ht="15" customHeight="1" x14ac:dyDescent="0.45">
      <c r="B495" t="s">
        <v>419</v>
      </c>
      <c r="C495" t="s">
        <v>188</v>
      </c>
      <c r="D495" t="s">
        <v>1893</v>
      </c>
      <c r="E495" t="s">
        <v>1721</v>
      </c>
      <c r="F495" t="s">
        <v>1722</v>
      </c>
      <c r="G495" t="s">
        <v>422</v>
      </c>
      <c r="H495" t="s">
        <v>1685</v>
      </c>
      <c r="I495" t="s">
        <v>1686</v>
      </c>
      <c r="J495">
        <v>1</v>
      </c>
      <c r="K495">
        <v>1651.0930000000001</v>
      </c>
      <c r="L495">
        <v>1545.134</v>
      </c>
      <c r="M495">
        <v>1836.8230000000001</v>
      </c>
      <c r="N495">
        <v>1975.171</v>
      </c>
      <c r="O495">
        <v>1737.0450000000001</v>
      </c>
      <c r="P495">
        <v>1768.7139999999999</v>
      </c>
      <c r="Q495">
        <v>1814.982</v>
      </c>
      <c r="R495">
        <v>1859.5239999999999</v>
      </c>
      <c r="S495">
        <v>1900.84</v>
      </c>
      <c r="T495">
        <v>1943.047</v>
      </c>
      <c r="U495">
        <v>1983.288</v>
      </c>
      <c r="V495">
        <v>2025.0340000000001</v>
      </c>
      <c r="W495">
        <v>2068.4340000000002</v>
      </c>
      <c r="X495">
        <v>2114.6030000000001</v>
      </c>
      <c r="Y495">
        <v>2162.9180000000001</v>
      </c>
      <c r="Z495">
        <v>2213.1080000000002</v>
      </c>
      <c r="AA495">
        <v>2264.221</v>
      </c>
      <c r="AB495">
        <v>2316.1529999999998</v>
      </c>
      <c r="AC495">
        <v>2369.0010000000002</v>
      </c>
      <c r="AD495">
        <v>2422.6970000000001</v>
      </c>
    </row>
    <row r="496" spans="2:30" ht="15" customHeight="1" x14ac:dyDescent="0.45">
      <c r="B496" t="s">
        <v>419</v>
      </c>
      <c r="C496" t="s">
        <v>188</v>
      </c>
      <c r="D496" t="s">
        <v>1894</v>
      </c>
      <c r="E496" t="s">
        <v>1895</v>
      </c>
      <c r="F496" t="s">
        <v>1896</v>
      </c>
      <c r="G496" t="s">
        <v>422</v>
      </c>
      <c r="H496" t="s">
        <v>1685</v>
      </c>
      <c r="I496" t="s">
        <v>1686</v>
      </c>
      <c r="J496">
        <v>1</v>
      </c>
      <c r="K496">
        <v>0</v>
      </c>
      <c r="L496">
        <v>0</v>
      </c>
      <c r="M496">
        <v>0</v>
      </c>
      <c r="N496">
        <v>0</v>
      </c>
      <c r="O496">
        <v>0</v>
      </c>
      <c r="P496">
        <v>0</v>
      </c>
      <c r="Q496">
        <v>0</v>
      </c>
      <c r="R496">
        <v>0</v>
      </c>
      <c r="S496">
        <v>0</v>
      </c>
      <c r="T496">
        <v>0</v>
      </c>
      <c r="U496">
        <v>0</v>
      </c>
      <c r="V496">
        <v>0</v>
      </c>
      <c r="W496">
        <v>0</v>
      </c>
      <c r="X496">
        <v>0</v>
      </c>
      <c r="Y496">
        <v>0</v>
      </c>
      <c r="Z496">
        <v>0</v>
      </c>
      <c r="AA496">
        <v>0</v>
      </c>
      <c r="AB496">
        <v>0</v>
      </c>
      <c r="AC496">
        <v>0</v>
      </c>
      <c r="AD496">
        <v>0</v>
      </c>
    </row>
    <row r="497" spans="2:30" ht="15" customHeight="1" x14ac:dyDescent="0.45">
      <c r="B497" t="s">
        <v>419</v>
      </c>
      <c r="C497" t="s">
        <v>188</v>
      </c>
      <c r="D497" t="s">
        <v>1897</v>
      </c>
      <c r="E497" t="s">
        <v>1898</v>
      </c>
      <c r="F497" t="s">
        <v>1899</v>
      </c>
      <c r="G497" t="s">
        <v>422</v>
      </c>
      <c r="H497" t="s">
        <v>1685</v>
      </c>
      <c r="I497" t="s">
        <v>1686</v>
      </c>
      <c r="J497">
        <v>1</v>
      </c>
      <c r="K497">
        <v>0</v>
      </c>
      <c r="L497">
        <v>0</v>
      </c>
      <c r="M497">
        <v>0</v>
      </c>
      <c r="N497">
        <v>0</v>
      </c>
      <c r="O497">
        <v>0</v>
      </c>
      <c r="P497">
        <v>0</v>
      </c>
      <c r="Q497">
        <v>0</v>
      </c>
      <c r="R497">
        <v>0</v>
      </c>
      <c r="S497">
        <v>0</v>
      </c>
      <c r="T497">
        <v>0</v>
      </c>
      <c r="U497">
        <v>0</v>
      </c>
      <c r="V497">
        <v>0</v>
      </c>
      <c r="W497">
        <v>0</v>
      </c>
      <c r="X497">
        <v>0</v>
      </c>
      <c r="Y497">
        <v>0</v>
      </c>
      <c r="Z497">
        <v>0</v>
      </c>
      <c r="AA497">
        <v>0</v>
      </c>
      <c r="AB497">
        <v>0</v>
      </c>
      <c r="AC497">
        <v>0</v>
      </c>
      <c r="AD497">
        <v>0</v>
      </c>
    </row>
    <row r="498" spans="2:30" ht="15" customHeight="1" x14ac:dyDescent="0.45">
      <c r="B498" t="s">
        <v>419</v>
      </c>
      <c r="C498" t="s">
        <v>188</v>
      </c>
      <c r="D498" t="s">
        <v>1900</v>
      </c>
      <c r="E498" t="s">
        <v>1901</v>
      </c>
      <c r="F498" t="s">
        <v>1902</v>
      </c>
      <c r="G498" t="s">
        <v>422</v>
      </c>
      <c r="H498" t="s">
        <v>1685</v>
      </c>
      <c r="I498" t="s">
        <v>1686</v>
      </c>
      <c r="J498">
        <v>1</v>
      </c>
      <c r="K498">
        <v>1.6379999999999999</v>
      </c>
      <c r="L498">
        <v>1.6379999999999999</v>
      </c>
      <c r="M498">
        <v>1.8740000000000001</v>
      </c>
      <c r="N498">
        <v>1.978</v>
      </c>
      <c r="O498">
        <v>1.8320000000000001</v>
      </c>
      <c r="P498">
        <v>1.8480000000000001</v>
      </c>
      <c r="Q498">
        <v>1.875</v>
      </c>
      <c r="R498">
        <v>1.901</v>
      </c>
      <c r="S498">
        <v>1.9239999999999999</v>
      </c>
      <c r="T498">
        <v>1.948</v>
      </c>
      <c r="U498">
        <v>1.97</v>
      </c>
      <c r="V498">
        <v>1.992</v>
      </c>
      <c r="W498">
        <v>2.0139999999999998</v>
      </c>
      <c r="X498">
        <v>2.0379999999999998</v>
      </c>
      <c r="Y498">
        <v>2.0630000000000002</v>
      </c>
      <c r="Z498">
        <v>2.089</v>
      </c>
      <c r="AA498">
        <v>2.1150000000000002</v>
      </c>
      <c r="AB498">
        <v>2.141</v>
      </c>
      <c r="AC498">
        <v>2.1669999999999998</v>
      </c>
      <c r="AD498">
        <v>2.1930000000000001</v>
      </c>
    </row>
    <row r="499" spans="2:30" ht="15" customHeight="1" x14ac:dyDescent="0.45">
      <c r="B499" t="s">
        <v>419</v>
      </c>
      <c r="C499" t="s">
        <v>188</v>
      </c>
      <c r="D499" t="s">
        <v>1903</v>
      </c>
      <c r="E499" t="s">
        <v>1904</v>
      </c>
      <c r="F499" t="s">
        <v>1905</v>
      </c>
      <c r="G499" t="s">
        <v>422</v>
      </c>
      <c r="H499" t="s">
        <v>1685</v>
      </c>
      <c r="I499" t="s">
        <v>1686</v>
      </c>
      <c r="J499">
        <v>2</v>
      </c>
      <c r="K499">
        <v>1649.4549999999999</v>
      </c>
      <c r="L499">
        <v>1543.4960000000001</v>
      </c>
      <c r="M499">
        <v>1834.9490000000001</v>
      </c>
      <c r="N499">
        <v>1973.192</v>
      </c>
      <c r="O499">
        <v>1735.213</v>
      </c>
      <c r="P499">
        <v>1766.867</v>
      </c>
      <c r="Q499">
        <v>1813.107</v>
      </c>
      <c r="R499">
        <v>1857.623</v>
      </c>
      <c r="S499">
        <v>1898.9159999999999</v>
      </c>
      <c r="T499">
        <v>1941.0989999999999</v>
      </c>
      <c r="U499">
        <v>1981.318</v>
      </c>
      <c r="V499">
        <v>2023.0419999999999</v>
      </c>
      <c r="W499">
        <v>2066.42</v>
      </c>
      <c r="X499">
        <v>2112.5650000000001</v>
      </c>
      <c r="Y499">
        <v>2160.855</v>
      </c>
      <c r="Z499">
        <v>2211.0189999999998</v>
      </c>
      <c r="AA499">
        <v>2262.107</v>
      </c>
      <c r="AB499">
        <v>2314.0120000000002</v>
      </c>
      <c r="AC499">
        <v>2366.8339999999998</v>
      </c>
      <c r="AD499">
        <v>2420.5030000000002</v>
      </c>
    </row>
    <row r="500" spans="2:30" ht="15" customHeight="1" x14ac:dyDescent="0.45">
      <c r="B500" t="s">
        <v>419</v>
      </c>
      <c r="C500" t="s">
        <v>188</v>
      </c>
      <c r="D500" t="s">
        <v>1906</v>
      </c>
      <c r="E500" t="s">
        <v>1907</v>
      </c>
      <c r="F500" t="s">
        <v>1908</v>
      </c>
      <c r="G500" t="s">
        <v>422</v>
      </c>
      <c r="H500" t="s">
        <v>1685</v>
      </c>
      <c r="I500" t="s">
        <v>1686</v>
      </c>
      <c r="J500">
        <v>2</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row>
    <row r="501" spans="2:30" ht="15" customHeight="1" x14ac:dyDescent="0.45">
      <c r="B501" t="s">
        <v>419</v>
      </c>
      <c r="C501" t="s">
        <v>188</v>
      </c>
      <c r="D501" t="s">
        <v>1909</v>
      </c>
      <c r="E501" t="s">
        <v>1724</v>
      </c>
      <c r="F501" t="s">
        <v>1725</v>
      </c>
      <c r="G501" t="s">
        <v>422</v>
      </c>
      <c r="H501" t="s">
        <v>1685</v>
      </c>
      <c r="I501" t="s">
        <v>1686</v>
      </c>
      <c r="J501">
        <v>2</v>
      </c>
      <c r="K501">
        <v>42937.004999999997</v>
      </c>
      <c r="L501">
        <v>39910.631000000001</v>
      </c>
      <c r="M501">
        <v>47100.464999999997</v>
      </c>
      <c r="N501">
        <v>48175</v>
      </c>
      <c r="O501">
        <v>45340.27</v>
      </c>
      <c r="P501">
        <v>42001.646999999997</v>
      </c>
      <c r="Q501">
        <v>44570.322999999997</v>
      </c>
      <c r="R501">
        <v>45852.004999999997</v>
      </c>
      <c r="S501">
        <v>47464.85</v>
      </c>
      <c r="T501">
        <v>48576.85</v>
      </c>
      <c r="U501">
        <v>49992.409</v>
      </c>
      <c r="V501">
        <v>51494.682999999997</v>
      </c>
      <c r="W501">
        <v>53297.114000000001</v>
      </c>
      <c r="X501">
        <v>55387.972000000002</v>
      </c>
      <c r="Y501">
        <v>57828.24</v>
      </c>
      <c r="Z501">
        <v>60662.561000000002</v>
      </c>
      <c r="AA501">
        <v>63889.697999999997</v>
      </c>
      <c r="AB501">
        <v>67594.703999999998</v>
      </c>
      <c r="AC501">
        <v>71704.906000000003</v>
      </c>
      <c r="AD501">
        <v>75885.311000000002</v>
      </c>
    </row>
    <row r="502" spans="2:30" ht="15" customHeight="1" x14ac:dyDescent="0.45">
      <c r="B502" t="s">
        <v>419</v>
      </c>
      <c r="C502" t="s">
        <v>188</v>
      </c>
      <c r="D502" t="s">
        <v>1910</v>
      </c>
      <c r="E502" t="s">
        <v>1911</v>
      </c>
      <c r="F502" t="s">
        <v>1912</v>
      </c>
      <c r="G502" t="s">
        <v>422</v>
      </c>
      <c r="H502" t="s">
        <v>1685</v>
      </c>
      <c r="I502" t="s">
        <v>1686</v>
      </c>
      <c r="J502">
        <v>2</v>
      </c>
      <c r="K502">
        <v>29443.696</v>
      </c>
      <c r="L502">
        <v>27943.609</v>
      </c>
      <c r="M502">
        <v>33458.533000000003</v>
      </c>
      <c r="N502">
        <v>34117.750999999997</v>
      </c>
      <c r="O502">
        <v>33134.351999999999</v>
      </c>
      <c r="P502">
        <v>29297.212</v>
      </c>
      <c r="Q502">
        <v>31284.34</v>
      </c>
      <c r="R502">
        <v>31994.402999999998</v>
      </c>
      <c r="S502">
        <v>33061.959000000003</v>
      </c>
      <c r="T502">
        <v>33597.368000000002</v>
      </c>
      <c r="U502">
        <v>34399.406999999999</v>
      </c>
      <c r="V502">
        <v>35250.798999999999</v>
      </c>
      <c r="W502">
        <v>36361.951999999997</v>
      </c>
      <c r="X502">
        <v>37703.906000000003</v>
      </c>
      <c r="Y502">
        <v>39344.639999999999</v>
      </c>
      <c r="Z502">
        <v>41317.993999999999</v>
      </c>
      <c r="AA502">
        <v>43646.41</v>
      </c>
      <c r="AB502">
        <v>46415.587</v>
      </c>
      <c r="AC502">
        <v>49550.284</v>
      </c>
      <c r="AD502">
        <v>52717.273000000001</v>
      </c>
    </row>
    <row r="503" spans="2:30" ht="15" customHeight="1" x14ac:dyDescent="0.45">
      <c r="B503" t="s">
        <v>419</v>
      </c>
      <c r="C503" t="s">
        <v>188</v>
      </c>
      <c r="D503" t="s">
        <v>1913</v>
      </c>
      <c r="E503" t="s">
        <v>1914</v>
      </c>
      <c r="F503" t="s">
        <v>1915</v>
      </c>
      <c r="G503" t="s">
        <v>422</v>
      </c>
      <c r="H503" t="s">
        <v>1685</v>
      </c>
      <c r="I503" t="s">
        <v>1686</v>
      </c>
      <c r="J503">
        <v>2</v>
      </c>
      <c r="K503">
        <v>495.238</v>
      </c>
      <c r="L503">
        <v>484.52</v>
      </c>
      <c r="M503">
        <v>472.24900000000002</v>
      </c>
      <c r="N503">
        <v>454.66399999999999</v>
      </c>
      <c r="O503">
        <v>394.03699999999998</v>
      </c>
      <c r="P503">
        <v>431.12900000000002</v>
      </c>
      <c r="Q503">
        <v>471.60500000000002</v>
      </c>
      <c r="R503">
        <v>515.50699999999995</v>
      </c>
      <c r="S503">
        <v>567.83699999999999</v>
      </c>
      <c r="T503">
        <v>629.62</v>
      </c>
      <c r="U503">
        <v>696.34900000000005</v>
      </c>
      <c r="V503">
        <v>767.74900000000002</v>
      </c>
      <c r="W503">
        <v>843.38</v>
      </c>
      <c r="X503">
        <v>922.83900000000006</v>
      </c>
      <c r="Y503">
        <v>1005.5890000000001</v>
      </c>
      <c r="Z503">
        <v>1095.1010000000001</v>
      </c>
      <c r="AA503">
        <v>1189.087</v>
      </c>
      <c r="AB503">
        <v>1287.461</v>
      </c>
      <c r="AC503">
        <v>1390.1890000000001</v>
      </c>
      <c r="AD503">
        <v>1495.4590000000001</v>
      </c>
    </row>
    <row r="504" spans="2:30" ht="15" customHeight="1" x14ac:dyDescent="0.45">
      <c r="B504" t="s">
        <v>419</v>
      </c>
      <c r="C504" t="s">
        <v>188</v>
      </c>
      <c r="D504" t="s">
        <v>1916</v>
      </c>
      <c r="E504" t="s">
        <v>1917</v>
      </c>
      <c r="F504" t="s">
        <v>1918</v>
      </c>
      <c r="G504" t="s">
        <v>422</v>
      </c>
      <c r="H504" t="s">
        <v>1685</v>
      </c>
      <c r="I504" t="s">
        <v>1686</v>
      </c>
      <c r="J504">
        <v>2</v>
      </c>
      <c r="K504">
        <v>1921.182</v>
      </c>
      <c r="L504">
        <v>1978.2729999999999</v>
      </c>
      <c r="M504">
        <v>2706.33</v>
      </c>
      <c r="N504">
        <v>2725.7469999999998</v>
      </c>
      <c r="O504">
        <v>2086.4589999999998</v>
      </c>
      <c r="P504">
        <v>2098.7150000000001</v>
      </c>
      <c r="Q504">
        <v>2114.1869999999999</v>
      </c>
      <c r="R504">
        <v>2127.4259999999999</v>
      </c>
      <c r="S504">
        <v>2137.489</v>
      </c>
      <c r="T504">
        <v>2147.4740000000002</v>
      </c>
      <c r="U504">
        <v>2157.8130000000001</v>
      </c>
      <c r="V504">
        <v>2168.4319999999998</v>
      </c>
      <c r="W504">
        <v>2179.3820000000001</v>
      </c>
      <c r="X504">
        <v>2191.3119999999999</v>
      </c>
      <c r="Y504">
        <v>2203.7579999999998</v>
      </c>
      <c r="Z504">
        <v>2225.6709999999998</v>
      </c>
      <c r="AA504">
        <v>2247.6579999999999</v>
      </c>
      <c r="AB504">
        <v>2269.6489999999999</v>
      </c>
      <c r="AC504">
        <v>2291.6950000000002</v>
      </c>
      <c r="AD504">
        <v>2313.7510000000002</v>
      </c>
    </row>
    <row r="505" spans="2:30" ht="15" customHeight="1" x14ac:dyDescent="0.45">
      <c r="B505" t="s">
        <v>419</v>
      </c>
      <c r="C505" t="s">
        <v>188</v>
      </c>
      <c r="D505" t="s">
        <v>1919</v>
      </c>
      <c r="E505" t="s">
        <v>1920</v>
      </c>
      <c r="F505" t="s">
        <v>1921</v>
      </c>
      <c r="G505" t="s">
        <v>422</v>
      </c>
      <c r="H505" t="s">
        <v>1685</v>
      </c>
      <c r="I505" t="s">
        <v>1686</v>
      </c>
      <c r="J505">
        <v>2</v>
      </c>
      <c r="K505">
        <v>11076.89</v>
      </c>
      <c r="L505">
        <v>9504.23</v>
      </c>
      <c r="M505">
        <v>10463.352999999999</v>
      </c>
      <c r="N505">
        <v>10876.838</v>
      </c>
      <c r="O505">
        <v>9725.4230000000007</v>
      </c>
      <c r="P505">
        <v>10174.59</v>
      </c>
      <c r="Q505">
        <v>10700.191999999999</v>
      </c>
      <c r="R505">
        <v>11214.669</v>
      </c>
      <c r="S505">
        <v>11697.565000000001</v>
      </c>
      <c r="T505">
        <v>12202.387000000001</v>
      </c>
      <c r="U505">
        <v>12738.84</v>
      </c>
      <c r="V505">
        <v>13307.703</v>
      </c>
      <c r="W505">
        <v>13912.398999999999</v>
      </c>
      <c r="X505">
        <v>14569.915000000001</v>
      </c>
      <c r="Y505">
        <v>15274.253000000001</v>
      </c>
      <c r="Z505">
        <v>16023.795</v>
      </c>
      <c r="AA505">
        <v>16806.543000000001</v>
      </c>
      <c r="AB505">
        <v>17622.006000000001</v>
      </c>
      <c r="AC505">
        <v>18472.739000000001</v>
      </c>
      <c r="AD505">
        <v>19358.828000000001</v>
      </c>
    </row>
    <row r="506" spans="2:30" ht="15" customHeight="1" x14ac:dyDescent="0.45">
      <c r="B506" t="s">
        <v>419</v>
      </c>
      <c r="C506" t="s">
        <v>188</v>
      </c>
      <c r="D506" t="s">
        <v>1922</v>
      </c>
      <c r="E506" t="s">
        <v>1923</v>
      </c>
      <c r="F506" t="s">
        <v>1924</v>
      </c>
      <c r="G506" t="s">
        <v>422</v>
      </c>
      <c r="H506" t="s">
        <v>1685</v>
      </c>
      <c r="I506" t="s">
        <v>1686</v>
      </c>
      <c r="J506">
        <v>2</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row>
    <row r="507" spans="2:30" ht="15" customHeight="1" x14ac:dyDescent="0.45">
      <c r="B507" t="s">
        <v>419</v>
      </c>
      <c r="C507" t="s">
        <v>188</v>
      </c>
      <c r="D507" t="s">
        <v>1925</v>
      </c>
      <c r="E507" t="s">
        <v>1730</v>
      </c>
      <c r="F507" t="s">
        <v>1731</v>
      </c>
      <c r="G507" t="s">
        <v>422</v>
      </c>
      <c r="H507" t="s">
        <v>1685</v>
      </c>
      <c r="I507" t="s">
        <v>1686</v>
      </c>
      <c r="J507">
        <v>2</v>
      </c>
      <c r="K507">
        <v>7404.3140000000003</v>
      </c>
      <c r="L507">
        <v>7147.93</v>
      </c>
      <c r="M507">
        <v>7001.1750000000002</v>
      </c>
      <c r="N507">
        <v>6753.6639999999998</v>
      </c>
      <c r="O507">
        <v>6511.8810000000003</v>
      </c>
      <c r="P507">
        <v>7121.9089999999997</v>
      </c>
      <c r="Q507">
        <v>7780.3090000000002</v>
      </c>
      <c r="R507">
        <v>8491.4740000000002</v>
      </c>
      <c r="S507">
        <v>9339.8050000000003</v>
      </c>
      <c r="T507">
        <v>10342.031000000001</v>
      </c>
      <c r="U507">
        <v>11422.978999999999</v>
      </c>
      <c r="V507">
        <v>12577.939</v>
      </c>
      <c r="W507">
        <v>13800.46</v>
      </c>
      <c r="X507">
        <v>15084.108</v>
      </c>
      <c r="Y507">
        <v>16420.388999999999</v>
      </c>
      <c r="Z507">
        <v>17821.768</v>
      </c>
      <c r="AA507">
        <v>19286.047999999999</v>
      </c>
      <c r="AB507">
        <v>20811.078000000001</v>
      </c>
      <c r="AC507">
        <v>22395.548999999999</v>
      </c>
      <c r="AD507">
        <v>24008.973999999998</v>
      </c>
    </row>
    <row r="508" spans="2:30" ht="15" customHeight="1" x14ac:dyDescent="0.45">
      <c r="B508" t="s">
        <v>419</v>
      </c>
      <c r="C508" t="s">
        <v>188</v>
      </c>
      <c r="D508" t="s">
        <v>1926</v>
      </c>
      <c r="E508" t="s">
        <v>1927</v>
      </c>
      <c r="F508" t="s">
        <v>1928</v>
      </c>
      <c r="G508" t="s">
        <v>422</v>
      </c>
      <c r="H508" t="s">
        <v>1685</v>
      </c>
      <c r="I508" t="s">
        <v>1686</v>
      </c>
      <c r="J508">
        <v>2</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row>
    <row r="509" spans="2:30" ht="15" customHeight="1" x14ac:dyDescent="0.45">
      <c r="B509" t="s">
        <v>419</v>
      </c>
      <c r="C509" t="s">
        <v>188</v>
      </c>
      <c r="D509" t="s">
        <v>1929</v>
      </c>
      <c r="E509" t="s">
        <v>1930</v>
      </c>
      <c r="F509" t="s">
        <v>1931</v>
      </c>
      <c r="G509" t="s">
        <v>422</v>
      </c>
      <c r="H509" t="s">
        <v>1685</v>
      </c>
      <c r="I509" t="s">
        <v>1686</v>
      </c>
      <c r="J509">
        <v>2</v>
      </c>
      <c r="K509">
        <v>7404.3140000000003</v>
      </c>
      <c r="L509">
        <v>7147.93</v>
      </c>
      <c r="M509">
        <v>7001.1750000000002</v>
      </c>
      <c r="N509">
        <v>6753.6639999999998</v>
      </c>
      <c r="O509">
        <v>6511.8810000000003</v>
      </c>
      <c r="P509">
        <v>7121.9089999999997</v>
      </c>
      <c r="Q509">
        <v>7780.3090000000002</v>
      </c>
      <c r="R509">
        <v>8491.4740000000002</v>
      </c>
      <c r="S509">
        <v>9339.8050000000003</v>
      </c>
      <c r="T509">
        <v>10342.031000000001</v>
      </c>
      <c r="U509">
        <v>11422.978999999999</v>
      </c>
      <c r="V509">
        <v>12577.939</v>
      </c>
      <c r="W509">
        <v>13800.46</v>
      </c>
      <c r="X509">
        <v>15084.108</v>
      </c>
      <c r="Y509">
        <v>16420.388999999999</v>
      </c>
      <c r="Z509">
        <v>17821.768</v>
      </c>
      <c r="AA509">
        <v>19286.047999999999</v>
      </c>
      <c r="AB509">
        <v>20811.078000000001</v>
      </c>
      <c r="AC509">
        <v>22395.548999999999</v>
      </c>
      <c r="AD509">
        <v>24008.973999999998</v>
      </c>
    </row>
    <row r="510" spans="2:30" ht="15" customHeight="1" x14ac:dyDescent="0.45">
      <c r="B510" t="s">
        <v>419</v>
      </c>
      <c r="C510" t="s">
        <v>188</v>
      </c>
      <c r="D510" t="s">
        <v>1932</v>
      </c>
      <c r="E510" t="s">
        <v>1933</v>
      </c>
      <c r="F510" t="s">
        <v>1934</v>
      </c>
      <c r="G510" t="s">
        <v>422</v>
      </c>
      <c r="H510" t="s">
        <v>1685</v>
      </c>
      <c r="I510" t="s">
        <v>1686</v>
      </c>
      <c r="J510">
        <v>2</v>
      </c>
      <c r="K510">
        <v>0</v>
      </c>
      <c r="L510">
        <v>0</v>
      </c>
      <c r="M510">
        <v>0</v>
      </c>
      <c r="N510">
        <v>0</v>
      </c>
      <c r="O510">
        <v>0</v>
      </c>
      <c r="P510">
        <v>0</v>
      </c>
      <c r="Q510">
        <v>0</v>
      </c>
      <c r="R510">
        <v>0</v>
      </c>
      <c r="S510">
        <v>0</v>
      </c>
      <c r="T510">
        <v>0</v>
      </c>
      <c r="U510">
        <v>0</v>
      </c>
      <c r="V510">
        <v>0</v>
      </c>
      <c r="W510">
        <v>0</v>
      </c>
      <c r="X510">
        <v>0</v>
      </c>
      <c r="Y510">
        <v>0</v>
      </c>
      <c r="Z510">
        <v>0</v>
      </c>
      <c r="AA510">
        <v>0</v>
      </c>
      <c r="AB510">
        <v>0</v>
      </c>
      <c r="AC510">
        <v>0</v>
      </c>
      <c r="AD510">
        <v>0</v>
      </c>
    </row>
    <row r="511" spans="2:30" ht="15" customHeight="1" x14ac:dyDescent="0.45">
      <c r="B511" t="s">
        <v>419</v>
      </c>
      <c r="C511" t="s">
        <v>188</v>
      </c>
      <c r="D511" t="s">
        <v>1935</v>
      </c>
      <c r="E511" t="s">
        <v>1936</v>
      </c>
      <c r="F511" t="s">
        <v>1937</v>
      </c>
      <c r="G511" t="s">
        <v>422</v>
      </c>
      <c r="H511" t="s">
        <v>1685</v>
      </c>
      <c r="I511" t="s">
        <v>1686</v>
      </c>
      <c r="J511">
        <v>2</v>
      </c>
      <c r="K511">
        <v>0</v>
      </c>
      <c r="L511">
        <v>0</v>
      </c>
      <c r="M511">
        <v>0</v>
      </c>
      <c r="N511">
        <v>0</v>
      </c>
      <c r="O511">
        <v>0</v>
      </c>
      <c r="P511">
        <v>0</v>
      </c>
      <c r="Q511">
        <v>0</v>
      </c>
      <c r="R511">
        <v>0</v>
      </c>
      <c r="S511">
        <v>0</v>
      </c>
      <c r="T511">
        <v>0</v>
      </c>
      <c r="U511">
        <v>0</v>
      </c>
      <c r="V511">
        <v>0</v>
      </c>
      <c r="W511">
        <v>0</v>
      </c>
      <c r="X511">
        <v>0</v>
      </c>
      <c r="Y511">
        <v>0</v>
      </c>
      <c r="Z511">
        <v>0</v>
      </c>
      <c r="AA511">
        <v>0</v>
      </c>
      <c r="AB511">
        <v>0</v>
      </c>
      <c r="AC511">
        <v>0</v>
      </c>
      <c r="AD511">
        <v>0</v>
      </c>
    </row>
    <row r="512" spans="2:30" ht="15" customHeight="1" x14ac:dyDescent="0.45">
      <c r="B512" t="s">
        <v>419</v>
      </c>
      <c r="C512" t="s">
        <v>188</v>
      </c>
      <c r="D512" t="s">
        <v>1938</v>
      </c>
      <c r="E512" t="s">
        <v>1939</v>
      </c>
      <c r="F512" t="s">
        <v>1940</v>
      </c>
      <c r="G512" t="s">
        <v>422</v>
      </c>
      <c r="H512" t="s">
        <v>1685</v>
      </c>
      <c r="I512" t="s">
        <v>1686</v>
      </c>
      <c r="J512">
        <v>2</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row>
    <row r="513" spans="2:30" ht="15" customHeight="1" x14ac:dyDescent="0.45">
      <c r="B513" t="s">
        <v>419</v>
      </c>
      <c r="C513" t="s">
        <v>188</v>
      </c>
      <c r="D513" t="s">
        <v>1941</v>
      </c>
      <c r="E513" t="s">
        <v>1733</v>
      </c>
      <c r="F513" t="s">
        <v>1734</v>
      </c>
      <c r="G513" t="s">
        <v>422</v>
      </c>
      <c r="H513" t="s">
        <v>1685</v>
      </c>
      <c r="I513" t="s">
        <v>1686</v>
      </c>
      <c r="J513">
        <v>2</v>
      </c>
      <c r="K513">
        <v>15214.834999999999</v>
      </c>
      <c r="L513">
        <v>16168.272999999999</v>
      </c>
      <c r="M513">
        <v>17468.254000000001</v>
      </c>
      <c r="N513">
        <v>17210.601999999999</v>
      </c>
      <c r="O513">
        <v>15714.526</v>
      </c>
      <c r="P513">
        <v>16704.505000000001</v>
      </c>
      <c r="Q513">
        <v>17792.66</v>
      </c>
      <c r="R513">
        <v>18953.490000000002</v>
      </c>
      <c r="S513">
        <v>20296.955000000002</v>
      </c>
      <c r="T513">
        <v>21868.534</v>
      </c>
      <c r="U513">
        <v>23570.417000000001</v>
      </c>
      <c r="V513">
        <v>25391.618999999999</v>
      </c>
      <c r="W513">
        <v>27306.885999999999</v>
      </c>
      <c r="X513">
        <v>29326.892</v>
      </c>
      <c r="Y513">
        <v>31443.723000000002</v>
      </c>
      <c r="Z513">
        <v>33670.002</v>
      </c>
      <c r="AA513">
        <v>36001.341999999997</v>
      </c>
      <c r="AB513">
        <v>38442.633000000002</v>
      </c>
      <c r="AC513">
        <v>41000.375</v>
      </c>
      <c r="AD513">
        <v>43668.26</v>
      </c>
    </row>
    <row r="514" spans="2:30" ht="15" customHeight="1" x14ac:dyDescent="0.45">
      <c r="B514" t="s">
        <v>419</v>
      </c>
      <c r="C514" t="s">
        <v>188</v>
      </c>
      <c r="D514" t="s">
        <v>1942</v>
      </c>
      <c r="E514" t="s">
        <v>1943</v>
      </c>
      <c r="F514" t="s">
        <v>1944</v>
      </c>
      <c r="G514" t="s">
        <v>422</v>
      </c>
      <c r="H514" t="s">
        <v>1685</v>
      </c>
      <c r="I514" t="s">
        <v>1686</v>
      </c>
      <c r="J514">
        <v>2</v>
      </c>
      <c r="K514">
        <v>0</v>
      </c>
      <c r="L514">
        <v>0</v>
      </c>
      <c r="M514">
        <v>0</v>
      </c>
      <c r="N514">
        <v>0</v>
      </c>
      <c r="O514">
        <v>0</v>
      </c>
      <c r="P514">
        <v>0</v>
      </c>
      <c r="Q514">
        <v>0</v>
      </c>
      <c r="R514">
        <v>0</v>
      </c>
      <c r="S514">
        <v>0</v>
      </c>
      <c r="T514">
        <v>0</v>
      </c>
      <c r="U514">
        <v>0</v>
      </c>
      <c r="V514">
        <v>0</v>
      </c>
      <c r="W514">
        <v>0</v>
      </c>
      <c r="X514">
        <v>0</v>
      </c>
      <c r="Y514">
        <v>0</v>
      </c>
      <c r="Z514">
        <v>0</v>
      </c>
      <c r="AA514">
        <v>0</v>
      </c>
      <c r="AB514">
        <v>0</v>
      </c>
      <c r="AC514">
        <v>0</v>
      </c>
      <c r="AD514">
        <v>0</v>
      </c>
    </row>
    <row r="515" spans="2:30" ht="15" customHeight="1" x14ac:dyDescent="0.45">
      <c r="B515" t="s">
        <v>419</v>
      </c>
      <c r="C515" t="s">
        <v>188</v>
      </c>
      <c r="D515" t="s">
        <v>1945</v>
      </c>
      <c r="E515" t="s">
        <v>1946</v>
      </c>
      <c r="F515" t="s">
        <v>1947</v>
      </c>
      <c r="G515" t="s">
        <v>422</v>
      </c>
      <c r="H515" t="s">
        <v>1685</v>
      </c>
      <c r="I515" t="s">
        <v>1686</v>
      </c>
      <c r="J515">
        <v>2</v>
      </c>
      <c r="K515">
        <v>10010.589</v>
      </c>
      <c r="L515">
        <v>9837.6170000000002</v>
      </c>
      <c r="M515">
        <v>9543.0020000000004</v>
      </c>
      <c r="N515">
        <v>9122.26</v>
      </c>
      <c r="O515">
        <v>8987.768</v>
      </c>
      <c r="P515">
        <v>9817.3389999999999</v>
      </c>
      <c r="Q515">
        <v>10722.84</v>
      </c>
      <c r="R515">
        <v>11708.523999999999</v>
      </c>
      <c r="S515">
        <v>12890.313</v>
      </c>
      <c r="T515">
        <v>14296.255999999999</v>
      </c>
      <c r="U515">
        <v>15825.806</v>
      </c>
      <c r="V515">
        <v>17468.124</v>
      </c>
      <c r="W515">
        <v>19197.335999999999</v>
      </c>
      <c r="X515">
        <v>21019.69</v>
      </c>
      <c r="Y515">
        <v>22929.661</v>
      </c>
      <c r="Z515">
        <v>24940.891</v>
      </c>
      <c r="AA515">
        <v>27052.703000000001</v>
      </c>
      <c r="AB515">
        <v>29270.379000000001</v>
      </c>
      <c r="AC515">
        <v>31600.012999999999</v>
      </c>
      <c r="AD515">
        <v>34035.54</v>
      </c>
    </row>
    <row r="516" spans="2:30" ht="15" customHeight="1" x14ac:dyDescent="0.45">
      <c r="B516" t="s">
        <v>419</v>
      </c>
      <c r="C516" t="s">
        <v>188</v>
      </c>
      <c r="D516" t="s">
        <v>1948</v>
      </c>
      <c r="E516" t="s">
        <v>1949</v>
      </c>
      <c r="F516" t="s">
        <v>1950</v>
      </c>
      <c r="G516" t="s">
        <v>422</v>
      </c>
      <c r="H516" t="s">
        <v>1685</v>
      </c>
      <c r="I516" t="s">
        <v>1686</v>
      </c>
      <c r="J516">
        <v>2</v>
      </c>
      <c r="K516">
        <v>875.27200000000005</v>
      </c>
      <c r="L516">
        <v>1064.7159999999999</v>
      </c>
      <c r="M516">
        <v>1332.902</v>
      </c>
      <c r="N516">
        <v>1360.3309999999999</v>
      </c>
      <c r="O516">
        <v>1131.335</v>
      </c>
      <c r="P516">
        <v>1158.3130000000001</v>
      </c>
      <c r="Q516">
        <v>1189.0319999999999</v>
      </c>
      <c r="R516">
        <v>1218.489</v>
      </c>
      <c r="S516">
        <v>1245.68</v>
      </c>
      <c r="T516">
        <v>1273.538</v>
      </c>
      <c r="U516">
        <v>1302.521</v>
      </c>
      <c r="V516">
        <v>1332.607</v>
      </c>
      <c r="W516">
        <v>1363.8979999999999</v>
      </c>
      <c r="X516">
        <v>1397.14</v>
      </c>
      <c r="Y516">
        <v>1431.931</v>
      </c>
      <c r="Z516">
        <v>1468.0989999999999</v>
      </c>
      <c r="AA516">
        <v>1505.02</v>
      </c>
      <c r="AB516">
        <v>1542.6279999999999</v>
      </c>
      <c r="AC516">
        <v>1580.992</v>
      </c>
      <c r="AD516">
        <v>1620.0719999999999</v>
      </c>
    </row>
    <row r="517" spans="2:30" ht="15" customHeight="1" x14ac:dyDescent="0.45">
      <c r="B517" t="s">
        <v>419</v>
      </c>
      <c r="C517" t="s">
        <v>188</v>
      </c>
      <c r="D517" t="s">
        <v>1951</v>
      </c>
      <c r="E517" t="s">
        <v>1952</v>
      </c>
      <c r="F517" t="s">
        <v>1953</v>
      </c>
      <c r="G517" t="s">
        <v>422</v>
      </c>
      <c r="H517" t="s">
        <v>1685</v>
      </c>
      <c r="I517" t="s">
        <v>1686</v>
      </c>
      <c r="J517">
        <v>2</v>
      </c>
      <c r="K517">
        <v>4328.9740000000002</v>
      </c>
      <c r="L517">
        <v>5265.94</v>
      </c>
      <c r="M517">
        <v>6592.35</v>
      </c>
      <c r="N517">
        <v>6728.01</v>
      </c>
      <c r="O517">
        <v>5595.4229999999998</v>
      </c>
      <c r="P517">
        <v>5728.8530000000001</v>
      </c>
      <c r="Q517">
        <v>5880.7879999999996</v>
      </c>
      <c r="R517">
        <v>6026.4769999999999</v>
      </c>
      <c r="S517">
        <v>6160.9620000000004</v>
      </c>
      <c r="T517">
        <v>6298.741</v>
      </c>
      <c r="U517">
        <v>6442.09</v>
      </c>
      <c r="V517">
        <v>6590.8879999999999</v>
      </c>
      <c r="W517">
        <v>6745.652</v>
      </c>
      <c r="X517">
        <v>6910.0619999999999</v>
      </c>
      <c r="Y517">
        <v>7082.1310000000003</v>
      </c>
      <c r="Z517">
        <v>7261.0119999999997</v>
      </c>
      <c r="AA517">
        <v>7443.62</v>
      </c>
      <c r="AB517">
        <v>7629.625</v>
      </c>
      <c r="AC517">
        <v>7819.3689999999997</v>
      </c>
      <c r="AD517">
        <v>8012.6490000000003</v>
      </c>
    </row>
    <row r="518" spans="2:30" ht="15" customHeight="1" x14ac:dyDescent="0.45">
      <c r="B518" t="s">
        <v>419</v>
      </c>
      <c r="C518" t="s">
        <v>188</v>
      </c>
      <c r="D518" t="s">
        <v>1954</v>
      </c>
      <c r="E518" t="s">
        <v>1955</v>
      </c>
      <c r="F518" t="s">
        <v>1956</v>
      </c>
      <c r="G518" t="s">
        <v>422</v>
      </c>
      <c r="H518" t="s">
        <v>1685</v>
      </c>
      <c r="I518" t="s">
        <v>1686</v>
      </c>
      <c r="J518">
        <v>2</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row>
    <row r="519" spans="2:30" ht="15" customHeight="1" x14ac:dyDescent="0.45">
      <c r="B519" t="s">
        <v>419</v>
      </c>
      <c r="C519" t="s">
        <v>188</v>
      </c>
      <c r="D519" t="s">
        <v>1957</v>
      </c>
      <c r="E519" t="s">
        <v>1736</v>
      </c>
      <c r="F519" t="s">
        <v>1737</v>
      </c>
      <c r="G519" t="s">
        <v>422</v>
      </c>
      <c r="H519" t="s">
        <v>1685</v>
      </c>
      <c r="I519" t="s">
        <v>1686</v>
      </c>
      <c r="J519">
        <v>2</v>
      </c>
      <c r="K519">
        <v>5389.2640000000001</v>
      </c>
      <c r="L519">
        <v>6059.357</v>
      </c>
      <c r="M519">
        <v>7304.8469999999998</v>
      </c>
      <c r="N519">
        <v>7485.0290000000005</v>
      </c>
      <c r="O519">
        <v>6241.5879999999997</v>
      </c>
      <c r="P519">
        <v>6421.6189999999997</v>
      </c>
      <c r="Q519">
        <v>6629.1419999999998</v>
      </c>
      <c r="R519">
        <v>6829.0619999999999</v>
      </c>
      <c r="S519">
        <v>7013.9780000000001</v>
      </c>
      <c r="T519">
        <v>7204.7110000000002</v>
      </c>
      <c r="U519">
        <v>7404.6819999999998</v>
      </c>
      <c r="V519">
        <v>7613.8559999999998</v>
      </c>
      <c r="W519">
        <v>7833.1490000000003</v>
      </c>
      <c r="X519">
        <v>8068.2449999999999</v>
      </c>
      <c r="Y519">
        <v>8316.4369999999999</v>
      </c>
      <c r="Z519">
        <v>8576.6710000000003</v>
      </c>
      <c r="AA519">
        <v>8844.4240000000009</v>
      </c>
      <c r="AB519">
        <v>9119.2929999999997</v>
      </c>
      <c r="AC519">
        <v>9401.9030000000002</v>
      </c>
      <c r="AD519">
        <v>9692.0439999999999</v>
      </c>
    </row>
    <row r="520" spans="2:30" ht="15" customHeight="1" x14ac:dyDescent="0.45">
      <c r="B520" t="s">
        <v>419</v>
      </c>
      <c r="C520" t="s">
        <v>188</v>
      </c>
      <c r="D520" t="s">
        <v>1958</v>
      </c>
      <c r="E520" t="s">
        <v>1959</v>
      </c>
      <c r="F520" t="s">
        <v>1960</v>
      </c>
      <c r="G520" t="s">
        <v>422</v>
      </c>
      <c r="H520" t="s">
        <v>1685</v>
      </c>
      <c r="I520" t="s">
        <v>1686</v>
      </c>
      <c r="J520">
        <v>2</v>
      </c>
      <c r="K520">
        <v>0</v>
      </c>
      <c r="L520">
        <v>0</v>
      </c>
      <c r="M520">
        <v>0</v>
      </c>
      <c r="N520">
        <v>0</v>
      </c>
      <c r="O520">
        <v>0</v>
      </c>
      <c r="P520">
        <v>0</v>
      </c>
      <c r="Q520">
        <v>0</v>
      </c>
      <c r="R520">
        <v>0</v>
      </c>
      <c r="S520">
        <v>0</v>
      </c>
      <c r="T520">
        <v>0</v>
      </c>
      <c r="U520">
        <v>0</v>
      </c>
      <c r="V520">
        <v>0</v>
      </c>
      <c r="W520">
        <v>0</v>
      </c>
      <c r="X520">
        <v>0</v>
      </c>
      <c r="Y520">
        <v>0</v>
      </c>
      <c r="Z520">
        <v>0</v>
      </c>
      <c r="AA520">
        <v>0</v>
      </c>
      <c r="AB520">
        <v>0</v>
      </c>
      <c r="AC520">
        <v>0</v>
      </c>
      <c r="AD520">
        <v>0</v>
      </c>
    </row>
    <row r="521" spans="2:30" ht="15" customHeight="1" x14ac:dyDescent="0.45">
      <c r="B521" t="s">
        <v>419</v>
      </c>
      <c r="C521" t="s">
        <v>188</v>
      </c>
      <c r="D521" t="s">
        <v>1961</v>
      </c>
      <c r="E521" t="s">
        <v>1962</v>
      </c>
      <c r="F521" t="s">
        <v>1963</v>
      </c>
      <c r="G521" t="s">
        <v>422</v>
      </c>
      <c r="H521" t="s">
        <v>1685</v>
      </c>
      <c r="I521" t="s">
        <v>1686</v>
      </c>
      <c r="J521">
        <v>2</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row>
    <row r="522" spans="2:30" ht="15" customHeight="1" x14ac:dyDescent="0.45">
      <c r="B522" t="s">
        <v>419</v>
      </c>
      <c r="C522" t="s">
        <v>188</v>
      </c>
      <c r="D522" t="s">
        <v>1964</v>
      </c>
      <c r="E522" t="s">
        <v>1965</v>
      </c>
      <c r="F522" t="s">
        <v>1966</v>
      </c>
      <c r="G522" t="s">
        <v>422</v>
      </c>
      <c r="H522" t="s">
        <v>1685</v>
      </c>
      <c r="I522" t="s">
        <v>1686</v>
      </c>
      <c r="J522">
        <v>2</v>
      </c>
      <c r="K522">
        <v>3107.4549999999999</v>
      </c>
      <c r="L522">
        <v>3427.6979999999999</v>
      </c>
      <c r="M522">
        <v>4102.9210000000003</v>
      </c>
      <c r="N522">
        <v>4179.0079999999998</v>
      </c>
      <c r="O522">
        <v>3495.877</v>
      </c>
      <c r="P522">
        <v>3572.1080000000002</v>
      </c>
      <c r="Q522">
        <v>3659.5349999999999</v>
      </c>
      <c r="R522">
        <v>3742.721</v>
      </c>
      <c r="S522">
        <v>3818.6170000000002</v>
      </c>
      <c r="T522">
        <v>3896.2330000000002</v>
      </c>
      <c r="U522">
        <v>3976.9630000000002</v>
      </c>
      <c r="V522">
        <v>4060.712</v>
      </c>
      <c r="W522">
        <v>4147.7809999999999</v>
      </c>
      <c r="X522">
        <v>4240.4049999999997</v>
      </c>
      <c r="Y522">
        <v>4337.335</v>
      </c>
      <c r="Z522">
        <v>4438.0249999999996</v>
      </c>
      <c r="AA522">
        <v>4540.57</v>
      </c>
      <c r="AB522">
        <v>4644.7560000000003</v>
      </c>
      <c r="AC522">
        <v>4750.7809999999999</v>
      </c>
      <c r="AD522">
        <v>4858.509</v>
      </c>
    </row>
    <row r="523" spans="2:30" ht="15" customHeight="1" x14ac:dyDescent="0.45">
      <c r="B523" t="s">
        <v>419</v>
      </c>
      <c r="C523" t="s">
        <v>188</v>
      </c>
      <c r="D523" t="s">
        <v>1967</v>
      </c>
      <c r="E523" t="s">
        <v>1968</v>
      </c>
      <c r="F523" t="s">
        <v>1969</v>
      </c>
      <c r="G523" t="s">
        <v>422</v>
      </c>
      <c r="H523" t="s">
        <v>1685</v>
      </c>
      <c r="I523" t="s">
        <v>1686</v>
      </c>
      <c r="J523">
        <v>2</v>
      </c>
      <c r="K523">
        <v>2281.8090000000002</v>
      </c>
      <c r="L523">
        <v>2631.6590000000001</v>
      </c>
      <c r="M523">
        <v>3201.9259999999999</v>
      </c>
      <c r="N523">
        <v>3306.0210000000002</v>
      </c>
      <c r="O523">
        <v>2745.71</v>
      </c>
      <c r="P523">
        <v>2849.511</v>
      </c>
      <c r="Q523">
        <v>2969.607</v>
      </c>
      <c r="R523">
        <v>3086.34</v>
      </c>
      <c r="S523">
        <v>3195.3609999999999</v>
      </c>
      <c r="T523">
        <v>3308.4789999999998</v>
      </c>
      <c r="U523">
        <v>3427.72</v>
      </c>
      <c r="V523">
        <v>3553.1439999999998</v>
      </c>
      <c r="W523">
        <v>3685.3679999999999</v>
      </c>
      <c r="X523">
        <v>3827.84</v>
      </c>
      <c r="Y523">
        <v>3979.1019999999999</v>
      </c>
      <c r="Z523">
        <v>4138.6459999999997</v>
      </c>
      <c r="AA523">
        <v>4303.8540000000003</v>
      </c>
      <c r="AB523">
        <v>4474.5370000000003</v>
      </c>
      <c r="AC523">
        <v>4651.1220000000003</v>
      </c>
      <c r="AD523">
        <v>4833.5349999999999</v>
      </c>
    </row>
    <row r="524" spans="2:30" ht="15" customHeight="1" x14ac:dyDescent="0.45">
      <c r="B524" t="s">
        <v>419</v>
      </c>
      <c r="C524" t="s">
        <v>188</v>
      </c>
      <c r="D524" t="s">
        <v>1970</v>
      </c>
      <c r="E524" t="s">
        <v>1971</v>
      </c>
      <c r="F524" t="s">
        <v>1972</v>
      </c>
      <c r="G524" t="s">
        <v>422</v>
      </c>
      <c r="H524" t="s">
        <v>1685</v>
      </c>
      <c r="I524" t="s">
        <v>1686</v>
      </c>
      <c r="J524">
        <v>2</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row>
    <row r="525" spans="2:30" ht="15" customHeight="1" x14ac:dyDescent="0.45">
      <c r="B525" t="s">
        <v>419</v>
      </c>
      <c r="C525" t="s">
        <v>188</v>
      </c>
      <c r="D525" t="s">
        <v>1973</v>
      </c>
      <c r="E525" t="s">
        <v>1739</v>
      </c>
      <c r="F525" t="s">
        <v>1740</v>
      </c>
      <c r="G525" t="s">
        <v>422</v>
      </c>
      <c r="H525" t="s">
        <v>1685</v>
      </c>
      <c r="I525" t="s">
        <v>1686</v>
      </c>
      <c r="J525">
        <v>2</v>
      </c>
      <c r="K525">
        <v>659.322</v>
      </c>
      <c r="L525">
        <v>771.90700000000004</v>
      </c>
      <c r="M525">
        <v>857.73800000000006</v>
      </c>
      <c r="N525">
        <v>889.11699999999996</v>
      </c>
      <c r="O525">
        <v>823.97500000000002</v>
      </c>
      <c r="P525">
        <v>860.18600000000004</v>
      </c>
      <c r="Q525">
        <v>903.16</v>
      </c>
      <c r="R525">
        <v>945.58500000000004</v>
      </c>
      <c r="S525">
        <v>985.68700000000001</v>
      </c>
      <c r="T525">
        <v>1027.8869999999999</v>
      </c>
      <c r="U525">
        <v>1072.913</v>
      </c>
      <c r="V525">
        <v>1120.855</v>
      </c>
      <c r="W525">
        <v>1172.027</v>
      </c>
      <c r="X525">
        <v>1227.944</v>
      </c>
      <c r="Y525">
        <v>1288.125</v>
      </c>
      <c r="Z525">
        <v>1352.431</v>
      </c>
      <c r="AA525">
        <v>1419.8040000000001</v>
      </c>
      <c r="AB525">
        <v>1490.1769999999999</v>
      </c>
      <c r="AC525">
        <v>1563.7760000000001</v>
      </c>
      <c r="AD525">
        <v>1640.6130000000001</v>
      </c>
    </row>
    <row r="526" spans="2:30" ht="15" customHeight="1" x14ac:dyDescent="0.45">
      <c r="B526" t="s">
        <v>419</v>
      </c>
      <c r="C526" t="s">
        <v>188</v>
      </c>
      <c r="D526" t="s">
        <v>1974</v>
      </c>
      <c r="E526" t="s">
        <v>1975</v>
      </c>
      <c r="F526" t="s">
        <v>1976</v>
      </c>
      <c r="G526" t="s">
        <v>422</v>
      </c>
      <c r="H526" t="s">
        <v>1685</v>
      </c>
      <c r="I526" t="s">
        <v>1686</v>
      </c>
      <c r="J526">
        <v>2</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row>
    <row r="527" spans="2:30" ht="15" customHeight="1" x14ac:dyDescent="0.45">
      <c r="B527" t="s">
        <v>419</v>
      </c>
      <c r="C527" t="s">
        <v>188</v>
      </c>
      <c r="D527" t="s">
        <v>1977</v>
      </c>
      <c r="E527" t="s">
        <v>1978</v>
      </c>
      <c r="F527" t="s">
        <v>1979</v>
      </c>
      <c r="G527" t="s">
        <v>422</v>
      </c>
      <c r="H527" t="s">
        <v>1685</v>
      </c>
      <c r="I527" t="s">
        <v>1686</v>
      </c>
      <c r="J527">
        <v>2</v>
      </c>
      <c r="K527">
        <v>0</v>
      </c>
      <c r="L527">
        <v>0</v>
      </c>
      <c r="M527">
        <v>0</v>
      </c>
      <c r="N527">
        <v>0</v>
      </c>
      <c r="O527">
        <v>0</v>
      </c>
      <c r="P527">
        <v>0</v>
      </c>
      <c r="Q527">
        <v>0</v>
      </c>
      <c r="R527">
        <v>0</v>
      </c>
      <c r="S527">
        <v>0</v>
      </c>
      <c r="T527">
        <v>0</v>
      </c>
      <c r="U527">
        <v>0</v>
      </c>
      <c r="V527">
        <v>0</v>
      </c>
      <c r="W527">
        <v>0</v>
      </c>
      <c r="X527">
        <v>0</v>
      </c>
      <c r="Y527">
        <v>0</v>
      </c>
      <c r="Z527">
        <v>0</v>
      </c>
      <c r="AA527">
        <v>0</v>
      </c>
      <c r="AB527">
        <v>0</v>
      </c>
      <c r="AC527">
        <v>0</v>
      </c>
      <c r="AD527">
        <v>0</v>
      </c>
    </row>
    <row r="528" spans="2:30" ht="15" customHeight="1" x14ac:dyDescent="0.45">
      <c r="B528" t="s">
        <v>419</v>
      </c>
      <c r="C528" t="s">
        <v>188</v>
      </c>
      <c r="D528" t="s">
        <v>1980</v>
      </c>
      <c r="E528" t="s">
        <v>1981</v>
      </c>
      <c r="F528" t="s">
        <v>1982</v>
      </c>
      <c r="G528" t="s">
        <v>422</v>
      </c>
      <c r="H528" t="s">
        <v>1685</v>
      </c>
      <c r="I528" t="s">
        <v>1686</v>
      </c>
      <c r="J528">
        <v>2</v>
      </c>
      <c r="K528">
        <v>3</v>
      </c>
      <c r="L528">
        <v>3.181</v>
      </c>
      <c r="M528">
        <v>3.6320000000000001</v>
      </c>
      <c r="N528">
        <v>3.7050000000000001</v>
      </c>
      <c r="O528">
        <v>3.3759999999999999</v>
      </c>
      <c r="P528">
        <v>3.456</v>
      </c>
      <c r="Q528">
        <v>3.548</v>
      </c>
      <c r="R528">
        <v>3.6349999999999998</v>
      </c>
      <c r="S528">
        <v>3.7160000000000002</v>
      </c>
      <c r="T528">
        <v>3.798</v>
      </c>
      <c r="U528">
        <v>3.8839999999999999</v>
      </c>
      <c r="V528">
        <v>3.9729999999999999</v>
      </c>
      <c r="W528">
        <v>4.0659999999999998</v>
      </c>
      <c r="X528">
        <v>4.165</v>
      </c>
      <c r="Y528">
        <v>4.2690000000000001</v>
      </c>
      <c r="Z528">
        <v>4.3780000000000001</v>
      </c>
      <c r="AA528">
        <v>4.4889999999999999</v>
      </c>
      <c r="AB528">
        <v>4.6020000000000003</v>
      </c>
      <c r="AC528">
        <v>4.7169999999999996</v>
      </c>
      <c r="AD528">
        <v>4.835</v>
      </c>
    </row>
    <row r="529" spans="2:30" ht="15" customHeight="1" x14ac:dyDescent="0.45">
      <c r="B529" t="s">
        <v>419</v>
      </c>
      <c r="C529" t="s">
        <v>188</v>
      </c>
      <c r="D529" t="s">
        <v>1983</v>
      </c>
      <c r="E529" t="s">
        <v>1984</v>
      </c>
      <c r="F529" t="s">
        <v>1985</v>
      </c>
      <c r="G529" t="s">
        <v>422</v>
      </c>
      <c r="H529" t="s">
        <v>1685</v>
      </c>
      <c r="I529" t="s">
        <v>1686</v>
      </c>
      <c r="J529">
        <v>2</v>
      </c>
      <c r="K529">
        <v>4</v>
      </c>
      <c r="L529">
        <v>4.3959999999999999</v>
      </c>
      <c r="M529">
        <v>5.07</v>
      </c>
      <c r="N529">
        <v>5.234</v>
      </c>
      <c r="O529">
        <v>4.7770000000000001</v>
      </c>
      <c r="P529">
        <v>4.9580000000000002</v>
      </c>
      <c r="Q529">
        <v>5.1660000000000004</v>
      </c>
      <c r="R529">
        <v>5.37</v>
      </c>
      <c r="S529">
        <v>5.5590000000000002</v>
      </c>
      <c r="T529">
        <v>5.7560000000000002</v>
      </c>
      <c r="U529">
        <v>5.9640000000000004</v>
      </c>
      <c r="V529">
        <v>6.1820000000000004</v>
      </c>
      <c r="W529">
        <v>6.4119999999999999</v>
      </c>
      <c r="X529">
        <v>6.66</v>
      </c>
      <c r="Y529">
        <v>6.923</v>
      </c>
      <c r="Z529">
        <v>7.2</v>
      </c>
      <c r="AA529">
        <v>7.4880000000000004</v>
      </c>
      <c r="AB529">
        <v>7.7850000000000001</v>
      </c>
      <c r="AC529">
        <v>8.0920000000000005</v>
      </c>
      <c r="AD529">
        <v>8.4090000000000007</v>
      </c>
    </row>
    <row r="530" spans="2:30" ht="15" customHeight="1" x14ac:dyDescent="0.45">
      <c r="B530" t="s">
        <v>419</v>
      </c>
      <c r="C530" t="s">
        <v>188</v>
      </c>
      <c r="D530" t="s">
        <v>1986</v>
      </c>
      <c r="E530" t="s">
        <v>1987</v>
      </c>
      <c r="F530" t="s">
        <v>1988</v>
      </c>
      <c r="G530" t="s">
        <v>422</v>
      </c>
      <c r="H530" t="s">
        <v>1685</v>
      </c>
      <c r="I530" t="s">
        <v>1686</v>
      </c>
      <c r="J530">
        <v>2</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row>
    <row r="531" spans="2:30" ht="15" customHeight="1" x14ac:dyDescent="0.45">
      <c r="B531" t="s">
        <v>419</v>
      </c>
      <c r="C531" t="s">
        <v>188</v>
      </c>
      <c r="D531" t="s">
        <v>1989</v>
      </c>
      <c r="E531" t="s">
        <v>1727</v>
      </c>
      <c r="F531" t="s">
        <v>1728</v>
      </c>
      <c r="G531" t="s">
        <v>422</v>
      </c>
      <c r="H531" t="s">
        <v>1685</v>
      </c>
      <c r="I531" t="s">
        <v>1686</v>
      </c>
      <c r="J531">
        <v>2</v>
      </c>
      <c r="K531">
        <v>7688.0550000000003</v>
      </c>
      <c r="L531">
        <v>7385.51</v>
      </c>
      <c r="M531">
        <v>7823.808</v>
      </c>
      <c r="N531">
        <v>9966.4969999999994</v>
      </c>
      <c r="O531">
        <v>8899.5939999999991</v>
      </c>
      <c r="P531">
        <v>9647.2289999999994</v>
      </c>
      <c r="Q531">
        <v>9955.8369999999995</v>
      </c>
      <c r="R531">
        <v>10188.471</v>
      </c>
      <c r="S531">
        <v>10309.507</v>
      </c>
      <c r="T531">
        <v>10410.338</v>
      </c>
      <c r="U531">
        <v>10523.405000000001</v>
      </c>
      <c r="V531">
        <v>10652.902</v>
      </c>
      <c r="W531">
        <v>10798.94</v>
      </c>
      <c r="X531">
        <v>10969.761</v>
      </c>
      <c r="Y531">
        <v>11163.816999999999</v>
      </c>
      <c r="Z531">
        <v>11380.902</v>
      </c>
      <c r="AA531">
        <v>11617.034</v>
      </c>
      <c r="AB531">
        <v>11872.409</v>
      </c>
      <c r="AC531">
        <v>12148.052</v>
      </c>
      <c r="AD531">
        <v>12444.48</v>
      </c>
    </row>
    <row r="532" spans="2:30" ht="15" customHeight="1" x14ac:dyDescent="0.45">
      <c r="B532" t="s">
        <v>419</v>
      </c>
      <c r="C532" t="s">
        <v>188</v>
      </c>
      <c r="D532" t="s">
        <v>1990</v>
      </c>
      <c r="E532" t="s">
        <v>1991</v>
      </c>
      <c r="F532" t="s">
        <v>1992</v>
      </c>
      <c r="G532" t="s">
        <v>422</v>
      </c>
      <c r="H532" t="s">
        <v>1685</v>
      </c>
      <c r="I532" t="s">
        <v>1686</v>
      </c>
      <c r="J532">
        <v>2</v>
      </c>
      <c r="K532">
        <v>4691.6719999999996</v>
      </c>
      <c r="L532">
        <v>4570.1959999999999</v>
      </c>
      <c r="M532">
        <v>4439.6189999999997</v>
      </c>
      <c r="N532">
        <v>5367.1639999999998</v>
      </c>
      <c r="O532">
        <v>5290.8190000000004</v>
      </c>
      <c r="P532">
        <v>5193.4629999999997</v>
      </c>
      <c r="Q532">
        <v>5045.0789999999997</v>
      </c>
      <c r="R532">
        <v>4929.5879999999997</v>
      </c>
      <c r="S532">
        <v>4829.0910000000003</v>
      </c>
      <c r="T532">
        <v>4742.835</v>
      </c>
      <c r="U532">
        <v>4658.692</v>
      </c>
      <c r="V532">
        <v>4580.7659999999996</v>
      </c>
      <c r="W532">
        <v>4508.1459999999997</v>
      </c>
      <c r="X532">
        <v>4443.3209999999999</v>
      </c>
      <c r="Y532">
        <v>4387.1970000000001</v>
      </c>
      <c r="Z532">
        <v>4340.4290000000001</v>
      </c>
      <c r="AA532">
        <v>4303.4189999999999</v>
      </c>
      <c r="AB532">
        <v>4276.6909999999998</v>
      </c>
      <c r="AC532">
        <v>4260.5600000000004</v>
      </c>
      <c r="AD532">
        <v>4255.6790000000001</v>
      </c>
    </row>
    <row r="533" spans="2:30" ht="15" customHeight="1" x14ac:dyDescent="0.45">
      <c r="B533" t="s">
        <v>419</v>
      </c>
      <c r="C533" t="s">
        <v>188</v>
      </c>
      <c r="D533" t="s">
        <v>1993</v>
      </c>
      <c r="E533" t="s">
        <v>1994</v>
      </c>
      <c r="F533" t="s">
        <v>1995</v>
      </c>
      <c r="G533" t="s">
        <v>422</v>
      </c>
      <c r="H533" t="s">
        <v>1685</v>
      </c>
      <c r="I533" t="s">
        <v>1686</v>
      </c>
      <c r="J533">
        <v>2</v>
      </c>
      <c r="K533">
        <v>271.34100000000001</v>
      </c>
      <c r="L533">
        <v>251.108</v>
      </c>
      <c r="M533">
        <v>298.85899999999998</v>
      </c>
      <c r="N533">
        <v>395.57299999999998</v>
      </c>
      <c r="O533">
        <v>316.89299999999997</v>
      </c>
      <c r="P533">
        <v>384.26799999999997</v>
      </c>
      <c r="Q533">
        <v>420.54300000000001</v>
      </c>
      <c r="R533">
        <v>447.97800000000001</v>
      </c>
      <c r="S533">
        <v>465.26799999999997</v>
      </c>
      <c r="T533">
        <v>479.82900000000001</v>
      </c>
      <c r="U533">
        <v>495.15100000000001</v>
      </c>
      <c r="V533">
        <v>511.23399999999998</v>
      </c>
      <c r="W533">
        <v>528.15599999999995</v>
      </c>
      <c r="X533">
        <v>546.399</v>
      </c>
      <c r="Y533">
        <v>565.73900000000003</v>
      </c>
      <c r="Z533">
        <v>586.09</v>
      </c>
      <c r="AA533">
        <v>607.06899999999996</v>
      </c>
      <c r="AB533">
        <v>628.64200000000005</v>
      </c>
      <c r="AC533">
        <v>650.86</v>
      </c>
      <c r="AD533">
        <v>673.70399999999995</v>
      </c>
    </row>
    <row r="534" spans="2:30" ht="15" customHeight="1" x14ac:dyDescent="0.45">
      <c r="B534" t="s">
        <v>419</v>
      </c>
      <c r="C534" t="s">
        <v>188</v>
      </c>
      <c r="D534" t="s">
        <v>1996</v>
      </c>
      <c r="E534" t="s">
        <v>1997</v>
      </c>
      <c r="F534" t="s">
        <v>1998</v>
      </c>
      <c r="G534" t="s">
        <v>422</v>
      </c>
      <c r="H534" t="s">
        <v>1685</v>
      </c>
      <c r="I534" t="s">
        <v>1686</v>
      </c>
      <c r="J534">
        <v>2</v>
      </c>
      <c r="K534">
        <v>0</v>
      </c>
      <c r="L534">
        <v>0</v>
      </c>
      <c r="M534">
        <v>0</v>
      </c>
      <c r="N534">
        <v>0</v>
      </c>
      <c r="O534">
        <v>0</v>
      </c>
      <c r="P534">
        <v>0</v>
      </c>
      <c r="Q534">
        <v>0</v>
      </c>
      <c r="R534">
        <v>0</v>
      </c>
      <c r="S534">
        <v>0</v>
      </c>
      <c r="T534">
        <v>0</v>
      </c>
      <c r="U534">
        <v>0</v>
      </c>
      <c r="V534">
        <v>0</v>
      </c>
      <c r="W534">
        <v>0</v>
      </c>
      <c r="X534">
        <v>0</v>
      </c>
      <c r="Y534">
        <v>0</v>
      </c>
      <c r="Z534">
        <v>0</v>
      </c>
      <c r="AA534">
        <v>0</v>
      </c>
      <c r="AB534">
        <v>0</v>
      </c>
      <c r="AC534">
        <v>0</v>
      </c>
      <c r="AD534">
        <v>0</v>
      </c>
    </row>
    <row r="535" spans="2:30" ht="15" customHeight="1" x14ac:dyDescent="0.45">
      <c r="B535" t="s">
        <v>419</v>
      </c>
      <c r="C535" t="s">
        <v>188</v>
      </c>
      <c r="D535" t="s">
        <v>1999</v>
      </c>
      <c r="E535" t="s">
        <v>2000</v>
      </c>
      <c r="F535" t="s">
        <v>2001</v>
      </c>
      <c r="G535" t="s">
        <v>422</v>
      </c>
      <c r="H535" t="s">
        <v>1685</v>
      </c>
      <c r="I535" t="s">
        <v>1686</v>
      </c>
      <c r="J535">
        <v>2</v>
      </c>
      <c r="K535">
        <v>2631.7759999999998</v>
      </c>
      <c r="L535">
        <v>2478.98</v>
      </c>
      <c r="M535">
        <v>2984.6860000000001</v>
      </c>
      <c r="N535">
        <v>4071.1979999999999</v>
      </c>
      <c r="O535">
        <v>3191.3879999999999</v>
      </c>
      <c r="P535">
        <v>3950.0050000000001</v>
      </c>
      <c r="Q535">
        <v>4363.9170000000004</v>
      </c>
      <c r="R535">
        <v>4680.9449999999997</v>
      </c>
      <c r="S535">
        <v>4884.5550000000003</v>
      </c>
      <c r="T535">
        <v>5057.4709999999995</v>
      </c>
      <c r="U535">
        <v>5239.7470000000003</v>
      </c>
      <c r="V535">
        <v>5431.4759999999997</v>
      </c>
      <c r="W535">
        <v>5633.5990000000002</v>
      </c>
      <c r="X535">
        <v>5851.3869999999997</v>
      </c>
      <c r="Y535">
        <v>6082.6109999999999</v>
      </c>
      <c r="Z535">
        <v>6326.4970000000003</v>
      </c>
      <c r="AA535">
        <v>6579.0410000000002</v>
      </c>
      <c r="AB535">
        <v>6839.9530000000004</v>
      </c>
      <c r="AC535">
        <v>7109.8879999999999</v>
      </c>
      <c r="AD535">
        <v>7388.732</v>
      </c>
    </row>
    <row r="536" spans="2:30" ht="15" customHeight="1" x14ac:dyDescent="0.45">
      <c r="B536" t="s">
        <v>419</v>
      </c>
      <c r="C536" t="s">
        <v>188</v>
      </c>
      <c r="D536" t="s">
        <v>2002</v>
      </c>
      <c r="E536" t="s">
        <v>2003</v>
      </c>
      <c r="F536" t="s">
        <v>2004</v>
      </c>
      <c r="G536" t="s">
        <v>422</v>
      </c>
      <c r="H536" t="s">
        <v>1685</v>
      </c>
      <c r="I536" t="s">
        <v>1686</v>
      </c>
      <c r="J536">
        <v>2</v>
      </c>
      <c r="K536">
        <v>93.265000000000001</v>
      </c>
      <c r="L536">
        <v>85.225999999999999</v>
      </c>
      <c r="M536">
        <v>100.645</v>
      </c>
      <c r="N536">
        <v>132.56200000000001</v>
      </c>
      <c r="O536">
        <v>100.494</v>
      </c>
      <c r="P536">
        <v>119.49299999999999</v>
      </c>
      <c r="Q536">
        <v>126.297</v>
      </c>
      <c r="R536">
        <v>129.959</v>
      </c>
      <c r="S536">
        <v>130.59399999999999</v>
      </c>
      <c r="T536">
        <v>130.203</v>
      </c>
      <c r="U536">
        <v>129.81399999999999</v>
      </c>
      <c r="V536">
        <v>129.42599999999999</v>
      </c>
      <c r="W536">
        <v>129.04</v>
      </c>
      <c r="X536">
        <v>128.654</v>
      </c>
      <c r="Y536">
        <v>128.27000000000001</v>
      </c>
      <c r="Z536">
        <v>127.886</v>
      </c>
      <c r="AA536">
        <v>127.504</v>
      </c>
      <c r="AB536">
        <v>127.123</v>
      </c>
      <c r="AC536">
        <v>126.74299999999999</v>
      </c>
      <c r="AD536">
        <v>126.36499999999999</v>
      </c>
    </row>
    <row r="537" spans="2:30" ht="15" customHeight="1" x14ac:dyDescent="0.45">
      <c r="B537" t="s">
        <v>419</v>
      </c>
      <c r="C537" t="s">
        <v>188</v>
      </c>
      <c r="D537" t="s">
        <v>2005</v>
      </c>
      <c r="E537" t="s">
        <v>2006</v>
      </c>
      <c r="F537" t="s">
        <v>2007</v>
      </c>
      <c r="G537" t="s">
        <v>422</v>
      </c>
      <c r="H537" t="s">
        <v>1685</v>
      </c>
      <c r="I537" t="s">
        <v>1686</v>
      </c>
      <c r="J537">
        <v>2</v>
      </c>
      <c r="K537">
        <v>80943.887000000002</v>
      </c>
      <c r="L537">
        <v>78988.741999999998</v>
      </c>
      <c r="M537">
        <v>89393.111000000004</v>
      </c>
      <c r="N537">
        <v>92455.08</v>
      </c>
      <c r="O537">
        <v>85268.879000000001</v>
      </c>
      <c r="P537">
        <v>84525.808000000005</v>
      </c>
      <c r="Q537">
        <v>89446.411999999997</v>
      </c>
      <c r="R537">
        <v>93119.61</v>
      </c>
      <c r="S537">
        <v>97311.620999999999</v>
      </c>
      <c r="T537">
        <v>101373.397</v>
      </c>
      <c r="U537">
        <v>105970.09299999999</v>
      </c>
      <c r="V537">
        <v>110876.887</v>
      </c>
      <c r="W537">
        <v>116277.00900000001</v>
      </c>
      <c r="X537">
        <v>122179.52499999999</v>
      </c>
      <c r="Y537">
        <v>128623.648</v>
      </c>
      <c r="Z537">
        <v>135677.44200000001</v>
      </c>
      <c r="AA537">
        <v>143322.571</v>
      </c>
      <c r="AB537">
        <v>151646.446</v>
      </c>
      <c r="AC537">
        <v>160583.56200000001</v>
      </c>
      <c r="AD537">
        <v>169762.378</v>
      </c>
    </row>
    <row r="538" spans="2:30" ht="15" customHeight="1" x14ac:dyDescent="0.45">
      <c r="B538" t="s">
        <v>419</v>
      </c>
      <c r="C538" t="s">
        <v>188</v>
      </c>
      <c r="D538" t="s">
        <v>2008</v>
      </c>
      <c r="E538" t="s">
        <v>1748</v>
      </c>
      <c r="F538" t="s">
        <v>1749</v>
      </c>
      <c r="G538" t="s">
        <v>422</v>
      </c>
      <c r="H538" t="s">
        <v>1685</v>
      </c>
      <c r="I538" t="s">
        <v>1686</v>
      </c>
      <c r="J538">
        <v>2</v>
      </c>
      <c r="K538">
        <v>1529.27</v>
      </c>
      <c r="L538">
        <v>1206.73</v>
      </c>
      <c r="M538">
        <v>1313.405</v>
      </c>
      <c r="N538">
        <v>1308.827</v>
      </c>
      <c r="O538">
        <v>1304.2660000000001</v>
      </c>
      <c r="P538">
        <v>1299.72</v>
      </c>
      <c r="Q538">
        <v>1295.19</v>
      </c>
      <c r="R538">
        <v>1290.6759999999999</v>
      </c>
      <c r="S538">
        <v>1286.1780000000001</v>
      </c>
      <c r="T538">
        <v>1281.6949999999999</v>
      </c>
      <c r="U538">
        <v>1277.2280000000001</v>
      </c>
      <c r="V538">
        <v>1272.777</v>
      </c>
      <c r="W538">
        <v>1268.3409999999999</v>
      </c>
      <c r="X538">
        <v>1263.921</v>
      </c>
      <c r="Y538">
        <v>1259.5160000000001</v>
      </c>
      <c r="Z538">
        <v>1255.126</v>
      </c>
      <c r="AA538">
        <v>1250.752</v>
      </c>
      <c r="AB538">
        <v>1246.393</v>
      </c>
      <c r="AC538">
        <v>1242.049</v>
      </c>
      <c r="AD538">
        <v>1237.72</v>
      </c>
    </row>
    <row r="539" spans="2:30" ht="15" customHeight="1" x14ac:dyDescent="0.45">
      <c r="B539" t="s">
        <v>419</v>
      </c>
      <c r="C539" t="s">
        <v>188</v>
      </c>
      <c r="D539" t="s">
        <v>2009</v>
      </c>
      <c r="E539" t="s">
        <v>2010</v>
      </c>
      <c r="F539" t="s">
        <v>2011</v>
      </c>
      <c r="G539" t="s">
        <v>422</v>
      </c>
      <c r="H539" t="s">
        <v>1685</v>
      </c>
      <c r="I539" t="s">
        <v>1686</v>
      </c>
      <c r="J539">
        <v>2</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row>
    <row r="540" spans="2:30" ht="15" customHeight="1" x14ac:dyDescent="0.45">
      <c r="B540" t="s">
        <v>419</v>
      </c>
      <c r="C540" t="s">
        <v>188</v>
      </c>
      <c r="D540" t="s">
        <v>2012</v>
      </c>
      <c r="E540" t="s">
        <v>2013</v>
      </c>
      <c r="F540" t="s">
        <v>2014</v>
      </c>
      <c r="G540" t="s">
        <v>422</v>
      </c>
      <c r="H540" t="s">
        <v>1685</v>
      </c>
      <c r="I540" t="s">
        <v>1686</v>
      </c>
      <c r="J540">
        <v>2</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row>
    <row r="541" spans="2:30" ht="15" customHeight="1" x14ac:dyDescent="0.45">
      <c r="B541" t="s">
        <v>419</v>
      </c>
      <c r="C541" t="s">
        <v>188</v>
      </c>
      <c r="D541" t="s">
        <v>2015</v>
      </c>
      <c r="E541" t="s">
        <v>2016</v>
      </c>
      <c r="F541" t="s">
        <v>2017</v>
      </c>
      <c r="G541" t="s">
        <v>422</v>
      </c>
      <c r="H541" t="s">
        <v>1685</v>
      </c>
      <c r="I541" t="s">
        <v>1686</v>
      </c>
      <c r="J541">
        <v>2</v>
      </c>
      <c r="K541">
        <v>1529.27</v>
      </c>
      <c r="L541">
        <v>1206.73</v>
      </c>
      <c r="M541">
        <v>1313.405</v>
      </c>
      <c r="N541">
        <v>1308.827</v>
      </c>
      <c r="O541">
        <v>1304.2660000000001</v>
      </c>
      <c r="P541">
        <v>1299.72</v>
      </c>
      <c r="Q541">
        <v>1295.19</v>
      </c>
      <c r="R541">
        <v>1290.6759999999999</v>
      </c>
      <c r="S541">
        <v>1286.1780000000001</v>
      </c>
      <c r="T541">
        <v>1281.6949999999999</v>
      </c>
      <c r="U541">
        <v>1277.2280000000001</v>
      </c>
      <c r="V541">
        <v>1272.777</v>
      </c>
      <c r="W541">
        <v>1268.3409999999999</v>
      </c>
      <c r="X541">
        <v>1263.921</v>
      </c>
      <c r="Y541">
        <v>1259.5160000000001</v>
      </c>
      <c r="Z541">
        <v>1255.126</v>
      </c>
      <c r="AA541">
        <v>1250.752</v>
      </c>
      <c r="AB541">
        <v>1246.393</v>
      </c>
      <c r="AC541">
        <v>1242.049</v>
      </c>
      <c r="AD541">
        <v>1237.72</v>
      </c>
    </row>
    <row r="542" spans="2:30" ht="15" customHeight="1" x14ac:dyDescent="0.45">
      <c r="B542" t="s">
        <v>419</v>
      </c>
      <c r="C542" t="s">
        <v>188</v>
      </c>
      <c r="D542" t="s">
        <v>2018</v>
      </c>
      <c r="E542" t="s">
        <v>2019</v>
      </c>
      <c r="F542" t="s">
        <v>2020</v>
      </c>
      <c r="G542" t="s">
        <v>422</v>
      </c>
      <c r="H542" t="s">
        <v>1685</v>
      </c>
      <c r="I542" t="s">
        <v>1686</v>
      </c>
      <c r="J542">
        <v>2</v>
      </c>
      <c r="K542">
        <v>0</v>
      </c>
      <c r="L542">
        <v>0</v>
      </c>
      <c r="M542">
        <v>0</v>
      </c>
      <c r="N542">
        <v>0</v>
      </c>
      <c r="O542">
        <v>0</v>
      </c>
      <c r="P542">
        <v>0</v>
      </c>
      <c r="Q542">
        <v>0</v>
      </c>
      <c r="R542">
        <v>0</v>
      </c>
      <c r="S542">
        <v>0</v>
      </c>
      <c r="T542">
        <v>0</v>
      </c>
      <c r="U542">
        <v>0</v>
      </c>
      <c r="V542">
        <v>0</v>
      </c>
      <c r="W542">
        <v>0</v>
      </c>
      <c r="X542">
        <v>0</v>
      </c>
      <c r="Y542">
        <v>0</v>
      </c>
      <c r="Z542">
        <v>0</v>
      </c>
      <c r="AA542">
        <v>0</v>
      </c>
      <c r="AB542">
        <v>0</v>
      </c>
      <c r="AC542">
        <v>0</v>
      </c>
      <c r="AD542">
        <v>0</v>
      </c>
    </row>
    <row r="543" spans="2:30" ht="15" customHeight="1" x14ac:dyDescent="0.45">
      <c r="B543" t="s">
        <v>419</v>
      </c>
      <c r="C543" t="s">
        <v>188</v>
      </c>
      <c r="D543" t="s">
        <v>2021</v>
      </c>
      <c r="E543" t="s">
        <v>2022</v>
      </c>
      <c r="F543" t="s">
        <v>2023</v>
      </c>
      <c r="G543" t="s">
        <v>422</v>
      </c>
      <c r="H543" t="s">
        <v>1685</v>
      </c>
      <c r="I543" t="s">
        <v>1686</v>
      </c>
      <c r="J543">
        <v>2</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row>
    <row r="544" spans="2:30" ht="15" customHeight="1" x14ac:dyDescent="0.45">
      <c r="B544" t="s">
        <v>419</v>
      </c>
      <c r="C544" t="s">
        <v>188</v>
      </c>
      <c r="D544" t="s">
        <v>2024</v>
      </c>
      <c r="E544" t="s">
        <v>1718</v>
      </c>
      <c r="F544" t="s">
        <v>1719</v>
      </c>
      <c r="G544" t="s">
        <v>422</v>
      </c>
      <c r="H544" t="s">
        <v>1685</v>
      </c>
      <c r="I544" t="s">
        <v>1686</v>
      </c>
      <c r="J544">
        <v>2</v>
      </c>
      <c r="K544">
        <v>84652.786999999997</v>
      </c>
      <c r="L544">
        <v>82575.288</v>
      </c>
      <c r="M544">
        <v>93047.167000000001</v>
      </c>
      <c r="N544">
        <v>97632.589000000007</v>
      </c>
      <c r="O544">
        <v>92104.058999999994</v>
      </c>
      <c r="P544">
        <v>92065.346000000005</v>
      </c>
      <c r="Q544">
        <v>96872.19</v>
      </c>
      <c r="R544">
        <v>100896.00900000001</v>
      </c>
      <c r="S544">
        <v>105633.94500000001</v>
      </c>
      <c r="T544">
        <v>110441.977</v>
      </c>
      <c r="U544">
        <v>115749.216</v>
      </c>
      <c r="V544">
        <v>121409.545</v>
      </c>
      <c r="W544">
        <v>127594.30499999999</v>
      </c>
      <c r="X544">
        <v>134361.72</v>
      </c>
      <c r="Y544">
        <v>141744.29999999999</v>
      </c>
      <c r="Z544">
        <v>149816.995</v>
      </c>
      <c r="AA544">
        <v>158574.826</v>
      </c>
      <c r="AB544">
        <v>168110.59400000001</v>
      </c>
      <c r="AC544">
        <v>178436.177</v>
      </c>
      <c r="AD544">
        <v>189267.69099999999</v>
      </c>
    </row>
    <row r="545" spans="2:30" ht="15" customHeight="1" x14ac:dyDescent="0.45">
      <c r="B545" t="s">
        <v>419</v>
      </c>
      <c r="C545" t="s">
        <v>188</v>
      </c>
      <c r="D545" t="s">
        <v>2025</v>
      </c>
      <c r="E545" t="s">
        <v>1721</v>
      </c>
      <c r="F545" t="s">
        <v>1722</v>
      </c>
      <c r="G545" t="s">
        <v>422</v>
      </c>
      <c r="H545" t="s">
        <v>1685</v>
      </c>
      <c r="I545" t="s">
        <v>1686</v>
      </c>
      <c r="J545">
        <v>2</v>
      </c>
      <c r="K545">
        <v>1651.0930000000001</v>
      </c>
      <c r="L545">
        <v>1545.134</v>
      </c>
      <c r="M545">
        <v>1836.8230000000001</v>
      </c>
      <c r="N545">
        <v>1975.171</v>
      </c>
      <c r="O545">
        <v>1737.0450000000001</v>
      </c>
      <c r="P545">
        <v>1768.7139999999999</v>
      </c>
      <c r="Q545">
        <v>1814.982</v>
      </c>
      <c r="R545">
        <v>1859.5239999999999</v>
      </c>
      <c r="S545">
        <v>1900.84</v>
      </c>
      <c r="T545">
        <v>1943.047</v>
      </c>
      <c r="U545">
        <v>1983.288</v>
      </c>
      <c r="V545">
        <v>2025.0340000000001</v>
      </c>
      <c r="W545">
        <v>2068.4340000000002</v>
      </c>
      <c r="X545">
        <v>2114.6030000000001</v>
      </c>
      <c r="Y545">
        <v>2162.9180000000001</v>
      </c>
      <c r="Z545">
        <v>2213.1080000000002</v>
      </c>
      <c r="AA545">
        <v>2264.221</v>
      </c>
      <c r="AB545">
        <v>2316.1529999999998</v>
      </c>
      <c r="AC545">
        <v>2369.0010000000002</v>
      </c>
      <c r="AD545">
        <v>2422.6970000000001</v>
      </c>
    </row>
    <row r="546" spans="2:30" ht="15" customHeight="1" x14ac:dyDescent="0.45">
      <c r="B546" t="s">
        <v>419</v>
      </c>
      <c r="C546" t="s">
        <v>188</v>
      </c>
      <c r="D546" t="s">
        <v>2026</v>
      </c>
      <c r="E546" t="s">
        <v>1724</v>
      </c>
      <c r="F546" t="s">
        <v>1725</v>
      </c>
      <c r="G546" t="s">
        <v>422</v>
      </c>
      <c r="H546" t="s">
        <v>1685</v>
      </c>
      <c r="I546" t="s">
        <v>1686</v>
      </c>
      <c r="J546">
        <v>2</v>
      </c>
      <c r="K546">
        <v>42937.004999999997</v>
      </c>
      <c r="L546">
        <v>39910.631000000001</v>
      </c>
      <c r="M546">
        <v>47100.464999999997</v>
      </c>
      <c r="N546">
        <v>48175</v>
      </c>
      <c r="O546">
        <v>45340.27</v>
      </c>
      <c r="P546">
        <v>42001.646999999997</v>
      </c>
      <c r="Q546">
        <v>44570.322999999997</v>
      </c>
      <c r="R546">
        <v>45852.004999999997</v>
      </c>
      <c r="S546">
        <v>47464.85</v>
      </c>
      <c r="T546">
        <v>48576.85</v>
      </c>
      <c r="U546">
        <v>49992.409</v>
      </c>
      <c r="V546">
        <v>51494.682999999997</v>
      </c>
      <c r="W546">
        <v>53297.114000000001</v>
      </c>
      <c r="X546">
        <v>55387.972000000002</v>
      </c>
      <c r="Y546">
        <v>57828.24</v>
      </c>
      <c r="Z546">
        <v>60662.561000000002</v>
      </c>
      <c r="AA546">
        <v>63889.697999999997</v>
      </c>
      <c r="AB546">
        <v>67594.703999999998</v>
      </c>
      <c r="AC546">
        <v>71704.906000000003</v>
      </c>
      <c r="AD546">
        <v>75885.311000000002</v>
      </c>
    </row>
    <row r="547" spans="2:30" ht="15" customHeight="1" x14ac:dyDescent="0.45">
      <c r="B547" t="s">
        <v>419</v>
      </c>
      <c r="C547" t="s">
        <v>188</v>
      </c>
      <c r="D547" t="s">
        <v>2027</v>
      </c>
      <c r="E547" t="s">
        <v>1727</v>
      </c>
      <c r="F547" t="s">
        <v>1728</v>
      </c>
      <c r="G547" t="s">
        <v>422</v>
      </c>
      <c r="H547" t="s">
        <v>1685</v>
      </c>
      <c r="I547" t="s">
        <v>1686</v>
      </c>
      <c r="J547">
        <v>2</v>
      </c>
      <c r="K547">
        <v>7688.0550000000003</v>
      </c>
      <c r="L547">
        <v>7385.51</v>
      </c>
      <c r="M547">
        <v>7823.808</v>
      </c>
      <c r="N547">
        <v>9966.4969999999994</v>
      </c>
      <c r="O547">
        <v>8899.5939999999991</v>
      </c>
      <c r="P547">
        <v>9647.2289999999994</v>
      </c>
      <c r="Q547">
        <v>9955.8369999999995</v>
      </c>
      <c r="R547">
        <v>10188.471</v>
      </c>
      <c r="S547">
        <v>10309.507</v>
      </c>
      <c r="T547">
        <v>10410.338</v>
      </c>
      <c r="U547">
        <v>10523.405000000001</v>
      </c>
      <c r="V547">
        <v>10652.902</v>
      </c>
      <c r="W547">
        <v>10798.94</v>
      </c>
      <c r="X547">
        <v>10969.761</v>
      </c>
      <c r="Y547">
        <v>11163.816999999999</v>
      </c>
      <c r="Z547">
        <v>11380.902</v>
      </c>
      <c r="AA547">
        <v>11617.034</v>
      </c>
      <c r="AB547">
        <v>11872.409</v>
      </c>
      <c r="AC547">
        <v>12148.052</v>
      </c>
      <c r="AD547">
        <v>12444.48</v>
      </c>
    </row>
    <row r="548" spans="2:30" ht="15" customHeight="1" x14ac:dyDescent="0.45">
      <c r="B548" t="s">
        <v>419</v>
      </c>
      <c r="C548" t="s">
        <v>188</v>
      </c>
      <c r="D548" t="s">
        <v>2028</v>
      </c>
      <c r="E548" t="s">
        <v>1730</v>
      </c>
      <c r="F548" t="s">
        <v>1731</v>
      </c>
      <c r="G548" t="s">
        <v>422</v>
      </c>
      <c r="H548" t="s">
        <v>1685</v>
      </c>
      <c r="I548" t="s">
        <v>1686</v>
      </c>
      <c r="J548">
        <v>2</v>
      </c>
      <c r="K548">
        <v>7404.3140000000003</v>
      </c>
      <c r="L548">
        <v>7147.93</v>
      </c>
      <c r="M548">
        <v>7001.1750000000002</v>
      </c>
      <c r="N548">
        <v>6753.6639999999998</v>
      </c>
      <c r="O548">
        <v>6511.8810000000003</v>
      </c>
      <c r="P548">
        <v>7121.9089999999997</v>
      </c>
      <c r="Q548">
        <v>7780.3090000000002</v>
      </c>
      <c r="R548">
        <v>8491.4740000000002</v>
      </c>
      <c r="S548">
        <v>9339.8050000000003</v>
      </c>
      <c r="T548">
        <v>10342.031000000001</v>
      </c>
      <c r="U548">
        <v>11422.978999999999</v>
      </c>
      <c r="V548">
        <v>12577.939</v>
      </c>
      <c r="W548">
        <v>13800.46</v>
      </c>
      <c r="X548">
        <v>15084.108</v>
      </c>
      <c r="Y548">
        <v>16420.388999999999</v>
      </c>
      <c r="Z548">
        <v>17821.768</v>
      </c>
      <c r="AA548">
        <v>19286.047999999999</v>
      </c>
      <c r="AB548">
        <v>20811.078000000001</v>
      </c>
      <c r="AC548">
        <v>22395.548999999999</v>
      </c>
      <c r="AD548">
        <v>24008.973999999998</v>
      </c>
    </row>
    <row r="549" spans="2:30" ht="15" customHeight="1" x14ac:dyDescent="0.45">
      <c r="B549" t="s">
        <v>419</v>
      </c>
      <c r="C549" t="s">
        <v>188</v>
      </c>
      <c r="D549" t="s">
        <v>2029</v>
      </c>
      <c r="E549" t="s">
        <v>1733</v>
      </c>
      <c r="F549" t="s">
        <v>1734</v>
      </c>
      <c r="G549" t="s">
        <v>422</v>
      </c>
      <c r="H549" t="s">
        <v>1685</v>
      </c>
      <c r="I549" t="s">
        <v>1686</v>
      </c>
      <c r="J549">
        <v>2</v>
      </c>
      <c r="K549">
        <v>15214.834999999999</v>
      </c>
      <c r="L549">
        <v>16168.272999999999</v>
      </c>
      <c r="M549">
        <v>17468.254000000001</v>
      </c>
      <c r="N549">
        <v>17210.601999999999</v>
      </c>
      <c r="O549">
        <v>15714.526</v>
      </c>
      <c r="P549">
        <v>16704.505000000001</v>
      </c>
      <c r="Q549">
        <v>17792.66</v>
      </c>
      <c r="R549">
        <v>18953.490000000002</v>
      </c>
      <c r="S549">
        <v>20296.955000000002</v>
      </c>
      <c r="T549">
        <v>21868.534</v>
      </c>
      <c r="U549">
        <v>23570.417000000001</v>
      </c>
      <c r="V549">
        <v>25391.618999999999</v>
      </c>
      <c r="W549">
        <v>27306.885999999999</v>
      </c>
      <c r="X549">
        <v>29326.892</v>
      </c>
      <c r="Y549">
        <v>31443.723000000002</v>
      </c>
      <c r="Z549">
        <v>33670.002</v>
      </c>
      <c r="AA549">
        <v>36001.341999999997</v>
      </c>
      <c r="AB549">
        <v>38442.633000000002</v>
      </c>
      <c r="AC549">
        <v>41000.375</v>
      </c>
      <c r="AD549">
        <v>43668.26</v>
      </c>
    </row>
    <row r="550" spans="2:30" ht="15" customHeight="1" x14ac:dyDescent="0.45">
      <c r="B550" t="s">
        <v>419</v>
      </c>
      <c r="C550" t="s">
        <v>188</v>
      </c>
      <c r="D550" t="s">
        <v>2030</v>
      </c>
      <c r="E550" t="s">
        <v>1736</v>
      </c>
      <c r="F550" t="s">
        <v>1737</v>
      </c>
      <c r="G550" t="s">
        <v>422</v>
      </c>
      <c r="H550" t="s">
        <v>1685</v>
      </c>
      <c r="I550" t="s">
        <v>1686</v>
      </c>
      <c r="J550">
        <v>2</v>
      </c>
      <c r="K550">
        <v>5389.2640000000001</v>
      </c>
      <c r="L550">
        <v>6059.357</v>
      </c>
      <c r="M550">
        <v>7304.8469999999998</v>
      </c>
      <c r="N550">
        <v>7485.0290000000005</v>
      </c>
      <c r="O550">
        <v>6241.5879999999997</v>
      </c>
      <c r="P550">
        <v>6421.6189999999997</v>
      </c>
      <c r="Q550">
        <v>6629.1419999999998</v>
      </c>
      <c r="R550">
        <v>6829.0619999999999</v>
      </c>
      <c r="S550">
        <v>7013.9780000000001</v>
      </c>
      <c r="T550">
        <v>7204.7110000000002</v>
      </c>
      <c r="U550">
        <v>7404.6819999999998</v>
      </c>
      <c r="V550">
        <v>7613.8559999999998</v>
      </c>
      <c r="W550">
        <v>7833.1490000000003</v>
      </c>
      <c r="X550">
        <v>8068.2449999999999</v>
      </c>
      <c r="Y550">
        <v>8316.4369999999999</v>
      </c>
      <c r="Z550">
        <v>8576.6710000000003</v>
      </c>
      <c r="AA550">
        <v>8844.4240000000009</v>
      </c>
      <c r="AB550">
        <v>9119.2929999999997</v>
      </c>
      <c r="AC550">
        <v>9401.9030000000002</v>
      </c>
      <c r="AD550">
        <v>9692.0439999999999</v>
      </c>
    </row>
    <row r="551" spans="2:30" ht="15" customHeight="1" x14ac:dyDescent="0.45">
      <c r="B551" t="s">
        <v>419</v>
      </c>
      <c r="C551" t="s">
        <v>188</v>
      </c>
      <c r="D551" t="s">
        <v>2031</v>
      </c>
      <c r="E551" t="s">
        <v>1739</v>
      </c>
      <c r="F551" t="s">
        <v>1740</v>
      </c>
      <c r="G551" t="s">
        <v>422</v>
      </c>
      <c r="H551" t="s">
        <v>1685</v>
      </c>
      <c r="I551" t="s">
        <v>1686</v>
      </c>
      <c r="J551">
        <v>2</v>
      </c>
      <c r="K551">
        <v>659.322</v>
      </c>
      <c r="L551">
        <v>771.90700000000004</v>
      </c>
      <c r="M551">
        <v>857.73800000000006</v>
      </c>
      <c r="N551">
        <v>889.11699999999996</v>
      </c>
      <c r="O551">
        <v>823.97500000000002</v>
      </c>
      <c r="P551">
        <v>860.18600000000004</v>
      </c>
      <c r="Q551">
        <v>903.16</v>
      </c>
      <c r="R551">
        <v>945.58500000000004</v>
      </c>
      <c r="S551">
        <v>985.68700000000001</v>
      </c>
      <c r="T551">
        <v>1027.8869999999999</v>
      </c>
      <c r="U551">
        <v>1072.913</v>
      </c>
      <c r="V551">
        <v>1120.855</v>
      </c>
      <c r="W551">
        <v>1172.027</v>
      </c>
      <c r="X551">
        <v>1227.944</v>
      </c>
      <c r="Y551">
        <v>1288.125</v>
      </c>
      <c r="Z551">
        <v>1352.431</v>
      </c>
      <c r="AA551">
        <v>1419.8040000000001</v>
      </c>
      <c r="AB551">
        <v>1490.1769999999999</v>
      </c>
      <c r="AC551">
        <v>1563.7760000000001</v>
      </c>
      <c r="AD551">
        <v>1640.6130000000001</v>
      </c>
    </row>
    <row r="552" spans="2:30" ht="15" customHeight="1" x14ac:dyDescent="0.45">
      <c r="B552" t="s">
        <v>419</v>
      </c>
      <c r="C552" t="s">
        <v>188</v>
      </c>
      <c r="D552" t="s">
        <v>2032</v>
      </c>
      <c r="E552" t="s">
        <v>1748</v>
      </c>
      <c r="F552" t="s">
        <v>1749</v>
      </c>
      <c r="G552" t="s">
        <v>422</v>
      </c>
      <c r="H552" t="s">
        <v>1685</v>
      </c>
      <c r="I552" t="s">
        <v>1686</v>
      </c>
      <c r="J552">
        <v>2</v>
      </c>
      <c r="K552">
        <v>1529.27</v>
      </c>
      <c r="L552">
        <v>1206.73</v>
      </c>
      <c r="M552">
        <v>1313.405</v>
      </c>
      <c r="N552">
        <v>1308.827</v>
      </c>
      <c r="O552">
        <v>1304.2660000000001</v>
      </c>
      <c r="P552">
        <v>1299.72</v>
      </c>
      <c r="Q552">
        <v>1295.19</v>
      </c>
      <c r="R552">
        <v>1290.6759999999999</v>
      </c>
      <c r="S552">
        <v>1286.1780000000001</v>
      </c>
      <c r="T552">
        <v>1281.6949999999999</v>
      </c>
      <c r="U552">
        <v>1277.2280000000001</v>
      </c>
      <c r="V552">
        <v>1272.777</v>
      </c>
      <c r="W552">
        <v>1268.3409999999999</v>
      </c>
      <c r="X552">
        <v>1263.921</v>
      </c>
      <c r="Y552">
        <v>1259.5160000000001</v>
      </c>
      <c r="Z552">
        <v>1255.126</v>
      </c>
      <c r="AA552">
        <v>1250.752</v>
      </c>
      <c r="AB552">
        <v>1246.393</v>
      </c>
      <c r="AC552">
        <v>1242.049</v>
      </c>
      <c r="AD552">
        <v>1237.72</v>
      </c>
    </row>
    <row r="553" spans="2:30" ht="15" customHeight="1" x14ac:dyDescent="0.45">
      <c r="B553" t="s">
        <v>419</v>
      </c>
      <c r="C553" t="s">
        <v>188</v>
      </c>
      <c r="D553" t="s">
        <v>2033</v>
      </c>
      <c r="E553" t="s">
        <v>2034</v>
      </c>
      <c r="F553" t="s">
        <v>2035</v>
      </c>
      <c r="G553" t="s">
        <v>422</v>
      </c>
      <c r="H553" t="s">
        <v>1685</v>
      </c>
      <c r="I553" t="s">
        <v>1686</v>
      </c>
      <c r="J553">
        <v>2</v>
      </c>
      <c r="K553">
        <v>2179.63</v>
      </c>
      <c r="L553">
        <v>2379.8159999999998</v>
      </c>
      <c r="M553">
        <v>2340.6509999999998</v>
      </c>
      <c r="N553">
        <v>3868.6819999999998</v>
      </c>
      <c r="O553">
        <v>5530.9139999999998</v>
      </c>
      <c r="P553">
        <v>6239.817</v>
      </c>
      <c r="Q553">
        <v>6130.5870000000004</v>
      </c>
      <c r="R553">
        <v>6485.723</v>
      </c>
      <c r="S553">
        <v>7036.1450000000004</v>
      </c>
      <c r="T553">
        <v>7786.884</v>
      </c>
      <c r="U553">
        <v>8501.8950000000004</v>
      </c>
      <c r="V553">
        <v>9259.8809999999994</v>
      </c>
      <c r="W553">
        <v>10048.955</v>
      </c>
      <c r="X553">
        <v>10918.273999999999</v>
      </c>
      <c r="Y553">
        <v>11861.135</v>
      </c>
      <c r="Z553">
        <v>12884.427</v>
      </c>
      <c r="AA553">
        <v>14001.503000000001</v>
      </c>
      <c r="AB553">
        <v>15217.754999999999</v>
      </c>
      <c r="AC553">
        <v>16610.566999999999</v>
      </c>
      <c r="AD553">
        <v>18267.593000000001</v>
      </c>
    </row>
    <row r="554" spans="2:30" ht="15" customHeight="1" x14ac:dyDescent="0.45">
      <c r="B554" t="s">
        <v>419</v>
      </c>
      <c r="C554" t="s">
        <v>188</v>
      </c>
      <c r="D554" t="s">
        <v>2036</v>
      </c>
      <c r="E554" t="s">
        <v>2037</v>
      </c>
      <c r="F554" t="s">
        <v>2038</v>
      </c>
      <c r="G554" t="s">
        <v>422</v>
      </c>
      <c r="H554" t="s">
        <v>2039</v>
      </c>
      <c r="I554" t="s">
        <v>2040</v>
      </c>
      <c r="J554">
        <v>1</v>
      </c>
      <c r="K554">
        <v>208.74</v>
      </c>
      <c r="L554">
        <v>202.17599999999999</v>
      </c>
      <c r="M554">
        <v>232.196</v>
      </c>
      <c r="N554">
        <v>257.23</v>
      </c>
      <c r="O554">
        <v>270.62900000000002</v>
      </c>
      <c r="P554">
        <v>275.02</v>
      </c>
      <c r="Q554">
        <v>282.76900000000001</v>
      </c>
      <c r="R554">
        <v>292.86900000000003</v>
      </c>
      <c r="S554">
        <v>303.31799999999998</v>
      </c>
      <c r="T554">
        <v>314.24099999999999</v>
      </c>
      <c r="U554">
        <v>325.73700000000002</v>
      </c>
      <c r="V554">
        <v>338.34100000000001</v>
      </c>
      <c r="W554">
        <v>352.28399999999999</v>
      </c>
      <c r="X554">
        <v>367.97300000000001</v>
      </c>
      <c r="Y554">
        <v>385.64800000000002</v>
      </c>
      <c r="Z554">
        <v>405.738</v>
      </c>
      <c r="AA554">
        <v>428.71600000000001</v>
      </c>
      <c r="AB554">
        <v>455.17599999999999</v>
      </c>
      <c r="AC554">
        <v>485.61</v>
      </c>
      <c r="AD554">
        <v>519.1</v>
      </c>
    </row>
    <row r="555" spans="2:30" ht="15" customHeight="1" x14ac:dyDescent="0.45">
      <c r="B555" t="s">
        <v>419</v>
      </c>
      <c r="C555" t="s">
        <v>188</v>
      </c>
      <c r="D555" t="s">
        <v>2041</v>
      </c>
      <c r="E555" t="s">
        <v>2042</v>
      </c>
      <c r="F555" t="s">
        <v>2043</v>
      </c>
      <c r="G555" t="s">
        <v>422</v>
      </c>
      <c r="H555" t="s">
        <v>2039</v>
      </c>
      <c r="I555" t="s">
        <v>2040</v>
      </c>
      <c r="J555">
        <v>1</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row>
    <row r="556" spans="2:30" ht="15" customHeight="1" x14ac:dyDescent="0.45">
      <c r="B556" t="s">
        <v>419</v>
      </c>
      <c r="C556" t="s">
        <v>188</v>
      </c>
      <c r="D556" t="s">
        <v>2044</v>
      </c>
      <c r="E556" t="s">
        <v>2045</v>
      </c>
      <c r="F556" t="s">
        <v>2046</v>
      </c>
      <c r="G556" t="s">
        <v>422</v>
      </c>
      <c r="H556" t="s">
        <v>2039</v>
      </c>
      <c r="I556" t="s">
        <v>2040</v>
      </c>
      <c r="J556">
        <v>1</v>
      </c>
      <c r="K556">
        <v>165.38399999999999</v>
      </c>
      <c r="L556">
        <v>157.30799999999999</v>
      </c>
      <c r="M556">
        <v>188.27600000000001</v>
      </c>
      <c r="N556">
        <v>191.96899999999999</v>
      </c>
      <c r="O556">
        <v>186.31800000000001</v>
      </c>
      <c r="P556">
        <v>183.922</v>
      </c>
      <c r="Q556">
        <v>188.53800000000001</v>
      </c>
      <c r="R556">
        <v>194.00299999999999</v>
      </c>
      <c r="S556">
        <v>198.678</v>
      </c>
      <c r="T556">
        <v>203.51599999999999</v>
      </c>
      <c r="U556">
        <v>208.74</v>
      </c>
      <c r="V556">
        <v>214.828</v>
      </c>
      <c r="W556">
        <v>221.75700000000001</v>
      </c>
      <c r="X556">
        <v>229.80699999999999</v>
      </c>
      <c r="Y556">
        <v>239.01300000000001</v>
      </c>
      <c r="Z556">
        <v>249.68899999999999</v>
      </c>
      <c r="AA556">
        <v>262.07400000000001</v>
      </c>
      <c r="AB556">
        <v>276.524</v>
      </c>
      <c r="AC556">
        <v>293.45800000000003</v>
      </c>
      <c r="AD556">
        <v>310.44299999999998</v>
      </c>
    </row>
    <row r="557" spans="2:30" ht="15" customHeight="1" x14ac:dyDescent="0.45">
      <c r="B557" t="s">
        <v>419</v>
      </c>
      <c r="C557" t="s">
        <v>188</v>
      </c>
      <c r="D557" t="s">
        <v>2047</v>
      </c>
      <c r="E557" t="s">
        <v>2048</v>
      </c>
      <c r="F557" t="s">
        <v>2049</v>
      </c>
      <c r="G557" t="s">
        <v>422</v>
      </c>
      <c r="H557" t="s">
        <v>2039</v>
      </c>
      <c r="I557" t="s">
        <v>2040</v>
      </c>
      <c r="J557">
        <v>1</v>
      </c>
      <c r="K557">
        <v>18.006</v>
      </c>
      <c r="L557">
        <v>17.527000000000001</v>
      </c>
      <c r="M557">
        <v>17.026</v>
      </c>
      <c r="N557">
        <v>20.585999999999999</v>
      </c>
      <c r="O557">
        <v>20.190999999999999</v>
      </c>
      <c r="P557">
        <v>19.742999999999999</v>
      </c>
      <c r="Q557">
        <v>19.254000000000001</v>
      </c>
      <c r="R557">
        <v>18.8</v>
      </c>
      <c r="S557">
        <v>18.373000000000001</v>
      </c>
      <c r="T557">
        <v>17.959</v>
      </c>
      <c r="U557">
        <v>17.562000000000001</v>
      </c>
      <c r="V557">
        <v>17.181999999999999</v>
      </c>
      <c r="W557">
        <v>16.821000000000002</v>
      </c>
      <c r="X557">
        <v>16.48</v>
      </c>
      <c r="Y557">
        <v>16.16</v>
      </c>
      <c r="Z557">
        <v>15.863</v>
      </c>
      <c r="AA557">
        <v>15.590999999999999</v>
      </c>
      <c r="AB557">
        <v>15.345000000000001</v>
      </c>
      <c r="AC557">
        <v>15.127000000000001</v>
      </c>
      <c r="AD557">
        <v>14.94</v>
      </c>
    </row>
    <row r="558" spans="2:30" ht="15" customHeight="1" x14ac:dyDescent="0.45">
      <c r="B558" t="s">
        <v>419</v>
      </c>
      <c r="C558" t="s">
        <v>188</v>
      </c>
      <c r="D558" t="s">
        <v>2050</v>
      </c>
      <c r="E558" t="s">
        <v>2051</v>
      </c>
      <c r="F558" t="s">
        <v>2052</v>
      </c>
      <c r="G558" t="s">
        <v>422</v>
      </c>
      <c r="H558" t="s">
        <v>2039</v>
      </c>
      <c r="I558" t="s">
        <v>2040</v>
      </c>
      <c r="J558">
        <v>1</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row>
    <row r="559" spans="2:30" ht="15" customHeight="1" x14ac:dyDescent="0.45">
      <c r="B559" t="s">
        <v>419</v>
      </c>
      <c r="C559" t="s">
        <v>188</v>
      </c>
      <c r="D559" t="s">
        <v>2053</v>
      </c>
      <c r="E559" t="s">
        <v>2054</v>
      </c>
      <c r="F559" t="s">
        <v>2055</v>
      </c>
      <c r="G559" t="s">
        <v>422</v>
      </c>
      <c r="H559" t="s">
        <v>2039</v>
      </c>
      <c r="I559" t="s">
        <v>2040</v>
      </c>
      <c r="J559">
        <v>1</v>
      </c>
      <c r="K559">
        <v>5.8109999999999999</v>
      </c>
      <c r="L559">
        <v>7.1920000000000002</v>
      </c>
      <c r="M559">
        <v>6.952</v>
      </c>
      <c r="N559">
        <v>10.766999999999999</v>
      </c>
      <c r="O559">
        <v>14.978</v>
      </c>
      <c r="P559">
        <v>19.523</v>
      </c>
      <c r="Q559">
        <v>21.742999999999999</v>
      </c>
      <c r="R559">
        <v>24.707999999999998</v>
      </c>
      <c r="S559">
        <v>28.148</v>
      </c>
      <c r="T559">
        <v>31.581</v>
      </c>
      <c r="U559">
        <v>35.052999999999997</v>
      </c>
      <c r="V559">
        <v>38.595999999999997</v>
      </c>
      <c r="W559">
        <v>42.343000000000004</v>
      </c>
      <c r="X559">
        <v>46.35</v>
      </c>
      <c r="Y559">
        <v>50.713999999999999</v>
      </c>
      <c r="Z559">
        <v>55.487000000000002</v>
      </c>
      <c r="AA559">
        <v>60.774999999999999</v>
      </c>
      <c r="AB559">
        <v>66.691000000000003</v>
      </c>
      <c r="AC559">
        <v>72.968000000000004</v>
      </c>
      <c r="AD559">
        <v>79.566000000000003</v>
      </c>
    </row>
    <row r="560" spans="2:30" ht="15" customHeight="1" x14ac:dyDescent="0.45">
      <c r="B560" t="s">
        <v>419</v>
      </c>
      <c r="C560" t="s">
        <v>188</v>
      </c>
      <c r="D560" t="s">
        <v>2056</v>
      </c>
      <c r="E560" t="s">
        <v>2057</v>
      </c>
      <c r="F560" t="s">
        <v>2058</v>
      </c>
      <c r="G560" t="s">
        <v>422</v>
      </c>
      <c r="H560" t="s">
        <v>2039</v>
      </c>
      <c r="I560" t="s">
        <v>2040</v>
      </c>
      <c r="J560">
        <v>1</v>
      </c>
      <c r="K560">
        <v>4.8929999999999998</v>
      </c>
      <c r="L560">
        <v>5.1619999999999999</v>
      </c>
      <c r="M560">
        <v>4.9550000000000001</v>
      </c>
      <c r="N560">
        <v>8.8030000000000008</v>
      </c>
      <c r="O560">
        <v>13.021000000000001</v>
      </c>
      <c r="P560">
        <v>14.672000000000001</v>
      </c>
      <c r="Q560">
        <v>15.468</v>
      </c>
      <c r="R560">
        <v>16.826000000000001</v>
      </c>
      <c r="S560">
        <v>18.71</v>
      </c>
      <c r="T560">
        <v>20.882999999999999</v>
      </c>
      <c r="U560">
        <v>23.148</v>
      </c>
      <c r="V560">
        <v>25.530999999999999</v>
      </c>
      <c r="W560">
        <v>28.122</v>
      </c>
      <c r="X560">
        <v>30.981999999999999</v>
      </c>
      <c r="Y560">
        <v>34.195999999999998</v>
      </c>
      <c r="Z560">
        <v>37.816000000000003</v>
      </c>
      <c r="AA560">
        <v>41.948</v>
      </c>
      <c r="AB560">
        <v>46.688000000000002</v>
      </c>
      <c r="AC560">
        <v>52.363</v>
      </c>
      <c r="AD560">
        <v>59.298000000000002</v>
      </c>
    </row>
    <row r="561" spans="2:30" ht="15" customHeight="1" x14ac:dyDescent="0.45">
      <c r="B561" t="s">
        <v>419</v>
      </c>
      <c r="C561" t="s">
        <v>188</v>
      </c>
      <c r="D561" t="s">
        <v>2059</v>
      </c>
      <c r="E561" t="s">
        <v>2060</v>
      </c>
      <c r="F561" t="s">
        <v>2061</v>
      </c>
      <c r="G561" t="s">
        <v>422</v>
      </c>
      <c r="H561" t="s">
        <v>2039</v>
      </c>
      <c r="I561" t="s">
        <v>2040</v>
      </c>
      <c r="J561">
        <v>1</v>
      </c>
      <c r="K561">
        <v>14.646000000000001</v>
      </c>
      <c r="L561">
        <v>14.987</v>
      </c>
      <c r="M561">
        <v>14.987</v>
      </c>
      <c r="N561">
        <v>25.103999999999999</v>
      </c>
      <c r="O561">
        <v>36.119999999999997</v>
      </c>
      <c r="P561">
        <v>37.161000000000001</v>
      </c>
      <c r="Q561">
        <v>37.765000000000001</v>
      </c>
      <c r="R561">
        <v>38.531999999999996</v>
      </c>
      <c r="S561">
        <v>39.408999999999999</v>
      </c>
      <c r="T561">
        <v>40.302999999999997</v>
      </c>
      <c r="U561">
        <v>41.232999999999997</v>
      </c>
      <c r="V561">
        <v>42.204000000000001</v>
      </c>
      <c r="W561">
        <v>43.241</v>
      </c>
      <c r="X561">
        <v>44.354999999999997</v>
      </c>
      <c r="Y561">
        <v>45.564</v>
      </c>
      <c r="Z561">
        <v>46.881999999999998</v>
      </c>
      <c r="AA561">
        <v>48.329000000000001</v>
      </c>
      <c r="AB561">
        <v>49.927</v>
      </c>
      <c r="AC561">
        <v>51.694000000000003</v>
      </c>
      <c r="AD561">
        <v>54.853000000000002</v>
      </c>
    </row>
    <row r="562" spans="2:30" ht="15" customHeight="1" x14ac:dyDescent="0.45">
      <c r="B562" t="s">
        <v>419</v>
      </c>
      <c r="C562" t="s">
        <v>188</v>
      </c>
      <c r="D562" t="s">
        <v>2062</v>
      </c>
      <c r="E562" t="s">
        <v>2063</v>
      </c>
      <c r="F562" t="s">
        <v>2064</v>
      </c>
      <c r="G562" t="s">
        <v>422</v>
      </c>
      <c r="H562" t="s">
        <v>2039</v>
      </c>
      <c r="I562" t="s">
        <v>2040</v>
      </c>
      <c r="J562">
        <v>1</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row>
    <row r="563" spans="2:30" ht="15" customHeight="1" x14ac:dyDescent="0.45">
      <c r="B563" t="s">
        <v>419</v>
      </c>
      <c r="C563" t="s">
        <v>188</v>
      </c>
      <c r="D563" t="s">
        <v>2065</v>
      </c>
      <c r="E563" t="s">
        <v>2066</v>
      </c>
      <c r="F563" t="s">
        <v>2067</v>
      </c>
      <c r="G563" t="s">
        <v>422</v>
      </c>
      <c r="H563" t="s">
        <v>2039</v>
      </c>
      <c r="I563" t="s">
        <v>2040</v>
      </c>
      <c r="J563">
        <v>1</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row>
    <row r="564" spans="2:30" ht="15" customHeight="1" x14ac:dyDescent="0.45">
      <c r="B564" t="s">
        <v>419</v>
      </c>
      <c r="C564" t="s">
        <v>188</v>
      </c>
      <c r="D564" t="s">
        <v>2068</v>
      </c>
      <c r="E564" t="s">
        <v>2069</v>
      </c>
      <c r="F564" t="s">
        <v>2070</v>
      </c>
      <c r="G564" t="s">
        <v>422</v>
      </c>
      <c r="H564" t="s">
        <v>2039</v>
      </c>
      <c r="I564" t="s">
        <v>2040</v>
      </c>
      <c r="J564">
        <v>1</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row>
    <row r="565" spans="2:30" ht="15" customHeight="1" x14ac:dyDescent="0.45">
      <c r="B565" t="s">
        <v>419</v>
      </c>
      <c r="C565" t="s">
        <v>188</v>
      </c>
      <c r="D565" t="s">
        <v>2071</v>
      </c>
      <c r="E565" t="s">
        <v>2072</v>
      </c>
      <c r="F565" t="s">
        <v>2073</v>
      </c>
      <c r="G565" t="s">
        <v>422</v>
      </c>
      <c r="H565" t="s">
        <v>2039</v>
      </c>
      <c r="I565" t="s">
        <v>2040</v>
      </c>
      <c r="J565">
        <v>2</v>
      </c>
      <c r="K565">
        <v>208.74</v>
      </c>
      <c r="L565">
        <v>202.17599999999999</v>
      </c>
      <c r="M565">
        <v>232.196</v>
      </c>
      <c r="N565">
        <v>257.23</v>
      </c>
      <c r="O565">
        <v>270.745</v>
      </c>
      <c r="P565">
        <v>257.06299999999999</v>
      </c>
      <c r="Q565">
        <v>266.38499999999999</v>
      </c>
      <c r="R565">
        <v>274.06</v>
      </c>
      <c r="S565">
        <v>286.072</v>
      </c>
      <c r="T565">
        <v>297.48</v>
      </c>
      <c r="U565">
        <v>309.97699999999998</v>
      </c>
      <c r="V565">
        <v>323.27600000000001</v>
      </c>
      <c r="W565">
        <v>338.41500000000002</v>
      </c>
      <c r="X565">
        <v>355.81400000000002</v>
      </c>
      <c r="Y565">
        <v>375.78</v>
      </c>
      <c r="Z565">
        <v>398.58600000000001</v>
      </c>
      <c r="AA565">
        <v>424.51400000000001</v>
      </c>
      <c r="AB565">
        <v>454.11099999999999</v>
      </c>
      <c r="AC565">
        <v>487.85500000000002</v>
      </c>
      <c r="AD565">
        <v>524.89700000000005</v>
      </c>
    </row>
    <row r="566" spans="2:30" ht="15" customHeight="1" x14ac:dyDescent="0.45">
      <c r="B566" t="s">
        <v>419</v>
      </c>
      <c r="C566" t="s">
        <v>188</v>
      </c>
      <c r="D566" t="s">
        <v>2074</v>
      </c>
      <c r="E566" t="s">
        <v>2075</v>
      </c>
      <c r="F566" t="s">
        <v>2076</v>
      </c>
      <c r="G566" t="s">
        <v>422</v>
      </c>
      <c r="H566" t="s">
        <v>2039</v>
      </c>
      <c r="I566" t="s">
        <v>2040</v>
      </c>
      <c r="J566">
        <v>2</v>
      </c>
      <c r="K566">
        <v>0</v>
      </c>
      <c r="L566">
        <v>0</v>
      </c>
      <c r="M566">
        <v>0</v>
      </c>
      <c r="N566">
        <v>0</v>
      </c>
      <c r="O566">
        <v>0</v>
      </c>
      <c r="P566">
        <v>0</v>
      </c>
      <c r="Q566">
        <v>0</v>
      </c>
      <c r="R566">
        <v>0</v>
      </c>
      <c r="S566">
        <v>0</v>
      </c>
      <c r="T566">
        <v>0</v>
      </c>
      <c r="U566">
        <v>0</v>
      </c>
      <c r="V566">
        <v>0</v>
      </c>
      <c r="W566">
        <v>0</v>
      </c>
      <c r="X566">
        <v>0</v>
      </c>
      <c r="Y566">
        <v>0</v>
      </c>
      <c r="Z566">
        <v>0</v>
      </c>
      <c r="AA566">
        <v>0</v>
      </c>
      <c r="AB566">
        <v>0</v>
      </c>
      <c r="AC566">
        <v>0</v>
      </c>
      <c r="AD566">
        <v>0</v>
      </c>
    </row>
    <row r="567" spans="2:30" ht="15" customHeight="1" x14ac:dyDescent="0.45">
      <c r="B567" t="s">
        <v>419</v>
      </c>
      <c r="C567" t="s">
        <v>188</v>
      </c>
      <c r="D567" t="s">
        <v>2077</v>
      </c>
      <c r="E567" t="s">
        <v>2078</v>
      </c>
      <c r="F567" t="s">
        <v>2079</v>
      </c>
      <c r="G567" t="s">
        <v>422</v>
      </c>
      <c r="H567" t="s">
        <v>2039</v>
      </c>
      <c r="I567" t="s">
        <v>2040</v>
      </c>
      <c r="J567">
        <v>2</v>
      </c>
      <c r="K567">
        <v>165.38399999999999</v>
      </c>
      <c r="L567">
        <v>156.959</v>
      </c>
      <c r="M567">
        <v>187.93600000000001</v>
      </c>
      <c r="N567">
        <v>191.63900000000001</v>
      </c>
      <c r="O567">
        <v>186.11500000000001</v>
      </c>
      <c r="P567">
        <v>164.56200000000001</v>
      </c>
      <c r="Q567">
        <v>175.72300000000001</v>
      </c>
      <c r="R567">
        <v>179.71199999999999</v>
      </c>
      <c r="S567">
        <v>185.708</v>
      </c>
      <c r="T567">
        <v>188.71600000000001</v>
      </c>
      <c r="U567">
        <v>193.221</v>
      </c>
      <c r="V567">
        <v>198.00299999999999</v>
      </c>
      <c r="W567">
        <v>204.244</v>
      </c>
      <c r="X567">
        <v>211.78200000000001</v>
      </c>
      <c r="Y567">
        <v>220.99799999999999</v>
      </c>
      <c r="Z567">
        <v>232.08199999999999</v>
      </c>
      <c r="AA567">
        <v>245.161</v>
      </c>
      <c r="AB567">
        <v>260.71499999999997</v>
      </c>
      <c r="AC567">
        <v>278.32299999999998</v>
      </c>
      <c r="AD567">
        <v>296.11200000000002</v>
      </c>
    </row>
    <row r="568" spans="2:30" ht="15" customHeight="1" x14ac:dyDescent="0.45">
      <c r="B568" t="s">
        <v>419</v>
      </c>
      <c r="C568" t="s">
        <v>188</v>
      </c>
      <c r="D568" t="s">
        <v>2080</v>
      </c>
      <c r="E568" t="s">
        <v>2081</v>
      </c>
      <c r="F568" t="s">
        <v>2082</v>
      </c>
      <c r="G568" t="s">
        <v>422</v>
      </c>
      <c r="H568" t="s">
        <v>2039</v>
      </c>
      <c r="I568" t="s">
        <v>2040</v>
      </c>
      <c r="J568">
        <v>2</v>
      </c>
      <c r="K568">
        <v>18.006</v>
      </c>
      <c r="L568">
        <v>17.54</v>
      </c>
      <c r="M568">
        <v>17.039000000000001</v>
      </c>
      <c r="N568">
        <v>20.599</v>
      </c>
      <c r="O568">
        <v>20.306000000000001</v>
      </c>
      <c r="P568">
        <v>19.931999999999999</v>
      </c>
      <c r="Q568">
        <v>19.363</v>
      </c>
      <c r="R568">
        <v>18.919</v>
      </c>
      <c r="S568">
        <v>18.533999999999999</v>
      </c>
      <c r="T568">
        <v>18.202999999999999</v>
      </c>
      <c r="U568">
        <v>17.88</v>
      </c>
      <c r="V568">
        <v>17.581</v>
      </c>
      <c r="W568">
        <v>17.302</v>
      </c>
      <c r="X568">
        <v>17.053000000000001</v>
      </c>
      <c r="Y568">
        <v>16.838000000000001</v>
      </c>
      <c r="Z568">
        <v>16.658000000000001</v>
      </c>
      <c r="AA568">
        <v>16.515999999999998</v>
      </c>
      <c r="AB568">
        <v>16.414000000000001</v>
      </c>
      <c r="AC568">
        <v>16.352</v>
      </c>
      <c r="AD568">
        <v>16.332999999999998</v>
      </c>
    </row>
    <row r="569" spans="2:30" ht="15" customHeight="1" x14ac:dyDescent="0.45">
      <c r="B569" t="s">
        <v>419</v>
      </c>
      <c r="C569" t="s">
        <v>188</v>
      </c>
      <c r="D569" t="s">
        <v>2083</v>
      </c>
      <c r="E569" t="s">
        <v>2084</v>
      </c>
      <c r="F569" t="s">
        <v>2085</v>
      </c>
      <c r="G569" t="s">
        <v>422</v>
      </c>
      <c r="H569" t="s">
        <v>2039</v>
      </c>
      <c r="I569" t="s">
        <v>2040</v>
      </c>
      <c r="J569">
        <v>2</v>
      </c>
      <c r="K569">
        <v>0</v>
      </c>
      <c r="L569">
        <v>0</v>
      </c>
      <c r="M569">
        <v>0</v>
      </c>
      <c r="N569">
        <v>0</v>
      </c>
      <c r="O569">
        <v>0</v>
      </c>
      <c r="P569">
        <v>0</v>
      </c>
      <c r="Q569">
        <v>0</v>
      </c>
      <c r="R569">
        <v>0</v>
      </c>
      <c r="S569">
        <v>0</v>
      </c>
      <c r="T569">
        <v>0</v>
      </c>
      <c r="U569">
        <v>0</v>
      </c>
      <c r="V569">
        <v>0</v>
      </c>
      <c r="W569">
        <v>0</v>
      </c>
      <c r="X569">
        <v>0</v>
      </c>
      <c r="Y569">
        <v>0</v>
      </c>
      <c r="Z569">
        <v>0</v>
      </c>
      <c r="AA569">
        <v>0</v>
      </c>
      <c r="AB569">
        <v>0</v>
      </c>
      <c r="AC569">
        <v>0</v>
      </c>
      <c r="AD569">
        <v>0</v>
      </c>
    </row>
    <row r="570" spans="2:30" ht="15" customHeight="1" x14ac:dyDescent="0.45">
      <c r="B570" t="s">
        <v>419</v>
      </c>
      <c r="C570" t="s">
        <v>188</v>
      </c>
      <c r="D570" t="s">
        <v>2086</v>
      </c>
      <c r="E570" t="s">
        <v>2087</v>
      </c>
      <c r="F570" t="s">
        <v>2088</v>
      </c>
      <c r="G570" t="s">
        <v>422</v>
      </c>
      <c r="H570" t="s">
        <v>2039</v>
      </c>
      <c r="I570" t="s">
        <v>2040</v>
      </c>
      <c r="J570">
        <v>2</v>
      </c>
      <c r="K570">
        <v>5.8109999999999999</v>
      </c>
      <c r="L570">
        <v>7.36</v>
      </c>
      <c r="M570">
        <v>7.1150000000000002</v>
      </c>
      <c r="N570">
        <v>10.923999999999999</v>
      </c>
      <c r="O570">
        <v>15.13</v>
      </c>
      <c r="P570">
        <v>19.696999999999999</v>
      </c>
      <c r="Q570">
        <v>19.04</v>
      </c>
      <c r="R570">
        <v>21.353000000000002</v>
      </c>
      <c r="S570">
        <v>24.773</v>
      </c>
      <c r="T570">
        <v>29.245999999999999</v>
      </c>
      <c r="U570">
        <v>33.442</v>
      </c>
      <c r="V570">
        <v>37.832999999999998</v>
      </c>
      <c r="W570">
        <v>42.350999999999999</v>
      </c>
      <c r="X570">
        <v>47.273000000000003</v>
      </c>
      <c r="Y570">
        <v>52.392000000000003</v>
      </c>
      <c r="Z570">
        <v>57.688000000000002</v>
      </c>
      <c r="AA570">
        <v>63.207000000000001</v>
      </c>
      <c r="AB570">
        <v>68.998000000000005</v>
      </c>
      <c r="AC570">
        <v>75.114999999999995</v>
      </c>
      <c r="AD570">
        <v>81.619</v>
      </c>
    </row>
    <row r="571" spans="2:30" ht="15" customHeight="1" x14ac:dyDescent="0.45">
      <c r="B571" t="s">
        <v>419</v>
      </c>
      <c r="C571" t="s">
        <v>188</v>
      </c>
      <c r="D571" t="s">
        <v>2089</v>
      </c>
      <c r="E571" t="s">
        <v>2090</v>
      </c>
      <c r="F571" t="s">
        <v>2091</v>
      </c>
      <c r="G571" t="s">
        <v>422</v>
      </c>
      <c r="H571" t="s">
        <v>2039</v>
      </c>
      <c r="I571" t="s">
        <v>2040</v>
      </c>
      <c r="J571">
        <v>2</v>
      </c>
      <c r="K571">
        <v>4.8929999999999998</v>
      </c>
      <c r="L571">
        <v>5.2539999999999996</v>
      </c>
      <c r="M571">
        <v>5.0439999999999996</v>
      </c>
      <c r="N571">
        <v>8.8889999999999993</v>
      </c>
      <c r="O571">
        <v>13.103</v>
      </c>
      <c r="P571">
        <v>15.345000000000001</v>
      </c>
      <c r="Q571">
        <v>14.731</v>
      </c>
      <c r="R571">
        <v>15.831</v>
      </c>
      <c r="S571">
        <v>17.814</v>
      </c>
      <c r="T571">
        <v>20.8</v>
      </c>
      <c r="U571">
        <v>23.658000000000001</v>
      </c>
      <c r="V571">
        <v>26.727</v>
      </c>
      <c r="W571">
        <v>29.954999999999998</v>
      </c>
      <c r="X571">
        <v>33.570999999999998</v>
      </c>
      <c r="Y571">
        <v>37.677999999999997</v>
      </c>
      <c r="Z571">
        <v>42.353000000000002</v>
      </c>
      <c r="AA571">
        <v>47.689</v>
      </c>
      <c r="AB571">
        <v>53.679000000000002</v>
      </c>
      <c r="AC571">
        <v>59.948999999999998</v>
      </c>
      <c r="AD571">
        <v>66.558999999999997</v>
      </c>
    </row>
    <row r="572" spans="2:30" ht="15" customHeight="1" x14ac:dyDescent="0.45">
      <c r="B572" t="s">
        <v>419</v>
      </c>
      <c r="C572" t="s">
        <v>188</v>
      </c>
      <c r="D572" t="s">
        <v>2092</v>
      </c>
      <c r="E572" t="s">
        <v>2093</v>
      </c>
      <c r="F572" t="s">
        <v>2094</v>
      </c>
      <c r="G572" t="s">
        <v>422</v>
      </c>
      <c r="H572" t="s">
        <v>2039</v>
      </c>
      <c r="I572" t="s">
        <v>2040</v>
      </c>
      <c r="J572">
        <v>2</v>
      </c>
      <c r="K572">
        <v>14.646000000000001</v>
      </c>
      <c r="L572">
        <v>15.063000000000001</v>
      </c>
      <c r="M572">
        <v>15.063000000000001</v>
      </c>
      <c r="N572">
        <v>25.18</v>
      </c>
      <c r="O572">
        <v>36.091000000000001</v>
      </c>
      <c r="P572">
        <v>37.527999999999999</v>
      </c>
      <c r="Q572">
        <v>37.527999999999999</v>
      </c>
      <c r="R572">
        <v>38.246000000000002</v>
      </c>
      <c r="S572">
        <v>39.243000000000002</v>
      </c>
      <c r="T572">
        <v>40.515000000000001</v>
      </c>
      <c r="U572">
        <v>41.777000000000001</v>
      </c>
      <c r="V572">
        <v>43.133000000000003</v>
      </c>
      <c r="W572">
        <v>44.564</v>
      </c>
      <c r="X572">
        <v>46.134999999999998</v>
      </c>
      <c r="Y572">
        <v>47.875</v>
      </c>
      <c r="Z572">
        <v>49.805</v>
      </c>
      <c r="AA572">
        <v>51.942</v>
      </c>
      <c r="AB572">
        <v>54.305</v>
      </c>
      <c r="AC572">
        <v>58.116999999999997</v>
      </c>
      <c r="AD572">
        <v>64.272999999999996</v>
      </c>
    </row>
    <row r="573" spans="2:30" ht="15" customHeight="1" x14ac:dyDescent="0.45">
      <c r="B573" t="s">
        <v>419</v>
      </c>
      <c r="C573" t="s">
        <v>188</v>
      </c>
      <c r="D573" t="s">
        <v>2095</v>
      </c>
      <c r="E573" t="s">
        <v>2096</v>
      </c>
      <c r="F573" t="s">
        <v>2097</v>
      </c>
      <c r="G573" t="s">
        <v>422</v>
      </c>
      <c r="H573" t="s">
        <v>2039</v>
      </c>
      <c r="I573" t="s">
        <v>2040</v>
      </c>
      <c r="J573">
        <v>2</v>
      </c>
      <c r="K573">
        <v>0</v>
      </c>
      <c r="L573">
        <v>0</v>
      </c>
      <c r="M573">
        <v>0</v>
      </c>
      <c r="N573">
        <v>0</v>
      </c>
      <c r="O573">
        <v>0</v>
      </c>
      <c r="P573">
        <v>0</v>
      </c>
      <c r="Q573">
        <v>0</v>
      </c>
      <c r="R573">
        <v>0</v>
      </c>
      <c r="S573">
        <v>0</v>
      </c>
      <c r="T573">
        <v>0</v>
      </c>
      <c r="U573">
        <v>0</v>
      </c>
      <c r="V573">
        <v>0</v>
      </c>
      <c r="W573">
        <v>0</v>
      </c>
      <c r="X573">
        <v>0</v>
      </c>
      <c r="Y573">
        <v>0</v>
      </c>
      <c r="Z573">
        <v>0</v>
      </c>
      <c r="AA573">
        <v>0</v>
      </c>
      <c r="AB573">
        <v>0</v>
      </c>
      <c r="AC573">
        <v>0</v>
      </c>
      <c r="AD573">
        <v>0</v>
      </c>
    </row>
    <row r="574" spans="2:30" ht="15" customHeight="1" x14ac:dyDescent="0.45">
      <c r="B574" t="s">
        <v>419</v>
      </c>
      <c r="C574" t="s">
        <v>188</v>
      </c>
      <c r="D574" t="s">
        <v>2098</v>
      </c>
      <c r="E574" t="s">
        <v>2099</v>
      </c>
      <c r="F574" t="s">
        <v>2100</v>
      </c>
      <c r="G574" t="s">
        <v>422</v>
      </c>
      <c r="H574" t="s">
        <v>2039</v>
      </c>
      <c r="I574" t="s">
        <v>2040</v>
      </c>
      <c r="J574">
        <v>2</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row>
    <row r="575" spans="2:30" ht="15" customHeight="1" x14ac:dyDescent="0.45">
      <c r="B575" t="s">
        <v>419</v>
      </c>
      <c r="C575" t="s">
        <v>188</v>
      </c>
      <c r="D575" t="s">
        <v>2101</v>
      </c>
      <c r="E575" t="s">
        <v>2102</v>
      </c>
      <c r="F575" t="s">
        <v>2103</v>
      </c>
      <c r="G575" t="s">
        <v>422</v>
      </c>
      <c r="H575" t="s">
        <v>2039</v>
      </c>
      <c r="I575" t="s">
        <v>2040</v>
      </c>
      <c r="J575">
        <v>2</v>
      </c>
      <c r="K575">
        <v>0</v>
      </c>
      <c r="L575">
        <v>0</v>
      </c>
      <c r="M575">
        <v>0</v>
      </c>
      <c r="N575">
        <v>0</v>
      </c>
      <c r="O575">
        <v>0</v>
      </c>
      <c r="P575">
        <v>0</v>
      </c>
      <c r="Q575">
        <v>0</v>
      </c>
      <c r="R575">
        <v>0</v>
      </c>
      <c r="S575">
        <v>0</v>
      </c>
      <c r="T575">
        <v>0</v>
      </c>
      <c r="U575">
        <v>0</v>
      </c>
      <c r="V575">
        <v>0</v>
      </c>
      <c r="W575">
        <v>0</v>
      </c>
      <c r="X575">
        <v>0</v>
      </c>
      <c r="Y575">
        <v>0</v>
      </c>
      <c r="Z575">
        <v>0</v>
      </c>
      <c r="AA575">
        <v>0</v>
      </c>
      <c r="AB575">
        <v>0</v>
      </c>
      <c r="AC575">
        <v>0</v>
      </c>
      <c r="AD575">
        <v>0</v>
      </c>
    </row>
    <row r="576" spans="2:30" ht="15" customHeight="1" x14ac:dyDescent="0.45">
      <c r="B576" t="s">
        <v>419</v>
      </c>
      <c r="C576" t="s">
        <v>188</v>
      </c>
      <c r="D576" t="s">
        <v>2104</v>
      </c>
      <c r="E576" t="s">
        <v>2105</v>
      </c>
      <c r="F576" t="s">
        <v>2106</v>
      </c>
      <c r="G576" t="s">
        <v>422</v>
      </c>
      <c r="H576" t="s">
        <v>1685</v>
      </c>
      <c r="I576" t="s">
        <v>1686</v>
      </c>
      <c r="J576">
        <v>2</v>
      </c>
      <c r="K576">
        <v>0.33900000000000002</v>
      </c>
      <c r="L576">
        <v>0.32700000000000001</v>
      </c>
      <c r="M576">
        <v>0.32</v>
      </c>
      <c r="N576">
        <v>0.309</v>
      </c>
      <c r="O576">
        <v>0.26600000000000001</v>
      </c>
      <c r="P576">
        <v>0.28899999999999998</v>
      </c>
      <c r="Q576">
        <v>0.314</v>
      </c>
      <c r="R576">
        <v>0.34100000000000003</v>
      </c>
      <c r="S576">
        <v>0.373</v>
      </c>
      <c r="T576">
        <v>0.41</v>
      </c>
      <c r="U576">
        <v>0.45100000000000001</v>
      </c>
      <c r="V576">
        <v>0.49399999999999999</v>
      </c>
      <c r="W576">
        <v>0.53900000000000003</v>
      </c>
      <c r="X576">
        <v>0.58599999999999997</v>
      </c>
      <c r="Y576">
        <v>0.63500000000000001</v>
      </c>
      <c r="Z576">
        <v>0.68700000000000006</v>
      </c>
      <c r="AA576">
        <v>0.74199999999999999</v>
      </c>
      <c r="AB576">
        <v>0.79900000000000004</v>
      </c>
      <c r="AC576">
        <v>0.85699999999999998</v>
      </c>
      <c r="AD576">
        <v>0.91700000000000004</v>
      </c>
    </row>
    <row r="577" spans="2:30" ht="15" customHeight="1" x14ac:dyDescent="0.45">
      <c r="B577" t="s">
        <v>419</v>
      </c>
      <c r="C577" t="s">
        <v>188</v>
      </c>
      <c r="D577" t="s">
        <v>2107</v>
      </c>
      <c r="E577" t="s">
        <v>2108</v>
      </c>
      <c r="F577" t="s">
        <v>2109</v>
      </c>
      <c r="G577" t="s">
        <v>422</v>
      </c>
      <c r="H577" t="s">
        <v>1685</v>
      </c>
      <c r="I577" t="s">
        <v>1686</v>
      </c>
      <c r="J577">
        <v>2</v>
      </c>
      <c r="K577">
        <v>495.238</v>
      </c>
      <c r="L577">
        <v>484.52</v>
      </c>
      <c r="M577">
        <v>472.24900000000002</v>
      </c>
      <c r="N577">
        <v>454.66399999999999</v>
      </c>
      <c r="O577">
        <v>394.03699999999998</v>
      </c>
      <c r="P577">
        <v>431.12900000000002</v>
      </c>
      <c r="Q577">
        <v>471.60500000000002</v>
      </c>
      <c r="R577">
        <v>515.50699999999995</v>
      </c>
      <c r="S577">
        <v>567.83699999999999</v>
      </c>
      <c r="T577">
        <v>629.62</v>
      </c>
      <c r="U577">
        <v>696.34900000000005</v>
      </c>
      <c r="V577">
        <v>767.74900000000002</v>
      </c>
      <c r="W577">
        <v>843.38</v>
      </c>
      <c r="X577">
        <v>922.83900000000006</v>
      </c>
      <c r="Y577">
        <v>1005.5890000000001</v>
      </c>
      <c r="Z577">
        <v>1095.1010000000001</v>
      </c>
      <c r="AA577">
        <v>1189.087</v>
      </c>
      <c r="AB577">
        <v>1287.461</v>
      </c>
      <c r="AC577">
        <v>1390.1890000000001</v>
      </c>
      <c r="AD577">
        <v>1495.4590000000001</v>
      </c>
    </row>
    <row r="578" spans="2:30" ht="15" customHeight="1" x14ac:dyDescent="0.45">
      <c r="B578" t="s">
        <v>419</v>
      </c>
      <c r="C578" t="s">
        <v>188</v>
      </c>
      <c r="D578" t="s">
        <v>2110</v>
      </c>
      <c r="E578">
        <v>0</v>
      </c>
      <c r="F578" t="s">
        <v>2111</v>
      </c>
      <c r="G578" t="s">
        <v>422</v>
      </c>
      <c r="H578" t="s">
        <v>1685</v>
      </c>
      <c r="I578" t="s">
        <v>1686</v>
      </c>
      <c r="J578">
        <v>2</v>
      </c>
      <c r="K578">
        <v>0</v>
      </c>
      <c r="L578">
        <v>0</v>
      </c>
      <c r="M578">
        <v>0</v>
      </c>
      <c r="N578">
        <v>0</v>
      </c>
      <c r="O578">
        <v>0</v>
      </c>
      <c r="P578">
        <v>0</v>
      </c>
      <c r="Q578">
        <v>0</v>
      </c>
      <c r="R578">
        <v>0</v>
      </c>
      <c r="S578">
        <v>0</v>
      </c>
      <c r="T578">
        <v>0</v>
      </c>
      <c r="U578">
        <v>0</v>
      </c>
      <c r="V578">
        <v>0</v>
      </c>
      <c r="W578">
        <v>0</v>
      </c>
      <c r="X578">
        <v>0</v>
      </c>
      <c r="Y578">
        <v>0</v>
      </c>
      <c r="Z578">
        <v>0</v>
      </c>
      <c r="AA578">
        <v>0</v>
      </c>
      <c r="AB578">
        <v>0</v>
      </c>
      <c r="AC578">
        <v>0</v>
      </c>
      <c r="AD578">
        <v>0</v>
      </c>
    </row>
    <row r="579" spans="2:30" ht="15" customHeight="1" x14ac:dyDescent="0.45">
      <c r="B579" t="s">
        <v>419</v>
      </c>
      <c r="C579" t="s">
        <v>188</v>
      </c>
      <c r="D579" t="s">
        <v>2112</v>
      </c>
      <c r="E579">
        <v>0</v>
      </c>
      <c r="F579" t="s">
        <v>2111</v>
      </c>
      <c r="G579" t="s">
        <v>422</v>
      </c>
      <c r="H579" t="s">
        <v>1685</v>
      </c>
      <c r="I579" t="s">
        <v>1686</v>
      </c>
      <c r="J579">
        <v>2</v>
      </c>
      <c r="K579">
        <v>0.02</v>
      </c>
      <c r="L579">
        <v>2.5000000000000001E-2</v>
      </c>
      <c r="M579">
        <v>3.4000000000000002E-2</v>
      </c>
      <c r="N579">
        <v>4.3999999999999997E-2</v>
      </c>
      <c r="O579">
        <v>7.4999999999999997E-2</v>
      </c>
      <c r="P579">
        <v>0.13400000000000001</v>
      </c>
      <c r="Q579">
        <v>0.254</v>
      </c>
      <c r="R579">
        <v>0.47799999999999998</v>
      </c>
      <c r="S579">
        <v>0.91100000000000003</v>
      </c>
      <c r="T579">
        <v>1.6839999999999999</v>
      </c>
      <c r="U579">
        <v>2.9769999999999999</v>
      </c>
      <c r="V579">
        <v>5.05</v>
      </c>
      <c r="W579">
        <v>8.1059999999999999</v>
      </c>
      <c r="X579">
        <v>12.414999999999999</v>
      </c>
      <c r="Y579">
        <v>18.181000000000001</v>
      </c>
      <c r="Z579">
        <v>25.716999999999999</v>
      </c>
      <c r="AA579">
        <v>35.401000000000003</v>
      </c>
      <c r="AB579">
        <v>47.68</v>
      </c>
      <c r="AC579">
        <v>62.915999999999997</v>
      </c>
      <c r="AD579">
        <v>80.361000000000004</v>
      </c>
    </row>
    <row r="580" spans="2:30" ht="15" customHeight="1" x14ac:dyDescent="0.45">
      <c r="B580" t="s">
        <v>419</v>
      </c>
      <c r="C580" t="s">
        <v>188</v>
      </c>
      <c r="D580" t="s">
        <v>2113</v>
      </c>
      <c r="E580" t="s">
        <v>2114</v>
      </c>
      <c r="F580" t="s">
        <v>2115</v>
      </c>
      <c r="G580" t="s">
        <v>422</v>
      </c>
      <c r="H580" t="s">
        <v>1685</v>
      </c>
      <c r="I580" t="s">
        <v>1686</v>
      </c>
      <c r="J580">
        <v>2</v>
      </c>
      <c r="K580">
        <v>1.6890000000000001</v>
      </c>
      <c r="L580">
        <v>2.1659999999999999</v>
      </c>
      <c r="M580">
        <v>2.9460000000000002</v>
      </c>
      <c r="N580">
        <v>3.7509999999999999</v>
      </c>
      <c r="O580">
        <v>6.4569999999999999</v>
      </c>
      <c r="P580">
        <v>11.539</v>
      </c>
      <c r="Q580">
        <v>21.872</v>
      </c>
      <c r="R580">
        <v>41.134</v>
      </c>
      <c r="S580">
        <v>78.364000000000004</v>
      </c>
      <c r="T580">
        <v>144.80799999999999</v>
      </c>
      <c r="U580">
        <v>255.995</v>
      </c>
      <c r="V580">
        <v>434.185</v>
      </c>
      <c r="W580">
        <v>696.98</v>
      </c>
      <c r="X580">
        <v>1067.4829999999999</v>
      </c>
      <c r="Y580">
        <v>1563.3030000000001</v>
      </c>
      <c r="Z580">
        <v>2211.279</v>
      </c>
      <c r="AA580">
        <v>3043.9549999999999</v>
      </c>
      <c r="AB580">
        <v>4099.7340000000004</v>
      </c>
      <c r="AC580">
        <v>5409.83</v>
      </c>
      <c r="AD580">
        <v>6909.7629999999999</v>
      </c>
    </row>
    <row r="581" spans="2:30" ht="15" customHeight="1" x14ac:dyDescent="0.45">
      <c r="B581" t="s">
        <v>419</v>
      </c>
      <c r="C581" t="s">
        <v>188</v>
      </c>
      <c r="D581" t="s">
        <v>2116</v>
      </c>
      <c r="E581">
        <v>0</v>
      </c>
      <c r="F581" t="s">
        <v>2111</v>
      </c>
      <c r="G581" t="s">
        <v>422</v>
      </c>
      <c r="H581" t="s">
        <v>1685</v>
      </c>
      <c r="I581" t="s">
        <v>1686</v>
      </c>
      <c r="J581">
        <v>2</v>
      </c>
      <c r="K581">
        <v>0</v>
      </c>
      <c r="L581">
        <v>0</v>
      </c>
      <c r="M581">
        <v>0</v>
      </c>
      <c r="N581">
        <v>0</v>
      </c>
      <c r="O581">
        <v>0</v>
      </c>
      <c r="P581">
        <v>0</v>
      </c>
      <c r="Q581">
        <v>0</v>
      </c>
      <c r="R581">
        <v>0</v>
      </c>
      <c r="S581">
        <v>0</v>
      </c>
      <c r="T581">
        <v>0</v>
      </c>
      <c r="U581">
        <v>0</v>
      </c>
      <c r="V581">
        <v>0</v>
      </c>
      <c r="W581">
        <v>0</v>
      </c>
      <c r="X581">
        <v>0</v>
      </c>
      <c r="Y581">
        <v>0</v>
      </c>
      <c r="Z581">
        <v>0</v>
      </c>
      <c r="AA581">
        <v>0</v>
      </c>
      <c r="AB581">
        <v>0</v>
      </c>
      <c r="AC581">
        <v>0</v>
      </c>
      <c r="AD581">
        <v>0</v>
      </c>
    </row>
    <row r="582" spans="2:30" ht="15" customHeight="1" x14ac:dyDescent="0.45">
      <c r="B582" t="s">
        <v>419</v>
      </c>
      <c r="C582" t="s">
        <v>188</v>
      </c>
      <c r="D582" t="s">
        <v>2117</v>
      </c>
      <c r="E582" t="s">
        <v>2118</v>
      </c>
      <c r="F582" t="s">
        <v>2119</v>
      </c>
      <c r="G582" t="s">
        <v>422</v>
      </c>
      <c r="H582" t="s">
        <v>1685</v>
      </c>
      <c r="I582" t="s">
        <v>1686</v>
      </c>
      <c r="J582">
        <v>2</v>
      </c>
      <c r="K582">
        <v>197.274</v>
      </c>
      <c r="L582">
        <v>195.66</v>
      </c>
      <c r="M582">
        <v>189.69</v>
      </c>
      <c r="N582">
        <v>181.21199999999999</v>
      </c>
      <c r="O582">
        <v>174.07499999999999</v>
      </c>
      <c r="P582">
        <v>192.423</v>
      </c>
      <c r="Q582">
        <v>212.84800000000001</v>
      </c>
      <c r="R582">
        <v>235.63</v>
      </c>
      <c r="S582">
        <v>263.54599999999999</v>
      </c>
      <c r="T582">
        <v>297.71300000000002</v>
      </c>
      <c r="U582">
        <v>336.84199999999998</v>
      </c>
      <c r="V582">
        <v>381.78</v>
      </c>
      <c r="W582">
        <v>433.47300000000001</v>
      </c>
      <c r="X582">
        <v>493.11099999999999</v>
      </c>
      <c r="Y582">
        <v>561.50199999999995</v>
      </c>
      <c r="Z582">
        <v>640.73400000000004</v>
      </c>
      <c r="AA582">
        <v>732.84199999999998</v>
      </c>
      <c r="AB582">
        <v>840.32</v>
      </c>
      <c r="AC582">
        <v>965.33399999999995</v>
      </c>
      <c r="AD582">
        <v>1103.325</v>
      </c>
    </row>
    <row r="583" spans="2:30" ht="15" customHeight="1" x14ac:dyDescent="0.45">
      <c r="B583" t="s">
        <v>419</v>
      </c>
      <c r="C583" t="s">
        <v>188</v>
      </c>
      <c r="D583" t="s">
        <v>2120</v>
      </c>
      <c r="E583" t="s">
        <v>2121</v>
      </c>
      <c r="F583" t="s">
        <v>2122</v>
      </c>
      <c r="G583" t="s">
        <v>422</v>
      </c>
      <c r="H583" t="s">
        <v>1685</v>
      </c>
      <c r="I583" t="s">
        <v>1686</v>
      </c>
      <c r="J583">
        <v>2</v>
      </c>
      <c r="K583">
        <v>11.728</v>
      </c>
      <c r="L583">
        <v>11.728</v>
      </c>
      <c r="M583">
        <v>11.37</v>
      </c>
      <c r="N583">
        <v>10.861000000000001</v>
      </c>
      <c r="O583">
        <v>11.281000000000001</v>
      </c>
      <c r="P583">
        <v>12.461</v>
      </c>
      <c r="Q583">
        <v>13.765000000000001</v>
      </c>
      <c r="R583">
        <v>15.208</v>
      </c>
      <c r="S583">
        <v>16.956</v>
      </c>
      <c r="T583">
        <v>19.079999999999998</v>
      </c>
      <c r="U583">
        <v>21.492999999999999</v>
      </c>
      <c r="V583">
        <v>24.251000000000001</v>
      </c>
      <c r="W583">
        <v>27.321000000000002</v>
      </c>
      <c r="X583">
        <v>30.763999999999999</v>
      </c>
      <c r="Y583">
        <v>34.628999999999998</v>
      </c>
      <c r="Z583">
        <v>38.975000000000001</v>
      </c>
      <c r="AA583">
        <v>43.866</v>
      </c>
      <c r="AB583">
        <v>49.383000000000003</v>
      </c>
      <c r="AC583">
        <v>55.624000000000002</v>
      </c>
      <c r="AD583">
        <v>62.625</v>
      </c>
    </row>
    <row r="584" spans="2:30" ht="15" customHeight="1" x14ac:dyDescent="0.45">
      <c r="B584" t="s">
        <v>419</v>
      </c>
      <c r="C584" t="s">
        <v>188</v>
      </c>
      <c r="D584" t="s">
        <v>2123</v>
      </c>
      <c r="E584" t="s">
        <v>2124</v>
      </c>
      <c r="F584" t="s">
        <v>2125</v>
      </c>
      <c r="G584" t="s">
        <v>422</v>
      </c>
      <c r="H584" t="s">
        <v>1685</v>
      </c>
      <c r="I584" t="s">
        <v>1686</v>
      </c>
      <c r="J584">
        <v>2</v>
      </c>
      <c r="K584">
        <v>6.758</v>
      </c>
      <c r="L584">
        <v>7.0880000000000001</v>
      </c>
      <c r="M584">
        <v>7.0940000000000003</v>
      </c>
      <c r="N584">
        <v>7.0309999999999997</v>
      </c>
      <c r="O584">
        <v>7.234</v>
      </c>
      <c r="P584">
        <v>7.8639999999999999</v>
      </c>
      <c r="Q584">
        <v>8.15</v>
      </c>
      <c r="R584">
        <v>8.2609999999999992</v>
      </c>
      <c r="S584">
        <v>8.4870000000000001</v>
      </c>
      <c r="T584">
        <v>8.8450000000000006</v>
      </c>
      <c r="U584">
        <v>9.2370000000000001</v>
      </c>
      <c r="V584">
        <v>9.6720000000000006</v>
      </c>
      <c r="W584">
        <v>10.157999999999999</v>
      </c>
      <c r="X584">
        <v>10.704000000000001</v>
      </c>
      <c r="Y584">
        <v>11.33</v>
      </c>
      <c r="Z584">
        <v>12.038</v>
      </c>
      <c r="AA584">
        <v>12.847</v>
      </c>
      <c r="AB584">
        <v>13.776999999999999</v>
      </c>
      <c r="AC584">
        <v>14.85</v>
      </c>
      <c r="AD584">
        <v>16.076000000000001</v>
      </c>
    </row>
    <row r="585" spans="2:30" ht="15" customHeight="1" x14ac:dyDescent="0.45">
      <c r="B585" t="s">
        <v>419</v>
      </c>
      <c r="C585" t="s">
        <v>188</v>
      </c>
      <c r="D585" t="s">
        <v>2126</v>
      </c>
      <c r="E585">
        <v>0</v>
      </c>
      <c r="F585" t="s">
        <v>2111</v>
      </c>
      <c r="G585" t="s">
        <v>422</v>
      </c>
      <c r="H585" t="s">
        <v>1685</v>
      </c>
      <c r="I585" t="s">
        <v>1686</v>
      </c>
      <c r="J585">
        <v>2</v>
      </c>
      <c r="K585">
        <v>0</v>
      </c>
      <c r="L585">
        <v>0</v>
      </c>
      <c r="M585">
        <v>0</v>
      </c>
      <c r="N585">
        <v>0</v>
      </c>
      <c r="O585">
        <v>0</v>
      </c>
      <c r="P585">
        <v>0</v>
      </c>
      <c r="Q585">
        <v>0</v>
      </c>
      <c r="R585">
        <v>0</v>
      </c>
      <c r="S585">
        <v>0</v>
      </c>
      <c r="T585">
        <v>0</v>
      </c>
      <c r="U585">
        <v>0</v>
      </c>
      <c r="V585">
        <v>0</v>
      </c>
      <c r="W585">
        <v>0</v>
      </c>
      <c r="X585">
        <v>0</v>
      </c>
      <c r="Y585">
        <v>0</v>
      </c>
      <c r="Z585">
        <v>0</v>
      </c>
      <c r="AA585">
        <v>0</v>
      </c>
      <c r="AB585">
        <v>0</v>
      </c>
      <c r="AC585">
        <v>0</v>
      </c>
      <c r="AD585">
        <v>0</v>
      </c>
    </row>
    <row r="586" spans="2:30" ht="15" customHeight="1" x14ac:dyDescent="0.45">
      <c r="B586" t="s">
        <v>419</v>
      </c>
      <c r="C586" t="s">
        <v>188</v>
      </c>
      <c r="D586" t="s">
        <v>2127</v>
      </c>
      <c r="E586">
        <v>0</v>
      </c>
      <c r="F586" t="s">
        <v>2111</v>
      </c>
      <c r="G586" t="s">
        <v>422</v>
      </c>
      <c r="H586" t="s">
        <v>1685</v>
      </c>
      <c r="I586" t="s">
        <v>1686</v>
      </c>
      <c r="J586">
        <v>2</v>
      </c>
      <c r="K586">
        <v>12.917999999999999</v>
      </c>
      <c r="L586">
        <v>13.292</v>
      </c>
      <c r="M586">
        <v>13.16</v>
      </c>
      <c r="N586">
        <v>13.037000000000001</v>
      </c>
      <c r="O586">
        <v>13.037000000000001</v>
      </c>
      <c r="P586">
        <v>13.178000000000001</v>
      </c>
      <c r="Q586">
        <v>13.32</v>
      </c>
      <c r="R586">
        <v>13.462</v>
      </c>
      <c r="S586">
        <v>13.605</v>
      </c>
      <c r="T586">
        <v>13.749000000000001</v>
      </c>
      <c r="U586">
        <v>13.894</v>
      </c>
      <c r="V586">
        <v>14.04</v>
      </c>
      <c r="W586">
        <v>14.186</v>
      </c>
      <c r="X586">
        <v>14.334</v>
      </c>
      <c r="Y586">
        <v>14.483000000000001</v>
      </c>
      <c r="Z586">
        <v>14.632</v>
      </c>
      <c r="AA586">
        <v>14.782999999999999</v>
      </c>
      <c r="AB586">
        <v>14.935</v>
      </c>
      <c r="AC586">
        <v>15.089</v>
      </c>
      <c r="AD586">
        <v>15.243</v>
      </c>
    </row>
    <row r="587" spans="2:30" ht="15" customHeight="1" x14ac:dyDescent="0.45">
      <c r="B587" t="s">
        <v>419</v>
      </c>
      <c r="C587" t="s">
        <v>188</v>
      </c>
      <c r="D587" t="s">
        <v>2128</v>
      </c>
      <c r="E587">
        <v>0</v>
      </c>
      <c r="F587" t="s">
        <v>2111</v>
      </c>
      <c r="G587" t="s">
        <v>422</v>
      </c>
      <c r="H587" t="s">
        <v>1685</v>
      </c>
      <c r="I587" t="s">
        <v>1686</v>
      </c>
      <c r="J587">
        <v>2</v>
      </c>
      <c r="K587">
        <v>1.83</v>
      </c>
      <c r="L587">
        <v>1.84</v>
      </c>
      <c r="M587">
        <v>1.85</v>
      </c>
      <c r="N587">
        <v>1.86</v>
      </c>
      <c r="O587">
        <v>1.86</v>
      </c>
      <c r="P587">
        <v>1.883</v>
      </c>
      <c r="Q587">
        <v>1.9059999999999999</v>
      </c>
      <c r="R587">
        <v>1.9279999999999999</v>
      </c>
      <c r="S587">
        <v>1.9510000000000001</v>
      </c>
      <c r="T587">
        <v>1.9730000000000001</v>
      </c>
      <c r="U587">
        <v>1.9950000000000001</v>
      </c>
      <c r="V587">
        <v>2.0179999999999998</v>
      </c>
      <c r="W587">
        <v>2.04</v>
      </c>
      <c r="X587">
        <v>2.0619999999999998</v>
      </c>
      <c r="Y587">
        <v>2.085</v>
      </c>
      <c r="Z587">
        <v>2.1070000000000002</v>
      </c>
      <c r="AA587">
        <v>2.129</v>
      </c>
      <c r="AB587">
        <v>2.1520000000000001</v>
      </c>
      <c r="AC587">
        <v>2.1749999999999998</v>
      </c>
      <c r="AD587">
        <v>2.1970000000000001</v>
      </c>
    </row>
    <row r="588" spans="2:30" ht="15" customHeight="1" x14ac:dyDescent="0.45">
      <c r="B588" t="s">
        <v>419</v>
      </c>
      <c r="C588" t="s">
        <v>188</v>
      </c>
      <c r="D588" t="s">
        <v>2129</v>
      </c>
      <c r="E588" t="s">
        <v>2130</v>
      </c>
      <c r="F588" t="s">
        <v>2131</v>
      </c>
      <c r="G588" t="s">
        <v>422</v>
      </c>
      <c r="H588" t="s">
        <v>1685</v>
      </c>
      <c r="I588" t="s">
        <v>1686</v>
      </c>
      <c r="J588">
        <v>2</v>
      </c>
      <c r="K588">
        <v>6.327</v>
      </c>
      <c r="L588">
        <v>6.3979999999999997</v>
      </c>
      <c r="M588">
        <v>6.3920000000000003</v>
      </c>
      <c r="N588">
        <v>6.3879999999999999</v>
      </c>
      <c r="O588">
        <v>6.1470000000000002</v>
      </c>
      <c r="P588">
        <v>6.2190000000000003</v>
      </c>
      <c r="Q588">
        <v>6.29</v>
      </c>
      <c r="R588">
        <v>6.359</v>
      </c>
      <c r="S588">
        <v>6.4260000000000002</v>
      </c>
      <c r="T588">
        <v>6.49</v>
      </c>
      <c r="U588">
        <v>6.55</v>
      </c>
      <c r="V588">
        <v>6.61</v>
      </c>
      <c r="W588">
        <v>6.673</v>
      </c>
      <c r="X588">
        <v>6.7359999999999998</v>
      </c>
      <c r="Y588">
        <v>6.7969999999999997</v>
      </c>
      <c r="Z588">
        <v>6.8579999999999997</v>
      </c>
      <c r="AA588">
        <v>6.9189999999999996</v>
      </c>
      <c r="AB588">
        <v>6.9770000000000003</v>
      </c>
      <c r="AC588">
        <v>7.0330000000000004</v>
      </c>
      <c r="AD588">
        <v>7.0819999999999999</v>
      </c>
    </row>
    <row r="589" spans="2:30" ht="15" customHeight="1" x14ac:dyDescent="0.45">
      <c r="B589" t="s">
        <v>419</v>
      </c>
      <c r="C589" t="s">
        <v>188</v>
      </c>
      <c r="D589" t="s">
        <v>2132</v>
      </c>
      <c r="E589">
        <v>0</v>
      </c>
      <c r="F589" t="s">
        <v>2111</v>
      </c>
      <c r="G589" t="s">
        <v>422</v>
      </c>
      <c r="H589" t="s">
        <v>1685</v>
      </c>
      <c r="I589" t="s">
        <v>1686</v>
      </c>
      <c r="J589">
        <v>2</v>
      </c>
      <c r="K589">
        <v>0</v>
      </c>
      <c r="L589">
        <v>0</v>
      </c>
      <c r="M589">
        <v>0</v>
      </c>
      <c r="N589">
        <v>0</v>
      </c>
      <c r="O589">
        <v>0</v>
      </c>
      <c r="P589">
        <v>0</v>
      </c>
      <c r="Q589">
        <v>0</v>
      </c>
      <c r="R589">
        <v>0</v>
      </c>
      <c r="S589">
        <v>0</v>
      </c>
      <c r="T589">
        <v>0</v>
      </c>
      <c r="U589">
        <v>0</v>
      </c>
      <c r="V589">
        <v>0</v>
      </c>
      <c r="W589">
        <v>0</v>
      </c>
      <c r="X589">
        <v>0</v>
      </c>
      <c r="Y589">
        <v>0</v>
      </c>
      <c r="Z589">
        <v>0</v>
      </c>
      <c r="AA589">
        <v>0</v>
      </c>
      <c r="AB589">
        <v>0</v>
      </c>
      <c r="AC589">
        <v>0</v>
      </c>
      <c r="AD589">
        <v>0</v>
      </c>
    </row>
    <row r="590" spans="2:30" ht="15" customHeight="1" x14ac:dyDescent="0.45">
      <c r="B590" t="s">
        <v>419</v>
      </c>
      <c r="C590" t="s">
        <v>188</v>
      </c>
      <c r="D590" t="s">
        <v>2133</v>
      </c>
      <c r="E590">
        <v>0</v>
      </c>
      <c r="F590" t="s">
        <v>2111</v>
      </c>
      <c r="G590" t="s">
        <v>422</v>
      </c>
      <c r="H590" t="s">
        <v>1685</v>
      </c>
      <c r="I590" t="s">
        <v>1686</v>
      </c>
      <c r="J590">
        <v>2</v>
      </c>
      <c r="K590">
        <v>11.183999999999999</v>
      </c>
      <c r="L590">
        <v>11.509</v>
      </c>
      <c r="M590">
        <v>11.387</v>
      </c>
      <c r="N590">
        <v>11.282999999999999</v>
      </c>
      <c r="O590">
        <v>11.282999999999999</v>
      </c>
      <c r="P590">
        <v>11.462999999999999</v>
      </c>
      <c r="Q590">
        <v>11.638999999999999</v>
      </c>
      <c r="R590">
        <v>11.813000000000001</v>
      </c>
      <c r="S590">
        <v>11.984</v>
      </c>
      <c r="T590">
        <v>12.153</v>
      </c>
      <c r="U590">
        <v>12.32</v>
      </c>
      <c r="V590">
        <v>12.486000000000001</v>
      </c>
      <c r="W590">
        <v>12.648999999999999</v>
      </c>
      <c r="X590">
        <v>12.811999999999999</v>
      </c>
      <c r="Y590">
        <v>12.973000000000001</v>
      </c>
      <c r="Z590">
        <v>13.134</v>
      </c>
      <c r="AA590">
        <v>13.294</v>
      </c>
      <c r="AB590">
        <v>13.452999999999999</v>
      </c>
      <c r="AC590">
        <v>13.612</v>
      </c>
      <c r="AD590">
        <v>13.771000000000001</v>
      </c>
    </row>
    <row r="591" spans="2:30" ht="15" customHeight="1" x14ac:dyDescent="0.45">
      <c r="B591" t="s">
        <v>419</v>
      </c>
      <c r="C591" t="s">
        <v>188</v>
      </c>
      <c r="D591" t="s">
        <v>2134</v>
      </c>
      <c r="E591">
        <v>0</v>
      </c>
      <c r="F591" t="s">
        <v>2111</v>
      </c>
      <c r="G591" t="s">
        <v>422</v>
      </c>
      <c r="H591" t="s">
        <v>1685</v>
      </c>
      <c r="I591" t="s">
        <v>1686</v>
      </c>
      <c r="J591">
        <v>2</v>
      </c>
      <c r="K591">
        <v>1.31</v>
      </c>
      <c r="L591">
        <v>1.32</v>
      </c>
      <c r="M591">
        <v>1.32</v>
      </c>
      <c r="N591">
        <v>1.33</v>
      </c>
      <c r="O591">
        <v>1.33</v>
      </c>
      <c r="P591">
        <v>1.353</v>
      </c>
      <c r="Q591">
        <v>1.375</v>
      </c>
      <c r="R591">
        <v>1.397</v>
      </c>
      <c r="S591">
        <v>1.4179999999999999</v>
      </c>
      <c r="T591">
        <v>1.4390000000000001</v>
      </c>
      <c r="U591">
        <v>1.4590000000000001</v>
      </c>
      <c r="V591">
        <v>1.4790000000000001</v>
      </c>
      <c r="W591">
        <v>1.498</v>
      </c>
      <c r="X591">
        <v>1.5169999999999999</v>
      </c>
      <c r="Y591">
        <v>1.536</v>
      </c>
      <c r="Z591">
        <v>1.5549999999999999</v>
      </c>
      <c r="AA591">
        <v>1.5740000000000001</v>
      </c>
      <c r="AB591">
        <v>1.5920000000000001</v>
      </c>
      <c r="AC591">
        <v>1.611</v>
      </c>
      <c r="AD591">
        <v>1.629</v>
      </c>
    </row>
    <row r="592" spans="2:30" ht="15" customHeight="1" x14ac:dyDescent="0.45">
      <c r="B592" t="s">
        <v>419</v>
      </c>
      <c r="C592" t="s">
        <v>188</v>
      </c>
      <c r="D592" t="s">
        <v>2135</v>
      </c>
      <c r="E592" t="s">
        <v>2136</v>
      </c>
      <c r="F592" t="s">
        <v>2137</v>
      </c>
      <c r="G592" t="s">
        <v>422</v>
      </c>
      <c r="H592" t="s">
        <v>1685</v>
      </c>
      <c r="I592" t="s">
        <v>1686</v>
      </c>
      <c r="J592">
        <v>2</v>
      </c>
      <c r="K592">
        <v>6.2469999999999999</v>
      </c>
      <c r="L592">
        <v>6.415</v>
      </c>
      <c r="M592">
        <v>6.3540000000000001</v>
      </c>
      <c r="N592">
        <v>6.3070000000000004</v>
      </c>
      <c r="O592">
        <v>6.3070000000000004</v>
      </c>
      <c r="P592">
        <v>6.4080000000000004</v>
      </c>
      <c r="Q592">
        <v>6.5069999999999997</v>
      </c>
      <c r="R592">
        <v>6.6050000000000004</v>
      </c>
      <c r="S592">
        <v>6.7009999999999996</v>
      </c>
      <c r="T592">
        <v>6.7960000000000003</v>
      </c>
      <c r="U592">
        <v>6.89</v>
      </c>
      <c r="V592">
        <v>6.9820000000000002</v>
      </c>
      <c r="W592">
        <v>7.0739999999999998</v>
      </c>
      <c r="X592">
        <v>7.165</v>
      </c>
      <c r="Y592">
        <v>7.2549999999999999</v>
      </c>
      <c r="Z592">
        <v>7.3449999999999998</v>
      </c>
      <c r="AA592">
        <v>7.4340000000000002</v>
      </c>
      <c r="AB592">
        <v>7.5229999999999997</v>
      </c>
      <c r="AC592">
        <v>7.6120000000000001</v>
      </c>
      <c r="AD592">
        <v>7.7</v>
      </c>
    </row>
    <row r="593" spans="2:30" ht="15" customHeight="1" x14ac:dyDescent="0.45">
      <c r="B593" t="s">
        <v>419</v>
      </c>
      <c r="C593" t="s">
        <v>188</v>
      </c>
      <c r="D593" t="s">
        <v>2138</v>
      </c>
      <c r="E593">
        <v>0</v>
      </c>
      <c r="F593" t="s">
        <v>2111</v>
      </c>
      <c r="G593" t="s">
        <v>422</v>
      </c>
      <c r="H593" t="s">
        <v>1685</v>
      </c>
      <c r="I593" t="s">
        <v>1686</v>
      </c>
      <c r="J593">
        <v>2</v>
      </c>
      <c r="K593">
        <v>0</v>
      </c>
      <c r="L593">
        <v>0</v>
      </c>
      <c r="M593">
        <v>0</v>
      </c>
      <c r="N593">
        <v>0</v>
      </c>
      <c r="O593">
        <v>0</v>
      </c>
      <c r="P593">
        <v>0</v>
      </c>
      <c r="Q593">
        <v>0</v>
      </c>
      <c r="R593">
        <v>0</v>
      </c>
      <c r="S593">
        <v>0</v>
      </c>
      <c r="T593">
        <v>0</v>
      </c>
      <c r="U593">
        <v>0</v>
      </c>
      <c r="V593">
        <v>0</v>
      </c>
      <c r="W593">
        <v>0</v>
      </c>
      <c r="X593">
        <v>0</v>
      </c>
      <c r="Y593">
        <v>0</v>
      </c>
      <c r="Z593">
        <v>0</v>
      </c>
      <c r="AA593">
        <v>0</v>
      </c>
      <c r="AB593">
        <v>0</v>
      </c>
      <c r="AC593">
        <v>0</v>
      </c>
      <c r="AD593">
        <v>0</v>
      </c>
    </row>
    <row r="594" spans="2:30" ht="15" customHeight="1" x14ac:dyDescent="0.45">
      <c r="B594" t="s">
        <v>419</v>
      </c>
      <c r="C594" t="s">
        <v>188</v>
      </c>
      <c r="D594" t="s">
        <v>2139</v>
      </c>
      <c r="E594">
        <v>0</v>
      </c>
      <c r="F594" t="s">
        <v>2111</v>
      </c>
      <c r="G594" t="s">
        <v>422</v>
      </c>
      <c r="H594" t="s">
        <v>1685</v>
      </c>
      <c r="I594" t="s">
        <v>1686</v>
      </c>
      <c r="J594">
        <v>2</v>
      </c>
      <c r="K594">
        <v>12.163</v>
      </c>
      <c r="L594">
        <v>12.509</v>
      </c>
      <c r="M594">
        <v>12.385999999999999</v>
      </c>
      <c r="N594">
        <v>12.263</v>
      </c>
      <c r="O594">
        <v>12.263</v>
      </c>
      <c r="P594">
        <v>12.483000000000001</v>
      </c>
      <c r="Q594">
        <v>12.699</v>
      </c>
      <c r="R594">
        <v>12.913</v>
      </c>
      <c r="S594">
        <v>13.125</v>
      </c>
      <c r="T594">
        <v>13.335000000000001</v>
      </c>
      <c r="U594">
        <v>13.544</v>
      </c>
      <c r="V594">
        <v>13.752000000000001</v>
      </c>
      <c r="W594">
        <v>13.959</v>
      </c>
      <c r="X594">
        <v>14.166</v>
      </c>
      <c r="Y594">
        <v>14.372</v>
      </c>
      <c r="Z594">
        <v>14.579000000000001</v>
      </c>
      <c r="AA594">
        <v>14.782999999999999</v>
      </c>
      <c r="AB594">
        <v>14.984999999999999</v>
      </c>
      <c r="AC594">
        <v>15.185</v>
      </c>
      <c r="AD594">
        <v>15.382999999999999</v>
      </c>
    </row>
    <row r="595" spans="2:30" ht="15" customHeight="1" x14ac:dyDescent="0.45">
      <c r="B595" t="s">
        <v>419</v>
      </c>
      <c r="C595" t="s">
        <v>188</v>
      </c>
      <c r="D595" t="s">
        <v>2140</v>
      </c>
      <c r="E595">
        <v>0</v>
      </c>
      <c r="F595" t="s">
        <v>2111</v>
      </c>
      <c r="G595" t="s">
        <v>422</v>
      </c>
      <c r="H595" t="s">
        <v>1685</v>
      </c>
      <c r="I595" t="s">
        <v>1686</v>
      </c>
      <c r="J595">
        <v>2</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row>
    <row r="596" spans="2:30" ht="15" customHeight="1" x14ac:dyDescent="0.45">
      <c r="B596" t="s">
        <v>419</v>
      </c>
      <c r="C596" t="s">
        <v>188</v>
      </c>
      <c r="D596" t="s">
        <v>2141</v>
      </c>
      <c r="E596">
        <v>0</v>
      </c>
      <c r="F596" t="s">
        <v>2111</v>
      </c>
      <c r="G596" t="s">
        <v>422</v>
      </c>
      <c r="H596" t="s">
        <v>1685</v>
      </c>
      <c r="I596" t="s">
        <v>1686</v>
      </c>
      <c r="J596">
        <v>2</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row>
    <row r="597" spans="2:30" ht="15" customHeight="1" x14ac:dyDescent="0.45">
      <c r="B597" t="s">
        <v>419</v>
      </c>
      <c r="C597" t="s">
        <v>188</v>
      </c>
      <c r="D597" t="s">
        <v>2142</v>
      </c>
      <c r="E597">
        <v>0</v>
      </c>
      <c r="F597" t="s">
        <v>2111</v>
      </c>
      <c r="G597" t="s">
        <v>422</v>
      </c>
      <c r="H597" t="s">
        <v>1685</v>
      </c>
      <c r="I597" t="s">
        <v>1686</v>
      </c>
      <c r="J597">
        <v>2</v>
      </c>
      <c r="K597">
        <v>17910.141</v>
      </c>
      <c r="L597">
        <v>17964.946</v>
      </c>
      <c r="M597">
        <v>21786.334999999999</v>
      </c>
      <c r="N597">
        <v>22261.268</v>
      </c>
      <c r="O597">
        <v>20630.850999999999</v>
      </c>
      <c r="P597">
        <v>21166.808000000001</v>
      </c>
      <c r="Q597">
        <v>21789.822</v>
      </c>
      <c r="R597">
        <v>22382.34</v>
      </c>
      <c r="S597">
        <v>22920.294000000002</v>
      </c>
      <c r="T597">
        <v>23472.760999999999</v>
      </c>
      <c r="U597">
        <v>24050.685000000001</v>
      </c>
      <c r="V597">
        <v>24653.557000000001</v>
      </c>
      <c r="W597">
        <v>25283.947</v>
      </c>
      <c r="X597">
        <v>25959.752</v>
      </c>
      <c r="Y597">
        <v>26671.572</v>
      </c>
      <c r="Z597">
        <v>27418.222000000002</v>
      </c>
      <c r="AA597">
        <v>28182.206999999999</v>
      </c>
      <c r="AB597">
        <v>28961.936000000002</v>
      </c>
      <c r="AC597">
        <v>29759.082999999999</v>
      </c>
      <c r="AD597">
        <v>30572.667000000001</v>
      </c>
    </row>
    <row r="598" spans="2:30" ht="15" customHeight="1" x14ac:dyDescent="0.45">
      <c r="B598" t="s">
        <v>419</v>
      </c>
      <c r="C598" t="s">
        <v>188</v>
      </c>
      <c r="D598" t="s">
        <v>2143</v>
      </c>
      <c r="E598">
        <v>0</v>
      </c>
      <c r="F598" t="s">
        <v>2111</v>
      </c>
      <c r="G598" t="s">
        <v>422</v>
      </c>
      <c r="H598" t="s">
        <v>1685</v>
      </c>
      <c r="I598" t="s">
        <v>1686</v>
      </c>
      <c r="J598">
        <v>2</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row>
    <row r="599" spans="2:30" ht="15" customHeight="1" x14ac:dyDescent="0.45">
      <c r="B599" t="s">
        <v>419</v>
      </c>
      <c r="C599" t="s">
        <v>188</v>
      </c>
      <c r="D599" t="s">
        <v>2144</v>
      </c>
      <c r="E599" t="s">
        <v>2145</v>
      </c>
      <c r="F599" t="s">
        <v>2146</v>
      </c>
      <c r="G599" t="s">
        <v>422</v>
      </c>
      <c r="H599" t="s">
        <v>1685</v>
      </c>
      <c r="I599" t="s">
        <v>1686</v>
      </c>
      <c r="J599">
        <v>2</v>
      </c>
      <c r="K599">
        <v>2022</v>
      </c>
      <c r="L599">
        <v>2023</v>
      </c>
      <c r="M599">
        <v>2024</v>
      </c>
      <c r="N599">
        <v>2025</v>
      </c>
      <c r="O599">
        <v>2026</v>
      </c>
      <c r="P599">
        <v>2027</v>
      </c>
      <c r="Q599">
        <v>2028</v>
      </c>
      <c r="R599">
        <v>2029</v>
      </c>
      <c r="S599">
        <v>2030</v>
      </c>
      <c r="T599">
        <v>2031</v>
      </c>
      <c r="U599">
        <v>2032</v>
      </c>
      <c r="V599">
        <v>2033</v>
      </c>
      <c r="W599">
        <v>2034</v>
      </c>
      <c r="X599">
        <v>2035</v>
      </c>
      <c r="Y599">
        <v>2036</v>
      </c>
      <c r="Z599">
        <v>2037</v>
      </c>
      <c r="AA599">
        <v>2038</v>
      </c>
      <c r="AB599">
        <v>2039</v>
      </c>
      <c r="AC599">
        <v>2040</v>
      </c>
      <c r="AD599">
        <v>2041</v>
      </c>
    </row>
    <row r="600" spans="2:30" ht="15" customHeight="1" x14ac:dyDescent="0.45">
      <c r="B600" t="s">
        <v>419</v>
      </c>
      <c r="C600" t="s">
        <v>188</v>
      </c>
      <c r="D600" t="s">
        <v>2147</v>
      </c>
      <c r="E600">
        <v>0</v>
      </c>
      <c r="F600" t="s">
        <v>2111</v>
      </c>
      <c r="G600" t="s">
        <v>422</v>
      </c>
      <c r="H600" t="s">
        <v>1685</v>
      </c>
      <c r="I600" t="s">
        <v>1686</v>
      </c>
      <c r="J600">
        <v>2</v>
      </c>
      <c r="K600">
        <v>0</v>
      </c>
      <c r="L600">
        <v>0</v>
      </c>
      <c r="M600">
        <v>0</v>
      </c>
      <c r="N600">
        <v>0</v>
      </c>
      <c r="O600">
        <v>0</v>
      </c>
      <c r="P600">
        <v>0</v>
      </c>
      <c r="Q600">
        <v>0</v>
      </c>
      <c r="R600">
        <v>0</v>
      </c>
      <c r="S600">
        <v>0</v>
      </c>
      <c r="T600">
        <v>0</v>
      </c>
      <c r="U600">
        <v>0</v>
      </c>
      <c r="V600">
        <v>0</v>
      </c>
      <c r="W600">
        <v>0</v>
      </c>
      <c r="X600">
        <v>0</v>
      </c>
      <c r="Y600">
        <v>0</v>
      </c>
      <c r="Z600">
        <v>0</v>
      </c>
      <c r="AA600">
        <v>0</v>
      </c>
      <c r="AB600">
        <v>0</v>
      </c>
      <c r="AC600">
        <v>0</v>
      </c>
      <c r="AD600">
        <v>0</v>
      </c>
    </row>
    <row r="601" spans="2:30" ht="15" customHeight="1" x14ac:dyDescent="0.45">
      <c r="B601" t="s">
        <v>419</v>
      </c>
      <c r="C601" t="s">
        <v>188</v>
      </c>
      <c r="D601" t="s">
        <v>2148</v>
      </c>
      <c r="E601" t="s">
        <v>2149</v>
      </c>
      <c r="F601" t="s">
        <v>2150</v>
      </c>
      <c r="G601" t="s">
        <v>422</v>
      </c>
      <c r="H601" t="s">
        <v>1685</v>
      </c>
      <c r="I601" t="s">
        <v>1686</v>
      </c>
      <c r="J601">
        <v>2</v>
      </c>
      <c r="K601">
        <v>23.399000000000001</v>
      </c>
      <c r="L601">
        <v>15.864000000000001</v>
      </c>
      <c r="M601">
        <v>14.744</v>
      </c>
      <c r="N601">
        <v>13.651999999999999</v>
      </c>
      <c r="O601">
        <v>15.831</v>
      </c>
      <c r="P601">
        <v>15.917999999999999</v>
      </c>
      <c r="Q601">
        <v>15.877000000000001</v>
      </c>
      <c r="R601">
        <v>15.833</v>
      </c>
      <c r="S601">
        <v>15.786</v>
      </c>
      <c r="T601">
        <v>15.74</v>
      </c>
      <c r="U601">
        <v>15.74</v>
      </c>
      <c r="V601">
        <v>15.74</v>
      </c>
      <c r="W601">
        <v>15.74</v>
      </c>
      <c r="X601">
        <v>15.74</v>
      </c>
      <c r="Y601">
        <v>15.74</v>
      </c>
      <c r="Z601">
        <v>15.74</v>
      </c>
      <c r="AA601">
        <v>15.74</v>
      </c>
      <c r="AB601">
        <v>15.74</v>
      </c>
      <c r="AC601">
        <v>15.74</v>
      </c>
      <c r="AD601">
        <v>15.74</v>
      </c>
    </row>
    <row r="602" spans="2:30" ht="15" customHeight="1" x14ac:dyDescent="0.45">
      <c r="B602" t="s">
        <v>419</v>
      </c>
      <c r="C602" t="s">
        <v>188</v>
      </c>
      <c r="D602" t="s">
        <v>2151</v>
      </c>
      <c r="E602" t="s">
        <v>2152</v>
      </c>
      <c r="F602" t="s">
        <v>2153</v>
      </c>
      <c r="G602" t="s">
        <v>422</v>
      </c>
      <c r="H602" t="s">
        <v>1685</v>
      </c>
      <c r="I602" t="s">
        <v>1686</v>
      </c>
      <c r="J602">
        <v>2</v>
      </c>
      <c r="K602">
        <v>4.6340000000000003</v>
      </c>
      <c r="L602">
        <v>3.2090000000000001</v>
      </c>
      <c r="M602">
        <v>2.331</v>
      </c>
      <c r="N602">
        <v>2.331</v>
      </c>
      <c r="O602">
        <v>3.4470000000000001</v>
      </c>
      <c r="P602">
        <v>3.4630000000000001</v>
      </c>
      <c r="Q602">
        <v>3.4790000000000001</v>
      </c>
      <c r="R602">
        <v>3.496</v>
      </c>
      <c r="S602">
        <v>3.5129999999999999</v>
      </c>
      <c r="T602">
        <v>3.5310000000000001</v>
      </c>
      <c r="U602">
        <v>3.5489999999999999</v>
      </c>
      <c r="V602">
        <v>3.5680000000000001</v>
      </c>
      <c r="W602">
        <v>3.5880000000000001</v>
      </c>
      <c r="X602">
        <v>3.6080000000000001</v>
      </c>
      <c r="Y602">
        <v>3.629</v>
      </c>
      <c r="Z602">
        <v>3.629</v>
      </c>
      <c r="AA602">
        <v>3.629</v>
      </c>
      <c r="AB602">
        <v>3.629</v>
      </c>
      <c r="AC602">
        <v>3.629</v>
      </c>
      <c r="AD602">
        <v>3.629</v>
      </c>
    </row>
    <row r="603" spans="2:30" ht="15" customHeight="1" x14ac:dyDescent="0.45">
      <c r="B603" t="s">
        <v>419</v>
      </c>
      <c r="C603" t="s">
        <v>188</v>
      </c>
      <c r="D603" t="s">
        <v>2154</v>
      </c>
      <c r="E603" t="s">
        <v>2155</v>
      </c>
      <c r="F603" t="s">
        <v>2156</v>
      </c>
      <c r="G603" t="s">
        <v>422</v>
      </c>
      <c r="H603" t="s">
        <v>1685</v>
      </c>
      <c r="I603" t="s">
        <v>1686</v>
      </c>
      <c r="J603">
        <v>2</v>
      </c>
      <c r="K603">
        <v>0.6</v>
      </c>
      <c r="L603">
        <v>0.41099999999999998</v>
      </c>
      <c r="M603">
        <v>0.33500000000000002</v>
      </c>
      <c r="N603">
        <v>0.33500000000000002</v>
      </c>
      <c r="O603">
        <v>0.38100000000000001</v>
      </c>
      <c r="P603">
        <v>0.38100000000000001</v>
      </c>
      <c r="Q603">
        <v>0.38100000000000001</v>
      </c>
      <c r="R603">
        <v>0.38100000000000001</v>
      </c>
      <c r="S603">
        <v>0.38100000000000001</v>
      </c>
      <c r="T603">
        <v>0.38100000000000001</v>
      </c>
      <c r="U603">
        <v>0.38100000000000001</v>
      </c>
      <c r="V603">
        <v>0.38100000000000001</v>
      </c>
      <c r="W603">
        <v>0.38100000000000001</v>
      </c>
      <c r="X603">
        <v>0.38100000000000001</v>
      </c>
      <c r="Y603">
        <v>0.38100000000000001</v>
      </c>
      <c r="Z603">
        <v>0.38100000000000001</v>
      </c>
      <c r="AA603">
        <v>0.38100000000000001</v>
      </c>
      <c r="AB603">
        <v>0.38100000000000001</v>
      </c>
      <c r="AC603">
        <v>0.38100000000000001</v>
      </c>
      <c r="AD603">
        <v>0.38100000000000001</v>
      </c>
    </row>
    <row r="604" spans="2:30" ht="15" customHeight="1" x14ac:dyDescent="0.45">
      <c r="B604" t="s">
        <v>419</v>
      </c>
      <c r="C604" t="s">
        <v>188</v>
      </c>
      <c r="D604" t="s">
        <v>2157</v>
      </c>
      <c r="E604">
        <v>0</v>
      </c>
      <c r="F604" t="s">
        <v>2111</v>
      </c>
      <c r="G604" t="s">
        <v>422</v>
      </c>
      <c r="H604" t="s">
        <v>1685</v>
      </c>
      <c r="I604" t="s">
        <v>1686</v>
      </c>
      <c r="J604">
        <v>2</v>
      </c>
      <c r="K604">
        <v>4.6340000000000003</v>
      </c>
      <c r="L604">
        <v>3.2090000000000001</v>
      </c>
      <c r="M604">
        <v>2.331</v>
      </c>
      <c r="N604">
        <v>2.331</v>
      </c>
      <c r="O604">
        <v>3.4470000000000001</v>
      </c>
      <c r="P604">
        <v>3.4630000000000001</v>
      </c>
      <c r="Q604">
        <v>3.4790000000000001</v>
      </c>
      <c r="R604">
        <v>3.496</v>
      </c>
      <c r="S604">
        <v>3.5129999999999999</v>
      </c>
      <c r="T604">
        <v>3.5310000000000001</v>
      </c>
      <c r="U604">
        <v>3.5489999999999999</v>
      </c>
      <c r="V604">
        <v>3.5680000000000001</v>
      </c>
      <c r="W604">
        <v>3.5880000000000001</v>
      </c>
      <c r="X604">
        <v>3.6080000000000001</v>
      </c>
      <c r="Y604">
        <v>3.629</v>
      </c>
      <c r="Z604">
        <v>3.629</v>
      </c>
      <c r="AA604">
        <v>3.629</v>
      </c>
      <c r="AB604">
        <v>3.629</v>
      </c>
      <c r="AC604">
        <v>3.629</v>
      </c>
      <c r="AD604">
        <v>3.629</v>
      </c>
    </row>
    <row r="605" spans="2:30" ht="15" customHeight="1" x14ac:dyDescent="0.45">
      <c r="B605" t="s">
        <v>419</v>
      </c>
      <c r="C605" t="s">
        <v>188</v>
      </c>
      <c r="D605" t="s">
        <v>2158</v>
      </c>
      <c r="E605">
        <v>0</v>
      </c>
      <c r="F605" t="s">
        <v>2111</v>
      </c>
      <c r="G605" t="s">
        <v>422</v>
      </c>
      <c r="H605" t="s">
        <v>1685</v>
      </c>
      <c r="I605" t="s">
        <v>1686</v>
      </c>
      <c r="J605">
        <v>2</v>
      </c>
      <c r="K605">
        <v>0.6</v>
      </c>
      <c r="L605">
        <v>0.41099999999999998</v>
      </c>
      <c r="M605">
        <v>0.33500000000000002</v>
      </c>
      <c r="N605">
        <v>0.33500000000000002</v>
      </c>
      <c r="O605">
        <v>0.38100000000000001</v>
      </c>
      <c r="P605">
        <v>0.38100000000000001</v>
      </c>
      <c r="Q605">
        <v>0.38100000000000001</v>
      </c>
      <c r="R605">
        <v>0.38100000000000001</v>
      </c>
      <c r="S605">
        <v>0.38100000000000001</v>
      </c>
      <c r="T605">
        <v>0.38100000000000001</v>
      </c>
      <c r="U605">
        <v>0.38100000000000001</v>
      </c>
      <c r="V605">
        <v>0.38100000000000001</v>
      </c>
      <c r="W605">
        <v>0.38100000000000001</v>
      </c>
      <c r="X605">
        <v>0.38100000000000001</v>
      </c>
      <c r="Y605">
        <v>0.38100000000000001</v>
      </c>
      <c r="Z605">
        <v>0.38100000000000001</v>
      </c>
      <c r="AA605">
        <v>0.38100000000000001</v>
      </c>
      <c r="AB605">
        <v>0.38100000000000001</v>
      </c>
      <c r="AC605">
        <v>0.38100000000000001</v>
      </c>
      <c r="AD605">
        <v>0.38100000000000001</v>
      </c>
    </row>
    <row r="606" spans="2:30" ht="15" customHeight="1" x14ac:dyDescent="0.45">
      <c r="B606" t="s">
        <v>419</v>
      </c>
      <c r="C606" t="s">
        <v>188</v>
      </c>
      <c r="D606" t="s">
        <v>2159</v>
      </c>
      <c r="E606">
        <v>0</v>
      </c>
      <c r="F606" t="s">
        <v>2111</v>
      </c>
      <c r="G606" t="s">
        <v>422</v>
      </c>
      <c r="H606" t="s">
        <v>1685</v>
      </c>
      <c r="I606" t="s">
        <v>1686</v>
      </c>
      <c r="J606">
        <v>2</v>
      </c>
      <c r="K606">
        <v>0.41399999999999998</v>
      </c>
      <c r="L606">
        <v>0.28100000000000003</v>
      </c>
      <c r="M606">
        <v>0.249</v>
      </c>
      <c r="N606">
        <v>0.249</v>
      </c>
      <c r="O606">
        <v>0.30199999999999999</v>
      </c>
      <c r="P606">
        <v>0.30199999999999999</v>
      </c>
      <c r="Q606">
        <v>0.30199999999999999</v>
      </c>
      <c r="R606">
        <v>0.30199999999999999</v>
      </c>
      <c r="S606">
        <v>0.30199999999999999</v>
      </c>
      <c r="T606">
        <v>0.30199999999999999</v>
      </c>
      <c r="U606">
        <v>0.30199999999999999</v>
      </c>
      <c r="V606">
        <v>0.30199999999999999</v>
      </c>
      <c r="W606">
        <v>0.30199999999999999</v>
      </c>
      <c r="X606">
        <v>0.30199999999999999</v>
      </c>
      <c r="Y606">
        <v>0.30199999999999999</v>
      </c>
      <c r="Z606">
        <v>0.30199999999999999</v>
      </c>
      <c r="AA606">
        <v>0.30199999999999999</v>
      </c>
      <c r="AB606">
        <v>0.30199999999999999</v>
      </c>
      <c r="AC606">
        <v>0.30199999999999999</v>
      </c>
      <c r="AD606">
        <v>0.30199999999999999</v>
      </c>
    </row>
    <row r="607" spans="2:30" ht="15" customHeight="1" x14ac:dyDescent="0.45">
      <c r="B607" t="s">
        <v>419</v>
      </c>
      <c r="C607" t="s">
        <v>188</v>
      </c>
      <c r="D607" t="s">
        <v>2160</v>
      </c>
      <c r="E607">
        <v>0</v>
      </c>
      <c r="F607" t="s">
        <v>2111</v>
      </c>
      <c r="G607" t="s">
        <v>422</v>
      </c>
      <c r="H607" t="s">
        <v>1685</v>
      </c>
      <c r="I607" t="s">
        <v>1686</v>
      </c>
      <c r="J607">
        <v>2</v>
      </c>
      <c r="K607">
        <v>0.17499999999999999</v>
      </c>
      <c r="L607">
        <v>0.10199999999999999</v>
      </c>
      <c r="M607">
        <v>8.7999999999999995E-2</v>
      </c>
      <c r="N607">
        <v>8.7999999999999995E-2</v>
      </c>
      <c r="O607">
        <v>0.123</v>
      </c>
      <c r="P607">
        <v>0.123</v>
      </c>
      <c r="Q607">
        <v>0.123</v>
      </c>
      <c r="R607">
        <v>0.123</v>
      </c>
      <c r="S607">
        <v>0.123</v>
      </c>
      <c r="T607">
        <v>0.123</v>
      </c>
      <c r="U607">
        <v>0.123</v>
      </c>
      <c r="V607">
        <v>0.123</v>
      </c>
      <c r="W607">
        <v>0.123</v>
      </c>
      <c r="X607">
        <v>0.123</v>
      </c>
      <c r="Y607">
        <v>0.123</v>
      </c>
      <c r="Z607">
        <v>0.123</v>
      </c>
      <c r="AA607">
        <v>0.123</v>
      </c>
      <c r="AB607">
        <v>0.123</v>
      </c>
      <c r="AC607">
        <v>0.123</v>
      </c>
      <c r="AD607">
        <v>0.123</v>
      </c>
    </row>
    <row r="608" spans="2:30" ht="15" customHeight="1" x14ac:dyDescent="0.45">
      <c r="B608" t="s">
        <v>419</v>
      </c>
      <c r="C608" t="s">
        <v>188</v>
      </c>
      <c r="D608" t="s">
        <v>2161</v>
      </c>
      <c r="E608">
        <v>0</v>
      </c>
      <c r="F608" t="s">
        <v>2111</v>
      </c>
      <c r="G608" t="s">
        <v>422</v>
      </c>
      <c r="H608" t="s">
        <v>1685</v>
      </c>
      <c r="I608" t="s">
        <v>1686</v>
      </c>
      <c r="J608">
        <v>2</v>
      </c>
      <c r="K608">
        <v>0.41399999999999998</v>
      </c>
      <c r="L608">
        <v>0.25900000000000001</v>
      </c>
      <c r="M608">
        <v>0.24399999999999999</v>
      </c>
      <c r="N608">
        <v>0.24399999999999999</v>
      </c>
      <c r="O608">
        <v>0.29499999999999998</v>
      </c>
      <c r="P608">
        <v>0.29499999999999998</v>
      </c>
      <c r="Q608">
        <v>0.29499999999999998</v>
      </c>
      <c r="R608">
        <v>0.29499999999999998</v>
      </c>
      <c r="S608">
        <v>0.29499999999999998</v>
      </c>
      <c r="T608">
        <v>0.29499999999999998</v>
      </c>
      <c r="U608">
        <v>0.29499999999999998</v>
      </c>
      <c r="V608">
        <v>0.29499999999999998</v>
      </c>
      <c r="W608">
        <v>0.29499999999999998</v>
      </c>
      <c r="X608">
        <v>0.29499999999999998</v>
      </c>
      <c r="Y608">
        <v>0.29499999999999998</v>
      </c>
      <c r="Z608">
        <v>0.29499999999999998</v>
      </c>
      <c r="AA608">
        <v>0.29499999999999998</v>
      </c>
      <c r="AB608">
        <v>0.29499999999999998</v>
      </c>
      <c r="AC608">
        <v>0.29499999999999998</v>
      </c>
      <c r="AD608">
        <v>0.29499999999999998</v>
      </c>
    </row>
    <row r="609" spans="2:30" ht="15" customHeight="1" x14ac:dyDescent="0.45">
      <c r="B609" t="s">
        <v>419</v>
      </c>
      <c r="C609" t="s">
        <v>188</v>
      </c>
      <c r="D609" t="s">
        <v>2162</v>
      </c>
      <c r="E609">
        <v>0</v>
      </c>
      <c r="F609" t="s">
        <v>2111</v>
      </c>
      <c r="G609" t="s">
        <v>422</v>
      </c>
      <c r="H609" t="s">
        <v>1685</v>
      </c>
      <c r="I609" t="s">
        <v>1686</v>
      </c>
      <c r="J609">
        <v>2</v>
      </c>
      <c r="K609">
        <v>33.051000000000002</v>
      </c>
      <c r="L609">
        <v>26.300999999999998</v>
      </c>
      <c r="M609">
        <v>23.175999999999998</v>
      </c>
      <c r="N609">
        <v>15</v>
      </c>
      <c r="O609">
        <v>23.013999999999999</v>
      </c>
      <c r="P609">
        <v>17.477</v>
      </c>
      <c r="Q609">
        <v>15.952999999999999</v>
      </c>
      <c r="R609">
        <v>15.185</v>
      </c>
      <c r="S609">
        <v>15</v>
      </c>
      <c r="T609">
        <v>15</v>
      </c>
      <c r="U609">
        <v>15</v>
      </c>
      <c r="V609">
        <v>15</v>
      </c>
      <c r="W609">
        <v>15</v>
      </c>
      <c r="X609">
        <v>15</v>
      </c>
      <c r="Y609">
        <v>15</v>
      </c>
      <c r="Z609">
        <v>15</v>
      </c>
      <c r="AA609">
        <v>15</v>
      </c>
      <c r="AB609">
        <v>15</v>
      </c>
      <c r="AC609">
        <v>15</v>
      </c>
      <c r="AD609">
        <v>15</v>
      </c>
    </row>
    <row r="610" spans="2:30" ht="15" customHeight="1" x14ac:dyDescent="0.45">
      <c r="B610" t="s">
        <v>419</v>
      </c>
      <c r="C610" t="s">
        <v>188</v>
      </c>
      <c r="D610" t="s">
        <v>2163</v>
      </c>
      <c r="E610">
        <v>0</v>
      </c>
      <c r="F610" t="s">
        <v>2111</v>
      </c>
      <c r="G610" t="s">
        <v>422</v>
      </c>
      <c r="H610" t="s">
        <v>1685</v>
      </c>
      <c r="I610" t="s">
        <v>1686</v>
      </c>
      <c r="J610">
        <v>2</v>
      </c>
      <c r="K610">
        <v>14.471</v>
      </c>
      <c r="L610">
        <v>14.471</v>
      </c>
      <c r="M610">
        <v>14.476000000000001</v>
      </c>
      <c r="N610">
        <v>14.476000000000001</v>
      </c>
      <c r="O610">
        <v>14.476000000000001</v>
      </c>
      <c r="P610">
        <v>14.476000000000001</v>
      </c>
      <c r="Q610">
        <v>14.476000000000001</v>
      </c>
      <c r="R610">
        <v>14.476000000000001</v>
      </c>
      <c r="S610">
        <v>14.476000000000001</v>
      </c>
      <c r="T610">
        <v>14.476000000000001</v>
      </c>
      <c r="U610">
        <v>14.476000000000001</v>
      </c>
      <c r="V610">
        <v>14.476000000000001</v>
      </c>
      <c r="W610">
        <v>14.476000000000001</v>
      </c>
      <c r="X610">
        <v>14.476000000000001</v>
      </c>
      <c r="Y610">
        <v>14.476000000000001</v>
      </c>
      <c r="Z610">
        <v>14.476000000000001</v>
      </c>
      <c r="AA610">
        <v>14.476000000000001</v>
      </c>
      <c r="AB610">
        <v>14.476000000000001</v>
      </c>
      <c r="AC610">
        <v>14.476000000000001</v>
      </c>
      <c r="AD610">
        <v>14.476000000000001</v>
      </c>
    </row>
    <row r="611" spans="2:30" ht="15" customHeight="1" x14ac:dyDescent="0.45">
      <c r="B611" t="s">
        <v>419</v>
      </c>
      <c r="C611" t="s">
        <v>188</v>
      </c>
      <c r="D611" t="s">
        <v>2164</v>
      </c>
      <c r="E611">
        <v>0</v>
      </c>
      <c r="F611" t="s">
        <v>2111</v>
      </c>
      <c r="G611" t="s">
        <v>422</v>
      </c>
      <c r="H611" t="s">
        <v>1685</v>
      </c>
      <c r="I611" t="s">
        <v>1686</v>
      </c>
      <c r="J611">
        <v>2</v>
      </c>
      <c r="K611">
        <v>0.6</v>
      </c>
      <c r="L611">
        <v>0.41099999999999998</v>
      </c>
      <c r="M611">
        <v>0.33500000000000002</v>
      </c>
      <c r="N611">
        <v>0.33500000000000002</v>
      </c>
      <c r="O611">
        <v>0.38100000000000001</v>
      </c>
      <c r="P611">
        <v>0.38100000000000001</v>
      </c>
      <c r="Q611">
        <v>0.38100000000000001</v>
      </c>
      <c r="R611">
        <v>0.38100000000000001</v>
      </c>
      <c r="S611">
        <v>0.38100000000000001</v>
      </c>
      <c r="T611">
        <v>0.38100000000000001</v>
      </c>
      <c r="U611">
        <v>0.38100000000000001</v>
      </c>
      <c r="V611">
        <v>0.38100000000000001</v>
      </c>
      <c r="W611">
        <v>0.38100000000000001</v>
      </c>
      <c r="X611">
        <v>0.38100000000000001</v>
      </c>
      <c r="Y611">
        <v>0.38100000000000001</v>
      </c>
      <c r="Z611">
        <v>0.38100000000000001</v>
      </c>
      <c r="AA611">
        <v>0.38100000000000001</v>
      </c>
      <c r="AB611">
        <v>0.38100000000000001</v>
      </c>
      <c r="AC611">
        <v>0.38100000000000001</v>
      </c>
      <c r="AD611">
        <v>0.38100000000000001</v>
      </c>
    </row>
    <row r="612" spans="2:30" ht="15" customHeight="1" x14ac:dyDescent="0.45">
      <c r="B612" t="s">
        <v>419</v>
      </c>
      <c r="C612" t="s">
        <v>188</v>
      </c>
      <c r="D612" t="s">
        <v>2165</v>
      </c>
      <c r="E612">
        <v>0</v>
      </c>
      <c r="F612" t="s">
        <v>2111</v>
      </c>
      <c r="G612" t="s">
        <v>422</v>
      </c>
      <c r="H612" t="s">
        <v>1685</v>
      </c>
      <c r="I612" t="s">
        <v>1686</v>
      </c>
      <c r="J612">
        <v>2</v>
      </c>
      <c r="K612">
        <v>0.41399999999999998</v>
      </c>
      <c r="L612">
        <v>0.28100000000000003</v>
      </c>
      <c r="M612">
        <v>0.249</v>
      </c>
      <c r="N612">
        <v>0.249</v>
      </c>
      <c r="O612">
        <v>0.30199999999999999</v>
      </c>
      <c r="P612">
        <v>0.30199999999999999</v>
      </c>
      <c r="Q612">
        <v>0.30199999999999999</v>
      </c>
      <c r="R612">
        <v>0.30199999999999999</v>
      </c>
      <c r="S612">
        <v>0.30199999999999999</v>
      </c>
      <c r="T612">
        <v>0.30199999999999999</v>
      </c>
      <c r="U612">
        <v>0.30199999999999999</v>
      </c>
      <c r="V612">
        <v>0.30199999999999999</v>
      </c>
      <c r="W612">
        <v>0.30199999999999999</v>
      </c>
      <c r="X612">
        <v>0.30199999999999999</v>
      </c>
      <c r="Y612">
        <v>0.30199999999999999</v>
      </c>
      <c r="Z612">
        <v>0.30199999999999999</v>
      </c>
      <c r="AA612">
        <v>0.30199999999999999</v>
      </c>
      <c r="AB612">
        <v>0.30199999999999999</v>
      </c>
      <c r="AC612">
        <v>0.30199999999999999</v>
      </c>
      <c r="AD612">
        <v>0.30199999999999999</v>
      </c>
    </row>
    <row r="613" spans="2:30" ht="15" customHeight="1" x14ac:dyDescent="0.45">
      <c r="B613" t="s">
        <v>419</v>
      </c>
      <c r="C613" t="s">
        <v>188</v>
      </c>
      <c r="D613" t="s">
        <v>2166</v>
      </c>
      <c r="E613">
        <v>0</v>
      </c>
      <c r="F613" t="s">
        <v>2111</v>
      </c>
      <c r="G613" t="s">
        <v>422</v>
      </c>
      <c r="H613" t="s">
        <v>1685</v>
      </c>
      <c r="I613" t="s">
        <v>1686</v>
      </c>
      <c r="J613">
        <v>2</v>
      </c>
      <c r="K613">
        <v>0</v>
      </c>
      <c r="L613">
        <v>0</v>
      </c>
      <c r="M613">
        <v>0</v>
      </c>
      <c r="N613">
        <v>0</v>
      </c>
      <c r="O613">
        <v>0</v>
      </c>
      <c r="P613">
        <v>0</v>
      </c>
      <c r="Q613">
        <v>0</v>
      </c>
      <c r="R613">
        <v>0</v>
      </c>
      <c r="S613">
        <v>0</v>
      </c>
      <c r="T613">
        <v>0</v>
      </c>
      <c r="U613">
        <v>0</v>
      </c>
      <c r="V613">
        <v>0</v>
      </c>
      <c r="W613">
        <v>0</v>
      </c>
      <c r="X613">
        <v>0</v>
      </c>
      <c r="Y613">
        <v>0</v>
      </c>
      <c r="Z613">
        <v>0</v>
      </c>
      <c r="AA613">
        <v>0</v>
      </c>
      <c r="AB613">
        <v>0</v>
      </c>
      <c r="AC613">
        <v>0</v>
      </c>
      <c r="AD613">
        <v>0</v>
      </c>
    </row>
    <row r="614" spans="2:30" ht="15" customHeight="1" x14ac:dyDescent="0.45">
      <c r="B614" t="s">
        <v>419</v>
      </c>
      <c r="C614" t="s">
        <v>188</v>
      </c>
      <c r="D614" t="s">
        <v>2167</v>
      </c>
      <c r="E614">
        <v>0</v>
      </c>
      <c r="F614" t="s">
        <v>2111</v>
      </c>
      <c r="G614" t="s">
        <v>422</v>
      </c>
      <c r="H614" t="s">
        <v>1685</v>
      </c>
      <c r="I614" t="s">
        <v>1686</v>
      </c>
      <c r="J614">
        <v>2</v>
      </c>
      <c r="K614">
        <v>6562.2219999999998</v>
      </c>
      <c r="L614">
        <v>6617.1670000000004</v>
      </c>
      <c r="M614">
        <v>8127.7539999999999</v>
      </c>
      <c r="N614">
        <v>8218.8449999999993</v>
      </c>
      <c r="O614">
        <v>6891.4269999999997</v>
      </c>
      <c r="P614">
        <v>6975.4480000000003</v>
      </c>
      <c r="Q614">
        <v>7073.9189999999999</v>
      </c>
      <c r="R614">
        <v>7165.9279999999999</v>
      </c>
      <c r="S614">
        <v>7247.4769999999999</v>
      </c>
      <c r="T614">
        <v>7330.6850000000004</v>
      </c>
      <c r="U614">
        <v>7417.3779999999997</v>
      </c>
      <c r="V614">
        <v>7507.3879999999999</v>
      </c>
      <c r="W614">
        <v>7601.0690000000004</v>
      </c>
      <c r="X614">
        <v>7701.3059999999996</v>
      </c>
      <c r="Y614">
        <v>7806.3850000000002</v>
      </c>
      <c r="Z614">
        <v>7924.71</v>
      </c>
      <c r="AA614">
        <v>8044.9809999999998</v>
      </c>
      <c r="AB614">
        <v>8166.915</v>
      </c>
      <c r="AC614">
        <v>8290.7579999999998</v>
      </c>
      <c r="AD614">
        <v>8416.3310000000001</v>
      </c>
    </row>
    <row r="615" spans="2:30" ht="15" customHeight="1" x14ac:dyDescent="0.45">
      <c r="B615" t="s">
        <v>419</v>
      </c>
      <c r="C615" t="s">
        <v>188</v>
      </c>
      <c r="D615" t="s">
        <v>2168</v>
      </c>
      <c r="E615" t="s">
        <v>2169</v>
      </c>
      <c r="F615" t="s">
        <v>2170</v>
      </c>
      <c r="G615" t="s">
        <v>422</v>
      </c>
      <c r="H615" t="s">
        <v>1685</v>
      </c>
      <c r="I615" t="s">
        <v>1686</v>
      </c>
      <c r="J615">
        <v>2</v>
      </c>
      <c r="K615">
        <v>33.051000000000002</v>
      </c>
      <c r="L615">
        <v>26.300999999999998</v>
      </c>
      <c r="M615">
        <v>23.175999999999998</v>
      </c>
      <c r="N615">
        <v>15</v>
      </c>
      <c r="O615">
        <v>23.013999999999999</v>
      </c>
      <c r="P615">
        <v>17.477</v>
      </c>
      <c r="Q615">
        <v>15.952999999999999</v>
      </c>
      <c r="R615">
        <v>15.185</v>
      </c>
      <c r="S615">
        <v>15</v>
      </c>
      <c r="T615">
        <v>15</v>
      </c>
      <c r="U615">
        <v>15</v>
      </c>
      <c r="V615">
        <v>15</v>
      </c>
      <c r="W615">
        <v>15</v>
      </c>
      <c r="X615">
        <v>15</v>
      </c>
      <c r="Y615">
        <v>15</v>
      </c>
      <c r="Z615">
        <v>15</v>
      </c>
      <c r="AA615">
        <v>15</v>
      </c>
      <c r="AB615">
        <v>15</v>
      </c>
      <c r="AC615">
        <v>15</v>
      </c>
      <c r="AD615">
        <v>15</v>
      </c>
    </row>
    <row r="616" spans="2:30" ht="15" customHeight="1" x14ac:dyDescent="0.45">
      <c r="B616" t="s">
        <v>419</v>
      </c>
      <c r="C616" t="s">
        <v>188</v>
      </c>
      <c r="D616" t="s">
        <v>2171</v>
      </c>
      <c r="E616" t="s">
        <v>2172</v>
      </c>
      <c r="F616" t="s">
        <v>2173</v>
      </c>
      <c r="G616" t="s">
        <v>422</v>
      </c>
      <c r="H616" t="s">
        <v>1685</v>
      </c>
      <c r="I616" t="s">
        <v>1686</v>
      </c>
      <c r="J616">
        <v>2</v>
      </c>
      <c r="K616">
        <v>14.471</v>
      </c>
      <c r="L616">
        <v>14.471</v>
      </c>
      <c r="M616">
        <v>14.476000000000001</v>
      </c>
      <c r="N616">
        <v>14.476000000000001</v>
      </c>
      <c r="O616">
        <v>14.476000000000001</v>
      </c>
      <c r="P616">
        <v>14.476000000000001</v>
      </c>
      <c r="Q616">
        <v>14.476000000000001</v>
      </c>
      <c r="R616">
        <v>14.476000000000001</v>
      </c>
      <c r="S616">
        <v>14.476000000000001</v>
      </c>
      <c r="T616">
        <v>14.476000000000001</v>
      </c>
      <c r="U616">
        <v>14.476000000000001</v>
      </c>
      <c r="V616">
        <v>14.476000000000001</v>
      </c>
      <c r="W616">
        <v>14.476000000000001</v>
      </c>
      <c r="X616">
        <v>14.476000000000001</v>
      </c>
      <c r="Y616">
        <v>14.476000000000001</v>
      </c>
      <c r="Z616">
        <v>14.476000000000001</v>
      </c>
      <c r="AA616">
        <v>14.476000000000001</v>
      </c>
      <c r="AB616">
        <v>14.476000000000001</v>
      </c>
      <c r="AC616">
        <v>14.476000000000001</v>
      </c>
      <c r="AD616">
        <v>14.476000000000001</v>
      </c>
    </row>
    <row r="617" spans="2:30" ht="15" customHeight="1" x14ac:dyDescent="0.45">
      <c r="B617" t="s">
        <v>419</v>
      </c>
      <c r="C617" t="s">
        <v>188</v>
      </c>
      <c r="D617" t="s">
        <v>2174</v>
      </c>
      <c r="E617" t="s">
        <v>2175</v>
      </c>
      <c r="F617" t="s">
        <v>2176</v>
      </c>
      <c r="G617" t="s">
        <v>422</v>
      </c>
      <c r="H617" t="s">
        <v>1685</v>
      </c>
      <c r="I617" t="s">
        <v>1686</v>
      </c>
      <c r="J617">
        <v>2</v>
      </c>
      <c r="K617">
        <v>0.14399999999999999</v>
      </c>
      <c r="L617">
        <v>0.14000000000000001</v>
      </c>
      <c r="M617">
        <v>0.13400000000000001</v>
      </c>
      <c r="N617">
        <v>0.13200000000000001</v>
      </c>
      <c r="O617">
        <v>0.129</v>
      </c>
      <c r="P617">
        <v>0.127</v>
      </c>
      <c r="Q617">
        <v>0.121</v>
      </c>
      <c r="R617">
        <v>0.11700000000000001</v>
      </c>
      <c r="S617">
        <v>0.113</v>
      </c>
      <c r="T617">
        <v>0.113</v>
      </c>
      <c r="U617">
        <v>0.113</v>
      </c>
      <c r="V617">
        <v>0.112</v>
      </c>
      <c r="W617">
        <v>0.111</v>
      </c>
      <c r="X617">
        <v>0.11</v>
      </c>
      <c r="Y617">
        <v>0.109</v>
      </c>
      <c r="Z617">
        <v>0.108</v>
      </c>
      <c r="AA617">
        <v>0.107</v>
      </c>
      <c r="AB617">
        <v>0.105</v>
      </c>
      <c r="AC617">
        <v>0.10299999999999999</v>
      </c>
      <c r="AD617">
        <v>0.10100000000000001</v>
      </c>
    </row>
    <row r="618" spans="2:30" ht="15" customHeight="1" x14ac:dyDescent="0.45">
      <c r="B618" t="s">
        <v>419</v>
      </c>
      <c r="C618" t="s">
        <v>188</v>
      </c>
      <c r="D618" t="s">
        <v>2177</v>
      </c>
      <c r="E618">
        <v>0</v>
      </c>
      <c r="F618" t="s">
        <v>2111</v>
      </c>
      <c r="G618" t="s">
        <v>422</v>
      </c>
      <c r="H618" t="s">
        <v>1685</v>
      </c>
      <c r="I618" t="s">
        <v>1686</v>
      </c>
      <c r="J618">
        <v>2</v>
      </c>
      <c r="K618">
        <v>0</v>
      </c>
      <c r="L618">
        <v>0</v>
      </c>
      <c r="M618">
        <v>0</v>
      </c>
      <c r="N618">
        <v>0</v>
      </c>
      <c r="O618">
        <v>0</v>
      </c>
      <c r="P618">
        <v>0</v>
      </c>
      <c r="Q618">
        <v>0</v>
      </c>
      <c r="R618">
        <v>0</v>
      </c>
      <c r="S618">
        <v>0</v>
      </c>
      <c r="T618">
        <v>0</v>
      </c>
      <c r="U618">
        <v>0</v>
      </c>
      <c r="V618">
        <v>0</v>
      </c>
      <c r="W618">
        <v>0</v>
      </c>
      <c r="X618">
        <v>0</v>
      </c>
      <c r="Y618">
        <v>0</v>
      </c>
      <c r="Z618">
        <v>0</v>
      </c>
      <c r="AA618">
        <v>0</v>
      </c>
      <c r="AB618">
        <v>0</v>
      </c>
      <c r="AC618">
        <v>0</v>
      </c>
      <c r="AD618">
        <v>0</v>
      </c>
    </row>
    <row r="619" spans="2:30" ht="15" customHeight="1" x14ac:dyDescent="0.45">
      <c r="B619" t="s">
        <v>419</v>
      </c>
      <c r="C619" t="s">
        <v>188</v>
      </c>
      <c r="D619" t="s">
        <v>2178</v>
      </c>
      <c r="E619">
        <v>0</v>
      </c>
      <c r="F619" t="s">
        <v>2111</v>
      </c>
      <c r="G619" t="s">
        <v>422</v>
      </c>
      <c r="H619" t="s">
        <v>1685</v>
      </c>
      <c r="I619" t="s">
        <v>1686</v>
      </c>
      <c r="J619">
        <v>2</v>
      </c>
      <c r="K619">
        <v>0</v>
      </c>
      <c r="L619">
        <v>0</v>
      </c>
      <c r="M619">
        <v>0</v>
      </c>
      <c r="N619">
        <v>0</v>
      </c>
      <c r="O619">
        <v>0</v>
      </c>
      <c r="P619">
        <v>0</v>
      </c>
      <c r="Q619">
        <v>0</v>
      </c>
      <c r="R619">
        <v>0</v>
      </c>
      <c r="S619">
        <v>0</v>
      </c>
      <c r="T619">
        <v>0</v>
      </c>
      <c r="U619">
        <v>0</v>
      </c>
      <c r="V619">
        <v>0</v>
      </c>
      <c r="W619">
        <v>0</v>
      </c>
      <c r="X619">
        <v>0</v>
      </c>
      <c r="Y619">
        <v>0</v>
      </c>
      <c r="Z619">
        <v>0</v>
      </c>
      <c r="AA619">
        <v>0</v>
      </c>
      <c r="AB619">
        <v>0</v>
      </c>
      <c r="AC619">
        <v>0</v>
      </c>
      <c r="AD619">
        <v>0</v>
      </c>
    </row>
    <row r="620" spans="2:30" ht="15" customHeight="1" x14ac:dyDescent="0.45">
      <c r="B620" t="s">
        <v>419</v>
      </c>
      <c r="C620" t="s">
        <v>188</v>
      </c>
      <c r="D620" t="s">
        <v>2179</v>
      </c>
      <c r="E620" t="s">
        <v>2180</v>
      </c>
      <c r="F620" t="s">
        <v>2181</v>
      </c>
      <c r="G620" t="s">
        <v>422</v>
      </c>
      <c r="H620" t="s">
        <v>1685</v>
      </c>
      <c r="I620" t="s">
        <v>1686</v>
      </c>
      <c r="J620">
        <v>2</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row>
    <row r="621" spans="2:30" ht="15" customHeight="1" x14ac:dyDescent="0.45">
      <c r="B621" t="s">
        <v>419</v>
      </c>
      <c r="C621" t="s">
        <v>188</v>
      </c>
      <c r="D621" t="s">
        <v>2182</v>
      </c>
      <c r="E621" t="s">
        <v>2183</v>
      </c>
      <c r="F621" t="s">
        <v>2184</v>
      </c>
      <c r="G621" t="s">
        <v>422</v>
      </c>
      <c r="H621" t="s">
        <v>1685</v>
      </c>
      <c r="I621" t="s">
        <v>1686</v>
      </c>
      <c r="J621">
        <v>2</v>
      </c>
      <c r="K621">
        <v>0</v>
      </c>
      <c r="L621">
        <v>0</v>
      </c>
      <c r="M621">
        <v>0</v>
      </c>
      <c r="N621">
        <v>0</v>
      </c>
      <c r="O621">
        <v>0</v>
      </c>
      <c r="P621">
        <v>0</v>
      </c>
      <c r="Q621">
        <v>0</v>
      </c>
      <c r="R621">
        <v>0</v>
      </c>
      <c r="S621">
        <v>0</v>
      </c>
      <c r="T621">
        <v>0</v>
      </c>
      <c r="U621">
        <v>0</v>
      </c>
      <c r="V621">
        <v>0</v>
      </c>
      <c r="W621">
        <v>0</v>
      </c>
      <c r="X621">
        <v>0</v>
      </c>
      <c r="Y621">
        <v>0</v>
      </c>
      <c r="Z621">
        <v>0</v>
      </c>
      <c r="AA621">
        <v>0</v>
      </c>
      <c r="AB621">
        <v>0</v>
      </c>
      <c r="AC621">
        <v>0</v>
      </c>
      <c r="AD621">
        <v>0</v>
      </c>
    </row>
    <row r="622" spans="2:30" ht="15" customHeight="1" x14ac:dyDescent="0.45">
      <c r="B622" t="s">
        <v>419</v>
      </c>
      <c r="C622" t="s">
        <v>188</v>
      </c>
      <c r="D622" t="s">
        <v>2185</v>
      </c>
      <c r="E622" t="s">
        <v>2186</v>
      </c>
      <c r="F622" t="s">
        <v>2187</v>
      </c>
      <c r="G622" t="s">
        <v>422</v>
      </c>
      <c r="H622" t="s">
        <v>1685</v>
      </c>
      <c r="I622" t="s">
        <v>1686</v>
      </c>
      <c r="J622">
        <v>2</v>
      </c>
      <c r="K622">
        <v>0</v>
      </c>
      <c r="L622">
        <v>0</v>
      </c>
      <c r="M622">
        <v>0</v>
      </c>
      <c r="N622">
        <v>0</v>
      </c>
      <c r="O622">
        <v>0</v>
      </c>
      <c r="P622">
        <v>0</v>
      </c>
      <c r="Q622">
        <v>0</v>
      </c>
      <c r="R622">
        <v>0</v>
      </c>
      <c r="S622">
        <v>0</v>
      </c>
      <c r="T622">
        <v>0</v>
      </c>
      <c r="U622">
        <v>0</v>
      </c>
      <c r="V622">
        <v>0</v>
      </c>
      <c r="W622">
        <v>0</v>
      </c>
      <c r="X622">
        <v>0</v>
      </c>
      <c r="Y622">
        <v>0</v>
      </c>
      <c r="Z622">
        <v>0</v>
      </c>
      <c r="AA622">
        <v>0</v>
      </c>
      <c r="AB622">
        <v>0</v>
      </c>
      <c r="AC622">
        <v>0</v>
      </c>
      <c r="AD622">
        <v>0</v>
      </c>
    </row>
    <row r="623" spans="2:30" ht="15" customHeight="1" x14ac:dyDescent="0.45">
      <c r="B623" t="s">
        <v>419</v>
      </c>
      <c r="C623" t="s">
        <v>188</v>
      </c>
      <c r="D623" t="s">
        <v>2188</v>
      </c>
      <c r="E623" t="s">
        <v>2189</v>
      </c>
      <c r="F623" t="s">
        <v>2190</v>
      </c>
      <c r="G623" t="s">
        <v>422</v>
      </c>
      <c r="H623" t="s">
        <v>1685</v>
      </c>
      <c r="I623" t="s">
        <v>1686</v>
      </c>
      <c r="J623">
        <v>2</v>
      </c>
      <c r="K623">
        <v>0</v>
      </c>
      <c r="L623">
        <v>0</v>
      </c>
      <c r="M623">
        <v>0</v>
      </c>
      <c r="N623">
        <v>0</v>
      </c>
      <c r="O623">
        <v>0</v>
      </c>
      <c r="P623">
        <v>0</v>
      </c>
      <c r="Q623">
        <v>0</v>
      </c>
      <c r="R623">
        <v>0</v>
      </c>
      <c r="S623">
        <v>0</v>
      </c>
      <c r="T623">
        <v>0</v>
      </c>
      <c r="U623">
        <v>0</v>
      </c>
      <c r="V623">
        <v>0</v>
      </c>
      <c r="W623">
        <v>0</v>
      </c>
      <c r="X623">
        <v>0</v>
      </c>
      <c r="Y623">
        <v>0</v>
      </c>
      <c r="Z623">
        <v>0</v>
      </c>
      <c r="AA623">
        <v>0</v>
      </c>
      <c r="AB623">
        <v>0</v>
      </c>
      <c r="AC623">
        <v>0</v>
      </c>
      <c r="AD623">
        <v>0</v>
      </c>
    </row>
    <row r="624" spans="2:30" ht="15" customHeight="1" x14ac:dyDescent="0.45">
      <c r="B624" t="s">
        <v>419</v>
      </c>
      <c r="C624" t="s">
        <v>188</v>
      </c>
      <c r="D624" t="s">
        <v>2191</v>
      </c>
      <c r="E624" t="s">
        <v>2192</v>
      </c>
      <c r="F624" t="s">
        <v>2193</v>
      </c>
      <c r="G624" t="s">
        <v>422</v>
      </c>
      <c r="H624" t="s">
        <v>1685</v>
      </c>
      <c r="I624" t="s">
        <v>1686</v>
      </c>
      <c r="J624">
        <v>2</v>
      </c>
      <c r="K624">
        <v>0</v>
      </c>
      <c r="L624">
        <v>0</v>
      </c>
      <c r="M624">
        <v>0</v>
      </c>
      <c r="N624">
        <v>0</v>
      </c>
      <c r="O624">
        <v>0</v>
      </c>
      <c r="P624">
        <v>0</v>
      </c>
      <c r="Q624">
        <v>0</v>
      </c>
      <c r="R624">
        <v>0</v>
      </c>
      <c r="S624">
        <v>0</v>
      </c>
      <c r="T624">
        <v>0</v>
      </c>
      <c r="U624">
        <v>0</v>
      </c>
      <c r="V624">
        <v>0</v>
      </c>
      <c r="W624">
        <v>0</v>
      </c>
      <c r="X624">
        <v>0</v>
      </c>
      <c r="Y624">
        <v>0</v>
      </c>
      <c r="Z624">
        <v>0</v>
      </c>
      <c r="AA624">
        <v>0</v>
      </c>
      <c r="AB624">
        <v>0</v>
      </c>
      <c r="AC624">
        <v>0</v>
      </c>
      <c r="AD624">
        <v>0</v>
      </c>
    </row>
    <row r="625" spans="2:30" ht="15" customHeight="1" x14ac:dyDescent="0.45">
      <c r="B625" t="s">
        <v>419</v>
      </c>
      <c r="C625" t="s">
        <v>188</v>
      </c>
      <c r="D625" t="s">
        <v>2194</v>
      </c>
      <c r="E625" t="s">
        <v>2195</v>
      </c>
      <c r="F625" t="s">
        <v>2196</v>
      </c>
      <c r="G625" t="s">
        <v>422</v>
      </c>
      <c r="H625" t="s">
        <v>1685</v>
      </c>
      <c r="I625" t="s">
        <v>1686</v>
      </c>
      <c r="J625">
        <v>2</v>
      </c>
      <c r="K625">
        <v>0</v>
      </c>
      <c r="L625">
        <v>0</v>
      </c>
      <c r="M625">
        <v>0</v>
      </c>
      <c r="N625">
        <v>0</v>
      </c>
      <c r="O625">
        <v>0</v>
      </c>
      <c r="P625">
        <v>0</v>
      </c>
      <c r="Q625">
        <v>0</v>
      </c>
      <c r="R625">
        <v>0</v>
      </c>
      <c r="S625">
        <v>0</v>
      </c>
      <c r="T625">
        <v>0</v>
      </c>
      <c r="U625">
        <v>0</v>
      </c>
      <c r="V625">
        <v>0</v>
      </c>
      <c r="W625">
        <v>0</v>
      </c>
      <c r="X625">
        <v>0</v>
      </c>
      <c r="Y625">
        <v>0</v>
      </c>
      <c r="Z625">
        <v>0</v>
      </c>
      <c r="AA625">
        <v>0</v>
      </c>
      <c r="AB625">
        <v>0</v>
      </c>
      <c r="AC625">
        <v>0</v>
      </c>
      <c r="AD625">
        <v>0</v>
      </c>
    </row>
    <row r="626" spans="2:30" ht="15" customHeight="1" x14ac:dyDescent="0.45">
      <c r="B626" t="s">
        <v>419</v>
      </c>
      <c r="C626" t="s">
        <v>188</v>
      </c>
      <c r="D626" t="s">
        <v>2197</v>
      </c>
      <c r="E626" t="s">
        <v>2198</v>
      </c>
      <c r="F626" t="s">
        <v>2199</v>
      </c>
      <c r="G626" t="s">
        <v>422</v>
      </c>
      <c r="H626" t="s">
        <v>1685</v>
      </c>
      <c r="I626" t="s">
        <v>1686</v>
      </c>
      <c r="J626">
        <v>2</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row>
    <row r="627" spans="2:30" ht="15" customHeight="1" x14ac:dyDescent="0.45">
      <c r="B627" t="s">
        <v>419</v>
      </c>
      <c r="C627" t="s">
        <v>188</v>
      </c>
      <c r="D627" t="s">
        <v>2200</v>
      </c>
      <c r="E627" t="s">
        <v>2201</v>
      </c>
      <c r="F627" t="s">
        <v>2202</v>
      </c>
      <c r="G627" t="s">
        <v>422</v>
      </c>
      <c r="H627" t="s">
        <v>1685</v>
      </c>
      <c r="I627" t="s">
        <v>1686</v>
      </c>
      <c r="J627">
        <v>2</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row>
    <row r="628" spans="2:30" ht="15" customHeight="1" x14ac:dyDescent="0.45">
      <c r="B628" t="s">
        <v>419</v>
      </c>
      <c r="C628" t="s">
        <v>188</v>
      </c>
      <c r="D628" t="s">
        <v>2203</v>
      </c>
      <c r="E628" t="s">
        <v>2204</v>
      </c>
      <c r="F628" t="s">
        <v>2205</v>
      </c>
      <c r="G628" t="s">
        <v>422</v>
      </c>
      <c r="H628" t="s">
        <v>1685</v>
      </c>
      <c r="I628" t="s">
        <v>1686</v>
      </c>
      <c r="J628">
        <v>2</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row>
    <row r="629" spans="2:30" ht="15" customHeight="1" x14ac:dyDescent="0.45">
      <c r="B629" t="s">
        <v>419</v>
      </c>
      <c r="C629" t="s">
        <v>188</v>
      </c>
      <c r="D629" t="s">
        <v>2206</v>
      </c>
      <c r="E629" t="s">
        <v>2207</v>
      </c>
      <c r="F629" t="s">
        <v>2208</v>
      </c>
      <c r="G629" t="s">
        <v>422</v>
      </c>
      <c r="H629" t="s">
        <v>1685</v>
      </c>
      <c r="I629" t="s">
        <v>1686</v>
      </c>
      <c r="J629">
        <v>2</v>
      </c>
      <c r="K629">
        <v>271.34100000000001</v>
      </c>
      <c r="L629">
        <v>251.108</v>
      </c>
      <c r="M629">
        <v>298.85899999999998</v>
      </c>
      <c r="N629">
        <v>395.57299999999998</v>
      </c>
      <c r="O629">
        <v>316.89299999999997</v>
      </c>
      <c r="P629">
        <v>384.26799999999997</v>
      </c>
      <c r="Q629">
        <v>420.54300000000001</v>
      </c>
      <c r="R629">
        <v>447.97800000000001</v>
      </c>
      <c r="S629">
        <v>465.26799999999997</v>
      </c>
      <c r="T629">
        <v>479.82900000000001</v>
      </c>
      <c r="U629">
        <v>495.15100000000001</v>
      </c>
      <c r="V629">
        <v>511.23399999999998</v>
      </c>
      <c r="W629">
        <v>528.15599999999995</v>
      </c>
      <c r="X629">
        <v>546.399</v>
      </c>
      <c r="Y629">
        <v>565.73900000000003</v>
      </c>
      <c r="Z629">
        <v>586.09</v>
      </c>
      <c r="AA629">
        <v>607.06899999999996</v>
      </c>
      <c r="AB629">
        <v>628.64200000000005</v>
      </c>
      <c r="AC629">
        <v>650.86</v>
      </c>
      <c r="AD629">
        <v>673.70399999999995</v>
      </c>
    </row>
    <row r="630" spans="2:30" ht="15" customHeight="1" x14ac:dyDescent="0.45">
      <c r="B630" t="s">
        <v>419</v>
      </c>
      <c r="C630" t="s">
        <v>188</v>
      </c>
      <c r="D630" t="s">
        <v>2209</v>
      </c>
      <c r="E630" t="s">
        <v>2210</v>
      </c>
      <c r="F630" t="s">
        <v>2211</v>
      </c>
      <c r="G630" t="s">
        <v>422</v>
      </c>
      <c r="H630" t="s">
        <v>1685</v>
      </c>
      <c r="I630" t="s">
        <v>1686</v>
      </c>
      <c r="J630">
        <v>2</v>
      </c>
      <c r="K630">
        <v>0</v>
      </c>
      <c r="L630">
        <v>0</v>
      </c>
      <c r="M630">
        <v>0</v>
      </c>
      <c r="N630">
        <v>0</v>
      </c>
      <c r="O630">
        <v>0</v>
      </c>
      <c r="P630">
        <v>0</v>
      </c>
      <c r="Q630">
        <v>0</v>
      </c>
      <c r="R630">
        <v>0</v>
      </c>
      <c r="S630">
        <v>0</v>
      </c>
      <c r="T630">
        <v>0</v>
      </c>
      <c r="U630">
        <v>0</v>
      </c>
      <c r="V630">
        <v>0</v>
      </c>
      <c r="W630">
        <v>0</v>
      </c>
      <c r="X630">
        <v>0</v>
      </c>
      <c r="Y630">
        <v>0</v>
      </c>
      <c r="Z630">
        <v>0</v>
      </c>
      <c r="AA630">
        <v>0</v>
      </c>
      <c r="AB630">
        <v>0</v>
      </c>
      <c r="AC630">
        <v>0</v>
      </c>
      <c r="AD630">
        <v>0</v>
      </c>
    </row>
    <row r="631" spans="2:30" ht="15" customHeight="1" x14ac:dyDescent="0.45">
      <c r="B631" t="s">
        <v>419</v>
      </c>
      <c r="C631" t="s">
        <v>188</v>
      </c>
      <c r="D631" t="s">
        <v>2212</v>
      </c>
      <c r="E631" t="s">
        <v>2213</v>
      </c>
      <c r="F631" t="s">
        <v>2214</v>
      </c>
      <c r="G631" t="s">
        <v>422</v>
      </c>
      <c r="H631" t="s">
        <v>1685</v>
      </c>
      <c r="I631" t="s">
        <v>1686</v>
      </c>
      <c r="J631">
        <v>2</v>
      </c>
      <c r="K631">
        <v>0</v>
      </c>
      <c r="L631">
        <v>0</v>
      </c>
      <c r="M631">
        <v>0</v>
      </c>
      <c r="N631">
        <v>0</v>
      </c>
      <c r="O631">
        <v>0</v>
      </c>
      <c r="P631">
        <v>0</v>
      </c>
      <c r="Q631">
        <v>0</v>
      </c>
      <c r="R631">
        <v>0</v>
      </c>
      <c r="S631">
        <v>0</v>
      </c>
      <c r="T631">
        <v>0</v>
      </c>
      <c r="U631">
        <v>0</v>
      </c>
      <c r="V631">
        <v>0</v>
      </c>
      <c r="W631">
        <v>0</v>
      </c>
      <c r="X631">
        <v>0</v>
      </c>
      <c r="Y631">
        <v>0</v>
      </c>
      <c r="Z631">
        <v>0</v>
      </c>
      <c r="AA631">
        <v>0</v>
      </c>
      <c r="AB631">
        <v>0</v>
      </c>
      <c r="AC631">
        <v>0</v>
      </c>
      <c r="AD631">
        <v>0</v>
      </c>
    </row>
    <row r="632" spans="2:30" ht="15" customHeight="1" x14ac:dyDescent="0.45">
      <c r="B632" t="s">
        <v>419</v>
      </c>
      <c r="C632" t="s">
        <v>188</v>
      </c>
      <c r="D632" t="s">
        <v>2215</v>
      </c>
      <c r="E632" t="s">
        <v>2216</v>
      </c>
      <c r="F632" t="s">
        <v>2217</v>
      </c>
      <c r="G632" t="s">
        <v>422</v>
      </c>
      <c r="H632" t="s">
        <v>1685</v>
      </c>
      <c r="I632" t="s">
        <v>1686</v>
      </c>
      <c r="J632">
        <v>2</v>
      </c>
      <c r="K632">
        <v>271.34100000000001</v>
      </c>
      <c r="L632">
        <v>251.108</v>
      </c>
      <c r="M632">
        <v>298.85899999999998</v>
      </c>
      <c r="N632">
        <v>395.57299999999998</v>
      </c>
      <c r="O632">
        <v>316.89299999999997</v>
      </c>
      <c r="P632">
        <v>384.26799999999997</v>
      </c>
      <c r="Q632">
        <v>420.54300000000001</v>
      </c>
      <c r="R632">
        <v>447.97800000000001</v>
      </c>
      <c r="S632">
        <v>465.26799999999997</v>
      </c>
      <c r="T632">
        <v>479.82900000000001</v>
      </c>
      <c r="U632">
        <v>495.15100000000001</v>
      </c>
      <c r="V632">
        <v>511.23399999999998</v>
      </c>
      <c r="W632">
        <v>528.15599999999995</v>
      </c>
      <c r="X632">
        <v>546.399</v>
      </c>
      <c r="Y632">
        <v>565.73900000000003</v>
      </c>
      <c r="Z632">
        <v>586.09</v>
      </c>
      <c r="AA632">
        <v>607.06899999999996</v>
      </c>
      <c r="AB632">
        <v>628.64200000000005</v>
      </c>
      <c r="AC632">
        <v>650.86</v>
      </c>
      <c r="AD632">
        <v>673.70399999999995</v>
      </c>
    </row>
    <row r="633" spans="2:30" ht="15" customHeight="1" x14ac:dyDescent="0.45">
      <c r="B633" t="s">
        <v>419</v>
      </c>
      <c r="C633" t="s">
        <v>188</v>
      </c>
      <c r="D633" t="s">
        <v>2218</v>
      </c>
      <c r="E633" t="s">
        <v>2219</v>
      </c>
      <c r="F633" t="s">
        <v>2220</v>
      </c>
      <c r="G633" t="s">
        <v>422</v>
      </c>
      <c r="H633" t="s">
        <v>1685</v>
      </c>
      <c r="I633" t="s">
        <v>1686</v>
      </c>
      <c r="J633">
        <v>2</v>
      </c>
      <c r="K633">
        <v>18833.804</v>
      </c>
      <c r="L633">
        <v>18487.669999999998</v>
      </c>
      <c r="M633">
        <v>18167.267</v>
      </c>
      <c r="N633">
        <v>17610.09</v>
      </c>
      <c r="O633">
        <v>17032.858</v>
      </c>
      <c r="P633">
        <v>18617.955999999998</v>
      </c>
      <c r="Q633">
        <v>20311.614000000001</v>
      </c>
      <c r="R633">
        <v>22141.197</v>
      </c>
      <c r="S633">
        <v>24317.998</v>
      </c>
      <c r="T633">
        <v>26910.876</v>
      </c>
      <c r="U633">
        <v>29759.346000000001</v>
      </c>
      <c r="V633">
        <v>32869.932000000001</v>
      </c>
      <c r="W633">
        <v>36227.860999999997</v>
      </c>
      <c r="X633">
        <v>39857.639000000003</v>
      </c>
      <c r="Y633">
        <v>43761.612999999998</v>
      </c>
      <c r="Z633">
        <v>47995.98</v>
      </c>
      <c r="AA633">
        <v>52586.688999999998</v>
      </c>
      <c r="AB633">
        <v>57575.084999999999</v>
      </c>
      <c r="AC633">
        <v>62997.408000000003</v>
      </c>
      <c r="AD633">
        <v>68750.808999999994</v>
      </c>
    </row>
    <row r="634" spans="2:30" ht="15" customHeight="1" x14ac:dyDescent="0.45">
      <c r="B634" t="s">
        <v>419</v>
      </c>
      <c r="C634" t="s">
        <v>188</v>
      </c>
      <c r="D634" t="s">
        <v>2221</v>
      </c>
      <c r="E634">
        <v>0</v>
      </c>
      <c r="F634" t="s">
        <v>2111</v>
      </c>
      <c r="G634" t="s">
        <v>422</v>
      </c>
      <c r="H634" t="s">
        <v>1685</v>
      </c>
      <c r="I634" t="s">
        <v>1686</v>
      </c>
      <c r="J634">
        <v>2</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row>
    <row r="635" spans="2:30" ht="15" customHeight="1" x14ac:dyDescent="0.45">
      <c r="B635" t="s">
        <v>419</v>
      </c>
      <c r="C635" t="s">
        <v>188</v>
      </c>
      <c r="D635" t="s">
        <v>2222</v>
      </c>
      <c r="E635">
        <v>0</v>
      </c>
      <c r="F635" t="s">
        <v>2111</v>
      </c>
      <c r="G635" t="s">
        <v>422</v>
      </c>
      <c r="H635" t="s">
        <v>1685</v>
      </c>
      <c r="I635" t="s">
        <v>1686</v>
      </c>
      <c r="J635">
        <v>2</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row>
    <row r="636" spans="2:30" ht="15" customHeight="1" x14ac:dyDescent="0.45">
      <c r="B636" t="s">
        <v>419</v>
      </c>
      <c r="C636" t="s">
        <v>188</v>
      </c>
      <c r="D636" t="s">
        <v>2223</v>
      </c>
      <c r="E636" t="s">
        <v>2219</v>
      </c>
      <c r="F636" t="s">
        <v>2220</v>
      </c>
      <c r="G636" t="s">
        <v>422</v>
      </c>
      <c r="H636" t="s">
        <v>1685</v>
      </c>
      <c r="I636" t="s">
        <v>1686</v>
      </c>
      <c r="J636">
        <v>2</v>
      </c>
      <c r="K636">
        <v>18833.804</v>
      </c>
      <c r="L636">
        <v>18487.669999999998</v>
      </c>
      <c r="M636">
        <v>18167.267</v>
      </c>
      <c r="N636">
        <v>17610.09</v>
      </c>
      <c r="O636">
        <v>17032.858</v>
      </c>
      <c r="P636">
        <v>18617.955999999998</v>
      </c>
      <c r="Q636">
        <v>20311.614000000001</v>
      </c>
      <c r="R636">
        <v>22141.197</v>
      </c>
      <c r="S636">
        <v>24317.998</v>
      </c>
      <c r="T636">
        <v>26910.876</v>
      </c>
      <c r="U636">
        <v>29759.346000000001</v>
      </c>
      <c r="V636">
        <v>32869.932000000001</v>
      </c>
      <c r="W636">
        <v>36227.860999999997</v>
      </c>
      <c r="X636">
        <v>39857.639000000003</v>
      </c>
      <c r="Y636">
        <v>43761.612999999998</v>
      </c>
      <c r="Z636">
        <v>47995.98</v>
      </c>
      <c r="AA636">
        <v>52586.688999999998</v>
      </c>
      <c r="AB636">
        <v>57575.084999999999</v>
      </c>
      <c r="AC636">
        <v>62997.408000000003</v>
      </c>
      <c r="AD636">
        <v>68750.808999999994</v>
      </c>
    </row>
    <row r="637" spans="2:30" ht="15" customHeight="1" x14ac:dyDescent="0.45">
      <c r="B637" t="s">
        <v>419</v>
      </c>
      <c r="C637" t="s">
        <v>188</v>
      </c>
      <c r="D637" t="s">
        <v>2224</v>
      </c>
      <c r="E637">
        <v>0</v>
      </c>
      <c r="F637" t="s">
        <v>2111</v>
      </c>
      <c r="G637" t="s">
        <v>422</v>
      </c>
      <c r="H637" t="s">
        <v>1685</v>
      </c>
      <c r="I637" t="s">
        <v>1686</v>
      </c>
      <c r="J637">
        <v>2</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row>
    <row r="638" spans="2:30" ht="15" customHeight="1" x14ac:dyDescent="0.45">
      <c r="B638" t="s">
        <v>419</v>
      </c>
      <c r="C638" t="s">
        <v>188</v>
      </c>
      <c r="D638" t="s">
        <v>2225</v>
      </c>
      <c r="E638">
        <v>0</v>
      </c>
      <c r="F638" t="s">
        <v>2111</v>
      </c>
      <c r="G638" t="s">
        <v>422</v>
      </c>
      <c r="H638" t="s">
        <v>1685</v>
      </c>
      <c r="I638" t="s">
        <v>1686</v>
      </c>
      <c r="J638">
        <v>2</v>
      </c>
      <c r="K638">
        <v>0</v>
      </c>
      <c r="L638">
        <v>0</v>
      </c>
      <c r="M638">
        <v>0</v>
      </c>
      <c r="N638">
        <v>0</v>
      </c>
      <c r="O638">
        <v>0</v>
      </c>
      <c r="P638">
        <v>0</v>
      </c>
      <c r="Q638">
        <v>0</v>
      </c>
      <c r="R638">
        <v>0</v>
      </c>
      <c r="S638">
        <v>0</v>
      </c>
      <c r="T638">
        <v>0</v>
      </c>
      <c r="U638">
        <v>0</v>
      </c>
      <c r="V638">
        <v>0</v>
      </c>
      <c r="W638">
        <v>0</v>
      </c>
      <c r="X638">
        <v>0</v>
      </c>
      <c r="Y638">
        <v>0</v>
      </c>
      <c r="Z638">
        <v>0</v>
      </c>
      <c r="AA638">
        <v>0</v>
      </c>
      <c r="AB638">
        <v>0</v>
      </c>
      <c r="AC638">
        <v>0</v>
      </c>
      <c r="AD638">
        <v>0</v>
      </c>
    </row>
    <row r="639" spans="2:30" ht="15" customHeight="1" x14ac:dyDescent="0.45">
      <c r="B639" t="s">
        <v>419</v>
      </c>
      <c r="C639" t="s">
        <v>188</v>
      </c>
      <c r="D639" t="s">
        <v>2226</v>
      </c>
      <c r="E639" t="s">
        <v>2145</v>
      </c>
      <c r="F639" t="s">
        <v>2146</v>
      </c>
      <c r="G639" t="s">
        <v>422</v>
      </c>
      <c r="H639" t="s">
        <v>1685</v>
      </c>
      <c r="I639" t="s">
        <v>1686</v>
      </c>
      <c r="J639">
        <v>2</v>
      </c>
      <c r="K639">
        <v>2022</v>
      </c>
      <c r="L639">
        <v>2023</v>
      </c>
      <c r="M639">
        <v>2024</v>
      </c>
      <c r="N639">
        <v>2025</v>
      </c>
      <c r="O639">
        <v>2026</v>
      </c>
      <c r="P639">
        <v>2027</v>
      </c>
      <c r="Q639">
        <v>2028</v>
      </c>
      <c r="R639">
        <v>2029</v>
      </c>
      <c r="S639">
        <v>2030</v>
      </c>
      <c r="T639">
        <v>2031</v>
      </c>
      <c r="U639">
        <v>2032</v>
      </c>
      <c r="V639">
        <v>2033</v>
      </c>
      <c r="W639">
        <v>2034</v>
      </c>
      <c r="X639">
        <v>2035</v>
      </c>
      <c r="Y639">
        <v>2036</v>
      </c>
      <c r="Z639">
        <v>2037</v>
      </c>
      <c r="AA639">
        <v>2038</v>
      </c>
      <c r="AB639">
        <v>2039</v>
      </c>
      <c r="AC639">
        <v>2040</v>
      </c>
      <c r="AD639">
        <v>2041</v>
      </c>
    </row>
    <row r="640" spans="2:30" ht="15" customHeight="1" x14ac:dyDescent="0.45">
      <c r="B640" t="s">
        <v>419</v>
      </c>
      <c r="C640" t="s">
        <v>188</v>
      </c>
      <c r="D640" t="s">
        <v>2227</v>
      </c>
      <c r="E640">
        <v>0</v>
      </c>
      <c r="F640" t="s">
        <v>2111</v>
      </c>
      <c r="G640" t="s">
        <v>422</v>
      </c>
      <c r="H640" t="s">
        <v>1685</v>
      </c>
      <c r="I640" t="s">
        <v>1686</v>
      </c>
      <c r="J640">
        <v>2</v>
      </c>
      <c r="K640">
        <v>0</v>
      </c>
      <c r="L640">
        <v>0</v>
      </c>
      <c r="M640">
        <v>0</v>
      </c>
      <c r="N640">
        <v>0</v>
      </c>
      <c r="O640">
        <v>0</v>
      </c>
      <c r="P640">
        <v>0</v>
      </c>
      <c r="Q640">
        <v>0</v>
      </c>
      <c r="R640">
        <v>0</v>
      </c>
      <c r="S640">
        <v>0</v>
      </c>
      <c r="T640">
        <v>0</v>
      </c>
      <c r="U640">
        <v>0</v>
      </c>
      <c r="V640">
        <v>0</v>
      </c>
      <c r="W640">
        <v>0</v>
      </c>
      <c r="X640">
        <v>0</v>
      </c>
      <c r="Y640">
        <v>0</v>
      </c>
      <c r="Z640">
        <v>0</v>
      </c>
      <c r="AA640">
        <v>0</v>
      </c>
      <c r="AB640">
        <v>0</v>
      </c>
      <c r="AC640">
        <v>0</v>
      </c>
      <c r="AD640">
        <v>0</v>
      </c>
    </row>
    <row r="641" spans="2:30" ht="15" customHeight="1" x14ac:dyDescent="0.45">
      <c r="B641" t="s">
        <v>419</v>
      </c>
      <c r="C641" t="s">
        <v>188</v>
      </c>
      <c r="D641" t="s">
        <v>2228</v>
      </c>
      <c r="E641" t="s">
        <v>2229</v>
      </c>
      <c r="F641" t="s">
        <v>2230</v>
      </c>
      <c r="G641" t="s">
        <v>422</v>
      </c>
      <c r="H641" t="s">
        <v>1685</v>
      </c>
      <c r="I641" t="s">
        <v>1686</v>
      </c>
      <c r="J641">
        <v>2</v>
      </c>
      <c r="K641">
        <v>23.399000000000001</v>
      </c>
      <c r="L641">
        <v>15.864000000000001</v>
      </c>
      <c r="M641">
        <v>14.744</v>
      </c>
      <c r="N641">
        <v>13.651999999999999</v>
      </c>
      <c r="O641">
        <v>15.831</v>
      </c>
      <c r="P641">
        <v>15.917999999999999</v>
      </c>
      <c r="Q641">
        <v>15.877000000000001</v>
      </c>
      <c r="R641">
        <v>15.833</v>
      </c>
      <c r="S641">
        <v>15.786</v>
      </c>
      <c r="T641">
        <v>15.74</v>
      </c>
      <c r="U641">
        <v>15.74</v>
      </c>
      <c r="V641">
        <v>15.74</v>
      </c>
      <c r="W641">
        <v>15.74</v>
      </c>
      <c r="X641">
        <v>15.74</v>
      </c>
      <c r="Y641">
        <v>15.74</v>
      </c>
      <c r="Z641">
        <v>15.74</v>
      </c>
      <c r="AA641">
        <v>15.74</v>
      </c>
      <c r="AB641">
        <v>15.74</v>
      </c>
      <c r="AC641">
        <v>15.74</v>
      </c>
      <c r="AD641">
        <v>15.74</v>
      </c>
    </row>
    <row r="642" spans="2:30" ht="15" customHeight="1" x14ac:dyDescent="0.45">
      <c r="B642" t="s">
        <v>419</v>
      </c>
      <c r="C642" t="s">
        <v>188</v>
      </c>
      <c r="D642" t="s">
        <v>2231</v>
      </c>
      <c r="E642">
        <v>0</v>
      </c>
      <c r="F642" t="s">
        <v>2111</v>
      </c>
      <c r="G642" t="s">
        <v>422</v>
      </c>
      <c r="H642" t="s">
        <v>1685</v>
      </c>
      <c r="I642" t="s">
        <v>1686</v>
      </c>
      <c r="J642">
        <v>2</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row>
    <row r="643" spans="2:30" ht="15" customHeight="1" x14ac:dyDescent="0.45">
      <c r="B643" t="s">
        <v>419</v>
      </c>
      <c r="C643" t="s">
        <v>188</v>
      </c>
      <c r="D643" t="s">
        <v>2232</v>
      </c>
      <c r="E643">
        <v>0</v>
      </c>
      <c r="F643" t="s">
        <v>2111</v>
      </c>
      <c r="G643" t="s">
        <v>422</v>
      </c>
      <c r="H643" t="s">
        <v>1685</v>
      </c>
      <c r="I643" t="s">
        <v>1686</v>
      </c>
      <c r="J643">
        <v>2</v>
      </c>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row>
    <row r="644" spans="2:30" ht="15" customHeight="1" x14ac:dyDescent="0.45">
      <c r="B644" t="s">
        <v>419</v>
      </c>
      <c r="C644" t="s">
        <v>188</v>
      </c>
      <c r="D644" t="s">
        <v>2233</v>
      </c>
      <c r="E644">
        <v>0</v>
      </c>
      <c r="F644" t="s">
        <v>2111</v>
      </c>
      <c r="G644" t="s">
        <v>422</v>
      </c>
      <c r="H644" t="s">
        <v>1685</v>
      </c>
      <c r="I644" t="s">
        <v>1686</v>
      </c>
      <c r="J644">
        <v>2</v>
      </c>
      <c r="K644">
        <v>0</v>
      </c>
      <c r="L644">
        <v>0</v>
      </c>
      <c r="M644">
        <v>0</v>
      </c>
      <c r="N644">
        <v>0</v>
      </c>
      <c r="O644">
        <v>3.5000000000000003E-2</v>
      </c>
      <c r="P644">
        <v>3.5000000000000003E-2</v>
      </c>
      <c r="Q644">
        <v>3.5000000000000003E-2</v>
      </c>
      <c r="R644">
        <v>3.5000000000000003E-2</v>
      </c>
      <c r="S644">
        <v>3.5000000000000003E-2</v>
      </c>
      <c r="T644">
        <v>3.5000000000000003E-2</v>
      </c>
      <c r="U644">
        <v>3.5000000000000003E-2</v>
      </c>
      <c r="V644">
        <v>3.5000000000000003E-2</v>
      </c>
      <c r="W644">
        <v>3.5000000000000003E-2</v>
      </c>
      <c r="X644">
        <v>3.5000000000000003E-2</v>
      </c>
      <c r="Y644">
        <v>3.5000000000000003E-2</v>
      </c>
      <c r="Z644">
        <v>3.5000000000000003E-2</v>
      </c>
      <c r="AA644">
        <v>3.5000000000000003E-2</v>
      </c>
      <c r="AB644">
        <v>3.5000000000000003E-2</v>
      </c>
      <c r="AC644">
        <v>3.5000000000000003E-2</v>
      </c>
      <c r="AD644">
        <v>3.5000000000000003E-2</v>
      </c>
    </row>
    <row r="645" spans="2:30" ht="15" customHeight="1" x14ac:dyDescent="0.45">
      <c r="B645" t="s">
        <v>419</v>
      </c>
      <c r="C645" t="s">
        <v>188</v>
      </c>
      <c r="D645" t="s">
        <v>2234</v>
      </c>
      <c r="E645">
        <v>0</v>
      </c>
      <c r="F645" t="s">
        <v>2111</v>
      </c>
      <c r="G645" t="s">
        <v>422</v>
      </c>
      <c r="H645" t="s">
        <v>1685</v>
      </c>
      <c r="I645" t="s">
        <v>1686</v>
      </c>
      <c r="J645">
        <v>2</v>
      </c>
      <c r="K645">
        <v>0</v>
      </c>
      <c r="L645">
        <v>1</v>
      </c>
      <c r="M645">
        <v>1</v>
      </c>
      <c r="N645">
        <v>1</v>
      </c>
      <c r="O645">
        <v>1.4019999999999999</v>
      </c>
      <c r="P645">
        <v>1</v>
      </c>
      <c r="Q645">
        <v>1</v>
      </c>
      <c r="R645">
        <v>1</v>
      </c>
      <c r="S645">
        <v>1</v>
      </c>
      <c r="T645">
        <v>1</v>
      </c>
      <c r="U645">
        <v>1</v>
      </c>
      <c r="V645">
        <v>1</v>
      </c>
      <c r="W645">
        <v>1</v>
      </c>
      <c r="X645">
        <v>1</v>
      </c>
      <c r="Y645">
        <v>1</v>
      </c>
      <c r="Z645">
        <v>1</v>
      </c>
      <c r="AA645">
        <v>1</v>
      </c>
      <c r="AB645">
        <v>1</v>
      </c>
      <c r="AC645">
        <v>1</v>
      </c>
      <c r="AD645">
        <v>1</v>
      </c>
    </row>
    <row r="646" spans="2:30" ht="15" customHeight="1" x14ac:dyDescent="0.45">
      <c r="B646" t="s">
        <v>419</v>
      </c>
      <c r="C646" t="s">
        <v>188</v>
      </c>
      <c r="D646" t="s">
        <v>2235</v>
      </c>
      <c r="E646">
        <v>0</v>
      </c>
      <c r="F646" t="s">
        <v>2111</v>
      </c>
      <c r="G646" t="s">
        <v>422</v>
      </c>
      <c r="H646" t="s">
        <v>1685</v>
      </c>
      <c r="I646" t="s">
        <v>1686</v>
      </c>
      <c r="J646">
        <v>2</v>
      </c>
      <c r="K646">
        <v>0</v>
      </c>
      <c r="L646">
        <v>0</v>
      </c>
      <c r="M646">
        <v>0</v>
      </c>
      <c r="N646">
        <v>0</v>
      </c>
      <c r="O646">
        <v>3.1E-2</v>
      </c>
      <c r="P646">
        <v>0</v>
      </c>
      <c r="Q646">
        <v>0</v>
      </c>
      <c r="R646">
        <v>0</v>
      </c>
      <c r="S646">
        <v>0</v>
      </c>
      <c r="T646">
        <v>0</v>
      </c>
      <c r="U646">
        <v>0</v>
      </c>
      <c r="V646">
        <v>0</v>
      </c>
      <c r="W646">
        <v>0</v>
      </c>
      <c r="X646">
        <v>0</v>
      </c>
      <c r="Y646">
        <v>0</v>
      </c>
      <c r="Z646">
        <v>0</v>
      </c>
      <c r="AA646">
        <v>0</v>
      </c>
      <c r="AB646">
        <v>0</v>
      </c>
      <c r="AC646">
        <v>0</v>
      </c>
      <c r="AD646">
        <v>0</v>
      </c>
    </row>
    <row r="647" spans="2:30" ht="15" customHeight="1" x14ac:dyDescent="0.45">
      <c r="B647" t="s">
        <v>419</v>
      </c>
      <c r="C647" t="s">
        <v>188</v>
      </c>
      <c r="D647" t="s">
        <v>2236</v>
      </c>
      <c r="E647">
        <v>0</v>
      </c>
      <c r="F647" t="s">
        <v>2111</v>
      </c>
      <c r="G647" t="s">
        <v>422</v>
      </c>
      <c r="H647" t="s">
        <v>1685</v>
      </c>
      <c r="I647" t="s">
        <v>1686</v>
      </c>
      <c r="J647">
        <v>2</v>
      </c>
      <c r="K647">
        <v>0</v>
      </c>
      <c r="L647">
        <v>0</v>
      </c>
      <c r="M647">
        <v>0</v>
      </c>
      <c r="N647">
        <v>0</v>
      </c>
      <c r="O647">
        <v>0</v>
      </c>
      <c r="P647">
        <v>0</v>
      </c>
      <c r="Q647">
        <v>0</v>
      </c>
      <c r="R647">
        <v>0</v>
      </c>
      <c r="S647">
        <v>0</v>
      </c>
      <c r="T647">
        <v>0</v>
      </c>
      <c r="U647">
        <v>0</v>
      </c>
      <c r="V647">
        <v>0</v>
      </c>
      <c r="W647">
        <v>0</v>
      </c>
      <c r="X647">
        <v>0</v>
      </c>
      <c r="Y647">
        <v>0</v>
      </c>
      <c r="Z647">
        <v>0</v>
      </c>
      <c r="AA647">
        <v>0</v>
      </c>
      <c r="AB647">
        <v>0</v>
      </c>
      <c r="AC647">
        <v>0</v>
      </c>
      <c r="AD647">
        <v>0</v>
      </c>
    </row>
    <row r="648" spans="2:30" ht="15" customHeight="1" x14ac:dyDescent="0.45">
      <c r="B648" t="s">
        <v>419</v>
      </c>
      <c r="C648" t="s">
        <v>188</v>
      </c>
      <c r="D648" t="s">
        <v>2237</v>
      </c>
      <c r="E648">
        <v>0</v>
      </c>
      <c r="F648" t="s">
        <v>2111</v>
      </c>
      <c r="G648" t="s">
        <v>422</v>
      </c>
      <c r="H648" t="s">
        <v>1685</v>
      </c>
      <c r="I648" t="s">
        <v>1686</v>
      </c>
      <c r="J648">
        <v>2</v>
      </c>
      <c r="K648">
        <v>0</v>
      </c>
      <c r="L648">
        <v>0</v>
      </c>
      <c r="M648">
        <v>0</v>
      </c>
      <c r="N648">
        <v>0</v>
      </c>
      <c r="O648">
        <v>0</v>
      </c>
      <c r="P648">
        <v>0</v>
      </c>
      <c r="Q648">
        <v>0</v>
      </c>
      <c r="R648">
        <v>0</v>
      </c>
      <c r="S648">
        <v>0</v>
      </c>
      <c r="T648">
        <v>0</v>
      </c>
      <c r="U648">
        <v>0</v>
      </c>
      <c r="V648">
        <v>0</v>
      </c>
      <c r="W648">
        <v>0</v>
      </c>
      <c r="X648">
        <v>0</v>
      </c>
      <c r="Y648">
        <v>0</v>
      </c>
      <c r="Z648">
        <v>0</v>
      </c>
      <c r="AA648">
        <v>0</v>
      </c>
      <c r="AB648">
        <v>0</v>
      </c>
      <c r="AC648">
        <v>0</v>
      </c>
      <c r="AD648">
        <v>0</v>
      </c>
    </row>
    <row r="649" spans="2:30" ht="15" customHeight="1" x14ac:dyDescent="0.45">
      <c r="B649" t="s">
        <v>419</v>
      </c>
      <c r="C649" t="s">
        <v>188</v>
      </c>
      <c r="D649" t="s">
        <v>2238</v>
      </c>
      <c r="E649">
        <v>0</v>
      </c>
      <c r="F649" t="s">
        <v>2111</v>
      </c>
      <c r="G649" t="s">
        <v>422</v>
      </c>
      <c r="H649" t="s">
        <v>1685</v>
      </c>
      <c r="I649" t="s">
        <v>1686</v>
      </c>
      <c r="J649">
        <v>2</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row>
    <row r="650" spans="2:30" ht="15" customHeight="1" x14ac:dyDescent="0.45">
      <c r="B650" t="s">
        <v>419</v>
      </c>
      <c r="C650" t="s">
        <v>188</v>
      </c>
      <c r="D650" t="s">
        <v>2239</v>
      </c>
      <c r="E650">
        <v>0</v>
      </c>
      <c r="F650" t="s">
        <v>2111</v>
      </c>
      <c r="G650" t="s">
        <v>422</v>
      </c>
      <c r="H650" t="s">
        <v>1685</v>
      </c>
      <c r="I650" t="s">
        <v>1686</v>
      </c>
      <c r="J650">
        <v>2</v>
      </c>
      <c r="K650">
        <v>0</v>
      </c>
      <c r="L650">
        <v>0</v>
      </c>
      <c r="M650">
        <v>0</v>
      </c>
      <c r="N650">
        <v>0</v>
      </c>
      <c r="O650">
        <v>5.0999999999999997E-2</v>
      </c>
      <c r="P650">
        <v>5.0999999999999997E-2</v>
      </c>
      <c r="Q650">
        <v>5.0999999999999997E-2</v>
      </c>
      <c r="R650">
        <v>5.0999999999999997E-2</v>
      </c>
      <c r="S650">
        <v>5.0999999999999997E-2</v>
      </c>
      <c r="T650">
        <v>5.0999999999999997E-2</v>
      </c>
      <c r="U650">
        <v>5.0999999999999997E-2</v>
      </c>
      <c r="V650">
        <v>5.0999999999999997E-2</v>
      </c>
      <c r="W650">
        <v>5.0999999999999997E-2</v>
      </c>
      <c r="X650">
        <v>5.0999999999999997E-2</v>
      </c>
      <c r="Y650">
        <v>5.0999999999999997E-2</v>
      </c>
      <c r="Z650">
        <v>5.0999999999999997E-2</v>
      </c>
      <c r="AA650">
        <v>5.0999999999999997E-2</v>
      </c>
      <c r="AB650">
        <v>5.0999999999999997E-2</v>
      </c>
      <c r="AC650">
        <v>5.0999999999999997E-2</v>
      </c>
      <c r="AD650">
        <v>5.0999999999999997E-2</v>
      </c>
    </row>
    <row r="651" spans="2:30" ht="15" customHeight="1" x14ac:dyDescent="0.45">
      <c r="B651" t="s">
        <v>419</v>
      </c>
      <c r="C651" t="s">
        <v>188</v>
      </c>
      <c r="D651" t="s">
        <v>2240</v>
      </c>
      <c r="E651">
        <v>0</v>
      </c>
      <c r="F651" t="s">
        <v>2111</v>
      </c>
      <c r="G651" t="s">
        <v>422</v>
      </c>
      <c r="H651" t="s">
        <v>1685</v>
      </c>
      <c r="I651" t="s">
        <v>1686</v>
      </c>
      <c r="J651">
        <v>2</v>
      </c>
      <c r="K651">
        <v>0</v>
      </c>
      <c r="L651">
        <v>1</v>
      </c>
      <c r="M651">
        <v>1</v>
      </c>
      <c r="N651">
        <v>1</v>
      </c>
      <c r="O651">
        <v>1.581</v>
      </c>
      <c r="P651">
        <v>1</v>
      </c>
      <c r="Q651">
        <v>1</v>
      </c>
      <c r="R651">
        <v>1</v>
      </c>
      <c r="S651">
        <v>1</v>
      </c>
      <c r="T651">
        <v>1</v>
      </c>
      <c r="U651">
        <v>1</v>
      </c>
      <c r="V651">
        <v>1</v>
      </c>
      <c r="W651">
        <v>1</v>
      </c>
      <c r="X651">
        <v>1</v>
      </c>
      <c r="Y651">
        <v>1</v>
      </c>
      <c r="Z651">
        <v>1</v>
      </c>
      <c r="AA651">
        <v>1</v>
      </c>
      <c r="AB651">
        <v>1</v>
      </c>
      <c r="AC651">
        <v>1</v>
      </c>
      <c r="AD651">
        <v>1</v>
      </c>
    </row>
    <row r="652" spans="2:30" ht="15" customHeight="1" x14ac:dyDescent="0.45">
      <c r="B652" t="s">
        <v>419</v>
      </c>
      <c r="C652" t="s">
        <v>188</v>
      </c>
      <c r="D652" t="s">
        <v>2241</v>
      </c>
      <c r="E652" t="s">
        <v>2242</v>
      </c>
      <c r="F652" t="s">
        <v>2243</v>
      </c>
      <c r="G652" t="s">
        <v>422</v>
      </c>
      <c r="H652" t="s">
        <v>1685</v>
      </c>
      <c r="I652" t="s">
        <v>1686</v>
      </c>
      <c r="J652">
        <v>2</v>
      </c>
      <c r="K652">
        <v>33.051000000000002</v>
      </c>
      <c r="L652">
        <v>26.300999999999998</v>
      </c>
      <c r="M652">
        <v>23.175999999999998</v>
      </c>
      <c r="N652">
        <v>15</v>
      </c>
      <c r="O652">
        <v>23.013999999999999</v>
      </c>
      <c r="P652">
        <v>17.477</v>
      </c>
      <c r="Q652">
        <v>15.952999999999999</v>
      </c>
      <c r="R652">
        <v>15.185</v>
      </c>
      <c r="S652">
        <v>15</v>
      </c>
      <c r="T652">
        <v>15</v>
      </c>
      <c r="U652">
        <v>15</v>
      </c>
      <c r="V652">
        <v>15</v>
      </c>
      <c r="W652">
        <v>15</v>
      </c>
      <c r="X652">
        <v>15</v>
      </c>
      <c r="Y652">
        <v>15</v>
      </c>
      <c r="Z652">
        <v>15</v>
      </c>
      <c r="AA652">
        <v>15</v>
      </c>
      <c r="AB652">
        <v>15</v>
      </c>
      <c r="AC652">
        <v>15</v>
      </c>
      <c r="AD652">
        <v>15</v>
      </c>
    </row>
    <row r="653" spans="2:30" ht="15" customHeight="1" x14ac:dyDescent="0.45">
      <c r="B653" t="s">
        <v>419</v>
      </c>
      <c r="C653" t="s">
        <v>188</v>
      </c>
      <c r="D653" t="s">
        <v>2244</v>
      </c>
      <c r="E653" t="s">
        <v>2245</v>
      </c>
      <c r="F653" t="s">
        <v>2246</v>
      </c>
      <c r="G653" t="s">
        <v>422</v>
      </c>
      <c r="H653" t="s">
        <v>1685</v>
      </c>
      <c r="I653" t="s">
        <v>1686</v>
      </c>
      <c r="J653">
        <v>2</v>
      </c>
      <c r="K653">
        <v>14.471</v>
      </c>
      <c r="L653">
        <v>14.471</v>
      </c>
      <c r="M653">
        <v>14.476000000000001</v>
      </c>
      <c r="N653">
        <v>14.476000000000001</v>
      </c>
      <c r="O653">
        <v>14.476000000000001</v>
      </c>
      <c r="P653">
        <v>14.476000000000001</v>
      </c>
      <c r="Q653">
        <v>14.476000000000001</v>
      </c>
      <c r="R653">
        <v>14.476000000000001</v>
      </c>
      <c r="S653">
        <v>14.476000000000001</v>
      </c>
      <c r="T653">
        <v>14.476000000000001</v>
      </c>
      <c r="U653">
        <v>14.476000000000001</v>
      </c>
      <c r="V653">
        <v>14.476000000000001</v>
      </c>
      <c r="W653">
        <v>14.476000000000001</v>
      </c>
      <c r="X653">
        <v>14.476000000000001</v>
      </c>
      <c r="Y653">
        <v>14.476000000000001</v>
      </c>
      <c r="Z653">
        <v>14.476000000000001</v>
      </c>
      <c r="AA653">
        <v>14.476000000000001</v>
      </c>
      <c r="AB653">
        <v>14.476000000000001</v>
      </c>
      <c r="AC653">
        <v>14.476000000000001</v>
      </c>
      <c r="AD653">
        <v>14.476000000000001</v>
      </c>
    </row>
    <row r="654" spans="2:30" ht="15" customHeight="1" x14ac:dyDescent="0.45">
      <c r="B654" t="s">
        <v>419</v>
      </c>
      <c r="C654" t="s">
        <v>188</v>
      </c>
      <c r="D654" t="s">
        <v>2247</v>
      </c>
      <c r="E654" t="s">
        <v>2248</v>
      </c>
      <c r="F654" t="s">
        <v>2249</v>
      </c>
      <c r="G654" t="s">
        <v>422</v>
      </c>
      <c r="H654" t="s">
        <v>1685</v>
      </c>
      <c r="I654" t="s">
        <v>1686</v>
      </c>
      <c r="J654">
        <v>2</v>
      </c>
      <c r="K654">
        <v>0.14399999999999999</v>
      </c>
      <c r="L654">
        <v>0.14000000000000001</v>
      </c>
      <c r="M654">
        <v>0.13400000000000001</v>
      </c>
      <c r="N654">
        <v>0.13200000000000001</v>
      </c>
      <c r="O654">
        <v>0.129</v>
      </c>
      <c r="P654">
        <v>0.127</v>
      </c>
      <c r="Q654">
        <v>0.121</v>
      </c>
      <c r="R654">
        <v>0.11700000000000001</v>
      </c>
      <c r="S654">
        <v>0.113</v>
      </c>
      <c r="T654">
        <v>0.113</v>
      </c>
      <c r="U654">
        <v>0.113</v>
      </c>
      <c r="V654">
        <v>0.112</v>
      </c>
      <c r="W654">
        <v>0.111</v>
      </c>
      <c r="X654">
        <v>0.11</v>
      </c>
      <c r="Y654">
        <v>0.109</v>
      </c>
      <c r="Z654">
        <v>0.108</v>
      </c>
      <c r="AA654">
        <v>0.107</v>
      </c>
      <c r="AB654">
        <v>0.105</v>
      </c>
      <c r="AC654">
        <v>0.10299999999999999</v>
      </c>
      <c r="AD654">
        <v>0.10100000000000001</v>
      </c>
    </row>
    <row r="655" spans="2:30" ht="15" customHeight="1" x14ac:dyDescent="0.45">
      <c r="B655" t="s">
        <v>419</v>
      </c>
      <c r="C655" t="s">
        <v>188</v>
      </c>
      <c r="D655" t="s">
        <v>2250</v>
      </c>
      <c r="E655">
        <v>0</v>
      </c>
      <c r="F655" t="s">
        <v>2111</v>
      </c>
      <c r="G655" t="s">
        <v>422</v>
      </c>
      <c r="H655" t="s">
        <v>1685</v>
      </c>
      <c r="I655" t="s">
        <v>1686</v>
      </c>
      <c r="J655">
        <v>2</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row>
    <row r="656" spans="2:30" ht="15" customHeight="1" x14ac:dyDescent="0.45">
      <c r="B656" t="s">
        <v>419</v>
      </c>
      <c r="C656" t="s">
        <v>188</v>
      </c>
      <c r="D656" t="s">
        <v>2251</v>
      </c>
      <c r="E656">
        <v>0</v>
      </c>
      <c r="F656" t="s">
        <v>2111</v>
      </c>
      <c r="G656" t="s">
        <v>422</v>
      </c>
      <c r="H656" t="s">
        <v>1685</v>
      </c>
      <c r="I656" t="s">
        <v>1686</v>
      </c>
      <c r="J656">
        <v>2</v>
      </c>
      <c r="K656">
        <v>0</v>
      </c>
      <c r="L656">
        <v>0</v>
      </c>
      <c r="M656">
        <v>0</v>
      </c>
      <c r="N656">
        <v>0</v>
      </c>
      <c r="O656">
        <v>0</v>
      </c>
      <c r="P656">
        <v>0</v>
      </c>
      <c r="Q656">
        <v>0</v>
      </c>
      <c r="R656">
        <v>0</v>
      </c>
      <c r="S656">
        <v>0</v>
      </c>
      <c r="T656">
        <v>0</v>
      </c>
      <c r="U656">
        <v>0</v>
      </c>
      <c r="V656">
        <v>0</v>
      </c>
      <c r="W656">
        <v>0</v>
      </c>
      <c r="X656">
        <v>0</v>
      </c>
      <c r="Y656">
        <v>0</v>
      </c>
      <c r="Z656">
        <v>0</v>
      </c>
      <c r="AA656">
        <v>0</v>
      </c>
      <c r="AB656">
        <v>0</v>
      </c>
      <c r="AC656">
        <v>0</v>
      </c>
      <c r="AD656">
        <v>0</v>
      </c>
    </row>
    <row r="657" spans="2:30" ht="15" customHeight="1" x14ac:dyDescent="0.45">
      <c r="B657" t="s">
        <v>419</v>
      </c>
      <c r="C657" t="s">
        <v>188</v>
      </c>
      <c r="D657" t="s">
        <v>2252</v>
      </c>
      <c r="E657" t="s">
        <v>2253</v>
      </c>
      <c r="F657" t="s">
        <v>2254</v>
      </c>
      <c r="G657" t="s">
        <v>422</v>
      </c>
      <c r="H657" t="s">
        <v>1685</v>
      </c>
      <c r="I657" t="s">
        <v>1686</v>
      </c>
      <c r="J657">
        <v>2</v>
      </c>
      <c r="K657">
        <v>0</v>
      </c>
      <c r="L657">
        <v>0</v>
      </c>
      <c r="M657">
        <v>0</v>
      </c>
      <c r="N657">
        <v>0</v>
      </c>
      <c r="O657">
        <v>0</v>
      </c>
      <c r="P657">
        <v>0</v>
      </c>
      <c r="Q657">
        <v>0</v>
      </c>
      <c r="R657">
        <v>0</v>
      </c>
      <c r="S657">
        <v>0</v>
      </c>
      <c r="T657">
        <v>0</v>
      </c>
      <c r="U657">
        <v>0</v>
      </c>
      <c r="V657">
        <v>0</v>
      </c>
      <c r="W657">
        <v>0</v>
      </c>
      <c r="X657">
        <v>0</v>
      </c>
      <c r="Y657">
        <v>0</v>
      </c>
      <c r="Z657">
        <v>0</v>
      </c>
      <c r="AA657">
        <v>0</v>
      </c>
      <c r="AB657">
        <v>0</v>
      </c>
      <c r="AC657">
        <v>0</v>
      </c>
      <c r="AD657">
        <v>0</v>
      </c>
    </row>
    <row r="658" spans="2:30" ht="15" customHeight="1" x14ac:dyDescent="0.45">
      <c r="B658" t="s">
        <v>419</v>
      </c>
      <c r="C658" t="s">
        <v>188</v>
      </c>
      <c r="D658" t="s">
        <v>2255</v>
      </c>
      <c r="E658" t="s">
        <v>2256</v>
      </c>
      <c r="F658" t="s">
        <v>2257</v>
      </c>
      <c r="G658" t="s">
        <v>422</v>
      </c>
      <c r="H658" t="s">
        <v>1685</v>
      </c>
      <c r="I658" t="s">
        <v>1686</v>
      </c>
      <c r="J658">
        <v>2</v>
      </c>
      <c r="K658">
        <v>0</v>
      </c>
      <c r="L658">
        <v>0</v>
      </c>
      <c r="M658">
        <v>0</v>
      </c>
      <c r="N658">
        <v>0</v>
      </c>
      <c r="O658">
        <v>0</v>
      </c>
      <c r="P658">
        <v>0</v>
      </c>
      <c r="Q658">
        <v>0</v>
      </c>
      <c r="R658">
        <v>0</v>
      </c>
      <c r="S658">
        <v>0</v>
      </c>
      <c r="T658">
        <v>0</v>
      </c>
      <c r="U658">
        <v>0</v>
      </c>
      <c r="V658">
        <v>0</v>
      </c>
      <c r="W658">
        <v>0</v>
      </c>
      <c r="X658">
        <v>0</v>
      </c>
      <c r="Y658">
        <v>0</v>
      </c>
      <c r="Z658">
        <v>0</v>
      </c>
      <c r="AA658">
        <v>0</v>
      </c>
      <c r="AB658">
        <v>0</v>
      </c>
      <c r="AC658">
        <v>0</v>
      </c>
      <c r="AD658">
        <v>0</v>
      </c>
    </row>
    <row r="659" spans="2:30" ht="15" customHeight="1" x14ac:dyDescent="0.45">
      <c r="B659" t="s">
        <v>419</v>
      </c>
      <c r="C659" t="s">
        <v>188</v>
      </c>
      <c r="D659" t="s">
        <v>2258</v>
      </c>
      <c r="E659" t="s">
        <v>2259</v>
      </c>
      <c r="F659" t="s">
        <v>2260</v>
      </c>
      <c r="G659" t="s">
        <v>422</v>
      </c>
      <c r="H659" t="s">
        <v>1685</v>
      </c>
      <c r="I659" t="s">
        <v>1686</v>
      </c>
      <c r="J659">
        <v>2</v>
      </c>
      <c r="K659">
        <v>0</v>
      </c>
      <c r="L659">
        <v>0</v>
      </c>
      <c r="M659">
        <v>0</v>
      </c>
      <c r="N659">
        <v>0</v>
      </c>
      <c r="O659">
        <v>0</v>
      </c>
      <c r="P659">
        <v>0</v>
      </c>
      <c r="Q659">
        <v>0</v>
      </c>
      <c r="R659">
        <v>0</v>
      </c>
      <c r="S659">
        <v>0</v>
      </c>
      <c r="T659">
        <v>0</v>
      </c>
      <c r="U659">
        <v>0</v>
      </c>
      <c r="V659">
        <v>0</v>
      </c>
      <c r="W659">
        <v>0</v>
      </c>
      <c r="X659">
        <v>0</v>
      </c>
      <c r="Y659">
        <v>0</v>
      </c>
      <c r="Z659">
        <v>0</v>
      </c>
      <c r="AA659">
        <v>0</v>
      </c>
      <c r="AB659">
        <v>0</v>
      </c>
      <c r="AC659">
        <v>0</v>
      </c>
      <c r="AD659">
        <v>0</v>
      </c>
    </row>
    <row r="660" spans="2:30" ht="15" customHeight="1" x14ac:dyDescent="0.45">
      <c r="B660" t="s">
        <v>419</v>
      </c>
      <c r="C660" t="s">
        <v>188</v>
      </c>
      <c r="D660" t="s">
        <v>2261</v>
      </c>
      <c r="E660" t="s">
        <v>2262</v>
      </c>
      <c r="F660" t="s">
        <v>2263</v>
      </c>
      <c r="G660" t="s">
        <v>422</v>
      </c>
      <c r="H660" t="s">
        <v>1685</v>
      </c>
      <c r="I660" t="s">
        <v>1686</v>
      </c>
      <c r="J660">
        <v>2</v>
      </c>
      <c r="K660">
        <v>875.27200000000005</v>
      </c>
      <c r="L660">
        <v>1064.7159999999999</v>
      </c>
      <c r="M660">
        <v>1332.902</v>
      </c>
      <c r="N660">
        <v>1360.3309999999999</v>
      </c>
      <c r="O660">
        <v>1131.335</v>
      </c>
      <c r="P660">
        <v>1158.3130000000001</v>
      </c>
      <c r="Q660">
        <v>1189.0319999999999</v>
      </c>
      <c r="R660">
        <v>1218.489</v>
      </c>
      <c r="S660">
        <v>1245.68</v>
      </c>
      <c r="T660">
        <v>1273.538</v>
      </c>
      <c r="U660">
        <v>1302.521</v>
      </c>
      <c r="V660">
        <v>1332.607</v>
      </c>
      <c r="W660">
        <v>1363.8979999999999</v>
      </c>
      <c r="X660">
        <v>1397.14</v>
      </c>
      <c r="Y660">
        <v>1431.931</v>
      </c>
      <c r="Z660">
        <v>1468.0989999999999</v>
      </c>
      <c r="AA660">
        <v>1505.02</v>
      </c>
      <c r="AB660">
        <v>1542.6279999999999</v>
      </c>
      <c r="AC660">
        <v>1580.992</v>
      </c>
      <c r="AD660">
        <v>1620.0719999999999</v>
      </c>
    </row>
    <row r="661" spans="2:30" ht="15" customHeight="1" x14ac:dyDescent="0.45">
      <c r="B661" t="s">
        <v>419</v>
      </c>
      <c r="C661" t="s">
        <v>188</v>
      </c>
      <c r="D661" t="s">
        <v>2264</v>
      </c>
      <c r="E661" t="s">
        <v>2265</v>
      </c>
      <c r="F661" t="s">
        <v>2266</v>
      </c>
      <c r="G661" t="s">
        <v>422</v>
      </c>
      <c r="H661" t="s">
        <v>1685</v>
      </c>
      <c r="I661" t="s">
        <v>1686</v>
      </c>
      <c r="J661">
        <v>2</v>
      </c>
      <c r="K661">
        <v>33.051000000000002</v>
      </c>
      <c r="L661">
        <v>26.300999999999998</v>
      </c>
      <c r="M661">
        <v>23.175999999999998</v>
      </c>
      <c r="N661">
        <v>15</v>
      </c>
      <c r="O661">
        <v>23.013999999999999</v>
      </c>
      <c r="P661">
        <v>17.477</v>
      </c>
      <c r="Q661">
        <v>15.952999999999999</v>
      </c>
      <c r="R661">
        <v>15.185</v>
      </c>
      <c r="S661">
        <v>15</v>
      </c>
      <c r="T661">
        <v>15</v>
      </c>
      <c r="U661">
        <v>15</v>
      </c>
      <c r="V661">
        <v>15</v>
      </c>
      <c r="W661">
        <v>15</v>
      </c>
      <c r="X661">
        <v>15</v>
      </c>
      <c r="Y661">
        <v>15</v>
      </c>
      <c r="Z661">
        <v>15</v>
      </c>
      <c r="AA661">
        <v>15</v>
      </c>
      <c r="AB661">
        <v>15</v>
      </c>
      <c r="AC661">
        <v>15</v>
      </c>
      <c r="AD661">
        <v>15</v>
      </c>
    </row>
    <row r="662" spans="2:30" ht="15" customHeight="1" x14ac:dyDescent="0.45">
      <c r="B662" t="s">
        <v>419</v>
      </c>
      <c r="C662" t="s">
        <v>188</v>
      </c>
      <c r="D662" t="s">
        <v>2267</v>
      </c>
      <c r="E662" t="s">
        <v>2268</v>
      </c>
      <c r="F662" t="s">
        <v>2269</v>
      </c>
      <c r="G662" t="s">
        <v>422</v>
      </c>
      <c r="H662" t="s">
        <v>1685</v>
      </c>
      <c r="I662" t="s">
        <v>1686</v>
      </c>
      <c r="J662">
        <v>2</v>
      </c>
      <c r="K662">
        <v>14.471</v>
      </c>
      <c r="L662">
        <v>14.471</v>
      </c>
      <c r="M662">
        <v>14.476000000000001</v>
      </c>
      <c r="N662">
        <v>14.476000000000001</v>
      </c>
      <c r="O662">
        <v>14.476000000000001</v>
      </c>
      <c r="P662">
        <v>14.476000000000001</v>
      </c>
      <c r="Q662">
        <v>14.476000000000001</v>
      </c>
      <c r="R662">
        <v>14.476000000000001</v>
      </c>
      <c r="S662">
        <v>14.476000000000001</v>
      </c>
      <c r="T662">
        <v>14.476000000000001</v>
      </c>
      <c r="U662">
        <v>14.476000000000001</v>
      </c>
      <c r="V662">
        <v>14.476000000000001</v>
      </c>
      <c r="W662">
        <v>14.476000000000001</v>
      </c>
      <c r="X662">
        <v>14.476000000000001</v>
      </c>
      <c r="Y662">
        <v>14.476000000000001</v>
      </c>
      <c r="Z662">
        <v>14.476000000000001</v>
      </c>
      <c r="AA662">
        <v>14.476000000000001</v>
      </c>
      <c r="AB662">
        <v>14.476000000000001</v>
      </c>
      <c r="AC662">
        <v>14.476000000000001</v>
      </c>
      <c r="AD662">
        <v>14.476000000000001</v>
      </c>
    </row>
    <row r="663" spans="2:30" ht="15" customHeight="1" x14ac:dyDescent="0.45">
      <c r="B663" t="s">
        <v>419</v>
      </c>
      <c r="C663" t="s">
        <v>188</v>
      </c>
      <c r="D663" t="s">
        <v>2270</v>
      </c>
      <c r="E663" t="s">
        <v>2271</v>
      </c>
      <c r="F663" t="s">
        <v>2272</v>
      </c>
      <c r="G663" t="s">
        <v>422</v>
      </c>
      <c r="H663" t="s">
        <v>1685</v>
      </c>
      <c r="I663" t="s">
        <v>1686</v>
      </c>
      <c r="J663">
        <v>2</v>
      </c>
      <c r="K663">
        <v>0.14399999999999999</v>
      </c>
      <c r="L663">
        <v>0.14000000000000001</v>
      </c>
      <c r="M663">
        <v>0.13400000000000001</v>
      </c>
      <c r="N663">
        <v>0.13200000000000001</v>
      </c>
      <c r="O663">
        <v>0.129</v>
      </c>
      <c r="P663">
        <v>0.127</v>
      </c>
      <c r="Q663">
        <v>0.121</v>
      </c>
      <c r="R663">
        <v>0.11700000000000001</v>
      </c>
      <c r="S663">
        <v>0.113</v>
      </c>
      <c r="T663">
        <v>0.113</v>
      </c>
      <c r="U663">
        <v>0.113</v>
      </c>
      <c r="V663">
        <v>0.112</v>
      </c>
      <c r="W663">
        <v>0.111</v>
      </c>
      <c r="X663">
        <v>0.11</v>
      </c>
      <c r="Y663">
        <v>0.109</v>
      </c>
      <c r="Z663">
        <v>0.108</v>
      </c>
      <c r="AA663">
        <v>0.107</v>
      </c>
      <c r="AB663">
        <v>0.105</v>
      </c>
      <c r="AC663">
        <v>0.10299999999999999</v>
      </c>
      <c r="AD663">
        <v>0.10100000000000001</v>
      </c>
    </row>
    <row r="664" spans="2:30" ht="15" customHeight="1" x14ac:dyDescent="0.45">
      <c r="B664" t="s">
        <v>419</v>
      </c>
      <c r="C664" t="s">
        <v>188</v>
      </c>
      <c r="D664" t="s">
        <v>2273</v>
      </c>
      <c r="E664">
        <v>0</v>
      </c>
      <c r="F664" t="s">
        <v>2111</v>
      </c>
      <c r="G664" t="s">
        <v>422</v>
      </c>
      <c r="H664" t="s">
        <v>1685</v>
      </c>
      <c r="I664" t="s">
        <v>1686</v>
      </c>
      <c r="J664">
        <v>2</v>
      </c>
      <c r="K664">
        <v>0</v>
      </c>
      <c r="L664">
        <v>0</v>
      </c>
      <c r="M664">
        <v>0</v>
      </c>
      <c r="N664">
        <v>0</v>
      </c>
      <c r="O664">
        <v>0</v>
      </c>
      <c r="P664">
        <v>0</v>
      </c>
      <c r="Q664">
        <v>0</v>
      </c>
      <c r="R664">
        <v>0</v>
      </c>
      <c r="S664">
        <v>0</v>
      </c>
      <c r="T664">
        <v>0</v>
      </c>
      <c r="U664">
        <v>0</v>
      </c>
      <c r="V664">
        <v>0</v>
      </c>
      <c r="W664">
        <v>0</v>
      </c>
      <c r="X664">
        <v>0</v>
      </c>
      <c r="Y664">
        <v>0</v>
      </c>
      <c r="Z664">
        <v>0</v>
      </c>
      <c r="AA664">
        <v>0</v>
      </c>
      <c r="AB664">
        <v>0</v>
      </c>
      <c r="AC664">
        <v>0</v>
      </c>
      <c r="AD664">
        <v>0</v>
      </c>
    </row>
    <row r="665" spans="2:30" ht="15" customHeight="1" x14ac:dyDescent="0.45">
      <c r="B665" t="s">
        <v>419</v>
      </c>
      <c r="C665" t="s">
        <v>188</v>
      </c>
      <c r="D665" t="s">
        <v>2274</v>
      </c>
      <c r="E665">
        <v>0</v>
      </c>
      <c r="F665" t="s">
        <v>2111</v>
      </c>
      <c r="G665" t="s">
        <v>422</v>
      </c>
      <c r="H665" t="s">
        <v>1685</v>
      </c>
      <c r="I665" t="s">
        <v>1686</v>
      </c>
      <c r="J665">
        <v>2</v>
      </c>
      <c r="K665">
        <v>0</v>
      </c>
      <c r="L665">
        <v>0</v>
      </c>
      <c r="M665">
        <v>0</v>
      </c>
      <c r="N665">
        <v>0</v>
      </c>
      <c r="O665">
        <v>0</v>
      </c>
      <c r="P665">
        <v>0</v>
      </c>
      <c r="Q665">
        <v>0</v>
      </c>
      <c r="R665">
        <v>0</v>
      </c>
      <c r="S665">
        <v>0</v>
      </c>
      <c r="T665">
        <v>0</v>
      </c>
      <c r="U665">
        <v>0</v>
      </c>
      <c r="V665">
        <v>0</v>
      </c>
      <c r="W665">
        <v>0</v>
      </c>
      <c r="X665">
        <v>0</v>
      </c>
      <c r="Y665">
        <v>0</v>
      </c>
      <c r="Z665">
        <v>0</v>
      </c>
      <c r="AA665">
        <v>0</v>
      </c>
      <c r="AB665">
        <v>0</v>
      </c>
      <c r="AC665">
        <v>0</v>
      </c>
      <c r="AD665">
        <v>0</v>
      </c>
    </row>
    <row r="666" spans="2:30" ht="15" customHeight="1" x14ac:dyDescent="0.45">
      <c r="B666" t="s">
        <v>419</v>
      </c>
      <c r="C666" t="s">
        <v>188</v>
      </c>
      <c r="D666" t="s">
        <v>2275</v>
      </c>
      <c r="E666" t="s">
        <v>2276</v>
      </c>
      <c r="F666" t="s">
        <v>2277</v>
      </c>
      <c r="G666" t="s">
        <v>422</v>
      </c>
      <c r="H666" t="s">
        <v>1685</v>
      </c>
      <c r="I666" t="s">
        <v>1686</v>
      </c>
      <c r="J666">
        <v>2</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row>
    <row r="667" spans="2:30" ht="15" customHeight="1" x14ac:dyDescent="0.45">
      <c r="B667" t="s">
        <v>419</v>
      </c>
      <c r="C667" t="s">
        <v>188</v>
      </c>
      <c r="D667" t="s">
        <v>2278</v>
      </c>
      <c r="E667" t="s">
        <v>2279</v>
      </c>
      <c r="F667" t="s">
        <v>2280</v>
      </c>
      <c r="G667" t="s">
        <v>422</v>
      </c>
      <c r="H667" t="s">
        <v>1685</v>
      </c>
      <c r="I667" t="s">
        <v>1686</v>
      </c>
      <c r="J667">
        <v>2</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row>
    <row r="668" spans="2:30" ht="15" customHeight="1" x14ac:dyDescent="0.45">
      <c r="B668" t="s">
        <v>419</v>
      </c>
      <c r="C668" t="s">
        <v>188</v>
      </c>
      <c r="D668" t="s">
        <v>2281</v>
      </c>
      <c r="E668" t="s">
        <v>2282</v>
      </c>
      <c r="F668" t="s">
        <v>2283</v>
      </c>
      <c r="G668" t="s">
        <v>422</v>
      </c>
      <c r="H668" t="s">
        <v>1685</v>
      </c>
      <c r="I668" t="s">
        <v>1686</v>
      </c>
      <c r="J668">
        <v>2</v>
      </c>
      <c r="K668">
        <v>0</v>
      </c>
      <c r="L668">
        <v>0</v>
      </c>
      <c r="M668">
        <v>0</v>
      </c>
      <c r="N668">
        <v>0</v>
      </c>
      <c r="O668">
        <v>0</v>
      </c>
      <c r="P668">
        <v>0</v>
      </c>
      <c r="Q668">
        <v>0</v>
      </c>
      <c r="R668">
        <v>0</v>
      </c>
      <c r="S668">
        <v>0</v>
      </c>
      <c r="T668">
        <v>0</v>
      </c>
      <c r="U668">
        <v>0</v>
      </c>
      <c r="V668">
        <v>0</v>
      </c>
      <c r="W668">
        <v>0</v>
      </c>
      <c r="X668">
        <v>0</v>
      </c>
      <c r="Y668">
        <v>0</v>
      </c>
      <c r="Z668">
        <v>0</v>
      </c>
      <c r="AA668">
        <v>0</v>
      </c>
      <c r="AB668">
        <v>0</v>
      </c>
      <c r="AC668">
        <v>0</v>
      </c>
      <c r="AD668">
        <v>0</v>
      </c>
    </row>
    <row r="669" spans="2:30" ht="15" customHeight="1" x14ac:dyDescent="0.45">
      <c r="B669" t="s">
        <v>419</v>
      </c>
      <c r="C669" t="s">
        <v>188</v>
      </c>
      <c r="D669" t="s">
        <v>2284</v>
      </c>
      <c r="E669" t="s">
        <v>2285</v>
      </c>
      <c r="F669" t="s">
        <v>2286</v>
      </c>
      <c r="G669" t="s">
        <v>422</v>
      </c>
      <c r="H669" t="s">
        <v>1685</v>
      </c>
      <c r="I669" t="s">
        <v>1686</v>
      </c>
      <c r="J669">
        <v>2</v>
      </c>
      <c r="K669">
        <v>0</v>
      </c>
      <c r="L669">
        <v>0</v>
      </c>
      <c r="M669">
        <v>0</v>
      </c>
      <c r="N669">
        <v>0</v>
      </c>
      <c r="O669">
        <v>0</v>
      </c>
      <c r="P669">
        <v>0</v>
      </c>
      <c r="Q669">
        <v>0</v>
      </c>
      <c r="R669">
        <v>0</v>
      </c>
      <c r="S669">
        <v>0</v>
      </c>
      <c r="T669">
        <v>0</v>
      </c>
      <c r="U669">
        <v>0</v>
      </c>
      <c r="V669">
        <v>0</v>
      </c>
      <c r="W669">
        <v>0</v>
      </c>
      <c r="X669">
        <v>0</v>
      </c>
      <c r="Y669">
        <v>0</v>
      </c>
      <c r="Z669">
        <v>0</v>
      </c>
      <c r="AA669">
        <v>0</v>
      </c>
      <c r="AB669">
        <v>0</v>
      </c>
      <c r="AC669">
        <v>0</v>
      </c>
      <c r="AD669">
        <v>0</v>
      </c>
    </row>
    <row r="670" spans="2:30" ht="15" customHeight="1" x14ac:dyDescent="0.45">
      <c r="B670" t="s">
        <v>419</v>
      </c>
      <c r="C670" t="s">
        <v>188</v>
      </c>
      <c r="D670" t="s">
        <v>2287</v>
      </c>
      <c r="E670">
        <v>0</v>
      </c>
      <c r="F670" t="s">
        <v>2111</v>
      </c>
      <c r="G670" t="s">
        <v>422</v>
      </c>
      <c r="H670" t="s">
        <v>1685</v>
      </c>
      <c r="I670" t="s">
        <v>1686</v>
      </c>
      <c r="J670">
        <v>2</v>
      </c>
      <c r="K670">
        <v>0</v>
      </c>
      <c r="L670">
        <v>0</v>
      </c>
      <c r="M670">
        <v>0</v>
      </c>
      <c r="N670">
        <v>0</v>
      </c>
      <c r="O670">
        <v>0</v>
      </c>
      <c r="P670">
        <v>0</v>
      </c>
      <c r="Q670">
        <v>0</v>
      </c>
      <c r="R670">
        <v>0</v>
      </c>
      <c r="S670">
        <v>0</v>
      </c>
      <c r="T670">
        <v>0</v>
      </c>
      <c r="U670">
        <v>0</v>
      </c>
      <c r="V670">
        <v>0</v>
      </c>
      <c r="W670">
        <v>0</v>
      </c>
      <c r="X670">
        <v>0</v>
      </c>
      <c r="Y670">
        <v>0</v>
      </c>
      <c r="Z670">
        <v>0</v>
      </c>
      <c r="AA670">
        <v>0</v>
      </c>
      <c r="AB670">
        <v>0</v>
      </c>
      <c r="AC670">
        <v>0</v>
      </c>
      <c r="AD670">
        <v>0</v>
      </c>
    </row>
    <row r="671" spans="2:30" ht="15" customHeight="1" x14ac:dyDescent="0.45">
      <c r="B671" t="s">
        <v>419</v>
      </c>
      <c r="C671" t="s">
        <v>188</v>
      </c>
      <c r="D671" t="s">
        <v>2288</v>
      </c>
      <c r="E671">
        <v>0</v>
      </c>
      <c r="F671" t="s">
        <v>2111</v>
      </c>
      <c r="G671" t="s">
        <v>422</v>
      </c>
      <c r="H671" t="s">
        <v>1685</v>
      </c>
      <c r="I671" t="s">
        <v>1686</v>
      </c>
      <c r="J671">
        <v>2</v>
      </c>
      <c r="K671">
        <v>7437.8159999999998</v>
      </c>
      <c r="L671">
        <v>7682.2370000000001</v>
      </c>
      <c r="M671">
        <v>9461.0640000000003</v>
      </c>
      <c r="N671">
        <v>9579.5969999999998</v>
      </c>
      <c r="O671">
        <v>8023.1450000000004</v>
      </c>
      <c r="P671">
        <v>8134.1589999999997</v>
      </c>
      <c r="Q671">
        <v>8263.3670000000002</v>
      </c>
      <c r="R671">
        <v>8384.8490000000002</v>
      </c>
      <c r="S671">
        <v>8493.6039999999994</v>
      </c>
      <c r="T671">
        <v>8604.6859999999997</v>
      </c>
      <c r="U671">
        <v>8720.3790000000008</v>
      </c>
      <c r="V671">
        <v>8840.4920000000002</v>
      </c>
      <c r="W671">
        <v>8965.482</v>
      </c>
      <c r="X671">
        <v>9098.982</v>
      </c>
      <c r="Y671">
        <v>9238.8719999999994</v>
      </c>
      <c r="Z671">
        <v>9393.3870000000006</v>
      </c>
      <c r="AA671">
        <v>9550.6029999999992</v>
      </c>
      <c r="AB671">
        <v>9710.1689999999999</v>
      </c>
      <c r="AC671">
        <v>9872.4009999999998</v>
      </c>
      <c r="AD671">
        <v>10037.079</v>
      </c>
    </row>
    <row r="672" spans="2:30" ht="15" customHeight="1" x14ac:dyDescent="0.45">
      <c r="B672" t="s">
        <v>419</v>
      </c>
      <c r="C672" t="s">
        <v>188</v>
      </c>
      <c r="D672" t="s">
        <v>2289</v>
      </c>
      <c r="E672">
        <v>0</v>
      </c>
      <c r="F672" t="s">
        <v>2111</v>
      </c>
      <c r="G672" t="s">
        <v>422</v>
      </c>
      <c r="H672" t="s">
        <v>1685</v>
      </c>
      <c r="I672" t="s">
        <v>1686</v>
      </c>
      <c r="J672">
        <v>2</v>
      </c>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row>
    <row r="673" spans="2:30" ht="15" customHeight="1" x14ac:dyDescent="0.45">
      <c r="B673" t="s">
        <v>419</v>
      </c>
      <c r="C673" t="s">
        <v>188</v>
      </c>
      <c r="D673" t="s">
        <v>2290</v>
      </c>
      <c r="E673">
        <v>0</v>
      </c>
      <c r="F673" t="s">
        <v>2111</v>
      </c>
      <c r="G673" t="s">
        <v>422</v>
      </c>
      <c r="H673" t="s">
        <v>1685</v>
      </c>
      <c r="I673" t="s">
        <v>1686</v>
      </c>
      <c r="J673">
        <v>2</v>
      </c>
      <c r="K673">
        <v>0</v>
      </c>
      <c r="L673">
        <v>0</v>
      </c>
      <c r="M673">
        <v>0</v>
      </c>
      <c r="N673">
        <v>0</v>
      </c>
      <c r="O673">
        <v>0</v>
      </c>
      <c r="P673">
        <v>0</v>
      </c>
      <c r="Q673">
        <v>0</v>
      </c>
      <c r="R673">
        <v>0</v>
      </c>
      <c r="S673">
        <v>0</v>
      </c>
      <c r="T673">
        <v>0</v>
      </c>
      <c r="U673">
        <v>0</v>
      </c>
      <c r="V673">
        <v>0</v>
      </c>
      <c r="W673">
        <v>0</v>
      </c>
      <c r="X673">
        <v>0</v>
      </c>
      <c r="Y673">
        <v>0</v>
      </c>
      <c r="Z673">
        <v>0</v>
      </c>
      <c r="AA673">
        <v>0</v>
      </c>
      <c r="AB673">
        <v>0</v>
      </c>
      <c r="AC673">
        <v>0</v>
      </c>
      <c r="AD673">
        <v>0</v>
      </c>
    </row>
    <row r="674" spans="2:30" ht="15" customHeight="1" x14ac:dyDescent="0.45">
      <c r="B674" t="s">
        <v>419</v>
      </c>
      <c r="C674" t="s">
        <v>188</v>
      </c>
      <c r="D674" t="s">
        <v>2291</v>
      </c>
      <c r="E674">
        <v>0</v>
      </c>
      <c r="F674" t="s">
        <v>2111</v>
      </c>
      <c r="G674" t="s">
        <v>422</v>
      </c>
      <c r="H674" t="s">
        <v>1685</v>
      </c>
      <c r="I674" t="s">
        <v>1686</v>
      </c>
      <c r="J674">
        <v>2</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row>
    <row r="675" spans="2:30" ht="15" customHeight="1" x14ac:dyDescent="0.45">
      <c r="B675" t="s">
        <v>419</v>
      </c>
      <c r="C675" t="s">
        <v>188</v>
      </c>
      <c r="D675" t="s">
        <v>2292</v>
      </c>
      <c r="E675" t="s">
        <v>2293</v>
      </c>
      <c r="F675" t="s">
        <v>2294</v>
      </c>
      <c r="G675" t="s">
        <v>422</v>
      </c>
      <c r="H675" t="s">
        <v>1685</v>
      </c>
      <c r="I675" t="s">
        <v>1686</v>
      </c>
      <c r="J675">
        <v>2</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row>
    <row r="676" spans="2:30" ht="15" customHeight="1" x14ac:dyDescent="0.45">
      <c r="B676" t="s">
        <v>419</v>
      </c>
      <c r="C676" t="s">
        <v>188</v>
      </c>
      <c r="D676" t="s">
        <v>2295</v>
      </c>
      <c r="E676" t="s">
        <v>2296</v>
      </c>
      <c r="F676" t="s">
        <v>2297</v>
      </c>
      <c r="G676" t="s">
        <v>422</v>
      </c>
      <c r="H676" t="s">
        <v>1685</v>
      </c>
      <c r="I676" t="s">
        <v>1686</v>
      </c>
      <c r="J676">
        <v>2</v>
      </c>
      <c r="K676">
        <v>6562.2219999999998</v>
      </c>
      <c r="L676">
        <v>6617.1670000000004</v>
      </c>
      <c r="M676">
        <v>8127.7539999999999</v>
      </c>
      <c r="N676">
        <v>8218.8449999999993</v>
      </c>
      <c r="O676">
        <v>6891.4269999999997</v>
      </c>
      <c r="P676">
        <v>6975.4480000000003</v>
      </c>
      <c r="Q676">
        <v>7073.9189999999999</v>
      </c>
      <c r="R676">
        <v>7165.9279999999999</v>
      </c>
      <c r="S676">
        <v>7247.4769999999999</v>
      </c>
      <c r="T676">
        <v>7330.6850000000004</v>
      </c>
      <c r="U676">
        <v>7417.3779999999997</v>
      </c>
      <c r="V676">
        <v>7507.3879999999999</v>
      </c>
      <c r="W676">
        <v>7601.0690000000004</v>
      </c>
      <c r="X676">
        <v>7701.3059999999996</v>
      </c>
      <c r="Y676">
        <v>7806.3850000000002</v>
      </c>
      <c r="Z676">
        <v>7924.71</v>
      </c>
      <c r="AA676">
        <v>8044.9809999999998</v>
      </c>
      <c r="AB676">
        <v>8166.915</v>
      </c>
      <c r="AC676">
        <v>8290.7579999999998</v>
      </c>
      <c r="AD676">
        <v>8416.3310000000001</v>
      </c>
    </row>
    <row r="677" spans="2:30" ht="15" customHeight="1" x14ac:dyDescent="0.45">
      <c r="B677" t="s">
        <v>419</v>
      </c>
      <c r="C677" t="s">
        <v>188</v>
      </c>
      <c r="D677" t="s">
        <v>2298</v>
      </c>
      <c r="E677">
        <v>0</v>
      </c>
      <c r="F677" t="s">
        <v>2111</v>
      </c>
      <c r="G677" t="s">
        <v>422</v>
      </c>
      <c r="H677" t="s">
        <v>1685</v>
      </c>
      <c r="I677" t="s">
        <v>1686</v>
      </c>
      <c r="J677">
        <v>2</v>
      </c>
      <c r="K677">
        <v>7437.8159999999998</v>
      </c>
      <c r="L677">
        <v>7682.2370000000001</v>
      </c>
      <c r="M677">
        <v>9461.0640000000003</v>
      </c>
      <c r="N677">
        <v>9579.5969999999998</v>
      </c>
      <c r="O677">
        <v>8023.1450000000004</v>
      </c>
      <c r="P677">
        <v>8134.1589999999997</v>
      </c>
      <c r="Q677">
        <v>8263.3670000000002</v>
      </c>
      <c r="R677">
        <v>8384.8490000000002</v>
      </c>
      <c r="S677">
        <v>8493.6039999999994</v>
      </c>
      <c r="T677">
        <v>8604.6859999999997</v>
      </c>
      <c r="U677">
        <v>8720.3790000000008</v>
      </c>
      <c r="V677">
        <v>8840.4920000000002</v>
      </c>
      <c r="W677">
        <v>8965.482</v>
      </c>
      <c r="X677">
        <v>9098.982</v>
      </c>
      <c r="Y677">
        <v>9238.8719999999994</v>
      </c>
      <c r="Z677">
        <v>9393.3870000000006</v>
      </c>
      <c r="AA677">
        <v>9550.6029999999992</v>
      </c>
      <c r="AB677">
        <v>9710.1689999999999</v>
      </c>
      <c r="AC677">
        <v>9872.4009999999998</v>
      </c>
      <c r="AD677">
        <v>10037.079</v>
      </c>
    </row>
    <row r="678" spans="2:30" ht="15" customHeight="1" x14ac:dyDescent="0.45">
      <c r="B678" t="s">
        <v>419</v>
      </c>
      <c r="C678" t="s">
        <v>188</v>
      </c>
      <c r="D678" t="s">
        <v>2299</v>
      </c>
      <c r="E678">
        <v>0</v>
      </c>
      <c r="F678" t="s">
        <v>2111</v>
      </c>
      <c r="G678" t="s">
        <v>422</v>
      </c>
      <c r="H678" t="s">
        <v>1685</v>
      </c>
      <c r="I678" t="s">
        <v>1686</v>
      </c>
      <c r="J678">
        <v>2</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row>
    <row r="679" spans="2:30" ht="15" customHeight="1" x14ac:dyDescent="0.45">
      <c r="B679" t="s">
        <v>419</v>
      </c>
      <c r="C679" t="s">
        <v>188</v>
      </c>
      <c r="D679" t="s">
        <v>2300</v>
      </c>
      <c r="E679" t="s">
        <v>2301</v>
      </c>
      <c r="F679" t="s">
        <v>2302</v>
      </c>
      <c r="G679" t="s">
        <v>422</v>
      </c>
      <c r="H679" t="s">
        <v>1685</v>
      </c>
      <c r="I679" t="s">
        <v>1686</v>
      </c>
      <c r="J679">
        <v>2</v>
      </c>
      <c r="K679">
        <v>0</v>
      </c>
      <c r="L679">
        <v>0</v>
      </c>
      <c r="M679">
        <v>0</v>
      </c>
      <c r="N679">
        <v>0</v>
      </c>
      <c r="O679">
        <v>0</v>
      </c>
      <c r="P679">
        <v>0</v>
      </c>
      <c r="Q679">
        <v>0</v>
      </c>
      <c r="R679">
        <v>0</v>
      </c>
      <c r="S679">
        <v>0</v>
      </c>
      <c r="T679">
        <v>0</v>
      </c>
      <c r="U679">
        <v>0</v>
      </c>
      <c r="V679">
        <v>0</v>
      </c>
      <c r="W679">
        <v>0</v>
      </c>
      <c r="X679">
        <v>0</v>
      </c>
      <c r="Y679">
        <v>0</v>
      </c>
      <c r="Z679">
        <v>0</v>
      </c>
      <c r="AA679">
        <v>0</v>
      </c>
      <c r="AB679">
        <v>0</v>
      </c>
      <c r="AC679">
        <v>0</v>
      </c>
      <c r="AD679">
        <v>0</v>
      </c>
    </row>
    <row r="680" spans="2:30" ht="15" customHeight="1" x14ac:dyDescent="0.45">
      <c r="B680" t="s">
        <v>419</v>
      </c>
      <c r="C680" t="s">
        <v>188</v>
      </c>
      <c r="D680" t="s">
        <v>2303</v>
      </c>
      <c r="E680" t="s">
        <v>2304</v>
      </c>
      <c r="F680" t="s">
        <v>2305</v>
      </c>
      <c r="G680" t="s">
        <v>422</v>
      </c>
      <c r="H680" t="s">
        <v>1685</v>
      </c>
      <c r="I680" t="s">
        <v>1686</v>
      </c>
      <c r="J680">
        <v>2</v>
      </c>
      <c r="K680">
        <v>0</v>
      </c>
      <c r="L680">
        <v>0</v>
      </c>
      <c r="M680">
        <v>0</v>
      </c>
      <c r="N680">
        <v>0</v>
      </c>
      <c r="O680">
        <v>0</v>
      </c>
      <c r="P680">
        <v>0</v>
      </c>
      <c r="Q680">
        <v>0</v>
      </c>
      <c r="R680">
        <v>0</v>
      </c>
      <c r="S680">
        <v>0</v>
      </c>
      <c r="T680">
        <v>0</v>
      </c>
      <c r="U680">
        <v>0</v>
      </c>
      <c r="V680">
        <v>0</v>
      </c>
      <c r="W680">
        <v>0</v>
      </c>
      <c r="X680">
        <v>0</v>
      </c>
      <c r="Y680">
        <v>0</v>
      </c>
      <c r="Z680">
        <v>0</v>
      </c>
      <c r="AA680">
        <v>0</v>
      </c>
      <c r="AB680">
        <v>0</v>
      </c>
      <c r="AC680">
        <v>0</v>
      </c>
      <c r="AD680">
        <v>0</v>
      </c>
    </row>
    <row r="681" spans="2:30" ht="15" customHeight="1" x14ac:dyDescent="0.45">
      <c r="B681" t="s">
        <v>419</v>
      </c>
      <c r="C681" t="s">
        <v>188</v>
      </c>
      <c r="D681" t="s">
        <v>2306</v>
      </c>
      <c r="E681" t="s">
        <v>2307</v>
      </c>
      <c r="F681" t="s">
        <v>2308</v>
      </c>
      <c r="G681" t="s">
        <v>422</v>
      </c>
      <c r="H681" t="s">
        <v>1685</v>
      </c>
      <c r="I681" t="s">
        <v>1686</v>
      </c>
      <c r="J681">
        <v>2</v>
      </c>
      <c r="K681">
        <v>0</v>
      </c>
      <c r="L681">
        <v>0</v>
      </c>
      <c r="M681">
        <v>0</v>
      </c>
      <c r="N681">
        <v>0</v>
      </c>
      <c r="O681">
        <v>0</v>
      </c>
      <c r="P681">
        <v>0</v>
      </c>
      <c r="Q681">
        <v>0</v>
      </c>
      <c r="R681">
        <v>0</v>
      </c>
      <c r="S681">
        <v>0</v>
      </c>
      <c r="T681">
        <v>0</v>
      </c>
      <c r="U681">
        <v>0</v>
      </c>
      <c r="V681">
        <v>0</v>
      </c>
      <c r="W681">
        <v>0</v>
      </c>
      <c r="X681">
        <v>0</v>
      </c>
      <c r="Y681">
        <v>0</v>
      </c>
      <c r="Z681">
        <v>0</v>
      </c>
      <c r="AA681">
        <v>0</v>
      </c>
      <c r="AB681">
        <v>0</v>
      </c>
      <c r="AC681">
        <v>0</v>
      </c>
      <c r="AD681">
        <v>0</v>
      </c>
    </row>
    <row r="682" spans="2:30" ht="15" customHeight="1" x14ac:dyDescent="0.45">
      <c r="B682" t="s">
        <v>419</v>
      </c>
      <c r="C682" t="s">
        <v>188</v>
      </c>
      <c r="D682" t="s">
        <v>2309</v>
      </c>
      <c r="E682" t="s">
        <v>2310</v>
      </c>
      <c r="F682" t="s">
        <v>2311</v>
      </c>
      <c r="G682" t="s">
        <v>422</v>
      </c>
      <c r="H682" t="s">
        <v>1685</v>
      </c>
      <c r="I682" t="s">
        <v>1686</v>
      </c>
      <c r="J682">
        <v>2</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row>
    <row r="683" spans="2:30" ht="15" customHeight="1" x14ac:dyDescent="0.45">
      <c r="B683" t="s">
        <v>419</v>
      </c>
      <c r="C683" t="s">
        <v>188</v>
      </c>
      <c r="D683" t="s">
        <v>2312</v>
      </c>
      <c r="E683" t="s">
        <v>2313</v>
      </c>
      <c r="F683" t="s">
        <v>2314</v>
      </c>
      <c r="G683" t="s">
        <v>422</v>
      </c>
      <c r="H683" t="s">
        <v>1685</v>
      </c>
      <c r="I683" t="s">
        <v>1686</v>
      </c>
      <c r="J683">
        <v>2</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row>
    <row r="684" spans="2:30" ht="15" customHeight="1" x14ac:dyDescent="0.45">
      <c r="B684" t="s">
        <v>419</v>
      </c>
      <c r="C684" t="s">
        <v>188</v>
      </c>
      <c r="D684" t="s">
        <v>2315</v>
      </c>
      <c r="E684" t="s">
        <v>2316</v>
      </c>
      <c r="F684" t="s">
        <v>2317</v>
      </c>
      <c r="G684" t="s">
        <v>422</v>
      </c>
      <c r="H684" t="s">
        <v>1685</v>
      </c>
      <c r="I684" t="s">
        <v>1686</v>
      </c>
      <c r="J684">
        <v>2</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row>
    <row r="685" spans="2:30" ht="15" customHeight="1" x14ac:dyDescent="0.45">
      <c r="B685" t="s">
        <v>419</v>
      </c>
      <c r="C685" t="s">
        <v>188</v>
      </c>
      <c r="D685" t="s">
        <v>2318</v>
      </c>
      <c r="E685" t="s">
        <v>2319</v>
      </c>
      <c r="F685" t="s">
        <v>2320</v>
      </c>
      <c r="G685" t="s">
        <v>422</v>
      </c>
      <c r="H685" t="s">
        <v>1685</v>
      </c>
      <c r="I685" t="s">
        <v>1686</v>
      </c>
      <c r="J685">
        <v>2</v>
      </c>
      <c r="K685">
        <v>0</v>
      </c>
      <c r="L685">
        <v>0</v>
      </c>
      <c r="M685">
        <v>0</v>
      </c>
      <c r="N685">
        <v>0</v>
      </c>
      <c r="O685">
        <v>0</v>
      </c>
      <c r="P685">
        <v>0</v>
      </c>
      <c r="Q685">
        <v>0</v>
      </c>
      <c r="R685">
        <v>0</v>
      </c>
      <c r="S685">
        <v>0</v>
      </c>
      <c r="T685">
        <v>0</v>
      </c>
      <c r="U685">
        <v>0</v>
      </c>
      <c r="V685">
        <v>0</v>
      </c>
      <c r="W685">
        <v>0</v>
      </c>
      <c r="X685">
        <v>0</v>
      </c>
      <c r="Y685">
        <v>0</v>
      </c>
      <c r="Z685">
        <v>0</v>
      </c>
      <c r="AA685">
        <v>0</v>
      </c>
      <c r="AB685">
        <v>0</v>
      </c>
      <c r="AC685">
        <v>0</v>
      </c>
      <c r="AD685">
        <v>0</v>
      </c>
    </row>
    <row r="686" spans="2:30" ht="15" customHeight="1" x14ac:dyDescent="0.45">
      <c r="B686" t="s">
        <v>419</v>
      </c>
      <c r="C686" t="s">
        <v>188</v>
      </c>
      <c r="D686" t="s">
        <v>2321</v>
      </c>
      <c r="E686" t="s">
        <v>2322</v>
      </c>
      <c r="F686" t="s">
        <v>2323</v>
      </c>
      <c r="G686" t="s">
        <v>422</v>
      </c>
      <c r="H686" t="s">
        <v>1685</v>
      </c>
      <c r="I686" t="s">
        <v>1686</v>
      </c>
      <c r="J686">
        <v>2</v>
      </c>
      <c r="K686">
        <v>0</v>
      </c>
      <c r="L686">
        <v>0</v>
      </c>
      <c r="M686">
        <v>0</v>
      </c>
      <c r="N686">
        <v>0</v>
      </c>
      <c r="O686">
        <v>0</v>
      </c>
      <c r="P686">
        <v>0</v>
      </c>
      <c r="Q686">
        <v>0</v>
      </c>
      <c r="R686">
        <v>0</v>
      </c>
      <c r="S686">
        <v>0</v>
      </c>
      <c r="T686">
        <v>0</v>
      </c>
      <c r="U686">
        <v>0</v>
      </c>
      <c r="V686">
        <v>0</v>
      </c>
      <c r="W686">
        <v>0</v>
      </c>
      <c r="X686">
        <v>0</v>
      </c>
      <c r="Y686">
        <v>0</v>
      </c>
      <c r="Z686">
        <v>0</v>
      </c>
      <c r="AA686">
        <v>0</v>
      </c>
      <c r="AB686">
        <v>0</v>
      </c>
      <c r="AC686">
        <v>0</v>
      </c>
      <c r="AD686">
        <v>0</v>
      </c>
    </row>
    <row r="687" spans="2:30" ht="15" customHeight="1" x14ac:dyDescent="0.45">
      <c r="B687" t="s">
        <v>419</v>
      </c>
      <c r="C687" t="s">
        <v>188</v>
      </c>
      <c r="D687" t="s">
        <v>2324</v>
      </c>
      <c r="E687" t="s">
        <v>2325</v>
      </c>
      <c r="F687" t="s">
        <v>2326</v>
      </c>
      <c r="G687" t="s">
        <v>422</v>
      </c>
      <c r="H687" t="s">
        <v>1685</v>
      </c>
      <c r="I687" t="s">
        <v>1686</v>
      </c>
      <c r="J687">
        <v>2</v>
      </c>
      <c r="K687">
        <v>0</v>
      </c>
      <c r="L687">
        <v>0</v>
      </c>
      <c r="M687">
        <v>0</v>
      </c>
      <c r="N687">
        <v>0</v>
      </c>
      <c r="O687">
        <v>0</v>
      </c>
      <c r="P687">
        <v>0</v>
      </c>
      <c r="Q687">
        <v>0</v>
      </c>
      <c r="R687">
        <v>0</v>
      </c>
      <c r="S687">
        <v>0</v>
      </c>
      <c r="T687">
        <v>0</v>
      </c>
      <c r="U687">
        <v>0</v>
      </c>
      <c r="V687">
        <v>0</v>
      </c>
      <c r="W687">
        <v>0</v>
      </c>
      <c r="X687">
        <v>0</v>
      </c>
      <c r="Y687">
        <v>0</v>
      </c>
      <c r="Z687">
        <v>0</v>
      </c>
      <c r="AA687">
        <v>0</v>
      </c>
      <c r="AB687">
        <v>0</v>
      </c>
      <c r="AC687">
        <v>0</v>
      </c>
      <c r="AD687">
        <v>0</v>
      </c>
    </row>
    <row r="688" spans="2:30" ht="15" customHeight="1" x14ac:dyDescent="0.45">
      <c r="B688" t="s">
        <v>419</v>
      </c>
      <c r="C688" t="s">
        <v>188</v>
      </c>
      <c r="D688" t="s">
        <v>2327</v>
      </c>
      <c r="E688" t="s">
        <v>2328</v>
      </c>
      <c r="F688" t="s">
        <v>2329</v>
      </c>
      <c r="G688" t="s">
        <v>422</v>
      </c>
      <c r="H688" t="s">
        <v>1685</v>
      </c>
      <c r="I688" t="s">
        <v>1686</v>
      </c>
      <c r="J688">
        <v>2</v>
      </c>
      <c r="K688">
        <v>227.214</v>
      </c>
      <c r="L688">
        <v>212.61799999999999</v>
      </c>
      <c r="M688">
        <v>252.76599999999999</v>
      </c>
      <c r="N688">
        <v>271.80900000000003</v>
      </c>
      <c r="O688">
        <v>239.02699999999999</v>
      </c>
      <c r="P688">
        <v>243.387</v>
      </c>
      <c r="Q688">
        <v>249.75700000000001</v>
      </c>
      <c r="R688">
        <v>255.88900000000001</v>
      </c>
      <c r="S688">
        <v>261.577</v>
      </c>
      <c r="T688">
        <v>267.38799999999998</v>
      </c>
      <c r="U688">
        <v>272.928</v>
      </c>
      <c r="V688">
        <v>278.67599999999999</v>
      </c>
      <c r="W688">
        <v>284.65100000000001</v>
      </c>
      <c r="X688">
        <v>291.00799999999998</v>
      </c>
      <c r="Y688">
        <v>297.66000000000003</v>
      </c>
      <c r="Z688">
        <v>304.57</v>
      </c>
      <c r="AA688">
        <v>311.60700000000003</v>
      </c>
      <c r="AB688">
        <v>318.75700000000001</v>
      </c>
      <c r="AC688">
        <v>326.03300000000002</v>
      </c>
      <c r="AD688">
        <v>333.42599999999999</v>
      </c>
    </row>
    <row r="689" spans="2:30" ht="15" customHeight="1" x14ac:dyDescent="0.45">
      <c r="B689" t="s">
        <v>419</v>
      </c>
      <c r="C689" t="s">
        <v>188</v>
      </c>
      <c r="D689" t="s">
        <v>2330</v>
      </c>
      <c r="E689" t="s">
        <v>2331</v>
      </c>
      <c r="F689" t="s">
        <v>2332</v>
      </c>
      <c r="G689" t="s">
        <v>422</v>
      </c>
      <c r="H689" t="s">
        <v>1685</v>
      </c>
      <c r="I689" t="s">
        <v>1686</v>
      </c>
      <c r="J689">
        <v>2</v>
      </c>
      <c r="K689">
        <v>1528.7239999999999</v>
      </c>
      <c r="L689">
        <v>1311.681</v>
      </c>
      <c r="M689">
        <v>1444.05</v>
      </c>
      <c r="N689">
        <v>1501.115</v>
      </c>
      <c r="O689">
        <v>1342.2080000000001</v>
      </c>
      <c r="P689">
        <v>1404.1980000000001</v>
      </c>
      <c r="Q689">
        <v>1476.7360000000001</v>
      </c>
      <c r="R689">
        <v>1547.739</v>
      </c>
      <c r="S689">
        <v>1614.384</v>
      </c>
      <c r="T689">
        <v>1684.0550000000001</v>
      </c>
      <c r="U689">
        <v>1758.09</v>
      </c>
      <c r="V689">
        <v>1836.5989999999999</v>
      </c>
      <c r="W689">
        <v>1920.0540000000001</v>
      </c>
      <c r="X689">
        <v>2010.798</v>
      </c>
      <c r="Y689">
        <v>2108.0030000000002</v>
      </c>
      <c r="Z689">
        <v>2211.4479999999999</v>
      </c>
      <c r="AA689">
        <v>2319.4749999999999</v>
      </c>
      <c r="AB689">
        <v>2432.0169999999998</v>
      </c>
      <c r="AC689">
        <v>2549.4270000000001</v>
      </c>
      <c r="AD689">
        <v>2671.7170000000001</v>
      </c>
    </row>
    <row r="690" spans="2:30" ht="15" customHeight="1" x14ac:dyDescent="0.45">
      <c r="B690" t="s">
        <v>419</v>
      </c>
      <c r="C690" t="s">
        <v>188</v>
      </c>
      <c r="D690" t="s">
        <v>2333</v>
      </c>
      <c r="E690" t="s">
        <v>2334</v>
      </c>
      <c r="F690" t="s">
        <v>2335</v>
      </c>
      <c r="G690" t="s">
        <v>422</v>
      </c>
      <c r="H690" t="s">
        <v>1685</v>
      </c>
      <c r="I690" t="s">
        <v>1686</v>
      </c>
      <c r="J690">
        <v>2</v>
      </c>
      <c r="K690">
        <v>0</v>
      </c>
      <c r="L690">
        <v>0</v>
      </c>
      <c r="M690">
        <v>0</v>
      </c>
      <c r="N690">
        <v>0</v>
      </c>
      <c r="O690">
        <v>0</v>
      </c>
      <c r="P690">
        <v>0</v>
      </c>
      <c r="Q690">
        <v>0</v>
      </c>
      <c r="R690">
        <v>0</v>
      </c>
      <c r="S690">
        <v>0</v>
      </c>
      <c r="T690">
        <v>0</v>
      </c>
      <c r="U690">
        <v>0</v>
      </c>
      <c r="V690">
        <v>0</v>
      </c>
      <c r="W690">
        <v>0</v>
      </c>
      <c r="X690">
        <v>0</v>
      </c>
      <c r="Y690">
        <v>0</v>
      </c>
      <c r="Z690">
        <v>0</v>
      </c>
      <c r="AA690">
        <v>0</v>
      </c>
      <c r="AB690">
        <v>0</v>
      </c>
      <c r="AC690">
        <v>0</v>
      </c>
      <c r="AD690">
        <v>0</v>
      </c>
    </row>
    <row r="691" spans="2:30" ht="15" customHeight="1" x14ac:dyDescent="0.45">
      <c r="B691" t="s">
        <v>419</v>
      </c>
      <c r="C691" t="s">
        <v>188</v>
      </c>
      <c r="D691" t="s">
        <v>2336</v>
      </c>
      <c r="E691" t="s">
        <v>2337</v>
      </c>
      <c r="F691" t="s">
        <v>2338</v>
      </c>
      <c r="G691" t="s">
        <v>422</v>
      </c>
      <c r="H691" t="s">
        <v>1685</v>
      </c>
      <c r="I691" t="s">
        <v>1686</v>
      </c>
      <c r="J691">
        <v>2</v>
      </c>
      <c r="K691">
        <v>0</v>
      </c>
      <c r="L691">
        <v>0</v>
      </c>
      <c r="M691">
        <v>0</v>
      </c>
      <c r="N691">
        <v>0</v>
      </c>
      <c r="O691">
        <v>0</v>
      </c>
      <c r="P691">
        <v>0</v>
      </c>
      <c r="Q691">
        <v>0</v>
      </c>
      <c r="R691">
        <v>0</v>
      </c>
      <c r="S691">
        <v>0</v>
      </c>
      <c r="T691">
        <v>0</v>
      </c>
      <c r="U691">
        <v>0</v>
      </c>
      <c r="V691">
        <v>0</v>
      </c>
      <c r="W691">
        <v>0</v>
      </c>
      <c r="X691">
        <v>0</v>
      </c>
      <c r="Y691">
        <v>0</v>
      </c>
      <c r="Z691">
        <v>0</v>
      </c>
      <c r="AA691">
        <v>0</v>
      </c>
      <c r="AB691">
        <v>0</v>
      </c>
      <c r="AC691">
        <v>0</v>
      </c>
      <c r="AD691">
        <v>0</v>
      </c>
    </row>
    <row r="692" spans="2:30" ht="15" customHeight="1" x14ac:dyDescent="0.45">
      <c r="B692" t="s">
        <v>419</v>
      </c>
      <c r="C692" t="s">
        <v>188</v>
      </c>
      <c r="D692" t="s">
        <v>2339</v>
      </c>
      <c r="E692" t="s">
        <v>2340</v>
      </c>
      <c r="F692" t="s">
        <v>2341</v>
      </c>
      <c r="G692" t="s">
        <v>422</v>
      </c>
      <c r="H692" t="s">
        <v>1685</v>
      </c>
      <c r="I692" t="s">
        <v>1686</v>
      </c>
      <c r="J692">
        <v>2</v>
      </c>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row>
    <row r="693" spans="2:30" ht="15" customHeight="1" x14ac:dyDescent="0.45">
      <c r="B693" t="s">
        <v>419</v>
      </c>
      <c r="C693" t="s">
        <v>188</v>
      </c>
      <c r="D693" t="s">
        <v>2342</v>
      </c>
      <c r="E693" t="s">
        <v>2343</v>
      </c>
      <c r="F693" t="s">
        <v>2344</v>
      </c>
      <c r="G693" t="s">
        <v>422</v>
      </c>
      <c r="H693" t="s">
        <v>1685</v>
      </c>
      <c r="I693" t="s">
        <v>1686</v>
      </c>
      <c r="J693">
        <v>2</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row>
    <row r="694" spans="2:30" ht="15" customHeight="1" x14ac:dyDescent="0.45">
      <c r="B694" t="s">
        <v>419</v>
      </c>
      <c r="C694" t="s">
        <v>188</v>
      </c>
      <c r="D694" t="s">
        <v>2345</v>
      </c>
      <c r="E694" t="s">
        <v>2346</v>
      </c>
      <c r="F694" t="s">
        <v>2347</v>
      </c>
      <c r="G694" t="s">
        <v>422</v>
      </c>
      <c r="H694" t="s">
        <v>1685</v>
      </c>
      <c r="I694" t="s">
        <v>1686</v>
      </c>
      <c r="J694">
        <v>2</v>
      </c>
      <c r="K694">
        <v>0</v>
      </c>
      <c r="L694">
        <v>0</v>
      </c>
      <c r="M694">
        <v>0</v>
      </c>
      <c r="N694">
        <v>0</v>
      </c>
      <c r="O694">
        <v>0</v>
      </c>
      <c r="P694">
        <v>0</v>
      </c>
      <c r="Q694">
        <v>0</v>
      </c>
      <c r="R694">
        <v>0</v>
      </c>
      <c r="S694">
        <v>0</v>
      </c>
      <c r="T694">
        <v>0</v>
      </c>
      <c r="U694">
        <v>0</v>
      </c>
      <c r="V694">
        <v>0</v>
      </c>
      <c r="W694">
        <v>0</v>
      </c>
      <c r="X694">
        <v>0</v>
      </c>
      <c r="Y694">
        <v>0</v>
      </c>
      <c r="Z694">
        <v>0</v>
      </c>
      <c r="AA694">
        <v>0</v>
      </c>
      <c r="AB694">
        <v>0</v>
      </c>
      <c r="AC694">
        <v>0</v>
      </c>
      <c r="AD694">
        <v>0</v>
      </c>
    </row>
    <row r="695" spans="2:30" ht="15" customHeight="1" x14ac:dyDescent="0.45">
      <c r="B695" t="s">
        <v>419</v>
      </c>
      <c r="C695" t="s">
        <v>188</v>
      </c>
      <c r="D695" t="s">
        <v>2348</v>
      </c>
      <c r="E695" t="s">
        <v>2349</v>
      </c>
      <c r="F695" t="s">
        <v>2350</v>
      </c>
      <c r="G695" t="s">
        <v>422</v>
      </c>
      <c r="H695" t="s">
        <v>1685</v>
      </c>
      <c r="I695" t="s">
        <v>1686</v>
      </c>
      <c r="J695">
        <v>2</v>
      </c>
      <c r="K695">
        <v>0</v>
      </c>
      <c r="L695">
        <v>0</v>
      </c>
      <c r="M695">
        <v>0</v>
      </c>
      <c r="N695">
        <v>0</v>
      </c>
      <c r="O695">
        <v>0</v>
      </c>
      <c r="P695">
        <v>0</v>
      </c>
      <c r="Q695">
        <v>0</v>
      </c>
      <c r="R695">
        <v>0</v>
      </c>
      <c r="S695">
        <v>0</v>
      </c>
      <c r="T695">
        <v>0</v>
      </c>
      <c r="U695">
        <v>0</v>
      </c>
      <c r="V695">
        <v>0</v>
      </c>
      <c r="W695">
        <v>0</v>
      </c>
      <c r="X695">
        <v>0</v>
      </c>
      <c r="Y695">
        <v>0</v>
      </c>
      <c r="Z695">
        <v>0</v>
      </c>
      <c r="AA695">
        <v>0</v>
      </c>
      <c r="AB695">
        <v>0</v>
      </c>
      <c r="AC695">
        <v>0</v>
      </c>
      <c r="AD695">
        <v>0</v>
      </c>
    </row>
    <row r="696" spans="2:30" ht="15" customHeight="1" x14ac:dyDescent="0.45">
      <c r="B696" t="s">
        <v>419</v>
      </c>
      <c r="C696" t="s">
        <v>188</v>
      </c>
      <c r="D696" t="s">
        <v>2351</v>
      </c>
      <c r="E696" t="s">
        <v>2352</v>
      </c>
      <c r="F696" t="s">
        <v>2353</v>
      </c>
      <c r="G696" t="s">
        <v>422</v>
      </c>
      <c r="H696" t="s">
        <v>1685</v>
      </c>
      <c r="I696" t="s">
        <v>1686</v>
      </c>
      <c r="J696">
        <v>2</v>
      </c>
      <c r="K696">
        <v>0</v>
      </c>
      <c r="L696">
        <v>0</v>
      </c>
      <c r="M696">
        <v>0</v>
      </c>
      <c r="N696">
        <v>0</v>
      </c>
      <c r="O696">
        <v>0</v>
      </c>
      <c r="P696">
        <v>0</v>
      </c>
      <c r="Q696">
        <v>0</v>
      </c>
      <c r="R696">
        <v>0</v>
      </c>
      <c r="S696">
        <v>0</v>
      </c>
      <c r="T696">
        <v>0</v>
      </c>
      <c r="U696">
        <v>0</v>
      </c>
      <c r="V696">
        <v>0</v>
      </c>
      <c r="W696">
        <v>0</v>
      </c>
      <c r="X696">
        <v>0</v>
      </c>
      <c r="Y696">
        <v>0</v>
      </c>
      <c r="Z696">
        <v>0</v>
      </c>
      <c r="AA696">
        <v>0</v>
      </c>
      <c r="AB696">
        <v>0</v>
      </c>
      <c r="AC696">
        <v>0</v>
      </c>
      <c r="AD696">
        <v>0</v>
      </c>
    </row>
    <row r="697" spans="2:30" ht="15" customHeight="1" x14ac:dyDescent="0.45">
      <c r="B697" t="s">
        <v>419</v>
      </c>
      <c r="C697" t="s">
        <v>188</v>
      </c>
      <c r="D697" t="s">
        <v>2354</v>
      </c>
      <c r="E697" t="s">
        <v>2355</v>
      </c>
      <c r="F697" t="s">
        <v>2356</v>
      </c>
      <c r="G697" t="s">
        <v>422</v>
      </c>
      <c r="H697" t="s">
        <v>1685</v>
      </c>
      <c r="I697" t="s">
        <v>1686</v>
      </c>
      <c r="J697">
        <v>2</v>
      </c>
      <c r="K697">
        <v>0</v>
      </c>
      <c r="L697">
        <v>0</v>
      </c>
      <c r="M697">
        <v>0</v>
      </c>
      <c r="N697">
        <v>0</v>
      </c>
      <c r="O697">
        <v>0</v>
      </c>
      <c r="P697">
        <v>0</v>
      </c>
      <c r="Q697">
        <v>0</v>
      </c>
      <c r="R697">
        <v>0</v>
      </c>
      <c r="S697">
        <v>0</v>
      </c>
      <c r="T697">
        <v>0</v>
      </c>
      <c r="U697">
        <v>0</v>
      </c>
      <c r="V697">
        <v>0</v>
      </c>
      <c r="W697">
        <v>0</v>
      </c>
      <c r="X697">
        <v>0</v>
      </c>
      <c r="Y697">
        <v>0</v>
      </c>
      <c r="Z697">
        <v>0</v>
      </c>
      <c r="AA697">
        <v>0</v>
      </c>
      <c r="AB697">
        <v>0</v>
      </c>
      <c r="AC697">
        <v>0</v>
      </c>
      <c r="AD697">
        <v>0</v>
      </c>
    </row>
    <row r="698" spans="2:30" ht="15" customHeight="1" x14ac:dyDescent="0.45">
      <c r="B698" t="s">
        <v>419</v>
      </c>
      <c r="C698" t="s">
        <v>188</v>
      </c>
      <c r="D698" t="s">
        <v>2357</v>
      </c>
      <c r="E698" t="s">
        <v>2358</v>
      </c>
      <c r="F698" t="s">
        <v>2359</v>
      </c>
      <c r="G698" t="s">
        <v>422</v>
      </c>
      <c r="H698" t="s">
        <v>1685</v>
      </c>
      <c r="I698" t="s">
        <v>1686</v>
      </c>
      <c r="J698">
        <v>2</v>
      </c>
      <c r="K698">
        <v>0</v>
      </c>
      <c r="L698">
        <v>0</v>
      </c>
      <c r="M698">
        <v>0</v>
      </c>
      <c r="N698">
        <v>0</v>
      </c>
      <c r="O698">
        <v>0</v>
      </c>
      <c r="P698">
        <v>0</v>
      </c>
      <c r="Q698">
        <v>0</v>
      </c>
      <c r="R698">
        <v>0</v>
      </c>
      <c r="S698">
        <v>0</v>
      </c>
      <c r="T698">
        <v>0</v>
      </c>
      <c r="U698">
        <v>0</v>
      </c>
      <c r="V698">
        <v>0</v>
      </c>
      <c r="W698">
        <v>0</v>
      </c>
      <c r="X698">
        <v>0</v>
      </c>
      <c r="Y698">
        <v>0</v>
      </c>
      <c r="Z698">
        <v>0</v>
      </c>
      <c r="AA698">
        <v>0</v>
      </c>
      <c r="AB698">
        <v>0</v>
      </c>
      <c r="AC698">
        <v>0</v>
      </c>
      <c r="AD698">
        <v>0</v>
      </c>
    </row>
    <row r="699" spans="2:30" ht="15" customHeight="1" x14ac:dyDescent="0.45">
      <c r="B699" t="s">
        <v>419</v>
      </c>
      <c r="C699" t="s">
        <v>188</v>
      </c>
      <c r="D699" t="s">
        <v>2360</v>
      </c>
      <c r="E699" t="s">
        <v>2361</v>
      </c>
      <c r="F699" t="s">
        <v>2362</v>
      </c>
      <c r="G699" t="s">
        <v>422</v>
      </c>
      <c r="H699" t="s">
        <v>1685</v>
      </c>
      <c r="I699" t="s">
        <v>1686</v>
      </c>
      <c r="J699">
        <v>2</v>
      </c>
      <c r="K699">
        <v>0</v>
      </c>
      <c r="L699">
        <v>0</v>
      </c>
      <c r="M699">
        <v>0</v>
      </c>
      <c r="N699">
        <v>0</v>
      </c>
      <c r="O699">
        <v>0</v>
      </c>
      <c r="P699">
        <v>0</v>
      </c>
      <c r="Q699">
        <v>0</v>
      </c>
      <c r="R699">
        <v>0</v>
      </c>
      <c r="S699">
        <v>0</v>
      </c>
      <c r="T699">
        <v>0</v>
      </c>
      <c r="U699">
        <v>0</v>
      </c>
      <c r="V699">
        <v>0</v>
      </c>
      <c r="W699">
        <v>0</v>
      </c>
      <c r="X699">
        <v>0</v>
      </c>
      <c r="Y699">
        <v>0</v>
      </c>
      <c r="Z699">
        <v>0</v>
      </c>
      <c r="AA699">
        <v>0</v>
      </c>
      <c r="AB699">
        <v>0</v>
      </c>
      <c r="AC699">
        <v>0</v>
      </c>
      <c r="AD699">
        <v>0</v>
      </c>
    </row>
    <row r="700" spans="2:30" ht="15" customHeight="1" x14ac:dyDescent="0.45">
      <c r="B700" t="s">
        <v>419</v>
      </c>
      <c r="C700" t="s">
        <v>188</v>
      </c>
      <c r="D700" t="s">
        <v>2363</v>
      </c>
      <c r="E700" t="s">
        <v>2364</v>
      </c>
      <c r="F700" t="s">
        <v>2365</v>
      </c>
      <c r="G700" t="s">
        <v>422</v>
      </c>
      <c r="H700" t="s">
        <v>1685</v>
      </c>
      <c r="I700" t="s">
        <v>1686</v>
      </c>
      <c r="J700">
        <v>2</v>
      </c>
      <c r="K700">
        <v>0</v>
      </c>
      <c r="L700">
        <v>0</v>
      </c>
      <c r="M700">
        <v>0</v>
      </c>
      <c r="N700">
        <v>0</v>
      </c>
      <c r="O700">
        <v>0</v>
      </c>
      <c r="P700">
        <v>0</v>
      </c>
      <c r="Q700">
        <v>0</v>
      </c>
      <c r="R700">
        <v>0</v>
      </c>
      <c r="S700">
        <v>0</v>
      </c>
      <c r="T700">
        <v>0</v>
      </c>
      <c r="U700">
        <v>0</v>
      </c>
      <c r="V700">
        <v>0</v>
      </c>
      <c r="W700">
        <v>0</v>
      </c>
      <c r="X700">
        <v>0</v>
      </c>
      <c r="Y700">
        <v>0</v>
      </c>
      <c r="Z700">
        <v>0</v>
      </c>
      <c r="AA700">
        <v>0</v>
      </c>
      <c r="AB700">
        <v>0</v>
      </c>
      <c r="AC700">
        <v>0</v>
      </c>
      <c r="AD700">
        <v>0</v>
      </c>
    </row>
    <row r="701" spans="2:30" ht="15" customHeight="1" x14ac:dyDescent="0.45">
      <c r="B701" t="s">
        <v>419</v>
      </c>
      <c r="C701" t="s">
        <v>188</v>
      </c>
      <c r="D701" t="s">
        <v>2366</v>
      </c>
      <c r="E701" t="s">
        <v>2367</v>
      </c>
      <c r="F701" t="s">
        <v>2368</v>
      </c>
      <c r="G701" t="s">
        <v>422</v>
      </c>
      <c r="H701" t="s">
        <v>1685</v>
      </c>
      <c r="I701" t="s">
        <v>1686</v>
      </c>
      <c r="J701">
        <v>2</v>
      </c>
      <c r="K701">
        <v>0</v>
      </c>
      <c r="L701">
        <v>0</v>
      </c>
      <c r="M701">
        <v>0</v>
      </c>
      <c r="N701">
        <v>0</v>
      </c>
      <c r="O701">
        <v>0</v>
      </c>
      <c r="P701">
        <v>0</v>
      </c>
      <c r="Q701">
        <v>0</v>
      </c>
      <c r="R701">
        <v>0</v>
      </c>
      <c r="S701">
        <v>0</v>
      </c>
      <c r="T701">
        <v>0</v>
      </c>
      <c r="U701">
        <v>0</v>
      </c>
      <c r="V701">
        <v>0</v>
      </c>
      <c r="W701">
        <v>0</v>
      </c>
      <c r="X701">
        <v>0</v>
      </c>
      <c r="Y701">
        <v>0</v>
      </c>
      <c r="Z701">
        <v>0</v>
      </c>
      <c r="AA701">
        <v>0</v>
      </c>
      <c r="AB701">
        <v>0</v>
      </c>
      <c r="AC701">
        <v>0</v>
      </c>
      <c r="AD701">
        <v>0</v>
      </c>
    </row>
    <row r="702" spans="2:30" ht="15" customHeight="1" x14ac:dyDescent="0.45">
      <c r="B702" t="s">
        <v>419</v>
      </c>
      <c r="C702" t="s">
        <v>188</v>
      </c>
      <c r="D702" t="s">
        <v>2369</v>
      </c>
      <c r="E702" t="s">
        <v>2370</v>
      </c>
      <c r="F702" t="s">
        <v>2371</v>
      </c>
      <c r="G702" t="s">
        <v>422</v>
      </c>
      <c r="H702" t="s">
        <v>1685</v>
      </c>
      <c r="I702" t="s">
        <v>1686</v>
      </c>
      <c r="J702">
        <v>2</v>
      </c>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row>
    <row r="703" spans="2:30" ht="15" customHeight="1" x14ac:dyDescent="0.45">
      <c r="B703" t="s">
        <v>419</v>
      </c>
      <c r="C703" t="s">
        <v>188</v>
      </c>
      <c r="D703" t="s">
        <v>2372</v>
      </c>
      <c r="E703" t="s">
        <v>2373</v>
      </c>
      <c r="F703" t="s">
        <v>2374</v>
      </c>
      <c r="G703" t="s">
        <v>422</v>
      </c>
      <c r="H703" t="s">
        <v>1685</v>
      </c>
      <c r="I703" t="s">
        <v>1686</v>
      </c>
      <c r="J703">
        <v>2</v>
      </c>
      <c r="K703">
        <v>0</v>
      </c>
      <c r="L703">
        <v>0</v>
      </c>
      <c r="M703">
        <v>0</v>
      </c>
      <c r="N703">
        <v>0</v>
      </c>
      <c r="O703">
        <v>0</v>
      </c>
      <c r="P703">
        <v>0</v>
      </c>
      <c r="Q703">
        <v>0</v>
      </c>
      <c r="R703">
        <v>0</v>
      </c>
      <c r="S703">
        <v>0</v>
      </c>
      <c r="T703">
        <v>0</v>
      </c>
      <c r="U703">
        <v>0</v>
      </c>
      <c r="V703">
        <v>0</v>
      </c>
      <c r="W703">
        <v>0</v>
      </c>
      <c r="X703">
        <v>0</v>
      </c>
      <c r="Y703">
        <v>0</v>
      </c>
      <c r="Z703">
        <v>0</v>
      </c>
      <c r="AA703">
        <v>0</v>
      </c>
      <c r="AB703">
        <v>0</v>
      </c>
      <c r="AC703">
        <v>0</v>
      </c>
      <c r="AD703">
        <v>0</v>
      </c>
    </row>
    <row r="704" spans="2:30" ht="15" customHeight="1" x14ac:dyDescent="0.45">
      <c r="B704" t="s">
        <v>419</v>
      </c>
      <c r="C704" t="s">
        <v>188</v>
      </c>
      <c r="D704" t="s">
        <v>2375</v>
      </c>
      <c r="E704" t="s">
        <v>2376</v>
      </c>
      <c r="F704" t="s">
        <v>2377</v>
      </c>
      <c r="G704" t="s">
        <v>422</v>
      </c>
      <c r="H704" t="s">
        <v>1685</v>
      </c>
      <c r="I704" t="s">
        <v>1686</v>
      </c>
      <c r="J704">
        <v>2</v>
      </c>
      <c r="K704">
        <v>0</v>
      </c>
      <c r="L704">
        <v>0</v>
      </c>
      <c r="M704">
        <v>0</v>
      </c>
      <c r="N704">
        <v>0</v>
      </c>
      <c r="O704">
        <v>0</v>
      </c>
      <c r="P704">
        <v>0</v>
      </c>
      <c r="Q704">
        <v>0</v>
      </c>
      <c r="R704">
        <v>0</v>
      </c>
      <c r="S704">
        <v>0</v>
      </c>
      <c r="T704">
        <v>0</v>
      </c>
      <c r="U704">
        <v>0</v>
      </c>
      <c r="V704">
        <v>0</v>
      </c>
      <c r="W704">
        <v>0</v>
      </c>
      <c r="X704">
        <v>0</v>
      </c>
      <c r="Y704">
        <v>0</v>
      </c>
      <c r="Z704">
        <v>0</v>
      </c>
      <c r="AA704">
        <v>0</v>
      </c>
      <c r="AB704">
        <v>0</v>
      </c>
      <c r="AC704">
        <v>0</v>
      </c>
      <c r="AD704">
        <v>0</v>
      </c>
    </row>
    <row r="705" spans="2:30" ht="15" customHeight="1" x14ac:dyDescent="0.45">
      <c r="B705" t="s">
        <v>419</v>
      </c>
      <c r="C705" t="s">
        <v>188</v>
      </c>
      <c r="D705" t="s">
        <v>2378</v>
      </c>
      <c r="E705" t="s">
        <v>2379</v>
      </c>
      <c r="F705" t="s">
        <v>2380</v>
      </c>
      <c r="G705" t="s">
        <v>422</v>
      </c>
      <c r="H705" t="s">
        <v>1685</v>
      </c>
      <c r="I705" t="s">
        <v>1686</v>
      </c>
      <c r="J705">
        <v>2</v>
      </c>
      <c r="K705">
        <v>0</v>
      </c>
      <c r="L705">
        <v>0</v>
      </c>
      <c r="M705">
        <v>0</v>
      </c>
      <c r="N705">
        <v>0</v>
      </c>
      <c r="O705">
        <v>0</v>
      </c>
      <c r="P705">
        <v>0</v>
      </c>
      <c r="Q705">
        <v>0</v>
      </c>
      <c r="R705">
        <v>0</v>
      </c>
      <c r="S705">
        <v>0</v>
      </c>
      <c r="T705">
        <v>0</v>
      </c>
      <c r="U705">
        <v>0</v>
      </c>
      <c r="V705">
        <v>0</v>
      </c>
      <c r="W705">
        <v>0</v>
      </c>
      <c r="X705">
        <v>0</v>
      </c>
      <c r="Y705">
        <v>0</v>
      </c>
      <c r="Z705">
        <v>0</v>
      </c>
      <c r="AA705">
        <v>0</v>
      </c>
      <c r="AB705">
        <v>0</v>
      </c>
      <c r="AC705">
        <v>0</v>
      </c>
      <c r="AD705">
        <v>0</v>
      </c>
    </row>
    <row r="706" spans="2:30" ht="15" customHeight="1" x14ac:dyDescent="0.45">
      <c r="B706" t="s">
        <v>419</v>
      </c>
      <c r="C706" t="s">
        <v>188</v>
      </c>
      <c r="D706" t="s">
        <v>2381</v>
      </c>
      <c r="E706" t="s">
        <v>2382</v>
      </c>
      <c r="F706" t="s">
        <v>2383</v>
      </c>
      <c r="G706" t="s">
        <v>422</v>
      </c>
      <c r="H706" t="s">
        <v>1685</v>
      </c>
      <c r="I706" t="s">
        <v>1686</v>
      </c>
      <c r="J706">
        <v>2</v>
      </c>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row>
    <row r="707" spans="2:30" ht="15" customHeight="1" x14ac:dyDescent="0.45">
      <c r="B707" t="s">
        <v>419</v>
      </c>
      <c r="C707" t="s">
        <v>188</v>
      </c>
      <c r="D707" t="s">
        <v>2384</v>
      </c>
      <c r="E707" t="s">
        <v>2385</v>
      </c>
      <c r="F707" t="s">
        <v>2386</v>
      </c>
      <c r="G707" t="s">
        <v>422</v>
      </c>
      <c r="H707" t="s">
        <v>1685</v>
      </c>
      <c r="I707" t="s">
        <v>1686</v>
      </c>
      <c r="J707">
        <v>2</v>
      </c>
      <c r="K707">
        <v>0</v>
      </c>
      <c r="L707">
        <v>0</v>
      </c>
      <c r="M707">
        <v>0</v>
      </c>
      <c r="N707">
        <v>0</v>
      </c>
      <c r="O707">
        <v>0</v>
      </c>
      <c r="P707">
        <v>0</v>
      </c>
      <c r="Q707">
        <v>0</v>
      </c>
      <c r="R707">
        <v>0</v>
      </c>
      <c r="S707">
        <v>0</v>
      </c>
      <c r="T707">
        <v>0</v>
      </c>
      <c r="U707">
        <v>0</v>
      </c>
      <c r="V707">
        <v>0</v>
      </c>
      <c r="W707">
        <v>0</v>
      </c>
      <c r="X707">
        <v>0</v>
      </c>
      <c r="Y707">
        <v>0</v>
      </c>
      <c r="Z707">
        <v>0</v>
      </c>
      <c r="AA707">
        <v>0</v>
      </c>
      <c r="AB707">
        <v>0</v>
      </c>
      <c r="AC707">
        <v>0</v>
      </c>
      <c r="AD707">
        <v>0</v>
      </c>
    </row>
    <row r="708" spans="2:30" ht="15" customHeight="1" x14ac:dyDescent="0.45">
      <c r="B708" t="s">
        <v>419</v>
      </c>
      <c r="C708" t="s">
        <v>188</v>
      </c>
      <c r="D708" t="s">
        <v>2387</v>
      </c>
      <c r="E708" t="s">
        <v>2388</v>
      </c>
      <c r="F708" t="s">
        <v>2389</v>
      </c>
      <c r="G708" t="s">
        <v>422</v>
      </c>
      <c r="H708" t="s">
        <v>1685</v>
      </c>
      <c r="I708" t="s">
        <v>1686</v>
      </c>
      <c r="J708">
        <v>2</v>
      </c>
      <c r="K708">
        <v>0</v>
      </c>
      <c r="L708">
        <v>0</v>
      </c>
      <c r="M708">
        <v>0</v>
      </c>
      <c r="N708">
        <v>0</v>
      </c>
      <c r="O708">
        <v>0</v>
      </c>
      <c r="P708">
        <v>0</v>
      </c>
      <c r="Q708">
        <v>0</v>
      </c>
      <c r="R708">
        <v>0</v>
      </c>
      <c r="S708">
        <v>0</v>
      </c>
      <c r="T708">
        <v>0</v>
      </c>
      <c r="U708">
        <v>0</v>
      </c>
      <c r="V708">
        <v>0</v>
      </c>
      <c r="W708">
        <v>0</v>
      </c>
      <c r="X708">
        <v>0</v>
      </c>
      <c r="Y708">
        <v>0</v>
      </c>
      <c r="Z708">
        <v>0</v>
      </c>
      <c r="AA708">
        <v>0</v>
      </c>
      <c r="AB708">
        <v>0</v>
      </c>
      <c r="AC708">
        <v>0</v>
      </c>
      <c r="AD708">
        <v>0</v>
      </c>
    </row>
    <row r="709" spans="2:30" ht="15" customHeight="1" x14ac:dyDescent="0.45">
      <c r="B709" t="s">
        <v>419</v>
      </c>
      <c r="C709" t="s">
        <v>188</v>
      </c>
      <c r="D709" t="s">
        <v>2390</v>
      </c>
      <c r="E709" t="s">
        <v>2391</v>
      </c>
      <c r="F709" t="s">
        <v>2392</v>
      </c>
      <c r="G709" t="s">
        <v>422</v>
      </c>
      <c r="H709" t="s">
        <v>1685</v>
      </c>
      <c r="I709" t="s">
        <v>1686</v>
      </c>
      <c r="J709">
        <v>2</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row>
    <row r="710" spans="2:30" ht="15" customHeight="1" x14ac:dyDescent="0.45">
      <c r="B710" t="s">
        <v>419</v>
      </c>
      <c r="C710" t="s">
        <v>188</v>
      </c>
      <c r="D710" t="s">
        <v>2393</v>
      </c>
      <c r="E710" t="s">
        <v>2394</v>
      </c>
      <c r="F710" t="s">
        <v>2395</v>
      </c>
      <c r="G710" t="s">
        <v>422</v>
      </c>
      <c r="H710" t="s">
        <v>1685</v>
      </c>
      <c r="I710" t="s">
        <v>1686</v>
      </c>
      <c r="J710">
        <v>2</v>
      </c>
      <c r="K710">
        <v>0</v>
      </c>
      <c r="L710">
        <v>0</v>
      </c>
      <c r="M710">
        <v>0</v>
      </c>
      <c r="N710">
        <v>0</v>
      </c>
      <c r="O710">
        <v>0</v>
      </c>
      <c r="P710">
        <v>0</v>
      </c>
      <c r="Q710">
        <v>0</v>
      </c>
      <c r="R710">
        <v>0</v>
      </c>
      <c r="S710">
        <v>0</v>
      </c>
      <c r="T710">
        <v>0</v>
      </c>
      <c r="U710">
        <v>0</v>
      </c>
      <c r="V710">
        <v>0</v>
      </c>
      <c r="W710">
        <v>0</v>
      </c>
      <c r="X710">
        <v>0</v>
      </c>
      <c r="Y710">
        <v>0</v>
      </c>
      <c r="Z710">
        <v>0</v>
      </c>
      <c r="AA710">
        <v>0</v>
      </c>
      <c r="AB710">
        <v>0</v>
      </c>
      <c r="AC710">
        <v>0</v>
      </c>
      <c r="AD710">
        <v>0</v>
      </c>
    </row>
    <row r="711" spans="2:30" ht="15" customHeight="1" x14ac:dyDescent="0.45">
      <c r="B711" t="s">
        <v>419</v>
      </c>
      <c r="C711" t="s">
        <v>188</v>
      </c>
      <c r="D711" t="s">
        <v>2396</v>
      </c>
      <c r="E711" t="s">
        <v>2397</v>
      </c>
      <c r="F711" t="s">
        <v>2398</v>
      </c>
      <c r="G711" t="s">
        <v>422</v>
      </c>
      <c r="H711" t="s">
        <v>1685</v>
      </c>
      <c r="I711" t="s">
        <v>1686</v>
      </c>
      <c r="J711">
        <v>2</v>
      </c>
      <c r="K711">
        <v>0</v>
      </c>
      <c r="L711">
        <v>0</v>
      </c>
      <c r="M711">
        <v>0</v>
      </c>
      <c r="N711">
        <v>0</v>
      </c>
      <c r="O711">
        <v>0</v>
      </c>
      <c r="P711">
        <v>0</v>
      </c>
      <c r="Q711">
        <v>0</v>
      </c>
      <c r="R711">
        <v>0</v>
      </c>
      <c r="S711">
        <v>0</v>
      </c>
      <c r="T711">
        <v>0</v>
      </c>
      <c r="U711">
        <v>0</v>
      </c>
      <c r="V711">
        <v>0</v>
      </c>
      <c r="W711">
        <v>0</v>
      </c>
      <c r="X711">
        <v>0</v>
      </c>
      <c r="Y711">
        <v>0</v>
      </c>
      <c r="Z711">
        <v>0</v>
      </c>
      <c r="AA711">
        <v>0</v>
      </c>
      <c r="AB711">
        <v>0</v>
      </c>
      <c r="AC711">
        <v>0</v>
      </c>
      <c r="AD711">
        <v>0</v>
      </c>
    </row>
    <row r="712" spans="2:30" ht="15" customHeight="1" x14ac:dyDescent="0.45">
      <c r="B712" t="s">
        <v>419</v>
      </c>
      <c r="C712" t="s">
        <v>188</v>
      </c>
      <c r="D712" t="s">
        <v>2399</v>
      </c>
      <c r="E712" t="s">
        <v>2400</v>
      </c>
      <c r="F712" t="s">
        <v>2401</v>
      </c>
      <c r="G712" t="s">
        <v>422</v>
      </c>
      <c r="H712" t="s">
        <v>1685</v>
      </c>
      <c r="I712" t="s">
        <v>1686</v>
      </c>
      <c r="J712">
        <v>2</v>
      </c>
      <c r="K712">
        <v>0</v>
      </c>
      <c r="L712">
        <v>0</v>
      </c>
      <c r="M712">
        <v>0</v>
      </c>
      <c r="N712">
        <v>0</v>
      </c>
      <c r="O712">
        <v>0</v>
      </c>
      <c r="P712">
        <v>0</v>
      </c>
      <c r="Q712">
        <v>0</v>
      </c>
      <c r="R712">
        <v>0</v>
      </c>
      <c r="S712">
        <v>0</v>
      </c>
      <c r="T712">
        <v>0</v>
      </c>
      <c r="U712">
        <v>0</v>
      </c>
      <c r="V712">
        <v>0</v>
      </c>
      <c r="W712">
        <v>0</v>
      </c>
      <c r="X712">
        <v>0</v>
      </c>
      <c r="Y712">
        <v>0</v>
      </c>
      <c r="Z712">
        <v>0</v>
      </c>
      <c r="AA712">
        <v>0</v>
      </c>
      <c r="AB712">
        <v>0</v>
      </c>
      <c r="AC712">
        <v>0</v>
      </c>
      <c r="AD712">
        <v>0</v>
      </c>
    </row>
    <row r="713" spans="2:30" ht="15" customHeight="1" x14ac:dyDescent="0.45">
      <c r="B713" t="s">
        <v>419</v>
      </c>
      <c r="C713" t="s">
        <v>188</v>
      </c>
      <c r="D713" t="s">
        <v>2402</v>
      </c>
      <c r="E713" t="s">
        <v>2403</v>
      </c>
      <c r="F713" t="s">
        <v>2404</v>
      </c>
      <c r="G713" t="s">
        <v>422</v>
      </c>
      <c r="H713" t="s">
        <v>1685</v>
      </c>
      <c r="I713" t="s">
        <v>1686</v>
      </c>
      <c r="J713">
        <v>2</v>
      </c>
      <c r="K713">
        <v>0</v>
      </c>
      <c r="L713">
        <v>0</v>
      </c>
      <c r="M713">
        <v>0</v>
      </c>
      <c r="N713">
        <v>0</v>
      </c>
      <c r="O713">
        <v>0</v>
      </c>
      <c r="P713">
        <v>0</v>
      </c>
      <c r="Q713">
        <v>0</v>
      </c>
      <c r="R713">
        <v>0</v>
      </c>
      <c r="S713">
        <v>0</v>
      </c>
      <c r="T713">
        <v>0</v>
      </c>
      <c r="U713">
        <v>0</v>
      </c>
      <c r="V713">
        <v>0</v>
      </c>
      <c r="W713">
        <v>0</v>
      </c>
      <c r="X713">
        <v>0</v>
      </c>
      <c r="Y713">
        <v>0</v>
      </c>
      <c r="Z713">
        <v>0</v>
      </c>
      <c r="AA713">
        <v>0</v>
      </c>
      <c r="AB713">
        <v>0</v>
      </c>
      <c r="AC713">
        <v>0</v>
      </c>
      <c r="AD713">
        <v>0</v>
      </c>
    </row>
    <row r="714" spans="2:30" ht="15" customHeight="1" x14ac:dyDescent="0.45">
      <c r="B714" t="s">
        <v>419</v>
      </c>
      <c r="C714" t="s">
        <v>188</v>
      </c>
      <c r="D714" t="s">
        <v>2405</v>
      </c>
      <c r="E714" t="s">
        <v>2406</v>
      </c>
      <c r="F714" t="s">
        <v>2407</v>
      </c>
      <c r="G714" t="s">
        <v>422</v>
      </c>
      <c r="H714" t="s">
        <v>1685</v>
      </c>
      <c r="I714" t="s">
        <v>1686</v>
      </c>
      <c r="J714">
        <v>2</v>
      </c>
      <c r="K714">
        <v>0</v>
      </c>
      <c r="L714">
        <v>0</v>
      </c>
      <c r="M714">
        <v>0</v>
      </c>
      <c r="N714">
        <v>0</v>
      </c>
      <c r="O714">
        <v>0</v>
      </c>
      <c r="P714">
        <v>0</v>
      </c>
      <c r="Q714">
        <v>0</v>
      </c>
      <c r="R714">
        <v>0</v>
      </c>
      <c r="S714">
        <v>0</v>
      </c>
      <c r="T714">
        <v>0</v>
      </c>
      <c r="U714">
        <v>0</v>
      </c>
      <c r="V714">
        <v>0</v>
      </c>
      <c r="W714">
        <v>0</v>
      </c>
      <c r="X714">
        <v>0</v>
      </c>
      <c r="Y714">
        <v>0</v>
      </c>
      <c r="Z714">
        <v>0</v>
      </c>
      <c r="AA714">
        <v>0</v>
      </c>
      <c r="AB714">
        <v>0</v>
      </c>
      <c r="AC714">
        <v>0</v>
      </c>
      <c r="AD714">
        <v>0</v>
      </c>
    </row>
    <row r="715" spans="2:30" ht="15" customHeight="1" x14ac:dyDescent="0.45">
      <c r="B715" t="s">
        <v>419</v>
      </c>
      <c r="C715" t="s">
        <v>188</v>
      </c>
      <c r="D715" t="s">
        <v>2408</v>
      </c>
      <c r="E715" t="s">
        <v>2409</v>
      </c>
      <c r="F715" t="s">
        <v>2410</v>
      </c>
      <c r="G715" t="s">
        <v>422</v>
      </c>
      <c r="H715" t="s">
        <v>1685</v>
      </c>
      <c r="I715" t="s">
        <v>1686</v>
      </c>
      <c r="J715">
        <v>2</v>
      </c>
      <c r="K715">
        <v>1223.682</v>
      </c>
      <c r="L715">
        <v>1135.251</v>
      </c>
      <c r="M715">
        <v>1271.8219999999999</v>
      </c>
      <c r="N715">
        <v>1419.712</v>
      </c>
      <c r="O715">
        <v>1493.4860000000001</v>
      </c>
      <c r="P715">
        <v>1423.0609999999999</v>
      </c>
      <c r="Q715">
        <v>1473.7159999999999</v>
      </c>
      <c r="R715">
        <v>1515.1969999999999</v>
      </c>
      <c r="S715">
        <v>1578.0340000000001</v>
      </c>
      <c r="T715">
        <v>1635.713</v>
      </c>
      <c r="U715">
        <v>1695.819</v>
      </c>
      <c r="V715">
        <v>1755.066</v>
      </c>
      <c r="W715">
        <v>1817.758</v>
      </c>
      <c r="X715">
        <v>1884.3910000000001</v>
      </c>
      <c r="Y715">
        <v>1955.249</v>
      </c>
      <c r="Z715">
        <v>2029.7159999999999</v>
      </c>
      <c r="AA715">
        <v>2106.7719999999999</v>
      </c>
      <c r="AB715">
        <v>2186.386</v>
      </c>
      <c r="AC715">
        <v>2268.7289999999998</v>
      </c>
      <c r="AD715">
        <v>2354.2040000000002</v>
      </c>
    </row>
    <row r="716" spans="2:30" ht="15" customHeight="1" x14ac:dyDescent="0.45">
      <c r="B716" t="s">
        <v>419</v>
      </c>
      <c r="C716" t="s">
        <v>188</v>
      </c>
      <c r="D716" t="s">
        <v>2411</v>
      </c>
      <c r="E716">
        <v>0</v>
      </c>
      <c r="F716" t="s">
        <v>2111</v>
      </c>
      <c r="G716" t="s">
        <v>422</v>
      </c>
      <c r="H716" t="s">
        <v>1685</v>
      </c>
      <c r="I716" t="s">
        <v>1686</v>
      </c>
      <c r="J716">
        <v>2</v>
      </c>
      <c r="K716">
        <v>0</v>
      </c>
      <c r="L716">
        <v>0</v>
      </c>
      <c r="M716">
        <v>0</v>
      </c>
      <c r="N716">
        <v>0</v>
      </c>
      <c r="O716">
        <v>0</v>
      </c>
      <c r="P716">
        <v>0</v>
      </c>
      <c r="Q716">
        <v>0</v>
      </c>
      <c r="R716">
        <v>0</v>
      </c>
      <c r="S716">
        <v>0</v>
      </c>
      <c r="T716">
        <v>0</v>
      </c>
      <c r="U716">
        <v>0</v>
      </c>
      <c r="V716">
        <v>0</v>
      </c>
      <c r="W716">
        <v>0</v>
      </c>
      <c r="X716">
        <v>0</v>
      </c>
      <c r="Y716">
        <v>0</v>
      </c>
      <c r="Z716">
        <v>0</v>
      </c>
      <c r="AA716">
        <v>0</v>
      </c>
      <c r="AB716">
        <v>0</v>
      </c>
      <c r="AC716">
        <v>0</v>
      </c>
      <c r="AD716">
        <v>0</v>
      </c>
    </row>
    <row r="717" spans="2:30" ht="15" customHeight="1" x14ac:dyDescent="0.45">
      <c r="B717" t="s">
        <v>419</v>
      </c>
      <c r="C717" t="s">
        <v>188</v>
      </c>
      <c r="D717" t="s">
        <v>2412</v>
      </c>
      <c r="E717">
        <v>0</v>
      </c>
      <c r="F717" t="s">
        <v>2111</v>
      </c>
      <c r="G717" t="s">
        <v>422</v>
      </c>
      <c r="H717" t="s">
        <v>1685</v>
      </c>
      <c r="I717" t="s">
        <v>1686</v>
      </c>
      <c r="J717">
        <v>2</v>
      </c>
      <c r="K717">
        <v>0</v>
      </c>
      <c r="L717">
        <v>0.96899999999999997</v>
      </c>
      <c r="M717">
        <v>1.1479999999999999</v>
      </c>
      <c r="N717">
        <v>1.1080000000000001</v>
      </c>
      <c r="O717">
        <v>1.0529999999999999</v>
      </c>
      <c r="P717">
        <v>0.94899999999999995</v>
      </c>
      <c r="Q717">
        <v>1.036</v>
      </c>
      <c r="R717">
        <v>1.0289999999999999</v>
      </c>
      <c r="S717">
        <v>1.044</v>
      </c>
      <c r="T717">
        <v>1.04</v>
      </c>
      <c r="U717">
        <v>1.042</v>
      </c>
      <c r="V717">
        <v>1.0429999999999999</v>
      </c>
      <c r="W717">
        <v>1.0469999999999999</v>
      </c>
      <c r="X717">
        <v>1.0509999999999999</v>
      </c>
      <c r="Y717">
        <v>1.056</v>
      </c>
      <c r="Z717">
        <v>1.0609999999999999</v>
      </c>
      <c r="AA717">
        <v>1.0649999999999999</v>
      </c>
      <c r="AB717">
        <v>1.07</v>
      </c>
      <c r="AC717">
        <v>1.0740000000000001</v>
      </c>
      <c r="AD717">
        <v>1.0760000000000001</v>
      </c>
    </row>
    <row r="718" spans="2:30" ht="15" customHeight="1" x14ac:dyDescent="0.45">
      <c r="B718" t="s">
        <v>419</v>
      </c>
      <c r="C718" t="s">
        <v>188</v>
      </c>
      <c r="D718" t="s">
        <v>2413</v>
      </c>
      <c r="E718">
        <v>0</v>
      </c>
      <c r="F718" t="s">
        <v>2111</v>
      </c>
      <c r="G718" t="s">
        <v>422</v>
      </c>
      <c r="H718" t="s">
        <v>1685</v>
      </c>
      <c r="I718" t="s">
        <v>1686</v>
      </c>
      <c r="J718">
        <v>2</v>
      </c>
      <c r="K718">
        <v>0</v>
      </c>
      <c r="L718">
        <v>0</v>
      </c>
      <c r="M718">
        <v>0</v>
      </c>
      <c r="N718">
        <v>0</v>
      </c>
      <c r="O718">
        <v>0</v>
      </c>
      <c r="P718">
        <v>0</v>
      </c>
      <c r="Q718">
        <v>0</v>
      </c>
      <c r="R718">
        <v>0</v>
      </c>
      <c r="S718">
        <v>0</v>
      </c>
      <c r="T718">
        <v>0</v>
      </c>
      <c r="U718">
        <v>0</v>
      </c>
      <c r="V718">
        <v>0</v>
      </c>
      <c r="W718">
        <v>0</v>
      </c>
      <c r="X718">
        <v>0</v>
      </c>
      <c r="Y718">
        <v>0</v>
      </c>
      <c r="Z718">
        <v>0</v>
      </c>
      <c r="AA718">
        <v>0</v>
      </c>
      <c r="AB718">
        <v>0</v>
      </c>
      <c r="AC718">
        <v>0</v>
      </c>
      <c r="AD718">
        <v>0</v>
      </c>
    </row>
    <row r="719" spans="2:30" ht="15" customHeight="1" x14ac:dyDescent="0.45">
      <c r="B719" t="s">
        <v>419</v>
      </c>
      <c r="C719" t="s">
        <v>188</v>
      </c>
      <c r="D719" t="s">
        <v>2414</v>
      </c>
      <c r="E719">
        <v>0</v>
      </c>
      <c r="F719" t="s">
        <v>2111</v>
      </c>
      <c r="G719" t="s">
        <v>422</v>
      </c>
      <c r="H719" t="s">
        <v>1685</v>
      </c>
      <c r="I719" t="s">
        <v>1686</v>
      </c>
      <c r="J719">
        <v>2</v>
      </c>
      <c r="K719">
        <v>0</v>
      </c>
      <c r="L719">
        <v>0</v>
      </c>
      <c r="M719">
        <v>0</v>
      </c>
      <c r="N719">
        <v>0</v>
      </c>
      <c r="O719">
        <v>0</v>
      </c>
      <c r="P719">
        <v>0</v>
      </c>
      <c r="Q719">
        <v>0</v>
      </c>
      <c r="R719">
        <v>0</v>
      </c>
      <c r="S719">
        <v>0</v>
      </c>
      <c r="T719">
        <v>0</v>
      </c>
      <c r="U719">
        <v>0</v>
      </c>
      <c r="V719">
        <v>0</v>
      </c>
      <c r="W719">
        <v>0</v>
      </c>
      <c r="X719">
        <v>0</v>
      </c>
      <c r="Y719">
        <v>0</v>
      </c>
      <c r="Z719">
        <v>0</v>
      </c>
      <c r="AA719">
        <v>0</v>
      </c>
      <c r="AB719">
        <v>0</v>
      </c>
      <c r="AC719">
        <v>0</v>
      </c>
      <c r="AD719">
        <v>0</v>
      </c>
    </row>
    <row r="720" spans="2:30" ht="15" customHeight="1" x14ac:dyDescent="0.45">
      <c r="B720" t="s">
        <v>419</v>
      </c>
      <c r="C720" t="s">
        <v>188</v>
      </c>
      <c r="D720" t="s">
        <v>2415</v>
      </c>
      <c r="E720">
        <v>0</v>
      </c>
      <c r="F720" t="s">
        <v>2111</v>
      </c>
      <c r="G720" t="s">
        <v>422</v>
      </c>
      <c r="H720" t="s">
        <v>1685</v>
      </c>
      <c r="I720" t="s">
        <v>1686</v>
      </c>
      <c r="J720">
        <v>2</v>
      </c>
      <c r="K720" t="e">
        <f>#VALUE!</f>
        <v>#VALUE!</v>
      </c>
      <c r="L720">
        <v>0</v>
      </c>
      <c r="M720">
        <v>0</v>
      </c>
      <c r="N720">
        <v>0</v>
      </c>
      <c r="O720">
        <v>0</v>
      </c>
      <c r="P720">
        <v>0</v>
      </c>
      <c r="Q720">
        <v>0</v>
      </c>
      <c r="R720">
        <v>0</v>
      </c>
      <c r="S720">
        <v>0</v>
      </c>
      <c r="T720">
        <v>0</v>
      </c>
      <c r="U720">
        <v>0</v>
      </c>
      <c r="V720">
        <v>0</v>
      </c>
      <c r="W720">
        <v>0</v>
      </c>
      <c r="X720">
        <v>0</v>
      </c>
      <c r="Y720">
        <v>0</v>
      </c>
      <c r="Z720">
        <v>0</v>
      </c>
      <c r="AA720">
        <v>0</v>
      </c>
      <c r="AB720">
        <v>0</v>
      </c>
      <c r="AC720">
        <v>0</v>
      </c>
      <c r="AD720">
        <v>0</v>
      </c>
    </row>
    <row r="721" spans="2:30" ht="15" customHeight="1" x14ac:dyDescent="0.45">
      <c r="B721" t="s">
        <v>419</v>
      </c>
      <c r="C721" t="s">
        <v>188</v>
      </c>
      <c r="D721" t="s">
        <v>2416</v>
      </c>
      <c r="E721" t="s">
        <v>2417</v>
      </c>
      <c r="F721" t="s">
        <v>2418</v>
      </c>
      <c r="G721" t="s">
        <v>422</v>
      </c>
      <c r="H721" t="s">
        <v>1685</v>
      </c>
      <c r="I721" t="s">
        <v>1686</v>
      </c>
      <c r="J721">
        <v>2</v>
      </c>
      <c r="K721" t="e">
        <f>#VALUE!</f>
        <v>#VALUE!</v>
      </c>
      <c r="L721">
        <v>0</v>
      </c>
      <c r="M721">
        <v>0</v>
      </c>
      <c r="N721">
        <v>0</v>
      </c>
      <c r="O721">
        <v>0</v>
      </c>
      <c r="P721">
        <v>0</v>
      </c>
      <c r="Q721">
        <v>0</v>
      </c>
      <c r="R721">
        <v>0</v>
      </c>
      <c r="S721">
        <v>0</v>
      </c>
      <c r="T721">
        <v>0</v>
      </c>
      <c r="U721">
        <v>0</v>
      </c>
      <c r="V721">
        <v>0</v>
      </c>
      <c r="W721">
        <v>0</v>
      </c>
      <c r="X721">
        <v>0</v>
      </c>
      <c r="Y721">
        <v>0</v>
      </c>
      <c r="Z721">
        <v>0</v>
      </c>
      <c r="AA721">
        <v>0</v>
      </c>
      <c r="AB721">
        <v>0</v>
      </c>
      <c r="AC721">
        <v>0</v>
      </c>
      <c r="AD721">
        <v>0</v>
      </c>
    </row>
    <row r="722" spans="2:30" ht="15" customHeight="1" x14ac:dyDescent="0.45">
      <c r="B722" t="s">
        <v>419</v>
      </c>
      <c r="C722" t="s">
        <v>188</v>
      </c>
      <c r="D722" t="s">
        <v>2419</v>
      </c>
      <c r="E722" t="s">
        <v>2420</v>
      </c>
      <c r="F722" t="s">
        <v>2421</v>
      </c>
      <c r="G722" t="s">
        <v>422</v>
      </c>
      <c r="H722" t="s">
        <v>1685</v>
      </c>
      <c r="I722" t="s">
        <v>1686</v>
      </c>
      <c r="J722">
        <v>2</v>
      </c>
      <c r="K722" t="e">
        <f>#VALUE!</f>
        <v>#VALUE!</v>
      </c>
      <c r="L722">
        <v>2</v>
      </c>
      <c r="M722">
        <v>0</v>
      </c>
      <c r="N722">
        <v>0</v>
      </c>
      <c r="O722">
        <v>0</v>
      </c>
      <c r="P722">
        <v>0</v>
      </c>
      <c r="Q722">
        <v>0</v>
      </c>
      <c r="R722">
        <v>0</v>
      </c>
      <c r="S722">
        <v>0</v>
      </c>
      <c r="T722">
        <v>0</v>
      </c>
      <c r="U722">
        <v>0</v>
      </c>
      <c r="V722">
        <v>0</v>
      </c>
      <c r="W722">
        <v>0</v>
      </c>
      <c r="X722">
        <v>0</v>
      </c>
      <c r="Y722">
        <v>0</v>
      </c>
      <c r="Z722">
        <v>0</v>
      </c>
      <c r="AA722">
        <v>0</v>
      </c>
      <c r="AB722">
        <v>0</v>
      </c>
      <c r="AC722">
        <v>0</v>
      </c>
      <c r="AD722">
        <v>0</v>
      </c>
    </row>
    <row r="723" spans="2:30" ht="15" customHeight="1" x14ac:dyDescent="0.45">
      <c r="B723" t="s">
        <v>419</v>
      </c>
      <c r="C723" t="s">
        <v>188</v>
      </c>
      <c r="D723" t="s">
        <v>2422</v>
      </c>
      <c r="E723" t="s">
        <v>2423</v>
      </c>
      <c r="F723" t="s">
        <v>2424</v>
      </c>
      <c r="G723" t="s">
        <v>422</v>
      </c>
      <c r="H723" t="s">
        <v>1685</v>
      </c>
      <c r="I723" t="s">
        <v>1686</v>
      </c>
      <c r="J723">
        <v>2</v>
      </c>
      <c r="K723" t="e">
        <f>#VALUE!</f>
        <v>#VALUE!</v>
      </c>
      <c r="L723">
        <v>2</v>
      </c>
      <c r="M723">
        <v>0</v>
      </c>
      <c r="N723">
        <v>0</v>
      </c>
      <c r="O723">
        <v>0</v>
      </c>
      <c r="P723">
        <v>0</v>
      </c>
      <c r="Q723">
        <v>0</v>
      </c>
      <c r="R723">
        <v>0</v>
      </c>
      <c r="S723">
        <v>0</v>
      </c>
      <c r="T723">
        <v>0</v>
      </c>
      <c r="U723">
        <v>0</v>
      </c>
      <c r="V723">
        <v>0</v>
      </c>
      <c r="W723">
        <v>0</v>
      </c>
      <c r="X723">
        <v>0</v>
      </c>
      <c r="Y723">
        <v>0</v>
      </c>
      <c r="Z723">
        <v>0</v>
      </c>
      <c r="AA723">
        <v>0</v>
      </c>
      <c r="AB723">
        <v>0</v>
      </c>
      <c r="AC723">
        <v>0</v>
      </c>
      <c r="AD723">
        <v>0</v>
      </c>
    </row>
    <row r="724" spans="2:30" ht="15" customHeight="1" x14ac:dyDescent="0.45">
      <c r="B724" t="s">
        <v>419</v>
      </c>
      <c r="C724" t="s">
        <v>188</v>
      </c>
      <c r="D724" t="s">
        <v>2425</v>
      </c>
      <c r="E724">
        <v>0</v>
      </c>
      <c r="F724" t="s">
        <v>2111</v>
      </c>
      <c r="G724" t="s">
        <v>422</v>
      </c>
      <c r="H724" t="s">
        <v>1685</v>
      </c>
      <c r="I724" t="s">
        <v>1686</v>
      </c>
      <c r="J724">
        <v>2</v>
      </c>
      <c r="K724">
        <v>0</v>
      </c>
      <c r="L724">
        <v>0</v>
      </c>
      <c r="M724">
        <v>0</v>
      </c>
      <c r="N724">
        <v>0</v>
      </c>
      <c r="O724">
        <v>0</v>
      </c>
      <c r="P724">
        <v>0</v>
      </c>
      <c r="Q724">
        <v>0</v>
      </c>
      <c r="R724">
        <v>0</v>
      </c>
      <c r="S724">
        <v>0</v>
      </c>
      <c r="T724">
        <v>0</v>
      </c>
      <c r="U724">
        <v>0</v>
      </c>
      <c r="V724">
        <v>0</v>
      </c>
      <c r="W724">
        <v>0</v>
      </c>
      <c r="X724">
        <v>0</v>
      </c>
      <c r="Y724">
        <v>0</v>
      </c>
      <c r="Z724">
        <v>0</v>
      </c>
      <c r="AA724">
        <v>0</v>
      </c>
      <c r="AB724">
        <v>0</v>
      </c>
      <c r="AC724">
        <v>0</v>
      </c>
      <c r="AD724">
        <v>0</v>
      </c>
    </row>
    <row r="725" spans="2:30" ht="15" customHeight="1" x14ac:dyDescent="0.45">
      <c r="B725" t="s">
        <v>419</v>
      </c>
      <c r="C725" t="s">
        <v>188</v>
      </c>
      <c r="D725" t="s">
        <v>2426</v>
      </c>
      <c r="E725">
        <v>0</v>
      </c>
      <c r="F725" t="s">
        <v>2111</v>
      </c>
      <c r="G725" t="s">
        <v>422</v>
      </c>
      <c r="H725" t="s">
        <v>1685</v>
      </c>
      <c r="I725" t="s">
        <v>1686</v>
      </c>
      <c r="J725">
        <v>2</v>
      </c>
      <c r="K725">
        <v>0</v>
      </c>
      <c r="L725">
        <v>1</v>
      </c>
      <c r="M725">
        <v>2</v>
      </c>
      <c r="N725">
        <v>3</v>
      </c>
      <c r="O725">
        <v>4</v>
      </c>
      <c r="P725">
        <v>5</v>
      </c>
      <c r="Q725">
        <v>6</v>
      </c>
      <c r="R725">
        <v>7</v>
      </c>
      <c r="S725">
        <v>8</v>
      </c>
      <c r="T725">
        <v>9</v>
      </c>
      <c r="U725">
        <v>10</v>
      </c>
      <c r="V725">
        <v>11</v>
      </c>
      <c r="W725">
        <v>12</v>
      </c>
      <c r="X725">
        <v>13</v>
      </c>
      <c r="Y725">
        <v>14</v>
      </c>
      <c r="Z725">
        <v>15</v>
      </c>
      <c r="AA725">
        <v>16</v>
      </c>
      <c r="AB725">
        <v>17</v>
      </c>
      <c r="AC725">
        <v>18</v>
      </c>
      <c r="AD725">
        <v>19</v>
      </c>
    </row>
    <row r="726" spans="2:30" ht="15" customHeight="1" x14ac:dyDescent="0.45">
      <c r="B726" t="s">
        <v>419</v>
      </c>
      <c r="C726" t="s">
        <v>188</v>
      </c>
      <c r="D726" t="s">
        <v>2427</v>
      </c>
      <c r="E726" t="s">
        <v>2428</v>
      </c>
      <c r="F726" t="s">
        <v>2429</v>
      </c>
      <c r="G726" t="s">
        <v>422</v>
      </c>
      <c r="H726" t="s">
        <v>1685</v>
      </c>
      <c r="I726" t="s">
        <v>1686</v>
      </c>
      <c r="J726">
        <v>2</v>
      </c>
      <c r="K726">
        <v>2022</v>
      </c>
      <c r="L726">
        <v>2023</v>
      </c>
      <c r="M726">
        <v>2024</v>
      </c>
      <c r="N726">
        <v>2025</v>
      </c>
      <c r="O726">
        <v>2026</v>
      </c>
      <c r="P726">
        <v>2027</v>
      </c>
      <c r="Q726">
        <v>2028</v>
      </c>
      <c r="R726">
        <v>2029</v>
      </c>
      <c r="S726">
        <v>2030</v>
      </c>
      <c r="T726">
        <v>2031</v>
      </c>
      <c r="U726">
        <v>2032</v>
      </c>
      <c r="V726">
        <v>2033</v>
      </c>
      <c r="W726">
        <v>2034</v>
      </c>
      <c r="X726">
        <v>2035</v>
      </c>
      <c r="Y726">
        <v>2036</v>
      </c>
      <c r="Z726">
        <v>2037</v>
      </c>
      <c r="AA726">
        <v>2038</v>
      </c>
      <c r="AB726">
        <v>2039</v>
      </c>
      <c r="AC726">
        <v>2040</v>
      </c>
      <c r="AD726">
        <v>2041</v>
      </c>
    </row>
    <row r="727" spans="2:30" ht="15" customHeight="1" x14ac:dyDescent="0.45">
      <c r="B727" t="s">
        <v>419</v>
      </c>
      <c r="C727" t="s">
        <v>188</v>
      </c>
      <c r="D727" t="s">
        <v>2430</v>
      </c>
      <c r="E727" t="s">
        <v>2431</v>
      </c>
      <c r="F727" t="s">
        <v>2432</v>
      </c>
      <c r="G727" t="s">
        <v>422</v>
      </c>
      <c r="H727" t="s">
        <v>1685</v>
      </c>
      <c r="I727" t="s">
        <v>1686</v>
      </c>
      <c r="J727">
        <v>2</v>
      </c>
      <c r="K727">
        <v>0</v>
      </c>
      <c r="L727">
        <v>2.1659999999999999</v>
      </c>
      <c r="M727">
        <v>2.9460000000000002</v>
      </c>
      <c r="N727">
        <v>3.7509999999999999</v>
      </c>
      <c r="O727">
        <v>6.4569999999999999</v>
      </c>
      <c r="P727">
        <v>11.539</v>
      </c>
      <c r="Q727">
        <v>21.872</v>
      </c>
      <c r="R727">
        <v>41.134</v>
      </c>
      <c r="S727">
        <v>78.364000000000004</v>
      </c>
      <c r="T727">
        <v>144.80799999999999</v>
      </c>
      <c r="U727">
        <v>255.995</v>
      </c>
      <c r="V727">
        <v>434.185</v>
      </c>
      <c r="W727">
        <v>696.98</v>
      </c>
      <c r="X727">
        <v>1067.4829999999999</v>
      </c>
      <c r="Y727">
        <v>1563.3030000000001</v>
      </c>
      <c r="Z727">
        <v>2211.279</v>
      </c>
      <c r="AA727">
        <v>3043.9549999999999</v>
      </c>
      <c r="AB727">
        <v>4099.7340000000004</v>
      </c>
      <c r="AC727">
        <v>5409.83</v>
      </c>
      <c r="AD727">
        <v>6909.7629999999999</v>
      </c>
    </row>
    <row r="728" spans="2:30" ht="15" customHeight="1" x14ac:dyDescent="0.45">
      <c r="B728" t="s">
        <v>419</v>
      </c>
      <c r="C728" t="s">
        <v>188</v>
      </c>
      <c r="D728" t="s">
        <v>2433</v>
      </c>
      <c r="E728" t="s">
        <v>2434</v>
      </c>
      <c r="F728" t="s">
        <v>2435</v>
      </c>
      <c r="G728" t="s">
        <v>422</v>
      </c>
      <c r="H728" t="s">
        <v>1685</v>
      </c>
      <c r="I728" t="s">
        <v>1686</v>
      </c>
      <c r="J728">
        <v>2</v>
      </c>
      <c r="K728">
        <v>44.354999999999997</v>
      </c>
      <c r="L728">
        <v>41.411000000000001</v>
      </c>
      <c r="M728">
        <v>47.658999999999999</v>
      </c>
      <c r="N728">
        <v>52.780999999999999</v>
      </c>
      <c r="O728">
        <v>56.015999999999998</v>
      </c>
      <c r="P728">
        <v>54.841000000000001</v>
      </c>
      <c r="Q728">
        <v>57.831000000000003</v>
      </c>
      <c r="R728">
        <v>60.473999999999997</v>
      </c>
      <c r="S728">
        <v>63.78</v>
      </c>
      <c r="T728">
        <v>66.977999999999994</v>
      </c>
      <c r="U728">
        <v>70.372</v>
      </c>
      <c r="V728">
        <v>73.849000000000004</v>
      </c>
      <c r="W728">
        <v>77.569999999999993</v>
      </c>
      <c r="X728">
        <v>81.603999999999999</v>
      </c>
      <c r="Y728">
        <v>85.95</v>
      </c>
      <c r="Z728">
        <v>90.587999999999994</v>
      </c>
      <c r="AA728">
        <v>95.451999999999998</v>
      </c>
      <c r="AB728">
        <v>100.542</v>
      </c>
      <c r="AC728">
        <v>105.876</v>
      </c>
      <c r="AD728">
        <v>111.47499999999999</v>
      </c>
    </row>
    <row r="729" spans="2:30" ht="15" customHeight="1" x14ac:dyDescent="0.45">
      <c r="B729" t="s">
        <v>419</v>
      </c>
      <c r="C729" t="s">
        <v>188</v>
      </c>
      <c r="D729" t="s">
        <v>2436</v>
      </c>
      <c r="E729" t="s">
        <v>2437</v>
      </c>
      <c r="F729" t="s">
        <v>2438</v>
      </c>
      <c r="G729" t="s">
        <v>422</v>
      </c>
      <c r="H729" t="s">
        <v>1685</v>
      </c>
      <c r="I729" t="s">
        <v>1686</v>
      </c>
      <c r="J729">
        <v>2</v>
      </c>
      <c r="K729">
        <v>0</v>
      </c>
      <c r="L729">
        <v>0</v>
      </c>
      <c r="M729">
        <v>0</v>
      </c>
      <c r="N729">
        <v>0</v>
      </c>
      <c r="O729">
        <v>0</v>
      </c>
      <c r="P729">
        <v>0</v>
      </c>
      <c r="Q729">
        <v>0</v>
      </c>
      <c r="R729">
        <v>0</v>
      </c>
      <c r="S729">
        <v>0</v>
      </c>
      <c r="T729">
        <v>0</v>
      </c>
      <c r="U729">
        <v>0</v>
      </c>
      <c r="V729">
        <v>0</v>
      </c>
      <c r="W729">
        <v>0</v>
      </c>
      <c r="X729">
        <v>0</v>
      </c>
      <c r="Y729">
        <v>0</v>
      </c>
      <c r="Z729">
        <v>0</v>
      </c>
      <c r="AA729">
        <v>0</v>
      </c>
      <c r="AB729">
        <v>0</v>
      </c>
      <c r="AC729">
        <v>0</v>
      </c>
      <c r="AD729">
        <v>0</v>
      </c>
    </row>
    <row r="730" spans="2:30" ht="15" customHeight="1" x14ac:dyDescent="0.45">
      <c r="B730" t="s">
        <v>419</v>
      </c>
      <c r="C730" t="s">
        <v>188</v>
      </c>
      <c r="D730" t="s">
        <v>2439</v>
      </c>
      <c r="E730">
        <v>0</v>
      </c>
      <c r="F730" t="s">
        <v>2111</v>
      </c>
      <c r="G730" t="s">
        <v>422</v>
      </c>
      <c r="H730" t="s">
        <v>1685</v>
      </c>
      <c r="I730" t="s">
        <v>1686</v>
      </c>
      <c r="J730">
        <v>2</v>
      </c>
      <c r="K730">
        <v>563.20899999999995</v>
      </c>
      <c r="L730">
        <v>545.49800000000005</v>
      </c>
      <c r="M730">
        <v>626.49800000000005</v>
      </c>
      <c r="N730">
        <v>694.04200000000003</v>
      </c>
      <c r="O730">
        <v>730.50699999999995</v>
      </c>
      <c r="P730">
        <v>693.59100000000001</v>
      </c>
      <c r="Q730">
        <v>718.74300000000005</v>
      </c>
      <c r="R730">
        <v>739.452</v>
      </c>
      <c r="S730">
        <v>771.86199999999997</v>
      </c>
      <c r="T730">
        <v>802.64099999999996</v>
      </c>
      <c r="U730">
        <v>836.36199999999997</v>
      </c>
      <c r="V730">
        <v>872.24300000000005</v>
      </c>
      <c r="W730">
        <v>913.09100000000001</v>
      </c>
      <c r="X730">
        <v>960.03700000000003</v>
      </c>
      <c r="Y730">
        <v>1013.908</v>
      </c>
      <c r="Z730">
        <v>1075.441</v>
      </c>
      <c r="AA730">
        <v>1145.3989999999999</v>
      </c>
      <c r="AB730">
        <v>1225.2550000000001</v>
      </c>
      <c r="AC730">
        <v>1316.3009999999999</v>
      </c>
      <c r="AD730">
        <v>1416.2439999999999</v>
      </c>
    </row>
    <row r="731" spans="2:30" ht="15" customHeight="1" x14ac:dyDescent="0.45">
      <c r="B731" t="s">
        <v>419</v>
      </c>
      <c r="C731" t="s">
        <v>188</v>
      </c>
      <c r="D731" t="s">
        <v>2440</v>
      </c>
      <c r="E731" t="s">
        <v>2441</v>
      </c>
      <c r="F731" t="s">
        <v>2442</v>
      </c>
      <c r="G731" t="s">
        <v>422</v>
      </c>
      <c r="H731" t="s">
        <v>1685</v>
      </c>
      <c r="I731" t="s">
        <v>1686</v>
      </c>
      <c r="J731">
        <v>2</v>
      </c>
      <c r="K731">
        <v>0</v>
      </c>
      <c r="L731">
        <v>0</v>
      </c>
      <c r="M731">
        <v>0</v>
      </c>
      <c r="N731">
        <v>0</v>
      </c>
      <c r="O731">
        <v>0</v>
      </c>
      <c r="P731">
        <v>0</v>
      </c>
      <c r="Q731">
        <v>0</v>
      </c>
      <c r="R731">
        <v>0</v>
      </c>
      <c r="S731">
        <v>0</v>
      </c>
      <c r="T731">
        <v>0</v>
      </c>
      <c r="U731">
        <v>0</v>
      </c>
      <c r="V731">
        <v>0</v>
      </c>
      <c r="W731">
        <v>0</v>
      </c>
      <c r="X731">
        <v>0</v>
      </c>
      <c r="Y731">
        <v>0</v>
      </c>
      <c r="Z731">
        <v>0</v>
      </c>
      <c r="AA731">
        <v>0</v>
      </c>
      <c r="AB731">
        <v>0</v>
      </c>
      <c r="AC731">
        <v>0</v>
      </c>
      <c r="AD731">
        <v>0</v>
      </c>
    </row>
    <row r="732" spans="2:30" ht="15" customHeight="1" x14ac:dyDescent="0.45">
      <c r="B732" t="s">
        <v>419</v>
      </c>
      <c r="C732" t="s">
        <v>188</v>
      </c>
      <c r="D732" t="s">
        <v>2443</v>
      </c>
      <c r="E732" t="s">
        <v>2444</v>
      </c>
      <c r="F732" t="s">
        <v>2445</v>
      </c>
      <c r="G732" t="s">
        <v>422</v>
      </c>
      <c r="H732" t="s">
        <v>1685</v>
      </c>
      <c r="I732" t="s">
        <v>1686</v>
      </c>
      <c r="J732">
        <v>2</v>
      </c>
      <c r="K732">
        <v>3770.7730000000001</v>
      </c>
      <c r="L732">
        <v>3829.1619999999998</v>
      </c>
      <c r="M732">
        <v>4289.8119999999999</v>
      </c>
      <c r="N732">
        <v>4788.6419999999998</v>
      </c>
      <c r="O732">
        <v>5037.4780000000001</v>
      </c>
      <c r="P732">
        <v>4799.9359999999997</v>
      </c>
      <c r="Q732">
        <v>4970.7960000000003</v>
      </c>
      <c r="R732">
        <v>5110.7079999999996</v>
      </c>
      <c r="S732">
        <v>5322.6549999999997</v>
      </c>
      <c r="T732">
        <v>5517.2039999999997</v>
      </c>
      <c r="U732">
        <v>5719.9409999999998</v>
      </c>
      <c r="V732">
        <v>5919.7790000000005</v>
      </c>
      <c r="W732">
        <v>6131.2380000000003</v>
      </c>
      <c r="X732">
        <v>6355.9870000000001</v>
      </c>
      <c r="Y732">
        <v>6594.9889999999996</v>
      </c>
      <c r="Z732">
        <v>6846.1639999999998</v>
      </c>
      <c r="AA732">
        <v>7106.0709999999999</v>
      </c>
      <c r="AB732">
        <v>7374.607</v>
      </c>
      <c r="AC732">
        <v>7652.3450000000003</v>
      </c>
      <c r="AD732">
        <v>7940.65</v>
      </c>
    </row>
    <row r="733" spans="2:30" ht="15" customHeight="1" x14ac:dyDescent="0.45">
      <c r="B733" t="s">
        <v>419</v>
      </c>
      <c r="C733" t="s">
        <v>188</v>
      </c>
      <c r="D733" t="s">
        <v>2446</v>
      </c>
      <c r="E733">
        <v>0</v>
      </c>
      <c r="F733" t="s">
        <v>2111</v>
      </c>
      <c r="G733" t="s">
        <v>422</v>
      </c>
      <c r="H733" t="s">
        <v>1685</v>
      </c>
      <c r="I733" t="s">
        <v>1686</v>
      </c>
      <c r="J733">
        <v>2</v>
      </c>
      <c r="K733">
        <v>0</v>
      </c>
      <c r="L733">
        <v>0</v>
      </c>
      <c r="M733">
        <v>0</v>
      </c>
      <c r="N733">
        <v>0</v>
      </c>
      <c r="O733">
        <v>0</v>
      </c>
      <c r="P733">
        <v>0</v>
      </c>
      <c r="Q733">
        <v>0</v>
      </c>
      <c r="R733">
        <v>0</v>
      </c>
      <c r="S733">
        <v>0</v>
      </c>
      <c r="T733">
        <v>0</v>
      </c>
      <c r="U733">
        <v>0</v>
      </c>
      <c r="V733">
        <v>0</v>
      </c>
      <c r="W733">
        <v>0</v>
      </c>
      <c r="X733">
        <v>0</v>
      </c>
      <c r="Y733">
        <v>0</v>
      </c>
      <c r="Z733">
        <v>0</v>
      </c>
      <c r="AA733">
        <v>0</v>
      </c>
      <c r="AB733">
        <v>0</v>
      </c>
      <c r="AC733">
        <v>0</v>
      </c>
      <c r="AD733">
        <v>0</v>
      </c>
    </row>
    <row r="734" spans="2:30" ht="15" customHeight="1" x14ac:dyDescent="0.45">
      <c r="B734" t="s">
        <v>419</v>
      </c>
      <c r="C734" t="s">
        <v>188</v>
      </c>
      <c r="D734" t="s">
        <v>2447</v>
      </c>
      <c r="E734">
        <v>0</v>
      </c>
      <c r="F734" t="s">
        <v>2111</v>
      </c>
      <c r="G734" t="s">
        <v>422</v>
      </c>
      <c r="H734" t="s">
        <v>1685</v>
      </c>
      <c r="I734" t="s">
        <v>1686</v>
      </c>
      <c r="J734">
        <v>2</v>
      </c>
      <c r="K734">
        <v>2.8000000000000001E-2</v>
      </c>
      <c r="L734">
        <v>3.5999999999999997E-2</v>
      </c>
      <c r="M734">
        <v>3.1E-2</v>
      </c>
      <c r="N734">
        <v>4.2000000000000003E-2</v>
      </c>
      <c r="O734">
        <v>5.6000000000000001E-2</v>
      </c>
      <c r="P734">
        <v>7.6999999999999999E-2</v>
      </c>
      <c r="Q734">
        <v>7.0999999999999994E-2</v>
      </c>
      <c r="R734">
        <v>7.8E-2</v>
      </c>
      <c r="S734">
        <v>8.6999999999999994E-2</v>
      </c>
      <c r="T734">
        <v>9.8000000000000004E-2</v>
      </c>
      <c r="U734">
        <v>0.108</v>
      </c>
      <c r="V734">
        <v>0.11700000000000001</v>
      </c>
      <c r="W734">
        <v>0.125</v>
      </c>
      <c r="X734">
        <v>0.13300000000000001</v>
      </c>
      <c r="Y734">
        <v>0.13900000000000001</v>
      </c>
      <c r="Z734">
        <v>0.14499999999999999</v>
      </c>
      <c r="AA734">
        <v>0.14899999999999999</v>
      </c>
      <c r="AB734">
        <v>0.152</v>
      </c>
      <c r="AC734">
        <v>0.154</v>
      </c>
      <c r="AD734">
        <v>0.155</v>
      </c>
    </row>
    <row r="735" spans="2:30" ht="15" customHeight="1" x14ac:dyDescent="0.45">
      <c r="B735" t="s">
        <v>419</v>
      </c>
      <c r="C735" t="s">
        <v>188</v>
      </c>
      <c r="D735" t="s">
        <v>2448</v>
      </c>
      <c r="E735">
        <v>0</v>
      </c>
      <c r="F735" t="s">
        <v>2111</v>
      </c>
      <c r="G735" t="s">
        <v>422</v>
      </c>
      <c r="H735" t="s">
        <v>1685</v>
      </c>
      <c r="I735" t="s">
        <v>1686</v>
      </c>
      <c r="J735">
        <v>2</v>
      </c>
      <c r="K735">
        <v>2.3E-2</v>
      </c>
      <c r="L735">
        <v>2.5999999999999999E-2</v>
      </c>
      <c r="M735">
        <v>2.1999999999999999E-2</v>
      </c>
      <c r="N735">
        <v>3.5000000000000003E-2</v>
      </c>
      <c r="O735">
        <v>4.8000000000000001E-2</v>
      </c>
      <c r="P735">
        <v>0.06</v>
      </c>
      <c r="Q735">
        <v>5.5E-2</v>
      </c>
      <c r="R735">
        <v>5.8000000000000003E-2</v>
      </c>
      <c r="S735">
        <v>6.2E-2</v>
      </c>
      <c r="T735">
        <v>7.0000000000000007E-2</v>
      </c>
      <c r="U735">
        <v>7.5999999999999998E-2</v>
      </c>
      <c r="V735">
        <v>8.3000000000000004E-2</v>
      </c>
      <c r="W735">
        <v>8.8999999999999996E-2</v>
      </c>
      <c r="X735">
        <v>9.4E-2</v>
      </c>
      <c r="Y735">
        <v>0.1</v>
      </c>
      <c r="Z735">
        <v>0.106</v>
      </c>
      <c r="AA735">
        <v>0.112</v>
      </c>
      <c r="AB735">
        <v>0.11799999999999999</v>
      </c>
      <c r="AC735">
        <v>0.123</v>
      </c>
      <c r="AD735">
        <v>0.127</v>
      </c>
    </row>
    <row r="736" spans="2:30" ht="15" customHeight="1" x14ac:dyDescent="0.45">
      <c r="B736" t="s">
        <v>419</v>
      </c>
      <c r="C736" t="s">
        <v>188</v>
      </c>
      <c r="D736" t="s">
        <v>2449</v>
      </c>
      <c r="E736">
        <v>0</v>
      </c>
      <c r="F736" t="s">
        <v>2111</v>
      </c>
      <c r="G736" t="s">
        <v>422</v>
      </c>
      <c r="H736" t="s">
        <v>1685</v>
      </c>
      <c r="I736" t="s">
        <v>1686</v>
      </c>
      <c r="J736">
        <v>2</v>
      </c>
      <c r="K736">
        <v>7.0000000000000007E-2</v>
      </c>
      <c r="L736">
        <v>7.4999999999999997E-2</v>
      </c>
      <c r="M736">
        <v>6.5000000000000002E-2</v>
      </c>
      <c r="N736">
        <v>9.8000000000000004E-2</v>
      </c>
      <c r="O736">
        <v>0.13300000000000001</v>
      </c>
      <c r="P736">
        <v>0.14599999999999999</v>
      </c>
      <c r="Q736">
        <v>0.14099999999999999</v>
      </c>
      <c r="R736">
        <v>0.14000000000000001</v>
      </c>
      <c r="S736">
        <v>0.13700000000000001</v>
      </c>
      <c r="T736">
        <v>0.13600000000000001</v>
      </c>
      <c r="U736">
        <v>0.13500000000000001</v>
      </c>
      <c r="V736">
        <v>0.13300000000000001</v>
      </c>
      <c r="W736">
        <v>0.13200000000000001</v>
      </c>
      <c r="X736">
        <v>0.13</v>
      </c>
      <c r="Y736">
        <v>0.127</v>
      </c>
      <c r="Z736">
        <v>0.125</v>
      </c>
      <c r="AA736">
        <v>0.122</v>
      </c>
      <c r="AB736">
        <v>0.12</v>
      </c>
      <c r="AC736">
        <v>0.11899999999999999</v>
      </c>
      <c r="AD736">
        <v>0.122</v>
      </c>
    </row>
    <row r="737" spans="2:30" ht="15" customHeight="1" x14ac:dyDescent="0.45">
      <c r="B737" t="s">
        <v>419</v>
      </c>
      <c r="C737" t="s">
        <v>188</v>
      </c>
      <c r="D737" t="s">
        <v>2450</v>
      </c>
      <c r="E737">
        <v>0</v>
      </c>
      <c r="F737" t="s">
        <v>2111</v>
      </c>
      <c r="G737" t="s">
        <v>422</v>
      </c>
      <c r="H737" t="s">
        <v>1685</v>
      </c>
      <c r="I737" t="s">
        <v>1686</v>
      </c>
      <c r="J737">
        <v>2</v>
      </c>
      <c r="K737">
        <v>0</v>
      </c>
      <c r="L737">
        <v>0</v>
      </c>
      <c r="M737">
        <v>0</v>
      </c>
      <c r="N737">
        <v>0</v>
      </c>
      <c r="O737">
        <v>0</v>
      </c>
      <c r="P737">
        <v>0</v>
      </c>
      <c r="Q737">
        <v>0</v>
      </c>
      <c r="R737">
        <v>0</v>
      </c>
      <c r="S737">
        <v>0</v>
      </c>
      <c r="T737">
        <v>0</v>
      </c>
      <c r="U737">
        <v>0</v>
      </c>
      <c r="V737">
        <v>0</v>
      </c>
      <c r="W737">
        <v>0</v>
      </c>
      <c r="X737">
        <v>0</v>
      </c>
      <c r="Y737">
        <v>0</v>
      </c>
      <c r="Z737">
        <v>0</v>
      </c>
      <c r="AA737">
        <v>0</v>
      </c>
      <c r="AB737">
        <v>0</v>
      </c>
      <c r="AC737">
        <v>0</v>
      </c>
      <c r="AD737">
        <v>0</v>
      </c>
    </row>
    <row r="738" spans="2:30" ht="15" customHeight="1" x14ac:dyDescent="0.45">
      <c r="B738" t="s">
        <v>419</v>
      </c>
      <c r="C738" t="s">
        <v>188</v>
      </c>
      <c r="D738" t="s">
        <v>2451</v>
      </c>
      <c r="E738">
        <v>0</v>
      </c>
      <c r="F738" t="s">
        <v>2111</v>
      </c>
      <c r="G738" t="s">
        <v>422</v>
      </c>
      <c r="H738" t="s">
        <v>1685</v>
      </c>
      <c r="I738" t="s">
        <v>1686</v>
      </c>
      <c r="J738">
        <v>2</v>
      </c>
      <c r="K738">
        <v>0</v>
      </c>
      <c r="L738">
        <v>0</v>
      </c>
      <c r="M738">
        <v>0</v>
      </c>
      <c r="N738">
        <v>0</v>
      </c>
      <c r="O738">
        <v>0</v>
      </c>
      <c r="P738">
        <v>0</v>
      </c>
      <c r="Q738">
        <v>0</v>
      </c>
      <c r="R738">
        <v>0</v>
      </c>
      <c r="S738">
        <v>0</v>
      </c>
      <c r="T738">
        <v>0</v>
      </c>
      <c r="U738">
        <v>0</v>
      </c>
      <c r="V738">
        <v>0</v>
      </c>
      <c r="W738">
        <v>0</v>
      </c>
      <c r="X738">
        <v>0</v>
      </c>
      <c r="Y738">
        <v>0</v>
      </c>
      <c r="Z738">
        <v>0</v>
      </c>
      <c r="AA738">
        <v>0</v>
      </c>
      <c r="AB738">
        <v>0</v>
      </c>
      <c r="AC738">
        <v>0</v>
      </c>
      <c r="AD738">
        <v>0</v>
      </c>
    </row>
    <row r="739" spans="2:30" ht="15" customHeight="1" x14ac:dyDescent="0.45">
      <c r="B739" t="s">
        <v>419</v>
      </c>
      <c r="C739" t="s">
        <v>188</v>
      </c>
      <c r="D739" t="s">
        <v>2452</v>
      </c>
      <c r="E739">
        <v>0</v>
      </c>
      <c r="F739" t="s">
        <v>2111</v>
      </c>
      <c r="G739" t="s">
        <v>422</v>
      </c>
      <c r="H739" t="s">
        <v>1685</v>
      </c>
      <c r="I739" t="s">
        <v>1686</v>
      </c>
      <c r="J739">
        <v>2</v>
      </c>
      <c r="K739">
        <v>1</v>
      </c>
      <c r="L739">
        <v>1</v>
      </c>
      <c r="M739">
        <v>1</v>
      </c>
      <c r="N739">
        <v>1</v>
      </c>
      <c r="O739">
        <v>1</v>
      </c>
      <c r="P739">
        <v>1</v>
      </c>
      <c r="Q739">
        <v>1</v>
      </c>
      <c r="R739">
        <v>1</v>
      </c>
      <c r="S739">
        <v>1</v>
      </c>
      <c r="T739">
        <v>1</v>
      </c>
      <c r="U739">
        <v>1</v>
      </c>
      <c r="V739">
        <v>1</v>
      </c>
      <c r="W739">
        <v>1</v>
      </c>
      <c r="X739">
        <v>1</v>
      </c>
      <c r="Y739">
        <v>1</v>
      </c>
      <c r="Z739">
        <v>1</v>
      </c>
      <c r="AA739">
        <v>1</v>
      </c>
      <c r="AB739">
        <v>1</v>
      </c>
      <c r="AC739">
        <v>1</v>
      </c>
      <c r="AD739">
        <v>1</v>
      </c>
    </row>
    <row r="740" spans="2:30" ht="15" customHeight="1" x14ac:dyDescent="0.45">
      <c r="B740" t="s">
        <v>419</v>
      </c>
      <c r="C740" t="s">
        <v>188</v>
      </c>
      <c r="D740" t="s">
        <v>2453</v>
      </c>
      <c r="E740">
        <v>0</v>
      </c>
      <c r="F740" t="s">
        <v>2111</v>
      </c>
      <c r="G740" t="s">
        <v>422</v>
      </c>
      <c r="H740" t="s">
        <v>1685</v>
      </c>
      <c r="I740" t="s">
        <v>1686</v>
      </c>
      <c r="J740">
        <v>2</v>
      </c>
      <c r="K740">
        <v>0</v>
      </c>
      <c r="L740">
        <v>0</v>
      </c>
      <c r="M740">
        <v>0</v>
      </c>
      <c r="N740">
        <v>0</v>
      </c>
      <c r="O740">
        <v>0</v>
      </c>
      <c r="P740">
        <v>0</v>
      </c>
      <c r="Q740">
        <v>0</v>
      </c>
      <c r="R740">
        <v>0</v>
      </c>
      <c r="S740">
        <v>0</v>
      </c>
      <c r="T740">
        <v>0</v>
      </c>
      <c r="U740">
        <v>0</v>
      </c>
      <c r="V740">
        <v>0</v>
      </c>
      <c r="W740">
        <v>0</v>
      </c>
      <c r="X740">
        <v>0</v>
      </c>
      <c r="Y740">
        <v>0</v>
      </c>
      <c r="Z740">
        <v>0</v>
      </c>
      <c r="AA740">
        <v>0</v>
      </c>
      <c r="AB740">
        <v>0</v>
      </c>
      <c r="AC740">
        <v>0</v>
      </c>
      <c r="AD740">
        <v>0</v>
      </c>
    </row>
    <row r="741" spans="2:30" ht="15" customHeight="1" x14ac:dyDescent="0.45">
      <c r="B741" t="s">
        <v>419</v>
      </c>
      <c r="C741" t="s">
        <v>188</v>
      </c>
      <c r="D741" t="s">
        <v>2454</v>
      </c>
      <c r="E741">
        <v>0</v>
      </c>
      <c r="F741" t="s">
        <v>2111</v>
      </c>
      <c r="G741" t="s">
        <v>422</v>
      </c>
      <c r="H741" t="s">
        <v>1685</v>
      </c>
      <c r="I741" t="s">
        <v>1686</v>
      </c>
      <c r="J741">
        <v>2</v>
      </c>
      <c r="K741">
        <v>5.0999999999999997E-2</v>
      </c>
      <c r="L741">
        <v>6.2E-2</v>
      </c>
      <c r="M741">
        <v>5.1999999999999998E-2</v>
      </c>
      <c r="N741">
        <v>7.6999999999999999E-2</v>
      </c>
      <c r="O741">
        <v>0.104</v>
      </c>
      <c r="P741">
        <v>0.13600000000000001</v>
      </c>
      <c r="Q741">
        <v>0.127</v>
      </c>
      <c r="R741">
        <v>0.13600000000000001</v>
      </c>
      <c r="S741">
        <v>0.14899999999999999</v>
      </c>
      <c r="T741">
        <v>0.16800000000000001</v>
      </c>
      <c r="U741">
        <v>0.184</v>
      </c>
      <c r="V741">
        <v>0.2</v>
      </c>
      <c r="W741">
        <v>0.214</v>
      </c>
      <c r="X741">
        <v>0.22700000000000001</v>
      </c>
      <c r="Y741">
        <v>0.24</v>
      </c>
      <c r="Z741">
        <v>0.251</v>
      </c>
      <c r="AA741">
        <v>0.26100000000000001</v>
      </c>
      <c r="AB741">
        <v>0.27</v>
      </c>
      <c r="AC741">
        <v>0.27700000000000002</v>
      </c>
      <c r="AD741">
        <v>0.28199999999999997</v>
      </c>
    </row>
    <row r="742" spans="2:30" ht="15" customHeight="1" x14ac:dyDescent="0.45">
      <c r="B742" t="s">
        <v>419</v>
      </c>
      <c r="C742" t="s">
        <v>188</v>
      </c>
      <c r="D742" t="s">
        <v>2455</v>
      </c>
      <c r="E742">
        <v>0</v>
      </c>
      <c r="F742" t="s">
        <v>2111</v>
      </c>
      <c r="G742" t="s">
        <v>422</v>
      </c>
      <c r="H742" t="s">
        <v>1685</v>
      </c>
      <c r="I742" t="s">
        <v>1686</v>
      </c>
      <c r="J742">
        <v>2</v>
      </c>
      <c r="K742">
        <v>0</v>
      </c>
      <c r="L742">
        <v>0</v>
      </c>
      <c r="M742">
        <v>0</v>
      </c>
      <c r="N742">
        <v>0</v>
      </c>
      <c r="O742">
        <v>0</v>
      </c>
      <c r="P742">
        <v>0</v>
      </c>
      <c r="Q742">
        <v>0</v>
      </c>
      <c r="R742">
        <v>0</v>
      </c>
      <c r="S742">
        <v>0</v>
      </c>
      <c r="T742">
        <v>0</v>
      </c>
      <c r="U742">
        <v>0</v>
      </c>
      <c r="V742">
        <v>0</v>
      </c>
      <c r="W742">
        <v>0</v>
      </c>
      <c r="X742">
        <v>0</v>
      </c>
      <c r="Y742">
        <v>0</v>
      </c>
      <c r="Z742">
        <v>0</v>
      </c>
      <c r="AA742">
        <v>0</v>
      </c>
      <c r="AB742">
        <v>0</v>
      </c>
      <c r="AC742">
        <v>0</v>
      </c>
      <c r="AD742">
        <v>0</v>
      </c>
    </row>
    <row r="743" spans="2:30" ht="15" customHeight="1" x14ac:dyDescent="0.45">
      <c r="B743" t="s">
        <v>419</v>
      </c>
      <c r="C743" t="s">
        <v>188</v>
      </c>
      <c r="D743" t="s">
        <v>2456</v>
      </c>
      <c r="E743">
        <v>0</v>
      </c>
      <c r="F743" t="s">
        <v>2111</v>
      </c>
      <c r="G743" t="s">
        <v>422</v>
      </c>
      <c r="H743" t="s">
        <v>1685</v>
      </c>
      <c r="I743" t="s">
        <v>1686</v>
      </c>
      <c r="J743">
        <v>2</v>
      </c>
      <c r="K743">
        <v>0</v>
      </c>
      <c r="L743">
        <v>0</v>
      </c>
      <c r="M743">
        <v>0</v>
      </c>
      <c r="N743">
        <v>0</v>
      </c>
      <c r="O743">
        <v>0</v>
      </c>
      <c r="P743">
        <v>0</v>
      </c>
      <c r="Q743">
        <v>0</v>
      </c>
      <c r="R743">
        <v>0</v>
      </c>
      <c r="S743">
        <v>0</v>
      </c>
      <c r="T743">
        <v>0</v>
      </c>
      <c r="U743">
        <v>0</v>
      </c>
      <c r="V743">
        <v>0</v>
      </c>
      <c r="W743">
        <v>0</v>
      </c>
      <c r="X743">
        <v>0</v>
      </c>
      <c r="Y743">
        <v>0</v>
      </c>
      <c r="Z743">
        <v>0</v>
      </c>
      <c r="AA743">
        <v>0</v>
      </c>
      <c r="AB743">
        <v>0</v>
      </c>
      <c r="AC743">
        <v>0</v>
      </c>
      <c r="AD743">
        <v>0</v>
      </c>
    </row>
    <row r="744" spans="2:30" ht="15" customHeight="1" x14ac:dyDescent="0.45">
      <c r="B744" t="s">
        <v>419</v>
      </c>
      <c r="C744" t="s">
        <v>188</v>
      </c>
      <c r="D744" t="s">
        <v>2447</v>
      </c>
      <c r="E744">
        <v>0</v>
      </c>
      <c r="F744" t="s">
        <v>2111</v>
      </c>
      <c r="G744" t="s">
        <v>422</v>
      </c>
      <c r="H744" t="s">
        <v>1685</v>
      </c>
      <c r="I744" t="s">
        <v>1686</v>
      </c>
      <c r="J744">
        <v>2</v>
      </c>
      <c r="K744">
        <v>0</v>
      </c>
      <c r="L744">
        <v>0</v>
      </c>
      <c r="M744">
        <v>0</v>
      </c>
      <c r="N744">
        <v>0</v>
      </c>
      <c r="O744">
        <v>0</v>
      </c>
      <c r="P744">
        <v>0</v>
      </c>
      <c r="Q744">
        <v>0</v>
      </c>
      <c r="R744">
        <v>0</v>
      </c>
      <c r="S744">
        <v>0</v>
      </c>
      <c r="T744">
        <v>0</v>
      </c>
      <c r="U744">
        <v>0</v>
      </c>
      <c r="V744">
        <v>0</v>
      </c>
      <c r="W744">
        <v>0</v>
      </c>
      <c r="X744">
        <v>0</v>
      </c>
      <c r="Y744">
        <v>0</v>
      </c>
      <c r="Z744">
        <v>0</v>
      </c>
      <c r="AA744">
        <v>0</v>
      </c>
      <c r="AB744">
        <v>0</v>
      </c>
      <c r="AC744">
        <v>0</v>
      </c>
      <c r="AD744">
        <v>0</v>
      </c>
    </row>
    <row r="745" spans="2:30" ht="15" customHeight="1" x14ac:dyDescent="0.45">
      <c r="B745" t="s">
        <v>419</v>
      </c>
      <c r="C745" t="s">
        <v>188</v>
      </c>
      <c r="D745" t="s">
        <v>2448</v>
      </c>
      <c r="E745">
        <v>0</v>
      </c>
      <c r="F745" t="s">
        <v>2111</v>
      </c>
      <c r="G745" t="s">
        <v>422</v>
      </c>
      <c r="H745" t="s">
        <v>1685</v>
      </c>
      <c r="I745" t="s">
        <v>1686</v>
      </c>
      <c r="J745">
        <v>2</v>
      </c>
      <c r="K745">
        <v>5.3999999999999999E-2</v>
      </c>
      <c r="L745">
        <v>5.3999999999999999E-2</v>
      </c>
      <c r="M745">
        <v>5.5E-2</v>
      </c>
      <c r="N745">
        <v>5.5E-2</v>
      </c>
      <c r="O745">
        <v>5.5E-2</v>
      </c>
      <c r="P745">
        <v>5.5E-2</v>
      </c>
      <c r="Q745">
        <v>5.5E-2</v>
      </c>
      <c r="R745">
        <v>5.5E-2</v>
      </c>
      <c r="S745">
        <v>5.5E-2</v>
      </c>
      <c r="T745">
        <v>5.5E-2</v>
      </c>
      <c r="U745">
        <v>5.5E-2</v>
      </c>
      <c r="V745">
        <v>5.5E-2</v>
      </c>
      <c r="W745">
        <v>5.3999999999999999E-2</v>
      </c>
      <c r="X745">
        <v>5.3999999999999999E-2</v>
      </c>
      <c r="Y745">
        <v>5.3999999999999999E-2</v>
      </c>
      <c r="Z745">
        <v>5.2999999999999999E-2</v>
      </c>
      <c r="AA745">
        <v>5.2999999999999999E-2</v>
      </c>
      <c r="AB745">
        <v>5.1999999999999998E-2</v>
      </c>
      <c r="AC745">
        <v>5.1999999999999998E-2</v>
      </c>
      <c r="AD745">
        <v>5.1999999999999998E-2</v>
      </c>
    </row>
    <row r="746" spans="2:30" ht="15" customHeight="1" x14ac:dyDescent="0.45">
      <c r="B746" t="s">
        <v>419</v>
      </c>
      <c r="C746" t="s">
        <v>188</v>
      </c>
      <c r="D746" t="s">
        <v>2449</v>
      </c>
      <c r="E746">
        <v>0</v>
      </c>
      <c r="F746" t="s">
        <v>2111</v>
      </c>
      <c r="G746" t="s">
        <v>422</v>
      </c>
      <c r="H746" t="s">
        <v>1685</v>
      </c>
      <c r="I746" t="s">
        <v>1686</v>
      </c>
      <c r="J746">
        <v>2</v>
      </c>
      <c r="K746">
        <v>0</v>
      </c>
      <c r="L746">
        <v>0</v>
      </c>
      <c r="M746">
        <v>0</v>
      </c>
      <c r="N746">
        <v>0</v>
      </c>
      <c r="O746">
        <v>0</v>
      </c>
      <c r="P746">
        <v>0</v>
      </c>
      <c r="Q746">
        <v>0</v>
      </c>
      <c r="R746">
        <v>0</v>
      </c>
      <c r="S746">
        <v>0</v>
      </c>
      <c r="T746">
        <v>0</v>
      </c>
      <c r="U746">
        <v>0</v>
      </c>
      <c r="V746">
        <v>0</v>
      </c>
      <c r="W746">
        <v>0</v>
      </c>
      <c r="X746">
        <v>0</v>
      </c>
      <c r="Y746">
        <v>0</v>
      </c>
      <c r="Z746">
        <v>0</v>
      </c>
      <c r="AA746">
        <v>0</v>
      </c>
      <c r="AB746">
        <v>0</v>
      </c>
      <c r="AC746">
        <v>0</v>
      </c>
      <c r="AD746">
        <v>0</v>
      </c>
    </row>
    <row r="747" spans="2:30" ht="15" customHeight="1" x14ac:dyDescent="0.45">
      <c r="B747" t="s">
        <v>419</v>
      </c>
      <c r="C747" t="s">
        <v>188</v>
      </c>
      <c r="D747" t="s">
        <v>2450</v>
      </c>
      <c r="E747" t="s">
        <v>2457</v>
      </c>
      <c r="F747" t="s">
        <v>2458</v>
      </c>
      <c r="G747" t="s">
        <v>422</v>
      </c>
      <c r="H747" t="s">
        <v>1685</v>
      </c>
      <c r="I747" t="s">
        <v>1686</v>
      </c>
      <c r="J747">
        <v>2</v>
      </c>
      <c r="K747">
        <v>5.3999999999999999E-2</v>
      </c>
      <c r="L747">
        <v>5.3999999999999999E-2</v>
      </c>
      <c r="M747">
        <v>5.5E-2</v>
      </c>
      <c r="N747">
        <v>5.5E-2</v>
      </c>
      <c r="O747">
        <v>5.5E-2</v>
      </c>
      <c r="P747">
        <v>5.5E-2</v>
      </c>
      <c r="Q747">
        <v>5.5E-2</v>
      </c>
      <c r="R747">
        <v>5.5E-2</v>
      </c>
      <c r="S747">
        <v>5.5E-2</v>
      </c>
      <c r="T747">
        <v>5.5E-2</v>
      </c>
      <c r="U747">
        <v>5.5E-2</v>
      </c>
      <c r="V747">
        <v>5.5E-2</v>
      </c>
      <c r="W747">
        <v>5.3999999999999999E-2</v>
      </c>
      <c r="X747">
        <v>5.3999999999999999E-2</v>
      </c>
      <c r="Y747">
        <v>5.3999999999999999E-2</v>
      </c>
      <c r="Z747">
        <v>5.2999999999999999E-2</v>
      </c>
      <c r="AA747">
        <v>5.2999999999999999E-2</v>
      </c>
      <c r="AB747">
        <v>5.1999999999999998E-2</v>
      </c>
      <c r="AC747">
        <v>5.1999999999999998E-2</v>
      </c>
      <c r="AD747">
        <v>5.1999999999999998E-2</v>
      </c>
    </row>
    <row r="748" spans="2:30" ht="15" customHeight="1" x14ac:dyDescent="0.45">
      <c r="B748" t="s">
        <v>419</v>
      </c>
      <c r="C748" t="s">
        <v>188</v>
      </c>
      <c r="D748" t="s">
        <v>2451</v>
      </c>
      <c r="E748">
        <v>0</v>
      </c>
      <c r="F748" t="s">
        <v>2111</v>
      </c>
      <c r="G748" t="s">
        <v>422</v>
      </c>
      <c r="H748" t="s">
        <v>1685</v>
      </c>
      <c r="I748" t="s">
        <v>1686</v>
      </c>
      <c r="J748">
        <v>2</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row>
    <row r="749" spans="2:30" ht="15" customHeight="1" x14ac:dyDescent="0.45">
      <c r="B749" t="s">
        <v>419</v>
      </c>
      <c r="C749" t="s">
        <v>188</v>
      </c>
      <c r="D749" t="s">
        <v>2452</v>
      </c>
      <c r="E749">
        <v>0</v>
      </c>
      <c r="F749" t="s">
        <v>2111</v>
      </c>
      <c r="G749" t="s">
        <v>422</v>
      </c>
      <c r="H749" t="s">
        <v>1685</v>
      </c>
      <c r="I749" t="s">
        <v>1686</v>
      </c>
      <c r="J749">
        <v>2</v>
      </c>
      <c r="K749">
        <v>0</v>
      </c>
      <c r="L749">
        <v>0</v>
      </c>
      <c r="M749">
        <v>0</v>
      </c>
      <c r="N749">
        <v>0</v>
      </c>
      <c r="O749">
        <v>0</v>
      </c>
      <c r="P749">
        <v>0</v>
      </c>
      <c r="Q749">
        <v>0</v>
      </c>
      <c r="R749">
        <v>0</v>
      </c>
      <c r="S749">
        <v>0</v>
      </c>
      <c r="T749">
        <v>0</v>
      </c>
      <c r="U749">
        <v>0</v>
      </c>
      <c r="V749">
        <v>0</v>
      </c>
      <c r="W749">
        <v>0</v>
      </c>
      <c r="X749">
        <v>0</v>
      </c>
      <c r="Y749">
        <v>0</v>
      </c>
      <c r="Z749">
        <v>0</v>
      </c>
      <c r="AA749">
        <v>0</v>
      </c>
      <c r="AB749">
        <v>0</v>
      </c>
      <c r="AC749">
        <v>0</v>
      </c>
      <c r="AD749">
        <v>0</v>
      </c>
    </row>
    <row r="750" spans="2:30" ht="15" customHeight="1" x14ac:dyDescent="0.45">
      <c r="B750" t="s">
        <v>419</v>
      </c>
      <c r="C750" t="s">
        <v>188</v>
      </c>
      <c r="D750" t="s">
        <v>2453</v>
      </c>
      <c r="E750" t="s">
        <v>2459</v>
      </c>
      <c r="F750" t="s">
        <v>2460</v>
      </c>
      <c r="G750" t="s">
        <v>422</v>
      </c>
      <c r="H750" t="s">
        <v>1685</v>
      </c>
      <c r="I750" t="s">
        <v>1686</v>
      </c>
      <c r="J750">
        <v>2</v>
      </c>
      <c r="K750">
        <v>0</v>
      </c>
      <c r="L750">
        <v>0</v>
      </c>
      <c r="M750">
        <v>0</v>
      </c>
      <c r="N750">
        <v>0</v>
      </c>
      <c r="O750">
        <v>0</v>
      </c>
      <c r="P750">
        <v>0</v>
      </c>
      <c r="Q750">
        <v>0</v>
      </c>
      <c r="R750">
        <v>0</v>
      </c>
      <c r="S750">
        <v>0</v>
      </c>
      <c r="T750">
        <v>0</v>
      </c>
      <c r="U750">
        <v>0</v>
      </c>
      <c r="V750">
        <v>0</v>
      </c>
      <c r="W750">
        <v>0</v>
      </c>
      <c r="X750">
        <v>0</v>
      </c>
      <c r="Y750">
        <v>0</v>
      </c>
      <c r="Z750">
        <v>0</v>
      </c>
      <c r="AA750">
        <v>0</v>
      </c>
      <c r="AB750">
        <v>0</v>
      </c>
      <c r="AC750">
        <v>0</v>
      </c>
      <c r="AD750">
        <v>0</v>
      </c>
    </row>
    <row r="751" spans="2:30" ht="15" customHeight="1" x14ac:dyDescent="0.45">
      <c r="B751" t="s">
        <v>419</v>
      </c>
      <c r="C751" t="s">
        <v>188</v>
      </c>
      <c r="D751" t="s">
        <v>2454</v>
      </c>
      <c r="E751">
        <v>0</v>
      </c>
      <c r="F751" t="s">
        <v>2111</v>
      </c>
      <c r="G751" t="s">
        <v>422</v>
      </c>
      <c r="H751" t="s">
        <v>1685</v>
      </c>
      <c r="I751" t="s">
        <v>1686</v>
      </c>
      <c r="J751">
        <v>2</v>
      </c>
      <c r="K751">
        <v>0</v>
      </c>
      <c r="L751">
        <v>0</v>
      </c>
      <c r="M751">
        <v>0</v>
      </c>
      <c r="N751">
        <v>0</v>
      </c>
      <c r="O751">
        <v>0</v>
      </c>
      <c r="P751">
        <v>0</v>
      </c>
      <c r="Q751">
        <v>0</v>
      </c>
      <c r="R751">
        <v>0</v>
      </c>
      <c r="S751">
        <v>0</v>
      </c>
      <c r="T751">
        <v>0</v>
      </c>
      <c r="U751">
        <v>0</v>
      </c>
      <c r="V751">
        <v>0</v>
      </c>
      <c r="W751">
        <v>0</v>
      </c>
      <c r="X751">
        <v>0</v>
      </c>
      <c r="Y751">
        <v>0</v>
      </c>
      <c r="Z751">
        <v>0</v>
      </c>
      <c r="AA751">
        <v>0</v>
      </c>
      <c r="AB751">
        <v>0</v>
      </c>
      <c r="AC751">
        <v>0</v>
      </c>
      <c r="AD751">
        <v>0</v>
      </c>
    </row>
    <row r="752" spans="2:30" ht="15" customHeight="1" x14ac:dyDescent="0.45">
      <c r="B752" t="s">
        <v>419</v>
      </c>
      <c r="C752" t="s">
        <v>188</v>
      </c>
      <c r="D752" t="s">
        <v>2455</v>
      </c>
      <c r="E752">
        <v>0</v>
      </c>
      <c r="F752" t="s">
        <v>2111</v>
      </c>
      <c r="G752" t="s">
        <v>422</v>
      </c>
      <c r="H752" t="s">
        <v>1685</v>
      </c>
      <c r="I752" t="s">
        <v>1686</v>
      </c>
      <c r="J752">
        <v>2</v>
      </c>
      <c r="K752">
        <v>0</v>
      </c>
      <c r="L752">
        <v>0</v>
      </c>
      <c r="M752">
        <v>0</v>
      </c>
      <c r="N752">
        <v>0</v>
      </c>
      <c r="O752">
        <v>0</v>
      </c>
      <c r="P752">
        <v>0</v>
      </c>
      <c r="Q752">
        <v>0</v>
      </c>
      <c r="R752">
        <v>0</v>
      </c>
      <c r="S752">
        <v>0</v>
      </c>
      <c r="T752">
        <v>0</v>
      </c>
      <c r="U752">
        <v>0</v>
      </c>
      <c r="V752">
        <v>0</v>
      </c>
      <c r="W752">
        <v>0</v>
      </c>
      <c r="X752">
        <v>0</v>
      </c>
      <c r="Y752">
        <v>0</v>
      </c>
      <c r="Z752">
        <v>0</v>
      </c>
      <c r="AA752">
        <v>0</v>
      </c>
      <c r="AB752">
        <v>0</v>
      </c>
      <c r="AC752">
        <v>0</v>
      </c>
      <c r="AD752">
        <v>0</v>
      </c>
    </row>
    <row r="753" spans="2:30" ht="15" customHeight="1" x14ac:dyDescent="0.45">
      <c r="B753" t="s">
        <v>419</v>
      </c>
      <c r="C753" t="s">
        <v>188</v>
      </c>
      <c r="D753" t="s">
        <v>2461</v>
      </c>
      <c r="E753" t="e">
        <f>#REF!</f>
        <v>#REF!</v>
      </c>
      <c r="F753" t="e">
        <f>#REF!</f>
        <v>#REF!</v>
      </c>
      <c r="G753" t="s">
        <v>422</v>
      </c>
      <c r="H753" t="s">
        <v>1685</v>
      </c>
      <c r="I753" t="s">
        <v>1686</v>
      </c>
      <c r="J753">
        <v>2</v>
      </c>
      <c r="K753">
        <v>0</v>
      </c>
      <c r="L753">
        <v>0</v>
      </c>
      <c r="M753">
        <v>0</v>
      </c>
      <c r="N753">
        <v>0</v>
      </c>
      <c r="O753">
        <v>0</v>
      </c>
      <c r="P753">
        <v>0</v>
      </c>
      <c r="Q753">
        <v>0</v>
      </c>
      <c r="R753">
        <v>0</v>
      </c>
      <c r="S753">
        <v>0</v>
      </c>
      <c r="T753">
        <v>0</v>
      </c>
      <c r="U753">
        <v>0</v>
      </c>
      <c r="V753">
        <v>0</v>
      </c>
      <c r="W753">
        <v>0</v>
      </c>
      <c r="X753">
        <v>0</v>
      </c>
      <c r="Y753">
        <v>0</v>
      </c>
      <c r="Z753">
        <v>0</v>
      </c>
      <c r="AA753">
        <v>0</v>
      </c>
      <c r="AB753">
        <v>0</v>
      </c>
      <c r="AC753">
        <v>0</v>
      </c>
      <c r="AD753">
        <v>0</v>
      </c>
    </row>
    <row r="754" spans="2:30" ht="15" customHeight="1" x14ac:dyDescent="0.45">
      <c r="B754" t="s">
        <v>419</v>
      </c>
      <c r="C754" t="s">
        <v>188</v>
      </c>
      <c r="D754" t="s">
        <v>2447</v>
      </c>
      <c r="E754" t="e">
        <f>#REF!</f>
        <v>#REF!</v>
      </c>
      <c r="F754" t="e">
        <f>#REF!</f>
        <v>#REF!</v>
      </c>
      <c r="G754" t="s">
        <v>422</v>
      </c>
      <c r="H754" t="s">
        <v>1685</v>
      </c>
      <c r="I754" t="s">
        <v>1686</v>
      </c>
      <c r="J754">
        <v>2</v>
      </c>
      <c r="K754">
        <v>1.4E-2</v>
      </c>
      <c r="L754">
        <v>1.7999999999999999E-2</v>
      </c>
      <c r="M754">
        <v>1.55E-2</v>
      </c>
      <c r="N754">
        <v>2.1000000000000001E-2</v>
      </c>
      <c r="O754">
        <v>2.8000000000000001E-2</v>
      </c>
      <c r="P754">
        <v>3.85E-2</v>
      </c>
      <c r="Q754">
        <v>3.5499999999999997E-2</v>
      </c>
      <c r="R754">
        <v>3.9E-2</v>
      </c>
      <c r="S754">
        <v>4.3499999999999997E-2</v>
      </c>
      <c r="T754">
        <v>4.9000000000000002E-2</v>
      </c>
      <c r="U754">
        <v>5.3999999999999999E-2</v>
      </c>
      <c r="V754">
        <v>5.8500000000000003E-2</v>
      </c>
      <c r="W754">
        <v>6.25E-2</v>
      </c>
      <c r="X754">
        <v>6.6500000000000004E-2</v>
      </c>
      <c r="Y754">
        <v>6.9500000000000006E-2</v>
      </c>
      <c r="Z754">
        <v>7.2499999999999995E-2</v>
      </c>
      <c r="AA754">
        <v>7.4499999999999997E-2</v>
      </c>
      <c r="AB754">
        <v>7.5999999999999998E-2</v>
      </c>
      <c r="AC754">
        <v>7.6999999999999999E-2</v>
      </c>
      <c r="AD754">
        <v>7.7499999999999999E-2</v>
      </c>
    </row>
    <row r="755" spans="2:30" ht="15" customHeight="1" x14ac:dyDescent="0.45">
      <c r="B755" t="s">
        <v>419</v>
      </c>
      <c r="C755" t="s">
        <v>188</v>
      </c>
      <c r="D755" t="s">
        <v>2448</v>
      </c>
      <c r="E755" t="e">
        <f>#REF!</f>
        <v>#REF!</v>
      </c>
      <c r="F755" t="e">
        <f>#REF!</f>
        <v>#REF!</v>
      </c>
      <c r="G755" t="s">
        <v>422</v>
      </c>
      <c r="H755" t="s">
        <v>1685</v>
      </c>
      <c r="I755" t="s">
        <v>1686</v>
      </c>
      <c r="J755">
        <v>2</v>
      </c>
      <c r="K755">
        <v>3.85E-2</v>
      </c>
      <c r="L755">
        <v>0.04</v>
      </c>
      <c r="M755">
        <v>3.85E-2</v>
      </c>
      <c r="N755">
        <v>4.4999999999999998E-2</v>
      </c>
      <c r="O755">
        <v>5.1499999999999997E-2</v>
      </c>
      <c r="P755">
        <v>5.7500000000000002E-2</v>
      </c>
      <c r="Q755">
        <v>5.5E-2</v>
      </c>
      <c r="R755">
        <v>5.6500000000000002E-2</v>
      </c>
      <c r="S755">
        <v>5.8500000000000003E-2</v>
      </c>
      <c r="T755">
        <v>6.25E-2</v>
      </c>
      <c r="U755">
        <v>6.5500000000000003E-2</v>
      </c>
      <c r="V755">
        <v>6.9000000000000006E-2</v>
      </c>
      <c r="W755">
        <v>7.1499999999999994E-2</v>
      </c>
      <c r="X755">
        <v>7.3999999999999996E-2</v>
      </c>
      <c r="Y755">
        <v>7.6999999999999999E-2</v>
      </c>
      <c r="Z755">
        <v>7.9500000000000001E-2</v>
      </c>
      <c r="AA755">
        <v>8.2500000000000004E-2</v>
      </c>
      <c r="AB755">
        <v>8.5000000000000006E-2</v>
      </c>
      <c r="AC755">
        <v>8.7499999999999994E-2</v>
      </c>
      <c r="AD755">
        <v>8.9499999999999996E-2</v>
      </c>
    </row>
    <row r="756" spans="2:30" ht="15" customHeight="1" x14ac:dyDescent="0.45">
      <c r="B756" t="s">
        <v>419</v>
      </c>
      <c r="C756" t="s">
        <v>188</v>
      </c>
      <c r="D756" t="s">
        <v>2449</v>
      </c>
      <c r="E756" t="e">
        <f>#REF!</f>
        <v>#REF!</v>
      </c>
      <c r="F756" t="e">
        <f>#REF!</f>
        <v>#REF!</v>
      </c>
      <c r="G756" t="s">
        <v>422</v>
      </c>
      <c r="H756" t="s">
        <v>1685</v>
      </c>
      <c r="I756" t="s">
        <v>1686</v>
      </c>
      <c r="J756">
        <v>2</v>
      </c>
      <c r="K756">
        <v>3.5000000000000003E-2</v>
      </c>
      <c r="L756">
        <v>3.7499999999999999E-2</v>
      </c>
      <c r="M756">
        <v>3.2500000000000001E-2</v>
      </c>
      <c r="N756">
        <v>4.9000000000000002E-2</v>
      </c>
      <c r="O756">
        <v>6.6500000000000004E-2</v>
      </c>
      <c r="P756">
        <v>7.2999999999999995E-2</v>
      </c>
      <c r="Q756">
        <v>7.0499999999999993E-2</v>
      </c>
      <c r="R756">
        <v>7.0000000000000007E-2</v>
      </c>
      <c r="S756">
        <v>6.8500000000000005E-2</v>
      </c>
      <c r="T756">
        <v>6.8000000000000005E-2</v>
      </c>
      <c r="U756">
        <v>6.7500000000000004E-2</v>
      </c>
      <c r="V756">
        <v>6.6500000000000004E-2</v>
      </c>
      <c r="W756">
        <v>6.6000000000000003E-2</v>
      </c>
      <c r="X756">
        <v>6.5000000000000002E-2</v>
      </c>
      <c r="Y756">
        <v>6.3500000000000001E-2</v>
      </c>
      <c r="Z756">
        <v>6.25E-2</v>
      </c>
      <c r="AA756">
        <v>6.0999999999999999E-2</v>
      </c>
      <c r="AB756">
        <v>0.06</v>
      </c>
      <c r="AC756">
        <v>5.9499999999999997E-2</v>
      </c>
      <c r="AD756">
        <v>6.0999999999999999E-2</v>
      </c>
    </row>
    <row r="757" spans="2:30" ht="15" customHeight="1" x14ac:dyDescent="0.45">
      <c r="B757" t="s">
        <v>419</v>
      </c>
      <c r="C757" t="s">
        <v>188</v>
      </c>
      <c r="D757" t="s">
        <v>2450</v>
      </c>
      <c r="E757" t="e">
        <f>#REF!</f>
        <v>#REF!</v>
      </c>
      <c r="F757" t="e">
        <f>#REF!</f>
        <v>#REF!</v>
      </c>
      <c r="G757" t="s">
        <v>422</v>
      </c>
      <c r="H757" t="s">
        <v>1685</v>
      </c>
      <c r="I757" t="s">
        <v>1686</v>
      </c>
      <c r="J757">
        <v>2</v>
      </c>
      <c r="K757">
        <v>2.7E-2</v>
      </c>
      <c r="L757">
        <v>2.7E-2</v>
      </c>
      <c r="M757">
        <v>2.75E-2</v>
      </c>
      <c r="N757">
        <v>2.75E-2</v>
      </c>
      <c r="O757">
        <v>2.75E-2</v>
      </c>
      <c r="P757">
        <v>2.75E-2</v>
      </c>
      <c r="Q757">
        <v>2.75E-2</v>
      </c>
      <c r="R757">
        <v>2.75E-2</v>
      </c>
      <c r="S757">
        <v>2.75E-2</v>
      </c>
      <c r="T757">
        <v>2.75E-2</v>
      </c>
      <c r="U757">
        <v>2.75E-2</v>
      </c>
      <c r="V757">
        <v>2.75E-2</v>
      </c>
      <c r="W757">
        <v>2.7E-2</v>
      </c>
      <c r="X757">
        <v>2.7E-2</v>
      </c>
      <c r="Y757">
        <v>2.7E-2</v>
      </c>
      <c r="Z757">
        <v>2.6499999999999999E-2</v>
      </c>
      <c r="AA757">
        <v>2.6499999999999999E-2</v>
      </c>
      <c r="AB757">
        <v>2.5999999999999999E-2</v>
      </c>
      <c r="AC757">
        <v>2.5999999999999999E-2</v>
      </c>
      <c r="AD757">
        <v>2.5999999999999999E-2</v>
      </c>
    </row>
    <row r="758" spans="2:30" ht="15" customHeight="1" x14ac:dyDescent="0.45">
      <c r="B758" t="s">
        <v>419</v>
      </c>
      <c r="C758" t="s">
        <v>188</v>
      </c>
      <c r="D758" t="s">
        <v>2451</v>
      </c>
      <c r="E758" t="e">
        <f>#REF!</f>
        <v>#REF!</v>
      </c>
      <c r="F758" t="e">
        <f>#REF!</f>
        <v>#REF!</v>
      </c>
      <c r="G758" t="s">
        <v>422</v>
      </c>
      <c r="H758" t="s">
        <v>1685</v>
      </c>
      <c r="I758" t="s">
        <v>1686</v>
      </c>
      <c r="J758">
        <v>2</v>
      </c>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0</v>
      </c>
    </row>
    <row r="759" spans="2:30" ht="15" customHeight="1" x14ac:dyDescent="0.45">
      <c r="B759" t="s">
        <v>419</v>
      </c>
      <c r="C759" t="s">
        <v>188</v>
      </c>
      <c r="D759" t="s">
        <v>2452</v>
      </c>
      <c r="E759" t="e">
        <f>#REF!</f>
        <v>#REF!</v>
      </c>
      <c r="F759" t="e">
        <f>#REF!</f>
        <v>#REF!</v>
      </c>
      <c r="G759" t="s">
        <v>422</v>
      </c>
      <c r="H759" t="s">
        <v>1685</v>
      </c>
      <c r="I759" t="s">
        <v>1686</v>
      </c>
      <c r="J759">
        <v>2</v>
      </c>
      <c r="K759">
        <v>0.5</v>
      </c>
      <c r="L759">
        <v>0.5</v>
      </c>
      <c r="M759">
        <v>0.5</v>
      </c>
      <c r="N759">
        <v>0.5</v>
      </c>
      <c r="O759">
        <v>0.5</v>
      </c>
      <c r="P759">
        <v>0.5</v>
      </c>
      <c r="Q759">
        <v>0.5</v>
      </c>
      <c r="R759">
        <v>0.5</v>
      </c>
      <c r="S759">
        <v>0.5</v>
      </c>
      <c r="T759">
        <v>0.5</v>
      </c>
      <c r="U759">
        <v>0.5</v>
      </c>
      <c r="V759">
        <v>0.5</v>
      </c>
      <c r="W759">
        <v>0.5</v>
      </c>
      <c r="X759">
        <v>0.5</v>
      </c>
      <c r="Y759">
        <v>0.5</v>
      </c>
      <c r="Z759">
        <v>0.5</v>
      </c>
      <c r="AA759">
        <v>0.5</v>
      </c>
      <c r="AB759">
        <v>0.5</v>
      </c>
      <c r="AC759">
        <v>0.5</v>
      </c>
      <c r="AD759">
        <v>0.5</v>
      </c>
    </row>
    <row r="760" spans="2:30" ht="15" customHeight="1" x14ac:dyDescent="0.45">
      <c r="B760" t="s">
        <v>419</v>
      </c>
      <c r="C760" t="s">
        <v>188</v>
      </c>
      <c r="D760" t="s">
        <v>2453</v>
      </c>
      <c r="E760" t="e">
        <f>#REF!</f>
        <v>#REF!</v>
      </c>
      <c r="F760" t="e">
        <f>#REF!</f>
        <v>#REF!</v>
      </c>
      <c r="G760" t="s">
        <v>422</v>
      </c>
      <c r="H760" t="s">
        <v>1685</v>
      </c>
      <c r="I760" t="s">
        <v>1686</v>
      </c>
      <c r="J760">
        <v>2</v>
      </c>
      <c r="K760">
        <v>0</v>
      </c>
      <c r="L760">
        <v>0</v>
      </c>
      <c r="M760">
        <v>0</v>
      </c>
      <c r="N760">
        <v>0</v>
      </c>
      <c r="O760">
        <v>0</v>
      </c>
      <c r="P760">
        <v>0</v>
      </c>
      <c r="Q760">
        <v>0</v>
      </c>
      <c r="R760">
        <v>0</v>
      </c>
      <c r="S760">
        <v>0</v>
      </c>
      <c r="T760">
        <v>0</v>
      </c>
      <c r="U760">
        <v>0</v>
      </c>
      <c r="V760">
        <v>0</v>
      </c>
      <c r="W760">
        <v>0</v>
      </c>
      <c r="X760">
        <v>0</v>
      </c>
      <c r="Y760">
        <v>0</v>
      </c>
      <c r="Z760">
        <v>0</v>
      </c>
      <c r="AA760">
        <v>0</v>
      </c>
      <c r="AB760">
        <v>0</v>
      </c>
      <c r="AC760">
        <v>0</v>
      </c>
      <c r="AD760">
        <v>0</v>
      </c>
    </row>
    <row r="761" spans="2:30" ht="15" customHeight="1" x14ac:dyDescent="0.45">
      <c r="B761" t="s">
        <v>419</v>
      </c>
      <c r="C761" t="s">
        <v>188</v>
      </c>
      <c r="D761" t="s">
        <v>2454</v>
      </c>
      <c r="E761" t="e">
        <f>#REF!</f>
        <v>#REF!</v>
      </c>
      <c r="F761" t="e">
        <f>#REF!</f>
        <v>#REF!</v>
      </c>
      <c r="G761" t="s">
        <v>422</v>
      </c>
      <c r="H761" t="s">
        <v>1685</v>
      </c>
      <c r="I761" t="s">
        <v>1686</v>
      </c>
      <c r="J761">
        <v>2</v>
      </c>
      <c r="K761">
        <v>2.5499999999999998E-2</v>
      </c>
      <c r="L761">
        <v>3.1E-2</v>
      </c>
      <c r="M761">
        <v>2.5999999999999999E-2</v>
      </c>
      <c r="N761">
        <v>3.85E-2</v>
      </c>
      <c r="O761">
        <v>5.1999999999999998E-2</v>
      </c>
      <c r="P761">
        <v>6.8000000000000005E-2</v>
      </c>
      <c r="Q761">
        <v>6.3500000000000001E-2</v>
      </c>
      <c r="R761">
        <v>6.8000000000000005E-2</v>
      </c>
      <c r="S761">
        <v>7.4499999999999997E-2</v>
      </c>
      <c r="T761">
        <v>8.4000000000000005E-2</v>
      </c>
      <c r="U761">
        <v>9.1999999999999998E-2</v>
      </c>
      <c r="V761">
        <v>0.1</v>
      </c>
      <c r="W761">
        <v>0.107</v>
      </c>
      <c r="X761">
        <v>0.1135</v>
      </c>
      <c r="Y761">
        <v>0.12</v>
      </c>
      <c r="Z761">
        <v>0.1255</v>
      </c>
      <c r="AA761">
        <v>0.1305</v>
      </c>
      <c r="AB761">
        <v>0.13500000000000001</v>
      </c>
      <c r="AC761">
        <v>0.13850000000000001</v>
      </c>
      <c r="AD761">
        <v>0.14099999999999999</v>
      </c>
    </row>
    <row r="762" spans="2:30" ht="15" customHeight="1" x14ac:dyDescent="0.45">
      <c r="B762" t="s">
        <v>419</v>
      </c>
      <c r="C762" t="s">
        <v>188</v>
      </c>
      <c r="D762" t="s">
        <v>2455</v>
      </c>
      <c r="E762" t="e">
        <f>#REF!</f>
        <v>#REF!</v>
      </c>
      <c r="F762" t="e">
        <f>#REF!</f>
        <v>#REF!</v>
      </c>
      <c r="G762" t="s">
        <v>422</v>
      </c>
      <c r="H762" t="s">
        <v>1685</v>
      </c>
      <c r="I762" t="s">
        <v>1686</v>
      </c>
      <c r="J762">
        <v>2</v>
      </c>
      <c r="K762">
        <v>0</v>
      </c>
      <c r="L762">
        <v>0</v>
      </c>
      <c r="M762">
        <v>0</v>
      </c>
      <c r="N762">
        <v>0</v>
      </c>
      <c r="O762">
        <v>0</v>
      </c>
      <c r="P762">
        <v>0</v>
      </c>
      <c r="Q762">
        <v>0</v>
      </c>
      <c r="R762">
        <v>0</v>
      </c>
      <c r="S762">
        <v>0</v>
      </c>
      <c r="T762">
        <v>0</v>
      </c>
      <c r="U762">
        <v>0</v>
      </c>
      <c r="V762">
        <v>0</v>
      </c>
      <c r="W762">
        <v>0</v>
      </c>
      <c r="X762">
        <v>0</v>
      </c>
      <c r="Y762">
        <v>0</v>
      </c>
      <c r="Z762">
        <v>0</v>
      </c>
      <c r="AA762">
        <v>0</v>
      </c>
      <c r="AB762">
        <v>0</v>
      </c>
      <c r="AC762">
        <v>0</v>
      </c>
      <c r="AD762">
        <v>0</v>
      </c>
    </row>
    <row r="763" spans="2:30" ht="15" customHeight="1" x14ac:dyDescent="0.45">
      <c r="B763" t="s">
        <v>419</v>
      </c>
      <c r="C763" t="s">
        <v>188</v>
      </c>
      <c r="D763" t="s">
        <v>2462</v>
      </c>
      <c r="E763" t="s">
        <v>476</v>
      </c>
      <c r="F763" t="s">
        <v>477</v>
      </c>
      <c r="G763" t="s">
        <v>422</v>
      </c>
      <c r="H763" t="s">
        <v>478</v>
      </c>
      <c r="I763" t="s">
        <v>2463</v>
      </c>
      <c r="J763">
        <v>1</v>
      </c>
      <c r="K763">
        <v>-31.97</v>
      </c>
      <c r="L763">
        <v>-26.57</v>
      </c>
      <c r="M763">
        <v>-38.700000000000003</v>
      </c>
      <c r="N763">
        <v>-37.520000000000003</v>
      </c>
      <c r="O763">
        <v>-39.340000000000003</v>
      </c>
      <c r="P763">
        <v>-38.21</v>
      </c>
      <c r="Q763">
        <v>-38.520000000000003</v>
      </c>
      <c r="R763">
        <v>-39.229999999999997</v>
      </c>
      <c r="S763">
        <v>-39.94</v>
      </c>
      <c r="T763">
        <v>-40.520000000000003</v>
      </c>
      <c r="U763">
        <v>-41.25</v>
      </c>
      <c r="V763">
        <v>-41.92</v>
      </c>
      <c r="W763">
        <v>-42.48</v>
      </c>
      <c r="X763">
        <v>-42.9</v>
      </c>
      <c r="Y763">
        <v>-43.07</v>
      </c>
      <c r="Z763">
        <v>-43.04</v>
      </c>
      <c r="AA763">
        <v>-42.79</v>
      </c>
      <c r="AB763">
        <v>-42.3</v>
      </c>
      <c r="AC763">
        <v>-41.94</v>
      </c>
      <c r="AD763">
        <v>-43.65</v>
      </c>
    </row>
    <row r="764" spans="2:30" ht="15" customHeight="1" x14ac:dyDescent="0.45">
      <c r="B764" t="s">
        <v>419</v>
      </c>
      <c r="C764" t="s">
        <v>188</v>
      </c>
      <c r="D764" t="s">
        <v>2464</v>
      </c>
      <c r="E764">
        <v>0</v>
      </c>
      <c r="F764" t="s">
        <v>2111</v>
      </c>
      <c r="G764" t="s">
        <v>422</v>
      </c>
      <c r="H764" t="s">
        <v>478</v>
      </c>
      <c r="I764" t="s">
        <v>2463</v>
      </c>
      <c r="J764">
        <v>1</v>
      </c>
      <c r="K764">
        <v>0</v>
      </c>
      <c r="L764">
        <v>0</v>
      </c>
      <c r="M764">
        <v>0</v>
      </c>
      <c r="N764">
        <v>0</v>
      </c>
      <c r="O764">
        <v>0</v>
      </c>
      <c r="P764">
        <v>0</v>
      </c>
      <c r="Q764">
        <v>0</v>
      </c>
      <c r="R764">
        <v>0</v>
      </c>
      <c r="S764">
        <v>0</v>
      </c>
      <c r="T764">
        <v>0</v>
      </c>
      <c r="U764">
        <v>0</v>
      </c>
      <c r="V764">
        <v>0</v>
      </c>
      <c r="W764">
        <v>0</v>
      </c>
      <c r="X764">
        <v>0</v>
      </c>
      <c r="Y764">
        <v>0</v>
      </c>
      <c r="Z764">
        <v>0</v>
      </c>
      <c r="AA764">
        <v>0</v>
      </c>
      <c r="AB764">
        <v>0</v>
      </c>
      <c r="AC764">
        <v>0</v>
      </c>
      <c r="AD764">
        <v>0</v>
      </c>
    </row>
    <row r="765" spans="2:30" ht="15" customHeight="1" x14ac:dyDescent="0.45">
      <c r="B765" t="s">
        <v>419</v>
      </c>
      <c r="C765" t="s">
        <v>188</v>
      </c>
      <c r="D765" t="s">
        <v>2465</v>
      </c>
      <c r="E765">
        <v>0</v>
      </c>
      <c r="F765" t="s">
        <v>2111</v>
      </c>
      <c r="G765" t="s">
        <v>422</v>
      </c>
      <c r="H765" t="s">
        <v>478</v>
      </c>
      <c r="I765" t="s">
        <v>2463</v>
      </c>
      <c r="J765">
        <v>1</v>
      </c>
      <c r="K765">
        <v>0</v>
      </c>
      <c r="L765">
        <v>0</v>
      </c>
      <c r="M765">
        <v>0</v>
      </c>
      <c r="N765">
        <v>0</v>
      </c>
      <c r="O765">
        <v>0</v>
      </c>
      <c r="P765">
        <v>0</v>
      </c>
      <c r="Q765">
        <v>0</v>
      </c>
      <c r="R765">
        <v>0</v>
      </c>
      <c r="S765">
        <v>0</v>
      </c>
      <c r="T765">
        <v>0</v>
      </c>
      <c r="U765">
        <v>0</v>
      </c>
      <c r="V765">
        <v>0</v>
      </c>
      <c r="W765">
        <v>0</v>
      </c>
      <c r="X765">
        <v>0</v>
      </c>
      <c r="Y765">
        <v>0</v>
      </c>
      <c r="Z765">
        <v>0</v>
      </c>
      <c r="AA765">
        <v>0</v>
      </c>
      <c r="AB765">
        <v>0</v>
      </c>
      <c r="AC765">
        <v>0</v>
      </c>
      <c r="AD765">
        <v>0</v>
      </c>
    </row>
    <row r="766" spans="2:30" ht="15" customHeight="1" x14ac:dyDescent="0.45">
      <c r="B766" t="s">
        <v>419</v>
      </c>
      <c r="C766" t="s">
        <v>188</v>
      </c>
      <c r="D766" t="s">
        <v>2466</v>
      </c>
      <c r="E766">
        <v>0</v>
      </c>
      <c r="F766" t="s">
        <v>2111</v>
      </c>
      <c r="G766" t="s">
        <v>422</v>
      </c>
      <c r="H766" t="s">
        <v>478</v>
      </c>
      <c r="I766" t="s">
        <v>2463</v>
      </c>
      <c r="J766">
        <v>1</v>
      </c>
      <c r="K766">
        <v>0</v>
      </c>
      <c r="L766">
        <v>0</v>
      </c>
      <c r="M766">
        <v>0</v>
      </c>
      <c r="N766">
        <v>0</v>
      </c>
      <c r="O766">
        <v>0</v>
      </c>
      <c r="P766">
        <v>0</v>
      </c>
      <c r="Q766">
        <v>0</v>
      </c>
      <c r="R766">
        <v>0</v>
      </c>
      <c r="S766">
        <v>0</v>
      </c>
      <c r="T766">
        <v>0</v>
      </c>
      <c r="U766">
        <v>0</v>
      </c>
      <c r="V766">
        <v>0</v>
      </c>
      <c r="W766">
        <v>0</v>
      </c>
      <c r="X766">
        <v>0</v>
      </c>
      <c r="Y766">
        <v>0</v>
      </c>
      <c r="Z766">
        <v>0</v>
      </c>
      <c r="AA766">
        <v>0</v>
      </c>
      <c r="AB766">
        <v>0</v>
      </c>
      <c r="AC766">
        <v>0</v>
      </c>
      <c r="AD766">
        <v>0</v>
      </c>
    </row>
    <row r="767" spans="2:30" ht="15" customHeight="1" x14ac:dyDescent="0.45">
      <c r="B767" t="s">
        <v>419</v>
      </c>
      <c r="C767" t="s">
        <v>188</v>
      </c>
      <c r="D767" t="s">
        <v>2467</v>
      </c>
      <c r="E767">
        <v>0</v>
      </c>
      <c r="F767" t="s">
        <v>2111</v>
      </c>
      <c r="G767" t="s">
        <v>422</v>
      </c>
      <c r="H767" t="s">
        <v>478</v>
      </c>
      <c r="I767" t="s">
        <v>2463</v>
      </c>
      <c r="J767">
        <v>1</v>
      </c>
      <c r="K767">
        <v>0</v>
      </c>
      <c r="L767">
        <v>0</v>
      </c>
      <c r="M767">
        <v>0</v>
      </c>
      <c r="N767">
        <v>0</v>
      </c>
      <c r="O767">
        <v>0</v>
      </c>
      <c r="P767">
        <v>0</v>
      </c>
      <c r="Q767">
        <v>0</v>
      </c>
      <c r="R767">
        <v>0</v>
      </c>
      <c r="S767">
        <v>0</v>
      </c>
      <c r="T767">
        <v>0</v>
      </c>
      <c r="U767">
        <v>0</v>
      </c>
      <c r="V767">
        <v>0</v>
      </c>
      <c r="W767">
        <v>0</v>
      </c>
      <c r="X767">
        <v>0</v>
      </c>
      <c r="Y767">
        <v>0</v>
      </c>
      <c r="Z767">
        <v>0</v>
      </c>
      <c r="AA767">
        <v>0</v>
      </c>
      <c r="AB767">
        <v>0</v>
      </c>
      <c r="AC767">
        <v>0</v>
      </c>
      <c r="AD767">
        <v>0</v>
      </c>
    </row>
    <row r="768" spans="2:30" ht="15" customHeight="1" x14ac:dyDescent="0.45">
      <c r="B768" t="s">
        <v>419</v>
      </c>
      <c r="C768" t="s">
        <v>188</v>
      </c>
      <c r="D768" t="s">
        <v>2468</v>
      </c>
      <c r="E768">
        <v>0</v>
      </c>
      <c r="F768" t="s">
        <v>2111</v>
      </c>
      <c r="G768" t="s">
        <v>422</v>
      </c>
      <c r="H768" t="s">
        <v>478</v>
      </c>
      <c r="I768" t="s">
        <v>2463</v>
      </c>
      <c r="J768">
        <v>1</v>
      </c>
      <c r="K768">
        <v>0</v>
      </c>
      <c r="L768">
        <v>0</v>
      </c>
      <c r="M768">
        <v>0</v>
      </c>
      <c r="N768">
        <v>0</v>
      </c>
      <c r="O768">
        <v>0</v>
      </c>
      <c r="P768">
        <v>0</v>
      </c>
      <c r="Q768">
        <v>0</v>
      </c>
      <c r="R768">
        <v>0</v>
      </c>
      <c r="S768">
        <v>0</v>
      </c>
      <c r="T768">
        <v>0</v>
      </c>
      <c r="U768">
        <v>0</v>
      </c>
      <c r="V768">
        <v>0</v>
      </c>
      <c r="W768">
        <v>0</v>
      </c>
      <c r="X768">
        <v>0</v>
      </c>
      <c r="Y768">
        <v>0</v>
      </c>
      <c r="Z768">
        <v>0</v>
      </c>
      <c r="AA768">
        <v>0</v>
      </c>
      <c r="AB768">
        <v>0</v>
      </c>
      <c r="AC768">
        <v>0</v>
      </c>
      <c r="AD768">
        <v>0</v>
      </c>
    </row>
    <row r="769" spans="2:30" ht="15" customHeight="1" x14ac:dyDescent="0.45">
      <c r="B769" t="s">
        <v>419</v>
      </c>
      <c r="C769" t="s">
        <v>188</v>
      </c>
      <c r="D769" t="s">
        <v>2469</v>
      </c>
      <c r="E769">
        <v>0</v>
      </c>
      <c r="F769" t="s">
        <v>2111</v>
      </c>
      <c r="G769" t="s">
        <v>422</v>
      </c>
      <c r="H769" t="s">
        <v>478</v>
      </c>
      <c r="I769" t="s">
        <v>2463</v>
      </c>
      <c r="J769">
        <v>1</v>
      </c>
      <c r="K769">
        <v>0</v>
      </c>
      <c r="L769">
        <v>0</v>
      </c>
      <c r="M769">
        <v>0</v>
      </c>
      <c r="N769">
        <v>0</v>
      </c>
      <c r="O769">
        <v>0</v>
      </c>
      <c r="P769">
        <v>0</v>
      </c>
      <c r="Q769">
        <v>0</v>
      </c>
      <c r="R769">
        <v>0</v>
      </c>
      <c r="S769">
        <v>0</v>
      </c>
      <c r="T769">
        <v>0</v>
      </c>
      <c r="U769">
        <v>0</v>
      </c>
      <c r="V769">
        <v>0</v>
      </c>
      <c r="W769">
        <v>0</v>
      </c>
      <c r="X769">
        <v>0</v>
      </c>
      <c r="Y769">
        <v>0</v>
      </c>
      <c r="Z769">
        <v>0</v>
      </c>
      <c r="AA769">
        <v>0</v>
      </c>
      <c r="AB769">
        <v>0</v>
      </c>
      <c r="AC769">
        <v>0</v>
      </c>
      <c r="AD769">
        <v>0</v>
      </c>
    </row>
    <row r="770" spans="2:30" ht="15" customHeight="1" x14ac:dyDescent="0.45">
      <c r="B770" t="s">
        <v>419</v>
      </c>
      <c r="C770" t="s">
        <v>188</v>
      </c>
      <c r="D770" t="s">
        <v>2470</v>
      </c>
      <c r="E770" t="s">
        <v>481</v>
      </c>
      <c r="F770" t="s">
        <v>482</v>
      </c>
      <c r="G770" t="s">
        <v>422</v>
      </c>
      <c r="H770" t="s">
        <v>478</v>
      </c>
      <c r="I770" t="s">
        <v>2463</v>
      </c>
      <c r="J770">
        <v>2</v>
      </c>
      <c r="K770">
        <v>-31.97</v>
      </c>
      <c r="L770">
        <v>-26.55</v>
      </c>
      <c r="M770">
        <v>-38.69</v>
      </c>
      <c r="N770">
        <v>-37.5</v>
      </c>
      <c r="O770">
        <v>-31.56</v>
      </c>
      <c r="P770">
        <v>-29.14</v>
      </c>
      <c r="Q770">
        <v>-29.61</v>
      </c>
      <c r="R770">
        <v>-29.93</v>
      </c>
      <c r="S770">
        <v>-30.45</v>
      </c>
      <c r="T770">
        <v>-30.64</v>
      </c>
      <c r="U770">
        <v>-31</v>
      </c>
      <c r="V770">
        <v>-31.24</v>
      </c>
      <c r="W770">
        <v>-31.4</v>
      </c>
      <c r="X770">
        <v>-31.44</v>
      </c>
      <c r="Y770">
        <v>-31.27</v>
      </c>
      <c r="Z770">
        <v>-30.93</v>
      </c>
      <c r="AA770">
        <v>-30.37</v>
      </c>
      <c r="AB770">
        <v>-29.57</v>
      </c>
      <c r="AC770">
        <v>-28.88</v>
      </c>
      <c r="AD770">
        <v>-30.25</v>
      </c>
    </row>
    <row r="771" spans="2:30" ht="15" customHeight="1" x14ac:dyDescent="0.45">
      <c r="B771" t="s">
        <v>419</v>
      </c>
      <c r="C771" t="s">
        <v>188</v>
      </c>
      <c r="D771" t="s">
        <v>2471</v>
      </c>
      <c r="E771" t="s">
        <v>258</v>
      </c>
      <c r="F771" t="s">
        <v>2472</v>
      </c>
      <c r="G771" t="s">
        <v>422</v>
      </c>
      <c r="H771" t="s">
        <v>478</v>
      </c>
      <c r="I771" t="s">
        <v>2463</v>
      </c>
      <c r="J771">
        <v>2</v>
      </c>
      <c r="K771">
        <v>0</v>
      </c>
      <c r="L771">
        <v>0</v>
      </c>
      <c r="M771">
        <v>0</v>
      </c>
      <c r="N771">
        <v>0</v>
      </c>
      <c r="O771">
        <v>0.14000000000000001</v>
      </c>
      <c r="P771">
        <v>0.15</v>
      </c>
      <c r="Q771">
        <v>0.15</v>
      </c>
      <c r="R771">
        <v>0.15</v>
      </c>
      <c r="S771">
        <v>0.16</v>
      </c>
      <c r="T771">
        <v>0.16</v>
      </c>
      <c r="U771">
        <v>0.16</v>
      </c>
      <c r="V771">
        <v>0.17</v>
      </c>
      <c r="W771">
        <v>0.17</v>
      </c>
      <c r="X771">
        <v>0.17</v>
      </c>
      <c r="Y771">
        <v>0.18</v>
      </c>
      <c r="Z771">
        <v>0.18</v>
      </c>
      <c r="AA771">
        <v>0.19</v>
      </c>
      <c r="AB771">
        <v>0.19</v>
      </c>
      <c r="AC771">
        <v>0.19</v>
      </c>
      <c r="AD771">
        <v>0.2</v>
      </c>
    </row>
    <row r="772" spans="2:30" ht="15" customHeight="1" x14ac:dyDescent="0.45">
      <c r="B772" t="s">
        <v>419</v>
      </c>
      <c r="C772" t="s">
        <v>188</v>
      </c>
      <c r="D772" t="s">
        <v>2473</v>
      </c>
      <c r="E772" t="s">
        <v>267</v>
      </c>
      <c r="F772" t="s">
        <v>2474</v>
      </c>
      <c r="G772" t="s">
        <v>422</v>
      </c>
      <c r="H772" t="s">
        <v>478</v>
      </c>
      <c r="I772" t="s">
        <v>2463</v>
      </c>
      <c r="J772">
        <v>2</v>
      </c>
      <c r="K772">
        <v>0</v>
      </c>
      <c r="L772">
        <v>0</v>
      </c>
      <c r="M772">
        <v>0</v>
      </c>
      <c r="N772">
        <v>0</v>
      </c>
      <c r="O772">
        <v>2.08</v>
      </c>
      <c r="P772">
        <v>1.92</v>
      </c>
      <c r="Q772">
        <v>2.04</v>
      </c>
      <c r="R772">
        <v>2.1</v>
      </c>
      <c r="S772">
        <v>2.17</v>
      </c>
      <c r="T772">
        <v>2.23</v>
      </c>
      <c r="U772">
        <v>2.29</v>
      </c>
      <c r="V772">
        <v>2.36</v>
      </c>
      <c r="W772">
        <v>2.44</v>
      </c>
      <c r="X772">
        <v>2.54</v>
      </c>
      <c r="Y772">
        <v>2.65</v>
      </c>
      <c r="Z772">
        <v>2.78</v>
      </c>
      <c r="AA772">
        <v>2.93</v>
      </c>
      <c r="AB772">
        <v>3.1</v>
      </c>
      <c r="AC772">
        <v>3.28</v>
      </c>
      <c r="AD772">
        <v>3.48</v>
      </c>
    </row>
    <row r="773" spans="2:30" ht="15" customHeight="1" x14ac:dyDescent="0.45">
      <c r="B773" t="s">
        <v>419</v>
      </c>
      <c r="C773" t="s">
        <v>188</v>
      </c>
      <c r="D773" t="s">
        <v>2475</v>
      </c>
      <c r="E773" t="s">
        <v>269</v>
      </c>
      <c r="F773" t="s">
        <v>2476</v>
      </c>
      <c r="G773" t="s">
        <v>422</v>
      </c>
      <c r="H773" t="s">
        <v>478</v>
      </c>
      <c r="I773" t="s">
        <v>2463</v>
      </c>
      <c r="J773">
        <v>2</v>
      </c>
      <c r="K773">
        <v>0</v>
      </c>
      <c r="L773">
        <v>0</v>
      </c>
      <c r="M773">
        <v>0</v>
      </c>
      <c r="N773">
        <v>0</v>
      </c>
      <c r="O773">
        <v>0.55000000000000004</v>
      </c>
      <c r="P773">
        <v>0.6</v>
      </c>
      <c r="Q773">
        <v>0.62</v>
      </c>
      <c r="R773">
        <v>0.63</v>
      </c>
      <c r="S773">
        <v>0.64</v>
      </c>
      <c r="T773">
        <v>0.65</v>
      </c>
      <c r="U773">
        <v>0.65</v>
      </c>
      <c r="V773">
        <v>0.66</v>
      </c>
      <c r="W773">
        <v>0.67</v>
      </c>
      <c r="X773">
        <v>0.68</v>
      </c>
      <c r="Y773">
        <v>0.69</v>
      </c>
      <c r="Z773">
        <v>0.71</v>
      </c>
      <c r="AA773">
        <v>0.72</v>
      </c>
      <c r="AB773">
        <v>0.74</v>
      </c>
      <c r="AC773">
        <v>0.75</v>
      </c>
      <c r="AD773">
        <v>0.77</v>
      </c>
    </row>
    <row r="774" spans="2:30" ht="15" customHeight="1" x14ac:dyDescent="0.45">
      <c r="B774" t="s">
        <v>419</v>
      </c>
      <c r="C774" t="s">
        <v>188</v>
      </c>
      <c r="D774" t="s">
        <v>2477</v>
      </c>
      <c r="E774" t="s">
        <v>263</v>
      </c>
      <c r="F774" t="s">
        <v>2478</v>
      </c>
      <c r="G774" t="s">
        <v>422</v>
      </c>
      <c r="H774" t="s">
        <v>478</v>
      </c>
      <c r="I774" t="s">
        <v>2463</v>
      </c>
      <c r="J774">
        <v>2</v>
      </c>
      <c r="K774">
        <v>0</v>
      </c>
      <c r="L774">
        <v>0</v>
      </c>
      <c r="M774">
        <v>0</v>
      </c>
      <c r="N774">
        <v>0</v>
      </c>
      <c r="O774">
        <v>0.35</v>
      </c>
      <c r="P774">
        <v>0.39</v>
      </c>
      <c r="Q774">
        <v>0.42</v>
      </c>
      <c r="R774">
        <v>0.46</v>
      </c>
      <c r="S774">
        <v>0.51</v>
      </c>
      <c r="T774">
        <v>0.56000000000000005</v>
      </c>
      <c r="U774">
        <v>0.62</v>
      </c>
      <c r="V774">
        <v>0.68</v>
      </c>
      <c r="W774">
        <v>0.75</v>
      </c>
      <c r="X774">
        <v>0.82</v>
      </c>
      <c r="Y774">
        <v>0.89</v>
      </c>
      <c r="Z774">
        <v>0.97</v>
      </c>
      <c r="AA774">
        <v>1.05</v>
      </c>
      <c r="AB774">
        <v>1.1299999999999999</v>
      </c>
      <c r="AC774">
        <v>1.22</v>
      </c>
      <c r="AD774">
        <v>1.3</v>
      </c>
    </row>
    <row r="775" spans="2:30" ht="15" customHeight="1" x14ac:dyDescent="0.45">
      <c r="B775" t="s">
        <v>419</v>
      </c>
      <c r="C775" t="s">
        <v>188</v>
      </c>
      <c r="D775" t="s">
        <v>2479</v>
      </c>
      <c r="E775" t="s">
        <v>261</v>
      </c>
      <c r="F775" t="s">
        <v>2480</v>
      </c>
      <c r="G775" t="s">
        <v>422</v>
      </c>
      <c r="H775" t="s">
        <v>478</v>
      </c>
      <c r="I775" t="s">
        <v>2463</v>
      </c>
      <c r="J775">
        <v>2</v>
      </c>
      <c r="K775">
        <v>0</v>
      </c>
      <c r="L775">
        <v>0</v>
      </c>
      <c r="M775">
        <v>0</v>
      </c>
      <c r="N775">
        <v>0</v>
      </c>
      <c r="O775">
        <v>0.92</v>
      </c>
      <c r="P775">
        <v>0.98</v>
      </c>
      <c r="Q775">
        <v>1.04</v>
      </c>
      <c r="R775">
        <v>1.1100000000000001</v>
      </c>
      <c r="S775">
        <v>1.19</v>
      </c>
      <c r="T775">
        <v>1.28</v>
      </c>
      <c r="U775">
        <v>1.38</v>
      </c>
      <c r="V775">
        <v>1.48</v>
      </c>
      <c r="W775">
        <v>1.6</v>
      </c>
      <c r="X775">
        <v>1.71</v>
      </c>
      <c r="Y775">
        <v>1.84</v>
      </c>
      <c r="Z775">
        <v>1.97</v>
      </c>
      <c r="AA775">
        <v>2.1</v>
      </c>
      <c r="AB775">
        <v>2.2400000000000002</v>
      </c>
      <c r="AC775">
        <v>2.39</v>
      </c>
      <c r="AD775">
        <v>2.5499999999999998</v>
      </c>
    </row>
    <row r="776" spans="2:30" ht="15" customHeight="1" x14ac:dyDescent="0.45">
      <c r="B776" t="s">
        <v>419</v>
      </c>
      <c r="C776" t="s">
        <v>188</v>
      </c>
      <c r="D776" t="s">
        <v>2481</v>
      </c>
      <c r="E776" t="s">
        <v>265</v>
      </c>
      <c r="F776" t="s">
        <v>2482</v>
      </c>
      <c r="G776" t="s">
        <v>422</v>
      </c>
      <c r="H776" t="s">
        <v>478</v>
      </c>
      <c r="I776" t="s">
        <v>2463</v>
      </c>
      <c r="J776">
        <v>2</v>
      </c>
      <c r="K776">
        <v>0</v>
      </c>
      <c r="L776">
        <v>0</v>
      </c>
      <c r="M776">
        <v>0</v>
      </c>
      <c r="N776">
        <v>0</v>
      </c>
      <c r="O776">
        <v>0.35</v>
      </c>
      <c r="P776">
        <v>0.36</v>
      </c>
      <c r="Q776">
        <v>0.37</v>
      </c>
      <c r="R776">
        <v>0.39</v>
      </c>
      <c r="S776">
        <v>0.4</v>
      </c>
      <c r="T776">
        <v>0.41</v>
      </c>
      <c r="U776">
        <v>0.42</v>
      </c>
      <c r="V776">
        <v>0.43</v>
      </c>
      <c r="W776">
        <v>0.44</v>
      </c>
      <c r="X776">
        <v>0.46</v>
      </c>
      <c r="Y776">
        <v>0.47</v>
      </c>
      <c r="Z776">
        <v>0.48</v>
      </c>
      <c r="AA776">
        <v>0.5</v>
      </c>
      <c r="AB776">
        <v>0.51</v>
      </c>
      <c r="AC776">
        <v>0.53</v>
      </c>
      <c r="AD776">
        <v>0.55000000000000004</v>
      </c>
    </row>
    <row r="777" spans="2:30" ht="15" customHeight="1" x14ac:dyDescent="0.45">
      <c r="B777" t="s">
        <v>419</v>
      </c>
      <c r="C777" t="s">
        <v>188</v>
      </c>
      <c r="D777" t="s">
        <v>2483</v>
      </c>
      <c r="E777" t="s">
        <v>2484</v>
      </c>
      <c r="F777" t="s">
        <v>2485</v>
      </c>
      <c r="G777" t="s">
        <v>422</v>
      </c>
      <c r="H777" t="s">
        <v>478</v>
      </c>
      <c r="I777" t="s">
        <v>2463</v>
      </c>
      <c r="J777">
        <v>1</v>
      </c>
      <c r="K777">
        <v>-31.97</v>
      </c>
      <c r="L777">
        <v>-26.57</v>
      </c>
      <c r="M777">
        <v>-38.700000000000003</v>
      </c>
      <c r="N777">
        <v>-37.520000000000003</v>
      </c>
      <c r="O777">
        <v>-39.340000000000003</v>
      </c>
      <c r="P777">
        <v>-38.21</v>
      </c>
      <c r="Q777">
        <v>-38.520000000000003</v>
      </c>
      <c r="R777">
        <v>-39.229999999999997</v>
      </c>
      <c r="S777">
        <v>-39.94</v>
      </c>
      <c r="T777">
        <v>-40.520000000000003</v>
      </c>
      <c r="U777">
        <v>-41.25</v>
      </c>
      <c r="V777">
        <v>-41.92</v>
      </c>
      <c r="W777">
        <v>-42.48</v>
      </c>
      <c r="X777">
        <v>-42.9</v>
      </c>
      <c r="Y777">
        <v>-43.07</v>
      </c>
      <c r="Z777">
        <v>-43.04</v>
      </c>
      <c r="AA777">
        <v>-42.79</v>
      </c>
      <c r="AB777">
        <v>-42.3</v>
      </c>
      <c r="AC777">
        <v>-41.94</v>
      </c>
      <c r="AD777">
        <v>-43.65</v>
      </c>
    </row>
    <row r="778" spans="2:30" ht="15" customHeight="1" x14ac:dyDescent="0.45">
      <c r="B778" t="s">
        <v>419</v>
      </c>
      <c r="C778" t="s">
        <v>188</v>
      </c>
      <c r="D778" t="s">
        <v>2486</v>
      </c>
      <c r="E778" t="s">
        <v>2487</v>
      </c>
      <c r="F778" t="s">
        <v>2488</v>
      </c>
      <c r="G778" t="s">
        <v>422</v>
      </c>
      <c r="H778" t="s">
        <v>478</v>
      </c>
      <c r="I778" t="s">
        <v>2463</v>
      </c>
      <c r="J778">
        <v>1</v>
      </c>
      <c r="K778">
        <v>0.02</v>
      </c>
      <c r="L778">
        <v>0.01</v>
      </c>
      <c r="M778">
        <v>0.01</v>
      </c>
      <c r="N778">
        <v>0.01</v>
      </c>
      <c r="O778">
        <v>0.01</v>
      </c>
      <c r="P778">
        <v>0.01</v>
      </c>
      <c r="Q778">
        <v>0.01</v>
      </c>
      <c r="R778">
        <v>0.02</v>
      </c>
      <c r="S778">
        <v>0.02</v>
      </c>
      <c r="T778">
        <v>0.02</v>
      </c>
      <c r="U778">
        <v>0.02</v>
      </c>
      <c r="V778">
        <v>0.02</v>
      </c>
      <c r="W778">
        <v>0.02</v>
      </c>
      <c r="X778">
        <v>0.02</v>
      </c>
      <c r="Y778">
        <v>0.02</v>
      </c>
      <c r="Z778">
        <v>0.02</v>
      </c>
      <c r="AA778">
        <v>0.02</v>
      </c>
      <c r="AB778">
        <v>0.02</v>
      </c>
      <c r="AC778">
        <v>0.02</v>
      </c>
      <c r="AD778">
        <v>0.02</v>
      </c>
    </row>
    <row r="779" spans="2:30" ht="15" customHeight="1" x14ac:dyDescent="0.45">
      <c r="B779" t="s">
        <v>419</v>
      </c>
      <c r="C779" t="s">
        <v>188</v>
      </c>
      <c r="D779" t="s">
        <v>2489</v>
      </c>
      <c r="E779" t="s">
        <v>2490</v>
      </c>
      <c r="F779" t="s">
        <v>2491</v>
      </c>
      <c r="G779" t="s">
        <v>422</v>
      </c>
      <c r="H779" t="s">
        <v>478</v>
      </c>
      <c r="I779" t="s">
        <v>2463</v>
      </c>
      <c r="J779">
        <v>1</v>
      </c>
      <c r="K779">
        <v>-15.07</v>
      </c>
      <c r="L779">
        <v>-11.09</v>
      </c>
      <c r="M779">
        <v>-12</v>
      </c>
      <c r="N779">
        <v>-12.4</v>
      </c>
      <c r="O779">
        <v>-12.32</v>
      </c>
      <c r="P779">
        <v>-12.09</v>
      </c>
      <c r="Q779">
        <v>-12.16</v>
      </c>
      <c r="R779">
        <v>-12.42</v>
      </c>
      <c r="S779">
        <v>-12.72</v>
      </c>
      <c r="T779">
        <v>-13.04</v>
      </c>
      <c r="U779">
        <v>-13.4</v>
      </c>
      <c r="V779">
        <v>-13.8</v>
      </c>
      <c r="W779">
        <v>-14.24</v>
      </c>
      <c r="X779">
        <v>-14.73</v>
      </c>
      <c r="Y779">
        <v>-15.27</v>
      </c>
      <c r="Z779">
        <v>-15.89</v>
      </c>
      <c r="AA779">
        <v>-16.579999999999998</v>
      </c>
      <c r="AB779">
        <v>-17.36</v>
      </c>
      <c r="AC779">
        <v>-18.260000000000002</v>
      </c>
      <c r="AD779">
        <v>-19.170000000000002</v>
      </c>
    </row>
    <row r="780" spans="2:30" ht="15" customHeight="1" x14ac:dyDescent="0.45">
      <c r="B780" t="s">
        <v>419</v>
      </c>
      <c r="C780" t="s">
        <v>188</v>
      </c>
      <c r="D780" t="s">
        <v>2492</v>
      </c>
      <c r="E780" t="s">
        <v>2493</v>
      </c>
      <c r="F780" t="s">
        <v>2494</v>
      </c>
      <c r="G780" t="s">
        <v>422</v>
      </c>
      <c r="H780" t="s">
        <v>478</v>
      </c>
      <c r="I780" t="s">
        <v>2463</v>
      </c>
      <c r="J780">
        <v>1</v>
      </c>
      <c r="K780">
        <v>-4.13</v>
      </c>
      <c r="L780">
        <v>-3.27</v>
      </c>
      <c r="M780">
        <v>-3.44</v>
      </c>
      <c r="N780">
        <v>-4.3899999999999997</v>
      </c>
      <c r="O780">
        <v>-4.4000000000000004</v>
      </c>
      <c r="P780">
        <v>-4.42</v>
      </c>
      <c r="Q780">
        <v>-4.45</v>
      </c>
      <c r="R780">
        <v>-4.4800000000000004</v>
      </c>
      <c r="S780">
        <v>-4.51</v>
      </c>
      <c r="T780">
        <v>-4.54</v>
      </c>
      <c r="U780">
        <v>-4.57</v>
      </c>
      <c r="V780">
        <v>-4.6100000000000003</v>
      </c>
      <c r="W780">
        <v>-4.6500000000000004</v>
      </c>
      <c r="X780">
        <v>-4.6900000000000004</v>
      </c>
      <c r="Y780">
        <v>-4.74</v>
      </c>
      <c r="Z780">
        <v>-4.8</v>
      </c>
      <c r="AA780">
        <v>-4.8499999999999996</v>
      </c>
      <c r="AB780">
        <v>-4.91</v>
      </c>
      <c r="AC780">
        <v>-4.9800000000000004</v>
      </c>
      <c r="AD780">
        <v>-5.05</v>
      </c>
    </row>
    <row r="781" spans="2:30" ht="15" customHeight="1" x14ac:dyDescent="0.45">
      <c r="B781" t="s">
        <v>419</v>
      </c>
      <c r="C781" t="s">
        <v>188</v>
      </c>
      <c r="D781" t="s">
        <v>2495</v>
      </c>
      <c r="E781" t="s">
        <v>2496</v>
      </c>
      <c r="F781" t="s">
        <v>2497</v>
      </c>
      <c r="G781" t="s">
        <v>422</v>
      </c>
      <c r="H781" t="s">
        <v>478</v>
      </c>
      <c r="I781" t="s">
        <v>2463</v>
      </c>
      <c r="J781">
        <v>1</v>
      </c>
      <c r="K781">
        <v>-3.22</v>
      </c>
      <c r="L781">
        <v>-3.49</v>
      </c>
      <c r="M781">
        <v>-3.59</v>
      </c>
      <c r="N781">
        <v>-2.72</v>
      </c>
      <c r="O781">
        <v>-2.98</v>
      </c>
      <c r="P781">
        <v>-2.92</v>
      </c>
      <c r="Q781">
        <v>-3.09</v>
      </c>
      <c r="R781">
        <v>-3.32</v>
      </c>
      <c r="S781">
        <v>-3.61</v>
      </c>
      <c r="T781">
        <v>-3.94</v>
      </c>
      <c r="U781">
        <v>-4.3600000000000003</v>
      </c>
      <c r="V781">
        <v>-4.8</v>
      </c>
      <c r="W781">
        <v>-5.28</v>
      </c>
      <c r="X781">
        <v>-5.78</v>
      </c>
      <c r="Y781">
        <v>-6.3</v>
      </c>
      <c r="Z781">
        <v>-6.85</v>
      </c>
      <c r="AA781">
        <v>-7.42</v>
      </c>
      <c r="AB781">
        <v>-8.01</v>
      </c>
      <c r="AC781">
        <v>-8.6300000000000008</v>
      </c>
      <c r="AD781">
        <v>-9.26</v>
      </c>
    </row>
    <row r="782" spans="2:30" ht="15" customHeight="1" x14ac:dyDescent="0.45">
      <c r="B782" t="s">
        <v>419</v>
      </c>
      <c r="C782" t="s">
        <v>188</v>
      </c>
      <c r="D782" t="s">
        <v>2498</v>
      </c>
      <c r="E782" t="s">
        <v>2499</v>
      </c>
      <c r="F782" t="s">
        <v>2500</v>
      </c>
      <c r="G782" t="s">
        <v>422</v>
      </c>
      <c r="H782" t="s">
        <v>478</v>
      </c>
      <c r="I782" t="s">
        <v>2463</v>
      </c>
      <c r="J782">
        <v>1</v>
      </c>
      <c r="K782">
        <v>-11.33</v>
      </c>
      <c r="L782">
        <v>-10.43</v>
      </c>
      <c r="M782">
        <v>-10.38</v>
      </c>
      <c r="N782">
        <v>-8.4</v>
      </c>
      <c r="O782">
        <v>-9.2799999999999994</v>
      </c>
      <c r="P782">
        <v>-9.01</v>
      </c>
      <c r="Q782">
        <v>-9.35</v>
      </c>
      <c r="R782">
        <v>-9.82</v>
      </c>
      <c r="S782">
        <v>-10.38</v>
      </c>
      <c r="T782">
        <v>-11.03</v>
      </c>
      <c r="U782">
        <v>-11.88</v>
      </c>
      <c r="V782">
        <v>-12.78</v>
      </c>
      <c r="W782">
        <v>-13.74</v>
      </c>
      <c r="X782">
        <v>-14.75</v>
      </c>
      <c r="Y782">
        <v>-15.8</v>
      </c>
      <c r="Z782">
        <v>-16.899999999999999</v>
      </c>
      <c r="AA782">
        <v>-18.05</v>
      </c>
      <c r="AB782">
        <v>-19.260000000000002</v>
      </c>
      <c r="AC782">
        <v>-20.52</v>
      </c>
      <c r="AD782">
        <v>-21.84</v>
      </c>
    </row>
    <row r="783" spans="2:30" ht="15" customHeight="1" x14ac:dyDescent="0.45">
      <c r="B783" t="s">
        <v>419</v>
      </c>
      <c r="C783" t="s">
        <v>188</v>
      </c>
      <c r="D783" t="s">
        <v>2501</v>
      </c>
      <c r="E783" t="s">
        <v>2502</v>
      </c>
      <c r="F783" t="s">
        <v>2503</v>
      </c>
      <c r="G783" t="s">
        <v>422</v>
      </c>
      <c r="H783" t="s">
        <v>478</v>
      </c>
      <c r="I783" t="s">
        <v>2463</v>
      </c>
      <c r="J783">
        <v>1</v>
      </c>
      <c r="K783">
        <v>-4.34</v>
      </c>
      <c r="L783">
        <v>-4.6900000000000004</v>
      </c>
      <c r="M783">
        <v>-5.41</v>
      </c>
      <c r="N783">
        <v>-4.8</v>
      </c>
      <c r="O783">
        <v>-5.12</v>
      </c>
      <c r="P783">
        <v>-4.9400000000000004</v>
      </c>
      <c r="Q783">
        <v>-5</v>
      </c>
      <c r="R783">
        <v>-5.0999999999999996</v>
      </c>
      <c r="S783">
        <v>-5.19</v>
      </c>
      <c r="T783">
        <v>-5.27</v>
      </c>
      <c r="U783">
        <v>-5.41</v>
      </c>
      <c r="V783">
        <v>-5.54</v>
      </c>
      <c r="W783">
        <v>-5.68</v>
      </c>
      <c r="X783">
        <v>-5.82</v>
      </c>
      <c r="Y783">
        <v>-5.96</v>
      </c>
      <c r="Z783">
        <v>-6.1</v>
      </c>
      <c r="AA783">
        <v>-6.25</v>
      </c>
      <c r="AB783">
        <v>-6.39</v>
      </c>
      <c r="AC783">
        <v>-6.54</v>
      </c>
      <c r="AD783">
        <v>-6.69</v>
      </c>
    </row>
    <row r="784" spans="2:30" ht="15" customHeight="1" x14ac:dyDescent="0.45">
      <c r="B784" t="s">
        <v>419</v>
      </c>
      <c r="C784" t="s">
        <v>188</v>
      </c>
      <c r="D784" t="s">
        <v>2504</v>
      </c>
      <c r="E784" t="s">
        <v>2505</v>
      </c>
      <c r="F784" t="s">
        <v>2506</v>
      </c>
      <c r="G784" t="s">
        <v>422</v>
      </c>
      <c r="H784" t="s">
        <v>2507</v>
      </c>
      <c r="I784" t="s">
        <v>2463</v>
      </c>
      <c r="J784">
        <v>1</v>
      </c>
      <c r="K784">
        <v>0</v>
      </c>
      <c r="L784">
        <v>0</v>
      </c>
      <c r="M784">
        <v>0</v>
      </c>
      <c r="N784">
        <v>0</v>
      </c>
      <c r="O784">
        <v>0</v>
      </c>
      <c r="P784">
        <v>0</v>
      </c>
      <c r="Q784">
        <v>0</v>
      </c>
      <c r="R784">
        <v>0</v>
      </c>
      <c r="S784">
        <v>0</v>
      </c>
      <c r="T784">
        <v>0</v>
      </c>
      <c r="U784">
        <v>0</v>
      </c>
      <c r="V784">
        <v>0</v>
      </c>
      <c r="W784">
        <v>0</v>
      </c>
      <c r="X784">
        <v>0</v>
      </c>
      <c r="Y784">
        <v>0</v>
      </c>
      <c r="Z784">
        <v>0</v>
      </c>
      <c r="AA784">
        <v>0</v>
      </c>
      <c r="AB784">
        <v>0</v>
      </c>
      <c r="AC784">
        <v>0</v>
      </c>
      <c r="AD784">
        <v>0</v>
      </c>
    </row>
    <row r="785" spans="2:30" ht="15" customHeight="1" x14ac:dyDescent="0.45">
      <c r="B785" t="s">
        <v>419</v>
      </c>
      <c r="C785" t="s">
        <v>188</v>
      </c>
      <c r="D785" t="s">
        <v>2508</v>
      </c>
      <c r="E785" t="s">
        <v>2509</v>
      </c>
      <c r="F785" t="s">
        <v>2510</v>
      </c>
      <c r="G785" t="s">
        <v>422</v>
      </c>
      <c r="H785" t="s">
        <v>478</v>
      </c>
      <c r="I785" t="s">
        <v>2463</v>
      </c>
      <c r="J785">
        <v>1</v>
      </c>
      <c r="K785">
        <v>0.14000000000000001</v>
      </c>
      <c r="L785">
        <v>0.08</v>
      </c>
      <c r="M785">
        <v>-10.34</v>
      </c>
      <c r="N785">
        <v>-11.45</v>
      </c>
      <c r="O785">
        <v>-12.05</v>
      </c>
      <c r="P785">
        <v>-12.24</v>
      </c>
      <c r="Q785">
        <v>-12.58</v>
      </c>
      <c r="R785">
        <v>-13.02</v>
      </c>
      <c r="S785">
        <v>-13.46</v>
      </c>
      <c r="T785">
        <v>-13.91</v>
      </c>
      <c r="U785">
        <v>-14.35</v>
      </c>
      <c r="V785">
        <v>-14.8</v>
      </c>
      <c r="W785">
        <v>-15.26</v>
      </c>
      <c r="X785">
        <v>-15.72</v>
      </c>
      <c r="Y785">
        <v>-16.2</v>
      </c>
      <c r="Z785">
        <v>-16.68</v>
      </c>
      <c r="AA785">
        <v>-17.170000000000002</v>
      </c>
      <c r="AB785">
        <v>-17.670000000000002</v>
      </c>
      <c r="AC785">
        <v>-18.170000000000002</v>
      </c>
      <c r="AD785">
        <v>-18.690000000000001</v>
      </c>
    </row>
    <row r="786" spans="2:30" ht="15" customHeight="1" x14ac:dyDescent="0.45">
      <c r="B786" t="s">
        <v>419</v>
      </c>
      <c r="C786" t="s">
        <v>188</v>
      </c>
      <c r="D786" t="s">
        <v>2511</v>
      </c>
      <c r="E786" t="s">
        <v>2512</v>
      </c>
      <c r="F786" t="s">
        <v>2513</v>
      </c>
      <c r="G786" t="s">
        <v>422</v>
      </c>
      <c r="H786" t="s">
        <v>478</v>
      </c>
      <c r="I786" t="s">
        <v>2463</v>
      </c>
      <c r="J786">
        <v>2</v>
      </c>
      <c r="K786">
        <v>-31.97</v>
      </c>
      <c r="L786">
        <v>-26.55</v>
      </c>
      <c r="M786">
        <v>-38.69</v>
      </c>
      <c r="N786">
        <v>-37.5</v>
      </c>
      <c r="O786">
        <v>-31.56</v>
      </c>
      <c r="P786">
        <v>-29.14</v>
      </c>
      <c r="Q786">
        <v>-29.61</v>
      </c>
      <c r="R786">
        <v>-29.93</v>
      </c>
      <c r="S786">
        <v>-30.45</v>
      </c>
      <c r="T786">
        <v>-30.64</v>
      </c>
      <c r="U786">
        <v>-31</v>
      </c>
      <c r="V786">
        <v>-31.24</v>
      </c>
      <c r="W786">
        <v>-31.4</v>
      </c>
      <c r="X786">
        <v>-31.44</v>
      </c>
      <c r="Y786">
        <v>-31.27</v>
      </c>
      <c r="Z786">
        <v>-30.93</v>
      </c>
      <c r="AA786">
        <v>-30.37</v>
      </c>
      <c r="AB786">
        <v>-29.57</v>
      </c>
      <c r="AC786">
        <v>-28.88</v>
      </c>
      <c r="AD786">
        <v>-30.25</v>
      </c>
    </row>
    <row r="787" spans="2:30" ht="15" customHeight="1" x14ac:dyDescent="0.45">
      <c r="B787" t="s">
        <v>419</v>
      </c>
      <c r="C787" t="s">
        <v>188</v>
      </c>
      <c r="D787" t="s">
        <v>2514</v>
      </c>
      <c r="E787" t="s">
        <v>2515</v>
      </c>
      <c r="F787" t="s">
        <v>2516</v>
      </c>
      <c r="G787" t="s">
        <v>422</v>
      </c>
      <c r="H787" t="s">
        <v>478</v>
      </c>
      <c r="I787" t="s">
        <v>2463</v>
      </c>
      <c r="J787">
        <v>2</v>
      </c>
      <c r="K787">
        <v>0.02</v>
      </c>
      <c r="L787">
        <v>0.01</v>
      </c>
      <c r="M787">
        <v>0.01</v>
      </c>
      <c r="N787">
        <v>0.01</v>
      </c>
      <c r="O787">
        <v>0.16</v>
      </c>
      <c r="P787">
        <v>0.16</v>
      </c>
      <c r="Q787">
        <v>0.16</v>
      </c>
      <c r="R787">
        <v>0.17</v>
      </c>
      <c r="S787">
        <v>0.17</v>
      </c>
      <c r="T787">
        <v>0.17</v>
      </c>
      <c r="U787">
        <v>0.18</v>
      </c>
      <c r="V787">
        <v>0.18</v>
      </c>
      <c r="W787">
        <v>0.18</v>
      </c>
      <c r="X787">
        <v>0.19</v>
      </c>
      <c r="Y787">
        <v>0.19</v>
      </c>
      <c r="Z787">
        <v>0.2</v>
      </c>
      <c r="AA787">
        <v>0.2</v>
      </c>
      <c r="AB787">
        <v>0.21</v>
      </c>
      <c r="AC787">
        <v>0.21</v>
      </c>
      <c r="AD787">
        <v>0.22</v>
      </c>
    </row>
    <row r="788" spans="2:30" ht="15" customHeight="1" x14ac:dyDescent="0.45">
      <c r="B788" t="s">
        <v>419</v>
      </c>
      <c r="C788" t="s">
        <v>188</v>
      </c>
      <c r="D788" t="s">
        <v>2517</v>
      </c>
      <c r="E788" t="s">
        <v>2518</v>
      </c>
      <c r="F788" t="s">
        <v>2519</v>
      </c>
      <c r="G788" t="s">
        <v>422</v>
      </c>
      <c r="H788" t="s">
        <v>478</v>
      </c>
      <c r="I788" t="s">
        <v>2463</v>
      </c>
      <c r="J788">
        <v>2</v>
      </c>
      <c r="K788">
        <v>-15.07</v>
      </c>
      <c r="L788">
        <v>-11.07</v>
      </c>
      <c r="M788">
        <v>-11.98</v>
      </c>
      <c r="N788">
        <v>-12.39</v>
      </c>
      <c r="O788">
        <v>-9.59</v>
      </c>
      <c r="P788">
        <v>-8.6300000000000008</v>
      </c>
      <c r="Q788">
        <v>-8.89</v>
      </c>
      <c r="R788">
        <v>-9.02</v>
      </c>
      <c r="S788">
        <v>-9.2899999999999991</v>
      </c>
      <c r="T788">
        <v>-9.4600000000000009</v>
      </c>
      <c r="U788">
        <v>-9.7100000000000009</v>
      </c>
      <c r="V788">
        <v>-9.9700000000000006</v>
      </c>
      <c r="W788">
        <v>-10.29</v>
      </c>
      <c r="X788">
        <v>-10.66</v>
      </c>
      <c r="Y788">
        <v>-11.1</v>
      </c>
      <c r="Z788">
        <v>-11.62</v>
      </c>
      <c r="AA788">
        <v>-12.22</v>
      </c>
      <c r="AB788">
        <v>-12.91</v>
      </c>
      <c r="AC788">
        <v>-13.68</v>
      </c>
      <c r="AD788">
        <v>-14.46</v>
      </c>
    </row>
    <row r="789" spans="2:30" ht="15" customHeight="1" x14ac:dyDescent="0.45">
      <c r="B789" t="s">
        <v>419</v>
      </c>
      <c r="C789" t="s">
        <v>188</v>
      </c>
      <c r="D789" t="s">
        <v>2520</v>
      </c>
      <c r="E789" t="s">
        <v>2521</v>
      </c>
      <c r="F789" t="s">
        <v>2522</v>
      </c>
      <c r="G789" t="s">
        <v>422</v>
      </c>
      <c r="H789" t="s">
        <v>478</v>
      </c>
      <c r="I789" t="s">
        <v>2463</v>
      </c>
      <c r="J789">
        <v>2</v>
      </c>
      <c r="K789">
        <v>-4.13</v>
      </c>
      <c r="L789">
        <v>-3.27</v>
      </c>
      <c r="M789">
        <v>-3.44</v>
      </c>
      <c r="N789">
        <v>-4.3899999999999997</v>
      </c>
      <c r="O789">
        <v>-3.37</v>
      </c>
      <c r="P789">
        <v>-3.65</v>
      </c>
      <c r="Q789">
        <v>-3.77</v>
      </c>
      <c r="R789">
        <v>-3.86</v>
      </c>
      <c r="S789">
        <v>-3.9</v>
      </c>
      <c r="T789">
        <v>-3.94</v>
      </c>
      <c r="U789">
        <v>-3.98</v>
      </c>
      <c r="V789">
        <v>-4.03</v>
      </c>
      <c r="W789">
        <v>-4.09</v>
      </c>
      <c r="X789">
        <v>-4.16</v>
      </c>
      <c r="Y789">
        <v>-4.2300000000000004</v>
      </c>
      <c r="Z789">
        <v>-4.3099999999999996</v>
      </c>
      <c r="AA789">
        <v>-4.4000000000000004</v>
      </c>
      <c r="AB789">
        <v>-4.5</v>
      </c>
      <c r="AC789">
        <v>-4.6100000000000003</v>
      </c>
      <c r="AD789">
        <v>-4.72</v>
      </c>
    </row>
    <row r="790" spans="2:30" ht="15" customHeight="1" x14ac:dyDescent="0.45">
      <c r="B790" t="s">
        <v>419</v>
      </c>
      <c r="C790" t="s">
        <v>188</v>
      </c>
      <c r="D790" t="s">
        <v>2523</v>
      </c>
      <c r="E790" t="s">
        <v>2524</v>
      </c>
      <c r="F790" t="s">
        <v>2525</v>
      </c>
      <c r="G790" t="s">
        <v>422</v>
      </c>
      <c r="H790" t="s">
        <v>478</v>
      </c>
      <c r="I790" t="s">
        <v>2463</v>
      </c>
      <c r="J790">
        <v>2</v>
      </c>
      <c r="K790">
        <v>-3.22</v>
      </c>
      <c r="L790">
        <v>-3.49</v>
      </c>
      <c r="M790">
        <v>-3.59</v>
      </c>
      <c r="N790">
        <v>-2.72</v>
      </c>
      <c r="O790">
        <v>-2.4700000000000002</v>
      </c>
      <c r="P790">
        <v>-2.37</v>
      </c>
      <c r="Q790">
        <v>-2.4900000000000002</v>
      </c>
      <c r="R790">
        <v>-2.66</v>
      </c>
      <c r="S790">
        <v>-2.87</v>
      </c>
      <c r="T790">
        <v>-3.12</v>
      </c>
      <c r="U790">
        <v>-3.45</v>
      </c>
      <c r="V790">
        <v>-3.79</v>
      </c>
      <c r="W790">
        <v>-4.16</v>
      </c>
      <c r="X790">
        <v>-4.55</v>
      </c>
      <c r="Y790">
        <v>-4.95</v>
      </c>
      <c r="Z790">
        <v>-5.38</v>
      </c>
      <c r="AA790">
        <v>-5.82</v>
      </c>
      <c r="AB790">
        <v>-6.28</v>
      </c>
      <c r="AC790">
        <v>-6.76</v>
      </c>
      <c r="AD790">
        <v>-7.24</v>
      </c>
    </row>
    <row r="791" spans="2:30" ht="15" customHeight="1" x14ac:dyDescent="0.45">
      <c r="B791" t="s">
        <v>419</v>
      </c>
      <c r="C791" t="s">
        <v>188</v>
      </c>
      <c r="D791" t="s">
        <v>2526</v>
      </c>
      <c r="E791" t="s">
        <v>2527</v>
      </c>
      <c r="F791" t="s">
        <v>2528</v>
      </c>
      <c r="G791" t="s">
        <v>422</v>
      </c>
      <c r="H791" t="s">
        <v>478</v>
      </c>
      <c r="I791" t="s">
        <v>2463</v>
      </c>
      <c r="J791">
        <v>2</v>
      </c>
      <c r="K791">
        <v>-11.33</v>
      </c>
      <c r="L791">
        <v>-10.43</v>
      </c>
      <c r="M791">
        <v>-10.38</v>
      </c>
      <c r="N791">
        <v>-8.4</v>
      </c>
      <c r="O791">
        <v>-7.22</v>
      </c>
      <c r="P791">
        <v>-6.93</v>
      </c>
      <c r="Q791">
        <v>-7.16</v>
      </c>
      <c r="R791">
        <v>-7.51</v>
      </c>
      <c r="S791">
        <v>-7.93</v>
      </c>
      <c r="T791">
        <v>-8.42</v>
      </c>
      <c r="U791">
        <v>-9.08</v>
      </c>
      <c r="V791">
        <v>-9.7799999999999994</v>
      </c>
      <c r="W791">
        <v>-10.52</v>
      </c>
      <c r="X791">
        <v>-11.29</v>
      </c>
      <c r="Y791">
        <v>-12.11</v>
      </c>
      <c r="Z791">
        <v>-12.97</v>
      </c>
      <c r="AA791">
        <v>-13.87</v>
      </c>
      <c r="AB791">
        <v>-14.81</v>
      </c>
      <c r="AC791">
        <v>-15.79</v>
      </c>
      <c r="AD791">
        <v>-16.82</v>
      </c>
    </row>
    <row r="792" spans="2:30" ht="15" customHeight="1" x14ac:dyDescent="0.45">
      <c r="B792" t="s">
        <v>419</v>
      </c>
      <c r="C792" t="s">
        <v>188</v>
      </c>
      <c r="D792" t="s">
        <v>2529</v>
      </c>
      <c r="E792" t="s">
        <v>2530</v>
      </c>
      <c r="F792" t="s">
        <v>2531</v>
      </c>
      <c r="G792" t="s">
        <v>422</v>
      </c>
      <c r="H792" t="s">
        <v>478</v>
      </c>
      <c r="I792" t="s">
        <v>2463</v>
      </c>
      <c r="J792">
        <v>2</v>
      </c>
      <c r="K792">
        <v>-4.34</v>
      </c>
      <c r="L792">
        <v>-4.6900000000000004</v>
      </c>
      <c r="M792">
        <v>-5.41</v>
      </c>
      <c r="N792">
        <v>-4.8</v>
      </c>
      <c r="O792">
        <v>-3.82</v>
      </c>
      <c r="P792">
        <v>-3.67</v>
      </c>
      <c r="Q792">
        <v>-3.71</v>
      </c>
      <c r="R792">
        <v>-3.78</v>
      </c>
      <c r="S792">
        <v>-3.85</v>
      </c>
      <c r="T792">
        <v>-3.92</v>
      </c>
      <c r="U792">
        <v>-4.03</v>
      </c>
      <c r="V792">
        <v>-4.1399999999999997</v>
      </c>
      <c r="W792">
        <v>-4.26</v>
      </c>
      <c r="X792">
        <v>-4.3899999999999997</v>
      </c>
      <c r="Y792">
        <v>-4.5199999999999996</v>
      </c>
      <c r="Z792">
        <v>-4.66</v>
      </c>
      <c r="AA792">
        <v>-4.8099999999999996</v>
      </c>
      <c r="AB792">
        <v>-4.96</v>
      </c>
      <c r="AC792">
        <v>-5.1100000000000003</v>
      </c>
      <c r="AD792">
        <v>-5.27</v>
      </c>
    </row>
    <row r="793" spans="2:30" ht="15" customHeight="1" x14ac:dyDescent="0.45">
      <c r="B793" t="s">
        <v>419</v>
      </c>
      <c r="C793" t="s">
        <v>188</v>
      </c>
      <c r="D793" t="s">
        <v>2532</v>
      </c>
      <c r="E793" t="s">
        <v>2533</v>
      </c>
      <c r="F793" t="s">
        <v>2534</v>
      </c>
      <c r="G793" t="s">
        <v>422</v>
      </c>
      <c r="H793" t="s">
        <v>2507</v>
      </c>
      <c r="I793" t="s">
        <v>2463</v>
      </c>
      <c r="J793">
        <v>2</v>
      </c>
      <c r="K793">
        <v>0</v>
      </c>
      <c r="L793">
        <v>0</v>
      </c>
      <c r="M793">
        <v>0</v>
      </c>
      <c r="N793">
        <v>0</v>
      </c>
      <c r="O793">
        <v>0</v>
      </c>
      <c r="P793">
        <v>0</v>
      </c>
      <c r="Q793">
        <v>0</v>
      </c>
      <c r="R793">
        <v>0</v>
      </c>
      <c r="S793">
        <v>0</v>
      </c>
      <c r="T793">
        <v>0</v>
      </c>
      <c r="U793">
        <v>0</v>
      </c>
      <c r="V793">
        <v>0</v>
      </c>
      <c r="W793">
        <v>0</v>
      </c>
      <c r="X793">
        <v>0</v>
      </c>
      <c r="Y793">
        <v>0</v>
      </c>
      <c r="Z793">
        <v>0</v>
      </c>
      <c r="AA793">
        <v>0</v>
      </c>
      <c r="AB793">
        <v>0</v>
      </c>
      <c r="AC793">
        <v>0</v>
      </c>
      <c r="AD793">
        <v>0</v>
      </c>
    </row>
    <row r="794" spans="2:30" ht="15" customHeight="1" x14ac:dyDescent="0.45">
      <c r="B794" t="s">
        <v>419</v>
      </c>
      <c r="C794" t="s">
        <v>188</v>
      </c>
      <c r="D794" t="s">
        <v>2535</v>
      </c>
      <c r="E794" t="s">
        <v>2536</v>
      </c>
      <c r="F794" t="s">
        <v>2537</v>
      </c>
      <c r="G794" t="s">
        <v>422</v>
      </c>
      <c r="H794" t="s">
        <v>478</v>
      </c>
      <c r="I794" t="s">
        <v>2463</v>
      </c>
      <c r="J794">
        <v>2</v>
      </c>
      <c r="K794">
        <v>0.14000000000000001</v>
      </c>
      <c r="L794">
        <v>0.08</v>
      </c>
      <c r="M794">
        <v>-10.34</v>
      </c>
      <c r="N794">
        <v>-11.45</v>
      </c>
      <c r="O794">
        <v>-12.05</v>
      </c>
      <c r="P794">
        <v>-11.44</v>
      </c>
      <c r="Q794">
        <v>-11.85</v>
      </c>
      <c r="R794">
        <v>-12.17</v>
      </c>
      <c r="S794">
        <v>-12.69</v>
      </c>
      <c r="T794">
        <v>-13.15</v>
      </c>
      <c r="U794">
        <v>-13.63</v>
      </c>
      <c r="V794">
        <v>-14.11</v>
      </c>
      <c r="W794">
        <v>-14.62</v>
      </c>
      <c r="X794">
        <v>-15.15</v>
      </c>
      <c r="Y794">
        <v>-15.72</v>
      </c>
      <c r="Z794">
        <v>-16.32</v>
      </c>
      <c r="AA794">
        <v>-16.95</v>
      </c>
      <c r="AB794">
        <v>-17.59</v>
      </c>
      <c r="AC794">
        <v>-18.25</v>
      </c>
      <c r="AD794">
        <v>-18.940000000000001</v>
      </c>
    </row>
    <row r="795" spans="2:30" ht="15" customHeight="1" x14ac:dyDescent="0.45">
      <c r="B795" t="s">
        <v>419</v>
      </c>
      <c r="C795" t="s">
        <v>188</v>
      </c>
      <c r="D795" t="s">
        <v>2538</v>
      </c>
      <c r="E795" t="s">
        <v>2539</v>
      </c>
      <c r="F795" t="s">
        <v>2540</v>
      </c>
      <c r="G795" t="s">
        <v>2541</v>
      </c>
      <c r="H795" t="s">
        <v>2542</v>
      </c>
      <c r="J795">
        <v>1</v>
      </c>
      <c r="K795">
        <v>55.675159999999998</v>
      </c>
      <c r="L795">
        <v>55.377510000000001</v>
      </c>
      <c r="M795">
        <v>56.988480000000003</v>
      </c>
      <c r="N795">
        <v>59.04712</v>
      </c>
      <c r="O795">
        <v>59.183799999999998</v>
      </c>
      <c r="P795">
        <v>59.514490000000002</v>
      </c>
      <c r="Q795">
        <v>59.95505</v>
      </c>
      <c r="R795">
        <v>60.429819999999999</v>
      </c>
      <c r="S795">
        <v>60.96405</v>
      </c>
      <c r="T795">
        <v>61.59111</v>
      </c>
      <c r="U795">
        <v>62.275260000000003</v>
      </c>
      <c r="V795">
        <v>63.016210000000001</v>
      </c>
      <c r="W795">
        <v>63.806130000000003</v>
      </c>
      <c r="X795">
        <v>64.647210000000001</v>
      </c>
      <c r="Y795">
        <v>65.536709999999999</v>
      </c>
      <c r="Z795">
        <v>66.480680000000007</v>
      </c>
      <c r="AA795">
        <v>67.480549999999994</v>
      </c>
      <c r="AB795">
        <v>68.539810000000003</v>
      </c>
      <c r="AC795">
        <v>69.662480000000002</v>
      </c>
      <c r="AD795">
        <v>0</v>
      </c>
    </row>
    <row r="796" spans="2:30" ht="15" customHeight="1" x14ac:dyDescent="0.45">
      <c r="B796" t="s">
        <v>419</v>
      </c>
      <c r="C796" t="s">
        <v>188</v>
      </c>
      <c r="D796" t="s">
        <v>2543</v>
      </c>
      <c r="E796" t="s">
        <v>2544</v>
      </c>
      <c r="F796" t="s">
        <v>2545</v>
      </c>
      <c r="G796" t="s">
        <v>2541</v>
      </c>
      <c r="H796" t="s">
        <v>2542</v>
      </c>
      <c r="J796">
        <v>1</v>
      </c>
      <c r="K796">
        <v>40.588149999999999</v>
      </c>
      <c r="L796">
        <v>40.290489999999998</v>
      </c>
      <c r="M796">
        <v>41.901470000000003</v>
      </c>
      <c r="N796">
        <v>43.96011</v>
      </c>
      <c r="O796">
        <v>44.096780000000003</v>
      </c>
      <c r="P796">
        <v>44.427480000000003</v>
      </c>
      <c r="Q796">
        <v>44.868029999999997</v>
      </c>
      <c r="R796">
        <v>45.34281</v>
      </c>
      <c r="S796">
        <v>45.877040000000001</v>
      </c>
      <c r="T796">
        <v>46.504100000000001</v>
      </c>
      <c r="U796">
        <v>47.188249999999996</v>
      </c>
      <c r="V796">
        <v>47.929200000000002</v>
      </c>
      <c r="W796">
        <v>48.719119999999997</v>
      </c>
      <c r="X796">
        <v>49.560200000000002</v>
      </c>
      <c r="Y796">
        <v>50.4497</v>
      </c>
      <c r="Z796">
        <v>51.39367</v>
      </c>
      <c r="AA796">
        <v>52.393540000000002</v>
      </c>
      <c r="AB796">
        <v>53.452800000000003</v>
      </c>
      <c r="AC796">
        <v>54.57546</v>
      </c>
      <c r="AD796">
        <v>0</v>
      </c>
    </row>
    <row r="797" spans="2:30" ht="15" customHeight="1" x14ac:dyDescent="0.45">
      <c r="B797" t="s">
        <v>419</v>
      </c>
      <c r="C797" t="s">
        <v>188</v>
      </c>
      <c r="D797" t="s">
        <v>2546</v>
      </c>
      <c r="E797" t="s">
        <v>2547</v>
      </c>
      <c r="F797" t="s">
        <v>2548</v>
      </c>
      <c r="G797" t="s">
        <v>2541</v>
      </c>
      <c r="H797" t="s">
        <v>2542</v>
      </c>
      <c r="J797">
        <v>2</v>
      </c>
      <c r="K797">
        <v>55.675159999999998</v>
      </c>
      <c r="L797">
        <v>55.379440000000002</v>
      </c>
      <c r="M797">
        <v>56.990340000000003</v>
      </c>
      <c r="N797">
        <v>59.048909999999999</v>
      </c>
      <c r="O797">
        <v>57.01202</v>
      </c>
      <c r="P797">
        <v>57.741869999999999</v>
      </c>
      <c r="Q797">
        <v>58.353769999999997</v>
      </c>
      <c r="R797">
        <v>58.891330000000004</v>
      </c>
      <c r="S797">
        <v>59.416409999999999</v>
      </c>
      <c r="T797">
        <v>59.990389999999998</v>
      </c>
      <c r="U797">
        <v>60.629130000000004</v>
      </c>
      <c r="V797">
        <v>61.325789999999998</v>
      </c>
      <c r="W797">
        <v>62.079689999999999</v>
      </c>
      <c r="X797">
        <v>62.901110000000003</v>
      </c>
      <c r="Y797">
        <v>63.787080000000003</v>
      </c>
      <c r="Z797">
        <v>64.742490000000004</v>
      </c>
      <c r="AA797">
        <v>65.761560000000003</v>
      </c>
      <c r="AB797">
        <v>66.848209999999995</v>
      </c>
      <c r="AC797">
        <v>68.001930000000002</v>
      </c>
      <c r="AD797">
        <v>0</v>
      </c>
    </row>
    <row r="798" spans="2:30" ht="15" customHeight="1" x14ac:dyDescent="0.45">
      <c r="B798" t="s">
        <v>419</v>
      </c>
      <c r="C798" t="s">
        <v>188</v>
      </c>
      <c r="D798" t="s">
        <v>2549</v>
      </c>
      <c r="E798" t="s">
        <v>2550</v>
      </c>
      <c r="F798" t="s">
        <v>2551</v>
      </c>
      <c r="G798" t="s">
        <v>2541</v>
      </c>
      <c r="H798" t="s">
        <v>2542</v>
      </c>
      <c r="J798">
        <v>2</v>
      </c>
      <c r="K798">
        <v>40.588149999999999</v>
      </c>
      <c r="L798">
        <v>40.292430000000003</v>
      </c>
      <c r="M798">
        <v>41.903329999999997</v>
      </c>
      <c r="N798">
        <v>43.9619</v>
      </c>
      <c r="O798">
        <v>41.92501</v>
      </c>
      <c r="P798">
        <v>42.654859999999999</v>
      </c>
      <c r="Q798">
        <v>43.266750000000002</v>
      </c>
      <c r="R798">
        <v>43.804310000000001</v>
      </c>
      <c r="S798">
        <v>44.3294</v>
      </c>
      <c r="T798">
        <v>44.903370000000002</v>
      </c>
      <c r="U798">
        <v>45.542119999999997</v>
      </c>
      <c r="V798">
        <v>46.238779999999998</v>
      </c>
      <c r="W798">
        <v>46.99268</v>
      </c>
      <c r="X798">
        <v>47.814100000000003</v>
      </c>
      <c r="Y798">
        <v>48.700069999999997</v>
      </c>
      <c r="Z798">
        <v>49.655479999999997</v>
      </c>
      <c r="AA798">
        <v>50.674550000000004</v>
      </c>
      <c r="AB798">
        <v>51.761200000000002</v>
      </c>
      <c r="AC798">
        <v>52.914909999999999</v>
      </c>
      <c r="AD798">
        <v>0</v>
      </c>
    </row>
    <row r="799" spans="2:30" ht="15" customHeight="1" x14ac:dyDescent="0.45">
      <c r="B799" t="s">
        <v>419</v>
      </c>
      <c r="C799" t="s">
        <v>188</v>
      </c>
      <c r="D799" t="s">
        <v>2552</v>
      </c>
      <c r="E799" t="s">
        <v>2553</v>
      </c>
      <c r="F799" t="s">
        <v>2554</v>
      </c>
      <c r="G799" t="s">
        <v>2541</v>
      </c>
      <c r="H799" t="s">
        <v>2555</v>
      </c>
      <c r="J799">
        <v>1</v>
      </c>
      <c r="K799">
        <v>19.333559917072701</v>
      </c>
      <c r="L799">
        <v>19.035908162986299</v>
      </c>
      <c r="M799">
        <v>20.6468832542424</v>
      </c>
      <c r="N799">
        <v>22.705522340023499</v>
      </c>
      <c r="O799">
        <v>22.842196744002301</v>
      </c>
      <c r="P799">
        <v>23.172890167193501</v>
      </c>
      <c r="Q799">
        <v>23.613447984677901</v>
      </c>
      <c r="R799">
        <v>24.088218814613001</v>
      </c>
      <c r="S799">
        <v>24.622452293537201</v>
      </c>
      <c r="T799">
        <v>25.249511498462098</v>
      </c>
      <c r="U799">
        <v>25.933661137275099</v>
      </c>
      <c r="V799">
        <v>26.674609558698702</v>
      </c>
      <c r="W799">
        <v>27.464533908745199</v>
      </c>
      <c r="X799">
        <v>28.3056090700785</v>
      </c>
      <c r="Y799">
        <v>29.1951101208697</v>
      </c>
      <c r="Z799">
        <v>30.1390843436842</v>
      </c>
      <c r="AA799">
        <v>31.138953696138199</v>
      </c>
      <c r="AB799">
        <v>32.198214068528699</v>
      </c>
      <c r="AC799">
        <v>33.320877493426401</v>
      </c>
      <c r="AD799">
        <v>0</v>
      </c>
    </row>
    <row r="800" spans="2:30" ht="15" customHeight="1" x14ac:dyDescent="0.45">
      <c r="B800" t="s">
        <v>419</v>
      </c>
      <c r="C800" t="s">
        <v>188</v>
      </c>
      <c r="D800" t="s">
        <v>2556</v>
      </c>
      <c r="E800" t="s">
        <v>2557</v>
      </c>
      <c r="F800" t="s">
        <v>2558</v>
      </c>
      <c r="G800" t="s">
        <v>2541</v>
      </c>
      <c r="H800" t="s">
        <v>2559</v>
      </c>
      <c r="J800">
        <v>1</v>
      </c>
      <c r="K800">
        <v>54.858705649999997</v>
      </c>
    </row>
    <row r="801" spans="2:30" ht="15" customHeight="1" x14ac:dyDescent="0.45">
      <c r="B801" t="s">
        <v>419</v>
      </c>
      <c r="C801" t="s">
        <v>188</v>
      </c>
      <c r="D801" t="s">
        <v>2560</v>
      </c>
      <c r="E801" t="s">
        <v>2561</v>
      </c>
      <c r="F801" t="s">
        <v>2562</v>
      </c>
      <c r="G801" t="s">
        <v>2563</v>
      </c>
      <c r="H801" t="s">
        <v>2564</v>
      </c>
      <c r="K801">
        <v>5</v>
      </c>
      <c r="L801">
        <v>5</v>
      </c>
      <c r="M801">
        <v>5</v>
      </c>
      <c r="N801">
        <v>5</v>
      </c>
      <c r="O801">
        <v>5</v>
      </c>
      <c r="P801">
        <v>5</v>
      </c>
      <c r="Q801">
        <v>5</v>
      </c>
      <c r="R801">
        <v>5</v>
      </c>
      <c r="S801">
        <v>5</v>
      </c>
      <c r="T801">
        <v>5</v>
      </c>
      <c r="U801">
        <v>5</v>
      </c>
      <c r="V801">
        <v>5</v>
      </c>
      <c r="W801">
        <v>5</v>
      </c>
      <c r="X801">
        <v>5</v>
      </c>
      <c r="Y801">
        <v>5</v>
      </c>
      <c r="Z801">
        <v>5</v>
      </c>
      <c r="AA801">
        <v>5</v>
      </c>
      <c r="AB801">
        <v>5</v>
      </c>
      <c r="AC801">
        <v>5</v>
      </c>
      <c r="AD801">
        <v>0</v>
      </c>
    </row>
    <row r="802" spans="2:30" ht="15" customHeight="1" x14ac:dyDescent="0.45">
      <c r="B802" t="s">
        <v>419</v>
      </c>
      <c r="C802" t="s">
        <v>188</v>
      </c>
      <c r="D802" t="s">
        <v>2565</v>
      </c>
      <c r="E802" t="s">
        <v>2566</v>
      </c>
      <c r="F802" t="s">
        <v>2567</v>
      </c>
      <c r="G802" t="s">
        <v>2541</v>
      </c>
      <c r="H802" t="s">
        <v>2568</v>
      </c>
      <c r="K802">
        <v>0</v>
      </c>
      <c r="L802">
        <v>0</v>
      </c>
      <c r="M802">
        <v>0</v>
      </c>
      <c r="N802">
        <v>0</v>
      </c>
      <c r="O802">
        <v>37</v>
      </c>
      <c r="P802">
        <v>81</v>
      </c>
      <c r="Q802">
        <v>125</v>
      </c>
      <c r="R802">
        <v>175</v>
      </c>
      <c r="S802">
        <v>229</v>
      </c>
      <c r="T802">
        <v>290</v>
      </c>
      <c r="U802">
        <v>358</v>
      </c>
      <c r="V802">
        <v>434</v>
      </c>
      <c r="W802">
        <v>519</v>
      </c>
      <c r="X802">
        <v>613</v>
      </c>
      <c r="Y802">
        <v>716</v>
      </c>
      <c r="Z802">
        <v>828</v>
      </c>
      <c r="AA802">
        <v>951</v>
      </c>
      <c r="AB802">
        <v>1084</v>
      </c>
      <c r="AC802">
        <v>1229</v>
      </c>
      <c r="AD802">
        <v>0</v>
      </c>
    </row>
    <row r="803" spans="2:30" ht="15" customHeight="1" x14ac:dyDescent="0.45">
      <c r="B803" t="s">
        <v>419</v>
      </c>
      <c r="C803" t="s">
        <v>188</v>
      </c>
      <c r="D803" t="s">
        <v>2569</v>
      </c>
      <c r="E803" t="s">
        <v>2570</v>
      </c>
      <c r="F803" t="s">
        <v>2571</v>
      </c>
      <c r="G803" t="s">
        <v>2541</v>
      </c>
      <c r="H803" t="s">
        <v>2568</v>
      </c>
      <c r="K803">
        <v>0</v>
      </c>
      <c r="L803">
        <v>-2</v>
      </c>
      <c r="M803">
        <v>-4</v>
      </c>
      <c r="N803">
        <v>-6</v>
      </c>
      <c r="O803">
        <v>2303</v>
      </c>
      <c r="P803">
        <v>4213</v>
      </c>
      <c r="Q803">
        <v>5963</v>
      </c>
      <c r="R803">
        <v>7563</v>
      </c>
      <c r="S803">
        <v>9049</v>
      </c>
      <c r="T803">
        <v>10439</v>
      </c>
      <c r="U803">
        <v>11869</v>
      </c>
      <c r="V803">
        <v>13357</v>
      </c>
      <c r="W803">
        <v>14894</v>
      </c>
      <c r="X803">
        <v>16468</v>
      </c>
      <c r="Y803">
        <v>18063</v>
      </c>
      <c r="Z803">
        <v>19667</v>
      </c>
      <c r="AA803">
        <v>21271</v>
      </c>
      <c r="AB803">
        <v>22866</v>
      </c>
      <c r="AC803">
        <v>24450</v>
      </c>
      <c r="AD803">
        <v>0</v>
      </c>
    </row>
    <row r="804" spans="2:30" ht="15" customHeight="1" x14ac:dyDescent="0.45">
      <c r="B804" t="s">
        <v>419</v>
      </c>
      <c r="C804" t="s">
        <v>188</v>
      </c>
      <c r="D804" t="s">
        <v>2572</v>
      </c>
      <c r="E804" t="s">
        <v>2573</v>
      </c>
      <c r="F804" t="s">
        <v>2574</v>
      </c>
      <c r="G804" t="s">
        <v>2541</v>
      </c>
      <c r="H804" t="s">
        <v>2568</v>
      </c>
      <c r="K804">
        <v>0</v>
      </c>
      <c r="L804">
        <v>0</v>
      </c>
      <c r="M804">
        <v>0</v>
      </c>
      <c r="N804">
        <v>0</v>
      </c>
      <c r="O804">
        <v>-1</v>
      </c>
      <c r="P804">
        <v>-2</v>
      </c>
      <c r="Q804">
        <v>-3</v>
      </c>
      <c r="R804">
        <v>-4</v>
      </c>
      <c r="S804">
        <v>-5</v>
      </c>
      <c r="T804">
        <v>-5</v>
      </c>
      <c r="U804">
        <v>-6</v>
      </c>
      <c r="V804">
        <v>-7</v>
      </c>
      <c r="W804">
        <v>-8</v>
      </c>
      <c r="X804">
        <v>-9</v>
      </c>
      <c r="Y804">
        <v>-10</v>
      </c>
      <c r="Z804">
        <v>-11</v>
      </c>
      <c r="AA804">
        <v>-12</v>
      </c>
      <c r="AB804">
        <v>-13</v>
      </c>
      <c r="AC804">
        <v>-14</v>
      </c>
      <c r="AD804">
        <v>0</v>
      </c>
    </row>
    <row r="805" spans="2:30" ht="15" customHeight="1" x14ac:dyDescent="0.45">
      <c r="B805" t="s">
        <v>419</v>
      </c>
      <c r="C805" t="s">
        <v>188</v>
      </c>
      <c r="D805" t="s">
        <v>2575</v>
      </c>
      <c r="E805" t="s">
        <v>2576</v>
      </c>
      <c r="F805" t="s">
        <v>2577</v>
      </c>
      <c r="G805" t="s">
        <v>2541</v>
      </c>
      <c r="H805" t="s">
        <v>2568</v>
      </c>
      <c r="K805">
        <v>0</v>
      </c>
      <c r="L805">
        <v>-2</v>
      </c>
      <c r="M805">
        <v>-4</v>
      </c>
      <c r="N805">
        <v>-5</v>
      </c>
      <c r="O805">
        <v>2338</v>
      </c>
      <c r="P805">
        <v>4292</v>
      </c>
      <c r="Q805">
        <v>6085</v>
      </c>
      <c r="R805">
        <v>7734</v>
      </c>
      <c r="S805">
        <v>9273</v>
      </c>
      <c r="T805">
        <v>10723</v>
      </c>
      <c r="U805">
        <v>12221</v>
      </c>
      <c r="V805">
        <v>13784</v>
      </c>
      <c r="W805">
        <v>15405</v>
      </c>
      <c r="X805">
        <v>17072</v>
      </c>
      <c r="Y805">
        <v>18769</v>
      </c>
      <c r="Z805">
        <v>20484</v>
      </c>
      <c r="AA805">
        <v>22210</v>
      </c>
      <c r="AB805">
        <v>23938</v>
      </c>
      <c r="AC805">
        <v>25665</v>
      </c>
      <c r="AD805">
        <v>0</v>
      </c>
    </row>
    <row r="806" spans="2:30" ht="15" customHeight="1" x14ac:dyDescent="0.45">
      <c r="B806" t="s">
        <v>419</v>
      </c>
      <c r="C806" t="s">
        <v>188</v>
      </c>
      <c r="D806" t="s">
        <v>2578</v>
      </c>
      <c r="E806" t="s">
        <v>274</v>
      </c>
      <c r="F806" t="s">
        <v>2579</v>
      </c>
      <c r="G806" t="s">
        <v>2541</v>
      </c>
      <c r="H806" t="s">
        <v>2580</v>
      </c>
      <c r="K806">
        <v>0</v>
      </c>
      <c r="L806">
        <v>-1</v>
      </c>
      <c r="M806">
        <v>-1</v>
      </c>
      <c r="N806">
        <v>-1</v>
      </c>
      <c r="O806">
        <v>802</v>
      </c>
      <c r="P806">
        <v>667</v>
      </c>
      <c r="Q806">
        <v>613</v>
      </c>
      <c r="R806">
        <v>561</v>
      </c>
      <c r="S806">
        <v>521</v>
      </c>
      <c r="T806">
        <v>487</v>
      </c>
      <c r="U806">
        <v>502</v>
      </c>
      <c r="V806">
        <v>524</v>
      </c>
      <c r="W806">
        <v>543</v>
      </c>
      <c r="X806">
        <v>558</v>
      </c>
      <c r="Y806">
        <v>568</v>
      </c>
      <c r="Z806">
        <v>573</v>
      </c>
      <c r="AA806">
        <v>576</v>
      </c>
      <c r="AB806">
        <v>576</v>
      </c>
      <c r="AC806">
        <v>575</v>
      </c>
      <c r="AD806">
        <v>0</v>
      </c>
    </row>
    <row r="807" spans="2:30" ht="15" customHeight="1" x14ac:dyDescent="0.45">
      <c r="B807" t="s">
        <v>419</v>
      </c>
      <c r="C807" t="s">
        <v>188</v>
      </c>
      <c r="D807" t="s">
        <v>2581</v>
      </c>
      <c r="E807" t="s">
        <v>276</v>
      </c>
      <c r="F807" t="s">
        <v>2582</v>
      </c>
      <c r="G807" t="s">
        <v>2541</v>
      </c>
      <c r="H807" t="s">
        <v>2580</v>
      </c>
      <c r="K807">
        <v>0</v>
      </c>
      <c r="L807">
        <v>-1</v>
      </c>
      <c r="M807">
        <v>-1</v>
      </c>
      <c r="N807">
        <v>-1</v>
      </c>
      <c r="O807">
        <v>1410</v>
      </c>
      <c r="P807">
        <v>1177</v>
      </c>
      <c r="Q807">
        <v>1081</v>
      </c>
      <c r="R807">
        <v>998</v>
      </c>
      <c r="S807">
        <v>937</v>
      </c>
      <c r="T807">
        <v>890</v>
      </c>
      <c r="U807">
        <v>920</v>
      </c>
      <c r="V807">
        <v>961</v>
      </c>
      <c r="W807">
        <v>998</v>
      </c>
      <c r="X807">
        <v>1026</v>
      </c>
      <c r="Y807">
        <v>1046</v>
      </c>
      <c r="Z807">
        <v>1058</v>
      </c>
      <c r="AA807">
        <v>1065</v>
      </c>
      <c r="AB807">
        <v>1068</v>
      </c>
      <c r="AC807">
        <v>1068</v>
      </c>
      <c r="AD807">
        <v>0</v>
      </c>
    </row>
    <row r="808" spans="2:30" ht="15" customHeight="1" x14ac:dyDescent="0.45">
      <c r="B808" t="s">
        <v>419</v>
      </c>
      <c r="C808" t="s">
        <v>188</v>
      </c>
      <c r="D808" t="s">
        <v>2583</v>
      </c>
      <c r="E808" t="s">
        <v>271</v>
      </c>
      <c r="F808" t="s">
        <v>2584</v>
      </c>
      <c r="G808" t="s">
        <v>2541</v>
      </c>
      <c r="H808" t="s">
        <v>2580</v>
      </c>
      <c r="K808">
        <v>0</v>
      </c>
      <c r="L808">
        <v>0</v>
      </c>
      <c r="M808">
        <v>0</v>
      </c>
      <c r="N808">
        <v>0</v>
      </c>
      <c r="O808">
        <v>132</v>
      </c>
      <c r="P808">
        <v>109</v>
      </c>
      <c r="Q808">
        <v>100</v>
      </c>
      <c r="R808">
        <v>90</v>
      </c>
      <c r="S808">
        <v>81</v>
      </c>
      <c r="T808">
        <v>73</v>
      </c>
      <c r="U808">
        <v>75</v>
      </c>
      <c r="V808">
        <v>78</v>
      </c>
      <c r="W808">
        <v>81</v>
      </c>
      <c r="X808">
        <v>83</v>
      </c>
      <c r="Y808">
        <v>84</v>
      </c>
      <c r="Z808">
        <v>84</v>
      </c>
      <c r="AA808">
        <v>84</v>
      </c>
      <c r="AB808">
        <v>84</v>
      </c>
      <c r="AC808">
        <v>83</v>
      </c>
      <c r="AD808">
        <v>0</v>
      </c>
    </row>
    <row r="809" spans="2:30" ht="15" customHeight="1" x14ac:dyDescent="0.45">
      <c r="B809" t="s">
        <v>419</v>
      </c>
      <c r="C809" t="s">
        <v>188</v>
      </c>
      <c r="D809" t="s">
        <v>2585</v>
      </c>
      <c r="E809" t="s">
        <v>2586</v>
      </c>
      <c r="F809" t="s">
        <v>2587</v>
      </c>
      <c r="G809" t="s">
        <v>2541</v>
      </c>
      <c r="H809" t="s">
        <v>2588</v>
      </c>
      <c r="K809">
        <v>0</v>
      </c>
      <c r="L809">
        <v>-53</v>
      </c>
      <c r="M809">
        <v>-52</v>
      </c>
      <c r="N809">
        <v>-51</v>
      </c>
      <c r="O809">
        <v>65760</v>
      </c>
      <c r="P809">
        <v>54728</v>
      </c>
      <c r="Q809">
        <v>50228</v>
      </c>
      <c r="R809">
        <v>45997</v>
      </c>
      <c r="S809">
        <v>42643</v>
      </c>
      <c r="T809">
        <v>39862</v>
      </c>
      <c r="U809">
        <v>41102</v>
      </c>
      <c r="V809">
        <v>42850</v>
      </c>
      <c r="W809">
        <v>44430</v>
      </c>
      <c r="X809">
        <v>45632</v>
      </c>
      <c r="Y809">
        <v>46442</v>
      </c>
      <c r="Z809">
        <v>46877</v>
      </c>
      <c r="AA809">
        <v>47110</v>
      </c>
      <c r="AB809">
        <v>47122</v>
      </c>
      <c r="AC809">
        <v>47031</v>
      </c>
      <c r="AD809">
        <v>0</v>
      </c>
    </row>
    <row r="810" spans="2:30" ht="15" customHeight="1" x14ac:dyDescent="0.45">
      <c r="B810" t="s">
        <v>419</v>
      </c>
      <c r="C810" t="s">
        <v>188</v>
      </c>
      <c r="D810" t="s">
        <v>2589</v>
      </c>
      <c r="E810" t="s">
        <v>2590</v>
      </c>
      <c r="F810" t="s">
        <v>2591</v>
      </c>
      <c r="G810" t="s">
        <v>2541</v>
      </c>
      <c r="H810" t="s">
        <v>2592</v>
      </c>
      <c r="K810">
        <v>0</v>
      </c>
      <c r="L810">
        <v>-1</v>
      </c>
      <c r="M810">
        <v>-1</v>
      </c>
      <c r="N810">
        <v>-1</v>
      </c>
      <c r="O810">
        <v>2730</v>
      </c>
      <c r="P810">
        <v>2374</v>
      </c>
      <c r="Q810">
        <v>2217</v>
      </c>
      <c r="R810">
        <v>2182</v>
      </c>
      <c r="S810">
        <v>2222</v>
      </c>
      <c r="T810">
        <v>2325</v>
      </c>
      <c r="U810">
        <v>2458</v>
      </c>
      <c r="V810">
        <v>2603</v>
      </c>
      <c r="W810">
        <v>2744</v>
      </c>
      <c r="X810">
        <v>2870</v>
      </c>
      <c r="Y810">
        <v>2980</v>
      </c>
      <c r="Z810">
        <v>3075</v>
      </c>
      <c r="AA810">
        <v>3164</v>
      </c>
      <c r="AB810">
        <v>3246</v>
      </c>
      <c r="AC810">
        <v>3328</v>
      </c>
      <c r="AD810">
        <v>0</v>
      </c>
    </row>
    <row r="811" spans="2:30" ht="15" customHeight="1" x14ac:dyDescent="0.45">
      <c r="B811" t="s">
        <v>419</v>
      </c>
      <c r="C811" t="s">
        <v>188</v>
      </c>
      <c r="D811" t="s">
        <v>2593</v>
      </c>
      <c r="E811" t="s">
        <v>2594</v>
      </c>
      <c r="F811" t="s">
        <v>2595</v>
      </c>
      <c r="G811" t="s">
        <v>2541</v>
      </c>
      <c r="H811" t="s">
        <v>2596</v>
      </c>
      <c r="K811">
        <v>64271.06</v>
      </c>
      <c r="L811">
        <v>64979.96</v>
      </c>
      <c r="M811">
        <v>68421.149999999994</v>
      </c>
      <c r="N811">
        <v>71670.740000000005</v>
      </c>
      <c r="O811">
        <v>72909.149999999994</v>
      </c>
      <c r="P811">
        <v>74388.63</v>
      </c>
      <c r="Q811">
        <v>76016.42</v>
      </c>
      <c r="R811">
        <v>77603.44</v>
      </c>
      <c r="S811">
        <v>79239.92</v>
      </c>
      <c r="T811">
        <v>80986.69</v>
      </c>
      <c r="U811">
        <v>82813.039999999994</v>
      </c>
      <c r="V811">
        <v>84720.65</v>
      </c>
      <c r="W811">
        <v>86706.47</v>
      </c>
      <c r="X811">
        <v>88769.93</v>
      </c>
      <c r="Y811">
        <v>90911.14</v>
      </c>
      <c r="Z811">
        <v>93138.28</v>
      </c>
      <c r="AA811">
        <v>95450.880000000005</v>
      </c>
      <c r="AB811">
        <v>97853.2</v>
      </c>
      <c r="AC811">
        <v>100344.64</v>
      </c>
      <c r="AD811">
        <v>0</v>
      </c>
    </row>
    <row r="812" spans="2:30" ht="15" customHeight="1" x14ac:dyDescent="0.45">
      <c r="B812" t="s">
        <v>419</v>
      </c>
      <c r="C812" t="s">
        <v>188</v>
      </c>
      <c r="D812" t="s">
        <v>2597</v>
      </c>
      <c r="E812" t="s">
        <v>2598</v>
      </c>
      <c r="F812" t="s">
        <v>2599</v>
      </c>
      <c r="G812" t="s">
        <v>2541</v>
      </c>
      <c r="H812" t="s">
        <v>2600</v>
      </c>
      <c r="K812" t="e">
        <f>#N/A</f>
        <v>#N/A</v>
      </c>
      <c r="L812" t="e">
        <f>#N/A</f>
        <v>#N/A</v>
      </c>
      <c r="M812" t="e">
        <f>#N/A</f>
        <v>#N/A</v>
      </c>
      <c r="N812" t="e">
        <f>#N/A</f>
        <v>#N/A</v>
      </c>
      <c r="O812" t="e">
        <f>#N/A</f>
        <v>#N/A</v>
      </c>
      <c r="P812" t="e">
        <f>#N/A</f>
        <v>#N/A</v>
      </c>
      <c r="Q812" t="e">
        <f>#N/A</f>
        <v>#N/A</v>
      </c>
      <c r="R812" t="e">
        <f>#N/A</f>
        <v>#N/A</v>
      </c>
      <c r="S812" t="e">
        <f>#N/A</f>
        <v>#N/A</v>
      </c>
      <c r="T812" t="e">
        <f>#N/A</f>
        <v>#N/A</v>
      </c>
      <c r="U812" t="e">
        <f>#N/A</f>
        <v>#N/A</v>
      </c>
      <c r="V812" t="e">
        <f>#N/A</f>
        <v>#N/A</v>
      </c>
      <c r="W812" t="e">
        <f>#N/A</f>
        <v>#N/A</v>
      </c>
      <c r="X812" t="e">
        <f>#N/A</f>
        <v>#N/A</v>
      </c>
      <c r="Y812" t="e">
        <f>#N/A</f>
        <v>#N/A</v>
      </c>
      <c r="Z812" t="e">
        <f>#N/A</f>
        <v>#N/A</v>
      </c>
      <c r="AA812" t="e">
        <f>#N/A</f>
        <v>#N/A</v>
      </c>
      <c r="AB812" t="e">
        <f>#N/A</f>
        <v>#N/A</v>
      </c>
      <c r="AC812" t="e">
        <f>#N/A</f>
        <v>#N/A</v>
      </c>
      <c r="AD812">
        <v>0</v>
      </c>
    </row>
    <row r="813" spans="2:30" ht="15" customHeight="1" x14ac:dyDescent="0.45">
      <c r="B813" t="s">
        <v>419</v>
      </c>
      <c r="C813" t="s">
        <v>188</v>
      </c>
      <c r="D813" t="s">
        <v>2601</v>
      </c>
      <c r="E813" t="s">
        <v>2602</v>
      </c>
      <c r="F813" t="s">
        <v>2603</v>
      </c>
      <c r="G813" t="s">
        <v>2541</v>
      </c>
      <c r="H813" t="s">
        <v>2600</v>
      </c>
      <c r="K813" t="e">
        <f>#N/A</f>
        <v>#N/A</v>
      </c>
      <c r="L813" t="e">
        <f>#N/A</f>
        <v>#N/A</v>
      </c>
      <c r="M813" t="e">
        <f>#N/A</f>
        <v>#N/A</v>
      </c>
      <c r="N813" t="e">
        <f>#N/A</f>
        <v>#N/A</v>
      </c>
      <c r="O813" t="e">
        <f>#N/A</f>
        <v>#N/A</v>
      </c>
      <c r="P813" t="e">
        <f>#N/A</f>
        <v>#N/A</v>
      </c>
      <c r="Q813" t="e">
        <f>#N/A</f>
        <v>#N/A</v>
      </c>
      <c r="R813" t="e">
        <f>#N/A</f>
        <v>#N/A</v>
      </c>
      <c r="S813" t="e">
        <f>#N/A</f>
        <v>#N/A</v>
      </c>
      <c r="T813" t="e">
        <f>#N/A</f>
        <v>#N/A</v>
      </c>
      <c r="U813" t="e">
        <f>#N/A</f>
        <v>#N/A</v>
      </c>
      <c r="V813" t="e">
        <f>#N/A</f>
        <v>#N/A</v>
      </c>
      <c r="W813" t="e">
        <f>#N/A</f>
        <v>#N/A</v>
      </c>
      <c r="X813" t="e">
        <f>#N/A</f>
        <v>#N/A</v>
      </c>
      <c r="Y813" t="e">
        <f>#N/A</f>
        <v>#N/A</v>
      </c>
      <c r="Z813" t="e">
        <f>#N/A</f>
        <v>#N/A</v>
      </c>
      <c r="AA813" t="e">
        <f>#N/A</f>
        <v>#N/A</v>
      </c>
      <c r="AB813" t="e">
        <f>#N/A</f>
        <v>#N/A</v>
      </c>
      <c r="AC813" t="e">
        <f>#N/A</f>
        <v>#N/A</v>
      </c>
      <c r="AD813">
        <v>0</v>
      </c>
    </row>
    <row r="814" spans="2:30" ht="15" customHeight="1" x14ac:dyDescent="0.45">
      <c r="B814" t="s">
        <v>419</v>
      </c>
      <c r="C814" t="s">
        <v>188</v>
      </c>
      <c r="D814" t="s">
        <v>2604</v>
      </c>
      <c r="E814" t="s">
        <v>2605</v>
      </c>
      <c r="F814" t="s">
        <v>2606</v>
      </c>
      <c r="G814" t="s">
        <v>2541</v>
      </c>
      <c r="H814" t="s">
        <v>2600</v>
      </c>
      <c r="K814" t="e">
        <f>#N/A</f>
        <v>#N/A</v>
      </c>
      <c r="L814" t="e">
        <f>#N/A</f>
        <v>#N/A</v>
      </c>
      <c r="M814" t="e">
        <f>#N/A</f>
        <v>#N/A</v>
      </c>
      <c r="N814" t="e">
        <f>#N/A</f>
        <v>#N/A</v>
      </c>
      <c r="O814" t="e">
        <f>#N/A</f>
        <v>#N/A</v>
      </c>
      <c r="P814" t="e">
        <f>#N/A</f>
        <v>#N/A</v>
      </c>
      <c r="Q814" t="e">
        <f>#N/A</f>
        <v>#N/A</v>
      </c>
      <c r="R814" t="e">
        <f>#N/A</f>
        <v>#N/A</v>
      </c>
      <c r="S814" t="e">
        <f>#N/A</f>
        <v>#N/A</v>
      </c>
      <c r="T814" t="e">
        <f>#N/A</f>
        <v>#N/A</v>
      </c>
      <c r="U814" t="e">
        <f>#N/A</f>
        <v>#N/A</v>
      </c>
      <c r="V814" t="e">
        <f>#N/A</f>
        <v>#N/A</v>
      </c>
      <c r="W814" t="e">
        <f>#N/A</f>
        <v>#N/A</v>
      </c>
      <c r="X814" t="e">
        <f>#N/A</f>
        <v>#N/A</v>
      </c>
      <c r="Y814" t="e">
        <f>#N/A</f>
        <v>#N/A</v>
      </c>
      <c r="Z814" t="e">
        <f>#N/A</f>
        <v>#N/A</v>
      </c>
      <c r="AA814" t="e">
        <f>#N/A</f>
        <v>#N/A</v>
      </c>
      <c r="AB814" t="e">
        <f>#N/A</f>
        <v>#N/A</v>
      </c>
      <c r="AC814" t="e">
        <f>#N/A</f>
        <v>#N/A</v>
      </c>
      <c r="AD814">
        <v>0</v>
      </c>
    </row>
    <row r="815" spans="2:30" ht="15" customHeight="1" x14ac:dyDescent="0.45">
      <c r="B815" t="s">
        <v>419</v>
      </c>
      <c r="C815" t="s">
        <v>188</v>
      </c>
      <c r="D815" t="s">
        <v>2607</v>
      </c>
      <c r="E815" t="s">
        <v>2608</v>
      </c>
      <c r="F815" t="s">
        <v>2609</v>
      </c>
      <c r="G815" t="s">
        <v>2541</v>
      </c>
      <c r="H815" t="s">
        <v>2600</v>
      </c>
      <c r="K815" t="e">
        <f>#N/A</f>
        <v>#N/A</v>
      </c>
      <c r="L815" t="e">
        <f>#N/A</f>
        <v>#N/A</v>
      </c>
      <c r="M815" t="e">
        <f>#N/A</f>
        <v>#N/A</v>
      </c>
      <c r="N815" t="e">
        <f>#N/A</f>
        <v>#N/A</v>
      </c>
      <c r="O815" t="e">
        <f>#N/A</f>
        <v>#N/A</v>
      </c>
      <c r="P815" t="e">
        <f>#N/A</f>
        <v>#N/A</v>
      </c>
      <c r="Q815" t="e">
        <f>#N/A</f>
        <v>#N/A</v>
      </c>
      <c r="R815" t="e">
        <f>#N/A</f>
        <v>#N/A</v>
      </c>
      <c r="S815" t="e">
        <f>#N/A</f>
        <v>#N/A</v>
      </c>
      <c r="T815" t="e">
        <f>#N/A</f>
        <v>#N/A</v>
      </c>
      <c r="U815" t="e">
        <f>#N/A</f>
        <v>#N/A</v>
      </c>
      <c r="V815" t="e">
        <f>#N/A</f>
        <v>#N/A</v>
      </c>
      <c r="W815" t="e">
        <f>#N/A</f>
        <v>#N/A</v>
      </c>
      <c r="X815" t="e">
        <f>#N/A</f>
        <v>#N/A</v>
      </c>
      <c r="Y815" t="e">
        <f>#N/A</f>
        <v>#N/A</v>
      </c>
      <c r="Z815" t="e">
        <f>#N/A</f>
        <v>#N/A</v>
      </c>
      <c r="AA815" t="e">
        <f>#N/A</f>
        <v>#N/A</v>
      </c>
      <c r="AB815" t="e">
        <f>#N/A</f>
        <v>#N/A</v>
      </c>
      <c r="AC815" t="e">
        <f>#N/A</f>
        <v>#N/A</v>
      </c>
      <c r="AD815">
        <v>0</v>
      </c>
    </row>
    <row r="816" spans="2:30" ht="15" customHeight="1" x14ac:dyDescent="0.45">
      <c r="B816" t="s">
        <v>419</v>
      </c>
      <c r="C816" t="s">
        <v>188</v>
      </c>
      <c r="D816" t="s">
        <v>2610</v>
      </c>
      <c r="E816" t="s">
        <v>2611</v>
      </c>
      <c r="F816" t="s">
        <v>2612</v>
      </c>
      <c r="G816" t="s">
        <v>2541</v>
      </c>
      <c r="H816" t="s">
        <v>2600</v>
      </c>
      <c r="K816" t="e">
        <f>#N/A</f>
        <v>#N/A</v>
      </c>
      <c r="L816" t="e">
        <f>#N/A</f>
        <v>#N/A</v>
      </c>
      <c r="M816" t="e">
        <f>#N/A</f>
        <v>#N/A</v>
      </c>
      <c r="N816" t="e">
        <f>#N/A</f>
        <v>#N/A</v>
      </c>
      <c r="O816" t="e">
        <f>#N/A</f>
        <v>#N/A</v>
      </c>
      <c r="P816" t="e">
        <f>#N/A</f>
        <v>#N/A</v>
      </c>
      <c r="Q816" t="e">
        <f>#N/A</f>
        <v>#N/A</v>
      </c>
      <c r="R816" t="e">
        <f>#N/A</f>
        <v>#N/A</v>
      </c>
      <c r="S816" t="e">
        <f>#N/A</f>
        <v>#N/A</v>
      </c>
      <c r="T816" t="e">
        <f>#N/A</f>
        <v>#N/A</v>
      </c>
      <c r="U816" t="e">
        <f>#N/A</f>
        <v>#N/A</v>
      </c>
      <c r="V816" t="e">
        <f>#N/A</f>
        <v>#N/A</v>
      </c>
      <c r="W816" t="e">
        <f>#N/A</f>
        <v>#N/A</v>
      </c>
      <c r="X816" t="e">
        <f>#N/A</f>
        <v>#N/A</v>
      </c>
      <c r="Y816" t="e">
        <f>#N/A</f>
        <v>#N/A</v>
      </c>
      <c r="Z816" t="e">
        <f>#N/A</f>
        <v>#N/A</v>
      </c>
      <c r="AA816" t="e">
        <f>#N/A</f>
        <v>#N/A</v>
      </c>
      <c r="AB816" t="e">
        <f>#N/A</f>
        <v>#N/A</v>
      </c>
      <c r="AC816" t="e">
        <f>#N/A</f>
        <v>#N/A</v>
      </c>
      <c r="AD816">
        <v>0</v>
      </c>
    </row>
    <row r="817" spans="2:30" ht="15" customHeight="1" x14ac:dyDescent="0.45">
      <c r="B817" t="s">
        <v>419</v>
      </c>
      <c r="C817" t="s">
        <v>188</v>
      </c>
      <c r="D817" t="s">
        <v>2613</v>
      </c>
      <c r="E817" t="s">
        <v>2614</v>
      </c>
      <c r="F817" t="s">
        <v>2615</v>
      </c>
      <c r="G817" t="s">
        <v>2541</v>
      </c>
      <c r="H817" t="s">
        <v>2600</v>
      </c>
      <c r="K817" t="e">
        <f>#N/A</f>
        <v>#N/A</v>
      </c>
      <c r="L817" t="e">
        <f>#N/A</f>
        <v>#N/A</v>
      </c>
      <c r="M817" t="e">
        <f>#N/A</f>
        <v>#N/A</v>
      </c>
      <c r="N817" t="e">
        <f>#N/A</f>
        <v>#N/A</v>
      </c>
      <c r="O817" t="e">
        <f>#N/A</f>
        <v>#N/A</v>
      </c>
      <c r="P817" t="e">
        <f>#N/A</f>
        <v>#N/A</v>
      </c>
      <c r="Q817" t="e">
        <f>#N/A</f>
        <v>#N/A</v>
      </c>
      <c r="R817" t="e">
        <f>#N/A</f>
        <v>#N/A</v>
      </c>
      <c r="S817" t="e">
        <f>#N/A</f>
        <v>#N/A</v>
      </c>
      <c r="T817" t="e">
        <f>#N/A</f>
        <v>#N/A</v>
      </c>
      <c r="U817" t="e">
        <f>#N/A</f>
        <v>#N/A</v>
      </c>
      <c r="V817" t="e">
        <f>#N/A</f>
        <v>#N/A</v>
      </c>
      <c r="W817" t="e">
        <f>#N/A</f>
        <v>#N/A</v>
      </c>
      <c r="X817" t="e">
        <f>#N/A</f>
        <v>#N/A</v>
      </c>
      <c r="Y817" t="e">
        <f>#N/A</f>
        <v>#N/A</v>
      </c>
      <c r="Z817" t="e">
        <f>#N/A</f>
        <v>#N/A</v>
      </c>
      <c r="AA817" t="e">
        <f>#N/A</f>
        <v>#N/A</v>
      </c>
      <c r="AB817" t="e">
        <f>#N/A</f>
        <v>#N/A</v>
      </c>
      <c r="AC817" t="e">
        <f>#N/A</f>
        <v>#N/A</v>
      </c>
      <c r="AD817">
        <v>0</v>
      </c>
    </row>
    <row r="818" spans="2:30" ht="15" customHeight="1" x14ac:dyDescent="0.45">
      <c r="B818" t="s">
        <v>419</v>
      </c>
      <c r="C818" t="s">
        <v>188</v>
      </c>
      <c r="D818" t="s">
        <v>2616</v>
      </c>
      <c r="E818" t="s">
        <v>2617</v>
      </c>
      <c r="F818" t="s">
        <v>2618</v>
      </c>
      <c r="G818" t="s">
        <v>2541</v>
      </c>
      <c r="H818" t="s">
        <v>2600</v>
      </c>
      <c r="K818" t="e">
        <f>#N/A</f>
        <v>#N/A</v>
      </c>
      <c r="L818" t="e">
        <f>#N/A</f>
        <v>#N/A</v>
      </c>
      <c r="M818" t="e">
        <f>#N/A</f>
        <v>#N/A</v>
      </c>
      <c r="N818" t="e">
        <f>#N/A</f>
        <v>#N/A</v>
      </c>
      <c r="O818" t="e">
        <f>#N/A</f>
        <v>#N/A</v>
      </c>
      <c r="P818" t="e">
        <f>#N/A</f>
        <v>#N/A</v>
      </c>
      <c r="Q818" t="e">
        <f>#N/A</f>
        <v>#N/A</v>
      </c>
      <c r="R818" t="e">
        <f>#N/A</f>
        <v>#N/A</v>
      </c>
      <c r="S818" t="e">
        <f>#N/A</f>
        <v>#N/A</v>
      </c>
      <c r="T818" t="e">
        <f>#N/A</f>
        <v>#N/A</v>
      </c>
      <c r="U818" t="e">
        <f>#N/A</f>
        <v>#N/A</v>
      </c>
      <c r="V818" t="e">
        <f>#N/A</f>
        <v>#N/A</v>
      </c>
      <c r="W818" t="e">
        <f>#N/A</f>
        <v>#N/A</v>
      </c>
      <c r="X818" t="e">
        <f>#N/A</f>
        <v>#N/A</v>
      </c>
      <c r="Y818" t="e">
        <f>#N/A</f>
        <v>#N/A</v>
      </c>
      <c r="Z818" t="e">
        <f>#N/A</f>
        <v>#N/A</v>
      </c>
      <c r="AA818" t="e">
        <f>#N/A</f>
        <v>#N/A</v>
      </c>
      <c r="AB818" t="e">
        <f>#N/A</f>
        <v>#N/A</v>
      </c>
      <c r="AC818" t="e">
        <f>#N/A</f>
        <v>#N/A</v>
      </c>
      <c r="AD818">
        <v>0</v>
      </c>
    </row>
    <row r="819" spans="2:30" ht="15" customHeight="1" x14ac:dyDescent="0.45">
      <c r="B819" t="s">
        <v>419</v>
      </c>
      <c r="C819" t="s">
        <v>188</v>
      </c>
      <c r="D819" t="s">
        <v>2619</v>
      </c>
      <c r="E819" t="s">
        <v>2620</v>
      </c>
      <c r="F819" t="s">
        <v>2621</v>
      </c>
      <c r="G819" t="s">
        <v>2541</v>
      </c>
      <c r="H819" t="s">
        <v>2600</v>
      </c>
      <c r="K819" t="e">
        <f>#N/A</f>
        <v>#N/A</v>
      </c>
      <c r="L819" t="e">
        <f>#N/A</f>
        <v>#N/A</v>
      </c>
      <c r="M819" t="e">
        <f>#N/A</f>
        <v>#N/A</v>
      </c>
      <c r="N819" t="e">
        <f>#N/A</f>
        <v>#N/A</v>
      </c>
      <c r="O819" t="e">
        <f>#N/A</f>
        <v>#N/A</v>
      </c>
      <c r="P819" t="e">
        <f>#N/A</f>
        <v>#N/A</v>
      </c>
      <c r="Q819" t="e">
        <f>#N/A</f>
        <v>#N/A</v>
      </c>
      <c r="R819" t="e">
        <f>#N/A</f>
        <v>#N/A</v>
      </c>
      <c r="S819" t="e">
        <f>#N/A</f>
        <v>#N/A</v>
      </c>
      <c r="T819" t="e">
        <f>#N/A</f>
        <v>#N/A</v>
      </c>
      <c r="U819" t="e">
        <f>#N/A</f>
        <v>#N/A</v>
      </c>
      <c r="V819" t="e">
        <f>#N/A</f>
        <v>#N/A</v>
      </c>
      <c r="W819" t="e">
        <f>#N/A</f>
        <v>#N/A</v>
      </c>
      <c r="X819" t="e">
        <f>#N/A</f>
        <v>#N/A</v>
      </c>
      <c r="Y819" t="e">
        <f>#N/A</f>
        <v>#N/A</v>
      </c>
      <c r="Z819" t="e">
        <f>#N/A</f>
        <v>#N/A</v>
      </c>
      <c r="AA819" t="e">
        <f>#N/A</f>
        <v>#N/A</v>
      </c>
      <c r="AB819" t="e">
        <f>#N/A</f>
        <v>#N/A</v>
      </c>
      <c r="AC819" t="e">
        <f>#N/A</f>
        <v>#N/A</v>
      </c>
      <c r="AD819">
        <v>0</v>
      </c>
    </row>
    <row r="820" spans="2:30" ht="15" customHeight="1" x14ac:dyDescent="0.45">
      <c r="B820" t="s">
        <v>419</v>
      </c>
      <c r="C820" t="s">
        <v>188</v>
      </c>
      <c r="D820" t="s">
        <v>2622</v>
      </c>
      <c r="E820" t="s">
        <v>2623</v>
      </c>
      <c r="F820" t="s">
        <v>2624</v>
      </c>
      <c r="G820" t="s">
        <v>2541</v>
      </c>
      <c r="H820" t="s">
        <v>2625</v>
      </c>
      <c r="I820" t="s">
        <v>2626</v>
      </c>
      <c r="K820">
        <v>1.01</v>
      </c>
      <c r="L820">
        <v>1.05</v>
      </c>
      <c r="M820">
        <v>1.1000000000000001</v>
      </c>
      <c r="N820">
        <v>1.18</v>
      </c>
      <c r="O820">
        <v>1.24</v>
      </c>
      <c r="P820">
        <v>1.3</v>
      </c>
      <c r="Q820">
        <v>1.38</v>
      </c>
      <c r="R820">
        <v>1.46</v>
      </c>
      <c r="S820">
        <v>1.54</v>
      </c>
      <c r="T820">
        <v>1.63</v>
      </c>
      <c r="U820">
        <v>1.72</v>
      </c>
      <c r="V820">
        <v>1.81</v>
      </c>
      <c r="W820">
        <v>1.91</v>
      </c>
      <c r="X820">
        <v>2.0099999999999998</v>
      </c>
      <c r="Y820">
        <v>2.12</v>
      </c>
      <c r="Z820">
        <v>2.2400000000000002</v>
      </c>
      <c r="AA820">
        <v>2.36</v>
      </c>
      <c r="AB820">
        <v>2.4900000000000002</v>
      </c>
      <c r="AC820">
        <v>2.63</v>
      </c>
      <c r="AD820">
        <v>0</v>
      </c>
    </row>
    <row r="821" spans="2:30" ht="15" customHeight="1" x14ac:dyDescent="0.45">
      <c r="B821" t="s">
        <v>419</v>
      </c>
      <c r="C821" t="s">
        <v>188</v>
      </c>
      <c r="D821" t="s">
        <v>2627</v>
      </c>
      <c r="E821" t="s">
        <v>2628</v>
      </c>
      <c r="F821" t="s">
        <v>2629</v>
      </c>
      <c r="G821" t="s">
        <v>2541</v>
      </c>
      <c r="H821" t="s">
        <v>2625</v>
      </c>
      <c r="I821" t="s">
        <v>2626</v>
      </c>
      <c r="K821">
        <v>0</v>
      </c>
      <c r="L821">
        <v>0</v>
      </c>
      <c r="M821">
        <v>0</v>
      </c>
      <c r="N821">
        <v>0</v>
      </c>
      <c r="O821">
        <v>-0.01</v>
      </c>
      <c r="P821">
        <v>-0.01</v>
      </c>
      <c r="Q821">
        <v>-0.01</v>
      </c>
      <c r="R821">
        <v>-0.01</v>
      </c>
      <c r="S821">
        <v>-0.01</v>
      </c>
      <c r="T821">
        <v>-0.01</v>
      </c>
      <c r="U821">
        <v>-0.01</v>
      </c>
      <c r="V821">
        <v>-0.01</v>
      </c>
      <c r="W821">
        <v>-0.01</v>
      </c>
      <c r="X821">
        <v>-0.01</v>
      </c>
      <c r="Y821">
        <v>-0.01</v>
      </c>
      <c r="Z821">
        <v>-0.01</v>
      </c>
      <c r="AA821">
        <v>-0.01</v>
      </c>
      <c r="AB821">
        <v>-0.01</v>
      </c>
      <c r="AC821">
        <v>-0.01</v>
      </c>
      <c r="AD821">
        <v>0</v>
      </c>
    </row>
    <row r="822" spans="2:30" ht="15" customHeight="1" x14ac:dyDescent="0.45">
      <c r="B822" t="s">
        <v>419</v>
      </c>
      <c r="C822" t="s">
        <v>188</v>
      </c>
      <c r="D822" t="s">
        <v>2630</v>
      </c>
      <c r="E822" t="s">
        <v>2631</v>
      </c>
      <c r="F822" t="s">
        <v>2632</v>
      </c>
      <c r="G822" t="s">
        <v>422</v>
      </c>
      <c r="H822" t="s">
        <v>2633</v>
      </c>
      <c r="I822" t="s">
        <v>837</v>
      </c>
      <c r="K822">
        <v>0</v>
      </c>
      <c r="L822">
        <v>0</v>
      </c>
      <c r="M822">
        <v>0</v>
      </c>
      <c r="N822">
        <v>0</v>
      </c>
      <c r="O822">
        <v>0</v>
      </c>
      <c r="P822">
        <v>0</v>
      </c>
      <c r="Q822">
        <v>0</v>
      </c>
      <c r="R822">
        <v>0</v>
      </c>
      <c r="S822">
        <v>0</v>
      </c>
      <c r="T822">
        <v>0</v>
      </c>
      <c r="U822">
        <v>0</v>
      </c>
      <c r="V822">
        <v>0</v>
      </c>
      <c r="W822">
        <v>0</v>
      </c>
      <c r="X822">
        <v>0</v>
      </c>
      <c r="Y822">
        <v>0</v>
      </c>
      <c r="Z822">
        <v>0</v>
      </c>
      <c r="AA822">
        <v>0</v>
      </c>
      <c r="AB822">
        <v>0</v>
      </c>
      <c r="AC822">
        <v>0</v>
      </c>
      <c r="AD822">
        <v>0</v>
      </c>
    </row>
    <row r="823" spans="2:30" ht="15" customHeight="1" x14ac:dyDescent="0.45">
      <c r="B823" t="s">
        <v>419</v>
      </c>
      <c r="C823" t="s">
        <v>188</v>
      </c>
      <c r="D823" t="s">
        <v>2634</v>
      </c>
      <c r="E823" t="s">
        <v>2635</v>
      </c>
      <c r="F823" t="s">
        <v>2636</v>
      </c>
      <c r="G823" t="s">
        <v>422</v>
      </c>
      <c r="H823" t="s">
        <v>2633</v>
      </c>
      <c r="I823" t="s">
        <v>837</v>
      </c>
      <c r="K823">
        <v>0</v>
      </c>
      <c r="L823">
        <v>0</v>
      </c>
      <c r="M823">
        <v>0</v>
      </c>
      <c r="N823">
        <v>0</v>
      </c>
      <c r="O823">
        <v>0</v>
      </c>
      <c r="P823">
        <v>0</v>
      </c>
      <c r="Q823">
        <v>0</v>
      </c>
      <c r="R823">
        <v>0</v>
      </c>
      <c r="S823">
        <v>0</v>
      </c>
      <c r="T823">
        <v>0</v>
      </c>
      <c r="U823">
        <v>0</v>
      </c>
      <c r="V823">
        <v>0</v>
      </c>
      <c r="W823">
        <v>0</v>
      </c>
      <c r="X823">
        <v>0</v>
      </c>
      <c r="Y823">
        <v>0</v>
      </c>
      <c r="Z823">
        <v>0</v>
      </c>
      <c r="AA823">
        <v>0</v>
      </c>
      <c r="AB823">
        <v>0</v>
      </c>
      <c r="AC823">
        <v>0</v>
      </c>
      <c r="AD823">
        <v>0</v>
      </c>
    </row>
    <row r="824" spans="2:30" ht="15" customHeight="1" x14ac:dyDescent="0.45">
      <c r="B824" t="s">
        <v>419</v>
      </c>
      <c r="C824" t="s">
        <v>188</v>
      </c>
      <c r="D824" t="s">
        <v>2637</v>
      </c>
      <c r="E824" t="s">
        <v>2638</v>
      </c>
      <c r="F824" t="s">
        <v>2639</v>
      </c>
      <c r="G824" t="s">
        <v>422</v>
      </c>
      <c r="H824" t="s">
        <v>2633</v>
      </c>
      <c r="I824" t="s">
        <v>837</v>
      </c>
      <c r="K824" t="e">
        <f>#N/A</f>
        <v>#N/A</v>
      </c>
      <c r="L824" t="e">
        <f>#N/A</f>
        <v>#N/A</v>
      </c>
      <c r="M824" t="e">
        <f>#N/A</f>
        <v>#N/A</v>
      </c>
      <c r="N824" t="e">
        <f>#N/A</f>
        <v>#N/A</v>
      </c>
      <c r="O824" t="e">
        <f>#N/A</f>
        <v>#N/A</v>
      </c>
      <c r="P824" t="e">
        <f>#N/A</f>
        <v>#N/A</v>
      </c>
      <c r="Q824" t="e">
        <f>#N/A</f>
        <v>#N/A</v>
      </c>
      <c r="R824" t="e">
        <f>#N/A</f>
        <v>#N/A</v>
      </c>
      <c r="S824" t="e">
        <f>#N/A</f>
        <v>#N/A</v>
      </c>
      <c r="T824" t="e">
        <f>#N/A</f>
        <v>#N/A</v>
      </c>
      <c r="U824" t="e">
        <f>#N/A</f>
        <v>#N/A</v>
      </c>
      <c r="V824" t="e">
        <f>#N/A</f>
        <v>#N/A</v>
      </c>
      <c r="W824" t="e">
        <f>#N/A</f>
        <v>#N/A</v>
      </c>
      <c r="X824" t="e">
        <f>#N/A</f>
        <v>#N/A</v>
      </c>
      <c r="Y824" t="e">
        <f>#N/A</f>
        <v>#N/A</v>
      </c>
      <c r="Z824" t="e">
        <f>#N/A</f>
        <v>#N/A</v>
      </c>
      <c r="AA824" t="e">
        <f>#N/A</f>
        <v>#N/A</v>
      </c>
      <c r="AB824" t="e">
        <f>#N/A</f>
        <v>#N/A</v>
      </c>
      <c r="AC824" t="e">
        <f>#N/A</f>
        <v>#N/A</v>
      </c>
      <c r="AD824" t="e">
        <f>#N/A</f>
        <v>#N/A</v>
      </c>
    </row>
    <row r="825" spans="2:30" ht="15" customHeight="1" x14ac:dyDescent="0.45">
      <c r="B825" t="s">
        <v>419</v>
      </c>
      <c r="C825" t="s">
        <v>188</v>
      </c>
      <c r="D825" t="s">
        <v>2640</v>
      </c>
      <c r="E825" t="s">
        <v>2641</v>
      </c>
      <c r="F825" t="s">
        <v>2642</v>
      </c>
      <c r="G825" t="s">
        <v>422</v>
      </c>
      <c r="H825" t="s">
        <v>2633</v>
      </c>
      <c r="I825" t="s">
        <v>837</v>
      </c>
      <c r="K825" t="e">
        <f>#N/A</f>
        <v>#N/A</v>
      </c>
      <c r="L825" t="e">
        <f>#N/A</f>
        <v>#N/A</v>
      </c>
      <c r="M825" t="e">
        <f>#N/A</f>
        <v>#N/A</v>
      </c>
      <c r="N825" t="e">
        <f>#N/A</f>
        <v>#N/A</v>
      </c>
      <c r="O825" t="e">
        <f>#N/A</f>
        <v>#N/A</v>
      </c>
      <c r="P825" t="e">
        <f>#N/A</f>
        <v>#N/A</v>
      </c>
      <c r="Q825" t="e">
        <f>#N/A</f>
        <v>#N/A</v>
      </c>
      <c r="R825" t="e">
        <f>#N/A</f>
        <v>#N/A</v>
      </c>
      <c r="S825" t="e">
        <f>#N/A</f>
        <v>#N/A</v>
      </c>
      <c r="T825" t="e">
        <f>#N/A</f>
        <v>#N/A</v>
      </c>
      <c r="U825" t="e">
        <f>#N/A</f>
        <v>#N/A</v>
      </c>
      <c r="V825" t="e">
        <f>#N/A</f>
        <v>#N/A</v>
      </c>
      <c r="W825" t="e">
        <f>#N/A</f>
        <v>#N/A</v>
      </c>
      <c r="X825" t="e">
        <f>#N/A</f>
        <v>#N/A</v>
      </c>
      <c r="Y825" t="e">
        <f>#N/A</f>
        <v>#N/A</v>
      </c>
      <c r="Z825" t="e">
        <f>#N/A</f>
        <v>#N/A</v>
      </c>
      <c r="AA825" t="e">
        <f>#N/A</f>
        <v>#N/A</v>
      </c>
      <c r="AB825" t="e">
        <f>#N/A</f>
        <v>#N/A</v>
      </c>
      <c r="AC825" t="e">
        <f>#N/A</f>
        <v>#N/A</v>
      </c>
      <c r="AD825" t="e">
        <f>#N/A</f>
        <v>#N/A</v>
      </c>
    </row>
    <row r="826" spans="2:30" ht="15" customHeight="1" x14ac:dyDescent="0.45">
      <c r="B826" t="s">
        <v>419</v>
      </c>
      <c r="C826" t="s">
        <v>188</v>
      </c>
      <c r="D826" t="s">
        <v>2643</v>
      </c>
      <c r="E826" t="s">
        <v>2644</v>
      </c>
      <c r="F826" t="s">
        <v>2645</v>
      </c>
      <c r="G826" t="s">
        <v>422</v>
      </c>
      <c r="H826" t="s">
        <v>2633</v>
      </c>
      <c r="I826" t="s">
        <v>837</v>
      </c>
      <c r="K826">
        <v>0</v>
      </c>
      <c r="L826">
        <v>0</v>
      </c>
      <c r="M826">
        <v>0</v>
      </c>
      <c r="N826">
        <v>0</v>
      </c>
      <c r="O826">
        <v>0</v>
      </c>
      <c r="P826">
        <v>0</v>
      </c>
      <c r="Q826">
        <v>0</v>
      </c>
      <c r="R826">
        <v>0</v>
      </c>
      <c r="S826">
        <v>0</v>
      </c>
      <c r="T826">
        <v>0</v>
      </c>
      <c r="U826">
        <v>0</v>
      </c>
      <c r="V826">
        <v>0</v>
      </c>
      <c r="W826">
        <v>0</v>
      </c>
      <c r="X826">
        <v>0</v>
      </c>
      <c r="Y826">
        <v>0</v>
      </c>
      <c r="Z826">
        <v>0</v>
      </c>
      <c r="AA826">
        <v>0</v>
      </c>
      <c r="AB826">
        <v>0</v>
      </c>
      <c r="AC826">
        <v>0</v>
      </c>
      <c r="AD826">
        <v>0</v>
      </c>
    </row>
    <row r="827" spans="2:30" ht="15" customHeight="1" x14ac:dyDescent="0.45">
      <c r="B827" t="s">
        <v>419</v>
      </c>
      <c r="C827" t="s">
        <v>188</v>
      </c>
      <c r="D827" t="s">
        <v>2646</v>
      </c>
      <c r="E827" t="s">
        <v>2647</v>
      </c>
      <c r="F827" t="s">
        <v>2648</v>
      </c>
      <c r="G827" t="s">
        <v>422</v>
      </c>
      <c r="H827" t="s">
        <v>2633</v>
      </c>
      <c r="I827" t="s">
        <v>837</v>
      </c>
      <c r="K827" t="e">
        <f>#N/A</f>
        <v>#N/A</v>
      </c>
      <c r="L827" t="e">
        <f>#N/A</f>
        <v>#N/A</v>
      </c>
      <c r="M827" t="e">
        <f>#N/A</f>
        <v>#N/A</v>
      </c>
      <c r="N827" t="e">
        <f>#N/A</f>
        <v>#N/A</v>
      </c>
      <c r="O827" t="e">
        <f>#N/A</f>
        <v>#N/A</v>
      </c>
      <c r="P827" t="e">
        <f>#N/A</f>
        <v>#N/A</v>
      </c>
      <c r="Q827" t="e">
        <f>#N/A</f>
        <v>#N/A</v>
      </c>
      <c r="R827" t="e">
        <f>#N/A</f>
        <v>#N/A</v>
      </c>
      <c r="S827" t="e">
        <f>#N/A</f>
        <v>#N/A</v>
      </c>
      <c r="T827" t="e">
        <f>#N/A</f>
        <v>#N/A</v>
      </c>
      <c r="U827" t="e">
        <f>#N/A</f>
        <v>#N/A</v>
      </c>
      <c r="V827" t="e">
        <f>#N/A</f>
        <v>#N/A</v>
      </c>
      <c r="W827" t="e">
        <f>#N/A</f>
        <v>#N/A</v>
      </c>
      <c r="X827" t="e">
        <f>#N/A</f>
        <v>#N/A</v>
      </c>
      <c r="Y827" t="e">
        <f>#N/A</f>
        <v>#N/A</v>
      </c>
      <c r="Z827" t="e">
        <f>#N/A</f>
        <v>#N/A</v>
      </c>
      <c r="AA827" t="e">
        <f>#N/A</f>
        <v>#N/A</v>
      </c>
      <c r="AB827" t="e">
        <f>#N/A</f>
        <v>#N/A</v>
      </c>
      <c r="AC827" t="e">
        <f>#N/A</f>
        <v>#N/A</v>
      </c>
      <c r="AD827" t="e">
        <f>#N/A</f>
        <v>#N/A</v>
      </c>
    </row>
    <row r="828" spans="2:30" ht="15" customHeight="1" x14ac:dyDescent="0.45">
      <c r="B828" t="s">
        <v>419</v>
      </c>
      <c r="C828" t="s">
        <v>188</v>
      </c>
      <c r="D828" t="s">
        <v>2649</v>
      </c>
      <c r="E828" t="s">
        <v>2650</v>
      </c>
      <c r="F828" t="s">
        <v>2651</v>
      </c>
      <c r="G828" t="s">
        <v>422</v>
      </c>
      <c r="H828" t="s">
        <v>2633</v>
      </c>
      <c r="I828" t="s">
        <v>2652</v>
      </c>
      <c r="K828" t="e">
        <f>#N/A</f>
        <v>#N/A</v>
      </c>
      <c r="L828" t="e">
        <f>#N/A</f>
        <v>#N/A</v>
      </c>
      <c r="M828" t="e">
        <f>#N/A</f>
        <v>#N/A</v>
      </c>
      <c r="N828" t="e">
        <f>#N/A</f>
        <v>#N/A</v>
      </c>
      <c r="O828" t="e">
        <f>#N/A</f>
        <v>#N/A</v>
      </c>
      <c r="P828" t="e">
        <f>#N/A</f>
        <v>#N/A</v>
      </c>
      <c r="Q828" t="e">
        <f>#N/A</f>
        <v>#N/A</v>
      </c>
      <c r="R828" t="e">
        <f>#N/A</f>
        <v>#N/A</v>
      </c>
      <c r="S828" t="e">
        <f>#N/A</f>
        <v>#N/A</v>
      </c>
      <c r="T828" t="e">
        <f>#N/A</f>
        <v>#N/A</v>
      </c>
      <c r="U828" t="e">
        <f>#N/A</f>
        <v>#N/A</v>
      </c>
      <c r="V828" t="e">
        <f>#N/A</f>
        <v>#N/A</v>
      </c>
      <c r="W828" t="e">
        <f>#N/A</f>
        <v>#N/A</v>
      </c>
      <c r="X828" t="e">
        <f>#N/A</f>
        <v>#N/A</v>
      </c>
      <c r="Y828" t="e">
        <f>#N/A</f>
        <v>#N/A</v>
      </c>
      <c r="Z828" t="e">
        <f>#N/A</f>
        <v>#N/A</v>
      </c>
      <c r="AA828" t="e">
        <f>#N/A</f>
        <v>#N/A</v>
      </c>
      <c r="AB828" t="e">
        <f>#N/A</f>
        <v>#N/A</v>
      </c>
      <c r="AC828" t="e">
        <f>#N/A</f>
        <v>#N/A</v>
      </c>
      <c r="AD828" t="e">
        <f>#N/A</f>
        <v>#N/A</v>
      </c>
    </row>
    <row r="829" spans="2:30" ht="15" customHeight="1" x14ac:dyDescent="0.45">
      <c r="B829" t="s">
        <v>419</v>
      </c>
      <c r="C829" t="s">
        <v>188</v>
      </c>
      <c r="D829" t="s">
        <v>2653</v>
      </c>
      <c r="E829" t="s">
        <v>2654</v>
      </c>
      <c r="F829" t="s">
        <v>2655</v>
      </c>
      <c r="G829" t="s">
        <v>422</v>
      </c>
      <c r="H829" t="s">
        <v>2633</v>
      </c>
      <c r="I829" t="s">
        <v>2652</v>
      </c>
      <c r="K829" t="e">
        <f>#N/A</f>
        <v>#N/A</v>
      </c>
      <c r="L829" t="e">
        <f>#N/A</f>
        <v>#N/A</v>
      </c>
      <c r="M829" t="e">
        <f>#N/A</f>
        <v>#N/A</v>
      </c>
      <c r="N829" t="e">
        <f>#N/A</f>
        <v>#N/A</v>
      </c>
      <c r="O829" t="e">
        <f>#N/A</f>
        <v>#N/A</v>
      </c>
      <c r="P829" t="e">
        <f>#N/A</f>
        <v>#N/A</v>
      </c>
      <c r="Q829" t="e">
        <f>#N/A</f>
        <v>#N/A</v>
      </c>
      <c r="R829" t="e">
        <f>#N/A</f>
        <v>#N/A</v>
      </c>
      <c r="S829" t="e">
        <f>#N/A</f>
        <v>#N/A</v>
      </c>
      <c r="T829" t="e">
        <f>#N/A</f>
        <v>#N/A</v>
      </c>
      <c r="U829" t="e">
        <f>#N/A</f>
        <v>#N/A</v>
      </c>
      <c r="V829" t="e">
        <f>#N/A</f>
        <v>#N/A</v>
      </c>
      <c r="W829" t="e">
        <f>#N/A</f>
        <v>#N/A</v>
      </c>
      <c r="X829" t="e">
        <f>#N/A</f>
        <v>#N/A</v>
      </c>
      <c r="Y829" t="e">
        <f>#N/A</f>
        <v>#N/A</v>
      </c>
      <c r="Z829" t="e">
        <f>#N/A</f>
        <v>#N/A</v>
      </c>
      <c r="AA829" t="e">
        <f>#N/A</f>
        <v>#N/A</v>
      </c>
      <c r="AB829" t="e">
        <f>#N/A</f>
        <v>#N/A</v>
      </c>
      <c r="AC829" t="e">
        <f>#N/A</f>
        <v>#N/A</v>
      </c>
      <c r="AD829" t="e">
        <f>#N/A</f>
        <v>#N/A</v>
      </c>
    </row>
    <row r="830" spans="2:30" ht="15" customHeight="1" x14ac:dyDescent="0.45">
      <c r="B830" t="s">
        <v>419</v>
      </c>
      <c r="C830" t="s">
        <v>188</v>
      </c>
      <c r="D830" t="s">
        <v>2656</v>
      </c>
      <c r="E830" t="s">
        <v>2657</v>
      </c>
      <c r="F830" t="s">
        <v>2658</v>
      </c>
      <c r="G830" t="s">
        <v>422</v>
      </c>
      <c r="H830" t="s">
        <v>2633</v>
      </c>
      <c r="I830" t="s">
        <v>2652</v>
      </c>
      <c r="K830" t="e">
        <f>#N/A</f>
        <v>#N/A</v>
      </c>
      <c r="L830" t="e">
        <f>#N/A</f>
        <v>#N/A</v>
      </c>
      <c r="M830" t="e">
        <f>#N/A</f>
        <v>#N/A</v>
      </c>
      <c r="N830" t="e">
        <f>#N/A</f>
        <v>#N/A</v>
      </c>
      <c r="O830" t="e">
        <f>#N/A</f>
        <v>#N/A</v>
      </c>
      <c r="P830" t="e">
        <f>#N/A</f>
        <v>#N/A</v>
      </c>
      <c r="Q830" t="e">
        <f>#N/A</f>
        <v>#N/A</v>
      </c>
      <c r="R830" t="e">
        <f>#N/A</f>
        <v>#N/A</v>
      </c>
      <c r="S830" t="e">
        <f>#N/A</f>
        <v>#N/A</v>
      </c>
      <c r="T830" t="e">
        <f>#N/A</f>
        <v>#N/A</v>
      </c>
      <c r="U830" t="e">
        <f>#N/A</f>
        <v>#N/A</v>
      </c>
      <c r="V830" t="e">
        <f>#N/A</f>
        <v>#N/A</v>
      </c>
      <c r="W830" t="e">
        <f>#N/A</f>
        <v>#N/A</v>
      </c>
      <c r="X830" t="e">
        <f>#N/A</f>
        <v>#N/A</v>
      </c>
      <c r="Y830" t="e">
        <f>#N/A</f>
        <v>#N/A</v>
      </c>
      <c r="Z830" t="e">
        <f>#N/A</f>
        <v>#N/A</v>
      </c>
      <c r="AA830" t="e">
        <f>#N/A</f>
        <v>#N/A</v>
      </c>
      <c r="AB830" t="e">
        <f>#N/A</f>
        <v>#N/A</v>
      </c>
      <c r="AC830" t="e">
        <f>#N/A</f>
        <v>#N/A</v>
      </c>
      <c r="AD830" t="e">
        <f>#N/A</f>
        <v>#N/A</v>
      </c>
    </row>
    <row r="831" spans="2:30" ht="15" customHeight="1" x14ac:dyDescent="0.45">
      <c r="B831" t="s">
        <v>419</v>
      </c>
      <c r="C831" t="s">
        <v>188</v>
      </c>
      <c r="D831" t="s">
        <v>2659</v>
      </c>
      <c r="E831" t="s">
        <v>2660</v>
      </c>
      <c r="F831" t="s">
        <v>2661</v>
      </c>
      <c r="G831" t="s">
        <v>422</v>
      </c>
      <c r="H831" t="s">
        <v>2633</v>
      </c>
      <c r="I831" t="s">
        <v>2652</v>
      </c>
      <c r="K831" t="e">
        <f>#N/A</f>
        <v>#N/A</v>
      </c>
      <c r="L831" t="e">
        <f>#N/A</f>
        <v>#N/A</v>
      </c>
      <c r="M831" t="e">
        <f>#N/A</f>
        <v>#N/A</v>
      </c>
      <c r="N831" t="e">
        <f>#N/A</f>
        <v>#N/A</v>
      </c>
      <c r="O831" t="e">
        <f>#N/A</f>
        <v>#N/A</v>
      </c>
      <c r="P831" t="e">
        <f>#N/A</f>
        <v>#N/A</v>
      </c>
      <c r="Q831" t="e">
        <f>#N/A</f>
        <v>#N/A</v>
      </c>
      <c r="R831" t="e">
        <f>#N/A</f>
        <v>#N/A</v>
      </c>
      <c r="S831" t="e">
        <f>#N/A</f>
        <v>#N/A</v>
      </c>
      <c r="T831" t="e">
        <f>#N/A</f>
        <v>#N/A</v>
      </c>
      <c r="U831" t="e">
        <f>#N/A</f>
        <v>#N/A</v>
      </c>
      <c r="V831" t="e">
        <f>#N/A</f>
        <v>#N/A</v>
      </c>
      <c r="W831" t="e">
        <f>#N/A</f>
        <v>#N/A</v>
      </c>
      <c r="X831" t="e">
        <f>#N/A</f>
        <v>#N/A</v>
      </c>
      <c r="Y831" t="e">
        <f>#N/A</f>
        <v>#N/A</v>
      </c>
      <c r="Z831" t="e">
        <f>#N/A</f>
        <v>#N/A</v>
      </c>
      <c r="AA831" t="e">
        <f>#N/A</f>
        <v>#N/A</v>
      </c>
      <c r="AB831" t="e">
        <f>#N/A</f>
        <v>#N/A</v>
      </c>
      <c r="AC831" t="e">
        <f>#N/A</f>
        <v>#N/A</v>
      </c>
      <c r="AD831" t="e">
        <f>#N/A</f>
        <v>#N/A</v>
      </c>
    </row>
    <row r="832" spans="2:30" ht="15" customHeight="1" x14ac:dyDescent="0.45">
      <c r="B832" t="s">
        <v>419</v>
      </c>
      <c r="C832" t="s">
        <v>188</v>
      </c>
      <c r="D832" t="s">
        <v>2662</v>
      </c>
      <c r="E832" t="s">
        <v>2663</v>
      </c>
      <c r="F832" t="s">
        <v>2664</v>
      </c>
      <c r="G832" t="s">
        <v>2541</v>
      </c>
      <c r="H832" t="s">
        <v>2665</v>
      </c>
      <c r="I832" t="s">
        <v>2666</v>
      </c>
      <c r="K832">
        <v>0</v>
      </c>
      <c r="L832">
        <v>-1.7000000000000001E-2</v>
      </c>
      <c r="M832">
        <v>-1.6E-2</v>
      </c>
      <c r="N832">
        <v>-1.6E-2</v>
      </c>
      <c r="O832">
        <v>20.427</v>
      </c>
      <c r="P832">
        <v>17.565000000000001</v>
      </c>
      <c r="Q832">
        <v>16.271000000000001</v>
      </c>
      <c r="R832">
        <v>15.111000000000001</v>
      </c>
      <c r="S832">
        <v>14.226000000000001</v>
      </c>
      <c r="T832">
        <v>13.488</v>
      </c>
      <c r="U832">
        <v>14.129</v>
      </c>
      <c r="V832">
        <v>14.975</v>
      </c>
      <c r="W832">
        <v>15.782</v>
      </c>
      <c r="X832">
        <v>16.457000000000001</v>
      </c>
      <c r="Y832">
        <v>16.988</v>
      </c>
      <c r="Z832">
        <v>17.372</v>
      </c>
      <c r="AA832">
        <v>17.690000000000001</v>
      </c>
      <c r="AB832">
        <v>17.899000000000001</v>
      </c>
      <c r="AC832">
        <v>18.052</v>
      </c>
      <c r="AD832">
        <v>0</v>
      </c>
    </row>
    <row r="833" spans="2:30" ht="15" customHeight="1" x14ac:dyDescent="0.45">
      <c r="B833" t="s">
        <v>419</v>
      </c>
      <c r="C833" t="s">
        <v>188</v>
      </c>
      <c r="D833" t="s">
        <v>2667</v>
      </c>
      <c r="E833" t="s">
        <v>2668</v>
      </c>
      <c r="F833" t="s">
        <v>2669</v>
      </c>
      <c r="G833" t="s">
        <v>2541</v>
      </c>
      <c r="H833" t="s">
        <v>2665</v>
      </c>
      <c r="I833" t="s">
        <v>2666</v>
      </c>
      <c r="K833">
        <v>0</v>
      </c>
      <c r="L833">
        <v>-3.0000000000000001E-3</v>
      </c>
      <c r="M833">
        <v>-3.0000000000000001E-3</v>
      </c>
      <c r="N833">
        <v>-3.0000000000000001E-3</v>
      </c>
      <c r="O833">
        <v>3.2909999999999999</v>
      </c>
      <c r="P833">
        <v>2.83</v>
      </c>
      <c r="Q833">
        <v>2.6219999999999999</v>
      </c>
      <c r="R833">
        <v>2.4350000000000001</v>
      </c>
      <c r="S833">
        <v>2.2919999999999998</v>
      </c>
      <c r="T833">
        <v>2.173</v>
      </c>
      <c r="U833">
        <v>2.2759999999999998</v>
      </c>
      <c r="V833">
        <v>2.4129999999999998</v>
      </c>
      <c r="W833">
        <v>2.5430000000000001</v>
      </c>
      <c r="X833">
        <v>2.6520000000000001</v>
      </c>
      <c r="Y833">
        <v>2.7370000000000001</v>
      </c>
      <c r="Z833">
        <v>2.7989999999999999</v>
      </c>
      <c r="AA833">
        <v>2.85</v>
      </c>
      <c r="AB833">
        <v>2.8839999999999999</v>
      </c>
      <c r="AC833">
        <v>2.9079999999999999</v>
      </c>
      <c r="AD833">
        <v>0</v>
      </c>
    </row>
    <row r="834" spans="2:30" ht="15" customHeight="1" x14ac:dyDescent="0.45">
      <c r="B834" t="s">
        <v>419</v>
      </c>
      <c r="C834" t="s">
        <v>188</v>
      </c>
      <c r="D834" t="s">
        <v>2670</v>
      </c>
      <c r="E834" t="s">
        <v>2671</v>
      </c>
      <c r="F834" t="s">
        <v>2672</v>
      </c>
      <c r="G834" t="s">
        <v>2541</v>
      </c>
      <c r="H834" t="s">
        <v>2665</v>
      </c>
      <c r="I834" t="s">
        <v>2666</v>
      </c>
      <c r="K834">
        <v>0</v>
      </c>
      <c r="L834">
        <v>-2.5000000000000001E-2</v>
      </c>
      <c r="M834">
        <v>-2.3E-2</v>
      </c>
      <c r="N834">
        <v>-2.3E-2</v>
      </c>
      <c r="O834">
        <v>29.969000000000001</v>
      </c>
      <c r="P834">
        <v>25.77</v>
      </c>
      <c r="Q834">
        <v>23.870999999999999</v>
      </c>
      <c r="R834">
        <v>22.170999999999999</v>
      </c>
      <c r="S834">
        <v>20.872</v>
      </c>
      <c r="T834">
        <v>19.789000000000001</v>
      </c>
      <c r="U834">
        <v>20.728999999999999</v>
      </c>
      <c r="V834">
        <v>21.97</v>
      </c>
      <c r="W834">
        <v>23.155000000000001</v>
      </c>
      <c r="X834">
        <v>24.143999999999998</v>
      </c>
      <c r="Y834">
        <v>24.923999999999999</v>
      </c>
      <c r="Z834">
        <v>25.486999999999998</v>
      </c>
      <c r="AA834">
        <v>25.952999999999999</v>
      </c>
      <c r="AB834">
        <v>26.26</v>
      </c>
      <c r="AC834">
        <v>26.484000000000002</v>
      </c>
      <c r="AD834">
        <v>0</v>
      </c>
    </row>
    <row r="835" spans="2:30" ht="15" customHeight="1" x14ac:dyDescent="0.45">
      <c r="B835" t="s">
        <v>419</v>
      </c>
      <c r="C835" t="s">
        <v>188</v>
      </c>
      <c r="D835" t="s">
        <v>2673</v>
      </c>
      <c r="E835" t="s">
        <v>2674</v>
      </c>
      <c r="F835" t="s">
        <v>2675</v>
      </c>
      <c r="G835" t="s">
        <v>2541</v>
      </c>
      <c r="H835" t="s">
        <v>2665</v>
      </c>
      <c r="I835" t="s">
        <v>2666</v>
      </c>
      <c r="K835">
        <v>0</v>
      </c>
      <c r="L835">
        <v>-1E-3</v>
      </c>
      <c r="M835">
        <v>-1E-3</v>
      </c>
      <c r="N835">
        <v>-1E-3</v>
      </c>
      <c r="O835">
        <v>1.1639999999999999</v>
      </c>
      <c r="P835">
        <v>1.0009999999999999</v>
      </c>
      <c r="Q835">
        <v>0.92700000000000005</v>
      </c>
      <c r="R835">
        <v>0.86099999999999999</v>
      </c>
      <c r="S835">
        <v>0.81100000000000005</v>
      </c>
      <c r="T835">
        <v>0.76800000000000002</v>
      </c>
      <c r="U835">
        <v>0.80500000000000005</v>
      </c>
      <c r="V835">
        <v>0.85299999999999998</v>
      </c>
      <c r="W835">
        <v>0.89900000000000002</v>
      </c>
      <c r="X835">
        <v>0.93799999999999994</v>
      </c>
      <c r="Y835">
        <v>0.96799999999999997</v>
      </c>
      <c r="Z835">
        <v>0.99</v>
      </c>
      <c r="AA835">
        <v>1.008</v>
      </c>
      <c r="AB835">
        <v>1.02</v>
      </c>
      <c r="AC835">
        <v>1.028</v>
      </c>
      <c r="AD835">
        <v>0</v>
      </c>
    </row>
    <row r="836" spans="2:30" ht="15" customHeight="1" x14ac:dyDescent="0.45">
      <c r="B836" t="s">
        <v>419</v>
      </c>
      <c r="C836" t="s">
        <v>188</v>
      </c>
      <c r="D836" t="s">
        <v>2676</v>
      </c>
      <c r="E836" t="s">
        <v>2677</v>
      </c>
      <c r="F836" t="s">
        <v>2678</v>
      </c>
      <c r="G836" t="s">
        <v>2541</v>
      </c>
      <c r="H836" t="s">
        <v>2679</v>
      </c>
      <c r="I836" t="s">
        <v>2680</v>
      </c>
      <c r="J836">
        <v>1</v>
      </c>
      <c r="K836">
        <v>4.2999999999999997E-2</v>
      </c>
      <c r="L836">
        <v>4.36E-2</v>
      </c>
      <c r="M836">
        <v>4.4400000000000002E-2</v>
      </c>
      <c r="N836">
        <v>4.48E-2</v>
      </c>
      <c r="O836">
        <v>4.53E-2</v>
      </c>
      <c r="P836">
        <v>4.58E-2</v>
      </c>
      <c r="Q836">
        <v>4.6199999999999998E-2</v>
      </c>
      <c r="R836">
        <v>4.6699999999999998E-2</v>
      </c>
      <c r="S836">
        <v>4.7E-2</v>
      </c>
      <c r="T836">
        <v>4.7399999999999998E-2</v>
      </c>
      <c r="U836">
        <v>4.7699999999999999E-2</v>
      </c>
      <c r="V836">
        <v>4.8099999999999997E-2</v>
      </c>
      <c r="W836">
        <v>4.8399999999999999E-2</v>
      </c>
      <c r="X836">
        <v>4.87E-2</v>
      </c>
      <c r="Y836">
        <v>4.9000000000000002E-2</v>
      </c>
      <c r="Z836">
        <v>4.9200000000000001E-2</v>
      </c>
      <c r="AA836">
        <v>4.9500000000000002E-2</v>
      </c>
      <c r="AB836">
        <v>4.9700000000000001E-2</v>
      </c>
      <c r="AC836">
        <v>0.05</v>
      </c>
      <c r="AD836">
        <v>0</v>
      </c>
    </row>
    <row r="837" spans="2:30" ht="15" customHeight="1" x14ac:dyDescent="0.45">
      <c r="B837" t="s">
        <v>419</v>
      </c>
      <c r="C837" t="s">
        <v>188</v>
      </c>
      <c r="D837" t="s">
        <v>2681</v>
      </c>
      <c r="E837" t="s">
        <v>2682</v>
      </c>
      <c r="F837" t="s">
        <v>2683</v>
      </c>
      <c r="G837" t="s">
        <v>2541</v>
      </c>
      <c r="H837" t="s">
        <v>2679</v>
      </c>
      <c r="I837" t="s">
        <v>2680</v>
      </c>
      <c r="J837">
        <v>1</v>
      </c>
      <c r="K837">
        <v>2.7099999999999999E-2</v>
      </c>
      <c r="L837">
        <v>2.75E-2</v>
      </c>
      <c r="M837">
        <v>2.81E-2</v>
      </c>
      <c r="N837">
        <v>2.8299999999999999E-2</v>
      </c>
      <c r="O837">
        <v>2.87E-2</v>
      </c>
      <c r="P837">
        <v>2.9000000000000001E-2</v>
      </c>
      <c r="Q837">
        <v>2.93E-2</v>
      </c>
      <c r="R837">
        <v>2.9600000000000001E-2</v>
      </c>
      <c r="S837">
        <v>2.9899999999999999E-2</v>
      </c>
      <c r="T837">
        <v>3.0200000000000001E-2</v>
      </c>
      <c r="U837">
        <v>3.04E-2</v>
      </c>
      <c r="V837">
        <v>3.0700000000000002E-2</v>
      </c>
      <c r="W837">
        <v>3.09E-2</v>
      </c>
      <c r="X837">
        <v>3.1099999999999999E-2</v>
      </c>
      <c r="Y837">
        <v>3.1300000000000001E-2</v>
      </c>
      <c r="Z837">
        <v>3.1600000000000003E-2</v>
      </c>
      <c r="AA837">
        <v>3.1800000000000002E-2</v>
      </c>
      <c r="AB837">
        <v>3.2000000000000001E-2</v>
      </c>
      <c r="AC837">
        <v>3.2000000000000001E-2</v>
      </c>
      <c r="AD837">
        <v>0</v>
      </c>
    </row>
    <row r="838" spans="2:30" ht="15" customHeight="1" x14ac:dyDescent="0.45">
      <c r="B838" t="s">
        <v>419</v>
      </c>
      <c r="C838" t="s">
        <v>188</v>
      </c>
      <c r="D838" t="s">
        <v>2684</v>
      </c>
      <c r="E838" t="s">
        <v>2685</v>
      </c>
      <c r="F838" t="s">
        <v>2686</v>
      </c>
      <c r="G838" t="s">
        <v>2541</v>
      </c>
      <c r="H838" t="s">
        <v>2679</v>
      </c>
      <c r="I838" t="s">
        <v>2680</v>
      </c>
      <c r="J838">
        <v>1</v>
      </c>
      <c r="K838">
        <v>0.78849999999999998</v>
      </c>
      <c r="L838">
        <v>0.79659999999999997</v>
      </c>
      <c r="M838">
        <v>0.80979999999999996</v>
      </c>
      <c r="N838">
        <v>0.8135</v>
      </c>
      <c r="O838">
        <v>0.82020000000000004</v>
      </c>
      <c r="P838">
        <v>0.82640000000000002</v>
      </c>
      <c r="Q838">
        <v>0.83250000000000002</v>
      </c>
      <c r="R838">
        <v>0.83720000000000006</v>
      </c>
      <c r="S838">
        <v>0.84119999999999995</v>
      </c>
      <c r="T838">
        <v>0.8448</v>
      </c>
      <c r="U838">
        <v>0.84799999999999998</v>
      </c>
      <c r="V838">
        <v>0.85089999999999999</v>
      </c>
      <c r="W838">
        <v>0.85350000000000004</v>
      </c>
      <c r="X838">
        <v>0.85580000000000001</v>
      </c>
      <c r="Y838">
        <v>0.8579</v>
      </c>
      <c r="Z838">
        <v>0.85970000000000002</v>
      </c>
      <c r="AA838">
        <v>0.86119999999999997</v>
      </c>
      <c r="AB838">
        <v>0.86229999999999996</v>
      </c>
      <c r="AC838">
        <v>0.86319999999999997</v>
      </c>
      <c r="AD838">
        <v>0</v>
      </c>
    </row>
    <row r="839" spans="2:30" ht="15" customHeight="1" x14ac:dyDescent="0.45">
      <c r="B839" t="s">
        <v>419</v>
      </c>
      <c r="C839" t="s">
        <v>188</v>
      </c>
      <c r="D839" t="s">
        <v>2687</v>
      </c>
      <c r="E839" t="s">
        <v>2688</v>
      </c>
      <c r="F839" t="s">
        <v>2689</v>
      </c>
      <c r="G839" t="s">
        <v>2541</v>
      </c>
      <c r="H839" t="s">
        <v>2679</v>
      </c>
      <c r="I839" t="s">
        <v>2680</v>
      </c>
      <c r="J839">
        <v>1</v>
      </c>
      <c r="K839">
        <v>7.6799999999999993E-2</v>
      </c>
      <c r="L839">
        <v>7.7299999999999994E-2</v>
      </c>
      <c r="M839">
        <v>7.8299999999999995E-2</v>
      </c>
      <c r="N839">
        <v>7.8299999999999995E-2</v>
      </c>
      <c r="O839">
        <v>7.8600000000000003E-2</v>
      </c>
      <c r="P839">
        <v>7.8899999999999998E-2</v>
      </c>
      <c r="Q839">
        <v>7.9100000000000004E-2</v>
      </c>
      <c r="R839">
        <v>7.9200000000000007E-2</v>
      </c>
      <c r="S839">
        <v>7.9200000000000007E-2</v>
      </c>
      <c r="T839">
        <v>7.9200000000000007E-2</v>
      </c>
      <c r="U839">
        <v>7.9100000000000004E-2</v>
      </c>
      <c r="V839">
        <v>7.9000000000000001E-2</v>
      </c>
      <c r="W839">
        <v>7.8799999999999995E-2</v>
      </c>
      <c r="X839">
        <v>7.8700000000000006E-2</v>
      </c>
      <c r="Y839">
        <v>7.85E-2</v>
      </c>
      <c r="Z839">
        <v>7.8200000000000006E-2</v>
      </c>
      <c r="AA839">
        <v>7.7899999999999997E-2</v>
      </c>
      <c r="AB839">
        <v>7.7600000000000002E-2</v>
      </c>
      <c r="AC839">
        <v>7.7700000000000005E-2</v>
      </c>
      <c r="AD839">
        <v>0</v>
      </c>
    </row>
    <row r="840" spans="2:30" ht="15" customHeight="1" x14ac:dyDescent="0.45">
      <c r="B840" t="s">
        <v>419</v>
      </c>
      <c r="C840" t="s">
        <v>188</v>
      </c>
      <c r="D840" t="s">
        <v>2690</v>
      </c>
      <c r="E840" t="s">
        <v>2691</v>
      </c>
      <c r="F840" t="s">
        <v>2692</v>
      </c>
      <c r="G840" t="s">
        <v>2541</v>
      </c>
      <c r="H840" t="s">
        <v>2679</v>
      </c>
      <c r="I840" t="s">
        <v>2680</v>
      </c>
      <c r="J840">
        <v>1</v>
      </c>
      <c r="K840">
        <v>0.25600000000000001</v>
      </c>
      <c r="L840">
        <v>0.26019999999999999</v>
      </c>
      <c r="M840">
        <v>0.26619999999999999</v>
      </c>
      <c r="N840">
        <v>0.26910000000000001</v>
      </c>
      <c r="O840">
        <v>0.27300000000000002</v>
      </c>
      <c r="P840">
        <v>0.27679999999999999</v>
      </c>
      <c r="Q840">
        <v>0.28060000000000002</v>
      </c>
      <c r="R840">
        <v>0.28399999999999997</v>
      </c>
      <c r="S840">
        <v>0.28720000000000001</v>
      </c>
      <c r="T840">
        <v>0.2903</v>
      </c>
      <c r="U840">
        <v>0.29330000000000001</v>
      </c>
      <c r="V840">
        <v>0.29620000000000002</v>
      </c>
      <c r="W840">
        <v>0.29909999999999998</v>
      </c>
      <c r="X840">
        <v>0.3019</v>
      </c>
      <c r="Y840">
        <v>0.30470000000000003</v>
      </c>
      <c r="Z840">
        <v>0.30740000000000001</v>
      </c>
      <c r="AA840">
        <v>0.31</v>
      </c>
      <c r="AB840">
        <v>0.31259999999999999</v>
      </c>
      <c r="AC840">
        <v>0.31630000000000003</v>
      </c>
      <c r="AD840">
        <v>0</v>
      </c>
    </row>
    <row r="841" spans="2:30" ht="15" customHeight="1" x14ac:dyDescent="0.45">
      <c r="B841" t="s">
        <v>419</v>
      </c>
      <c r="C841" t="s">
        <v>188</v>
      </c>
      <c r="D841" t="s">
        <v>2693</v>
      </c>
      <c r="E841" t="s">
        <v>2694</v>
      </c>
      <c r="F841" t="s">
        <v>2695</v>
      </c>
      <c r="G841" t="s">
        <v>2541</v>
      </c>
      <c r="H841" t="s">
        <v>2679</v>
      </c>
      <c r="I841" t="s">
        <v>2680</v>
      </c>
      <c r="J841">
        <v>1</v>
      </c>
      <c r="K841">
        <v>5.3699999999999998E-2</v>
      </c>
      <c r="L841">
        <v>5.4300000000000001E-2</v>
      </c>
      <c r="M841">
        <v>5.5300000000000002E-2</v>
      </c>
      <c r="N841">
        <v>5.5599999999999997E-2</v>
      </c>
      <c r="O841">
        <v>5.62E-2</v>
      </c>
      <c r="P841">
        <v>5.67E-2</v>
      </c>
      <c r="Q841">
        <v>5.7200000000000001E-2</v>
      </c>
      <c r="R841">
        <v>5.7599999999999998E-2</v>
      </c>
      <c r="S841">
        <v>5.8000000000000003E-2</v>
      </c>
      <c r="T841">
        <v>5.8400000000000001E-2</v>
      </c>
      <c r="U841">
        <v>5.8700000000000002E-2</v>
      </c>
      <c r="V841">
        <v>5.8999999999999997E-2</v>
      </c>
      <c r="W841">
        <v>5.9299999999999999E-2</v>
      </c>
      <c r="X841">
        <v>5.96E-2</v>
      </c>
      <c r="Y841">
        <v>5.9799999999999999E-2</v>
      </c>
      <c r="Z841">
        <v>6.0100000000000001E-2</v>
      </c>
      <c r="AA841">
        <v>6.0299999999999999E-2</v>
      </c>
      <c r="AB841">
        <v>6.0499999999999998E-2</v>
      </c>
      <c r="AC841">
        <v>6.0699999999999997E-2</v>
      </c>
      <c r="AD841">
        <v>0</v>
      </c>
    </row>
    <row r="842" spans="2:30" ht="15" customHeight="1" x14ac:dyDescent="0.45">
      <c r="B842" t="s">
        <v>419</v>
      </c>
      <c r="C842" t="s">
        <v>188</v>
      </c>
      <c r="D842" t="s">
        <v>2696</v>
      </c>
      <c r="E842" t="s">
        <v>2697</v>
      </c>
      <c r="F842" t="s">
        <v>2698</v>
      </c>
      <c r="G842" t="s">
        <v>2541</v>
      </c>
      <c r="H842" t="s">
        <v>2679</v>
      </c>
      <c r="I842" t="s">
        <v>2680</v>
      </c>
      <c r="J842">
        <v>1</v>
      </c>
      <c r="K842">
        <v>0.53769999999999996</v>
      </c>
      <c r="L842">
        <v>0.54359999999999997</v>
      </c>
      <c r="M842">
        <v>0.55289999999999995</v>
      </c>
      <c r="N842">
        <v>0.55579999999999996</v>
      </c>
      <c r="O842">
        <v>0.56069999999999998</v>
      </c>
      <c r="P842">
        <v>0.56540000000000001</v>
      </c>
      <c r="Q842">
        <v>0.56979999999999997</v>
      </c>
      <c r="R842">
        <v>0.57340000000000002</v>
      </c>
      <c r="S842">
        <v>0.5766</v>
      </c>
      <c r="T842">
        <v>0.57940000000000003</v>
      </c>
      <c r="U842">
        <v>0.58199999999999996</v>
      </c>
      <c r="V842">
        <v>0.58440000000000003</v>
      </c>
      <c r="W842">
        <v>0.58660000000000001</v>
      </c>
      <c r="X842">
        <v>0.58860000000000001</v>
      </c>
      <c r="Y842">
        <v>0.59050000000000002</v>
      </c>
      <c r="Z842">
        <v>0.59209999999999996</v>
      </c>
      <c r="AA842">
        <v>0.59360000000000002</v>
      </c>
      <c r="AB842">
        <v>0.5948</v>
      </c>
      <c r="AC842">
        <v>0.5958</v>
      </c>
      <c r="AD842">
        <v>0</v>
      </c>
    </row>
    <row r="843" spans="2:30" ht="15" customHeight="1" x14ac:dyDescent="0.45">
      <c r="B843" t="s">
        <v>419</v>
      </c>
      <c r="C843" t="s">
        <v>188</v>
      </c>
      <c r="D843" t="s">
        <v>2699</v>
      </c>
      <c r="E843" t="s">
        <v>2700</v>
      </c>
      <c r="F843" t="s">
        <v>2701</v>
      </c>
      <c r="G843" t="s">
        <v>2541</v>
      </c>
      <c r="H843" t="s">
        <v>2679</v>
      </c>
      <c r="I843" t="s">
        <v>2680</v>
      </c>
      <c r="J843">
        <v>1</v>
      </c>
      <c r="K843">
        <v>6.4999999999999997E-3</v>
      </c>
      <c r="L843">
        <v>6.6E-3</v>
      </c>
      <c r="M843">
        <v>6.7999999999999996E-3</v>
      </c>
      <c r="N843">
        <v>6.7999999999999996E-3</v>
      </c>
      <c r="O843">
        <v>6.8999999999999999E-3</v>
      </c>
      <c r="P843">
        <v>7.0000000000000001E-3</v>
      </c>
      <c r="Q843">
        <v>7.1000000000000004E-3</v>
      </c>
      <c r="R843">
        <v>7.1999999999999998E-3</v>
      </c>
      <c r="S843">
        <v>7.3000000000000001E-3</v>
      </c>
      <c r="T843">
        <v>7.4000000000000003E-3</v>
      </c>
      <c r="U843">
        <v>7.4999999999999997E-3</v>
      </c>
      <c r="V843">
        <v>7.4999999999999997E-3</v>
      </c>
      <c r="W843">
        <v>7.6E-3</v>
      </c>
      <c r="X843">
        <v>7.7000000000000002E-3</v>
      </c>
      <c r="Y843">
        <v>7.7999999999999996E-3</v>
      </c>
      <c r="Z843">
        <v>7.7999999999999996E-3</v>
      </c>
      <c r="AA843">
        <v>7.9000000000000008E-3</v>
      </c>
      <c r="AB843">
        <v>8.0000000000000002E-3</v>
      </c>
      <c r="AC843">
        <v>8.0000000000000002E-3</v>
      </c>
      <c r="AD843">
        <v>0</v>
      </c>
    </row>
    <row r="844" spans="2:30" ht="15" customHeight="1" x14ac:dyDescent="0.45">
      <c r="B844" t="s">
        <v>419</v>
      </c>
      <c r="C844" t="s">
        <v>188</v>
      </c>
      <c r="D844" t="s">
        <v>2702</v>
      </c>
      <c r="E844" t="s">
        <v>2703</v>
      </c>
      <c r="F844" t="s">
        <v>2704</v>
      </c>
      <c r="G844" t="s">
        <v>2541</v>
      </c>
      <c r="H844" t="s">
        <v>2679</v>
      </c>
      <c r="I844" t="s">
        <v>2680</v>
      </c>
      <c r="J844">
        <v>1</v>
      </c>
      <c r="K844">
        <v>1.1000000000000001E-3</v>
      </c>
      <c r="L844">
        <v>1.1000000000000001E-3</v>
      </c>
      <c r="M844">
        <v>1.1999999999999999E-3</v>
      </c>
      <c r="N844">
        <v>1.1999999999999999E-3</v>
      </c>
      <c r="O844">
        <v>1.1999999999999999E-3</v>
      </c>
      <c r="P844">
        <v>1.1999999999999999E-3</v>
      </c>
      <c r="Q844">
        <v>1.1999999999999999E-3</v>
      </c>
      <c r="R844">
        <v>1.1999999999999999E-3</v>
      </c>
      <c r="S844">
        <v>1.2999999999999999E-3</v>
      </c>
      <c r="T844">
        <v>1.2999999999999999E-3</v>
      </c>
      <c r="U844">
        <v>1.2999999999999999E-3</v>
      </c>
      <c r="V844">
        <v>1.2999999999999999E-3</v>
      </c>
      <c r="W844">
        <v>1.2999999999999999E-3</v>
      </c>
      <c r="X844">
        <v>1.2999999999999999E-3</v>
      </c>
      <c r="Y844">
        <v>1.2999999999999999E-3</v>
      </c>
      <c r="Z844">
        <v>1.2999999999999999E-3</v>
      </c>
      <c r="AA844">
        <v>1.4E-3</v>
      </c>
      <c r="AB844">
        <v>1.4E-3</v>
      </c>
      <c r="AC844">
        <v>1.4E-3</v>
      </c>
      <c r="AD844">
        <v>0</v>
      </c>
    </row>
    <row r="845" spans="2:30" ht="15" customHeight="1" x14ac:dyDescent="0.45">
      <c r="B845" t="s">
        <v>419</v>
      </c>
      <c r="C845" t="s">
        <v>188</v>
      </c>
      <c r="D845" t="s">
        <v>2705</v>
      </c>
      <c r="E845" t="s">
        <v>2706</v>
      </c>
      <c r="F845" t="s">
        <v>2707</v>
      </c>
      <c r="G845" t="s">
        <v>2541</v>
      </c>
      <c r="H845" t="s">
        <v>2708</v>
      </c>
      <c r="I845" t="s">
        <v>2709</v>
      </c>
      <c r="J845">
        <v>1</v>
      </c>
      <c r="K845">
        <v>0</v>
      </c>
      <c r="L845">
        <v>0</v>
      </c>
      <c r="M845">
        <v>0</v>
      </c>
      <c r="N845">
        <v>0</v>
      </c>
      <c r="O845">
        <v>0</v>
      </c>
      <c r="P845">
        <v>0</v>
      </c>
      <c r="Q845">
        <v>0</v>
      </c>
      <c r="R845">
        <v>0</v>
      </c>
      <c r="S845">
        <v>0</v>
      </c>
      <c r="T845">
        <v>0</v>
      </c>
      <c r="U845">
        <v>0</v>
      </c>
      <c r="V845">
        <v>0</v>
      </c>
      <c r="W845">
        <v>0</v>
      </c>
      <c r="X845">
        <v>0</v>
      </c>
      <c r="Y845">
        <v>0</v>
      </c>
      <c r="Z845">
        <v>0</v>
      </c>
      <c r="AA845">
        <v>0</v>
      </c>
      <c r="AB845">
        <v>0</v>
      </c>
      <c r="AC845">
        <v>0</v>
      </c>
      <c r="AD845">
        <v>0</v>
      </c>
    </row>
    <row r="846" spans="2:30" ht="15" customHeight="1" x14ac:dyDescent="0.45">
      <c r="B846" t="s">
        <v>419</v>
      </c>
      <c r="C846" t="s">
        <v>188</v>
      </c>
      <c r="D846" t="s">
        <v>2710</v>
      </c>
      <c r="E846" t="s">
        <v>2711</v>
      </c>
      <c r="F846" t="s">
        <v>2712</v>
      </c>
      <c r="G846" t="s">
        <v>2541</v>
      </c>
      <c r="H846" t="s">
        <v>2708</v>
      </c>
      <c r="I846" t="s">
        <v>2709</v>
      </c>
      <c r="J846">
        <v>1</v>
      </c>
      <c r="K846">
        <v>1.105</v>
      </c>
      <c r="L846">
        <v>1.0489999999999999</v>
      </c>
      <c r="M846">
        <v>1.2529999999999999</v>
      </c>
      <c r="N846">
        <v>1.2749999999999999</v>
      </c>
      <c r="O846">
        <v>1.234</v>
      </c>
      <c r="P846">
        <v>1.216</v>
      </c>
      <c r="Q846">
        <v>1.244</v>
      </c>
      <c r="R846">
        <v>1.2769999999999999</v>
      </c>
      <c r="S846">
        <v>1.3049999999999999</v>
      </c>
      <c r="T846">
        <v>1.3340000000000001</v>
      </c>
      <c r="U846">
        <v>1.3660000000000001</v>
      </c>
      <c r="V846">
        <v>1.403</v>
      </c>
      <c r="W846">
        <v>1.4450000000000001</v>
      </c>
      <c r="X846">
        <v>1.494</v>
      </c>
      <c r="Y846">
        <v>1.5509999999999999</v>
      </c>
      <c r="Z846">
        <v>1.6160000000000001</v>
      </c>
      <c r="AA846">
        <v>1.6930000000000001</v>
      </c>
      <c r="AB846">
        <v>1.782</v>
      </c>
      <c r="AC846">
        <v>1.8879999999999999</v>
      </c>
      <c r="AD846">
        <v>0</v>
      </c>
    </row>
    <row r="847" spans="2:30" ht="15" customHeight="1" x14ac:dyDescent="0.45">
      <c r="B847" t="s">
        <v>419</v>
      </c>
      <c r="C847" t="s">
        <v>188</v>
      </c>
      <c r="D847" t="s">
        <v>2713</v>
      </c>
      <c r="E847" t="s">
        <v>2714</v>
      </c>
      <c r="F847" t="s">
        <v>2715</v>
      </c>
      <c r="G847" t="s">
        <v>2541</v>
      </c>
      <c r="H847" t="s">
        <v>2708</v>
      </c>
      <c r="I847" t="s">
        <v>2709</v>
      </c>
      <c r="J847">
        <v>1</v>
      </c>
      <c r="K847">
        <v>5.9459999999999997</v>
      </c>
      <c r="L847">
        <v>5.7510000000000003</v>
      </c>
      <c r="M847">
        <v>5.5510000000000002</v>
      </c>
      <c r="N847">
        <v>6.6689999999999996</v>
      </c>
      <c r="O847">
        <v>6.4989999999999997</v>
      </c>
      <c r="P847">
        <v>6.3129999999999997</v>
      </c>
      <c r="Q847">
        <v>6.117</v>
      </c>
      <c r="R847">
        <v>5.9340000000000002</v>
      </c>
      <c r="S847">
        <v>5.76</v>
      </c>
      <c r="T847">
        <v>5.593</v>
      </c>
      <c r="U847">
        <v>5.4329999999999998</v>
      </c>
      <c r="V847">
        <v>5.28</v>
      </c>
      <c r="W847">
        <v>5.133</v>
      </c>
      <c r="X847">
        <v>4.9950000000000001</v>
      </c>
      <c r="Y847">
        <v>4.8639999999999999</v>
      </c>
      <c r="Z847">
        <v>4.742</v>
      </c>
      <c r="AA847">
        <v>4.6280000000000001</v>
      </c>
      <c r="AB847">
        <v>4.5229999999999997</v>
      </c>
      <c r="AC847">
        <v>4.4269999999999996</v>
      </c>
      <c r="AD847">
        <v>0</v>
      </c>
    </row>
    <row r="848" spans="2:30" ht="15" customHeight="1" x14ac:dyDescent="0.45">
      <c r="B848" t="s">
        <v>419</v>
      </c>
      <c r="C848" t="s">
        <v>188</v>
      </c>
      <c r="D848" t="s">
        <v>2716</v>
      </c>
      <c r="E848" t="s">
        <v>2717</v>
      </c>
      <c r="F848" t="s">
        <v>2718</v>
      </c>
      <c r="G848" t="s">
        <v>2541</v>
      </c>
      <c r="H848" t="s">
        <v>2708</v>
      </c>
      <c r="I848" t="s">
        <v>2709</v>
      </c>
      <c r="J848">
        <v>1</v>
      </c>
      <c r="K848">
        <v>3.573</v>
      </c>
      <c r="L848">
        <v>3.4929999999999999</v>
      </c>
      <c r="M848">
        <v>3.387</v>
      </c>
      <c r="N848">
        <v>3.2360000000000002</v>
      </c>
      <c r="O848">
        <v>3.4049999999999998</v>
      </c>
      <c r="P848">
        <v>3.7240000000000002</v>
      </c>
      <c r="Q848">
        <v>4.0709999999999997</v>
      </c>
      <c r="R848">
        <v>4.4480000000000004</v>
      </c>
      <c r="S848">
        <v>4.899</v>
      </c>
      <c r="T848">
        <v>5.4349999999999996</v>
      </c>
      <c r="U848">
        <v>6.0170000000000003</v>
      </c>
      <c r="V848">
        <v>6.6420000000000003</v>
      </c>
      <c r="W848">
        <v>7.3010000000000002</v>
      </c>
      <c r="X848">
        <v>7.9950000000000001</v>
      </c>
      <c r="Y848">
        <v>8.7210000000000001</v>
      </c>
      <c r="Z848">
        <v>9.4830000000000005</v>
      </c>
      <c r="AA848">
        <v>10.279</v>
      </c>
      <c r="AB848">
        <v>11.112</v>
      </c>
      <c r="AC848">
        <v>11.981999999999999</v>
      </c>
      <c r="AD848">
        <v>0</v>
      </c>
    </row>
    <row r="849" spans="2:30" ht="15" customHeight="1" x14ac:dyDescent="0.45">
      <c r="B849" t="s">
        <v>419</v>
      </c>
      <c r="C849" t="s">
        <v>188</v>
      </c>
      <c r="D849" t="s">
        <v>2719</v>
      </c>
      <c r="E849" t="s">
        <v>2720</v>
      </c>
      <c r="F849" t="s">
        <v>2721</v>
      </c>
      <c r="G849" t="s">
        <v>2541</v>
      </c>
      <c r="H849" t="s">
        <v>2708</v>
      </c>
      <c r="I849" t="s">
        <v>2709</v>
      </c>
      <c r="J849">
        <v>1</v>
      </c>
      <c r="K849">
        <v>2.496</v>
      </c>
      <c r="L849">
        <v>1.958</v>
      </c>
      <c r="M849">
        <v>2.1160000000000001</v>
      </c>
      <c r="N849">
        <v>2.093</v>
      </c>
      <c r="O849">
        <v>2.069</v>
      </c>
      <c r="P849">
        <v>2.0459999999999998</v>
      </c>
      <c r="Q849">
        <v>2.0230000000000001</v>
      </c>
      <c r="R849">
        <v>2</v>
      </c>
      <c r="S849">
        <v>1.978</v>
      </c>
      <c r="T849">
        <v>1.9550000000000001</v>
      </c>
      <c r="U849">
        <v>1.9330000000000001</v>
      </c>
      <c r="V849">
        <v>1.91</v>
      </c>
      <c r="W849">
        <v>1.8879999999999999</v>
      </c>
      <c r="X849">
        <v>1.8660000000000001</v>
      </c>
      <c r="Y849">
        <v>1.8440000000000001</v>
      </c>
      <c r="Z849">
        <v>1.823</v>
      </c>
      <c r="AA849">
        <v>1.8009999999999999</v>
      </c>
      <c r="AB849">
        <v>1.7789999999999999</v>
      </c>
      <c r="AC849">
        <v>1.758</v>
      </c>
      <c r="AD849">
        <v>0</v>
      </c>
    </row>
    <row r="850" spans="2:30" ht="15" customHeight="1" x14ac:dyDescent="0.45">
      <c r="B850" t="s">
        <v>419</v>
      </c>
      <c r="C850" t="s">
        <v>188</v>
      </c>
      <c r="D850" t="s">
        <v>2722</v>
      </c>
      <c r="E850" t="s">
        <v>2723</v>
      </c>
      <c r="F850" t="s">
        <v>2724</v>
      </c>
      <c r="G850" t="s">
        <v>2541</v>
      </c>
      <c r="H850" t="s">
        <v>2708</v>
      </c>
      <c r="I850" t="s">
        <v>2709</v>
      </c>
      <c r="J850">
        <v>1</v>
      </c>
      <c r="K850">
        <v>3.1419999999999999</v>
      </c>
      <c r="L850">
        <v>3.0489999999999999</v>
      </c>
      <c r="M850">
        <v>3.6619999999999999</v>
      </c>
      <c r="N850">
        <v>4.6589999999999998</v>
      </c>
      <c r="O850">
        <v>4.7670000000000003</v>
      </c>
      <c r="P850">
        <v>4.8959999999999999</v>
      </c>
      <c r="Q850">
        <v>5.0540000000000003</v>
      </c>
      <c r="R850">
        <v>5.2030000000000003</v>
      </c>
      <c r="S850">
        <v>5.3410000000000002</v>
      </c>
      <c r="T850">
        <v>5.4790000000000001</v>
      </c>
      <c r="U850">
        <v>5.6189999999999998</v>
      </c>
      <c r="V850">
        <v>5.7590000000000003</v>
      </c>
      <c r="W850">
        <v>5.9</v>
      </c>
      <c r="X850">
        <v>6.0410000000000004</v>
      </c>
      <c r="Y850">
        <v>6.1840000000000002</v>
      </c>
      <c r="Z850">
        <v>6.3280000000000003</v>
      </c>
      <c r="AA850">
        <v>6.4720000000000004</v>
      </c>
      <c r="AB850">
        <v>6.6159999999999997</v>
      </c>
      <c r="AC850">
        <v>6.7619999999999996</v>
      </c>
      <c r="AD850">
        <v>0</v>
      </c>
    </row>
    <row r="851" spans="2:30" ht="15" customHeight="1" x14ac:dyDescent="0.45">
      <c r="B851" t="s">
        <v>419</v>
      </c>
      <c r="C851" t="s">
        <v>188</v>
      </c>
      <c r="D851" t="s">
        <v>2725</v>
      </c>
      <c r="E851" t="s">
        <v>2726</v>
      </c>
      <c r="F851" t="s">
        <v>2727</v>
      </c>
      <c r="G851" t="s">
        <v>2541</v>
      </c>
      <c r="H851" t="s">
        <v>2708</v>
      </c>
      <c r="I851" t="s">
        <v>2709</v>
      </c>
      <c r="J851">
        <v>1</v>
      </c>
      <c r="K851">
        <v>3.0720000000000001</v>
      </c>
      <c r="L851">
        <v>3.7370000000000001</v>
      </c>
      <c r="M851">
        <v>4.6779999999999999</v>
      </c>
      <c r="N851">
        <v>4.774</v>
      </c>
      <c r="O851">
        <v>4.8680000000000003</v>
      </c>
      <c r="P851">
        <v>4.9770000000000003</v>
      </c>
      <c r="Q851">
        <v>5.1040000000000001</v>
      </c>
      <c r="R851">
        <v>5.2249999999999996</v>
      </c>
      <c r="S851">
        <v>5.3390000000000004</v>
      </c>
      <c r="T851">
        <v>5.452</v>
      </c>
      <c r="U851">
        <v>5.5670000000000002</v>
      </c>
      <c r="V851">
        <v>5.6820000000000004</v>
      </c>
      <c r="W851">
        <v>5.7969999999999997</v>
      </c>
      <c r="X851">
        <v>5.9139999999999997</v>
      </c>
      <c r="Y851">
        <v>6.0309999999999997</v>
      </c>
      <c r="Z851">
        <v>6.1479999999999997</v>
      </c>
      <c r="AA851">
        <v>6.266</v>
      </c>
      <c r="AB851">
        <v>6.3849999999999998</v>
      </c>
      <c r="AC851">
        <v>6.5039999999999996</v>
      </c>
      <c r="AD851">
        <v>0</v>
      </c>
    </row>
    <row r="852" spans="2:30" ht="15" customHeight="1" x14ac:dyDescent="0.45">
      <c r="B852" t="s">
        <v>419</v>
      </c>
      <c r="C852" t="s">
        <v>188</v>
      </c>
      <c r="D852" t="s">
        <v>2728</v>
      </c>
      <c r="E852" t="s">
        <v>2729</v>
      </c>
      <c r="F852" t="s">
        <v>2730</v>
      </c>
      <c r="G852" t="s">
        <v>2541</v>
      </c>
      <c r="H852" t="s">
        <v>2708</v>
      </c>
      <c r="I852" t="s">
        <v>2709</v>
      </c>
      <c r="J852">
        <v>1</v>
      </c>
      <c r="K852">
        <v>54.859000000000002</v>
      </c>
      <c r="L852">
        <v>54.561</v>
      </c>
      <c r="M852">
        <v>56.171999999999997</v>
      </c>
      <c r="N852">
        <v>58.231000000000002</v>
      </c>
      <c r="O852">
        <v>58.366999999999997</v>
      </c>
      <c r="P852">
        <v>58.698</v>
      </c>
      <c r="Q852">
        <v>59.139000000000003</v>
      </c>
      <c r="R852">
        <v>59.613</v>
      </c>
      <c r="S852">
        <v>60.148000000000003</v>
      </c>
      <c r="T852">
        <v>60.774999999999999</v>
      </c>
      <c r="U852">
        <v>61.459000000000003</v>
      </c>
      <c r="V852">
        <v>62.2</v>
      </c>
      <c r="W852">
        <v>62.99</v>
      </c>
      <c r="X852">
        <v>63.831000000000003</v>
      </c>
      <c r="Y852">
        <v>64.72</v>
      </c>
      <c r="Z852">
        <v>65.664000000000001</v>
      </c>
      <c r="AA852">
        <v>66.664000000000001</v>
      </c>
      <c r="AB852">
        <v>67.722999999999999</v>
      </c>
      <c r="AC852">
        <v>68.846000000000004</v>
      </c>
      <c r="AD852">
        <v>0</v>
      </c>
    </row>
    <row r="853" spans="2:30" ht="15" customHeight="1" x14ac:dyDescent="0.45">
      <c r="B853" t="s">
        <v>419</v>
      </c>
      <c r="C853" t="s">
        <v>188</v>
      </c>
      <c r="D853" t="s">
        <v>2731</v>
      </c>
      <c r="E853" t="s">
        <v>2732</v>
      </c>
      <c r="F853" t="s">
        <v>2733</v>
      </c>
      <c r="G853" t="s">
        <v>2541</v>
      </c>
      <c r="H853" t="s">
        <v>2708</v>
      </c>
      <c r="I853" t="s">
        <v>2709</v>
      </c>
      <c r="J853">
        <v>2</v>
      </c>
      <c r="K853">
        <v>0</v>
      </c>
      <c r="L853">
        <v>0</v>
      </c>
      <c r="M853">
        <v>0</v>
      </c>
      <c r="N853">
        <v>0</v>
      </c>
      <c r="O853">
        <v>0</v>
      </c>
      <c r="P853">
        <v>0</v>
      </c>
      <c r="Q853">
        <v>0</v>
      </c>
      <c r="R853">
        <v>0</v>
      </c>
      <c r="S853">
        <v>0</v>
      </c>
      <c r="T853">
        <v>0</v>
      </c>
      <c r="U853">
        <v>0</v>
      </c>
      <c r="V853">
        <v>0</v>
      </c>
      <c r="W853">
        <v>0</v>
      </c>
      <c r="X853">
        <v>0</v>
      </c>
      <c r="Y853">
        <v>0</v>
      </c>
      <c r="Z853">
        <v>0</v>
      </c>
      <c r="AA853">
        <v>0</v>
      </c>
      <c r="AB853">
        <v>0</v>
      </c>
      <c r="AC853">
        <v>0</v>
      </c>
      <c r="AD853">
        <v>0</v>
      </c>
    </row>
    <row r="854" spans="2:30" ht="15" customHeight="1" x14ac:dyDescent="0.45">
      <c r="B854" t="s">
        <v>419</v>
      </c>
      <c r="C854" t="s">
        <v>188</v>
      </c>
      <c r="D854" t="s">
        <v>2734</v>
      </c>
      <c r="E854" t="s">
        <v>2735</v>
      </c>
      <c r="F854" t="s">
        <v>2736</v>
      </c>
      <c r="G854" t="s">
        <v>2541</v>
      </c>
      <c r="H854" t="s">
        <v>2708</v>
      </c>
      <c r="I854" t="s">
        <v>2709</v>
      </c>
      <c r="J854">
        <v>2</v>
      </c>
      <c r="K854">
        <v>1.105</v>
      </c>
      <c r="L854">
        <v>1.046</v>
      </c>
      <c r="M854">
        <v>1.25</v>
      </c>
      <c r="N854">
        <v>1.272</v>
      </c>
      <c r="O854">
        <v>1.2330000000000001</v>
      </c>
      <c r="P854">
        <v>1.0880000000000001</v>
      </c>
      <c r="Q854">
        <v>1.159</v>
      </c>
      <c r="R854">
        <v>1.1830000000000001</v>
      </c>
      <c r="S854">
        <v>1.22</v>
      </c>
      <c r="T854">
        <v>1.2370000000000001</v>
      </c>
      <c r="U854">
        <v>1.264</v>
      </c>
      <c r="V854">
        <v>1.2929999999999999</v>
      </c>
      <c r="W854">
        <v>1.331</v>
      </c>
      <c r="X854">
        <v>1.377</v>
      </c>
      <c r="Y854">
        <v>1.4339999999999999</v>
      </c>
      <c r="Z854">
        <v>1.502</v>
      </c>
      <c r="AA854">
        <v>1.5840000000000001</v>
      </c>
      <c r="AB854">
        <v>1.681</v>
      </c>
      <c r="AC854">
        <v>1.79</v>
      </c>
      <c r="AD854">
        <v>0</v>
      </c>
    </row>
    <row r="855" spans="2:30" ht="15" customHeight="1" x14ac:dyDescent="0.45">
      <c r="B855" t="s">
        <v>419</v>
      </c>
      <c r="C855" t="s">
        <v>188</v>
      </c>
      <c r="D855" t="s">
        <v>2737</v>
      </c>
      <c r="E855" t="s">
        <v>2738</v>
      </c>
      <c r="F855" t="s">
        <v>2739</v>
      </c>
      <c r="G855" t="s">
        <v>2541</v>
      </c>
      <c r="H855" t="s">
        <v>2708</v>
      </c>
      <c r="I855" t="s">
        <v>2709</v>
      </c>
      <c r="J855">
        <v>2</v>
      </c>
      <c r="K855">
        <v>5.9459999999999997</v>
      </c>
      <c r="L855">
        <v>5.7549999999999999</v>
      </c>
      <c r="M855">
        <v>5.5549999999999997</v>
      </c>
      <c r="N855">
        <v>6.673</v>
      </c>
      <c r="O855">
        <v>6.5359999999999996</v>
      </c>
      <c r="P855">
        <v>6.3739999999999997</v>
      </c>
      <c r="Q855">
        <v>6.1509999999999998</v>
      </c>
      <c r="R855">
        <v>5.9710000000000001</v>
      </c>
      <c r="S855">
        <v>5.8109999999999999</v>
      </c>
      <c r="T855">
        <v>5.6689999999999996</v>
      </c>
      <c r="U855">
        <v>5.5309999999999997</v>
      </c>
      <c r="V855">
        <v>5.4020000000000001</v>
      </c>
      <c r="W855">
        <v>5.28</v>
      </c>
      <c r="X855">
        <v>5.1689999999999996</v>
      </c>
      <c r="Y855">
        <v>5.0679999999999996</v>
      </c>
      <c r="Z855">
        <v>4.9800000000000004</v>
      </c>
      <c r="AA855">
        <v>4.9029999999999996</v>
      </c>
      <c r="AB855">
        <v>4.8380000000000001</v>
      </c>
      <c r="AC855">
        <v>4.7859999999999996</v>
      </c>
      <c r="AD855">
        <v>0</v>
      </c>
    </row>
    <row r="856" spans="2:30" ht="15" customHeight="1" x14ac:dyDescent="0.45">
      <c r="B856" t="s">
        <v>419</v>
      </c>
      <c r="C856" t="s">
        <v>188</v>
      </c>
      <c r="D856" t="s">
        <v>2740</v>
      </c>
      <c r="E856" t="s">
        <v>2741</v>
      </c>
      <c r="F856" t="s">
        <v>2742</v>
      </c>
      <c r="G856" t="s">
        <v>2541</v>
      </c>
      <c r="H856" t="s">
        <v>2708</v>
      </c>
      <c r="I856" t="s">
        <v>2709</v>
      </c>
      <c r="J856">
        <v>2</v>
      </c>
      <c r="K856">
        <v>3.573</v>
      </c>
      <c r="L856">
        <v>3.4929999999999999</v>
      </c>
      <c r="M856">
        <v>3.387</v>
      </c>
      <c r="N856">
        <v>3.2360000000000002</v>
      </c>
      <c r="O856">
        <v>3.17</v>
      </c>
      <c r="P856">
        <v>3.456</v>
      </c>
      <c r="Q856">
        <v>3.7669999999999999</v>
      </c>
      <c r="R856">
        <v>4.1040000000000001</v>
      </c>
      <c r="S856">
        <v>4.5090000000000003</v>
      </c>
      <c r="T856">
        <v>4.9889999999999999</v>
      </c>
      <c r="U856">
        <v>5.5090000000000003</v>
      </c>
      <c r="V856">
        <v>6.0659999999999998</v>
      </c>
      <c r="W856">
        <v>6.6509999999999998</v>
      </c>
      <c r="X856">
        <v>7.2649999999999997</v>
      </c>
      <c r="Y856">
        <v>7.9059999999999997</v>
      </c>
      <c r="Z856">
        <v>8.5790000000000006</v>
      </c>
      <c r="AA856">
        <v>9.2829999999999995</v>
      </c>
      <c r="AB856">
        <v>10.019</v>
      </c>
      <c r="AC856">
        <v>10.788</v>
      </c>
      <c r="AD856">
        <v>0</v>
      </c>
    </row>
    <row r="857" spans="2:30" ht="15" customHeight="1" x14ac:dyDescent="0.45">
      <c r="B857" t="s">
        <v>419</v>
      </c>
      <c r="C857" t="s">
        <v>188</v>
      </c>
      <c r="D857" t="s">
        <v>2743</v>
      </c>
      <c r="E857" t="s">
        <v>2744</v>
      </c>
      <c r="F857" t="s">
        <v>2745</v>
      </c>
      <c r="G857" t="s">
        <v>2541</v>
      </c>
      <c r="H857" t="s">
        <v>2708</v>
      </c>
      <c r="I857" t="s">
        <v>2709</v>
      </c>
      <c r="J857">
        <v>2</v>
      </c>
      <c r="K857">
        <v>2.496</v>
      </c>
      <c r="L857">
        <v>1.958</v>
      </c>
      <c r="M857">
        <v>2.1160000000000001</v>
      </c>
      <c r="N857">
        <v>2.093</v>
      </c>
      <c r="O857">
        <v>2.0670000000000002</v>
      </c>
      <c r="P857">
        <v>2.044</v>
      </c>
      <c r="Q857">
        <v>2.0209999999999999</v>
      </c>
      <c r="R857">
        <v>1.998</v>
      </c>
      <c r="S857">
        <v>1.9750000000000001</v>
      </c>
      <c r="T857">
        <v>1.9530000000000001</v>
      </c>
      <c r="U857">
        <v>1.93</v>
      </c>
      <c r="V857">
        <v>1.9079999999999999</v>
      </c>
      <c r="W857">
        <v>1.8859999999999999</v>
      </c>
      <c r="X857">
        <v>1.8640000000000001</v>
      </c>
      <c r="Y857">
        <v>1.8420000000000001</v>
      </c>
      <c r="Z857">
        <v>1.82</v>
      </c>
      <c r="AA857">
        <v>1.798</v>
      </c>
      <c r="AB857">
        <v>1.7769999999999999</v>
      </c>
      <c r="AC857">
        <v>1.756</v>
      </c>
      <c r="AD857">
        <v>0</v>
      </c>
    </row>
    <row r="858" spans="2:30" ht="15" customHeight="1" x14ac:dyDescent="0.45">
      <c r="B858" t="s">
        <v>419</v>
      </c>
      <c r="C858" t="s">
        <v>188</v>
      </c>
      <c r="D858" t="s">
        <v>2746</v>
      </c>
      <c r="E858" t="s">
        <v>2747</v>
      </c>
      <c r="F858" t="s">
        <v>2748</v>
      </c>
      <c r="G858" t="s">
        <v>2541</v>
      </c>
      <c r="H858" t="s">
        <v>2708</v>
      </c>
      <c r="I858" t="s">
        <v>2709</v>
      </c>
      <c r="J858">
        <v>2</v>
      </c>
      <c r="K858">
        <v>3.1419999999999999</v>
      </c>
      <c r="L858">
        <v>3.0489999999999999</v>
      </c>
      <c r="M858">
        <v>3.6619999999999999</v>
      </c>
      <c r="N858">
        <v>4.6589999999999998</v>
      </c>
      <c r="O858">
        <v>3.694</v>
      </c>
      <c r="P858">
        <v>4.3730000000000002</v>
      </c>
      <c r="Q858">
        <v>4.74</v>
      </c>
      <c r="R858">
        <v>5.016</v>
      </c>
      <c r="S858">
        <v>5.1879999999999997</v>
      </c>
      <c r="T858">
        <v>5.3310000000000004</v>
      </c>
      <c r="U858">
        <v>5.4809999999999999</v>
      </c>
      <c r="V858">
        <v>5.6390000000000002</v>
      </c>
      <c r="W858">
        <v>5.8040000000000003</v>
      </c>
      <c r="X858">
        <v>5.9820000000000002</v>
      </c>
      <c r="Y858">
        <v>6.17</v>
      </c>
      <c r="Z858">
        <v>6.367</v>
      </c>
      <c r="AA858">
        <v>6.57</v>
      </c>
      <c r="AB858">
        <v>6.7779999999999996</v>
      </c>
      <c r="AC858">
        <v>6.9909999999999997</v>
      </c>
      <c r="AD858">
        <v>0</v>
      </c>
    </row>
    <row r="859" spans="2:30" ht="15" customHeight="1" x14ac:dyDescent="0.45">
      <c r="B859" t="s">
        <v>419</v>
      </c>
      <c r="C859" t="s">
        <v>188</v>
      </c>
      <c r="D859" t="s">
        <v>2749</v>
      </c>
      <c r="E859" t="s">
        <v>2750</v>
      </c>
      <c r="F859" t="s">
        <v>2751</v>
      </c>
      <c r="G859" t="s">
        <v>2541</v>
      </c>
      <c r="H859" t="s">
        <v>2708</v>
      </c>
      <c r="I859" t="s">
        <v>2709</v>
      </c>
      <c r="J859">
        <v>2</v>
      </c>
      <c r="K859">
        <v>3.0720000000000001</v>
      </c>
      <c r="L859">
        <v>3.7370000000000001</v>
      </c>
      <c r="M859">
        <v>4.6779999999999999</v>
      </c>
      <c r="N859">
        <v>4.774</v>
      </c>
      <c r="O859">
        <v>3.9710000000000001</v>
      </c>
      <c r="P859">
        <v>4.0650000000000004</v>
      </c>
      <c r="Q859">
        <v>4.173</v>
      </c>
      <c r="R859">
        <v>4.2770000000000001</v>
      </c>
      <c r="S859">
        <v>4.3719999999999999</v>
      </c>
      <c r="T859">
        <v>4.47</v>
      </c>
      <c r="U859">
        <v>4.5720000000000001</v>
      </c>
      <c r="V859">
        <v>4.6769999999999996</v>
      </c>
      <c r="W859">
        <v>4.7869999999999999</v>
      </c>
      <c r="X859">
        <v>4.9039999999999999</v>
      </c>
      <c r="Y859">
        <v>5.0259999999999998</v>
      </c>
      <c r="Z859">
        <v>5.1529999999999996</v>
      </c>
      <c r="AA859">
        <v>5.282</v>
      </c>
      <c r="AB859">
        <v>5.4139999999999997</v>
      </c>
      <c r="AC859">
        <v>5.5490000000000004</v>
      </c>
      <c r="AD859">
        <v>0</v>
      </c>
    </row>
    <row r="860" spans="2:30" ht="15" customHeight="1" x14ac:dyDescent="0.45">
      <c r="B860" t="s">
        <v>419</v>
      </c>
      <c r="C860" t="s">
        <v>188</v>
      </c>
      <c r="D860" t="s">
        <v>2752</v>
      </c>
      <c r="E860" t="s">
        <v>2753</v>
      </c>
      <c r="F860" t="s">
        <v>2754</v>
      </c>
      <c r="G860" t="s">
        <v>2541</v>
      </c>
      <c r="H860" t="s">
        <v>2708</v>
      </c>
      <c r="I860" t="s">
        <v>2709</v>
      </c>
      <c r="J860">
        <v>2</v>
      </c>
      <c r="K860">
        <v>54.859000000000002</v>
      </c>
      <c r="L860">
        <v>54.563000000000002</v>
      </c>
      <c r="M860">
        <v>56.173999999999999</v>
      </c>
      <c r="N860">
        <v>58.231999999999999</v>
      </c>
      <c r="O860">
        <v>56.195999999999998</v>
      </c>
      <c r="P860">
        <v>56.924999999999997</v>
      </c>
      <c r="Q860">
        <v>57.536999999999999</v>
      </c>
      <c r="R860">
        <v>58.075000000000003</v>
      </c>
      <c r="S860">
        <v>58.6</v>
      </c>
      <c r="T860">
        <v>59.173999999999999</v>
      </c>
      <c r="U860">
        <v>59.813000000000002</v>
      </c>
      <c r="V860">
        <v>60.509</v>
      </c>
      <c r="W860">
        <v>61.262999999999998</v>
      </c>
      <c r="X860">
        <v>62.085000000000001</v>
      </c>
      <c r="Y860">
        <v>62.970999999999997</v>
      </c>
      <c r="Z860">
        <v>63.926000000000002</v>
      </c>
      <c r="AA860">
        <v>64.944999999999993</v>
      </c>
      <c r="AB860">
        <v>66.031999999999996</v>
      </c>
      <c r="AC860">
        <v>67.185000000000002</v>
      </c>
      <c r="AD860">
        <v>0</v>
      </c>
    </row>
    <row r="861" spans="2:30" ht="15" customHeight="1" x14ac:dyDescent="0.45">
      <c r="B861" t="s">
        <v>419</v>
      </c>
      <c r="C861" t="s">
        <v>188</v>
      </c>
      <c r="D861" t="s">
        <v>2755</v>
      </c>
      <c r="E861" t="s">
        <v>2756</v>
      </c>
      <c r="F861" t="s">
        <v>2757</v>
      </c>
      <c r="G861" t="s">
        <v>422</v>
      </c>
      <c r="H861" t="s">
        <v>2758</v>
      </c>
      <c r="I861" t="s">
        <v>837</v>
      </c>
      <c r="J861">
        <v>1</v>
      </c>
      <c r="K861">
        <v>5.2720000000000002</v>
      </c>
      <c r="L861">
        <v>5.4829999999999997</v>
      </c>
      <c r="M861">
        <v>5.702</v>
      </c>
      <c r="N861">
        <v>5.93</v>
      </c>
      <c r="O861">
        <v>6.1680000000000001</v>
      </c>
      <c r="P861">
        <v>6.4139999999999997</v>
      </c>
      <c r="Q861">
        <v>6.6710000000000003</v>
      </c>
      <c r="R861">
        <v>6.9379999999999997</v>
      </c>
      <c r="S861">
        <v>7.2149999999999999</v>
      </c>
      <c r="T861">
        <v>7.5039999999999996</v>
      </c>
      <c r="U861">
        <v>7.8040000000000003</v>
      </c>
      <c r="V861">
        <v>8.1159999999999997</v>
      </c>
      <c r="W861">
        <v>8.4410000000000007</v>
      </c>
      <c r="X861">
        <v>8.7780000000000005</v>
      </c>
      <c r="Y861">
        <v>9.1300000000000008</v>
      </c>
      <c r="Z861">
        <v>9.4949999999999992</v>
      </c>
      <c r="AA861">
        <v>9.8740000000000006</v>
      </c>
      <c r="AB861">
        <v>10.269</v>
      </c>
      <c r="AC861">
        <v>10.68</v>
      </c>
      <c r="AD861">
        <v>11.106999999999999</v>
      </c>
    </row>
    <row r="862" spans="2:30" ht="15" customHeight="1" x14ac:dyDescent="0.45">
      <c r="B862" t="s">
        <v>419</v>
      </c>
      <c r="C862" t="s">
        <v>188</v>
      </c>
      <c r="D862" t="s">
        <v>2759</v>
      </c>
      <c r="E862" t="s">
        <v>2760</v>
      </c>
      <c r="F862" t="s">
        <v>2761</v>
      </c>
      <c r="G862" t="s">
        <v>422</v>
      </c>
      <c r="H862" t="s">
        <v>2758</v>
      </c>
      <c r="I862" t="s">
        <v>837</v>
      </c>
      <c r="J862">
        <v>1</v>
      </c>
      <c r="K862">
        <v>3.0579999999999998</v>
      </c>
      <c r="L862">
        <v>3.18</v>
      </c>
      <c r="M862">
        <v>3.3069999999999999</v>
      </c>
      <c r="N862">
        <v>3.44</v>
      </c>
      <c r="O862">
        <v>3.577</v>
      </c>
      <c r="P862">
        <v>3.72</v>
      </c>
      <c r="Q862">
        <v>3.8690000000000002</v>
      </c>
      <c r="R862">
        <v>4.024</v>
      </c>
      <c r="S862">
        <v>4.1849999999999996</v>
      </c>
      <c r="T862">
        <v>4.3520000000000003</v>
      </c>
      <c r="U862">
        <v>4.5259999999999998</v>
      </c>
      <c r="V862">
        <v>4.7080000000000002</v>
      </c>
      <c r="W862">
        <v>4.8959999999999999</v>
      </c>
      <c r="X862">
        <v>5.0919999999999996</v>
      </c>
      <c r="Y862">
        <v>5.2949999999999999</v>
      </c>
      <c r="Z862">
        <v>5.5069999999999997</v>
      </c>
      <c r="AA862">
        <v>5.7270000000000003</v>
      </c>
      <c r="AB862">
        <v>5.9569999999999999</v>
      </c>
      <c r="AC862">
        <v>6.1950000000000003</v>
      </c>
      <c r="AD862">
        <v>6.4429999999999996</v>
      </c>
    </row>
    <row r="863" spans="2:30" ht="15" customHeight="1" x14ac:dyDescent="0.45">
      <c r="B863" t="s">
        <v>419</v>
      </c>
      <c r="C863" t="s">
        <v>188</v>
      </c>
      <c r="D863" t="s">
        <v>2762</v>
      </c>
      <c r="E863" t="s">
        <v>2763</v>
      </c>
      <c r="F863" t="s">
        <v>2764</v>
      </c>
      <c r="G863" t="s">
        <v>422</v>
      </c>
      <c r="H863" t="s">
        <v>2758</v>
      </c>
      <c r="I863" t="s">
        <v>837</v>
      </c>
      <c r="J863">
        <v>1</v>
      </c>
      <c r="K863">
        <v>0.129</v>
      </c>
      <c r="L863">
        <v>0.13400000000000001</v>
      </c>
      <c r="M863">
        <v>0.14000000000000001</v>
      </c>
      <c r="N863">
        <v>0.14499999999999999</v>
      </c>
      <c r="O863">
        <v>0.151</v>
      </c>
      <c r="P863">
        <v>0.157</v>
      </c>
      <c r="Q863">
        <v>0.16300000000000001</v>
      </c>
      <c r="R863">
        <v>0.17</v>
      </c>
      <c r="S863">
        <v>0.17699999999999999</v>
      </c>
      <c r="T863">
        <v>0.184</v>
      </c>
      <c r="U863">
        <v>0.191</v>
      </c>
      <c r="V863">
        <v>0.19900000000000001</v>
      </c>
      <c r="W863">
        <v>0.20699999999999999</v>
      </c>
      <c r="X863">
        <v>0.215</v>
      </c>
      <c r="Y863">
        <v>0.224</v>
      </c>
      <c r="Z863">
        <v>0.23300000000000001</v>
      </c>
      <c r="AA863">
        <v>0.24199999999999999</v>
      </c>
      <c r="AB863">
        <v>0.251</v>
      </c>
      <c r="AC863">
        <v>0.26200000000000001</v>
      </c>
      <c r="AD863">
        <v>0.27200000000000002</v>
      </c>
    </row>
    <row r="864" spans="2:30" ht="15" customHeight="1" x14ac:dyDescent="0.45">
      <c r="B864" t="s">
        <v>419</v>
      </c>
      <c r="C864" t="s">
        <v>188</v>
      </c>
      <c r="D864" t="s">
        <v>2765</v>
      </c>
      <c r="E864" t="s">
        <v>2766</v>
      </c>
      <c r="F864" t="s">
        <v>2767</v>
      </c>
      <c r="G864" t="s">
        <v>422</v>
      </c>
      <c r="H864" t="s">
        <v>2758</v>
      </c>
      <c r="I864" t="s">
        <v>837</v>
      </c>
      <c r="J864">
        <v>1</v>
      </c>
      <c r="K864">
        <v>0.14699999999999999</v>
      </c>
      <c r="L864">
        <v>0.153</v>
      </c>
      <c r="M864">
        <v>0.159</v>
      </c>
      <c r="N864">
        <v>0.16600000000000001</v>
      </c>
      <c r="O864">
        <v>0.17199999999999999</v>
      </c>
      <c r="P864">
        <v>0.17899999999999999</v>
      </c>
      <c r="Q864">
        <v>0.186</v>
      </c>
      <c r="R864">
        <v>0.19400000000000001</v>
      </c>
      <c r="S864">
        <v>0.20200000000000001</v>
      </c>
      <c r="T864">
        <v>0.21</v>
      </c>
      <c r="U864">
        <v>0.218</v>
      </c>
      <c r="V864">
        <v>0.22700000000000001</v>
      </c>
      <c r="W864">
        <v>0.23599999999999999</v>
      </c>
      <c r="X864">
        <v>0.245</v>
      </c>
      <c r="Y864">
        <v>0.255</v>
      </c>
      <c r="Z864">
        <v>0.26500000000000001</v>
      </c>
      <c r="AA864">
        <v>0.27600000000000002</v>
      </c>
      <c r="AB864">
        <v>0.28699999999999998</v>
      </c>
      <c r="AC864">
        <v>0.29899999999999999</v>
      </c>
      <c r="AD864">
        <v>0.31</v>
      </c>
    </row>
    <row r="865" spans="2:30" ht="15" customHeight="1" x14ac:dyDescent="0.45">
      <c r="B865" t="s">
        <v>419</v>
      </c>
      <c r="C865" t="s">
        <v>188</v>
      </c>
      <c r="D865" t="s">
        <v>2768</v>
      </c>
      <c r="E865" t="s">
        <v>2769</v>
      </c>
      <c r="F865" t="s">
        <v>2770</v>
      </c>
      <c r="G865" t="s">
        <v>422</v>
      </c>
      <c r="H865" t="s">
        <v>2758</v>
      </c>
      <c r="I865" t="s">
        <v>837</v>
      </c>
      <c r="J865">
        <v>1</v>
      </c>
      <c r="K865">
        <v>9.7000000000000003E-2</v>
      </c>
      <c r="L865">
        <v>0.10100000000000001</v>
      </c>
      <c r="M865">
        <v>0.105</v>
      </c>
      <c r="N865">
        <v>0.109</v>
      </c>
      <c r="O865">
        <v>0.113</v>
      </c>
      <c r="P865">
        <v>0.11799999999999999</v>
      </c>
      <c r="Q865">
        <v>0.123</v>
      </c>
      <c r="R865">
        <v>0.128</v>
      </c>
      <c r="S865">
        <v>0.13300000000000001</v>
      </c>
      <c r="T865">
        <v>0.13800000000000001</v>
      </c>
      <c r="U865">
        <v>0.14299999999999999</v>
      </c>
      <c r="V865">
        <v>0.14899999999999999</v>
      </c>
      <c r="W865">
        <v>0.155</v>
      </c>
      <c r="X865">
        <v>0.161</v>
      </c>
      <c r="Y865">
        <v>0.16800000000000001</v>
      </c>
      <c r="Z865">
        <v>0.17499999999999999</v>
      </c>
      <c r="AA865">
        <v>0.182</v>
      </c>
      <c r="AB865">
        <v>0.189</v>
      </c>
      <c r="AC865">
        <v>0.19600000000000001</v>
      </c>
      <c r="AD865">
        <v>0.20399999999999999</v>
      </c>
    </row>
    <row r="866" spans="2:30" ht="15" customHeight="1" x14ac:dyDescent="0.45">
      <c r="B866" t="s">
        <v>419</v>
      </c>
      <c r="C866" t="s">
        <v>188</v>
      </c>
      <c r="D866" t="s">
        <v>2771</v>
      </c>
      <c r="E866" t="s">
        <v>2772</v>
      </c>
      <c r="F866" t="s">
        <v>2773</v>
      </c>
      <c r="G866" t="s">
        <v>422</v>
      </c>
      <c r="H866" t="s">
        <v>2758</v>
      </c>
      <c r="I866" t="s">
        <v>837</v>
      </c>
      <c r="J866">
        <v>1</v>
      </c>
      <c r="K866">
        <v>0.14099999999999999</v>
      </c>
      <c r="L866">
        <v>0.14699999999999999</v>
      </c>
      <c r="M866">
        <v>0.153</v>
      </c>
      <c r="N866">
        <v>0.159</v>
      </c>
      <c r="O866">
        <v>0.16500000000000001</v>
      </c>
      <c r="P866">
        <v>0.17199999999999999</v>
      </c>
      <c r="Q866">
        <v>0.17799999999999999</v>
      </c>
      <c r="R866">
        <v>0.186</v>
      </c>
      <c r="S866">
        <v>0.193</v>
      </c>
      <c r="T866">
        <v>0.20100000000000001</v>
      </c>
      <c r="U866">
        <v>0.20899999999999999</v>
      </c>
      <c r="V866">
        <v>0.217</v>
      </c>
      <c r="W866">
        <v>0.22600000000000001</v>
      </c>
      <c r="X866">
        <v>0.23499999999999999</v>
      </c>
      <c r="Y866">
        <v>0.24399999999999999</v>
      </c>
      <c r="Z866">
        <v>0.254</v>
      </c>
      <c r="AA866">
        <v>0.26400000000000001</v>
      </c>
      <c r="AB866">
        <v>0.27500000000000002</v>
      </c>
      <c r="AC866">
        <v>0.28599999999999998</v>
      </c>
      <c r="AD866">
        <v>0.29699999999999999</v>
      </c>
    </row>
    <row r="867" spans="2:30" ht="15" customHeight="1" x14ac:dyDescent="0.45">
      <c r="B867" t="s">
        <v>419</v>
      </c>
      <c r="C867" t="s">
        <v>188</v>
      </c>
      <c r="D867" t="s">
        <v>2774</v>
      </c>
      <c r="E867" t="s">
        <v>2775</v>
      </c>
      <c r="F867" t="s">
        <v>2776</v>
      </c>
      <c r="G867" t="s">
        <v>2777</v>
      </c>
      <c r="H867" t="s">
        <v>2778</v>
      </c>
      <c r="J867">
        <v>1</v>
      </c>
      <c r="K867">
        <v>215.76102102694199</v>
      </c>
      <c r="L867">
        <v>214.47598394087601</v>
      </c>
      <c r="M867">
        <v>208.15438982423899</v>
      </c>
      <c r="N867">
        <v>199.10469173537399</v>
      </c>
      <c r="O867">
        <v>205.13491034456001</v>
      </c>
      <c r="P867">
        <v>226.12975127885599</v>
      </c>
      <c r="Q867">
        <v>249.004440737137</v>
      </c>
      <c r="R867">
        <v>274.27868807123099</v>
      </c>
      <c r="S867">
        <v>305.31165318869802</v>
      </c>
      <c r="T867">
        <v>343.395097341856</v>
      </c>
      <c r="U867">
        <v>386.9508557277</v>
      </c>
      <c r="V867">
        <v>436.88159497431701</v>
      </c>
      <c r="W867">
        <v>494.13435163700399</v>
      </c>
      <c r="X867">
        <v>560.00795561031498</v>
      </c>
      <c r="Y867">
        <v>635.39319003009598</v>
      </c>
      <c r="Z867">
        <v>722.50644481926497</v>
      </c>
      <c r="AA867">
        <v>823.57644758514004</v>
      </c>
      <c r="AB867">
        <v>941.33418834607198</v>
      </c>
      <c r="AC867">
        <v>1078.2330400083599</v>
      </c>
      <c r="AD867">
        <v>1229.69793859112</v>
      </c>
    </row>
    <row r="868" spans="2:30" ht="15" customHeight="1" x14ac:dyDescent="0.45">
      <c r="B868" t="s">
        <v>419</v>
      </c>
      <c r="C868" t="s">
        <v>188</v>
      </c>
      <c r="D868" t="s">
        <v>2779</v>
      </c>
      <c r="E868" t="s">
        <v>2780</v>
      </c>
      <c r="F868" t="s">
        <v>2781</v>
      </c>
      <c r="G868" t="s">
        <v>2777</v>
      </c>
      <c r="H868" t="s">
        <v>2778</v>
      </c>
      <c r="J868">
        <v>1</v>
      </c>
      <c r="K868">
        <v>215.76102102694199</v>
      </c>
      <c r="L868">
        <v>214.47598394087601</v>
      </c>
      <c r="M868">
        <v>208.15438982423899</v>
      </c>
      <c r="N868">
        <v>199.10469173537399</v>
      </c>
      <c r="O868">
        <v>192.589999036883</v>
      </c>
      <c r="P868">
        <v>212.74757971540899</v>
      </c>
      <c r="Q868">
        <v>234.76313039077999</v>
      </c>
      <c r="R868">
        <v>259.09849598019099</v>
      </c>
      <c r="S868">
        <v>288.98891608733697</v>
      </c>
      <c r="T868">
        <v>325.63846419687701</v>
      </c>
      <c r="U868">
        <v>367.57180939409199</v>
      </c>
      <c r="V868">
        <v>415.702481230101</v>
      </c>
      <c r="W868">
        <v>470.95133576479498</v>
      </c>
      <c r="X868">
        <v>534.57886689333702</v>
      </c>
      <c r="Y868">
        <v>607.460560043275</v>
      </c>
      <c r="Z868">
        <v>691.74693859014496</v>
      </c>
      <c r="AA868">
        <v>789.55463816106305</v>
      </c>
      <c r="AB868">
        <v>903.48117309523502</v>
      </c>
      <c r="AC868">
        <v>1035.8077675817599</v>
      </c>
      <c r="AD868">
        <v>1182.02539326393</v>
      </c>
    </row>
    <row r="869" spans="2:30" ht="15" customHeight="1" x14ac:dyDescent="0.45">
      <c r="B869" t="s">
        <v>419</v>
      </c>
      <c r="C869" t="s">
        <v>188</v>
      </c>
      <c r="D869" t="s">
        <v>2782</v>
      </c>
      <c r="E869" t="s">
        <v>2783</v>
      </c>
      <c r="F869" t="s">
        <v>2784</v>
      </c>
      <c r="G869" t="s">
        <v>2777</v>
      </c>
      <c r="H869" t="s">
        <v>2778</v>
      </c>
      <c r="J869">
        <v>2</v>
      </c>
      <c r="K869">
        <v>5610.47021484375</v>
      </c>
      <c r="L869">
        <v>5577.05517879122</v>
      </c>
      <c r="M869">
        <v>5412.6737009278304</v>
      </c>
      <c r="N869">
        <v>5177.3528754179997</v>
      </c>
      <c r="O869">
        <v>5334.1576668247499</v>
      </c>
      <c r="P869">
        <v>5880.0900561256803</v>
      </c>
      <c r="Q869">
        <v>6474.9044636059998</v>
      </c>
      <c r="R869">
        <v>7132.1149791829503</v>
      </c>
      <c r="S869">
        <v>7939.0704044082304</v>
      </c>
      <c r="T869">
        <v>8929.3606249632903</v>
      </c>
      <c r="U869">
        <v>10061.948355340201</v>
      </c>
      <c r="V869">
        <v>11360.3057880912</v>
      </c>
      <c r="W869">
        <v>12849.058874468201</v>
      </c>
      <c r="X869">
        <v>14561.9813072487</v>
      </c>
      <c r="Y869">
        <v>16522.236270532299</v>
      </c>
      <c r="Z869">
        <v>18787.456925247701</v>
      </c>
      <c r="AA869">
        <v>21415.597251211901</v>
      </c>
      <c r="AB869">
        <v>24477.671642415298</v>
      </c>
      <c r="AC869">
        <v>28037.4755682676</v>
      </c>
      <c r="AD869">
        <v>31976.0428685529</v>
      </c>
    </row>
    <row r="870" spans="2:30" ht="15" customHeight="1" x14ac:dyDescent="0.45">
      <c r="B870" t="s">
        <v>419</v>
      </c>
      <c r="C870" t="s">
        <v>188</v>
      </c>
      <c r="D870" t="s">
        <v>2785</v>
      </c>
      <c r="E870" t="s">
        <v>2786</v>
      </c>
      <c r="F870" t="s">
        <v>2787</v>
      </c>
      <c r="G870" t="s">
        <v>2777</v>
      </c>
      <c r="H870" t="s">
        <v>46</v>
      </c>
      <c r="J870">
        <v>1</v>
      </c>
      <c r="K870">
        <v>5610.47021484375</v>
      </c>
      <c r="L870">
        <v>5577.05517879122</v>
      </c>
      <c r="M870">
        <v>5412.6737009278304</v>
      </c>
      <c r="N870">
        <v>5177.3528754179997</v>
      </c>
      <c r="O870">
        <v>5007.9502225672804</v>
      </c>
      <c r="P870">
        <v>5532.1111922452001</v>
      </c>
      <c r="Q870">
        <v>6104.5852690717502</v>
      </c>
      <c r="R870">
        <v>6737.38188431245</v>
      </c>
      <c r="S870">
        <v>7514.6275189601001</v>
      </c>
      <c r="T870">
        <v>8467.6318988864405</v>
      </c>
      <c r="U870">
        <v>9558.0317455221193</v>
      </c>
      <c r="V870">
        <v>10809.5817218389</v>
      </c>
      <c r="W870">
        <v>12246.227003251601</v>
      </c>
      <c r="X870">
        <v>13900.7444250807</v>
      </c>
      <c r="Y870">
        <v>15795.8993825374</v>
      </c>
      <c r="Z870">
        <v>17987.6122976111</v>
      </c>
      <c r="AA870">
        <v>20530.922403455101</v>
      </c>
      <c r="AB870">
        <v>23493.373303465902</v>
      </c>
      <c r="AC870">
        <v>26934.2840549295</v>
      </c>
      <c r="AD870">
        <v>30736.405633101698</v>
      </c>
    </row>
    <row r="871" spans="2:30" ht="15" customHeight="1" x14ac:dyDescent="0.45">
      <c r="B871" t="s">
        <v>419</v>
      </c>
      <c r="C871" t="s">
        <v>188</v>
      </c>
      <c r="D871" t="s">
        <v>2788</v>
      </c>
      <c r="E871" t="s">
        <v>2789</v>
      </c>
      <c r="F871" t="s">
        <v>2790</v>
      </c>
      <c r="G871" t="s">
        <v>2777</v>
      </c>
      <c r="H871" t="s">
        <v>46</v>
      </c>
      <c r="J871">
        <v>2</v>
      </c>
      <c r="K871">
        <v>0</v>
      </c>
      <c r="L871">
        <v>0</v>
      </c>
      <c r="M871">
        <v>0</v>
      </c>
      <c r="N871">
        <v>0</v>
      </c>
      <c r="O871">
        <v>326.20744425746801</v>
      </c>
      <c r="P871">
        <v>674.18630813795198</v>
      </c>
      <c r="Q871">
        <v>1044.5055026722</v>
      </c>
      <c r="R871">
        <v>1439.2385975426901</v>
      </c>
      <c r="S871">
        <v>1863.6814829908301</v>
      </c>
      <c r="T871">
        <v>2325.4102090676802</v>
      </c>
      <c r="U871">
        <v>2829.3268188857701</v>
      </c>
      <c r="V871">
        <v>3380.0508851381201</v>
      </c>
      <c r="W871">
        <v>3982.8827563547302</v>
      </c>
      <c r="X871">
        <v>4644.1196385226704</v>
      </c>
      <c r="Y871">
        <v>5370.4565265175697</v>
      </c>
      <c r="Z871">
        <v>6170.30115415414</v>
      </c>
      <c r="AA871">
        <v>7054.9760019109999</v>
      </c>
      <c r="AB871">
        <v>8039.2743408604001</v>
      </c>
      <c r="AC871">
        <v>9142.46585419853</v>
      </c>
      <c r="AD871">
        <v>10382.1030896497</v>
      </c>
    </row>
    <row r="872" spans="2:30" ht="15" customHeight="1" x14ac:dyDescent="0.45">
      <c r="B872" t="s">
        <v>419</v>
      </c>
      <c r="C872" t="s">
        <v>188</v>
      </c>
      <c r="D872" t="s">
        <v>2791</v>
      </c>
      <c r="E872" t="s">
        <v>2792</v>
      </c>
      <c r="F872" t="s">
        <v>2793</v>
      </c>
      <c r="G872" t="s">
        <v>2777</v>
      </c>
      <c r="H872" t="s">
        <v>2794</v>
      </c>
      <c r="J872">
        <v>1</v>
      </c>
      <c r="K872">
        <v>47.419998168945298</v>
      </c>
      <c r="L872">
        <v>47.419998168945298</v>
      </c>
      <c r="M872">
        <v>47.419998168945298</v>
      </c>
      <c r="N872">
        <v>49.230959321646203</v>
      </c>
      <c r="O872">
        <v>51.018025046174202</v>
      </c>
      <c r="P872">
        <v>52.999961772234201</v>
      </c>
      <c r="Q872">
        <v>55.223207648465397</v>
      </c>
      <c r="R872">
        <v>57.451058095194902</v>
      </c>
      <c r="S872">
        <v>59.655800043299202</v>
      </c>
      <c r="T872">
        <v>61.920753906134699</v>
      </c>
      <c r="U872">
        <v>64.248425278428201</v>
      </c>
      <c r="V872">
        <v>66.638342879486203</v>
      </c>
      <c r="W872">
        <v>69.0935296343429</v>
      </c>
      <c r="X872">
        <v>71.612044974188095</v>
      </c>
      <c r="Y872">
        <v>74.194180451820301</v>
      </c>
      <c r="Z872">
        <v>76.842169804374805</v>
      </c>
      <c r="AA872">
        <v>79.551687133470196</v>
      </c>
      <c r="AB872">
        <v>82.322057200638099</v>
      </c>
      <c r="AC872">
        <v>85.148505705521302</v>
      </c>
      <c r="AD872">
        <v>88.025043705117497</v>
      </c>
    </row>
    <row r="873" spans="2:30" ht="15" customHeight="1" x14ac:dyDescent="0.45">
      <c r="B873" t="s">
        <v>419</v>
      </c>
      <c r="C873" t="s">
        <v>188</v>
      </c>
      <c r="D873" t="s">
        <v>2795</v>
      </c>
      <c r="E873" t="s">
        <v>2796</v>
      </c>
      <c r="F873" t="s">
        <v>2797</v>
      </c>
      <c r="G873" t="s">
        <v>2777</v>
      </c>
      <c r="H873" t="s">
        <v>2794</v>
      </c>
      <c r="J873">
        <v>2</v>
      </c>
      <c r="K873">
        <v>47.419998168945298</v>
      </c>
      <c r="L873">
        <v>47.419998168945298</v>
      </c>
      <c r="M873">
        <v>47.419998168945298</v>
      </c>
      <c r="N873">
        <v>49.230959321646203</v>
      </c>
      <c r="O873">
        <v>51.018025046174202</v>
      </c>
      <c r="P873">
        <v>52.999961772234201</v>
      </c>
      <c r="Q873">
        <v>55.223207648465397</v>
      </c>
      <c r="R873">
        <v>57.451058095194902</v>
      </c>
      <c r="S873">
        <v>59.655800043299202</v>
      </c>
      <c r="T873">
        <v>61.920753906134699</v>
      </c>
      <c r="U873">
        <v>64.248425278428201</v>
      </c>
      <c r="V873">
        <v>66.638342879486203</v>
      </c>
      <c r="W873">
        <v>69.0935296343429</v>
      </c>
      <c r="X873">
        <v>71.612044974188095</v>
      </c>
      <c r="Y873">
        <v>74.194180451820301</v>
      </c>
      <c r="Z873">
        <v>76.842169804374805</v>
      </c>
      <c r="AA873">
        <v>79.551687133470196</v>
      </c>
      <c r="AB873">
        <v>82.322057200638099</v>
      </c>
      <c r="AC873">
        <v>85.148505705521302</v>
      </c>
      <c r="AD873">
        <v>88.025043705117497</v>
      </c>
    </row>
    <row r="874" spans="2:30" ht="15" customHeight="1" x14ac:dyDescent="0.45">
      <c r="B874" t="s">
        <v>419</v>
      </c>
      <c r="C874" t="s">
        <v>188</v>
      </c>
      <c r="D874" t="s">
        <v>2798</v>
      </c>
      <c r="E874" t="s">
        <v>2799</v>
      </c>
      <c r="F874" t="s">
        <v>2800</v>
      </c>
      <c r="G874" t="s">
        <v>2777</v>
      </c>
      <c r="H874" t="s">
        <v>2801</v>
      </c>
      <c r="J874">
        <v>1</v>
      </c>
      <c r="K874">
        <v>0</v>
      </c>
      <c r="L874">
        <v>0</v>
      </c>
      <c r="M874">
        <v>0</v>
      </c>
      <c r="N874">
        <v>0</v>
      </c>
      <c r="O874">
        <v>0</v>
      </c>
      <c r="P874">
        <v>0</v>
      </c>
      <c r="Q874">
        <v>0</v>
      </c>
      <c r="R874">
        <v>0</v>
      </c>
      <c r="S874">
        <v>0</v>
      </c>
      <c r="T874">
        <v>0</v>
      </c>
      <c r="U874">
        <v>0</v>
      </c>
      <c r="V874">
        <v>0</v>
      </c>
      <c r="W874">
        <v>0</v>
      </c>
      <c r="X874">
        <v>0</v>
      </c>
      <c r="Y874">
        <v>0</v>
      </c>
      <c r="Z874">
        <v>0</v>
      </c>
      <c r="AA874">
        <v>0</v>
      </c>
      <c r="AB874">
        <v>0</v>
      </c>
      <c r="AC874">
        <v>0</v>
      </c>
      <c r="AD874">
        <v>0</v>
      </c>
    </row>
    <row r="875" spans="2:30" ht="15" customHeight="1" x14ac:dyDescent="0.45">
      <c r="B875" t="s">
        <v>419</v>
      </c>
      <c r="C875" t="s">
        <v>188</v>
      </c>
      <c r="D875" t="s">
        <v>2802</v>
      </c>
      <c r="E875" t="s">
        <v>2803</v>
      </c>
      <c r="F875" t="s">
        <v>2804</v>
      </c>
      <c r="G875" t="s">
        <v>2777</v>
      </c>
      <c r="H875" t="s">
        <v>2801</v>
      </c>
      <c r="J875">
        <v>1</v>
      </c>
      <c r="K875">
        <v>0</v>
      </c>
      <c r="L875">
        <v>0</v>
      </c>
      <c r="M875">
        <v>0</v>
      </c>
      <c r="N875">
        <v>0</v>
      </c>
      <c r="O875">
        <v>0</v>
      </c>
      <c r="P875">
        <v>0</v>
      </c>
      <c r="Q875">
        <v>0</v>
      </c>
      <c r="R875">
        <v>0</v>
      </c>
      <c r="S875">
        <v>0</v>
      </c>
      <c r="T875">
        <v>0</v>
      </c>
      <c r="U875">
        <v>0</v>
      </c>
      <c r="V875">
        <v>0</v>
      </c>
      <c r="W875">
        <v>0</v>
      </c>
      <c r="X875">
        <v>0</v>
      </c>
      <c r="Y875">
        <v>0</v>
      </c>
      <c r="Z875">
        <v>0</v>
      </c>
      <c r="AA875">
        <v>0</v>
      </c>
      <c r="AB875">
        <v>0</v>
      </c>
      <c r="AC875">
        <v>0</v>
      </c>
      <c r="AD875">
        <v>0</v>
      </c>
    </row>
    <row r="876" spans="2:30" ht="15" customHeight="1" x14ac:dyDescent="0.45">
      <c r="B876" t="s">
        <v>419</v>
      </c>
      <c r="C876" t="s">
        <v>188</v>
      </c>
      <c r="D876" t="s">
        <v>2805</v>
      </c>
      <c r="E876" t="s">
        <v>2806</v>
      </c>
      <c r="F876" t="s">
        <v>2807</v>
      </c>
      <c r="G876" t="s">
        <v>2777</v>
      </c>
      <c r="H876" t="s">
        <v>2808</v>
      </c>
      <c r="J876">
        <v>1</v>
      </c>
      <c r="K876">
        <v>3.5999999999999997E-2</v>
      </c>
      <c r="L876">
        <v>3.7999999999999999E-2</v>
      </c>
      <c r="M876">
        <v>3.6999999999999998E-2</v>
      </c>
      <c r="N876">
        <v>0.04</v>
      </c>
      <c r="O876">
        <v>4.2000000000000003E-2</v>
      </c>
      <c r="P876">
        <v>4.5999999999999999E-2</v>
      </c>
      <c r="Q876">
        <v>4.9000000000000002E-2</v>
      </c>
      <c r="R876">
        <v>5.2999999999999999E-2</v>
      </c>
      <c r="S876">
        <v>5.7000000000000002E-2</v>
      </c>
      <c r="T876">
        <v>6.2E-2</v>
      </c>
      <c r="U876">
        <v>6.6000000000000003E-2</v>
      </c>
      <c r="V876">
        <v>7.0999999999999994E-2</v>
      </c>
      <c r="W876">
        <v>7.6999999999999999E-2</v>
      </c>
      <c r="X876">
        <v>8.2000000000000003E-2</v>
      </c>
      <c r="Y876">
        <v>8.7999999999999995E-2</v>
      </c>
      <c r="Z876">
        <v>9.5000000000000001E-2</v>
      </c>
      <c r="AA876">
        <v>0.10199999999999999</v>
      </c>
      <c r="AB876">
        <v>0.109</v>
      </c>
      <c r="AC876">
        <v>0.11700000000000001</v>
      </c>
      <c r="AD876">
        <v>0.126</v>
      </c>
    </row>
    <row r="877" spans="2:30" ht="15" customHeight="1" x14ac:dyDescent="0.45">
      <c r="B877" t="s">
        <v>419</v>
      </c>
      <c r="C877" t="s">
        <v>188</v>
      </c>
      <c r="D877" t="s">
        <v>2809</v>
      </c>
      <c r="E877" t="s">
        <v>2810</v>
      </c>
      <c r="F877" t="s">
        <v>2811</v>
      </c>
      <c r="G877" t="s">
        <v>2777</v>
      </c>
      <c r="H877" t="s">
        <v>2808</v>
      </c>
      <c r="J877">
        <v>1</v>
      </c>
      <c r="K877">
        <v>1.0999999999999999E-2</v>
      </c>
      <c r="L877">
        <v>1.0999999999999999E-2</v>
      </c>
      <c r="M877">
        <v>0.01</v>
      </c>
      <c r="N877">
        <v>0.01</v>
      </c>
      <c r="O877">
        <v>0.01</v>
      </c>
      <c r="P877">
        <v>1.2E-2</v>
      </c>
      <c r="Q877">
        <v>1.2999999999999999E-2</v>
      </c>
      <c r="R877">
        <v>1.4999999999999999E-2</v>
      </c>
      <c r="S877">
        <v>1.6E-2</v>
      </c>
      <c r="T877">
        <v>1.7999999999999999E-2</v>
      </c>
      <c r="U877">
        <v>0.02</v>
      </c>
      <c r="V877">
        <v>2.1999999999999999E-2</v>
      </c>
      <c r="W877">
        <v>2.4E-2</v>
      </c>
      <c r="X877">
        <v>2.7E-2</v>
      </c>
      <c r="Y877">
        <v>2.9000000000000001E-2</v>
      </c>
      <c r="Z877">
        <v>3.2000000000000001E-2</v>
      </c>
      <c r="AA877">
        <v>3.5000000000000003E-2</v>
      </c>
      <c r="AB877">
        <v>3.7999999999999999E-2</v>
      </c>
      <c r="AC877">
        <v>4.2000000000000003E-2</v>
      </c>
      <c r="AD877">
        <v>4.4999999999999998E-2</v>
      </c>
    </row>
    <row r="878" spans="2:30" ht="15" customHeight="1" x14ac:dyDescent="0.45">
      <c r="B878" t="s">
        <v>419</v>
      </c>
      <c r="C878" t="s">
        <v>188</v>
      </c>
      <c r="D878" t="s">
        <v>2812</v>
      </c>
      <c r="E878" t="s">
        <v>2813</v>
      </c>
      <c r="F878" t="s">
        <v>2814</v>
      </c>
      <c r="G878" t="s">
        <v>2777</v>
      </c>
      <c r="H878" t="s">
        <v>2815</v>
      </c>
      <c r="J878">
        <v>1</v>
      </c>
      <c r="K878">
        <v>0</v>
      </c>
      <c r="L878">
        <v>0</v>
      </c>
      <c r="M878">
        <v>0</v>
      </c>
      <c r="N878">
        <v>0</v>
      </c>
      <c r="O878">
        <v>0</v>
      </c>
      <c r="P878">
        <v>0</v>
      </c>
      <c r="Q878">
        <v>0</v>
      </c>
      <c r="R878">
        <v>0</v>
      </c>
      <c r="S878">
        <v>0</v>
      </c>
      <c r="T878">
        <v>0</v>
      </c>
      <c r="U878">
        <v>0</v>
      </c>
      <c r="V878">
        <v>0</v>
      </c>
      <c r="W878">
        <v>0</v>
      </c>
      <c r="X878">
        <v>0</v>
      </c>
      <c r="Y878">
        <v>0</v>
      </c>
      <c r="Z878">
        <v>0</v>
      </c>
      <c r="AA878">
        <v>0</v>
      </c>
      <c r="AB878">
        <v>0</v>
      </c>
      <c r="AC878">
        <v>0</v>
      </c>
      <c r="AD878">
        <v>0</v>
      </c>
    </row>
    <row r="879" spans="2:30" ht="15" customHeight="1" x14ac:dyDescent="0.45">
      <c r="B879" t="s">
        <v>419</v>
      </c>
      <c r="C879" t="s">
        <v>188</v>
      </c>
      <c r="D879" t="s">
        <v>2816</v>
      </c>
      <c r="E879" t="s">
        <v>2817</v>
      </c>
      <c r="F879" t="s">
        <v>2818</v>
      </c>
      <c r="G879" t="s">
        <v>2777</v>
      </c>
      <c r="H879" t="s">
        <v>2815</v>
      </c>
      <c r="J879">
        <v>1</v>
      </c>
      <c r="K879">
        <v>0.14799999999999999</v>
      </c>
      <c r="L879">
        <v>0.14099999999999999</v>
      </c>
      <c r="M879">
        <v>0.125</v>
      </c>
      <c r="N879">
        <v>0.121</v>
      </c>
      <c r="O879">
        <v>0.123</v>
      </c>
      <c r="P879">
        <v>0.127</v>
      </c>
      <c r="Q879">
        <v>0.13200000000000001</v>
      </c>
      <c r="R879">
        <v>0.13600000000000001</v>
      </c>
      <c r="S879">
        <v>0.14099999999999999</v>
      </c>
      <c r="T879">
        <v>0.14699999999999999</v>
      </c>
      <c r="U879">
        <v>0.153</v>
      </c>
      <c r="V879">
        <v>0.158</v>
      </c>
      <c r="W879">
        <v>0.16300000000000001</v>
      </c>
      <c r="X879">
        <v>0.16800000000000001</v>
      </c>
      <c r="Y879">
        <v>0.17299999999999999</v>
      </c>
      <c r="Z879">
        <v>0.17699999999999999</v>
      </c>
      <c r="AA879">
        <v>0.182</v>
      </c>
      <c r="AB879">
        <v>0.186</v>
      </c>
      <c r="AC879">
        <v>0.19</v>
      </c>
      <c r="AD879">
        <v>0.19500000000000001</v>
      </c>
    </row>
    <row r="880" spans="2:30" ht="15" customHeight="1" x14ac:dyDescent="0.45">
      <c r="B880" t="s">
        <v>419</v>
      </c>
      <c r="C880" t="s">
        <v>188</v>
      </c>
      <c r="D880" t="s">
        <v>2819</v>
      </c>
      <c r="E880" t="s">
        <v>2820</v>
      </c>
      <c r="F880" t="s">
        <v>2821</v>
      </c>
      <c r="G880" t="s">
        <v>422</v>
      </c>
      <c r="H880" t="s">
        <v>2822</v>
      </c>
      <c r="I880" t="s">
        <v>2463</v>
      </c>
      <c r="K880">
        <v>0</v>
      </c>
      <c r="L880">
        <v>7.5199999999999998E-3</v>
      </c>
      <c r="M880">
        <v>7.6E-3</v>
      </c>
      <c r="N880">
        <v>7.6899999999999998E-3</v>
      </c>
      <c r="O880">
        <v>2.2303099999999998</v>
      </c>
      <c r="P880">
        <v>2.63225</v>
      </c>
      <c r="Q880">
        <v>2.5291000000000001</v>
      </c>
      <c r="R880">
        <v>2.6903899999999998</v>
      </c>
      <c r="S880">
        <v>2.8317999999999999</v>
      </c>
      <c r="T880">
        <v>3.09829</v>
      </c>
      <c r="U880">
        <v>3.33385</v>
      </c>
      <c r="V880">
        <v>3.5926100000000001</v>
      </c>
      <c r="W880">
        <v>3.8311199999999999</v>
      </c>
      <c r="X880">
        <v>4.0448500000000003</v>
      </c>
      <c r="Y880">
        <v>4.2213700000000003</v>
      </c>
      <c r="Z880">
        <v>4.3610600000000002</v>
      </c>
      <c r="AA880">
        <v>4.4796100000000001</v>
      </c>
      <c r="AB880">
        <v>4.5697999999999999</v>
      </c>
      <c r="AC880">
        <v>4.6624600000000003</v>
      </c>
      <c r="AD880">
        <v>4.7293799999999999</v>
      </c>
    </row>
    <row r="881" spans="2:30" ht="15" customHeight="1" x14ac:dyDescent="0.45">
      <c r="B881" t="s">
        <v>419</v>
      </c>
      <c r="C881" t="s">
        <v>188</v>
      </c>
      <c r="D881" t="s">
        <v>2823</v>
      </c>
      <c r="E881" t="s">
        <v>2824</v>
      </c>
      <c r="F881" t="s">
        <v>2825</v>
      </c>
      <c r="G881" t="s">
        <v>422</v>
      </c>
      <c r="H881" t="s">
        <v>2822</v>
      </c>
      <c r="I881" t="s">
        <v>2463</v>
      </c>
      <c r="K881">
        <v>0</v>
      </c>
      <c r="L881">
        <v>0</v>
      </c>
      <c r="M881">
        <v>0</v>
      </c>
      <c r="N881">
        <v>0</v>
      </c>
      <c r="O881">
        <v>0</v>
      </c>
      <c r="P881">
        <v>0</v>
      </c>
      <c r="Q881">
        <v>0</v>
      </c>
      <c r="R881">
        <v>0</v>
      </c>
      <c r="S881">
        <v>0</v>
      </c>
      <c r="T881">
        <v>0</v>
      </c>
      <c r="U881">
        <v>0</v>
      </c>
      <c r="V881">
        <v>0</v>
      </c>
      <c r="W881">
        <v>0</v>
      </c>
      <c r="X881">
        <v>0</v>
      </c>
      <c r="Y881">
        <v>0</v>
      </c>
      <c r="Z881">
        <v>0</v>
      </c>
      <c r="AA881">
        <v>0</v>
      </c>
      <c r="AB881">
        <v>0</v>
      </c>
      <c r="AC881">
        <v>0</v>
      </c>
      <c r="AD881">
        <v>0</v>
      </c>
    </row>
    <row r="882" spans="2:30" ht="15" customHeight="1" x14ac:dyDescent="0.45">
      <c r="B882" t="s">
        <v>419</v>
      </c>
      <c r="C882" t="s">
        <v>188</v>
      </c>
      <c r="D882" t="s">
        <v>2826</v>
      </c>
      <c r="E882" t="s">
        <v>2827</v>
      </c>
      <c r="F882" t="s">
        <v>2828</v>
      </c>
      <c r="G882" t="s">
        <v>422</v>
      </c>
      <c r="H882" t="s">
        <v>2822</v>
      </c>
      <c r="I882" t="s">
        <v>2463</v>
      </c>
      <c r="K882">
        <v>0</v>
      </c>
      <c r="L882">
        <v>0</v>
      </c>
      <c r="M882">
        <v>0</v>
      </c>
      <c r="N882">
        <v>0</v>
      </c>
      <c r="O882">
        <v>0</v>
      </c>
      <c r="P882">
        <v>0</v>
      </c>
      <c r="Q882">
        <v>0</v>
      </c>
      <c r="R882">
        <v>0</v>
      </c>
      <c r="S882">
        <v>0</v>
      </c>
      <c r="T882">
        <v>0</v>
      </c>
      <c r="U882">
        <v>0</v>
      </c>
      <c r="V882">
        <v>0</v>
      </c>
      <c r="W882">
        <v>0</v>
      </c>
      <c r="X882">
        <v>0</v>
      </c>
      <c r="Y882">
        <v>0</v>
      </c>
      <c r="Z882">
        <v>0</v>
      </c>
      <c r="AA882">
        <v>0</v>
      </c>
      <c r="AB882">
        <v>0</v>
      </c>
      <c r="AC882">
        <v>0</v>
      </c>
      <c r="AD882">
        <v>0</v>
      </c>
    </row>
    <row r="883" spans="2:30" ht="15" customHeight="1" x14ac:dyDescent="0.45">
      <c r="B883" t="s">
        <v>419</v>
      </c>
      <c r="C883" t="s">
        <v>188</v>
      </c>
      <c r="D883" t="s">
        <v>2829</v>
      </c>
      <c r="E883" t="s">
        <v>2830</v>
      </c>
      <c r="F883" t="s">
        <v>2831</v>
      </c>
      <c r="G883" t="s">
        <v>422</v>
      </c>
      <c r="H883" t="s">
        <v>2822</v>
      </c>
      <c r="I883" t="s">
        <v>2463</v>
      </c>
      <c r="K883">
        <v>0</v>
      </c>
      <c r="L883">
        <v>0</v>
      </c>
      <c r="M883">
        <v>0</v>
      </c>
      <c r="N883">
        <v>0</v>
      </c>
      <c r="O883">
        <v>7.7950000000000005E-2</v>
      </c>
      <c r="P883">
        <v>8.9249999999999996E-2</v>
      </c>
      <c r="Q883">
        <v>0.10296</v>
      </c>
      <c r="R883">
        <v>0.11845</v>
      </c>
      <c r="S883">
        <v>0.13672999999999999</v>
      </c>
      <c r="T883">
        <v>0.15956000000000001</v>
      </c>
      <c r="U883">
        <v>0.18665999999999999</v>
      </c>
      <c r="V883">
        <v>0.2185</v>
      </c>
      <c r="W883">
        <v>0.25597999999999999</v>
      </c>
      <c r="X883">
        <v>0.30027999999999999</v>
      </c>
      <c r="Y883">
        <v>0.35249999999999998</v>
      </c>
      <c r="Z883">
        <v>0.41450999999999999</v>
      </c>
      <c r="AA883">
        <v>0.48937000000000003</v>
      </c>
      <c r="AB883">
        <v>0.58094000000000001</v>
      </c>
      <c r="AC883">
        <v>0.69438</v>
      </c>
      <c r="AD883">
        <v>0.83167000000000002</v>
      </c>
    </row>
    <row r="884" spans="2:30" ht="15" customHeight="1" x14ac:dyDescent="0.45">
      <c r="B884" t="s">
        <v>419</v>
      </c>
      <c r="C884" t="s">
        <v>188</v>
      </c>
      <c r="D884" t="s">
        <v>2832</v>
      </c>
      <c r="E884" t="s">
        <v>2833</v>
      </c>
      <c r="F884" t="s">
        <v>2834</v>
      </c>
      <c r="G884" t="s">
        <v>422</v>
      </c>
      <c r="H884" t="s">
        <v>2822</v>
      </c>
      <c r="I884" t="s">
        <v>2463</v>
      </c>
      <c r="K884">
        <v>0</v>
      </c>
      <c r="L884">
        <v>1.5720000000000001E-2</v>
      </c>
      <c r="M884">
        <v>1.3899999999999999E-2</v>
      </c>
      <c r="N884">
        <v>1.38E-2</v>
      </c>
      <c r="O884">
        <v>2.7072799999999999</v>
      </c>
      <c r="P884">
        <v>4.1118800000000002</v>
      </c>
      <c r="Q884">
        <v>3.6930000000000001</v>
      </c>
      <c r="R884">
        <v>3.89425</v>
      </c>
      <c r="S884">
        <v>3.8311700000000002</v>
      </c>
      <c r="T884">
        <v>3.9695399999999998</v>
      </c>
      <c r="U884">
        <v>4.0628399999999996</v>
      </c>
      <c r="V884">
        <v>4.1947900000000002</v>
      </c>
      <c r="W884">
        <v>4.2725799999999996</v>
      </c>
      <c r="X884">
        <v>4.3008800000000003</v>
      </c>
      <c r="Y884">
        <v>4.26532</v>
      </c>
      <c r="Z884">
        <v>4.1775000000000002</v>
      </c>
      <c r="AA884">
        <v>4.0623899999999997</v>
      </c>
      <c r="AB884">
        <v>3.9178700000000002</v>
      </c>
      <c r="AC884">
        <v>3.7754500000000002</v>
      </c>
      <c r="AD884">
        <v>3.6076100000000002</v>
      </c>
    </row>
    <row r="885" spans="2:30" ht="15" customHeight="1" x14ac:dyDescent="0.45">
      <c r="B885" t="s">
        <v>419</v>
      </c>
      <c r="C885" t="s">
        <v>188</v>
      </c>
      <c r="D885" t="s">
        <v>2835</v>
      </c>
      <c r="E885" t="s">
        <v>2836</v>
      </c>
      <c r="F885" t="s">
        <v>2837</v>
      </c>
      <c r="G885" t="s">
        <v>422</v>
      </c>
      <c r="H885" t="s">
        <v>2822</v>
      </c>
      <c r="I885" t="s">
        <v>424</v>
      </c>
      <c r="K885">
        <v>0</v>
      </c>
      <c r="L885">
        <v>2.325E-2</v>
      </c>
      <c r="M885">
        <v>2.1499999999999998E-2</v>
      </c>
      <c r="N885">
        <v>2.1489999999999999E-2</v>
      </c>
      <c r="O885">
        <v>5.0958399999999999</v>
      </c>
      <c r="P885">
        <v>6.9191000000000003</v>
      </c>
      <c r="Q885">
        <v>6.4167399999999999</v>
      </c>
      <c r="R885">
        <v>6.8013399999999997</v>
      </c>
      <c r="S885">
        <v>6.9059900000000001</v>
      </c>
      <c r="T885">
        <v>7.3433599999999997</v>
      </c>
      <c r="U885">
        <v>7.7098000000000004</v>
      </c>
      <c r="V885">
        <v>8.1438100000000002</v>
      </c>
      <c r="W885">
        <v>8.5108800000000002</v>
      </c>
      <c r="X885">
        <v>8.8122600000000002</v>
      </c>
      <c r="Y885">
        <v>9.0221400000000003</v>
      </c>
      <c r="Z885">
        <v>9.1544799999999995</v>
      </c>
      <c r="AA885">
        <v>9.25319</v>
      </c>
      <c r="AB885">
        <v>9.3129299999999997</v>
      </c>
      <c r="AC885">
        <v>9.4015900000000006</v>
      </c>
      <c r="AD885">
        <v>9.4653799999999997</v>
      </c>
    </row>
    <row r="886" spans="2:30" ht="15" customHeight="1" x14ac:dyDescent="0.45">
      <c r="B886" t="s">
        <v>419</v>
      </c>
      <c r="C886" t="s">
        <v>188</v>
      </c>
      <c r="D886" t="s">
        <v>2838</v>
      </c>
      <c r="E886" t="s">
        <v>2839</v>
      </c>
      <c r="F886" t="s">
        <v>2840</v>
      </c>
      <c r="G886" t="s">
        <v>422</v>
      </c>
      <c r="H886" t="s">
        <v>2822</v>
      </c>
      <c r="I886" t="s">
        <v>424</v>
      </c>
      <c r="K886">
        <v>0</v>
      </c>
      <c r="L886">
        <v>1.0000000000000001E-5</v>
      </c>
      <c r="M886">
        <v>1.0000000000000001E-5</v>
      </c>
      <c r="N886">
        <v>1.0000000000000001E-5</v>
      </c>
      <c r="O886">
        <v>3.5300000000000002E-3</v>
      </c>
      <c r="P886">
        <v>3.9699999999999996E-3</v>
      </c>
      <c r="Q886">
        <v>3.6099999999999999E-3</v>
      </c>
      <c r="R886">
        <v>3.65E-3</v>
      </c>
      <c r="S886">
        <v>3.6700000000000001E-3</v>
      </c>
      <c r="T886">
        <v>3.8300000000000001E-3</v>
      </c>
      <c r="U886">
        <v>3.9399999999999999E-3</v>
      </c>
      <c r="V886">
        <v>4.0499999999999998E-3</v>
      </c>
      <c r="W886">
        <v>4.13E-3</v>
      </c>
      <c r="X886">
        <v>4.1700000000000001E-3</v>
      </c>
      <c r="Y886">
        <v>4.1599999999999996E-3</v>
      </c>
      <c r="Z886">
        <v>4.1200000000000004E-3</v>
      </c>
      <c r="AA886">
        <v>4.0499999999999998E-3</v>
      </c>
      <c r="AB886">
        <v>3.96E-3</v>
      </c>
      <c r="AC886">
        <v>3.8700000000000002E-3</v>
      </c>
      <c r="AD886">
        <v>3.7699999999999999E-3</v>
      </c>
    </row>
    <row r="887" spans="2:30" ht="15" customHeight="1" x14ac:dyDescent="0.45">
      <c r="B887" t="s">
        <v>419</v>
      </c>
      <c r="C887" t="s">
        <v>188</v>
      </c>
      <c r="D887" t="s">
        <v>2841</v>
      </c>
      <c r="E887" t="s">
        <v>2842</v>
      </c>
      <c r="F887" t="s">
        <v>2843</v>
      </c>
      <c r="G887" t="s">
        <v>422</v>
      </c>
      <c r="H887" t="s">
        <v>2822</v>
      </c>
      <c r="I887" t="s">
        <v>424</v>
      </c>
      <c r="K887">
        <v>0</v>
      </c>
      <c r="L887">
        <v>0</v>
      </c>
      <c r="M887">
        <v>0</v>
      </c>
      <c r="N887">
        <v>0</v>
      </c>
      <c r="O887">
        <v>0</v>
      </c>
      <c r="P887">
        <v>0</v>
      </c>
      <c r="Q887">
        <v>0</v>
      </c>
      <c r="R887">
        <v>0</v>
      </c>
      <c r="S887">
        <v>0</v>
      </c>
      <c r="T887">
        <v>0</v>
      </c>
      <c r="U887">
        <v>0</v>
      </c>
      <c r="V887">
        <v>0</v>
      </c>
      <c r="W887">
        <v>0</v>
      </c>
      <c r="X887">
        <v>0</v>
      </c>
      <c r="Y887">
        <v>0</v>
      </c>
      <c r="Z887">
        <v>0</v>
      </c>
      <c r="AA887">
        <v>0</v>
      </c>
      <c r="AB887">
        <v>0</v>
      </c>
      <c r="AC887">
        <v>0</v>
      </c>
      <c r="AD887">
        <v>0</v>
      </c>
    </row>
    <row r="888" spans="2:30" ht="15" customHeight="1" x14ac:dyDescent="0.45">
      <c r="B888" t="s">
        <v>419</v>
      </c>
      <c r="C888" t="s">
        <v>188</v>
      </c>
      <c r="D888" t="s">
        <v>2844</v>
      </c>
      <c r="E888" t="s">
        <v>2845</v>
      </c>
      <c r="F888" t="s">
        <v>2846</v>
      </c>
      <c r="G888" t="s">
        <v>422</v>
      </c>
      <c r="H888" t="s">
        <v>2822</v>
      </c>
      <c r="I888" t="s">
        <v>424</v>
      </c>
      <c r="K888">
        <v>0</v>
      </c>
      <c r="L888">
        <v>0</v>
      </c>
      <c r="M888">
        <v>0</v>
      </c>
      <c r="N888">
        <v>0</v>
      </c>
      <c r="O888">
        <v>2.5000000000000001E-4</v>
      </c>
      <c r="P888">
        <v>2.5999999999999998E-4</v>
      </c>
      <c r="Q888">
        <v>2.7999999999999998E-4</v>
      </c>
      <c r="R888">
        <v>2.9E-4</v>
      </c>
      <c r="S888">
        <v>3.1E-4</v>
      </c>
      <c r="T888">
        <v>3.4000000000000002E-4</v>
      </c>
      <c r="U888">
        <v>3.6999999999999999E-4</v>
      </c>
      <c r="V888">
        <v>4.0000000000000002E-4</v>
      </c>
      <c r="W888">
        <v>4.4000000000000002E-4</v>
      </c>
      <c r="X888">
        <v>4.8000000000000001E-4</v>
      </c>
      <c r="Y888">
        <v>5.2999999999999998E-4</v>
      </c>
      <c r="Z888">
        <v>5.8E-4</v>
      </c>
      <c r="AA888">
        <v>6.4000000000000005E-4</v>
      </c>
      <c r="AB888">
        <v>7.1000000000000002E-4</v>
      </c>
      <c r="AC888">
        <v>8.0000000000000004E-4</v>
      </c>
      <c r="AD888">
        <v>8.9999999999999998E-4</v>
      </c>
    </row>
    <row r="889" spans="2:30" ht="15" customHeight="1" x14ac:dyDescent="0.45">
      <c r="B889" t="s">
        <v>419</v>
      </c>
      <c r="C889" t="s">
        <v>188</v>
      </c>
      <c r="D889" t="s">
        <v>2847</v>
      </c>
      <c r="E889" t="s">
        <v>2848</v>
      </c>
      <c r="F889" t="s">
        <v>2849</v>
      </c>
      <c r="G889" t="s">
        <v>422</v>
      </c>
      <c r="H889" t="s">
        <v>2822</v>
      </c>
      <c r="I889" t="s">
        <v>424</v>
      </c>
      <c r="K889">
        <v>0</v>
      </c>
      <c r="L889">
        <v>3.0000000000000001E-5</v>
      </c>
      <c r="M889">
        <v>2.0000000000000002E-5</v>
      </c>
      <c r="N889">
        <v>2.0000000000000002E-5</v>
      </c>
      <c r="O889">
        <v>4.28E-3</v>
      </c>
      <c r="P889">
        <v>6.1999999999999998E-3</v>
      </c>
      <c r="Q889">
        <v>5.28E-3</v>
      </c>
      <c r="R889">
        <v>5.2900000000000004E-3</v>
      </c>
      <c r="S889">
        <v>4.96E-3</v>
      </c>
      <c r="T889">
        <v>4.9100000000000003E-3</v>
      </c>
      <c r="U889">
        <v>4.7999999999999996E-3</v>
      </c>
      <c r="V889">
        <v>4.7299999999999998E-3</v>
      </c>
      <c r="W889">
        <v>4.5999999999999999E-3</v>
      </c>
      <c r="X889">
        <v>4.4299999999999999E-3</v>
      </c>
      <c r="Y889">
        <v>4.2100000000000002E-3</v>
      </c>
      <c r="Z889">
        <v>3.9399999999999999E-3</v>
      </c>
      <c r="AA889">
        <v>3.6700000000000001E-3</v>
      </c>
      <c r="AB889">
        <v>3.3899999999999998E-3</v>
      </c>
      <c r="AC889">
        <v>3.13E-3</v>
      </c>
      <c r="AD889">
        <v>2.8700000000000002E-3</v>
      </c>
    </row>
    <row r="890" spans="2:30" ht="15" customHeight="1" x14ac:dyDescent="0.45">
      <c r="B890" t="s">
        <v>419</v>
      </c>
      <c r="C890" t="s">
        <v>188</v>
      </c>
      <c r="D890" t="s">
        <v>2850</v>
      </c>
      <c r="E890" t="s">
        <v>2851</v>
      </c>
      <c r="F890" t="s">
        <v>2852</v>
      </c>
      <c r="G890" t="s">
        <v>422</v>
      </c>
      <c r="H890" t="s">
        <v>2822</v>
      </c>
      <c r="I890" t="s">
        <v>424</v>
      </c>
      <c r="K890">
        <v>0</v>
      </c>
      <c r="L890">
        <v>4.0000000000000003E-5</v>
      </c>
      <c r="M890">
        <v>4.0000000000000003E-5</v>
      </c>
      <c r="N890">
        <v>4.0000000000000003E-5</v>
      </c>
      <c r="O890">
        <v>8.0599999999999995E-3</v>
      </c>
      <c r="P890">
        <v>1.044E-2</v>
      </c>
      <c r="Q890">
        <v>9.1699999999999993E-3</v>
      </c>
      <c r="R890">
        <v>9.2399999999999999E-3</v>
      </c>
      <c r="S890">
        <v>8.9499999999999996E-3</v>
      </c>
      <c r="T890">
        <v>9.0799999999999995E-3</v>
      </c>
      <c r="U890">
        <v>9.1000000000000004E-3</v>
      </c>
      <c r="V890">
        <v>9.1800000000000007E-3</v>
      </c>
      <c r="W890">
        <v>9.1699999999999993E-3</v>
      </c>
      <c r="X890">
        <v>9.0799999999999995E-3</v>
      </c>
      <c r="Y890">
        <v>8.8999999999999999E-3</v>
      </c>
      <c r="Z890">
        <v>8.6400000000000001E-3</v>
      </c>
      <c r="AA890">
        <v>8.3599999999999994E-3</v>
      </c>
      <c r="AB890">
        <v>8.0700000000000008E-3</v>
      </c>
      <c r="AC890">
        <v>7.8100000000000001E-3</v>
      </c>
      <c r="AD890">
        <v>7.5399999999999998E-3</v>
      </c>
    </row>
    <row r="891" spans="2:30" ht="15" customHeight="1" x14ac:dyDescent="0.45">
      <c r="B891" t="s">
        <v>419</v>
      </c>
      <c r="C891" t="s">
        <v>188</v>
      </c>
      <c r="D891" t="s">
        <v>2853</v>
      </c>
      <c r="E891" t="s">
        <v>2854</v>
      </c>
      <c r="F891" t="s">
        <v>2855</v>
      </c>
      <c r="G891" t="s">
        <v>2856</v>
      </c>
      <c r="H891" t="s">
        <v>2857</v>
      </c>
      <c r="I891" t="s">
        <v>2858</v>
      </c>
      <c r="K891">
        <v>-1.64096</v>
      </c>
      <c r="L891">
        <v>-1.4645900000000001</v>
      </c>
      <c r="M891">
        <v>-1.4199600000000001</v>
      </c>
      <c r="N891">
        <v>-1.3574200000000001</v>
      </c>
      <c r="O891">
        <v>-1.33623</v>
      </c>
      <c r="P891">
        <v>-1.3145899999999999</v>
      </c>
      <c r="Q891">
        <v>-1.3201099999999999</v>
      </c>
      <c r="R891">
        <v>-1.3561000000000001</v>
      </c>
      <c r="S891">
        <v>-1.35253</v>
      </c>
      <c r="T891">
        <v>-1.3901600000000001</v>
      </c>
    </row>
    <row r="892" spans="2:30" ht="15" customHeight="1" x14ac:dyDescent="0.45">
      <c r="B892" t="s">
        <v>419</v>
      </c>
      <c r="C892" t="s">
        <v>188</v>
      </c>
      <c r="D892" t="s">
        <v>2859</v>
      </c>
      <c r="E892" t="s">
        <v>2860</v>
      </c>
      <c r="F892" t="s">
        <v>2861</v>
      </c>
      <c r="G892" t="s">
        <v>2856</v>
      </c>
      <c r="H892" t="s">
        <v>2857</v>
      </c>
      <c r="I892" t="s">
        <v>2858</v>
      </c>
      <c r="K892">
        <v>-1.4533400000000001</v>
      </c>
      <c r="L892">
        <v>-1.26569</v>
      </c>
      <c r="M892">
        <v>-1.22583</v>
      </c>
      <c r="N892">
        <v>-1.1986399999999999</v>
      </c>
      <c r="O892">
        <v>-1.1803600000000001</v>
      </c>
      <c r="P892">
        <v>-1.18719</v>
      </c>
      <c r="Q892">
        <v>-1.2317400000000001</v>
      </c>
      <c r="R892">
        <v>-1.1675599999999999</v>
      </c>
      <c r="S892">
        <v>-1.22051</v>
      </c>
      <c r="T892">
        <v>-1.23702</v>
      </c>
    </row>
    <row r="893" spans="2:30" ht="15" customHeight="1" x14ac:dyDescent="0.45">
      <c r="B893" t="s">
        <v>419</v>
      </c>
      <c r="C893" t="s">
        <v>188</v>
      </c>
      <c r="D893" t="s">
        <v>2862</v>
      </c>
      <c r="E893" t="s">
        <v>2863</v>
      </c>
      <c r="F893" t="s">
        <v>2864</v>
      </c>
      <c r="G893" t="s">
        <v>2856</v>
      </c>
      <c r="H893" t="s">
        <v>2865</v>
      </c>
      <c r="I893" t="s">
        <v>2858</v>
      </c>
      <c r="K893">
        <v>-1.39774</v>
      </c>
      <c r="L893">
        <v>-1.2129300000000001</v>
      </c>
      <c r="M893">
        <v>-1.16578</v>
      </c>
      <c r="N893">
        <v>-1.11361</v>
      </c>
      <c r="O893">
        <v>-1.0850299999999999</v>
      </c>
      <c r="P893">
        <v>-1.0752600000000001</v>
      </c>
      <c r="Q893">
        <v>-1.0935299999999999</v>
      </c>
      <c r="R893">
        <v>-1.11019</v>
      </c>
      <c r="S893">
        <v>-1.0750599999999999</v>
      </c>
      <c r="T893">
        <v>-1.09453</v>
      </c>
    </row>
    <row r="894" spans="2:30" ht="15" customHeight="1" x14ac:dyDescent="0.45">
      <c r="B894" t="s">
        <v>419</v>
      </c>
      <c r="C894" t="s">
        <v>188</v>
      </c>
      <c r="D894" t="s">
        <v>2866</v>
      </c>
      <c r="E894" t="s">
        <v>2867</v>
      </c>
      <c r="F894" t="s">
        <v>2868</v>
      </c>
      <c r="G894" t="s">
        <v>2856</v>
      </c>
      <c r="H894" t="s">
        <v>2865</v>
      </c>
      <c r="I894" t="s">
        <v>2858</v>
      </c>
      <c r="K894">
        <v>0</v>
      </c>
      <c r="L894">
        <v>0</v>
      </c>
      <c r="M894">
        <v>0</v>
      </c>
      <c r="N894">
        <v>0</v>
      </c>
      <c r="O894">
        <v>0</v>
      </c>
      <c r="P894">
        <v>0</v>
      </c>
      <c r="Q894">
        <v>0</v>
      </c>
      <c r="R894">
        <v>0</v>
      </c>
      <c r="S894">
        <v>0</v>
      </c>
      <c r="T894">
        <v>0</v>
      </c>
    </row>
    <row r="895" spans="2:30" ht="15" customHeight="1" x14ac:dyDescent="0.45">
      <c r="B895" t="s">
        <v>419</v>
      </c>
      <c r="C895" t="s">
        <v>188</v>
      </c>
      <c r="D895" t="s">
        <v>2869</v>
      </c>
      <c r="E895" t="s">
        <v>2870</v>
      </c>
      <c r="F895" t="s">
        <v>2871</v>
      </c>
      <c r="G895" t="s">
        <v>2856</v>
      </c>
      <c r="H895" t="s">
        <v>2865</v>
      </c>
      <c r="I895" t="s">
        <v>2858</v>
      </c>
      <c r="K895">
        <v>-0.49873000000000001</v>
      </c>
      <c r="L895">
        <v>-0.45427000000000001</v>
      </c>
      <c r="M895">
        <v>-0.44621</v>
      </c>
      <c r="N895">
        <v>-0.43885000000000002</v>
      </c>
      <c r="O895">
        <v>-0.43902999999999998</v>
      </c>
      <c r="P895">
        <v>-0.44363000000000002</v>
      </c>
      <c r="Q895">
        <v>-0.45694000000000001</v>
      </c>
      <c r="R895">
        <v>-0.4738</v>
      </c>
      <c r="S895">
        <v>-0.48054999999999998</v>
      </c>
      <c r="T895">
        <v>-0.51914000000000005</v>
      </c>
    </row>
    <row r="896" spans="2:30" ht="15" customHeight="1" x14ac:dyDescent="0.45">
      <c r="B896" t="s">
        <v>419</v>
      </c>
      <c r="C896" t="s">
        <v>188</v>
      </c>
      <c r="D896" t="s">
        <v>2872</v>
      </c>
      <c r="E896" t="s">
        <v>2873</v>
      </c>
      <c r="F896" t="s">
        <v>2874</v>
      </c>
      <c r="G896" t="s">
        <v>2856</v>
      </c>
      <c r="H896" t="s">
        <v>2865</v>
      </c>
      <c r="I896" t="s">
        <v>2858</v>
      </c>
      <c r="K896">
        <v>-9.0090000000000003E-2</v>
      </c>
      <c r="L896">
        <v>-9.6890000000000004E-2</v>
      </c>
      <c r="M896">
        <v>-9.1950000000000004E-2</v>
      </c>
      <c r="N896">
        <v>-9.8229999999999998E-2</v>
      </c>
      <c r="O896">
        <v>-0.11169</v>
      </c>
      <c r="P896">
        <v>-0.11539000000000001</v>
      </c>
      <c r="Q896">
        <v>-0.12478</v>
      </c>
      <c r="R896">
        <v>-0.14235</v>
      </c>
      <c r="S896">
        <v>-0.16017999999999999</v>
      </c>
      <c r="T896">
        <v>-0.19517999999999999</v>
      </c>
    </row>
    <row r="897" spans="2:20" ht="15" customHeight="1" x14ac:dyDescent="0.45">
      <c r="B897" t="s">
        <v>419</v>
      </c>
      <c r="C897" t="s">
        <v>188</v>
      </c>
      <c r="D897" t="s">
        <v>2875</v>
      </c>
      <c r="E897" t="s">
        <v>2876</v>
      </c>
      <c r="F897" t="s">
        <v>2877</v>
      </c>
      <c r="G897" t="s">
        <v>2856</v>
      </c>
      <c r="H897" t="s">
        <v>2865</v>
      </c>
      <c r="I897" t="s">
        <v>2858</v>
      </c>
      <c r="K897">
        <v>0</v>
      </c>
      <c r="L897">
        <v>0</v>
      </c>
      <c r="M897">
        <v>0</v>
      </c>
      <c r="N897">
        <v>0</v>
      </c>
      <c r="O897">
        <v>0</v>
      </c>
      <c r="P897">
        <v>0</v>
      </c>
      <c r="Q897">
        <v>0</v>
      </c>
      <c r="R897">
        <v>0</v>
      </c>
      <c r="S897">
        <v>0</v>
      </c>
      <c r="T897">
        <v>0</v>
      </c>
    </row>
    <row r="898" spans="2:20" ht="15" customHeight="1" x14ac:dyDescent="0.45">
      <c r="B898" t="s">
        <v>419</v>
      </c>
      <c r="C898" t="s">
        <v>188</v>
      </c>
      <c r="D898" t="s">
        <v>2878</v>
      </c>
      <c r="E898" t="s">
        <v>2879</v>
      </c>
      <c r="F898" t="s">
        <v>2880</v>
      </c>
      <c r="G898" t="s">
        <v>2856</v>
      </c>
      <c r="H898" t="s">
        <v>2865</v>
      </c>
      <c r="I898" t="s">
        <v>2858</v>
      </c>
      <c r="K898">
        <v>-3.356E-2</v>
      </c>
      <c r="L898">
        <v>-3.9390000000000001E-2</v>
      </c>
      <c r="M898">
        <v>-5.1049999999999998E-2</v>
      </c>
      <c r="N898">
        <v>-5.1090000000000003E-2</v>
      </c>
      <c r="O898">
        <v>-5.8549999999999998E-2</v>
      </c>
      <c r="P898">
        <v>-5.9920000000000001E-2</v>
      </c>
      <c r="Q898">
        <v>-7.1590000000000001E-2</v>
      </c>
      <c r="R898">
        <v>-7.3529999999999998E-2</v>
      </c>
      <c r="S898">
        <v>-7.3160000000000003E-2</v>
      </c>
      <c r="T898">
        <v>-9.0050000000000005E-2</v>
      </c>
    </row>
    <row r="899" spans="2:20" ht="15" customHeight="1" x14ac:dyDescent="0.45">
      <c r="B899" t="s">
        <v>419</v>
      </c>
      <c r="C899" t="s">
        <v>188</v>
      </c>
      <c r="D899" t="s">
        <v>2881</v>
      </c>
      <c r="E899" t="s">
        <v>2882</v>
      </c>
      <c r="F899" t="s">
        <v>2883</v>
      </c>
      <c r="G899" t="s">
        <v>2856</v>
      </c>
      <c r="H899" t="s">
        <v>2865</v>
      </c>
      <c r="I899" t="s">
        <v>2858</v>
      </c>
      <c r="K899">
        <v>0</v>
      </c>
      <c r="L899">
        <v>0</v>
      </c>
      <c r="M899">
        <v>0</v>
      </c>
      <c r="N899">
        <v>0</v>
      </c>
      <c r="O899">
        <v>0</v>
      </c>
      <c r="P899">
        <v>0</v>
      </c>
      <c r="Q899">
        <v>0</v>
      </c>
      <c r="R899">
        <v>0</v>
      </c>
      <c r="S899">
        <v>0</v>
      </c>
      <c r="T899">
        <v>0</v>
      </c>
    </row>
    <row r="900" spans="2:20" ht="15" customHeight="1" x14ac:dyDescent="0.45">
      <c r="B900" t="s">
        <v>419</v>
      </c>
      <c r="C900" t="s">
        <v>188</v>
      </c>
      <c r="D900" t="s">
        <v>2884</v>
      </c>
      <c r="E900" t="s">
        <v>2885</v>
      </c>
      <c r="F900" t="s">
        <v>2886</v>
      </c>
      <c r="G900" t="s">
        <v>2856</v>
      </c>
      <c r="H900" t="s">
        <v>2865</v>
      </c>
      <c r="I900" t="s">
        <v>2858</v>
      </c>
      <c r="K900">
        <v>0</v>
      </c>
      <c r="L900">
        <v>0</v>
      </c>
      <c r="M900">
        <v>0</v>
      </c>
      <c r="N900">
        <v>-1.0000000000000001E-5</v>
      </c>
      <c r="O900">
        <v>-1.0000000000000001E-5</v>
      </c>
      <c r="P900">
        <v>-1.0000000000000001E-5</v>
      </c>
      <c r="Q900">
        <v>0</v>
      </c>
      <c r="R900">
        <v>-1.0000000000000001E-5</v>
      </c>
      <c r="S900">
        <v>-2.0000000000000002E-5</v>
      </c>
      <c r="T900">
        <v>-1.0000000000000001E-5</v>
      </c>
    </row>
    <row r="901" spans="2:20" ht="15" customHeight="1" x14ac:dyDescent="0.45">
      <c r="B901" t="s">
        <v>419</v>
      </c>
      <c r="C901" t="s">
        <v>188</v>
      </c>
      <c r="D901" t="s">
        <v>2887</v>
      </c>
      <c r="E901" t="s">
        <v>2888</v>
      </c>
      <c r="F901" t="s">
        <v>2889</v>
      </c>
      <c r="G901" t="s">
        <v>2856</v>
      </c>
      <c r="H901" t="s">
        <v>2865</v>
      </c>
      <c r="I901" t="s">
        <v>2858</v>
      </c>
      <c r="K901">
        <v>-0.77534999999999998</v>
      </c>
      <c r="L901">
        <v>-0.62239</v>
      </c>
      <c r="M901">
        <v>-0.57657000000000003</v>
      </c>
      <c r="N901">
        <v>-0.52542</v>
      </c>
      <c r="O901">
        <v>-0.47575000000000001</v>
      </c>
      <c r="P901">
        <v>-0.45632</v>
      </c>
      <c r="Q901">
        <v>-0.44020999999999999</v>
      </c>
      <c r="R901">
        <v>-0.42048999999999997</v>
      </c>
      <c r="S901">
        <v>-0.36115999999999998</v>
      </c>
      <c r="T901">
        <v>-0.29015000000000002</v>
      </c>
    </row>
    <row r="902" spans="2:20" ht="15" customHeight="1" x14ac:dyDescent="0.45">
      <c r="B902" t="s">
        <v>419</v>
      </c>
      <c r="C902" t="s">
        <v>188</v>
      </c>
      <c r="D902" t="s">
        <v>2890</v>
      </c>
      <c r="E902" t="s">
        <v>2891</v>
      </c>
      <c r="F902" t="s">
        <v>2892</v>
      </c>
      <c r="G902" t="s">
        <v>2856</v>
      </c>
      <c r="H902" t="s">
        <v>2893</v>
      </c>
      <c r="I902" t="s">
        <v>2858</v>
      </c>
      <c r="K902">
        <v>-0.17849999999999999</v>
      </c>
      <c r="L902">
        <v>-0.17735000000000001</v>
      </c>
      <c r="M902">
        <v>-0.17760000000000001</v>
      </c>
      <c r="N902">
        <v>-0.17821000000000001</v>
      </c>
      <c r="O902">
        <v>-0.1794</v>
      </c>
      <c r="P902">
        <v>-0.18010999999999999</v>
      </c>
      <c r="Q902">
        <v>-0.18118000000000001</v>
      </c>
      <c r="R902">
        <v>-0.18257999999999999</v>
      </c>
      <c r="S902">
        <v>-0.18298</v>
      </c>
      <c r="T902">
        <v>-0.18442</v>
      </c>
    </row>
    <row r="903" spans="2:20" ht="15" customHeight="1" x14ac:dyDescent="0.45">
      <c r="B903" t="s">
        <v>419</v>
      </c>
      <c r="C903" t="s">
        <v>188</v>
      </c>
      <c r="D903" t="s">
        <v>2894</v>
      </c>
      <c r="E903" t="s">
        <v>2895</v>
      </c>
      <c r="F903" t="s">
        <v>2896</v>
      </c>
      <c r="G903" t="s">
        <v>2856</v>
      </c>
      <c r="H903" t="s">
        <v>2893</v>
      </c>
      <c r="I903" t="s">
        <v>2858</v>
      </c>
      <c r="K903">
        <v>-5.3200000000000001E-3</v>
      </c>
      <c r="L903">
        <v>-5.1599999999999997E-3</v>
      </c>
      <c r="M903">
        <v>-5.2500000000000003E-3</v>
      </c>
      <c r="N903">
        <v>-5.0899999999999999E-3</v>
      </c>
      <c r="O903">
        <v>-5.2599999999999999E-3</v>
      </c>
      <c r="P903">
        <v>-5.2199999999999998E-3</v>
      </c>
      <c r="Q903">
        <v>-5.2700000000000004E-3</v>
      </c>
      <c r="R903">
        <v>-5.1399999999999996E-3</v>
      </c>
      <c r="S903">
        <v>-5.1000000000000004E-3</v>
      </c>
      <c r="T903">
        <v>-5.4000000000000003E-3</v>
      </c>
    </row>
    <row r="904" spans="2:20" ht="15" customHeight="1" x14ac:dyDescent="0.45">
      <c r="B904" t="s">
        <v>419</v>
      </c>
      <c r="C904" t="s">
        <v>188</v>
      </c>
      <c r="D904" t="s">
        <v>2897</v>
      </c>
      <c r="E904" t="s">
        <v>2898</v>
      </c>
      <c r="F904" t="s">
        <v>2899</v>
      </c>
      <c r="G904" t="s">
        <v>2856</v>
      </c>
      <c r="H904" t="s">
        <v>2893</v>
      </c>
      <c r="I904" t="s">
        <v>2858</v>
      </c>
      <c r="K904">
        <v>-3.107E-2</v>
      </c>
      <c r="L904">
        <v>-2.819E-2</v>
      </c>
      <c r="M904">
        <v>-2.7709999999999999E-2</v>
      </c>
      <c r="N904">
        <v>-2.743E-2</v>
      </c>
      <c r="O904">
        <v>-2.6960000000000001E-2</v>
      </c>
      <c r="P904">
        <v>-2.717E-2</v>
      </c>
      <c r="Q904">
        <v>-2.6980000000000001E-2</v>
      </c>
      <c r="R904">
        <v>-2.6620000000000001E-2</v>
      </c>
      <c r="S904">
        <v>-2.6579999999999999E-2</v>
      </c>
      <c r="T904">
        <v>-2.623E-2</v>
      </c>
    </row>
    <row r="905" spans="2:20" ht="15" customHeight="1" x14ac:dyDescent="0.45">
      <c r="B905" t="s">
        <v>419</v>
      </c>
      <c r="C905" t="s">
        <v>188</v>
      </c>
      <c r="D905" t="s">
        <v>2900</v>
      </c>
      <c r="E905" t="s">
        <v>2901</v>
      </c>
      <c r="F905" t="s">
        <v>2902</v>
      </c>
      <c r="G905" t="s">
        <v>2856</v>
      </c>
      <c r="H905" t="s">
        <v>2893</v>
      </c>
      <c r="I905" t="s">
        <v>2858</v>
      </c>
      <c r="K905">
        <v>-7.1000000000000004E-3</v>
      </c>
      <c r="L905">
        <v>-7.5300000000000002E-3</v>
      </c>
      <c r="M905">
        <v>-7.6699999999999997E-3</v>
      </c>
      <c r="N905">
        <v>-7.7400000000000004E-3</v>
      </c>
      <c r="O905">
        <v>-7.5900000000000004E-3</v>
      </c>
      <c r="P905">
        <v>-7.45E-3</v>
      </c>
      <c r="Q905">
        <v>-7.0899999999999999E-3</v>
      </c>
      <c r="R905">
        <v>-6.5100000000000002E-3</v>
      </c>
      <c r="S905">
        <v>-6.1700000000000001E-3</v>
      </c>
      <c r="T905">
        <v>-5.3400000000000001E-3</v>
      </c>
    </row>
    <row r="906" spans="2:20" ht="15" customHeight="1" x14ac:dyDescent="0.45">
      <c r="B906" t="s">
        <v>419</v>
      </c>
      <c r="C906" t="s">
        <v>188</v>
      </c>
      <c r="D906" t="s">
        <v>2903</v>
      </c>
      <c r="E906" t="s">
        <v>2904</v>
      </c>
      <c r="F906" t="s">
        <v>2905</v>
      </c>
      <c r="G906" t="s">
        <v>2856</v>
      </c>
      <c r="H906" t="s">
        <v>2893</v>
      </c>
      <c r="I906" t="s">
        <v>2858</v>
      </c>
      <c r="K906">
        <v>-1.06E-3</v>
      </c>
      <c r="L906">
        <v>-1.07E-3</v>
      </c>
      <c r="M906">
        <v>-1.14E-3</v>
      </c>
      <c r="N906">
        <v>-1.2099999999999999E-3</v>
      </c>
      <c r="O906">
        <v>-1.31E-3</v>
      </c>
      <c r="P906">
        <v>-1.3500000000000001E-3</v>
      </c>
      <c r="Q906">
        <v>-1.39E-3</v>
      </c>
      <c r="R906">
        <v>-1.3699999999999999E-3</v>
      </c>
      <c r="S906">
        <v>-1.4300000000000001E-3</v>
      </c>
      <c r="T906">
        <v>-1.4499999999999999E-3</v>
      </c>
    </row>
    <row r="907" spans="2:20" ht="15" customHeight="1" x14ac:dyDescent="0.45">
      <c r="B907" t="s">
        <v>419</v>
      </c>
      <c r="C907" t="s">
        <v>188</v>
      </c>
      <c r="D907" t="s">
        <v>2906</v>
      </c>
      <c r="E907" t="s">
        <v>2907</v>
      </c>
      <c r="F907" t="s">
        <v>2908</v>
      </c>
      <c r="G907" t="s">
        <v>2856</v>
      </c>
      <c r="H907" t="s">
        <v>2893</v>
      </c>
      <c r="I907" t="s">
        <v>2858</v>
      </c>
      <c r="K907">
        <v>-3.31E-3</v>
      </c>
      <c r="L907">
        <v>-4.3499999999999997E-3</v>
      </c>
      <c r="M907">
        <v>-4.81E-3</v>
      </c>
      <c r="N907">
        <v>-4.8900000000000002E-3</v>
      </c>
      <c r="O907">
        <v>-5.0299999999999997E-3</v>
      </c>
      <c r="P907">
        <v>-4.8599999999999997E-3</v>
      </c>
      <c r="Q907">
        <v>-4.6299999999999996E-3</v>
      </c>
      <c r="R907">
        <v>-4.0299999999999997E-3</v>
      </c>
      <c r="S907">
        <v>-3.2399999999999998E-3</v>
      </c>
      <c r="T907">
        <v>-1.7600000000000001E-3</v>
      </c>
    </row>
    <row r="908" spans="2:20" ht="15" customHeight="1" x14ac:dyDescent="0.45">
      <c r="B908" t="s">
        <v>419</v>
      </c>
      <c r="C908" t="s">
        <v>188</v>
      </c>
      <c r="D908" t="s">
        <v>2909</v>
      </c>
      <c r="E908" t="s">
        <v>2910</v>
      </c>
      <c r="F908" t="s">
        <v>2911</v>
      </c>
      <c r="G908" t="s">
        <v>2856</v>
      </c>
      <c r="H908" t="s">
        <v>2893</v>
      </c>
      <c r="I908" t="s">
        <v>2858</v>
      </c>
      <c r="K908">
        <v>-7.0660000000000001E-2</v>
      </c>
      <c r="L908">
        <v>-7.102E-2</v>
      </c>
      <c r="M908">
        <v>-6.9949999999999998E-2</v>
      </c>
      <c r="N908">
        <v>-6.9379999999999997E-2</v>
      </c>
      <c r="O908">
        <v>-6.7979999999999999E-2</v>
      </c>
      <c r="P908">
        <v>-6.7769999999999997E-2</v>
      </c>
      <c r="Q908">
        <v>-6.6699999999999995E-2</v>
      </c>
      <c r="R908">
        <v>-6.6629999999999995E-2</v>
      </c>
      <c r="S908">
        <v>-6.701E-2</v>
      </c>
      <c r="T908">
        <v>-6.3549999999999995E-2</v>
      </c>
    </row>
    <row r="909" spans="2:20" ht="15" customHeight="1" x14ac:dyDescent="0.45">
      <c r="B909" t="s">
        <v>419</v>
      </c>
      <c r="C909" t="s">
        <v>188</v>
      </c>
      <c r="D909" t="s">
        <v>2912</v>
      </c>
      <c r="E909" t="s">
        <v>2913</v>
      </c>
      <c r="F909" t="s">
        <v>2914</v>
      </c>
      <c r="G909" t="s">
        <v>2856</v>
      </c>
      <c r="H909" t="s">
        <v>2893</v>
      </c>
      <c r="I909" t="s">
        <v>2858</v>
      </c>
      <c r="K909">
        <v>-4.4999999999999997E-3</v>
      </c>
      <c r="L909">
        <v>-4.5500000000000002E-3</v>
      </c>
      <c r="M909">
        <v>-4.9199999999999999E-3</v>
      </c>
      <c r="N909">
        <v>-5.5700000000000003E-3</v>
      </c>
      <c r="O909">
        <v>-5.6699999999999997E-3</v>
      </c>
      <c r="P909">
        <v>-5.9800000000000001E-3</v>
      </c>
      <c r="Q909">
        <v>-6.5500000000000003E-3</v>
      </c>
      <c r="R909">
        <v>-6.94E-3</v>
      </c>
      <c r="S909">
        <v>-7.1399999999999996E-3</v>
      </c>
      <c r="T909">
        <v>-8.9499999999999996E-3</v>
      </c>
    </row>
    <row r="910" spans="2:20" ht="15" customHeight="1" x14ac:dyDescent="0.45">
      <c r="B910" t="s">
        <v>419</v>
      </c>
      <c r="C910" t="s">
        <v>188</v>
      </c>
      <c r="D910" t="s">
        <v>2915</v>
      </c>
      <c r="E910" t="s">
        <v>2916</v>
      </c>
      <c r="F910" t="s">
        <v>2917</v>
      </c>
      <c r="G910" t="s">
        <v>2856</v>
      </c>
      <c r="H910" t="s">
        <v>2893</v>
      </c>
      <c r="I910" t="s">
        <v>2858</v>
      </c>
      <c r="K910">
        <v>-5.3099999999999996E-3</v>
      </c>
      <c r="L910">
        <v>-4.8799999999999998E-3</v>
      </c>
      <c r="M910">
        <v>-4.9399999999999999E-3</v>
      </c>
      <c r="N910">
        <v>-4.7299999999999998E-3</v>
      </c>
      <c r="O910">
        <v>-4.8799999999999998E-3</v>
      </c>
      <c r="P910">
        <v>-4.7400000000000003E-3</v>
      </c>
      <c r="Q910">
        <v>-5.0099999999999997E-3</v>
      </c>
      <c r="R910">
        <v>-4.8199999999999996E-3</v>
      </c>
      <c r="S910">
        <v>-5.0200000000000002E-3</v>
      </c>
      <c r="T910">
        <v>-6.1900000000000002E-3</v>
      </c>
    </row>
    <row r="911" spans="2:20" ht="15" customHeight="1" x14ac:dyDescent="0.45">
      <c r="B911" t="s">
        <v>419</v>
      </c>
      <c r="C911" t="s">
        <v>188</v>
      </c>
      <c r="D911" t="s">
        <v>2918</v>
      </c>
      <c r="E911" t="s">
        <v>2919</v>
      </c>
      <c r="F911" t="s">
        <v>2920</v>
      </c>
      <c r="G911" t="s">
        <v>2856</v>
      </c>
      <c r="H911" t="s">
        <v>2893</v>
      </c>
      <c r="I911" t="s">
        <v>2858</v>
      </c>
      <c r="K911">
        <v>-1.0000000000000001E-5</v>
      </c>
      <c r="L911">
        <v>0</v>
      </c>
      <c r="M911">
        <v>0</v>
      </c>
      <c r="N911">
        <v>0</v>
      </c>
      <c r="O911">
        <v>-1.0000000000000001E-5</v>
      </c>
      <c r="P911">
        <v>-1.0000000000000001E-5</v>
      </c>
      <c r="Q911">
        <v>-1.0000000000000001E-5</v>
      </c>
      <c r="R911">
        <v>-1.0000000000000001E-5</v>
      </c>
      <c r="S911">
        <v>-1.0000000000000001E-5</v>
      </c>
      <c r="T911">
        <v>-2.0000000000000002E-5</v>
      </c>
    </row>
    <row r="912" spans="2:20" ht="15" customHeight="1" x14ac:dyDescent="0.45">
      <c r="B912" t="s">
        <v>419</v>
      </c>
      <c r="C912" t="s">
        <v>188</v>
      </c>
      <c r="D912" t="s">
        <v>2921</v>
      </c>
      <c r="E912" t="s">
        <v>2922</v>
      </c>
      <c r="F912" t="s">
        <v>2923</v>
      </c>
      <c r="G912" t="s">
        <v>2856</v>
      </c>
      <c r="H912" t="s">
        <v>2893</v>
      </c>
      <c r="I912" t="s">
        <v>2858</v>
      </c>
      <c r="K912">
        <v>-4.9899999999999996E-3</v>
      </c>
      <c r="L912">
        <v>-4.8599999999999997E-3</v>
      </c>
      <c r="M912">
        <v>-4.8799999999999998E-3</v>
      </c>
      <c r="N912">
        <v>-4.6800000000000001E-3</v>
      </c>
      <c r="O912">
        <v>-4.6600000000000001E-3</v>
      </c>
      <c r="P912">
        <v>-4.15E-3</v>
      </c>
      <c r="Q912">
        <v>-3.64E-3</v>
      </c>
      <c r="R912">
        <v>-3.2000000000000002E-3</v>
      </c>
      <c r="S912">
        <v>-2.5899999999999999E-3</v>
      </c>
      <c r="T912">
        <v>-1.8500000000000001E-3</v>
      </c>
    </row>
    <row r="913" spans="2:20" ht="15" customHeight="1" x14ac:dyDescent="0.45">
      <c r="B913" t="s">
        <v>419</v>
      </c>
      <c r="C913" t="s">
        <v>188</v>
      </c>
      <c r="D913" t="s">
        <v>2924</v>
      </c>
      <c r="E913" t="s">
        <v>2925</v>
      </c>
      <c r="F913" t="s">
        <v>2926</v>
      </c>
      <c r="G913" t="s">
        <v>2856</v>
      </c>
      <c r="H913" t="s">
        <v>2893</v>
      </c>
      <c r="I913" t="s">
        <v>2858</v>
      </c>
      <c r="K913">
        <v>-1.528E-2</v>
      </c>
      <c r="L913">
        <v>-1.6310000000000002E-2</v>
      </c>
      <c r="M913">
        <v>-1.6879999999999999E-2</v>
      </c>
      <c r="N913">
        <v>-1.7840000000000002E-2</v>
      </c>
      <c r="O913">
        <v>-1.898E-2</v>
      </c>
      <c r="P913">
        <v>-2.0410000000000001E-2</v>
      </c>
      <c r="Q913">
        <v>-2.2429999999999999E-2</v>
      </c>
      <c r="R913">
        <v>-2.6239999999999999E-2</v>
      </c>
      <c r="S913">
        <v>-2.775E-2</v>
      </c>
      <c r="T913">
        <v>-3.3309999999999999E-2</v>
      </c>
    </row>
    <row r="914" spans="2:20" ht="15" customHeight="1" x14ac:dyDescent="0.45">
      <c r="B914" t="s">
        <v>419</v>
      </c>
      <c r="C914" t="s">
        <v>188</v>
      </c>
      <c r="D914" t="s">
        <v>2927</v>
      </c>
      <c r="E914" t="s">
        <v>2928</v>
      </c>
      <c r="F914" t="s">
        <v>2929</v>
      </c>
      <c r="G914" t="s">
        <v>2856</v>
      </c>
      <c r="H914" t="s">
        <v>2893</v>
      </c>
      <c r="I914" t="s">
        <v>2858</v>
      </c>
      <c r="K914">
        <v>-7.3600000000000002E-3</v>
      </c>
      <c r="L914">
        <v>-7.1799999999999998E-3</v>
      </c>
      <c r="M914">
        <v>-6.9499999999999996E-3</v>
      </c>
      <c r="N914">
        <v>-7.0600000000000003E-3</v>
      </c>
      <c r="O914">
        <v>-7.1300000000000001E-3</v>
      </c>
      <c r="P914">
        <v>-7.1399999999999996E-3</v>
      </c>
      <c r="Q914">
        <v>-6.9899999999999997E-3</v>
      </c>
      <c r="R914">
        <v>-6.9800000000000001E-3</v>
      </c>
      <c r="S914">
        <v>-7.1500000000000001E-3</v>
      </c>
      <c r="T914">
        <v>-7.9000000000000008E-3</v>
      </c>
    </row>
    <row r="915" spans="2:20" ht="15" customHeight="1" x14ac:dyDescent="0.45">
      <c r="B915" t="s">
        <v>419</v>
      </c>
      <c r="C915" t="s">
        <v>188</v>
      </c>
      <c r="D915" t="s">
        <v>2930</v>
      </c>
      <c r="E915" t="s">
        <v>2931</v>
      </c>
      <c r="F915" t="s">
        <v>2932</v>
      </c>
      <c r="G915" t="s">
        <v>2856</v>
      </c>
      <c r="H915" t="s">
        <v>2893</v>
      </c>
      <c r="I915" t="s">
        <v>2858</v>
      </c>
      <c r="K915">
        <v>-3.5E-4</v>
      </c>
      <c r="L915">
        <v>-3.6999999999999999E-4</v>
      </c>
      <c r="M915">
        <v>-3.5E-4</v>
      </c>
      <c r="N915">
        <v>-3.2000000000000003E-4</v>
      </c>
      <c r="O915">
        <v>-4.2000000000000002E-4</v>
      </c>
      <c r="P915">
        <v>-5.0000000000000001E-4</v>
      </c>
      <c r="Q915">
        <v>-5.9999999999999995E-4</v>
      </c>
      <c r="R915">
        <v>-6.8999999999999997E-4</v>
      </c>
      <c r="S915">
        <v>-7.5000000000000002E-4</v>
      </c>
      <c r="T915">
        <v>-9.7000000000000005E-4</v>
      </c>
    </row>
    <row r="916" spans="2:20" ht="15" customHeight="1" x14ac:dyDescent="0.45">
      <c r="B916" t="s">
        <v>419</v>
      </c>
      <c r="C916" t="s">
        <v>188</v>
      </c>
      <c r="D916" t="s">
        <v>2933</v>
      </c>
      <c r="E916" t="s">
        <v>2934</v>
      </c>
      <c r="F916" t="s">
        <v>2935</v>
      </c>
      <c r="G916" t="s">
        <v>2856</v>
      </c>
      <c r="H916" t="s">
        <v>2893</v>
      </c>
      <c r="I916" t="s">
        <v>2858</v>
      </c>
      <c r="K916">
        <v>-2.2179999999999998E-2</v>
      </c>
      <c r="L916">
        <v>-2.188E-2</v>
      </c>
      <c r="M916">
        <v>-2.2120000000000001E-2</v>
      </c>
      <c r="N916">
        <v>-2.2259999999999999E-2</v>
      </c>
      <c r="O916">
        <v>-2.351E-2</v>
      </c>
      <c r="P916">
        <v>-2.3359999999999999E-2</v>
      </c>
      <c r="Q916">
        <v>-2.3879999999999998E-2</v>
      </c>
      <c r="R916">
        <v>-2.3390000000000001E-2</v>
      </c>
      <c r="S916">
        <v>-2.3050000000000001E-2</v>
      </c>
      <c r="T916">
        <v>-2.1510000000000001E-2</v>
      </c>
    </row>
    <row r="917" spans="2:20" ht="15" customHeight="1" x14ac:dyDescent="0.45">
      <c r="B917" t="s">
        <v>419</v>
      </c>
      <c r="C917" t="s">
        <v>188</v>
      </c>
      <c r="D917" t="s">
        <v>2936</v>
      </c>
      <c r="E917" t="s">
        <v>2937</v>
      </c>
      <c r="F917" t="s">
        <v>2938</v>
      </c>
      <c r="G917" t="s">
        <v>2856</v>
      </c>
      <c r="H917" t="s">
        <v>2939</v>
      </c>
      <c r="I917" t="s">
        <v>2858</v>
      </c>
      <c r="K917">
        <v>0</v>
      </c>
      <c r="L917">
        <v>0</v>
      </c>
      <c r="M917">
        <v>0</v>
      </c>
      <c r="N917">
        <v>0</v>
      </c>
      <c r="O917">
        <v>0</v>
      </c>
      <c r="P917">
        <v>0</v>
      </c>
      <c r="Q917">
        <v>0</v>
      </c>
      <c r="R917">
        <v>0</v>
      </c>
      <c r="S917">
        <v>0</v>
      </c>
      <c r="T917">
        <v>0</v>
      </c>
    </row>
    <row r="918" spans="2:20" ht="15" customHeight="1" x14ac:dyDescent="0.45">
      <c r="B918" t="s">
        <v>419</v>
      </c>
      <c r="C918" t="s">
        <v>188</v>
      </c>
      <c r="D918" t="s">
        <v>2940</v>
      </c>
      <c r="E918" t="s">
        <v>2941</v>
      </c>
      <c r="F918" t="s">
        <v>2942</v>
      </c>
      <c r="G918" t="s">
        <v>2856</v>
      </c>
      <c r="H918" t="s">
        <v>2939</v>
      </c>
      <c r="I918" t="s">
        <v>2858</v>
      </c>
      <c r="K918">
        <v>3.3562400000000001</v>
      </c>
      <c r="L918">
        <v>3.0570400000000002</v>
      </c>
      <c r="M918">
        <v>3.0028199999999998</v>
      </c>
      <c r="N918">
        <v>2.95045</v>
      </c>
      <c r="O918">
        <v>2.9516100000000001</v>
      </c>
      <c r="P918">
        <v>2.98258</v>
      </c>
      <c r="Q918">
        <v>3.0720700000000001</v>
      </c>
      <c r="R918">
        <v>3.1855899999999999</v>
      </c>
      <c r="S918">
        <v>3.23095</v>
      </c>
      <c r="T918">
        <v>3.4904500000000001</v>
      </c>
    </row>
    <row r="919" spans="2:20" ht="15" customHeight="1" x14ac:dyDescent="0.45">
      <c r="B919" t="s">
        <v>419</v>
      </c>
      <c r="C919" t="s">
        <v>188</v>
      </c>
      <c r="D919" t="s">
        <v>2943</v>
      </c>
      <c r="E919" t="s">
        <v>2944</v>
      </c>
      <c r="F919" t="s">
        <v>2945</v>
      </c>
      <c r="G919" t="s">
        <v>2856</v>
      </c>
      <c r="H919" t="s">
        <v>2939</v>
      </c>
      <c r="I919" t="s">
        <v>2858</v>
      </c>
      <c r="K919">
        <v>0.24565000000000001</v>
      </c>
      <c r="L919">
        <v>0.26417000000000002</v>
      </c>
      <c r="M919">
        <v>0.25070999999999999</v>
      </c>
      <c r="N919">
        <v>0.26715</v>
      </c>
      <c r="O919">
        <v>0.30376999999999998</v>
      </c>
      <c r="P919">
        <v>0.31380999999999998</v>
      </c>
      <c r="Q919">
        <v>0.33935999999999999</v>
      </c>
      <c r="R919">
        <v>0.38721</v>
      </c>
      <c r="S919">
        <v>0.43569999999999998</v>
      </c>
      <c r="T919">
        <v>0.53090000000000004</v>
      </c>
    </row>
    <row r="920" spans="2:20" ht="15" customHeight="1" x14ac:dyDescent="0.45">
      <c r="B920" t="s">
        <v>419</v>
      </c>
      <c r="C920" t="s">
        <v>188</v>
      </c>
      <c r="D920" t="s">
        <v>2946</v>
      </c>
      <c r="E920" t="s">
        <v>2947</v>
      </c>
      <c r="F920" t="s">
        <v>2948</v>
      </c>
      <c r="G920" t="s">
        <v>2856</v>
      </c>
      <c r="H920" t="s">
        <v>2939</v>
      </c>
      <c r="I920" t="s">
        <v>2858</v>
      </c>
      <c r="K920">
        <v>8.8660000000000003E-2</v>
      </c>
      <c r="L920">
        <v>9.1700000000000004E-2</v>
      </c>
      <c r="M920">
        <v>0.12545999999999999</v>
      </c>
      <c r="N920">
        <v>9.8580000000000001E-2</v>
      </c>
      <c r="O920">
        <v>0.12416000000000001</v>
      </c>
      <c r="P920">
        <v>0.12834999999999999</v>
      </c>
      <c r="Q920">
        <v>0.12567</v>
      </c>
      <c r="R920">
        <v>0.13841999999999999</v>
      </c>
      <c r="S920">
        <v>0.12906999999999999</v>
      </c>
      <c r="T920">
        <v>0.14066000000000001</v>
      </c>
    </row>
    <row r="921" spans="2:20" ht="15" customHeight="1" x14ac:dyDescent="0.45">
      <c r="B921" t="s">
        <v>419</v>
      </c>
      <c r="C921" t="s">
        <v>188</v>
      </c>
      <c r="D921" t="s">
        <v>2949</v>
      </c>
      <c r="E921" t="s">
        <v>2950</v>
      </c>
      <c r="F921" t="s">
        <v>2951</v>
      </c>
      <c r="G921" t="s">
        <v>2856</v>
      </c>
      <c r="H921" t="s">
        <v>2939</v>
      </c>
      <c r="I921" t="s">
        <v>2858</v>
      </c>
      <c r="K921">
        <v>0.27312999999999998</v>
      </c>
      <c r="L921">
        <v>0.32055</v>
      </c>
      <c r="M921">
        <v>0.41546</v>
      </c>
      <c r="N921">
        <v>0.41344999999999998</v>
      </c>
      <c r="O921">
        <v>0.4738</v>
      </c>
      <c r="P921">
        <v>0.48488999999999999</v>
      </c>
      <c r="Q921">
        <v>0.57931999999999995</v>
      </c>
      <c r="R921">
        <v>0.59521999999999997</v>
      </c>
      <c r="S921">
        <v>0.59216999999999997</v>
      </c>
      <c r="T921">
        <v>0.72887999999999997</v>
      </c>
    </row>
    <row r="922" spans="2:20" ht="15" customHeight="1" x14ac:dyDescent="0.45">
      <c r="B922" t="s">
        <v>419</v>
      </c>
      <c r="C922" t="s">
        <v>188</v>
      </c>
      <c r="D922" t="s">
        <v>2952</v>
      </c>
      <c r="E922" t="s">
        <v>2953</v>
      </c>
      <c r="F922" t="s">
        <v>2954</v>
      </c>
      <c r="G922" t="s">
        <v>2856</v>
      </c>
      <c r="H922" t="s">
        <v>2939</v>
      </c>
      <c r="I922" t="s">
        <v>2858</v>
      </c>
      <c r="K922">
        <v>0</v>
      </c>
      <c r="L922">
        <v>0</v>
      </c>
      <c r="M922">
        <v>0</v>
      </c>
      <c r="N922">
        <v>0</v>
      </c>
      <c r="O922">
        <v>0</v>
      </c>
      <c r="P922">
        <v>0</v>
      </c>
      <c r="Q922">
        <v>0</v>
      </c>
      <c r="R922">
        <v>0</v>
      </c>
      <c r="S922">
        <v>0</v>
      </c>
      <c r="T922">
        <v>0</v>
      </c>
    </row>
    <row r="923" spans="2:20" ht="15" customHeight="1" x14ac:dyDescent="0.45">
      <c r="B923" t="s">
        <v>419</v>
      </c>
      <c r="C923" t="s">
        <v>188</v>
      </c>
      <c r="D923" t="s">
        <v>2955</v>
      </c>
      <c r="E923" t="s">
        <v>2956</v>
      </c>
      <c r="F923" t="s">
        <v>2957</v>
      </c>
      <c r="G923" t="s">
        <v>2856</v>
      </c>
      <c r="H923" t="s">
        <v>2939</v>
      </c>
      <c r="I923" t="s">
        <v>2858</v>
      </c>
      <c r="K923">
        <v>2.0000000000000002E-5</v>
      </c>
      <c r="L923">
        <v>2.0000000000000002E-5</v>
      </c>
      <c r="M923">
        <v>1.0000000000000001E-5</v>
      </c>
      <c r="N923">
        <v>5.0000000000000002E-5</v>
      </c>
      <c r="O923">
        <v>5.0000000000000002E-5</v>
      </c>
      <c r="P923">
        <v>4.0000000000000003E-5</v>
      </c>
      <c r="Q923">
        <v>2.0000000000000002E-5</v>
      </c>
      <c r="R923">
        <v>8.0000000000000007E-5</v>
      </c>
      <c r="S923">
        <v>1.1E-4</v>
      </c>
      <c r="T923">
        <v>6.9999999999999994E-5</v>
      </c>
    </row>
    <row r="924" spans="2:20" ht="15" customHeight="1" x14ac:dyDescent="0.45">
      <c r="B924" t="s">
        <v>419</v>
      </c>
      <c r="C924" t="s">
        <v>188</v>
      </c>
      <c r="D924" t="s">
        <v>2958</v>
      </c>
      <c r="E924" t="s">
        <v>2959</v>
      </c>
      <c r="F924" t="s">
        <v>2960</v>
      </c>
      <c r="G924" t="s">
        <v>2856</v>
      </c>
      <c r="H924" t="s">
        <v>2939</v>
      </c>
      <c r="I924" t="s">
        <v>2858</v>
      </c>
      <c r="K924">
        <v>2.5198200000000002</v>
      </c>
      <c r="L924">
        <v>2.0226899999999999</v>
      </c>
      <c r="M924">
        <v>1.8737999999999999</v>
      </c>
      <c r="N924">
        <v>1.70397</v>
      </c>
      <c r="O924">
        <v>1.54288</v>
      </c>
      <c r="P924">
        <v>1.4798500000000001</v>
      </c>
      <c r="Q924">
        <v>1.42763</v>
      </c>
      <c r="R924">
        <v>1.36385</v>
      </c>
      <c r="S924">
        <v>1.1714</v>
      </c>
      <c r="T924">
        <v>0.94108000000000003</v>
      </c>
    </row>
    <row r="925" spans="2:20" ht="15" customHeight="1" x14ac:dyDescent="0.45">
      <c r="B925" t="s">
        <v>419</v>
      </c>
      <c r="C925" t="s">
        <v>188</v>
      </c>
      <c r="D925" t="s">
        <v>2961</v>
      </c>
      <c r="E925" t="s">
        <v>2962</v>
      </c>
      <c r="F925" t="s">
        <v>2963</v>
      </c>
      <c r="G925" t="s">
        <v>2856</v>
      </c>
      <c r="H925" t="s">
        <v>2939</v>
      </c>
      <c r="I925" t="s">
        <v>2858</v>
      </c>
      <c r="K925">
        <v>8.9499999999999996E-3</v>
      </c>
      <c r="L925">
        <v>4.7600000000000003E-3</v>
      </c>
      <c r="M925">
        <v>5.5799999999999999E-3</v>
      </c>
      <c r="N925">
        <v>3.63E-3</v>
      </c>
      <c r="O925">
        <v>2.8E-3</v>
      </c>
      <c r="P925">
        <v>2.6700000000000001E-3</v>
      </c>
      <c r="Q925">
        <v>2.9099999999999998E-3</v>
      </c>
      <c r="R925">
        <v>3.0200000000000001E-3</v>
      </c>
      <c r="S925">
        <v>2.0400000000000001E-3</v>
      </c>
      <c r="T925">
        <v>1.16E-3</v>
      </c>
    </row>
    <row r="926" spans="2:20" ht="15" customHeight="1" x14ac:dyDescent="0.45">
      <c r="B926" t="s">
        <v>419</v>
      </c>
      <c r="C926" t="s">
        <v>188</v>
      </c>
      <c r="D926" t="s">
        <v>2964</v>
      </c>
      <c r="E926" t="s">
        <v>2965</v>
      </c>
      <c r="F926" t="s">
        <v>2966</v>
      </c>
      <c r="G926" t="s">
        <v>2856</v>
      </c>
      <c r="H926" t="s">
        <v>2939</v>
      </c>
      <c r="I926" t="s">
        <v>2858</v>
      </c>
      <c r="K926">
        <v>0</v>
      </c>
      <c r="L926">
        <v>0</v>
      </c>
      <c r="M926">
        <v>0</v>
      </c>
      <c r="N926">
        <v>0</v>
      </c>
      <c r="O926">
        <v>0</v>
      </c>
      <c r="P926">
        <v>1.0000000000000001E-5</v>
      </c>
      <c r="Q926">
        <v>0</v>
      </c>
      <c r="R926">
        <v>1.0000000000000001E-5</v>
      </c>
      <c r="S926">
        <v>1.0000000000000001E-5</v>
      </c>
      <c r="T926">
        <v>1.0000000000000001E-5</v>
      </c>
    </row>
    <row r="927" spans="2:20" ht="15" customHeight="1" x14ac:dyDescent="0.45">
      <c r="B927" t="s">
        <v>419</v>
      </c>
      <c r="C927" t="s">
        <v>188</v>
      </c>
      <c r="D927" t="s">
        <v>2967</v>
      </c>
      <c r="E927" t="s">
        <v>2968</v>
      </c>
      <c r="F927" t="s">
        <v>2969</v>
      </c>
      <c r="G927" t="s">
        <v>2856</v>
      </c>
      <c r="H927" t="s">
        <v>2939</v>
      </c>
      <c r="I927" t="s">
        <v>2858</v>
      </c>
      <c r="K927">
        <v>4.6999999999999999E-4</v>
      </c>
      <c r="L927">
        <v>2.5000000000000001E-4</v>
      </c>
      <c r="M927">
        <v>2.9E-4</v>
      </c>
      <c r="N927">
        <v>1.9000000000000001E-4</v>
      </c>
      <c r="O927">
        <v>1.4999999999999999E-4</v>
      </c>
      <c r="P927">
        <v>1.3999999999999999E-4</v>
      </c>
      <c r="Q927">
        <v>1.4999999999999999E-4</v>
      </c>
      <c r="R927">
        <v>1.6000000000000001E-4</v>
      </c>
      <c r="S927">
        <v>1.1E-4</v>
      </c>
      <c r="T927">
        <v>6.0000000000000002E-5</v>
      </c>
    </row>
    <row r="928" spans="2:20" ht="15" customHeight="1" x14ac:dyDescent="0.45">
      <c r="B928" t="s">
        <v>419</v>
      </c>
      <c r="C928" t="s">
        <v>188</v>
      </c>
      <c r="D928" t="s">
        <v>2970</v>
      </c>
      <c r="E928" t="s">
        <v>2971</v>
      </c>
      <c r="F928" t="s">
        <v>2972</v>
      </c>
      <c r="G928" t="s">
        <v>2856</v>
      </c>
      <c r="H928" t="s">
        <v>2939</v>
      </c>
      <c r="I928" t="s">
        <v>2858</v>
      </c>
      <c r="K928">
        <v>1.60585</v>
      </c>
      <c r="L928">
        <v>1.5572900000000001</v>
      </c>
      <c r="M928">
        <v>1.5845199999999999</v>
      </c>
      <c r="N928">
        <v>1.5382800000000001</v>
      </c>
      <c r="O928">
        <v>1.58724</v>
      </c>
      <c r="P928">
        <v>1.57575</v>
      </c>
      <c r="Q928">
        <v>1.5923499999999999</v>
      </c>
      <c r="R928">
        <v>1.55287</v>
      </c>
      <c r="S928">
        <v>1.53905</v>
      </c>
      <c r="T928">
        <v>1.6297600000000001</v>
      </c>
    </row>
    <row r="929" spans="2:20" ht="15" customHeight="1" x14ac:dyDescent="0.45">
      <c r="B929" t="s">
        <v>419</v>
      </c>
      <c r="C929" t="s">
        <v>188</v>
      </c>
      <c r="D929" t="s">
        <v>2973</v>
      </c>
      <c r="E929" t="s">
        <v>2974</v>
      </c>
      <c r="F929" t="s">
        <v>2975</v>
      </c>
      <c r="G929" t="s">
        <v>2856</v>
      </c>
      <c r="H929" t="s">
        <v>2939</v>
      </c>
      <c r="I929" t="s">
        <v>2858</v>
      </c>
      <c r="K929">
        <v>3.89941</v>
      </c>
      <c r="L929">
        <v>3.5377000000000001</v>
      </c>
      <c r="M929">
        <v>3.4780000000000002</v>
      </c>
      <c r="N929">
        <v>3.4288500000000002</v>
      </c>
      <c r="O929">
        <v>3.3705400000000001</v>
      </c>
      <c r="P929">
        <v>3.39655</v>
      </c>
      <c r="Q929">
        <v>3.3731900000000001</v>
      </c>
      <c r="R929">
        <v>3.3282500000000002</v>
      </c>
      <c r="S929">
        <v>3.3230499999999998</v>
      </c>
      <c r="T929">
        <v>3.2792699999999999</v>
      </c>
    </row>
    <row r="930" spans="2:20" ht="15" customHeight="1" x14ac:dyDescent="0.45">
      <c r="B930" t="s">
        <v>419</v>
      </c>
      <c r="C930" t="s">
        <v>188</v>
      </c>
      <c r="D930" t="s">
        <v>2976</v>
      </c>
      <c r="E930" t="s">
        <v>2977</v>
      </c>
      <c r="F930" t="s">
        <v>2978</v>
      </c>
      <c r="G930" t="s">
        <v>2856</v>
      </c>
      <c r="H930" t="s">
        <v>2939</v>
      </c>
      <c r="I930" t="s">
        <v>2858</v>
      </c>
      <c r="K930">
        <v>5.2554600000000002</v>
      </c>
      <c r="L930">
        <v>5.5693999999999999</v>
      </c>
      <c r="M930">
        <v>5.6773600000000002</v>
      </c>
      <c r="N930">
        <v>5.7297200000000004</v>
      </c>
      <c r="O930">
        <v>5.6129600000000002</v>
      </c>
      <c r="P930">
        <v>5.5136200000000004</v>
      </c>
      <c r="Q930">
        <v>5.24925</v>
      </c>
      <c r="R930">
        <v>4.8136799999999997</v>
      </c>
      <c r="S930">
        <v>4.5635199999999996</v>
      </c>
      <c r="T930">
        <v>3.9498199999999999</v>
      </c>
    </row>
    <row r="931" spans="2:20" ht="15" customHeight="1" x14ac:dyDescent="0.45">
      <c r="B931" t="s">
        <v>419</v>
      </c>
      <c r="C931" t="s">
        <v>188</v>
      </c>
      <c r="D931" t="s">
        <v>2979</v>
      </c>
      <c r="E931" t="s">
        <v>2980</v>
      </c>
      <c r="F931" t="s">
        <v>2981</v>
      </c>
      <c r="G931" t="s">
        <v>2856</v>
      </c>
      <c r="H931" t="s">
        <v>2939</v>
      </c>
      <c r="I931" t="s">
        <v>2858</v>
      </c>
      <c r="K931">
        <v>2.1144099999999999</v>
      </c>
      <c r="L931">
        <v>2.1298599999999999</v>
      </c>
      <c r="M931">
        <v>2.2776399999999999</v>
      </c>
      <c r="N931">
        <v>2.41893</v>
      </c>
      <c r="O931">
        <v>2.6160299999999999</v>
      </c>
      <c r="P931">
        <v>2.6849599999999998</v>
      </c>
      <c r="Q931">
        <v>2.7770000000000001</v>
      </c>
      <c r="R931">
        <v>2.7384900000000001</v>
      </c>
      <c r="S931">
        <v>2.8589000000000002</v>
      </c>
      <c r="T931">
        <v>2.8957799999999998</v>
      </c>
    </row>
    <row r="932" spans="2:20" ht="15" customHeight="1" x14ac:dyDescent="0.45">
      <c r="B932" t="s">
        <v>419</v>
      </c>
      <c r="C932" t="s">
        <v>188</v>
      </c>
      <c r="D932" t="s">
        <v>2982</v>
      </c>
      <c r="E932" t="s">
        <v>2983</v>
      </c>
      <c r="F932" t="s">
        <v>2984</v>
      </c>
      <c r="G932" t="s">
        <v>2856</v>
      </c>
      <c r="H932" t="s">
        <v>2939</v>
      </c>
      <c r="I932" t="s">
        <v>2858</v>
      </c>
      <c r="K932">
        <v>2.6863999999999999</v>
      </c>
      <c r="L932">
        <v>3.5221900000000002</v>
      </c>
      <c r="M932">
        <v>3.9014899999999999</v>
      </c>
      <c r="N932">
        <v>3.9628999999999999</v>
      </c>
      <c r="O932">
        <v>4.07524</v>
      </c>
      <c r="P932">
        <v>3.9388200000000002</v>
      </c>
      <c r="Q932">
        <v>3.7564000000000002</v>
      </c>
      <c r="R932">
        <v>3.2689900000000001</v>
      </c>
      <c r="S932">
        <v>2.6295500000000001</v>
      </c>
      <c r="T932">
        <v>1.4299900000000001</v>
      </c>
    </row>
    <row r="933" spans="2:20" ht="15" customHeight="1" x14ac:dyDescent="0.45">
      <c r="B933" t="s">
        <v>419</v>
      </c>
      <c r="C933" t="s">
        <v>188</v>
      </c>
      <c r="D933" t="s">
        <v>2985</v>
      </c>
      <c r="E933" t="s">
        <v>2986</v>
      </c>
      <c r="F933" t="s">
        <v>2987</v>
      </c>
      <c r="G933" t="s">
        <v>2856</v>
      </c>
      <c r="H933" t="s">
        <v>2939</v>
      </c>
      <c r="I933" t="s">
        <v>2858</v>
      </c>
      <c r="K933">
        <v>52.981250000000003</v>
      </c>
      <c r="L933">
        <v>53.252020000000002</v>
      </c>
      <c r="M933">
        <v>52.452800000000003</v>
      </c>
      <c r="N933">
        <v>52.018239999999999</v>
      </c>
      <c r="O933">
        <v>50.968600000000002</v>
      </c>
      <c r="P933">
        <v>50.812600000000003</v>
      </c>
      <c r="Q933">
        <v>50.010199999999998</v>
      </c>
      <c r="R933">
        <v>49.957299999999996</v>
      </c>
      <c r="S933">
        <v>50.2438</v>
      </c>
      <c r="T933">
        <v>47.649500000000003</v>
      </c>
    </row>
    <row r="934" spans="2:20" ht="15" customHeight="1" x14ac:dyDescent="0.45">
      <c r="B934" t="s">
        <v>419</v>
      </c>
      <c r="C934" t="s">
        <v>188</v>
      </c>
      <c r="D934" t="s">
        <v>2988</v>
      </c>
      <c r="E934" t="s">
        <v>2989</v>
      </c>
      <c r="F934" t="s">
        <v>2990</v>
      </c>
      <c r="G934" t="s">
        <v>2856</v>
      </c>
      <c r="H934" t="s">
        <v>2939</v>
      </c>
      <c r="I934" t="s">
        <v>2858</v>
      </c>
      <c r="K934">
        <v>2.9624600000000001</v>
      </c>
      <c r="L934">
        <v>3.0012099999999999</v>
      </c>
      <c r="M934">
        <v>3.2425999999999999</v>
      </c>
      <c r="N934">
        <v>3.6684899999999998</v>
      </c>
      <c r="O934">
        <v>3.73509</v>
      </c>
      <c r="P934">
        <v>3.9405899999999998</v>
      </c>
      <c r="Q934">
        <v>4.3134399999999999</v>
      </c>
      <c r="R934">
        <v>4.5710699999999997</v>
      </c>
      <c r="S934">
        <v>4.6995800000000001</v>
      </c>
      <c r="T934">
        <v>5.8917999999999999</v>
      </c>
    </row>
    <row r="935" spans="2:20" ht="15" customHeight="1" x14ac:dyDescent="0.45">
      <c r="B935" t="s">
        <v>419</v>
      </c>
      <c r="C935" t="s">
        <v>188</v>
      </c>
      <c r="D935" t="s">
        <v>2991</v>
      </c>
      <c r="E935" t="s">
        <v>2992</v>
      </c>
      <c r="F935" t="s">
        <v>2993</v>
      </c>
      <c r="G935" t="s">
        <v>2856</v>
      </c>
      <c r="H935" t="s">
        <v>2939</v>
      </c>
      <c r="I935" t="s">
        <v>2858</v>
      </c>
      <c r="K935">
        <v>4.5945400000000003</v>
      </c>
      <c r="L935">
        <v>4.2270099999999999</v>
      </c>
      <c r="M935">
        <v>4.2782</v>
      </c>
      <c r="N935">
        <v>4.0952799999999998</v>
      </c>
      <c r="O935">
        <v>4.2236099999999999</v>
      </c>
      <c r="P935">
        <v>4.1026600000000002</v>
      </c>
      <c r="Q935">
        <v>4.3357700000000001</v>
      </c>
      <c r="R935">
        <v>4.1755000000000004</v>
      </c>
      <c r="S935">
        <v>4.3468299999999997</v>
      </c>
      <c r="T935">
        <v>5.3558700000000004</v>
      </c>
    </row>
    <row r="936" spans="2:20" ht="15" customHeight="1" x14ac:dyDescent="0.45">
      <c r="B936" t="s">
        <v>419</v>
      </c>
      <c r="C936" t="s">
        <v>188</v>
      </c>
      <c r="D936" t="s">
        <v>2994</v>
      </c>
      <c r="E936" t="s">
        <v>2995</v>
      </c>
      <c r="F936" t="s">
        <v>2996</v>
      </c>
      <c r="G936" t="s">
        <v>2856</v>
      </c>
      <c r="H936" t="s">
        <v>2939</v>
      </c>
      <c r="I936" t="s">
        <v>2858</v>
      </c>
      <c r="K936">
        <v>1.1730000000000001E-2</v>
      </c>
      <c r="L936">
        <v>8.5900000000000004E-3</v>
      </c>
      <c r="M936">
        <v>6.4900000000000001E-3</v>
      </c>
      <c r="N936">
        <v>7.9900000000000006E-3</v>
      </c>
      <c r="O936">
        <v>1.848E-2</v>
      </c>
      <c r="P936">
        <v>1.473E-2</v>
      </c>
      <c r="Q936">
        <v>1.3180000000000001E-2</v>
      </c>
      <c r="R936">
        <v>1.643E-2</v>
      </c>
      <c r="S936">
        <v>1.5699999999999999E-2</v>
      </c>
      <c r="T936">
        <v>2.8119999999999999E-2</v>
      </c>
    </row>
    <row r="937" spans="2:20" ht="15" customHeight="1" x14ac:dyDescent="0.45">
      <c r="B937" t="s">
        <v>419</v>
      </c>
      <c r="C937" t="s">
        <v>188</v>
      </c>
      <c r="D937" t="s">
        <v>2997</v>
      </c>
      <c r="E937" t="s">
        <v>2998</v>
      </c>
      <c r="F937" t="s">
        <v>2999</v>
      </c>
      <c r="G937" t="s">
        <v>2856</v>
      </c>
      <c r="H937" t="s">
        <v>2939</v>
      </c>
      <c r="I937" t="s">
        <v>2858</v>
      </c>
      <c r="K937">
        <v>2.0455299999999998</v>
      </c>
      <c r="L937">
        <v>1.99122</v>
      </c>
      <c r="M937">
        <v>2.00088</v>
      </c>
      <c r="N937">
        <v>1.9170499999999999</v>
      </c>
      <c r="O937">
        <v>1.90821</v>
      </c>
      <c r="P937">
        <v>1.7008099999999999</v>
      </c>
      <c r="Q937">
        <v>1.4911300000000001</v>
      </c>
      <c r="R937">
        <v>1.3100400000000001</v>
      </c>
      <c r="S937">
        <v>1.05986</v>
      </c>
      <c r="T937">
        <v>0.75871</v>
      </c>
    </row>
    <row r="938" spans="2:20" ht="15" customHeight="1" x14ac:dyDescent="0.45">
      <c r="B938" t="s">
        <v>419</v>
      </c>
      <c r="C938" t="s">
        <v>188</v>
      </c>
      <c r="D938" t="s">
        <v>3000</v>
      </c>
      <c r="E938" t="s">
        <v>3001</v>
      </c>
      <c r="F938" t="s">
        <v>3002</v>
      </c>
      <c r="G938" t="s">
        <v>2856</v>
      </c>
      <c r="H938" t="s">
        <v>2939</v>
      </c>
      <c r="I938" t="s">
        <v>2858</v>
      </c>
      <c r="K938">
        <v>4.3454800000000002</v>
      </c>
      <c r="L938">
        <v>4.63767</v>
      </c>
      <c r="M938">
        <v>4.8012499999999996</v>
      </c>
      <c r="N938">
        <v>5.0640400000000003</v>
      </c>
      <c r="O938">
        <v>5.3882599999999998</v>
      </c>
      <c r="P938">
        <v>5.7943899999999999</v>
      </c>
      <c r="Q938">
        <v>6.36754</v>
      </c>
      <c r="R938">
        <v>7.4519399999999996</v>
      </c>
      <c r="S938">
        <v>7.8795999999999999</v>
      </c>
      <c r="T938">
        <v>9.45749</v>
      </c>
    </row>
    <row r="939" spans="2:20" ht="15" customHeight="1" x14ac:dyDescent="0.45">
      <c r="B939" t="s">
        <v>419</v>
      </c>
      <c r="C939" t="s">
        <v>188</v>
      </c>
      <c r="D939" t="s">
        <v>3003</v>
      </c>
      <c r="E939" t="s">
        <v>3004</v>
      </c>
      <c r="F939" t="s">
        <v>3005</v>
      </c>
      <c r="G939" t="s">
        <v>2856</v>
      </c>
      <c r="H939" t="s">
        <v>2939</v>
      </c>
      <c r="I939" t="s">
        <v>2858</v>
      </c>
      <c r="K939">
        <v>6.6302300000000001</v>
      </c>
      <c r="L939">
        <v>6.4665600000000003</v>
      </c>
      <c r="M939">
        <v>6.25943</v>
      </c>
      <c r="N939">
        <v>6.3484800000000003</v>
      </c>
      <c r="O939">
        <v>6.4184599999999996</v>
      </c>
      <c r="P939">
        <v>6.4232300000000002</v>
      </c>
      <c r="Q939">
        <v>6.2890899999999998</v>
      </c>
      <c r="R939">
        <v>6.2787699999999997</v>
      </c>
      <c r="S939">
        <v>6.4313700000000003</v>
      </c>
      <c r="T939">
        <v>7.1076100000000002</v>
      </c>
    </row>
    <row r="940" spans="2:20" ht="15" customHeight="1" x14ac:dyDescent="0.45">
      <c r="B940" t="s">
        <v>419</v>
      </c>
      <c r="C940" t="s">
        <v>188</v>
      </c>
      <c r="D940" t="s">
        <v>3006</v>
      </c>
      <c r="E940" t="s">
        <v>3007</v>
      </c>
      <c r="F940" t="s">
        <v>3008</v>
      </c>
      <c r="G940" t="s">
        <v>2856</v>
      </c>
      <c r="H940" t="s">
        <v>2939</v>
      </c>
      <c r="I940" t="s">
        <v>2858</v>
      </c>
      <c r="K940">
        <v>0.27512999999999999</v>
      </c>
      <c r="L940">
        <v>0.29455999999999999</v>
      </c>
      <c r="M940">
        <v>0.27689999999999998</v>
      </c>
      <c r="N940">
        <v>0.25096000000000002</v>
      </c>
      <c r="O940">
        <v>0.33383000000000002</v>
      </c>
      <c r="P940">
        <v>0.39290999999999998</v>
      </c>
      <c r="Q940">
        <v>0.47310000000000002</v>
      </c>
      <c r="R940">
        <v>0.54139000000000004</v>
      </c>
      <c r="S940">
        <v>0.58986000000000005</v>
      </c>
      <c r="T940">
        <v>0.75907999999999998</v>
      </c>
    </row>
    <row r="941" spans="2:20" ht="15" customHeight="1" x14ac:dyDescent="0.45">
      <c r="B941" t="s">
        <v>419</v>
      </c>
      <c r="C941" t="s">
        <v>188</v>
      </c>
      <c r="D941" t="s">
        <v>3009</v>
      </c>
      <c r="E941" t="s">
        <v>3010</v>
      </c>
      <c r="F941" t="s">
        <v>3011</v>
      </c>
      <c r="G941" t="s">
        <v>2856</v>
      </c>
      <c r="H941" t="s">
        <v>2939</v>
      </c>
      <c r="I941" t="s">
        <v>2858</v>
      </c>
      <c r="K941">
        <v>4.0991600000000004</v>
      </c>
      <c r="L941">
        <v>4.0435299999999996</v>
      </c>
      <c r="M941">
        <v>4.0883200000000004</v>
      </c>
      <c r="N941">
        <v>4.1133300000000004</v>
      </c>
      <c r="O941">
        <v>4.3442699999999999</v>
      </c>
      <c r="P941">
        <v>4.3160499999999997</v>
      </c>
      <c r="Q941">
        <v>4.4112400000000003</v>
      </c>
      <c r="R941">
        <v>4.3217299999999996</v>
      </c>
      <c r="S941">
        <v>4.2578100000000001</v>
      </c>
      <c r="T941">
        <v>3.9739399999999998</v>
      </c>
    </row>
    <row r="942" spans="2:20" ht="15" customHeight="1" x14ac:dyDescent="0.45">
      <c r="B942" t="s">
        <v>419</v>
      </c>
      <c r="C942" t="s">
        <v>188</v>
      </c>
      <c r="D942" t="s">
        <v>3012</v>
      </c>
      <c r="E942" t="s">
        <v>3013</v>
      </c>
      <c r="F942" t="s">
        <v>3014</v>
      </c>
      <c r="G942" t="s">
        <v>2856</v>
      </c>
      <c r="H942" t="s">
        <v>3015</v>
      </c>
      <c r="I942" t="s">
        <v>2858</v>
      </c>
      <c r="K942">
        <v>111181.43621399401</v>
      </c>
      <c r="L942">
        <v>147903.78550298899</v>
      </c>
      <c r="M942">
        <v>171872.56242672401</v>
      </c>
      <c r="N942">
        <v>194029.33990300799</v>
      </c>
      <c r="O942">
        <v>217598.837354433</v>
      </c>
      <c r="P942">
        <v>243717.761538444</v>
      </c>
      <c r="Q942">
        <v>275499.42789966299</v>
      </c>
      <c r="R942">
        <v>313635.38991650799</v>
      </c>
      <c r="S942">
        <v>376066.55776655499</v>
      </c>
      <c r="T942">
        <v>562805.63162894105</v>
      </c>
    </row>
    <row r="943" spans="2:20" ht="15" customHeight="1" x14ac:dyDescent="0.45">
      <c r="B943" t="s">
        <v>419</v>
      </c>
      <c r="C943" t="s">
        <v>188</v>
      </c>
      <c r="D943" t="s">
        <v>3016</v>
      </c>
      <c r="E943" t="s">
        <v>3017</v>
      </c>
      <c r="F943" t="s">
        <v>3018</v>
      </c>
      <c r="G943" t="s">
        <v>2856</v>
      </c>
      <c r="H943" t="s">
        <v>3019</v>
      </c>
      <c r="I943" t="s">
        <v>2858</v>
      </c>
      <c r="K943">
        <v>1338244234872.26</v>
      </c>
      <c r="L943">
        <v>1779442499413.78</v>
      </c>
      <c r="M943">
        <v>2067169436014.4399</v>
      </c>
      <c r="N943">
        <v>2333936029144.9199</v>
      </c>
      <c r="O943">
        <v>2618604564016.3799</v>
      </c>
      <c r="P943">
        <v>2931717659432.98</v>
      </c>
      <c r="Q943">
        <v>3313313451990.04</v>
      </c>
      <c r="R943">
        <v>3772514616822.2798</v>
      </c>
      <c r="S943">
        <v>4523801134571.7803</v>
      </c>
      <c r="T943">
        <v>6768902037906.9297</v>
      </c>
    </row>
    <row r="944" spans="2:20" ht="15" customHeight="1" x14ac:dyDescent="0.45">
      <c r="B944" t="s">
        <v>419</v>
      </c>
      <c r="C944" t="s">
        <v>188</v>
      </c>
      <c r="D944" t="s">
        <v>3020</v>
      </c>
      <c r="E944" t="s">
        <v>3021</v>
      </c>
      <c r="F944" t="s">
        <v>3022</v>
      </c>
      <c r="G944" t="s">
        <v>2856</v>
      </c>
      <c r="H944" t="s">
        <v>3023</v>
      </c>
      <c r="I944" t="s">
        <v>2858</v>
      </c>
      <c r="K944">
        <v>12036579.8504033</v>
      </c>
      <c r="L944">
        <v>12031081.512635199</v>
      </c>
      <c r="M944">
        <v>12027338.202371599</v>
      </c>
      <c r="N944">
        <v>12028778.896591701</v>
      </c>
      <c r="O944">
        <v>12034092.6259229</v>
      </c>
      <c r="P944">
        <v>12029150.608174</v>
      </c>
      <c r="Q944">
        <v>12026571.0794752</v>
      </c>
      <c r="R944">
        <v>12028344.817294201</v>
      </c>
      <c r="S944">
        <v>12029256.633289799</v>
      </c>
      <c r="T944">
        <v>12027068.7738421</v>
      </c>
    </row>
    <row r="945" spans="2:20" ht="15" customHeight="1" x14ac:dyDescent="0.45">
      <c r="B945" t="s">
        <v>419</v>
      </c>
      <c r="C945" t="s">
        <v>188</v>
      </c>
      <c r="D945" t="s">
        <v>3024</v>
      </c>
      <c r="E945" t="s">
        <v>3025</v>
      </c>
      <c r="F945" t="s">
        <v>3026</v>
      </c>
      <c r="G945" t="s">
        <v>2856</v>
      </c>
      <c r="H945" t="s">
        <v>3027</v>
      </c>
      <c r="I945" t="s">
        <v>2858</v>
      </c>
      <c r="K945">
        <v>2.59772613953057</v>
      </c>
      <c r="L945">
        <v>3.0581984697242701</v>
      </c>
      <c r="M945">
        <v>3.4197016474011601</v>
      </c>
      <c r="N945">
        <v>3.6601545399247999</v>
      </c>
      <c r="O945">
        <v>4.00370073907406</v>
      </c>
      <c r="P945">
        <v>4.3771245251183597</v>
      </c>
      <c r="Q945">
        <v>4.9139378412878196</v>
      </c>
      <c r="R945">
        <v>5.7217254341007804</v>
      </c>
      <c r="S945">
        <v>6.6825510682062603</v>
      </c>
      <c r="T945">
        <v>9.8725364988845499</v>
      </c>
    </row>
    <row r="946" spans="2:20" ht="15" customHeight="1" x14ac:dyDescent="0.45">
      <c r="B946" t="s">
        <v>419</v>
      </c>
      <c r="C946" t="s">
        <v>188</v>
      </c>
      <c r="D946" t="s">
        <v>3028</v>
      </c>
      <c r="E946" t="s">
        <v>3029</v>
      </c>
      <c r="F946" t="s">
        <v>3030</v>
      </c>
      <c r="G946" t="s">
        <v>2856</v>
      </c>
      <c r="H946" t="s">
        <v>3027</v>
      </c>
      <c r="I946" t="s">
        <v>2858</v>
      </c>
      <c r="K946">
        <v>2.5540113281655699</v>
      </c>
      <c r="L946">
        <v>2.9648316580495999</v>
      </c>
      <c r="M946">
        <v>3.3534652495720998</v>
      </c>
      <c r="N946">
        <v>3.7493505303421601</v>
      </c>
      <c r="O946">
        <v>4.1306662414520101</v>
      </c>
      <c r="P946">
        <v>4.71088254429303</v>
      </c>
      <c r="Q946">
        <v>5.46081893972831</v>
      </c>
      <c r="R946">
        <v>6.0114704570163298</v>
      </c>
      <c r="S946">
        <v>7.4510473720032504</v>
      </c>
      <c r="T946">
        <v>11.3141522952578</v>
      </c>
    </row>
    <row r="947" spans="2:20" ht="15" customHeight="1" x14ac:dyDescent="0.45">
      <c r="B947" t="s">
        <v>419</v>
      </c>
      <c r="C947" t="s">
        <v>188</v>
      </c>
      <c r="D947" t="s">
        <v>3031</v>
      </c>
      <c r="E947" t="s">
        <v>3032</v>
      </c>
      <c r="F947" t="s">
        <v>3033</v>
      </c>
      <c r="G947" t="s">
        <v>2856</v>
      </c>
      <c r="H947" t="s">
        <v>3027</v>
      </c>
      <c r="I947" t="s">
        <v>2858</v>
      </c>
      <c r="K947">
        <v>5.1680951202678402</v>
      </c>
      <c r="L947">
        <v>6.0612111926930501</v>
      </c>
      <c r="M947">
        <v>6.8037624301862598</v>
      </c>
      <c r="N947">
        <v>7.3869591809057598</v>
      </c>
      <c r="O947">
        <v>8.1121959532690404</v>
      </c>
      <c r="P947">
        <v>9.0171659090476606</v>
      </c>
      <c r="Q947">
        <v>10.3478476724397</v>
      </c>
      <c r="R947">
        <v>11.9489438523942</v>
      </c>
      <c r="S947">
        <v>13.943593618047201</v>
      </c>
      <c r="T947">
        <v>21.210225070749299</v>
      </c>
    </row>
    <row r="948" spans="2:20" ht="15" customHeight="1" x14ac:dyDescent="0.45">
      <c r="B948" t="s">
        <v>419</v>
      </c>
      <c r="C948" t="s">
        <v>188</v>
      </c>
      <c r="D948" t="s">
        <v>3034</v>
      </c>
      <c r="E948" t="s">
        <v>3035</v>
      </c>
      <c r="F948" t="s">
        <v>3036</v>
      </c>
      <c r="G948" t="s">
        <v>2856</v>
      </c>
      <c r="H948" t="s">
        <v>3037</v>
      </c>
      <c r="K948">
        <v>9.2781115006244502E-2</v>
      </c>
    </row>
    <row r="949" spans="2:20" ht="15" customHeight="1" x14ac:dyDescent="0.45">
      <c r="B949" t="s">
        <v>419</v>
      </c>
      <c r="C949" t="s">
        <v>188</v>
      </c>
      <c r="D949" t="s">
        <v>3038</v>
      </c>
      <c r="E949" t="s">
        <v>3039</v>
      </c>
      <c r="F949" t="s">
        <v>3040</v>
      </c>
      <c r="G949" t="s">
        <v>2856</v>
      </c>
      <c r="H949" t="s">
        <v>3037</v>
      </c>
      <c r="K949">
        <v>3.6218757663427102E-2</v>
      </c>
    </row>
    <row r="950" spans="2:20" ht="15" customHeight="1" x14ac:dyDescent="0.45">
      <c r="B950" t="s">
        <v>419</v>
      </c>
      <c r="C950" t="s">
        <v>188</v>
      </c>
      <c r="D950" t="s">
        <v>3041</v>
      </c>
      <c r="E950" t="s">
        <v>3042</v>
      </c>
      <c r="F950" t="s">
        <v>3043</v>
      </c>
      <c r="G950" t="s">
        <v>2856</v>
      </c>
      <c r="H950" t="s">
        <v>3037</v>
      </c>
      <c r="K950">
        <v>7.5245588157791102E-2</v>
      </c>
    </row>
    <row r="951" spans="2:20" ht="15" customHeight="1" x14ac:dyDescent="0.45">
      <c r="B951" t="s">
        <v>419</v>
      </c>
      <c r="C951" t="s">
        <v>188</v>
      </c>
      <c r="D951" t="s">
        <v>3044</v>
      </c>
      <c r="E951" t="s">
        <v>3045</v>
      </c>
      <c r="F951" t="s">
        <v>3046</v>
      </c>
      <c r="G951" t="s">
        <v>2856</v>
      </c>
      <c r="H951" t="s">
        <v>3047</v>
      </c>
      <c r="K951">
        <v>-2.2147452569329502</v>
      </c>
    </row>
    <row r="952" spans="2:20" ht="15" customHeight="1" x14ac:dyDescent="0.45">
      <c r="B952" t="s">
        <v>419</v>
      </c>
      <c r="C952" t="s">
        <v>188</v>
      </c>
      <c r="D952" t="s">
        <v>3048</v>
      </c>
      <c r="E952" t="s">
        <v>3049</v>
      </c>
      <c r="F952" t="s">
        <v>3050</v>
      </c>
      <c r="G952" t="s">
        <v>2856</v>
      </c>
      <c r="H952" t="s">
        <v>3047</v>
      </c>
      <c r="K952">
        <v>-1.0241055573648901</v>
      </c>
    </row>
    <row r="953" spans="2:20" ht="15" customHeight="1" x14ac:dyDescent="0.45">
      <c r="B953" t="s">
        <v>419</v>
      </c>
      <c r="C953" t="s">
        <v>188</v>
      </c>
      <c r="D953" t="s">
        <v>3051</v>
      </c>
      <c r="E953" t="s">
        <v>3052</v>
      </c>
      <c r="F953" t="s">
        <v>3053</v>
      </c>
      <c r="G953" t="s">
        <v>2856</v>
      </c>
      <c r="H953" t="s">
        <v>3047</v>
      </c>
      <c r="K953">
        <v>-3.10669304644271</v>
      </c>
    </row>
    <row r="954" spans="2:20" ht="15" customHeight="1" x14ac:dyDescent="0.45">
      <c r="B954" t="s">
        <v>419</v>
      </c>
      <c r="C954" t="s">
        <v>188</v>
      </c>
      <c r="D954" t="s">
        <v>3054</v>
      </c>
      <c r="E954" t="s">
        <v>3055</v>
      </c>
      <c r="F954" t="s">
        <v>3056</v>
      </c>
      <c r="G954" t="s">
        <v>2856</v>
      </c>
      <c r="H954" t="s">
        <v>3057</v>
      </c>
      <c r="K954">
        <v>15.767777657423199</v>
      </c>
    </row>
    <row r="955" spans="2:20" ht="15" customHeight="1" x14ac:dyDescent="0.45">
      <c r="B955" t="s">
        <v>419</v>
      </c>
      <c r="C955" t="s">
        <v>188</v>
      </c>
      <c r="D955" t="s">
        <v>3058</v>
      </c>
      <c r="E955" t="s">
        <v>3059</v>
      </c>
      <c r="F955" t="s">
        <v>3060</v>
      </c>
      <c r="G955" t="s">
        <v>2856</v>
      </c>
      <c r="H955" t="s">
        <v>3057</v>
      </c>
      <c r="K955">
        <v>16.799872448988999</v>
      </c>
    </row>
    <row r="956" spans="2:20" ht="15" customHeight="1" x14ac:dyDescent="0.45">
      <c r="B956" t="s">
        <v>419</v>
      </c>
      <c r="C956" t="s">
        <v>188</v>
      </c>
      <c r="D956" t="s">
        <v>3061</v>
      </c>
      <c r="E956" t="s">
        <v>3062</v>
      </c>
      <c r="F956" t="s">
        <v>3063</v>
      </c>
      <c r="G956" t="s">
        <v>2856</v>
      </c>
      <c r="H956" t="s">
        <v>3057</v>
      </c>
      <c r="K956">
        <v>50.719174792857402</v>
      </c>
    </row>
    <row r="957" spans="2:20" ht="15" customHeight="1" x14ac:dyDescent="0.45">
      <c r="B957" t="s">
        <v>419</v>
      </c>
      <c r="C957" t="s">
        <v>188</v>
      </c>
      <c r="D957" t="s">
        <v>3064</v>
      </c>
      <c r="E957" t="s">
        <v>3065</v>
      </c>
      <c r="F957" t="s">
        <v>3066</v>
      </c>
      <c r="G957" t="s">
        <v>2856</v>
      </c>
      <c r="H957" t="s">
        <v>3057</v>
      </c>
      <c r="K957">
        <v>0</v>
      </c>
    </row>
    <row r="958" spans="2:20" ht="15" customHeight="1" x14ac:dyDescent="0.45">
      <c r="B958" t="s">
        <v>419</v>
      </c>
      <c r="C958" t="s">
        <v>188</v>
      </c>
      <c r="D958" t="s">
        <v>3067</v>
      </c>
      <c r="E958" t="s">
        <v>3068</v>
      </c>
      <c r="F958" t="s">
        <v>3069</v>
      </c>
      <c r="G958" t="s">
        <v>2856</v>
      </c>
      <c r="H958" t="s">
        <v>3057</v>
      </c>
      <c r="K958">
        <v>13.8120016341301</v>
      </c>
    </row>
    <row r="959" spans="2:20" ht="15" customHeight="1" x14ac:dyDescent="0.45">
      <c r="B959" t="s">
        <v>419</v>
      </c>
      <c r="C959" t="s">
        <v>188</v>
      </c>
      <c r="D959" t="s">
        <v>3070</v>
      </c>
      <c r="E959" t="s">
        <v>3071</v>
      </c>
      <c r="F959" t="s">
        <v>3072</v>
      </c>
      <c r="G959" t="s">
        <v>2856</v>
      </c>
      <c r="H959" t="s">
        <v>3057</v>
      </c>
      <c r="K959">
        <v>21.193909971811902</v>
      </c>
    </row>
    <row r="960" spans="2:20" ht="15" customHeight="1" x14ac:dyDescent="0.45">
      <c r="B960" t="s">
        <v>419</v>
      </c>
      <c r="C960" t="s">
        <v>188</v>
      </c>
      <c r="D960" t="s">
        <v>3073</v>
      </c>
      <c r="E960" t="s">
        <v>3074</v>
      </c>
      <c r="F960" t="s">
        <v>3075</v>
      </c>
      <c r="G960" t="s">
        <v>2856</v>
      </c>
      <c r="H960" t="s">
        <v>3057</v>
      </c>
      <c r="K960">
        <v>20.984478018628401</v>
      </c>
    </row>
    <row r="961" spans="2:20" ht="15" customHeight="1" x14ac:dyDescent="0.45">
      <c r="B961" t="s">
        <v>419</v>
      </c>
      <c r="C961" t="s">
        <v>188</v>
      </c>
      <c r="D961" t="s">
        <v>3076</v>
      </c>
      <c r="E961" t="s">
        <v>3077</v>
      </c>
      <c r="F961" t="s">
        <v>3078</v>
      </c>
      <c r="G961" t="s">
        <v>2856</v>
      </c>
      <c r="H961" t="s">
        <v>3057</v>
      </c>
      <c r="K961">
        <v>40.184757497896101</v>
      </c>
    </row>
    <row r="962" spans="2:20" ht="15" customHeight="1" x14ac:dyDescent="0.45">
      <c r="B962" t="s">
        <v>419</v>
      </c>
      <c r="C962" t="s">
        <v>188</v>
      </c>
      <c r="D962" t="s">
        <v>3079</v>
      </c>
      <c r="E962" t="s">
        <v>3080</v>
      </c>
      <c r="F962" t="s">
        <v>3081</v>
      </c>
      <c r="G962" t="s">
        <v>2856</v>
      </c>
      <c r="H962" t="s">
        <v>3057</v>
      </c>
      <c r="K962">
        <v>0.33205394199369098</v>
      </c>
    </row>
    <row r="963" spans="2:20" ht="15" customHeight="1" x14ac:dyDescent="0.45">
      <c r="B963" t="s">
        <v>419</v>
      </c>
      <c r="C963" t="s">
        <v>188</v>
      </c>
      <c r="D963" t="s">
        <v>3082</v>
      </c>
      <c r="E963" t="s">
        <v>3083</v>
      </c>
      <c r="F963" t="s">
        <v>3084</v>
      </c>
      <c r="G963" t="s">
        <v>2856</v>
      </c>
      <c r="H963" t="s">
        <v>3057</v>
      </c>
      <c r="K963">
        <v>0.806570840087379</v>
      </c>
    </row>
    <row r="964" spans="2:20" ht="15" customHeight="1" x14ac:dyDescent="0.45">
      <c r="B964" t="s">
        <v>419</v>
      </c>
      <c r="C964" t="s">
        <v>188</v>
      </c>
      <c r="D964" t="s">
        <v>3085</v>
      </c>
      <c r="E964" t="s">
        <v>3086</v>
      </c>
      <c r="F964" t="s">
        <v>3087</v>
      </c>
      <c r="G964" t="s">
        <v>2856</v>
      </c>
      <c r="H964" t="s">
        <v>3057</v>
      </c>
      <c r="K964">
        <v>0.13528338208822499</v>
      </c>
    </row>
    <row r="965" spans="2:20" ht="15" customHeight="1" x14ac:dyDescent="0.45">
      <c r="B965" t="s">
        <v>419</v>
      </c>
      <c r="C965" t="s">
        <v>188</v>
      </c>
      <c r="D965" t="s">
        <v>3088</v>
      </c>
      <c r="E965" t="s">
        <v>3089</v>
      </c>
      <c r="F965" t="s">
        <v>3090</v>
      </c>
      <c r="G965" t="s">
        <v>2856</v>
      </c>
      <c r="H965" t="s">
        <v>3057</v>
      </c>
      <c r="K965">
        <v>5.0134718159886203E-2</v>
      </c>
    </row>
    <row r="966" spans="2:20" ht="15" customHeight="1" x14ac:dyDescent="0.45">
      <c r="B966" t="s">
        <v>419</v>
      </c>
      <c r="C966" t="s">
        <v>188</v>
      </c>
      <c r="D966" t="s">
        <v>3091</v>
      </c>
      <c r="E966" t="s">
        <v>3092</v>
      </c>
      <c r="F966" t="s">
        <v>3093</v>
      </c>
      <c r="G966" t="s">
        <v>2856</v>
      </c>
      <c r="H966" t="s">
        <v>3057</v>
      </c>
      <c r="K966">
        <v>0.123476613718632</v>
      </c>
    </row>
    <row r="967" spans="2:20" ht="15" customHeight="1" x14ac:dyDescent="0.45">
      <c r="B967" t="s">
        <v>419</v>
      </c>
      <c r="C967" t="s">
        <v>188</v>
      </c>
      <c r="D967" t="s">
        <v>3094</v>
      </c>
      <c r="E967" t="s">
        <v>3095</v>
      </c>
      <c r="F967" t="s">
        <v>3096</v>
      </c>
      <c r="G967" t="s">
        <v>2856</v>
      </c>
      <c r="H967" t="s">
        <v>3057</v>
      </c>
      <c r="K967">
        <v>0.13347407295788399</v>
      </c>
    </row>
    <row r="968" spans="2:20" ht="15" customHeight="1" x14ac:dyDescent="0.45">
      <c r="B968" t="s">
        <v>419</v>
      </c>
      <c r="C968" t="s">
        <v>188</v>
      </c>
      <c r="D968" t="s">
        <v>3097</v>
      </c>
      <c r="E968" t="s">
        <v>3098</v>
      </c>
      <c r="F968" t="s">
        <v>3099</v>
      </c>
      <c r="G968" t="s">
        <v>2856</v>
      </c>
      <c r="H968" t="s">
        <v>3057</v>
      </c>
      <c r="K968">
        <v>0.152102078474872</v>
      </c>
    </row>
    <row r="969" spans="2:20" ht="15" customHeight="1" x14ac:dyDescent="0.45">
      <c r="B969" t="s">
        <v>419</v>
      </c>
      <c r="C969" t="s">
        <v>188</v>
      </c>
      <c r="D969" t="s">
        <v>3100</v>
      </c>
      <c r="E969" t="s">
        <v>3101</v>
      </c>
      <c r="F969" t="s">
        <v>3102</v>
      </c>
      <c r="G969" t="s">
        <v>2856</v>
      </c>
      <c r="H969" t="s">
        <v>3057</v>
      </c>
      <c r="K969">
        <v>0.115593907178975</v>
      </c>
    </row>
    <row r="970" spans="2:20" ht="15" customHeight="1" x14ac:dyDescent="0.45">
      <c r="B970" t="s">
        <v>419</v>
      </c>
      <c r="C970" t="s">
        <v>188</v>
      </c>
      <c r="D970" t="s">
        <v>3103</v>
      </c>
      <c r="E970" t="s">
        <v>3104</v>
      </c>
      <c r="F970" t="s">
        <v>3105</v>
      </c>
      <c r="G970" t="s">
        <v>2856</v>
      </c>
      <c r="H970" t="s">
        <v>3057</v>
      </c>
      <c r="K970">
        <v>5.7433322338821202E-2</v>
      </c>
    </row>
    <row r="971" spans="2:20" ht="15" customHeight="1" x14ac:dyDescent="0.45">
      <c r="B971" t="s">
        <v>419</v>
      </c>
      <c r="C971" t="s">
        <v>188</v>
      </c>
      <c r="D971" t="s">
        <v>3106</v>
      </c>
      <c r="E971" t="s">
        <v>3107</v>
      </c>
      <c r="F971" t="s">
        <v>3108</v>
      </c>
      <c r="G971" t="s">
        <v>2856</v>
      </c>
      <c r="H971" t="s">
        <v>3057</v>
      </c>
      <c r="K971">
        <v>0.24483658151870499</v>
      </c>
    </row>
    <row r="972" spans="2:20" ht="15" customHeight="1" x14ac:dyDescent="0.45">
      <c r="B972" t="s">
        <v>419</v>
      </c>
      <c r="C972" t="s">
        <v>188</v>
      </c>
      <c r="D972" t="s">
        <v>3109</v>
      </c>
      <c r="E972" t="s">
        <v>3110</v>
      </c>
      <c r="F972" t="s">
        <v>3111</v>
      </c>
      <c r="G972" t="s">
        <v>2856</v>
      </c>
      <c r="H972" t="s">
        <v>3057</v>
      </c>
      <c r="K972">
        <v>0.35346784842401902</v>
      </c>
    </row>
    <row r="973" spans="2:20" ht="15" customHeight="1" x14ac:dyDescent="0.45">
      <c r="B973" t="s">
        <v>419</v>
      </c>
      <c r="C973" t="s">
        <v>188</v>
      </c>
      <c r="D973" t="s">
        <v>3112</v>
      </c>
      <c r="E973" t="s">
        <v>3113</v>
      </c>
      <c r="F973" t="s">
        <v>3114</v>
      </c>
      <c r="G973" t="s">
        <v>2856</v>
      </c>
      <c r="H973" t="s">
        <v>3057</v>
      </c>
      <c r="K973">
        <v>0.111276060335062</v>
      </c>
    </row>
    <row r="974" spans="2:20" ht="15" customHeight="1" x14ac:dyDescent="0.45">
      <c r="B974" t="s">
        <v>419</v>
      </c>
      <c r="C974" t="s">
        <v>188</v>
      </c>
      <c r="D974" t="s">
        <v>3115</v>
      </c>
      <c r="E974" t="s">
        <v>3116</v>
      </c>
      <c r="F974" t="s">
        <v>3117</v>
      </c>
      <c r="G974" t="s">
        <v>2856</v>
      </c>
      <c r="H974" t="s">
        <v>3057</v>
      </c>
      <c r="K974">
        <v>0.127402695986716</v>
      </c>
    </row>
    <row r="975" spans="2:20" ht="15" customHeight="1" x14ac:dyDescent="0.45">
      <c r="B975" t="s">
        <v>419</v>
      </c>
      <c r="C975" t="s">
        <v>188</v>
      </c>
      <c r="D975" t="s">
        <v>3118</v>
      </c>
      <c r="E975" t="s">
        <v>3119</v>
      </c>
      <c r="F975" t="s">
        <v>3120</v>
      </c>
      <c r="G975" t="s">
        <v>2856</v>
      </c>
      <c r="H975" t="s">
        <v>3057</v>
      </c>
      <c r="K975">
        <v>0.54380126583175703</v>
      </c>
    </row>
    <row r="976" spans="2:20" ht="15" customHeight="1" x14ac:dyDescent="0.45">
      <c r="B976" t="s">
        <v>419</v>
      </c>
      <c r="C976" t="s">
        <v>188</v>
      </c>
      <c r="D976" t="s">
        <v>3121</v>
      </c>
      <c r="E976" t="s">
        <v>3122</v>
      </c>
      <c r="F976" t="s">
        <v>3123</v>
      </c>
      <c r="G976" t="s">
        <v>2856</v>
      </c>
      <c r="H976" t="s">
        <v>3124</v>
      </c>
      <c r="I976" t="s">
        <v>2858</v>
      </c>
      <c r="K976">
        <v>0</v>
      </c>
      <c r="L976">
        <v>0</v>
      </c>
      <c r="M976">
        <v>0</v>
      </c>
      <c r="N976">
        <v>0</v>
      </c>
      <c r="O976">
        <v>0</v>
      </c>
      <c r="P976">
        <v>0</v>
      </c>
      <c r="Q976">
        <v>0</v>
      </c>
      <c r="R976">
        <v>0</v>
      </c>
      <c r="S976">
        <v>0</v>
      </c>
      <c r="T976">
        <v>0</v>
      </c>
    </row>
    <row r="977" spans="2:20" ht="15" customHeight="1" x14ac:dyDescent="0.45">
      <c r="B977" t="s">
        <v>419</v>
      </c>
      <c r="C977" t="s">
        <v>188</v>
      </c>
      <c r="D977" t="s">
        <v>3125</v>
      </c>
      <c r="E977" t="s">
        <v>3126</v>
      </c>
      <c r="F977" t="s">
        <v>3127</v>
      </c>
      <c r="G977" t="s">
        <v>2856</v>
      </c>
      <c r="H977" t="s">
        <v>3128</v>
      </c>
      <c r="I977" t="s">
        <v>2858</v>
      </c>
      <c r="K977">
        <v>5.8541800000000004</v>
      </c>
      <c r="L977">
        <v>3.55918</v>
      </c>
      <c r="M977">
        <v>2.5539999999999998</v>
      </c>
      <c r="N977">
        <v>2.0242300000000002</v>
      </c>
      <c r="O977">
        <v>1.59328</v>
      </c>
      <c r="P977">
        <v>1.31148</v>
      </c>
      <c r="Q977">
        <v>1.1146799999999999</v>
      </c>
      <c r="R977">
        <v>1.00193</v>
      </c>
      <c r="S977">
        <v>0.80817000000000005</v>
      </c>
      <c r="T977">
        <v>0.51771999999999996</v>
      </c>
    </row>
    <row r="978" spans="2:20" ht="15" customHeight="1" x14ac:dyDescent="0.45">
      <c r="B978" t="s">
        <v>419</v>
      </c>
      <c r="C978" t="s">
        <v>188</v>
      </c>
      <c r="D978" t="s">
        <v>3129</v>
      </c>
      <c r="E978" t="s">
        <v>3130</v>
      </c>
      <c r="F978" t="s">
        <v>3131</v>
      </c>
      <c r="G978" t="s">
        <v>2856</v>
      </c>
      <c r="H978" t="s">
        <v>3132</v>
      </c>
      <c r="I978" t="s">
        <v>2858</v>
      </c>
      <c r="K978">
        <v>0</v>
      </c>
      <c r="L978">
        <v>0</v>
      </c>
      <c r="M978">
        <v>0</v>
      </c>
      <c r="N978">
        <v>0</v>
      </c>
      <c r="O978">
        <v>0</v>
      </c>
      <c r="P978">
        <v>0</v>
      </c>
      <c r="Q978">
        <v>0</v>
      </c>
      <c r="R978">
        <v>0</v>
      </c>
      <c r="S978">
        <v>0</v>
      </c>
      <c r="T978">
        <v>0</v>
      </c>
    </row>
    <row r="979" spans="2:20" ht="15" customHeight="1" x14ac:dyDescent="0.45">
      <c r="B979" t="s">
        <v>419</v>
      </c>
      <c r="C979" t="s">
        <v>188</v>
      </c>
      <c r="D979" t="s">
        <v>3133</v>
      </c>
      <c r="E979" t="s">
        <v>3134</v>
      </c>
      <c r="F979" t="s">
        <v>3135</v>
      </c>
      <c r="G979" t="s">
        <v>2856</v>
      </c>
      <c r="H979" t="s">
        <v>3136</v>
      </c>
      <c r="I979" t="s">
        <v>2858</v>
      </c>
      <c r="K979">
        <v>0</v>
      </c>
      <c r="L979">
        <v>0</v>
      </c>
      <c r="M979">
        <v>0</v>
      </c>
      <c r="N979">
        <v>0</v>
      </c>
      <c r="O979">
        <v>0</v>
      </c>
      <c r="P979">
        <v>0</v>
      </c>
      <c r="Q979">
        <v>0</v>
      </c>
      <c r="R979">
        <v>0</v>
      </c>
      <c r="S979">
        <v>0</v>
      </c>
      <c r="T979">
        <v>0</v>
      </c>
    </row>
    <row r="980" spans="2:20" ht="15" customHeight="1" x14ac:dyDescent="0.45">
      <c r="B980" t="s">
        <v>419</v>
      </c>
      <c r="C980" t="s">
        <v>188</v>
      </c>
      <c r="D980" t="s">
        <v>3137</v>
      </c>
      <c r="E980" t="s">
        <v>3138</v>
      </c>
      <c r="F980" t="s">
        <v>3139</v>
      </c>
      <c r="G980" t="s">
        <v>2856</v>
      </c>
      <c r="H980" t="s">
        <v>2857</v>
      </c>
      <c r="I980" t="s">
        <v>2858</v>
      </c>
      <c r="K980">
        <v>-1.57623</v>
      </c>
      <c r="L980">
        <v>-1.39028</v>
      </c>
      <c r="M980">
        <v>-1.34338</v>
      </c>
      <c r="N980">
        <v>-1.29182</v>
      </c>
      <c r="O980">
        <v>-1.2644299999999999</v>
      </c>
      <c r="P980">
        <v>-1.2553700000000001</v>
      </c>
      <c r="Q980">
        <v>-1.27471</v>
      </c>
      <c r="R980">
        <v>-1.29278</v>
      </c>
      <c r="S980">
        <v>-1.2580499999999999</v>
      </c>
      <c r="T980">
        <v>-1.27895</v>
      </c>
    </row>
    <row r="981" spans="2:20" ht="15" customHeight="1" x14ac:dyDescent="0.45">
      <c r="B981" t="s">
        <v>419</v>
      </c>
      <c r="C981" t="s">
        <v>188</v>
      </c>
      <c r="D981" t="s">
        <v>3140</v>
      </c>
      <c r="E981" t="s">
        <v>3141</v>
      </c>
      <c r="F981" t="s">
        <v>3142</v>
      </c>
      <c r="K981">
        <v>2030</v>
      </c>
    </row>
    <row r="982" spans="2:20" ht="15" customHeight="1" x14ac:dyDescent="0.45">
      <c r="B982" t="s">
        <v>419</v>
      </c>
      <c r="C982" t="s">
        <v>188</v>
      </c>
      <c r="D982" t="s">
        <v>3143</v>
      </c>
      <c r="E982" t="s">
        <v>3144</v>
      </c>
      <c r="F982" t="s">
        <v>3145</v>
      </c>
      <c r="K982" t="s">
        <v>3146</v>
      </c>
    </row>
    <row r="983" spans="2:20" ht="15" customHeight="1" x14ac:dyDescent="0.45">
      <c r="B983" t="s">
        <v>419</v>
      </c>
      <c r="C983" t="s">
        <v>188</v>
      </c>
      <c r="D983" t="s">
        <v>3147</v>
      </c>
      <c r="E983" t="s">
        <v>3148</v>
      </c>
      <c r="F983" t="s">
        <v>765</v>
      </c>
      <c r="G983" t="s">
        <v>2856</v>
      </c>
      <c r="H983" t="s">
        <v>3124</v>
      </c>
      <c r="I983" t="s">
        <v>2858</v>
      </c>
      <c r="K983">
        <v>0</v>
      </c>
      <c r="L983">
        <v>0</v>
      </c>
      <c r="M983">
        <v>0</v>
      </c>
      <c r="N983">
        <v>0</v>
      </c>
      <c r="O983">
        <v>0</v>
      </c>
      <c r="P983">
        <v>0</v>
      </c>
      <c r="Q983">
        <v>0</v>
      </c>
      <c r="R983">
        <v>0</v>
      </c>
      <c r="S983">
        <v>0</v>
      </c>
      <c r="T983">
        <v>0</v>
      </c>
    </row>
    <row r="984" spans="2:20" ht="15" customHeight="1" x14ac:dyDescent="0.45">
      <c r="B984" t="s">
        <v>419</v>
      </c>
      <c r="C984" t="s">
        <v>188</v>
      </c>
      <c r="D984" t="s">
        <v>3149</v>
      </c>
      <c r="E984" t="s">
        <v>3150</v>
      </c>
      <c r="F984" t="s">
        <v>765</v>
      </c>
      <c r="G984" t="s">
        <v>2856</v>
      </c>
      <c r="H984" t="s">
        <v>3128</v>
      </c>
      <c r="I984" t="s">
        <v>2858</v>
      </c>
      <c r="K984">
        <v>5.8541828628265797</v>
      </c>
      <c r="L984">
        <v>3.5591831290004499</v>
      </c>
      <c r="M984">
        <v>2.55399904276016</v>
      </c>
      <c r="N984">
        <v>2.0242264801304999</v>
      </c>
      <c r="O984">
        <v>1.59328036221639</v>
      </c>
      <c r="P984">
        <v>1.31147987557377</v>
      </c>
      <c r="Q984">
        <v>1.1146829731258601</v>
      </c>
      <c r="R984">
        <v>1.00192564032878</v>
      </c>
      <c r="S984">
        <v>0.80817291379178902</v>
      </c>
      <c r="T984">
        <v>0.51771945367934902</v>
      </c>
    </row>
    <row r="985" spans="2:20" ht="15" customHeight="1" x14ac:dyDescent="0.45">
      <c r="B985" t="s">
        <v>419</v>
      </c>
      <c r="C985" t="s">
        <v>188</v>
      </c>
      <c r="D985" t="s">
        <v>3151</v>
      </c>
      <c r="E985" t="s">
        <v>3152</v>
      </c>
      <c r="F985" t="s">
        <v>765</v>
      </c>
      <c r="G985" t="s">
        <v>2856</v>
      </c>
      <c r="H985" t="s">
        <v>3132</v>
      </c>
      <c r="I985" t="s">
        <v>2858</v>
      </c>
      <c r="K985">
        <v>0</v>
      </c>
      <c r="L985">
        <v>0</v>
      </c>
      <c r="M985">
        <v>0</v>
      </c>
      <c r="N985">
        <v>0</v>
      </c>
      <c r="O985">
        <v>0</v>
      </c>
      <c r="P985">
        <v>0</v>
      </c>
      <c r="Q985">
        <v>0</v>
      </c>
      <c r="R985">
        <v>0</v>
      </c>
      <c r="S985">
        <v>0</v>
      </c>
      <c r="T985">
        <v>0</v>
      </c>
    </row>
    <row r="986" spans="2:20" ht="15" customHeight="1" x14ac:dyDescent="0.45">
      <c r="B986" t="s">
        <v>419</v>
      </c>
      <c r="C986" t="s">
        <v>188</v>
      </c>
      <c r="D986" t="s">
        <v>3153</v>
      </c>
      <c r="E986" t="s">
        <v>3154</v>
      </c>
      <c r="F986" t="s">
        <v>765</v>
      </c>
      <c r="G986" t="s">
        <v>2856</v>
      </c>
      <c r="H986" t="s">
        <v>3136</v>
      </c>
      <c r="I986" t="s">
        <v>2858</v>
      </c>
      <c r="K986">
        <v>0</v>
      </c>
      <c r="L986">
        <v>0</v>
      </c>
      <c r="M986">
        <v>0</v>
      </c>
      <c r="N986">
        <v>0</v>
      </c>
      <c r="O986">
        <v>0</v>
      </c>
      <c r="P986">
        <v>0</v>
      </c>
      <c r="Q986">
        <v>0</v>
      </c>
      <c r="R986">
        <v>0</v>
      </c>
      <c r="S986">
        <v>0</v>
      </c>
      <c r="T986">
        <v>0</v>
      </c>
    </row>
    <row r="987" spans="2:20" ht="15" customHeight="1" x14ac:dyDescent="0.45">
      <c r="B987" t="s">
        <v>419</v>
      </c>
      <c r="C987" t="s">
        <v>188</v>
      </c>
      <c r="D987" t="s">
        <v>3155</v>
      </c>
      <c r="E987" t="s">
        <v>3156</v>
      </c>
      <c r="F987" t="s">
        <v>765</v>
      </c>
      <c r="G987" t="s">
        <v>2856</v>
      </c>
      <c r="H987" t="s">
        <v>3157</v>
      </c>
      <c r="I987" t="s">
        <v>2858</v>
      </c>
      <c r="K987">
        <v>5.8541828628265797</v>
      </c>
      <c r="L987">
        <v>3.5591831290004499</v>
      </c>
      <c r="M987">
        <v>2.55399904276016</v>
      </c>
      <c r="N987">
        <v>2.0242264801304999</v>
      </c>
      <c r="O987">
        <v>1.59328036221639</v>
      </c>
      <c r="P987">
        <v>1.31147987557377</v>
      </c>
      <c r="Q987">
        <v>1.1146829731258601</v>
      </c>
      <c r="R987">
        <v>1.00192564032878</v>
      </c>
      <c r="S987">
        <v>0.80817291379178902</v>
      </c>
      <c r="T987">
        <v>0.51771945367934902</v>
      </c>
    </row>
    <row r="988" spans="2:20" ht="15" customHeight="1" x14ac:dyDescent="0.45">
      <c r="B988" t="s">
        <v>419</v>
      </c>
      <c r="C988" t="s">
        <v>188</v>
      </c>
      <c r="D988" t="s">
        <v>3158</v>
      </c>
      <c r="E988" t="s">
        <v>3159</v>
      </c>
      <c r="F988" t="s">
        <v>765</v>
      </c>
      <c r="G988" t="s">
        <v>2856</v>
      </c>
      <c r="H988" t="s">
        <v>3124</v>
      </c>
      <c r="I988" t="s">
        <v>2858</v>
      </c>
      <c r="K988">
        <v>0</v>
      </c>
      <c r="L988">
        <v>0</v>
      </c>
      <c r="M988">
        <v>0</v>
      </c>
      <c r="N988">
        <v>0</v>
      </c>
      <c r="O988">
        <v>0</v>
      </c>
      <c r="P988">
        <v>0</v>
      </c>
      <c r="Q988">
        <v>0</v>
      </c>
      <c r="R988">
        <v>0</v>
      </c>
      <c r="S988">
        <v>0</v>
      </c>
      <c r="T988">
        <v>0</v>
      </c>
    </row>
    <row r="989" spans="2:20" ht="15" customHeight="1" x14ac:dyDescent="0.45">
      <c r="B989" t="s">
        <v>419</v>
      </c>
      <c r="C989" t="s">
        <v>188</v>
      </c>
      <c r="D989" t="s">
        <v>3160</v>
      </c>
      <c r="E989" t="s">
        <v>3161</v>
      </c>
      <c r="F989" t="s">
        <v>765</v>
      </c>
      <c r="G989" t="s">
        <v>2856</v>
      </c>
      <c r="H989" t="s">
        <v>3128</v>
      </c>
      <c r="I989" t="s">
        <v>2858</v>
      </c>
      <c r="K989">
        <v>7.5210784302950504</v>
      </c>
      <c r="L989">
        <v>4.7615470025569202</v>
      </c>
      <c r="M989">
        <v>3.6708768501128701</v>
      </c>
      <c r="N989">
        <v>2.9323842464828802</v>
      </c>
      <c r="O989">
        <v>2.4374271897350002</v>
      </c>
      <c r="P989">
        <v>2.0611099026588202</v>
      </c>
      <c r="Q989">
        <v>1.72018781242203</v>
      </c>
      <c r="R989">
        <v>1.5791907706063799</v>
      </c>
      <c r="S989">
        <v>1.38667761657874</v>
      </c>
      <c r="T989">
        <v>1.0074313863814599</v>
      </c>
    </row>
    <row r="990" spans="2:20" ht="15" customHeight="1" x14ac:dyDescent="0.45">
      <c r="B990" t="s">
        <v>419</v>
      </c>
      <c r="C990" t="s">
        <v>188</v>
      </c>
      <c r="D990" t="s">
        <v>3162</v>
      </c>
      <c r="E990" t="s">
        <v>3163</v>
      </c>
      <c r="F990" t="s">
        <v>765</v>
      </c>
      <c r="G990" t="s">
        <v>2856</v>
      </c>
      <c r="H990" t="s">
        <v>3132</v>
      </c>
      <c r="I990" t="s">
        <v>2858</v>
      </c>
      <c r="K990">
        <v>0</v>
      </c>
      <c r="L990">
        <v>0</v>
      </c>
      <c r="M990">
        <v>0</v>
      </c>
      <c r="N990">
        <v>0</v>
      </c>
      <c r="O990">
        <v>0</v>
      </c>
      <c r="P990">
        <v>0</v>
      </c>
      <c r="Q990">
        <v>0</v>
      </c>
      <c r="R990">
        <v>0</v>
      </c>
      <c r="S990">
        <v>0</v>
      </c>
      <c r="T990">
        <v>0</v>
      </c>
    </row>
    <row r="991" spans="2:20" ht="15" customHeight="1" x14ac:dyDescent="0.45">
      <c r="B991" t="s">
        <v>419</v>
      </c>
      <c r="C991" t="s">
        <v>188</v>
      </c>
      <c r="D991" t="s">
        <v>3164</v>
      </c>
      <c r="E991" t="s">
        <v>3165</v>
      </c>
      <c r="F991" t="s">
        <v>765</v>
      </c>
      <c r="G991" t="s">
        <v>2856</v>
      </c>
      <c r="H991" t="s">
        <v>3136</v>
      </c>
      <c r="I991" t="s">
        <v>2858</v>
      </c>
      <c r="K991">
        <v>0</v>
      </c>
      <c r="L991">
        <v>0</v>
      </c>
      <c r="M991">
        <v>0</v>
      </c>
      <c r="N991">
        <v>0</v>
      </c>
      <c r="O991">
        <v>0</v>
      </c>
      <c r="P991">
        <v>0</v>
      </c>
      <c r="Q991">
        <v>0</v>
      </c>
      <c r="R991">
        <v>0</v>
      </c>
      <c r="S991">
        <v>0</v>
      </c>
      <c r="T991">
        <v>0</v>
      </c>
    </row>
    <row r="992" spans="2:20" ht="15" customHeight="1" x14ac:dyDescent="0.45">
      <c r="B992" t="s">
        <v>419</v>
      </c>
      <c r="C992" t="s">
        <v>188</v>
      </c>
      <c r="D992" t="s">
        <v>3166</v>
      </c>
      <c r="E992" t="s">
        <v>3167</v>
      </c>
      <c r="F992" t="s">
        <v>765</v>
      </c>
      <c r="G992" t="s">
        <v>2856</v>
      </c>
      <c r="H992" t="s">
        <v>3157</v>
      </c>
      <c r="I992" t="s">
        <v>2858</v>
      </c>
      <c r="K992">
        <v>7.5210784302950504</v>
      </c>
      <c r="L992">
        <v>4.7615470025569202</v>
      </c>
      <c r="M992">
        <v>3.6708768501128701</v>
      </c>
      <c r="N992">
        <v>2.9323842464828802</v>
      </c>
      <c r="O992">
        <v>2.4374271897350002</v>
      </c>
      <c r="P992">
        <v>2.0611099026588202</v>
      </c>
      <c r="Q992">
        <v>1.72018781242203</v>
      </c>
      <c r="R992">
        <v>1.5791907706063799</v>
      </c>
      <c r="S992">
        <v>1.38667761657874</v>
      </c>
      <c r="T992">
        <v>1.0074313863814599</v>
      </c>
    </row>
    <row r="993" spans="2:20" ht="15" customHeight="1" x14ac:dyDescent="0.45">
      <c r="B993" t="s">
        <v>419</v>
      </c>
      <c r="C993" t="s">
        <v>188</v>
      </c>
      <c r="D993" t="s">
        <v>3168</v>
      </c>
      <c r="E993" t="s">
        <v>3169</v>
      </c>
      <c r="F993" t="s">
        <v>765</v>
      </c>
      <c r="G993" t="s">
        <v>2856</v>
      </c>
      <c r="H993" t="s">
        <v>3124</v>
      </c>
      <c r="I993" t="s">
        <v>2858</v>
      </c>
      <c r="K993">
        <v>0</v>
      </c>
      <c r="L993">
        <v>0</v>
      </c>
      <c r="M993">
        <v>0</v>
      </c>
      <c r="N993">
        <v>0</v>
      </c>
      <c r="O993">
        <v>0</v>
      </c>
      <c r="P993">
        <v>0</v>
      </c>
      <c r="Q993">
        <v>0</v>
      </c>
      <c r="R993">
        <v>0</v>
      </c>
      <c r="S993">
        <v>0</v>
      </c>
      <c r="T993">
        <v>0</v>
      </c>
    </row>
    <row r="994" spans="2:20" ht="15" customHeight="1" x14ac:dyDescent="0.45">
      <c r="B994" t="s">
        <v>419</v>
      </c>
      <c r="C994" t="s">
        <v>188</v>
      </c>
      <c r="D994" t="s">
        <v>3170</v>
      </c>
      <c r="E994" t="s">
        <v>3171</v>
      </c>
      <c r="F994" t="s">
        <v>765</v>
      </c>
      <c r="G994" t="s">
        <v>2856</v>
      </c>
      <c r="H994" t="s">
        <v>3128</v>
      </c>
      <c r="I994" t="s">
        <v>2858</v>
      </c>
      <c r="K994">
        <v>3.0919843505466802</v>
      </c>
      <c r="L994">
        <v>1.7292553071466701</v>
      </c>
      <c r="M994">
        <v>1.2741281550543699</v>
      </c>
      <c r="N994">
        <v>0.96857886639397595</v>
      </c>
      <c r="O994">
        <v>0.70318382721075401</v>
      </c>
      <c r="P994">
        <v>0.59664015828643802</v>
      </c>
      <c r="Q994">
        <v>0.57016938655400395</v>
      </c>
      <c r="R994">
        <v>0.51306958904143796</v>
      </c>
      <c r="S994">
        <v>0.45570709673957599</v>
      </c>
      <c r="T994">
        <v>0.340356365268077</v>
      </c>
    </row>
    <row r="995" spans="2:20" ht="15" customHeight="1" x14ac:dyDescent="0.45">
      <c r="B995" t="s">
        <v>419</v>
      </c>
      <c r="C995" t="s">
        <v>188</v>
      </c>
      <c r="D995" t="s">
        <v>3172</v>
      </c>
      <c r="E995" t="s">
        <v>3173</v>
      </c>
      <c r="F995" t="s">
        <v>765</v>
      </c>
      <c r="G995" t="s">
        <v>2856</v>
      </c>
      <c r="H995" t="s">
        <v>3132</v>
      </c>
      <c r="I995" t="s">
        <v>2858</v>
      </c>
      <c r="K995">
        <v>0</v>
      </c>
      <c r="L995">
        <v>0</v>
      </c>
      <c r="M995">
        <v>0</v>
      </c>
      <c r="N995">
        <v>0</v>
      </c>
      <c r="O995">
        <v>0</v>
      </c>
      <c r="P995">
        <v>0</v>
      </c>
      <c r="Q995">
        <v>0</v>
      </c>
      <c r="R995">
        <v>0</v>
      </c>
      <c r="S995">
        <v>0</v>
      </c>
      <c r="T995">
        <v>0</v>
      </c>
    </row>
    <row r="996" spans="2:20" ht="15" customHeight="1" x14ac:dyDescent="0.45">
      <c r="B996" t="s">
        <v>419</v>
      </c>
      <c r="C996" t="s">
        <v>188</v>
      </c>
      <c r="D996" t="s">
        <v>3174</v>
      </c>
      <c r="E996" t="s">
        <v>3175</v>
      </c>
      <c r="F996" t="s">
        <v>765</v>
      </c>
      <c r="G996" t="s">
        <v>2856</v>
      </c>
      <c r="H996" t="s">
        <v>3136</v>
      </c>
      <c r="I996" t="s">
        <v>2858</v>
      </c>
      <c r="K996">
        <v>0</v>
      </c>
      <c r="L996">
        <v>0</v>
      </c>
      <c r="M996">
        <v>0</v>
      </c>
      <c r="N996">
        <v>0</v>
      </c>
      <c r="O996">
        <v>0</v>
      </c>
      <c r="P996">
        <v>0</v>
      </c>
      <c r="Q996">
        <v>0</v>
      </c>
      <c r="R996">
        <v>0</v>
      </c>
      <c r="S996">
        <v>0</v>
      </c>
      <c r="T996">
        <v>0</v>
      </c>
    </row>
    <row r="997" spans="2:20" ht="15" customHeight="1" x14ac:dyDescent="0.45">
      <c r="B997" t="s">
        <v>419</v>
      </c>
      <c r="C997" t="s">
        <v>188</v>
      </c>
      <c r="D997" t="s">
        <v>3176</v>
      </c>
      <c r="E997" t="s">
        <v>3177</v>
      </c>
      <c r="F997" t="s">
        <v>765</v>
      </c>
      <c r="G997" t="s">
        <v>2856</v>
      </c>
      <c r="H997" t="s">
        <v>3157</v>
      </c>
      <c r="I997" t="s">
        <v>2858</v>
      </c>
      <c r="K997">
        <v>3.0919843505466802</v>
      </c>
      <c r="L997">
        <v>1.7292553071466701</v>
      </c>
      <c r="M997">
        <v>1.2741281550543699</v>
      </c>
      <c r="N997">
        <v>0.96857886639397595</v>
      </c>
      <c r="O997">
        <v>0.70318382721075401</v>
      </c>
      <c r="P997">
        <v>0.59664015828643802</v>
      </c>
      <c r="Q997">
        <v>0.57016938655400395</v>
      </c>
      <c r="R997">
        <v>0.51306958904143796</v>
      </c>
      <c r="S997">
        <v>0.45570709673957599</v>
      </c>
      <c r="T997">
        <v>0.340356365268077</v>
      </c>
    </row>
    <row r="998" spans="2:20" ht="15" customHeight="1" x14ac:dyDescent="0.45">
      <c r="B998" t="s">
        <v>419</v>
      </c>
      <c r="C998" t="s">
        <v>188</v>
      </c>
      <c r="D998" t="s">
        <v>3178</v>
      </c>
      <c r="E998" t="s">
        <v>3095</v>
      </c>
      <c r="F998" t="s">
        <v>3096</v>
      </c>
      <c r="G998" t="s">
        <v>2856</v>
      </c>
      <c r="H998" t="s">
        <v>3057</v>
      </c>
      <c r="K998">
        <v>0.13347407295788399</v>
      </c>
    </row>
    <row r="999" spans="2:20" ht="15" customHeight="1" x14ac:dyDescent="0.45">
      <c r="B999" t="s">
        <v>419</v>
      </c>
      <c r="C999" t="s">
        <v>188</v>
      </c>
      <c r="D999" t="s">
        <v>3179</v>
      </c>
      <c r="E999" t="s">
        <v>3092</v>
      </c>
      <c r="F999" t="s">
        <v>3093</v>
      </c>
      <c r="G999" t="s">
        <v>2856</v>
      </c>
      <c r="H999" t="s">
        <v>3057</v>
      </c>
      <c r="K999">
        <v>0.123476613718632</v>
      </c>
    </row>
    <row r="1000" spans="2:20" ht="15" customHeight="1" x14ac:dyDescent="0.45">
      <c r="B1000" t="s">
        <v>419</v>
      </c>
      <c r="C1000" t="s">
        <v>188</v>
      </c>
      <c r="D1000" t="s">
        <v>3180</v>
      </c>
      <c r="E1000" t="s">
        <v>3098</v>
      </c>
      <c r="F1000" t="s">
        <v>3099</v>
      </c>
      <c r="G1000" t="s">
        <v>2856</v>
      </c>
      <c r="H1000" t="s">
        <v>3057</v>
      </c>
      <c r="K1000">
        <v>0.152102078474872</v>
      </c>
    </row>
    <row r="1001" spans="2:20" ht="15" customHeight="1" x14ac:dyDescent="0.45">
      <c r="B1001" t="s">
        <v>419</v>
      </c>
      <c r="C1001" t="s">
        <v>188</v>
      </c>
      <c r="D1001" t="s">
        <v>3181</v>
      </c>
      <c r="E1001" t="s">
        <v>3086</v>
      </c>
      <c r="F1001" t="s">
        <v>3087</v>
      </c>
      <c r="G1001" t="s">
        <v>2856</v>
      </c>
      <c r="H1001" t="s">
        <v>3057</v>
      </c>
      <c r="K1001">
        <v>0.13528338208822499</v>
      </c>
    </row>
    <row r="1002" spans="2:20" ht="15" customHeight="1" x14ac:dyDescent="0.45">
      <c r="B1002" t="s">
        <v>419</v>
      </c>
      <c r="C1002" t="s">
        <v>188</v>
      </c>
      <c r="D1002" t="s">
        <v>3182</v>
      </c>
      <c r="E1002" t="s">
        <v>3101</v>
      </c>
      <c r="F1002" t="s">
        <v>3102</v>
      </c>
      <c r="G1002" t="s">
        <v>2856</v>
      </c>
      <c r="H1002" t="s">
        <v>3057</v>
      </c>
      <c r="K1002">
        <v>0.115593907178975</v>
      </c>
    </row>
    <row r="1003" spans="2:20" ht="15" customHeight="1" x14ac:dyDescent="0.45">
      <c r="B1003" t="s">
        <v>419</v>
      </c>
      <c r="C1003" t="s">
        <v>188</v>
      </c>
      <c r="D1003" t="s">
        <v>3183</v>
      </c>
      <c r="E1003" t="s">
        <v>3080</v>
      </c>
      <c r="F1003" t="s">
        <v>3081</v>
      </c>
      <c r="G1003" t="s">
        <v>2856</v>
      </c>
      <c r="H1003" t="s">
        <v>3057</v>
      </c>
      <c r="K1003">
        <v>0.33205394199369098</v>
      </c>
    </row>
    <row r="1004" spans="2:20" ht="15" customHeight="1" x14ac:dyDescent="0.45">
      <c r="B1004" t="s">
        <v>419</v>
      </c>
      <c r="C1004" t="s">
        <v>188</v>
      </c>
      <c r="D1004" t="s">
        <v>3184</v>
      </c>
      <c r="E1004" t="s">
        <v>3083</v>
      </c>
      <c r="F1004" t="s">
        <v>3084</v>
      </c>
      <c r="G1004" t="s">
        <v>2856</v>
      </c>
      <c r="H1004" t="s">
        <v>3057</v>
      </c>
      <c r="K1004">
        <v>0.806570840087379</v>
      </c>
    </row>
    <row r="1005" spans="2:20" ht="15" customHeight="1" x14ac:dyDescent="0.45">
      <c r="B1005" t="s">
        <v>419</v>
      </c>
      <c r="C1005" t="s">
        <v>188</v>
      </c>
      <c r="D1005" t="s">
        <v>3185</v>
      </c>
      <c r="E1005" t="s">
        <v>3119</v>
      </c>
      <c r="F1005" t="s">
        <v>3120</v>
      </c>
      <c r="G1005" t="s">
        <v>2856</v>
      </c>
      <c r="H1005" t="s">
        <v>3057</v>
      </c>
      <c r="K1005">
        <v>0.54380126583175703</v>
      </c>
    </row>
    <row r="1006" spans="2:20" ht="15" customHeight="1" x14ac:dyDescent="0.45">
      <c r="B1006" t="s">
        <v>419</v>
      </c>
      <c r="C1006" t="s">
        <v>188</v>
      </c>
      <c r="D1006" t="s">
        <v>3186</v>
      </c>
      <c r="E1006" t="s">
        <v>3116</v>
      </c>
      <c r="F1006" t="s">
        <v>3117</v>
      </c>
      <c r="G1006" t="s">
        <v>2856</v>
      </c>
      <c r="H1006" t="s">
        <v>3057</v>
      </c>
      <c r="K1006">
        <v>0.127402695986716</v>
      </c>
    </row>
    <row r="1007" spans="2:20" ht="15" customHeight="1" x14ac:dyDescent="0.45">
      <c r="B1007" t="s">
        <v>419</v>
      </c>
      <c r="C1007" t="s">
        <v>188</v>
      </c>
      <c r="D1007" t="s">
        <v>3187</v>
      </c>
      <c r="E1007" t="s">
        <v>3107</v>
      </c>
      <c r="F1007" t="s">
        <v>3108</v>
      </c>
      <c r="G1007" t="s">
        <v>2856</v>
      </c>
      <c r="H1007" t="s">
        <v>3057</v>
      </c>
      <c r="K1007">
        <v>0.24483658151870499</v>
      </c>
    </row>
    <row r="1008" spans="2:20" ht="15" customHeight="1" x14ac:dyDescent="0.45">
      <c r="B1008" t="s">
        <v>419</v>
      </c>
      <c r="C1008" t="s">
        <v>188</v>
      </c>
      <c r="D1008" t="s">
        <v>3188</v>
      </c>
      <c r="E1008" t="s">
        <v>3089</v>
      </c>
      <c r="F1008" t="s">
        <v>3090</v>
      </c>
      <c r="G1008" t="s">
        <v>2856</v>
      </c>
      <c r="H1008" t="s">
        <v>3057</v>
      </c>
      <c r="K1008">
        <v>5.0134718159886203E-2</v>
      </c>
    </row>
    <row r="1009" spans="2:12" ht="15" customHeight="1" x14ac:dyDescent="0.45">
      <c r="B1009" t="s">
        <v>419</v>
      </c>
      <c r="C1009" t="s">
        <v>188</v>
      </c>
      <c r="D1009" t="s">
        <v>3189</v>
      </c>
      <c r="E1009" t="s">
        <v>3110</v>
      </c>
      <c r="F1009" t="s">
        <v>3111</v>
      </c>
      <c r="G1009" t="s">
        <v>2856</v>
      </c>
      <c r="H1009" t="s">
        <v>3057</v>
      </c>
      <c r="K1009">
        <v>0.35346784842401902</v>
      </c>
    </row>
    <row r="1010" spans="2:12" ht="15" customHeight="1" x14ac:dyDescent="0.45">
      <c r="B1010" t="s">
        <v>419</v>
      </c>
      <c r="C1010" t="s">
        <v>188</v>
      </c>
      <c r="D1010" t="s">
        <v>3190</v>
      </c>
      <c r="E1010" t="s">
        <v>3113</v>
      </c>
      <c r="F1010" t="s">
        <v>3114</v>
      </c>
      <c r="G1010" t="s">
        <v>2856</v>
      </c>
      <c r="H1010" t="s">
        <v>3057</v>
      </c>
      <c r="K1010">
        <v>0.111276060335062</v>
      </c>
    </row>
    <row r="1011" spans="2:12" ht="15" customHeight="1" x14ac:dyDescent="0.45">
      <c r="B1011" t="s">
        <v>419</v>
      </c>
      <c r="C1011" t="s">
        <v>188</v>
      </c>
      <c r="D1011" t="s">
        <v>3191</v>
      </c>
      <c r="E1011" t="s">
        <v>3104</v>
      </c>
      <c r="F1011" t="s">
        <v>3105</v>
      </c>
      <c r="G1011" t="s">
        <v>2856</v>
      </c>
      <c r="H1011" t="s">
        <v>3057</v>
      </c>
      <c r="K1011">
        <v>5.7433322338821202E-2</v>
      </c>
    </row>
    <row r="1012" spans="2:12" ht="15" customHeight="1" x14ac:dyDescent="0.45">
      <c r="B1012" t="s">
        <v>419</v>
      </c>
      <c r="C1012" t="s">
        <v>188</v>
      </c>
      <c r="D1012" t="s">
        <v>3192</v>
      </c>
      <c r="E1012" t="s">
        <v>3193</v>
      </c>
      <c r="F1012" t="s">
        <v>3194</v>
      </c>
      <c r="G1012" t="s">
        <v>2856</v>
      </c>
      <c r="K1012">
        <v>0.790978578530389</v>
      </c>
      <c r="L1012">
        <v>0.790978578530389</v>
      </c>
    </row>
    <row r="1013" spans="2:12" ht="15" customHeight="1" x14ac:dyDescent="0.45">
      <c r="B1013" t="s">
        <v>419</v>
      </c>
      <c r="C1013" t="s">
        <v>188</v>
      </c>
      <c r="D1013" t="s">
        <v>3195</v>
      </c>
      <c r="E1013" t="s">
        <v>3196</v>
      </c>
      <c r="F1013" t="s">
        <v>3197</v>
      </c>
      <c r="G1013" t="s">
        <v>2856</v>
      </c>
      <c r="K1013">
        <v>0.14045876426177301</v>
      </c>
      <c r="L1013">
        <v>0.14045876426177301</v>
      </c>
    </row>
    <row r="1014" spans="2:12" ht="15" customHeight="1" x14ac:dyDescent="0.45">
      <c r="B1014" t="s">
        <v>419</v>
      </c>
      <c r="C1014" t="s">
        <v>188</v>
      </c>
      <c r="D1014" t="s">
        <v>3198</v>
      </c>
      <c r="E1014" t="s">
        <v>3199</v>
      </c>
      <c r="F1014" t="s">
        <v>3200</v>
      </c>
      <c r="G1014" t="s">
        <v>2856</v>
      </c>
      <c r="K1014">
        <v>0.100418075578562</v>
      </c>
      <c r="L1014">
        <v>0.100418075578562</v>
      </c>
    </row>
    <row r="1015" spans="2:12" ht="15" customHeight="1" x14ac:dyDescent="0.45">
      <c r="B1015" t="s">
        <v>419</v>
      </c>
      <c r="C1015" t="s">
        <v>188</v>
      </c>
      <c r="D1015" t="s">
        <v>3201</v>
      </c>
      <c r="E1015" t="s">
        <v>3202</v>
      </c>
      <c r="F1015" t="s">
        <v>3203</v>
      </c>
      <c r="G1015" t="s">
        <v>2856</v>
      </c>
      <c r="K1015">
        <v>0.233632918289115</v>
      </c>
      <c r="L1015">
        <v>0.233632918289115</v>
      </c>
    </row>
    <row r="1016" spans="2:12" ht="15" customHeight="1" x14ac:dyDescent="0.45">
      <c r="B1016" t="s">
        <v>419</v>
      </c>
      <c r="C1016" t="s">
        <v>188</v>
      </c>
      <c r="D1016" t="s">
        <v>3204</v>
      </c>
      <c r="E1016" t="s">
        <v>3205</v>
      </c>
      <c r="F1016" t="s">
        <v>3206</v>
      </c>
      <c r="G1016" t="s">
        <v>2856</v>
      </c>
      <c r="K1016">
        <v>0.28691150820945299</v>
      </c>
      <c r="L1016">
        <v>0.28691150820945299</v>
      </c>
    </row>
    <row r="1017" spans="2:12" ht="15" customHeight="1" x14ac:dyDescent="0.45">
      <c r="B1017" t="s">
        <v>419</v>
      </c>
      <c r="C1017" t="s">
        <v>188</v>
      </c>
      <c r="D1017" t="s">
        <v>3207</v>
      </c>
      <c r="E1017" t="s">
        <v>3208</v>
      </c>
      <c r="F1017" t="s">
        <v>3209</v>
      </c>
      <c r="G1017" t="s">
        <v>2856</v>
      </c>
      <c r="K1017">
        <v>0.68780126731919</v>
      </c>
      <c r="L1017">
        <v>0.68780126731919</v>
      </c>
    </row>
    <row r="1018" spans="2:12" ht="15" customHeight="1" x14ac:dyDescent="0.45">
      <c r="B1018" t="s">
        <v>419</v>
      </c>
      <c r="C1018" t="s">
        <v>188</v>
      </c>
      <c r="D1018" t="s">
        <v>3210</v>
      </c>
      <c r="E1018" t="s">
        <v>3211</v>
      </c>
      <c r="F1018" t="s">
        <v>3212</v>
      </c>
      <c r="G1018" t="s">
        <v>2856</v>
      </c>
      <c r="K1018">
        <v>0.171260116931999</v>
      </c>
      <c r="L1018">
        <v>0.171260116931999</v>
      </c>
    </row>
    <row r="1019" spans="2:12" ht="15" customHeight="1" x14ac:dyDescent="0.45">
      <c r="B1019" t="s">
        <v>419</v>
      </c>
      <c r="C1019" t="s">
        <v>188</v>
      </c>
      <c r="D1019" t="s">
        <v>3213</v>
      </c>
      <c r="E1019" t="s">
        <v>3214</v>
      </c>
      <c r="F1019" t="s">
        <v>3215</v>
      </c>
      <c r="G1019" t="s">
        <v>2856</v>
      </c>
      <c r="K1019">
        <v>0.49741924247555502</v>
      </c>
      <c r="L1019">
        <v>0.49741924247555502</v>
      </c>
    </row>
    <row r="1020" spans="2:12" ht="15" customHeight="1" x14ac:dyDescent="0.45">
      <c r="B1020" t="s">
        <v>419</v>
      </c>
      <c r="C1020" t="s">
        <v>188</v>
      </c>
      <c r="D1020" t="s">
        <v>3216</v>
      </c>
      <c r="E1020" t="s">
        <v>3217</v>
      </c>
      <c r="F1020" t="s">
        <v>3218</v>
      </c>
      <c r="G1020" t="s">
        <v>2856</v>
      </c>
      <c r="K1020">
        <v>0.242053340299863</v>
      </c>
      <c r="L1020">
        <v>0.242053340299863</v>
      </c>
    </row>
    <row r="1021" spans="2:12" ht="15" customHeight="1" x14ac:dyDescent="0.45">
      <c r="B1021" t="s">
        <v>419</v>
      </c>
      <c r="C1021" t="s">
        <v>188</v>
      </c>
      <c r="D1021" t="s">
        <v>3219</v>
      </c>
      <c r="E1021" t="s">
        <v>3220</v>
      </c>
      <c r="F1021" t="s">
        <v>3221</v>
      </c>
      <c r="G1021" t="s">
        <v>2856</v>
      </c>
      <c r="K1021">
        <v>0.60267367214960699</v>
      </c>
      <c r="L1021">
        <v>0.60267367214960699</v>
      </c>
    </row>
    <row r="1022" spans="2:12" ht="15" customHeight="1" x14ac:dyDescent="0.45">
      <c r="B1022" t="s">
        <v>419</v>
      </c>
      <c r="C1022" t="s">
        <v>188</v>
      </c>
      <c r="D1022" t="s">
        <v>3222</v>
      </c>
      <c r="E1022" t="s">
        <v>3223</v>
      </c>
      <c r="F1022" t="s">
        <v>3224</v>
      </c>
      <c r="G1022" t="s">
        <v>2856</v>
      </c>
      <c r="K1022">
        <v>0.12563375215925399</v>
      </c>
      <c r="L1022">
        <v>0.12563375215925399</v>
      </c>
    </row>
    <row r="1023" spans="2:12" ht="15" customHeight="1" x14ac:dyDescent="0.45">
      <c r="B1023" t="s">
        <v>419</v>
      </c>
      <c r="C1023" t="s">
        <v>188</v>
      </c>
      <c r="D1023" t="s">
        <v>3225</v>
      </c>
      <c r="E1023" t="s">
        <v>3226</v>
      </c>
      <c r="F1023" t="s">
        <v>3227</v>
      </c>
      <c r="G1023" t="s">
        <v>2856</v>
      </c>
    </row>
    <row r="1024" spans="2:12" ht="15" customHeight="1" x14ac:dyDescent="0.45">
      <c r="B1024" t="s">
        <v>419</v>
      </c>
      <c r="C1024" t="s">
        <v>188</v>
      </c>
      <c r="D1024" t="s">
        <v>3192</v>
      </c>
      <c r="E1024" t="s">
        <v>3228</v>
      </c>
      <c r="F1024" t="s">
        <v>3229</v>
      </c>
      <c r="G1024" t="s">
        <v>2856</v>
      </c>
      <c r="K1024">
        <v>0.790978578530389</v>
      </c>
      <c r="L1024">
        <v>0.790978578530389</v>
      </c>
    </row>
    <row r="1025" spans="2:30" ht="15" customHeight="1" x14ac:dyDescent="0.45">
      <c r="B1025" t="s">
        <v>419</v>
      </c>
      <c r="C1025" t="s">
        <v>188</v>
      </c>
      <c r="D1025" t="s">
        <v>3219</v>
      </c>
      <c r="E1025" t="s">
        <v>3230</v>
      </c>
      <c r="F1025" t="s">
        <v>3231</v>
      </c>
      <c r="G1025" t="s">
        <v>2856</v>
      </c>
      <c r="K1025">
        <v>0.68780126731919</v>
      </c>
      <c r="L1025">
        <v>0.68780126731919</v>
      </c>
    </row>
    <row r="1026" spans="2:30" ht="15" customHeight="1" x14ac:dyDescent="0.45">
      <c r="B1026" t="s">
        <v>419</v>
      </c>
      <c r="C1026" t="s">
        <v>188</v>
      </c>
      <c r="D1026" t="s">
        <v>3216</v>
      </c>
      <c r="E1026" t="s">
        <v>3232</v>
      </c>
      <c r="F1026" t="s">
        <v>3233</v>
      </c>
      <c r="G1026" t="s">
        <v>2856</v>
      </c>
      <c r="K1026">
        <v>0.60267367214960699</v>
      </c>
      <c r="L1026">
        <v>0.60267367214960699</v>
      </c>
    </row>
    <row r="1027" spans="2:30" ht="15" customHeight="1" x14ac:dyDescent="0.45">
      <c r="B1027" t="s">
        <v>419</v>
      </c>
      <c r="C1027" t="s">
        <v>188</v>
      </c>
      <c r="D1027" t="s">
        <v>3207</v>
      </c>
      <c r="E1027" t="s">
        <v>3234</v>
      </c>
      <c r="F1027" t="s">
        <v>3235</v>
      </c>
      <c r="G1027" t="s">
        <v>2856</v>
      </c>
      <c r="K1027">
        <v>0.49741924247555502</v>
      </c>
      <c r="L1027">
        <v>0.49741924247555502</v>
      </c>
    </row>
    <row r="1028" spans="2:30" ht="15" customHeight="1" x14ac:dyDescent="0.45">
      <c r="B1028" t="s">
        <v>419</v>
      </c>
      <c r="C1028" t="s">
        <v>188</v>
      </c>
      <c r="D1028" t="s">
        <v>3213</v>
      </c>
      <c r="E1028" t="s">
        <v>3236</v>
      </c>
      <c r="F1028" t="s">
        <v>3237</v>
      </c>
      <c r="G1028" t="s">
        <v>2856</v>
      </c>
      <c r="K1028">
        <v>0.28691150820945299</v>
      </c>
      <c r="L1028">
        <v>0.28691150820945299</v>
      </c>
    </row>
    <row r="1029" spans="2:30" ht="15" customHeight="1" x14ac:dyDescent="0.45">
      <c r="B1029" t="s">
        <v>419</v>
      </c>
      <c r="C1029" t="s">
        <v>188</v>
      </c>
      <c r="D1029" t="s">
        <v>3210</v>
      </c>
      <c r="E1029" t="s">
        <v>3238</v>
      </c>
      <c r="F1029" t="s">
        <v>3239</v>
      </c>
      <c r="G1029" t="s">
        <v>2856</v>
      </c>
      <c r="K1029">
        <v>0.242053340299863</v>
      </c>
      <c r="L1029">
        <v>0.242053340299863</v>
      </c>
    </row>
    <row r="1030" spans="2:30" ht="15" customHeight="1" x14ac:dyDescent="0.45">
      <c r="B1030" t="s">
        <v>419</v>
      </c>
      <c r="C1030" t="s">
        <v>188</v>
      </c>
      <c r="D1030" t="s">
        <v>3195</v>
      </c>
      <c r="E1030" t="s">
        <v>3240</v>
      </c>
      <c r="F1030" t="s">
        <v>3241</v>
      </c>
      <c r="G1030" t="s">
        <v>2856</v>
      </c>
      <c r="K1030">
        <v>0.233632918289115</v>
      </c>
      <c r="L1030">
        <v>0.233632918289115</v>
      </c>
    </row>
    <row r="1031" spans="2:30" ht="15" customHeight="1" x14ac:dyDescent="0.45">
      <c r="B1031" t="s">
        <v>419</v>
      </c>
      <c r="C1031" t="s">
        <v>188</v>
      </c>
      <c r="D1031" t="s">
        <v>3204</v>
      </c>
      <c r="E1031" t="s">
        <v>3242</v>
      </c>
      <c r="F1031" t="s">
        <v>3243</v>
      </c>
      <c r="G1031" t="s">
        <v>2856</v>
      </c>
      <c r="K1031">
        <v>0.171260116931999</v>
      </c>
      <c r="L1031">
        <v>0.171260116931999</v>
      </c>
    </row>
    <row r="1032" spans="2:30" ht="15" customHeight="1" x14ac:dyDescent="0.45">
      <c r="B1032" t="s">
        <v>419</v>
      </c>
      <c r="C1032" t="s">
        <v>188</v>
      </c>
      <c r="D1032" t="s">
        <v>3222</v>
      </c>
      <c r="E1032" t="s">
        <v>3244</v>
      </c>
      <c r="F1032" t="s">
        <v>3245</v>
      </c>
      <c r="G1032" t="s">
        <v>2856</v>
      </c>
      <c r="K1032">
        <v>0.14045876426177301</v>
      </c>
      <c r="L1032">
        <v>0.14045876426177301</v>
      </c>
    </row>
    <row r="1033" spans="2:30" ht="15" customHeight="1" x14ac:dyDescent="0.45">
      <c r="B1033" t="s">
        <v>419</v>
      </c>
      <c r="C1033" t="s">
        <v>188</v>
      </c>
      <c r="D1033" t="s">
        <v>3201</v>
      </c>
      <c r="E1033" t="s">
        <v>3246</v>
      </c>
      <c r="F1033" t="s">
        <v>3247</v>
      </c>
      <c r="G1033" t="s">
        <v>2856</v>
      </c>
      <c r="K1033">
        <v>0.12563375215925399</v>
      </c>
      <c r="L1033">
        <v>0.12563375215925399</v>
      </c>
    </row>
    <row r="1034" spans="2:30" ht="15" customHeight="1" x14ac:dyDescent="0.45">
      <c r="B1034" t="s">
        <v>419</v>
      </c>
      <c r="C1034" t="s">
        <v>188</v>
      </c>
      <c r="D1034" t="s">
        <v>3198</v>
      </c>
      <c r="E1034" t="s">
        <v>3248</v>
      </c>
      <c r="F1034" t="s">
        <v>3249</v>
      </c>
      <c r="G1034" t="s">
        <v>2856</v>
      </c>
      <c r="K1034">
        <v>0.100418075578562</v>
      </c>
      <c r="L1034">
        <v>0.100418075578562</v>
      </c>
    </row>
    <row r="1035" spans="2:30" ht="15" customHeight="1" x14ac:dyDescent="0.45">
      <c r="B1035" t="s">
        <v>419</v>
      </c>
      <c r="C1035" t="s">
        <v>188</v>
      </c>
      <c r="D1035" t="s">
        <v>3250</v>
      </c>
      <c r="E1035" t="s">
        <v>3251</v>
      </c>
      <c r="F1035" t="s">
        <v>3252</v>
      </c>
      <c r="G1035" t="s">
        <v>422</v>
      </c>
      <c r="H1035" t="s">
        <v>3253</v>
      </c>
      <c r="K1035">
        <v>1.0009999999999999</v>
      </c>
      <c r="L1035">
        <v>1.0009999999999999</v>
      </c>
      <c r="M1035">
        <v>0.995</v>
      </c>
      <c r="N1035">
        <v>0.99199999999999999</v>
      </c>
      <c r="O1035">
        <v>0.98199999999999998</v>
      </c>
      <c r="P1035">
        <v>0.97599999999999998</v>
      </c>
      <c r="Q1035">
        <v>0.96599999999999997</v>
      </c>
      <c r="R1035">
        <v>0.95499999999999996</v>
      </c>
      <c r="S1035">
        <v>0.94499999999999995</v>
      </c>
      <c r="T1035">
        <v>0.94</v>
      </c>
      <c r="U1035">
        <v>0.93700000000000006</v>
      </c>
      <c r="V1035">
        <v>0.93400000000000005</v>
      </c>
      <c r="W1035">
        <v>0.93100000000000005</v>
      </c>
      <c r="X1035">
        <v>0.92900000000000005</v>
      </c>
      <c r="Y1035">
        <v>0.92600000000000005</v>
      </c>
      <c r="Z1035">
        <v>0.92400000000000004</v>
      </c>
      <c r="AA1035">
        <v>0.92200000000000004</v>
      </c>
      <c r="AB1035">
        <v>0.92</v>
      </c>
      <c r="AC1035">
        <v>0.91900000000000004</v>
      </c>
      <c r="AD1035">
        <v>0.91800000000000004</v>
      </c>
    </row>
    <row r="1036" spans="2:30" ht="15" customHeight="1" x14ac:dyDescent="0.45">
      <c r="B1036" t="s">
        <v>419</v>
      </c>
      <c r="C1036" t="s">
        <v>188</v>
      </c>
      <c r="D1036" t="s">
        <v>3254</v>
      </c>
      <c r="E1036" t="s">
        <v>3255</v>
      </c>
      <c r="F1036" t="s">
        <v>3256</v>
      </c>
      <c r="G1036" t="s">
        <v>422</v>
      </c>
      <c r="H1036" t="s">
        <v>3253</v>
      </c>
      <c r="K1036">
        <v>0.66800000000000004</v>
      </c>
      <c r="L1036">
        <v>0.66800000000000004</v>
      </c>
      <c r="M1036">
        <v>0.66300000000000003</v>
      </c>
      <c r="N1036">
        <v>0.66100000000000003</v>
      </c>
      <c r="O1036">
        <v>0.65500000000000003</v>
      </c>
      <c r="P1036">
        <v>0.65</v>
      </c>
      <c r="Q1036">
        <v>0.64400000000000002</v>
      </c>
      <c r="R1036">
        <v>0.63700000000000001</v>
      </c>
      <c r="S1036">
        <v>0.63</v>
      </c>
      <c r="T1036">
        <v>0.626</v>
      </c>
      <c r="U1036">
        <v>0.625</v>
      </c>
      <c r="V1036">
        <v>0.623</v>
      </c>
      <c r="W1036">
        <v>0.621</v>
      </c>
      <c r="X1036">
        <v>0.61899999999999999</v>
      </c>
      <c r="Y1036">
        <v>0.61699999999999999</v>
      </c>
      <c r="Z1036">
        <v>0.61599999999999999</v>
      </c>
      <c r="AA1036">
        <v>0.61499999999999999</v>
      </c>
      <c r="AB1036">
        <v>0.61399999999999999</v>
      </c>
      <c r="AC1036">
        <v>0.61299999999999999</v>
      </c>
      <c r="AD1036">
        <v>0.61199999999999999</v>
      </c>
    </row>
    <row r="1037" spans="2:30" ht="15" customHeight="1" x14ac:dyDescent="0.45">
      <c r="B1037" t="s">
        <v>419</v>
      </c>
      <c r="C1037" t="s">
        <v>188</v>
      </c>
      <c r="D1037" t="s">
        <v>3257</v>
      </c>
      <c r="E1037" t="s">
        <v>3258</v>
      </c>
      <c r="F1037" t="s">
        <v>3259</v>
      </c>
      <c r="G1037" t="s">
        <v>422</v>
      </c>
      <c r="H1037" t="s">
        <v>3253</v>
      </c>
      <c r="K1037">
        <v>0.51400000000000001</v>
      </c>
      <c r="L1037">
        <v>0.51400000000000001</v>
      </c>
      <c r="M1037">
        <v>0.51</v>
      </c>
      <c r="N1037">
        <v>0.50900000000000001</v>
      </c>
      <c r="O1037">
        <v>0.504</v>
      </c>
      <c r="P1037">
        <v>0.5</v>
      </c>
      <c r="Q1037">
        <v>0.495</v>
      </c>
      <c r="R1037">
        <v>0.49</v>
      </c>
      <c r="S1037">
        <v>0.48499999999999999</v>
      </c>
      <c r="T1037">
        <v>0.48199999999999998</v>
      </c>
      <c r="U1037">
        <v>0.48</v>
      </c>
      <c r="V1037">
        <v>0.47899999999999998</v>
      </c>
      <c r="W1037">
        <v>0.47799999999999998</v>
      </c>
      <c r="X1037">
        <v>0.47599999999999998</v>
      </c>
      <c r="Y1037">
        <v>0.47499999999999998</v>
      </c>
      <c r="Z1037">
        <v>0.47399999999999998</v>
      </c>
      <c r="AA1037">
        <v>0.47299999999999998</v>
      </c>
      <c r="AB1037">
        <v>0.47199999999999998</v>
      </c>
      <c r="AC1037">
        <v>0.47099999999999997</v>
      </c>
      <c r="AD1037">
        <v>0.47099999999999997</v>
      </c>
    </row>
    <row r="1038" spans="2:30" ht="15" customHeight="1" x14ac:dyDescent="0.45">
      <c r="B1038" t="s">
        <v>419</v>
      </c>
      <c r="C1038" t="s">
        <v>188</v>
      </c>
      <c r="D1038" t="s">
        <v>3260</v>
      </c>
      <c r="E1038" t="s">
        <v>456</v>
      </c>
      <c r="F1038" t="s">
        <v>3261</v>
      </c>
      <c r="G1038" t="s">
        <v>422</v>
      </c>
      <c r="H1038" t="s">
        <v>3262</v>
      </c>
      <c r="K1038">
        <v>546.971</v>
      </c>
      <c r="L1038">
        <v>567.53899999999999</v>
      </c>
      <c r="M1038">
        <v>581.15300000000002</v>
      </c>
      <c r="N1038">
        <v>606.67899999999997</v>
      </c>
      <c r="O1038">
        <v>632.40099999999995</v>
      </c>
      <c r="P1038">
        <v>662.94100000000003</v>
      </c>
      <c r="Q1038">
        <v>699.63599999999997</v>
      </c>
      <c r="R1038">
        <v>736.20399999999995</v>
      </c>
      <c r="S1038">
        <v>771.85</v>
      </c>
      <c r="T1038">
        <v>808.81200000000001</v>
      </c>
      <c r="U1038">
        <v>847.11400000000003</v>
      </c>
      <c r="V1038">
        <v>886.779</v>
      </c>
      <c r="W1038">
        <v>927.83100000000002</v>
      </c>
      <c r="X1038">
        <v>970.29</v>
      </c>
      <c r="Y1038">
        <v>1014.177</v>
      </c>
      <c r="Z1038">
        <v>1059.509</v>
      </c>
      <c r="AA1038">
        <v>1106.3050000000001</v>
      </c>
      <c r="AB1038">
        <v>1154.58</v>
      </c>
      <c r="AC1038">
        <v>1204.348</v>
      </c>
      <c r="AD1038">
        <v>1255.6210000000001</v>
      </c>
    </row>
    <row r="1039" spans="2:30" ht="15" customHeight="1" x14ac:dyDescent="0.45">
      <c r="B1039" t="s">
        <v>419</v>
      </c>
      <c r="C1039" t="s">
        <v>188</v>
      </c>
      <c r="D1039" t="s">
        <v>3263</v>
      </c>
      <c r="E1039" t="s">
        <v>3264</v>
      </c>
      <c r="F1039" t="s">
        <v>3265</v>
      </c>
      <c r="G1039" t="s">
        <v>422</v>
      </c>
      <c r="H1039" t="s">
        <v>3266</v>
      </c>
      <c r="K1039">
        <v>82.215000000000003</v>
      </c>
      <c r="L1039">
        <v>78.396000000000001</v>
      </c>
      <c r="M1039">
        <v>90.617000000000004</v>
      </c>
      <c r="N1039">
        <v>95.048000000000002</v>
      </c>
      <c r="O1039">
        <v>92.555000000000007</v>
      </c>
      <c r="P1039">
        <v>83.459000000000003</v>
      </c>
      <c r="Q1039">
        <v>87.543000000000006</v>
      </c>
      <c r="R1039">
        <v>88.805999999999997</v>
      </c>
      <c r="S1039">
        <v>90.935000000000002</v>
      </c>
      <c r="T1039">
        <v>91.89</v>
      </c>
      <c r="U1039">
        <v>93.462000000000003</v>
      </c>
      <c r="V1039">
        <v>95.167000000000002</v>
      </c>
      <c r="W1039">
        <v>97.483999999999995</v>
      </c>
      <c r="X1039">
        <v>100.35299999999999</v>
      </c>
      <c r="Y1039">
        <v>103.935</v>
      </c>
      <c r="Z1039">
        <v>108.30800000000001</v>
      </c>
      <c r="AA1039">
        <v>113.52500000000001</v>
      </c>
      <c r="AB1039">
        <v>119.783</v>
      </c>
      <c r="AC1039">
        <v>126.913</v>
      </c>
      <c r="AD1039">
        <v>134.15199999999999</v>
      </c>
    </row>
    <row r="1040" spans="2:30" ht="15" customHeight="1" x14ac:dyDescent="0.45">
      <c r="B1040" t="s">
        <v>419</v>
      </c>
      <c r="C1040" t="s">
        <v>188</v>
      </c>
      <c r="D1040" t="s">
        <v>3267</v>
      </c>
      <c r="E1040" t="s">
        <v>3266</v>
      </c>
      <c r="F1040" t="s">
        <v>3268</v>
      </c>
      <c r="G1040" t="s">
        <v>422</v>
      </c>
      <c r="H1040" t="s">
        <v>3266</v>
      </c>
      <c r="K1040">
        <v>210.916</v>
      </c>
      <c r="L1040">
        <v>206.94</v>
      </c>
      <c r="M1040">
        <v>233.18799999999999</v>
      </c>
      <c r="N1040">
        <v>242.12299999999999</v>
      </c>
      <c r="O1040">
        <v>222.54900000000001</v>
      </c>
      <c r="P1040">
        <v>222.52199999999999</v>
      </c>
      <c r="Q1040">
        <v>235.22499999999999</v>
      </c>
      <c r="R1040">
        <v>245.06700000000001</v>
      </c>
      <c r="S1040">
        <v>256.16000000000003</v>
      </c>
      <c r="T1040">
        <v>267.14999999999998</v>
      </c>
      <c r="U1040">
        <v>279.49200000000002</v>
      </c>
      <c r="V1040">
        <v>292.673</v>
      </c>
      <c r="W1040">
        <v>307.09500000000003</v>
      </c>
      <c r="X1040">
        <v>322.79599999999999</v>
      </c>
      <c r="Y1040">
        <v>339.85199999999998</v>
      </c>
      <c r="Z1040">
        <v>358.43200000000002</v>
      </c>
      <c r="AA1040">
        <v>378.48200000000003</v>
      </c>
      <c r="AB1040">
        <v>400.20299999999997</v>
      </c>
      <c r="AC1040">
        <v>423.452</v>
      </c>
      <c r="AD1040">
        <v>447.35899999999998</v>
      </c>
    </row>
    <row r="1041" spans="2:30" ht="15" customHeight="1" x14ac:dyDescent="0.45">
      <c r="B1041" t="s">
        <v>419</v>
      </c>
      <c r="C1041" t="s">
        <v>188</v>
      </c>
      <c r="D1041" t="s">
        <v>3269</v>
      </c>
      <c r="E1041" t="s">
        <v>3270</v>
      </c>
      <c r="F1041" t="s">
        <v>3271</v>
      </c>
      <c r="G1041" t="s">
        <v>422</v>
      </c>
      <c r="H1041" t="s">
        <v>3272</v>
      </c>
      <c r="K1041">
        <v>0.38561000000000001</v>
      </c>
      <c r="L1041">
        <v>0.36463000000000001</v>
      </c>
      <c r="M1041">
        <v>0.40125</v>
      </c>
      <c r="N1041">
        <v>0.39910000000000001</v>
      </c>
      <c r="O1041">
        <v>0.35191</v>
      </c>
      <c r="P1041">
        <v>0.33566000000000001</v>
      </c>
      <c r="Q1041">
        <v>0.33621000000000001</v>
      </c>
      <c r="R1041">
        <v>0.33288000000000001</v>
      </c>
      <c r="S1041">
        <v>0.33188000000000001</v>
      </c>
      <c r="T1041">
        <v>0.33029999999999998</v>
      </c>
      <c r="U1041">
        <v>0.32993</v>
      </c>
      <c r="V1041">
        <v>0.33004</v>
      </c>
      <c r="W1041">
        <v>0.33098</v>
      </c>
      <c r="X1041">
        <v>0.33267999999999998</v>
      </c>
      <c r="Y1041">
        <v>0.33510000000000001</v>
      </c>
      <c r="Z1041">
        <v>0.33829999999999999</v>
      </c>
      <c r="AA1041">
        <v>0.34211000000000003</v>
      </c>
      <c r="AB1041">
        <v>0.34661999999999998</v>
      </c>
      <c r="AC1041">
        <v>0.35160000000000002</v>
      </c>
      <c r="AD1041">
        <v>0.35627999999999999</v>
      </c>
    </row>
    <row r="1042" spans="2:30" ht="15" customHeight="1" x14ac:dyDescent="0.45">
      <c r="B1042" t="s">
        <v>419</v>
      </c>
      <c r="C1042" t="s">
        <v>188</v>
      </c>
      <c r="D1042" t="s">
        <v>3273</v>
      </c>
      <c r="E1042" t="s">
        <v>2039</v>
      </c>
      <c r="F1042" t="s">
        <v>3274</v>
      </c>
      <c r="G1042" t="s">
        <v>422</v>
      </c>
      <c r="H1042" t="s">
        <v>2039</v>
      </c>
      <c r="K1042">
        <v>208.74</v>
      </c>
      <c r="L1042">
        <v>202.17599999999999</v>
      </c>
      <c r="M1042">
        <v>232.196</v>
      </c>
      <c r="N1042">
        <v>257.23</v>
      </c>
      <c r="O1042">
        <v>270.745</v>
      </c>
      <c r="P1042">
        <v>257.06299999999999</v>
      </c>
      <c r="Q1042">
        <v>266.38499999999999</v>
      </c>
      <c r="R1042">
        <v>274.06</v>
      </c>
      <c r="S1042">
        <v>286.072</v>
      </c>
      <c r="T1042">
        <v>297.48</v>
      </c>
      <c r="U1042">
        <v>309.97699999999998</v>
      </c>
      <c r="V1042">
        <v>323.27600000000001</v>
      </c>
      <c r="W1042">
        <v>338.41500000000002</v>
      </c>
      <c r="X1042">
        <v>355.81400000000002</v>
      </c>
      <c r="Y1042">
        <v>375.78</v>
      </c>
      <c r="Z1042">
        <v>398.58600000000001</v>
      </c>
      <c r="AA1042">
        <v>424.51400000000001</v>
      </c>
      <c r="AB1042">
        <v>454.11099999999999</v>
      </c>
      <c r="AC1042">
        <v>487.85500000000002</v>
      </c>
      <c r="AD1042">
        <v>524.89700000000005</v>
      </c>
    </row>
    <row r="1043" spans="2:30" ht="15" customHeight="1" x14ac:dyDescent="0.45">
      <c r="B1043" t="s">
        <v>419</v>
      </c>
      <c r="C1043" t="s">
        <v>188</v>
      </c>
      <c r="D1043" t="s">
        <v>3275</v>
      </c>
      <c r="E1043" t="s">
        <v>3276</v>
      </c>
      <c r="F1043" t="s">
        <v>3277</v>
      </c>
      <c r="G1043" t="s">
        <v>422</v>
      </c>
      <c r="H1043" t="s">
        <v>3278</v>
      </c>
      <c r="K1043">
        <v>0.12144000000000001</v>
      </c>
      <c r="L1043">
        <v>0.13689999999999999</v>
      </c>
      <c r="M1043">
        <v>0.11724</v>
      </c>
      <c r="N1043">
        <v>0.17491000000000001</v>
      </c>
      <c r="O1043">
        <v>0.23758000000000001</v>
      </c>
      <c r="P1043">
        <v>0.2823</v>
      </c>
      <c r="Q1043">
        <v>0.26765</v>
      </c>
      <c r="R1043">
        <v>0.27522999999999997</v>
      </c>
      <c r="S1043">
        <v>0.28605000000000003</v>
      </c>
      <c r="T1043">
        <v>0.30442999999999998</v>
      </c>
      <c r="U1043">
        <v>0.31897999999999999</v>
      </c>
      <c r="V1043">
        <v>0.33312999999999998</v>
      </c>
      <c r="W1043">
        <v>0.34533999999999998</v>
      </c>
      <c r="X1043">
        <v>0.35687000000000002</v>
      </c>
      <c r="Y1043">
        <v>0.36709000000000003</v>
      </c>
      <c r="Z1043">
        <v>0.37594</v>
      </c>
      <c r="AA1043">
        <v>0.38358999999999999</v>
      </c>
      <c r="AB1043">
        <v>0.38973000000000002</v>
      </c>
      <c r="AC1043">
        <v>0.39598</v>
      </c>
      <c r="AD1043">
        <v>0.40475</v>
      </c>
    </row>
    <row r="1044" spans="2:30" ht="15" customHeight="1" x14ac:dyDescent="0.45">
      <c r="B1044" t="s">
        <v>419</v>
      </c>
      <c r="C1044" t="s">
        <v>188</v>
      </c>
      <c r="D1044" t="s">
        <v>3279</v>
      </c>
      <c r="E1044" t="s">
        <v>3278</v>
      </c>
      <c r="F1044" t="s">
        <v>3280</v>
      </c>
      <c r="G1044" t="s">
        <v>422</v>
      </c>
      <c r="H1044" t="s">
        <v>3278</v>
      </c>
      <c r="K1044">
        <v>5.1270000000000003E-2</v>
      </c>
      <c r="L1044">
        <v>6.2390000000000001E-2</v>
      </c>
      <c r="M1044">
        <v>5.2359999999999997E-2</v>
      </c>
      <c r="N1044">
        <v>7.7020000000000005E-2</v>
      </c>
      <c r="O1044">
        <v>0.10428</v>
      </c>
      <c r="P1044">
        <v>0.13630999999999999</v>
      </c>
      <c r="Q1044">
        <v>0.12678</v>
      </c>
      <c r="R1044">
        <v>0.13568</v>
      </c>
      <c r="S1044">
        <v>0.14887</v>
      </c>
      <c r="T1044">
        <v>0.16822999999999999</v>
      </c>
      <c r="U1044">
        <v>0.18421000000000001</v>
      </c>
      <c r="V1044">
        <v>0.19969999999999999</v>
      </c>
      <c r="W1044">
        <v>0.21365999999999999</v>
      </c>
      <c r="X1044">
        <v>0.22721</v>
      </c>
      <c r="Y1044">
        <v>0.23968999999999999</v>
      </c>
      <c r="Z1044">
        <v>0.25098999999999999</v>
      </c>
      <c r="AA1044">
        <v>0.26123000000000002</v>
      </c>
      <c r="AB1044">
        <v>0.27015</v>
      </c>
      <c r="AC1044">
        <v>0.27684999999999998</v>
      </c>
      <c r="AD1044">
        <v>0.2823</v>
      </c>
    </row>
    <row r="1045" spans="2:30" ht="15" customHeight="1" x14ac:dyDescent="0.45">
      <c r="B1045" t="s">
        <v>419</v>
      </c>
      <c r="C1045" t="s">
        <v>188</v>
      </c>
      <c r="D1045" t="s">
        <v>3281</v>
      </c>
      <c r="E1045" t="s">
        <v>3282</v>
      </c>
      <c r="F1045" t="s">
        <v>3283</v>
      </c>
      <c r="G1045" t="s">
        <v>422</v>
      </c>
      <c r="H1045" t="s">
        <v>3284</v>
      </c>
      <c r="K1045">
        <v>0.39385999999999999</v>
      </c>
      <c r="L1045">
        <v>0.38775999999999999</v>
      </c>
      <c r="M1045">
        <v>0.39026</v>
      </c>
      <c r="N1045">
        <v>0.3695</v>
      </c>
      <c r="O1045">
        <v>0.34184999999999999</v>
      </c>
      <c r="P1045">
        <v>0.32466</v>
      </c>
      <c r="Q1045">
        <v>0.32863999999999999</v>
      </c>
      <c r="R1045">
        <v>0.32403999999999999</v>
      </c>
      <c r="S1045">
        <v>0.31786999999999999</v>
      </c>
      <c r="T1045">
        <v>0.30890000000000001</v>
      </c>
      <c r="U1045">
        <v>0.30151</v>
      </c>
      <c r="V1045">
        <v>0.29437999999999998</v>
      </c>
      <c r="W1045">
        <v>0.28805999999999998</v>
      </c>
      <c r="X1045">
        <v>0.28204000000000001</v>
      </c>
      <c r="Y1045">
        <v>0.27657999999999999</v>
      </c>
      <c r="Z1045">
        <v>0.27173000000000003</v>
      </c>
      <c r="AA1045">
        <v>0.26741999999999999</v>
      </c>
      <c r="AB1045">
        <v>0.26378000000000001</v>
      </c>
      <c r="AC1045">
        <v>0.26013999999999998</v>
      </c>
      <c r="AD1045">
        <v>0.25557999999999997</v>
      </c>
    </row>
    <row r="1046" spans="2:30" ht="15" customHeight="1" x14ac:dyDescent="0.45">
      <c r="B1046" t="s">
        <v>419</v>
      </c>
      <c r="C1046" t="s">
        <v>188</v>
      </c>
      <c r="D1046" t="s">
        <v>3285</v>
      </c>
      <c r="E1046" t="s">
        <v>3286</v>
      </c>
      <c r="F1046" t="s">
        <v>3287</v>
      </c>
      <c r="G1046" t="s">
        <v>422</v>
      </c>
      <c r="H1046" t="s">
        <v>3288</v>
      </c>
      <c r="J1046">
        <v>1</v>
      </c>
      <c r="K1046">
        <v>0.18672085273606001</v>
      </c>
    </row>
    <row r="1047" spans="2:30" ht="15" customHeight="1" x14ac:dyDescent="0.45">
      <c r="B1047" t="s">
        <v>419</v>
      </c>
      <c r="C1047" t="s">
        <v>188</v>
      </c>
      <c r="D1047" t="s">
        <v>3289</v>
      </c>
      <c r="E1047" t="s">
        <v>3290</v>
      </c>
      <c r="F1047" t="s">
        <v>3291</v>
      </c>
      <c r="G1047" t="s">
        <v>422</v>
      </c>
      <c r="H1047" t="s">
        <v>3292</v>
      </c>
      <c r="J1047">
        <v>1</v>
      </c>
      <c r="K1047">
        <v>3.8744775031930703E-2</v>
      </c>
    </row>
    <row r="1048" spans="2:30" ht="15" customHeight="1" x14ac:dyDescent="0.45">
      <c r="B1048" t="s">
        <v>419</v>
      </c>
      <c r="C1048" t="s">
        <v>188</v>
      </c>
      <c r="D1048" t="s">
        <v>3293</v>
      </c>
      <c r="E1048" t="s">
        <v>3294</v>
      </c>
      <c r="F1048" t="s">
        <v>3295</v>
      </c>
      <c r="G1048" t="s">
        <v>422</v>
      </c>
      <c r="H1048" t="s">
        <v>3296</v>
      </c>
      <c r="J1048">
        <v>1</v>
      </c>
      <c r="K1048">
        <v>9.2562380400507804E-3</v>
      </c>
    </row>
    <row r="1049" spans="2:30" ht="15" customHeight="1" x14ac:dyDescent="0.45">
      <c r="B1049" t="s">
        <v>419</v>
      </c>
      <c r="C1049" t="s">
        <v>188</v>
      </c>
      <c r="D1049" t="s">
        <v>3297</v>
      </c>
      <c r="E1049" t="s">
        <v>3298</v>
      </c>
      <c r="F1049" t="s">
        <v>3299</v>
      </c>
      <c r="G1049" t="s">
        <v>422</v>
      </c>
      <c r="H1049" t="s">
        <v>3300</v>
      </c>
      <c r="J1049">
        <v>1</v>
      </c>
      <c r="K1049">
        <v>0</v>
      </c>
      <c r="L1049">
        <v>0</v>
      </c>
      <c r="M1049">
        <v>0</v>
      </c>
      <c r="N1049">
        <v>0</v>
      </c>
      <c r="O1049">
        <v>0</v>
      </c>
      <c r="P1049">
        <v>0</v>
      </c>
      <c r="Q1049">
        <v>0</v>
      </c>
      <c r="R1049">
        <v>0</v>
      </c>
      <c r="S1049">
        <v>0</v>
      </c>
      <c r="T1049">
        <v>0</v>
      </c>
      <c r="U1049">
        <v>0</v>
      </c>
      <c r="V1049">
        <v>0</v>
      </c>
      <c r="W1049">
        <v>0</v>
      </c>
      <c r="X1049">
        <v>0</v>
      </c>
      <c r="Y1049">
        <v>0</v>
      </c>
      <c r="Z1049">
        <v>0</v>
      </c>
      <c r="AA1049">
        <v>0</v>
      </c>
      <c r="AB1049">
        <v>0</v>
      </c>
    </row>
    <row r="1050" spans="2:30" ht="15" customHeight="1" x14ac:dyDescent="0.45">
      <c r="B1050" t="s">
        <v>419</v>
      </c>
      <c r="C1050" t="s">
        <v>188</v>
      </c>
      <c r="D1050" t="s">
        <v>3301</v>
      </c>
      <c r="E1050" t="s">
        <v>3302</v>
      </c>
      <c r="F1050" t="s">
        <v>3303</v>
      </c>
      <c r="G1050" t="s">
        <v>422</v>
      </c>
      <c r="H1050" t="s">
        <v>3300</v>
      </c>
      <c r="J1050">
        <v>1</v>
      </c>
      <c r="K1050">
        <v>0</v>
      </c>
      <c r="L1050">
        <v>0</v>
      </c>
      <c r="M1050">
        <v>0</v>
      </c>
      <c r="N1050">
        <v>0</v>
      </c>
      <c r="O1050">
        <v>0</v>
      </c>
      <c r="P1050">
        <v>0</v>
      </c>
      <c r="Q1050">
        <v>1.99398913067686</v>
      </c>
      <c r="R1050">
        <v>0</v>
      </c>
      <c r="S1050">
        <v>0</v>
      </c>
      <c r="T1050">
        <v>0</v>
      </c>
      <c r="U1050">
        <v>276.171799004381</v>
      </c>
      <c r="V1050">
        <v>0</v>
      </c>
      <c r="W1050">
        <v>0</v>
      </c>
      <c r="X1050">
        <v>1728.69238386969</v>
      </c>
      <c r="Y1050">
        <v>0</v>
      </c>
      <c r="Z1050">
        <v>0</v>
      </c>
      <c r="AA1050">
        <v>0</v>
      </c>
      <c r="AB1050">
        <v>0</v>
      </c>
    </row>
    <row r="1051" spans="2:30" ht="15" customHeight="1" x14ac:dyDescent="0.45">
      <c r="B1051" t="s">
        <v>419</v>
      </c>
      <c r="C1051" t="s">
        <v>188</v>
      </c>
      <c r="D1051" t="s">
        <v>3304</v>
      </c>
      <c r="E1051" t="s">
        <v>3305</v>
      </c>
      <c r="F1051" t="s">
        <v>3306</v>
      </c>
      <c r="G1051" t="s">
        <v>422</v>
      </c>
      <c r="H1051" t="s">
        <v>3300</v>
      </c>
      <c r="J1051">
        <v>1</v>
      </c>
      <c r="K1051">
        <v>186318.241440118</v>
      </c>
      <c r="L1051">
        <v>29824.367684429399</v>
      </c>
      <c r="M1051">
        <v>463.90033137874502</v>
      </c>
      <c r="N1051">
        <v>0</v>
      </c>
      <c r="O1051">
        <v>0</v>
      </c>
      <c r="P1051">
        <v>0</v>
      </c>
      <c r="Q1051">
        <v>2743.7479817675598</v>
      </c>
      <c r="R1051">
        <v>0</v>
      </c>
      <c r="S1051">
        <v>0</v>
      </c>
      <c r="T1051">
        <v>0</v>
      </c>
      <c r="U1051">
        <v>1557.48821093745</v>
      </c>
      <c r="V1051">
        <v>0</v>
      </c>
      <c r="W1051">
        <v>0</v>
      </c>
      <c r="X1051">
        <v>1742.9509630814</v>
      </c>
      <c r="Y1051">
        <v>951.24441541027204</v>
      </c>
      <c r="Z1051">
        <v>0</v>
      </c>
      <c r="AA1051">
        <v>7033.6246678253701</v>
      </c>
      <c r="AB1051">
        <v>0</v>
      </c>
    </row>
    <row r="1052" spans="2:30" ht="15" customHeight="1" x14ac:dyDescent="0.45">
      <c r="B1052" t="s">
        <v>419</v>
      </c>
      <c r="C1052" t="s">
        <v>188</v>
      </c>
      <c r="D1052" t="s">
        <v>3307</v>
      </c>
      <c r="E1052" t="s">
        <v>3308</v>
      </c>
      <c r="F1052" t="s">
        <v>3309</v>
      </c>
      <c r="G1052" t="s">
        <v>422</v>
      </c>
      <c r="H1052" t="s">
        <v>3300</v>
      </c>
      <c r="J1052">
        <v>1</v>
      </c>
      <c r="K1052">
        <v>20190.8365020241</v>
      </c>
      <c r="L1052">
        <v>5639.2429773616004</v>
      </c>
      <c r="M1052">
        <v>0</v>
      </c>
      <c r="N1052">
        <v>0</v>
      </c>
      <c r="O1052">
        <v>0</v>
      </c>
      <c r="P1052">
        <v>406.199162873445</v>
      </c>
      <c r="Q1052">
        <v>0</v>
      </c>
      <c r="R1052">
        <v>0</v>
      </c>
      <c r="S1052">
        <v>0</v>
      </c>
      <c r="T1052">
        <v>0</v>
      </c>
      <c r="U1052">
        <v>0</v>
      </c>
      <c r="V1052">
        <v>0</v>
      </c>
      <c r="W1052">
        <v>0</v>
      </c>
      <c r="X1052">
        <v>0</v>
      </c>
      <c r="Y1052">
        <v>3738.2677813151499</v>
      </c>
      <c r="Z1052">
        <v>0</v>
      </c>
      <c r="AA1052">
        <v>458.932713989158</v>
      </c>
      <c r="AB1052">
        <v>132.166181566169</v>
      </c>
    </row>
    <row r="1053" spans="2:30" ht="15" customHeight="1" x14ac:dyDescent="0.45">
      <c r="B1053" t="s">
        <v>419</v>
      </c>
      <c r="C1053" t="s">
        <v>188</v>
      </c>
      <c r="D1053" t="s">
        <v>3310</v>
      </c>
      <c r="E1053" t="s">
        <v>3311</v>
      </c>
      <c r="F1053" t="s">
        <v>3312</v>
      </c>
      <c r="G1053" t="s">
        <v>422</v>
      </c>
      <c r="H1053" t="s">
        <v>3300</v>
      </c>
      <c r="J1053">
        <v>1</v>
      </c>
      <c r="K1053">
        <v>0</v>
      </c>
      <c r="L1053">
        <v>0</v>
      </c>
      <c r="M1053">
        <v>6886.5366177210499</v>
      </c>
      <c r="N1053">
        <v>0</v>
      </c>
      <c r="O1053">
        <v>0</v>
      </c>
      <c r="P1053">
        <v>0</v>
      </c>
      <c r="Q1053">
        <v>0</v>
      </c>
      <c r="R1053">
        <v>0</v>
      </c>
      <c r="S1053">
        <v>0</v>
      </c>
      <c r="T1053">
        <v>0</v>
      </c>
      <c r="U1053">
        <v>0</v>
      </c>
      <c r="V1053">
        <v>0</v>
      </c>
      <c r="W1053">
        <v>0</v>
      </c>
      <c r="X1053">
        <v>0</v>
      </c>
      <c r="Y1053">
        <v>0</v>
      </c>
      <c r="Z1053">
        <v>0</v>
      </c>
      <c r="AA1053">
        <v>0</v>
      </c>
      <c r="AB1053">
        <v>0</v>
      </c>
    </row>
    <row r="1054" spans="2:30" ht="15" customHeight="1" x14ac:dyDescent="0.45">
      <c r="B1054" t="s">
        <v>419</v>
      </c>
      <c r="C1054" t="s">
        <v>188</v>
      </c>
      <c r="D1054" t="s">
        <v>3313</v>
      </c>
      <c r="E1054" t="s">
        <v>3314</v>
      </c>
      <c r="F1054" t="s">
        <v>3315</v>
      </c>
      <c r="G1054" t="s">
        <v>422</v>
      </c>
      <c r="H1054" t="s">
        <v>3300</v>
      </c>
      <c r="J1054">
        <v>1</v>
      </c>
      <c r="K1054">
        <v>0</v>
      </c>
      <c r="L1054">
        <v>0</v>
      </c>
      <c r="M1054">
        <v>9684.2069881781099</v>
      </c>
      <c r="N1054">
        <v>0</v>
      </c>
      <c r="O1054">
        <v>0</v>
      </c>
      <c r="P1054">
        <v>0</v>
      </c>
      <c r="Q1054">
        <v>0</v>
      </c>
      <c r="R1054">
        <v>1387.0134096766101</v>
      </c>
      <c r="S1054">
        <v>0</v>
      </c>
      <c r="T1054">
        <v>0</v>
      </c>
      <c r="U1054">
        <v>0</v>
      </c>
      <c r="V1054">
        <v>0</v>
      </c>
      <c r="W1054">
        <v>0</v>
      </c>
      <c r="X1054">
        <v>0</v>
      </c>
      <c r="Y1054">
        <v>5596.4219107402096</v>
      </c>
      <c r="Z1054">
        <v>0</v>
      </c>
      <c r="AA1054">
        <v>1263.5535407034999</v>
      </c>
      <c r="AB1054">
        <v>0</v>
      </c>
    </row>
    <row r="1055" spans="2:30" ht="15" customHeight="1" x14ac:dyDescent="0.45">
      <c r="B1055" t="s">
        <v>419</v>
      </c>
      <c r="C1055" t="s">
        <v>188</v>
      </c>
      <c r="D1055" t="s">
        <v>3316</v>
      </c>
      <c r="E1055" t="s">
        <v>3317</v>
      </c>
      <c r="F1055" t="s">
        <v>3318</v>
      </c>
      <c r="G1055" t="s">
        <v>422</v>
      </c>
      <c r="H1055" t="s">
        <v>3300</v>
      </c>
      <c r="J1055">
        <v>1</v>
      </c>
      <c r="K1055">
        <v>0</v>
      </c>
      <c r="L1055">
        <v>0</v>
      </c>
      <c r="M1055">
        <v>0</v>
      </c>
      <c r="N1055">
        <v>0</v>
      </c>
      <c r="O1055">
        <v>0</v>
      </c>
      <c r="P1055">
        <v>0</v>
      </c>
      <c r="Q1055">
        <v>3.3419856694580101</v>
      </c>
      <c r="R1055">
        <v>0.43375111192193599</v>
      </c>
      <c r="S1055">
        <v>0</v>
      </c>
      <c r="T1055">
        <v>0</v>
      </c>
      <c r="U1055">
        <v>0</v>
      </c>
      <c r="V1055">
        <v>0</v>
      </c>
      <c r="W1055">
        <v>0</v>
      </c>
      <c r="X1055">
        <v>0</v>
      </c>
      <c r="Y1055">
        <v>5.3963225426605304</v>
      </c>
      <c r="Z1055">
        <v>0</v>
      </c>
      <c r="AA1055">
        <v>0</v>
      </c>
      <c r="AB1055">
        <v>0</v>
      </c>
    </row>
    <row r="1056" spans="2:30" ht="15" customHeight="1" x14ac:dyDescent="0.45">
      <c r="B1056" t="s">
        <v>419</v>
      </c>
      <c r="C1056" t="s">
        <v>188</v>
      </c>
      <c r="D1056" t="s">
        <v>3319</v>
      </c>
      <c r="E1056" t="s">
        <v>3320</v>
      </c>
      <c r="F1056" t="s">
        <v>3321</v>
      </c>
      <c r="G1056" t="s">
        <v>422</v>
      </c>
      <c r="H1056" t="s">
        <v>3300</v>
      </c>
      <c r="J1056">
        <v>1</v>
      </c>
      <c r="K1056">
        <v>0</v>
      </c>
      <c r="L1056">
        <v>0</v>
      </c>
      <c r="M1056">
        <v>0</v>
      </c>
      <c r="N1056">
        <v>0</v>
      </c>
      <c r="O1056">
        <v>0</v>
      </c>
      <c r="P1056">
        <v>0</v>
      </c>
      <c r="Q1056">
        <v>4252.4835178329404</v>
      </c>
      <c r="R1056">
        <v>0</v>
      </c>
      <c r="S1056">
        <v>0</v>
      </c>
      <c r="T1056">
        <v>0</v>
      </c>
      <c r="U1056">
        <v>0</v>
      </c>
      <c r="V1056">
        <v>0</v>
      </c>
      <c r="W1056">
        <v>0</v>
      </c>
      <c r="X1056">
        <v>0</v>
      </c>
      <c r="Y1056">
        <v>25.700629101682999</v>
      </c>
      <c r="Z1056">
        <v>0</v>
      </c>
      <c r="AA1056">
        <v>3382.6414899306801</v>
      </c>
      <c r="AB1056">
        <v>0</v>
      </c>
    </row>
    <row r="1057" spans="2:30" ht="15" customHeight="1" x14ac:dyDescent="0.45">
      <c r="B1057" t="s">
        <v>419</v>
      </c>
      <c r="C1057" t="s">
        <v>188</v>
      </c>
      <c r="D1057" t="s">
        <v>3322</v>
      </c>
      <c r="E1057" t="s">
        <v>3323</v>
      </c>
      <c r="F1057" t="s">
        <v>3324</v>
      </c>
      <c r="G1057" t="s">
        <v>422</v>
      </c>
      <c r="H1057" t="s">
        <v>3300</v>
      </c>
      <c r="J1057">
        <v>1</v>
      </c>
      <c r="K1057">
        <v>0</v>
      </c>
      <c r="L1057">
        <v>0</v>
      </c>
      <c r="M1057">
        <v>0</v>
      </c>
      <c r="N1057">
        <v>0</v>
      </c>
      <c r="O1057">
        <v>911.12642426304797</v>
      </c>
      <c r="P1057">
        <v>0</v>
      </c>
      <c r="Q1057">
        <v>0</v>
      </c>
      <c r="R1057">
        <v>0</v>
      </c>
      <c r="S1057">
        <v>0</v>
      </c>
      <c r="T1057">
        <v>0</v>
      </c>
      <c r="U1057">
        <v>0</v>
      </c>
      <c r="V1057">
        <v>0</v>
      </c>
      <c r="W1057">
        <v>0</v>
      </c>
      <c r="X1057">
        <v>0</v>
      </c>
      <c r="Y1057">
        <v>0</v>
      </c>
      <c r="Z1057">
        <v>0</v>
      </c>
      <c r="AA1057">
        <v>0</v>
      </c>
      <c r="AB1057">
        <v>0</v>
      </c>
    </row>
    <row r="1058" spans="2:30" ht="15" customHeight="1" x14ac:dyDescent="0.45">
      <c r="B1058" t="s">
        <v>419</v>
      </c>
      <c r="C1058" t="s">
        <v>188</v>
      </c>
      <c r="D1058" t="s">
        <v>3325</v>
      </c>
      <c r="E1058" t="s">
        <v>3326</v>
      </c>
      <c r="F1058" t="s">
        <v>3327</v>
      </c>
      <c r="G1058" t="s">
        <v>422</v>
      </c>
      <c r="H1058" t="s">
        <v>3300</v>
      </c>
      <c r="J1058">
        <v>1</v>
      </c>
      <c r="K1058">
        <v>14978.3088365772</v>
      </c>
      <c r="L1058">
        <v>420.29849247125298</v>
      </c>
      <c r="M1058">
        <v>0</v>
      </c>
      <c r="N1058">
        <v>0</v>
      </c>
      <c r="O1058">
        <v>0</v>
      </c>
      <c r="P1058">
        <v>0</v>
      </c>
      <c r="Q1058">
        <v>0</v>
      </c>
      <c r="R1058">
        <v>0</v>
      </c>
      <c r="S1058">
        <v>0</v>
      </c>
      <c r="T1058">
        <v>0</v>
      </c>
      <c r="U1058">
        <v>0</v>
      </c>
      <c r="V1058">
        <v>0</v>
      </c>
      <c r="W1058">
        <v>0</v>
      </c>
      <c r="X1058">
        <v>0</v>
      </c>
      <c r="Y1058">
        <v>0</v>
      </c>
      <c r="Z1058">
        <v>0</v>
      </c>
      <c r="AA1058">
        <v>0</v>
      </c>
      <c r="AB1058">
        <v>0</v>
      </c>
    </row>
    <row r="1059" spans="2:30" ht="15" customHeight="1" x14ac:dyDescent="0.45">
      <c r="B1059" t="s">
        <v>419</v>
      </c>
      <c r="C1059" t="s">
        <v>188</v>
      </c>
      <c r="D1059" t="s">
        <v>3328</v>
      </c>
      <c r="E1059" t="s">
        <v>3329</v>
      </c>
      <c r="F1059" t="s">
        <v>3330</v>
      </c>
      <c r="G1059" t="s">
        <v>422</v>
      </c>
      <c r="H1059" t="s">
        <v>3300</v>
      </c>
      <c r="J1059">
        <v>1</v>
      </c>
      <c r="K1059">
        <v>13021.4801966698</v>
      </c>
      <c r="L1059">
        <v>365.92978728470598</v>
      </c>
      <c r="M1059">
        <v>0</v>
      </c>
      <c r="N1059">
        <v>0</v>
      </c>
      <c r="O1059">
        <v>0</v>
      </c>
      <c r="P1059">
        <v>0</v>
      </c>
      <c r="Q1059">
        <v>0</v>
      </c>
      <c r="R1059">
        <v>0</v>
      </c>
      <c r="S1059">
        <v>0</v>
      </c>
      <c r="T1059">
        <v>0</v>
      </c>
      <c r="U1059">
        <v>0</v>
      </c>
      <c r="V1059">
        <v>0</v>
      </c>
      <c r="W1059">
        <v>0</v>
      </c>
      <c r="X1059">
        <v>0</v>
      </c>
      <c r="Y1059">
        <v>0</v>
      </c>
      <c r="Z1059">
        <v>0</v>
      </c>
      <c r="AA1059">
        <v>0</v>
      </c>
      <c r="AB1059">
        <v>0</v>
      </c>
    </row>
    <row r="1060" spans="2:30" ht="15" customHeight="1" x14ac:dyDescent="0.45">
      <c r="B1060" t="s">
        <v>419</v>
      </c>
      <c r="C1060" t="s">
        <v>188</v>
      </c>
      <c r="D1060" t="s">
        <v>3331</v>
      </c>
      <c r="E1060" t="s">
        <v>3332</v>
      </c>
      <c r="F1060" t="s">
        <v>3333</v>
      </c>
      <c r="G1060" t="s">
        <v>422</v>
      </c>
      <c r="H1060" t="s">
        <v>3300</v>
      </c>
      <c r="J1060">
        <v>1</v>
      </c>
      <c r="K1060">
        <v>36119.685164137001</v>
      </c>
      <c r="L1060">
        <v>1254.5892395497799</v>
      </c>
      <c r="M1060">
        <v>0</v>
      </c>
      <c r="N1060">
        <v>0</v>
      </c>
      <c r="O1060">
        <v>0</v>
      </c>
      <c r="P1060">
        <v>0</v>
      </c>
      <c r="Q1060">
        <v>0</v>
      </c>
      <c r="R1060">
        <v>0</v>
      </c>
      <c r="S1060">
        <v>0</v>
      </c>
      <c r="T1060">
        <v>0</v>
      </c>
      <c r="U1060">
        <v>0</v>
      </c>
      <c r="V1060">
        <v>0</v>
      </c>
      <c r="W1060">
        <v>0</v>
      </c>
      <c r="X1060">
        <v>0</v>
      </c>
      <c r="Y1060">
        <v>0</v>
      </c>
      <c r="Z1060">
        <v>0</v>
      </c>
      <c r="AA1060">
        <v>0</v>
      </c>
      <c r="AB1060">
        <v>0</v>
      </c>
    </row>
    <row r="1061" spans="2:30" ht="15" customHeight="1" x14ac:dyDescent="0.45">
      <c r="B1061" t="s">
        <v>419</v>
      </c>
      <c r="C1061" t="s">
        <v>188</v>
      </c>
      <c r="D1061" t="s">
        <v>3334</v>
      </c>
      <c r="E1061" t="s">
        <v>3335</v>
      </c>
      <c r="F1061" t="s">
        <v>3336</v>
      </c>
      <c r="G1061" t="s">
        <v>422</v>
      </c>
      <c r="H1061" t="s">
        <v>3300</v>
      </c>
      <c r="J1061">
        <v>1</v>
      </c>
      <c r="K1061">
        <v>0</v>
      </c>
      <c r="L1061">
        <v>0</v>
      </c>
      <c r="M1061">
        <v>0</v>
      </c>
      <c r="N1061">
        <v>0</v>
      </c>
      <c r="O1061">
        <v>0</v>
      </c>
      <c r="P1061">
        <v>0</v>
      </c>
      <c r="Q1061">
        <v>0</v>
      </c>
      <c r="R1061">
        <v>0</v>
      </c>
      <c r="S1061">
        <v>0</v>
      </c>
      <c r="T1061">
        <v>0</v>
      </c>
      <c r="U1061">
        <v>0</v>
      </c>
      <c r="V1061">
        <v>0</v>
      </c>
      <c r="W1061">
        <v>0</v>
      </c>
      <c r="X1061">
        <v>0</v>
      </c>
      <c r="Y1061">
        <v>0</v>
      </c>
      <c r="Z1061">
        <v>0</v>
      </c>
      <c r="AA1061">
        <v>0</v>
      </c>
      <c r="AB1061">
        <v>0</v>
      </c>
    </row>
    <row r="1062" spans="2:30" ht="15" customHeight="1" x14ac:dyDescent="0.45">
      <c r="B1062" t="s">
        <v>419</v>
      </c>
      <c r="C1062" t="s">
        <v>188</v>
      </c>
      <c r="D1062" t="s">
        <v>3337</v>
      </c>
      <c r="E1062" t="s">
        <v>3338</v>
      </c>
      <c r="F1062" t="s">
        <v>3339</v>
      </c>
      <c r="G1062" t="s">
        <v>422</v>
      </c>
      <c r="H1062" t="s">
        <v>3300</v>
      </c>
      <c r="J1062">
        <v>1</v>
      </c>
      <c r="K1062">
        <v>0</v>
      </c>
      <c r="L1062">
        <v>0</v>
      </c>
      <c r="M1062">
        <v>0</v>
      </c>
      <c r="N1062">
        <v>0</v>
      </c>
      <c r="O1062">
        <v>0</v>
      </c>
      <c r="P1062">
        <v>0</v>
      </c>
      <c r="Q1062">
        <v>0</v>
      </c>
      <c r="R1062">
        <v>0</v>
      </c>
      <c r="S1062">
        <v>0</v>
      </c>
      <c r="T1062">
        <v>0</v>
      </c>
      <c r="U1062">
        <v>0</v>
      </c>
      <c r="V1062">
        <v>0</v>
      </c>
      <c r="W1062">
        <v>0</v>
      </c>
      <c r="X1062">
        <v>0</v>
      </c>
      <c r="Y1062">
        <v>0</v>
      </c>
      <c r="Z1062">
        <v>0</v>
      </c>
      <c r="AA1062">
        <v>0</v>
      </c>
      <c r="AB1062">
        <v>0</v>
      </c>
    </row>
    <row r="1063" spans="2:30" ht="15" customHeight="1" x14ac:dyDescent="0.45">
      <c r="B1063" t="s">
        <v>419</v>
      </c>
      <c r="C1063" t="s">
        <v>188</v>
      </c>
      <c r="D1063" t="s">
        <v>3340</v>
      </c>
      <c r="E1063" t="s">
        <v>3341</v>
      </c>
      <c r="F1063" t="s">
        <v>3342</v>
      </c>
      <c r="G1063" t="s">
        <v>422</v>
      </c>
      <c r="H1063" t="s">
        <v>3300</v>
      </c>
      <c r="J1063">
        <v>1</v>
      </c>
      <c r="K1063">
        <v>0</v>
      </c>
      <c r="L1063">
        <v>0</v>
      </c>
      <c r="M1063">
        <v>0</v>
      </c>
      <c r="N1063">
        <v>0</v>
      </c>
      <c r="O1063">
        <v>0</v>
      </c>
      <c r="P1063">
        <v>0</v>
      </c>
      <c r="Q1063">
        <v>1304.26564047739</v>
      </c>
      <c r="R1063">
        <v>0</v>
      </c>
      <c r="S1063">
        <v>0</v>
      </c>
      <c r="T1063">
        <v>0</v>
      </c>
      <c r="U1063">
        <v>0</v>
      </c>
      <c r="V1063">
        <v>0</v>
      </c>
      <c r="W1063">
        <v>0</v>
      </c>
      <c r="X1063">
        <v>0</v>
      </c>
      <c r="Y1063">
        <v>0</v>
      </c>
      <c r="Z1063">
        <v>0</v>
      </c>
      <c r="AA1063">
        <v>0</v>
      </c>
      <c r="AB1063">
        <v>0</v>
      </c>
    </row>
    <row r="1064" spans="2:30" ht="15" customHeight="1" x14ac:dyDescent="0.45">
      <c r="B1064" t="s">
        <v>419</v>
      </c>
      <c r="C1064" t="s">
        <v>188</v>
      </c>
      <c r="D1064" t="s">
        <v>3343</v>
      </c>
      <c r="E1064" t="s">
        <v>3344</v>
      </c>
      <c r="F1064" t="s">
        <v>3345</v>
      </c>
      <c r="G1064" t="s">
        <v>422</v>
      </c>
      <c r="H1064" t="s">
        <v>3300</v>
      </c>
      <c r="J1064">
        <v>1</v>
      </c>
      <c r="K1064">
        <v>0</v>
      </c>
      <c r="L1064">
        <v>0</v>
      </c>
      <c r="M1064">
        <v>0</v>
      </c>
      <c r="N1064">
        <v>0</v>
      </c>
      <c r="O1064">
        <v>0</v>
      </c>
      <c r="P1064">
        <v>0</v>
      </c>
      <c r="Q1064">
        <v>0</v>
      </c>
      <c r="R1064">
        <v>0</v>
      </c>
      <c r="S1064">
        <v>0</v>
      </c>
      <c r="T1064">
        <v>0</v>
      </c>
      <c r="U1064">
        <v>0</v>
      </c>
      <c r="V1064">
        <v>0</v>
      </c>
      <c r="W1064">
        <v>0</v>
      </c>
      <c r="X1064">
        <v>0</v>
      </c>
      <c r="Y1064">
        <v>0</v>
      </c>
      <c r="Z1064">
        <v>0</v>
      </c>
      <c r="AA1064">
        <v>0</v>
      </c>
      <c r="AB1064">
        <v>0</v>
      </c>
    </row>
    <row r="1065" spans="2:30" ht="15" customHeight="1" x14ac:dyDescent="0.45">
      <c r="B1065" t="s">
        <v>419</v>
      </c>
      <c r="C1065" t="s">
        <v>188</v>
      </c>
      <c r="D1065" t="s">
        <v>3346</v>
      </c>
      <c r="E1065" t="s">
        <v>3347</v>
      </c>
      <c r="F1065" t="s">
        <v>3348</v>
      </c>
      <c r="G1065" t="s">
        <v>422</v>
      </c>
      <c r="H1065" t="s">
        <v>3300</v>
      </c>
      <c r="J1065">
        <v>1</v>
      </c>
      <c r="K1065">
        <v>0</v>
      </c>
      <c r="L1065">
        <v>0</v>
      </c>
      <c r="M1065">
        <v>0</v>
      </c>
      <c r="N1065">
        <v>0</v>
      </c>
      <c r="O1065">
        <v>0</v>
      </c>
      <c r="P1065">
        <v>0</v>
      </c>
      <c r="Q1065">
        <v>0</v>
      </c>
      <c r="R1065">
        <v>0</v>
      </c>
      <c r="S1065">
        <v>0</v>
      </c>
      <c r="T1065">
        <v>0</v>
      </c>
      <c r="U1065">
        <v>0</v>
      </c>
      <c r="V1065">
        <v>0</v>
      </c>
      <c r="W1065">
        <v>0</v>
      </c>
      <c r="X1065">
        <v>0</v>
      </c>
      <c r="Y1065">
        <v>0</v>
      </c>
      <c r="Z1065">
        <v>0</v>
      </c>
      <c r="AA1065">
        <v>0</v>
      </c>
      <c r="AB1065">
        <v>0</v>
      </c>
    </row>
    <row r="1066" spans="2:30" ht="15" customHeight="1" x14ac:dyDescent="0.45">
      <c r="B1066" t="s">
        <v>419</v>
      </c>
      <c r="C1066" t="s">
        <v>188</v>
      </c>
      <c r="D1066" t="s">
        <v>3349</v>
      </c>
      <c r="E1066" t="s">
        <v>3350</v>
      </c>
      <c r="F1066" t="s">
        <v>3351</v>
      </c>
      <c r="G1066" t="s">
        <v>422</v>
      </c>
      <c r="H1066" t="s">
        <v>3300</v>
      </c>
      <c r="J1066">
        <v>1</v>
      </c>
      <c r="K1066">
        <v>0</v>
      </c>
      <c r="L1066">
        <v>0</v>
      </c>
      <c r="M1066">
        <v>0</v>
      </c>
      <c r="N1066">
        <v>0</v>
      </c>
      <c r="O1066">
        <v>0</v>
      </c>
      <c r="P1066">
        <v>0</v>
      </c>
      <c r="Q1066">
        <v>0</v>
      </c>
      <c r="R1066">
        <v>0</v>
      </c>
      <c r="S1066">
        <v>0</v>
      </c>
      <c r="T1066">
        <v>0</v>
      </c>
      <c r="U1066">
        <v>0</v>
      </c>
      <c r="V1066">
        <v>0</v>
      </c>
      <c r="W1066">
        <v>0</v>
      </c>
      <c r="X1066">
        <v>0</v>
      </c>
      <c r="Y1066">
        <v>0</v>
      </c>
      <c r="Z1066">
        <v>0</v>
      </c>
      <c r="AA1066">
        <v>0</v>
      </c>
      <c r="AB1066">
        <v>0</v>
      </c>
    </row>
    <row r="1067" spans="2:30" ht="15" customHeight="1" x14ac:dyDescent="0.45">
      <c r="B1067" t="s">
        <v>419</v>
      </c>
      <c r="C1067" t="s">
        <v>188</v>
      </c>
      <c r="D1067" t="s">
        <v>3352</v>
      </c>
      <c r="E1067" t="s">
        <v>3353</v>
      </c>
      <c r="F1067" t="s">
        <v>3354</v>
      </c>
      <c r="G1067" t="s">
        <v>422</v>
      </c>
      <c r="H1067" t="s">
        <v>3300</v>
      </c>
      <c r="J1067">
        <v>1</v>
      </c>
      <c r="K1067">
        <v>0</v>
      </c>
      <c r="L1067">
        <v>0</v>
      </c>
      <c r="M1067">
        <v>0</v>
      </c>
      <c r="N1067">
        <v>0</v>
      </c>
      <c r="O1067">
        <v>0</v>
      </c>
      <c r="P1067">
        <v>0</v>
      </c>
      <c r="Q1067">
        <v>0</v>
      </c>
      <c r="R1067">
        <v>0</v>
      </c>
      <c r="S1067">
        <v>0</v>
      </c>
      <c r="T1067">
        <v>0</v>
      </c>
      <c r="U1067">
        <v>0</v>
      </c>
      <c r="V1067">
        <v>0</v>
      </c>
      <c r="W1067">
        <v>0</v>
      </c>
      <c r="X1067">
        <v>0</v>
      </c>
      <c r="Y1067">
        <v>0</v>
      </c>
      <c r="Z1067">
        <v>0</v>
      </c>
      <c r="AA1067">
        <v>0</v>
      </c>
      <c r="AB1067">
        <v>0</v>
      </c>
    </row>
    <row r="1068" spans="2:30" ht="15" customHeight="1" x14ac:dyDescent="0.45">
      <c r="B1068" t="s">
        <v>419</v>
      </c>
      <c r="C1068" t="s">
        <v>188</v>
      </c>
      <c r="D1068" t="s">
        <v>3355</v>
      </c>
      <c r="E1068" t="s">
        <v>3356</v>
      </c>
      <c r="F1068" t="s">
        <v>3357</v>
      </c>
      <c r="G1068" t="s">
        <v>422</v>
      </c>
      <c r="K1068">
        <v>208.73974100000001</v>
      </c>
      <c r="L1068">
        <v>202.17573700254101</v>
      </c>
      <c r="M1068">
        <v>232.19628888016001</v>
      </c>
      <c r="N1068">
        <v>257.22993241027802</v>
      </c>
      <c r="O1068">
        <v>270.62855213952599</v>
      </c>
      <c r="P1068">
        <v>275.01978498763702</v>
      </c>
      <c r="Q1068">
        <v>282.76877708440298</v>
      </c>
      <c r="R1068">
        <v>292.86850456091901</v>
      </c>
      <c r="S1068">
        <v>303.31831763607897</v>
      </c>
      <c r="T1068">
        <v>314.24148100389601</v>
      </c>
      <c r="U1068">
        <v>325.73668571864499</v>
      </c>
      <c r="V1068">
        <v>338.34136364452502</v>
      </c>
      <c r="W1068">
        <v>352.284351312181</v>
      </c>
      <c r="X1068">
        <v>367.97320446260301</v>
      </c>
      <c r="Y1068">
        <v>385.64770388357402</v>
      </c>
      <c r="Z1068">
        <v>405.73757366904999</v>
      </c>
      <c r="AA1068">
        <v>428.71565956124903</v>
      </c>
      <c r="AB1068">
        <v>455.175956470372</v>
      </c>
      <c r="AC1068">
        <v>485.61048568896501</v>
      </c>
      <c r="AD1068">
        <v>519.09985912709499</v>
      </c>
    </row>
    <row r="1069" spans="2:30" ht="15" customHeight="1" x14ac:dyDescent="0.45">
      <c r="B1069" t="s">
        <v>419</v>
      </c>
      <c r="C1069" t="s">
        <v>188</v>
      </c>
      <c r="D1069" t="s">
        <v>3358</v>
      </c>
      <c r="E1069" t="s">
        <v>3359</v>
      </c>
      <c r="F1069" t="s">
        <v>3360</v>
      </c>
      <c r="G1069" t="s">
        <v>422</v>
      </c>
      <c r="K1069">
        <v>208.73974100000001</v>
      </c>
      <c r="L1069">
        <v>202.17573700254101</v>
      </c>
      <c r="M1069">
        <v>232.19628888016001</v>
      </c>
      <c r="N1069">
        <v>257.22993241027802</v>
      </c>
      <c r="O1069">
        <v>270.74495198508401</v>
      </c>
      <c r="P1069">
        <v>257.06274379201102</v>
      </c>
      <c r="Q1069">
        <v>266.38456035117599</v>
      </c>
      <c r="R1069">
        <v>274.05994579281298</v>
      </c>
      <c r="S1069">
        <v>286.07209812554402</v>
      </c>
      <c r="T1069">
        <v>297.47953101706099</v>
      </c>
      <c r="U1069">
        <v>309.97720369522801</v>
      </c>
      <c r="V1069">
        <v>323.27575205305101</v>
      </c>
      <c r="W1069">
        <v>338.41528779576601</v>
      </c>
      <c r="X1069">
        <v>355.81440693527099</v>
      </c>
      <c r="Y1069">
        <v>375.78044277267099</v>
      </c>
      <c r="Z1069">
        <v>398.586111841422</v>
      </c>
      <c r="AA1069">
        <v>424.51431589007098</v>
      </c>
      <c r="AB1069">
        <v>454.111150387051</v>
      </c>
      <c r="AC1069">
        <v>487.85514457449699</v>
      </c>
      <c r="AD1069">
        <v>524.89652544840101</v>
      </c>
    </row>
    <row r="1070" spans="2:30" ht="15" customHeight="1" x14ac:dyDescent="0.45">
      <c r="B1070" t="s">
        <v>419</v>
      </c>
      <c r="C1070" t="s">
        <v>188</v>
      </c>
      <c r="D1070" t="s">
        <v>3361</v>
      </c>
      <c r="E1070" t="s">
        <v>3362</v>
      </c>
      <c r="F1070" t="s">
        <v>3363</v>
      </c>
      <c r="G1070" t="s">
        <v>422</v>
      </c>
      <c r="H1070" t="s">
        <v>3364</v>
      </c>
      <c r="I1070" t="s">
        <v>3365</v>
      </c>
      <c r="K1070">
        <v>0</v>
      </c>
      <c r="L1070">
        <v>0</v>
      </c>
      <c r="M1070">
        <v>0</v>
      </c>
      <c r="N1070">
        <v>0</v>
      </c>
      <c r="O1070">
        <v>0</v>
      </c>
      <c r="P1070">
        <v>0</v>
      </c>
      <c r="Q1070">
        <v>0</v>
      </c>
      <c r="R1070">
        <v>0</v>
      </c>
      <c r="S1070">
        <v>0</v>
      </c>
      <c r="T1070">
        <v>0</v>
      </c>
      <c r="U1070">
        <v>0</v>
      </c>
      <c r="V1070">
        <v>0</v>
      </c>
      <c r="W1070">
        <v>0</v>
      </c>
      <c r="X1070">
        <v>0</v>
      </c>
      <c r="Y1070">
        <v>0</v>
      </c>
      <c r="Z1070">
        <v>0</v>
      </c>
      <c r="AA1070">
        <v>0</v>
      </c>
      <c r="AB1070">
        <v>0</v>
      </c>
      <c r="AC1070">
        <v>0</v>
      </c>
      <c r="AD1070">
        <v>0</v>
      </c>
    </row>
    <row r="1071" spans="2:30" ht="15" customHeight="1" x14ac:dyDescent="0.45">
      <c r="B1071" t="s">
        <v>419</v>
      </c>
      <c r="C1071" t="s">
        <v>188</v>
      </c>
      <c r="D1071" t="s">
        <v>3366</v>
      </c>
      <c r="E1071" t="s">
        <v>3367</v>
      </c>
      <c r="F1071" t="s">
        <v>3368</v>
      </c>
      <c r="G1071" t="s">
        <v>422</v>
      </c>
      <c r="H1071" t="s">
        <v>3369</v>
      </c>
      <c r="I1071" t="s">
        <v>3365</v>
      </c>
      <c r="K1071">
        <v>0</v>
      </c>
      <c r="L1071">
        <v>0</v>
      </c>
      <c r="M1071">
        <v>0</v>
      </c>
      <c r="N1071">
        <v>0</v>
      </c>
      <c r="O1071">
        <v>0</v>
      </c>
      <c r="P1071">
        <v>0</v>
      </c>
      <c r="Q1071">
        <v>0</v>
      </c>
      <c r="R1071">
        <v>0</v>
      </c>
      <c r="S1071">
        <v>0</v>
      </c>
      <c r="T1071">
        <v>0</v>
      </c>
      <c r="U1071">
        <v>0</v>
      </c>
      <c r="V1071">
        <v>0</v>
      </c>
      <c r="W1071">
        <v>0</v>
      </c>
      <c r="X1071">
        <v>0</v>
      </c>
      <c r="Y1071">
        <v>0</v>
      </c>
      <c r="Z1071">
        <v>0</v>
      </c>
      <c r="AA1071">
        <v>0</v>
      </c>
      <c r="AB1071">
        <v>0</v>
      </c>
      <c r="AC1071">
        <v>0</v>
      </c>
      <c r="AD1071">
        <v>0</v>
      </c>
    </row>
    <row r="1072" spans="2:30" ht="15" customHeight="1" x14ac:dyDescent="0.45">
      <c r="B1072" t="s">
        <v>419</v>
      </c>
      <c r="C1072" t="s">
        <v>188</v>
      </c>
      <c r="D1072" t="s">
        <v>3370</v>
      </c>
      <c r="E1072" t="s">
        <v>3371</v>
      </c>
      <c r="F1072" t="s">
        <v>3372</v>
      </c>
      <c r="G1072" t="s">
        <v>422</v>
      </c>
      <c r="H1072" t="s">
        <v>3373</v>
      </c>
      <c r="J1072">
        <v>1</v>
      </c>
      <c r="K1072">
        <v>0</v>
      </c>
      <c r="L1072">
        <v>0</v>
      </c>
      <c r="M1072">
        <v>0</v>
      </c>
      <c r="N1072">
        <v>0</v>
      </c>
      <c r="O1072">
        <v>0</v>
      </c>
      <c r="P1072">
        <v>0</v>
      </c>
      <c r="Q1072">
        <v>0</v>
      </c>
      <c r="R1072">
        <v>0</v>
      </c>
      <c r="S1072">
        <v>0</v>
      </c>
      <c r="T1072">
        <v>0</v>
      </c>
      <c r="U1072">
        <v>0</v>
      </c>
      <c r="V1072">
        <v>0</v>
      </c>
      <c r="W1072">
        <v>0</v>
      </c>
      <c r="X1072">
        <v>0</v>
      </c>
      <c r="Y1072">
        <v>0</v>
      </c>
      <c r="Z1072">
        <v>0</v>
      </c>
      <c r="AA1072">
        <v>0</v>
      </c>
      <c r="AB1072">
        <v>0</v>
      </c>
      <c r="AC1072">
        <v>0</v>
      </c>
      <c r="AD1072">
        <v>0</v>
      </c>
    </row>
    <row r="1073" spans="2:30" ht="15" customHeight="1" x14ac:dyDescent="0.45">
      <c r="B1073" t="s">
        <v>419</v>
      </c>
      <c r="C1073" t="s">
        <v>188</v>
      </c>
      <c r="D1073" t="s">
        <v>3374</v>
      </c>
      <c r="E1073" t="s">
        <v>3375</v>
      </c>
      <c r="F1073" t="s">
        <v>3376</v>
      </c>
      <c r="G1073" t="s">
        <v>422</v>
      </c>
      <c r="H1073" t="s">
        <v>3373</v>
      </c>
      <c r="J1073">
        <v>1</v>
      </c>
      <c r="K1073">
        <v>806.87211618252297</v>
      </c>
      <c r="L1073">
        <v>0</v>
      </c>
      <c r="M1073">
        <v>2040.37756914904</v>
      </c>
      <c r="N1073">
        <v>2304.3477166153002</v>
      </c>
      <c r="O1073">
        <v>2471.0934380243998</v>
      </c>
      <c r="P1073">
        <v>1436.00975380455</v>
      </c>
      <c r="Q1073">
        <v>1818.6975657261</v>
      </c>
      <c r="R1073">
        <v>2083.8978284612099</v>
      </c>
      <c r="S1073">
        <v>2120.78479861299</v>
      </c>
      <c r="T1073">
        <v>2208.2824680941599</v>
      </c>
      <c r="U1073">
        <v>2305.4502747243801</v>
      </c>
      <c r="V1073">
        <v>2462.2479022470002</v>
      </c>
      <c r="W1073">
        <v>2643.84305197409</v>
      </c>
      <c r="X1073">
        <v>2870.96571987482</v>
      </c>
      <c r="Y1073">
        <v>3129.2168612762698</v>
      </c>
      <c r="Z1073">
        <v>3434.06457489483</v>
      </c>
      <c r="AA1073">
        <v>3794.8012178577501</v>
      </c>
      <c r="AB1073">
        <v>4270.1518970037296</v>
      </c>
      <c r="AC1073">
        <v>4552.9607866877795</v>
      </c>
      <c r="AD1073">
        <v>4859.8743314160001</v>
      </c>
    </row>
    <row r="1074" spans="2:30" ht="15" customHeight="1" x14ac:dyDescent="0.45">
      <c r="B1074" t="s">
        <v>419</v>
      </c>
      <c r="C1074" t="s">
        <v>188</v>
      </c>
      <c r="D1074" t="s">
        <v>3377</v>
      </c>
      <c r="E1074" t="s">
        <v>3378</v>
      </c>
      <c r="F1074" t="s">
        <v>3379</v>
      </c>
      <c r="G1074" t="s">
        <v>422</v>
      </c>
      <c r="H1074" t="s">
        <v>3373</v>
      </c>
      <c r="J1074">
        <v>1</v>
      </c>
      <c r="K1074">
        <v>30.025615860050902</v>
      </c>
      <c r="L1074">
        <v>0</v>
      </c>
      <c r="M1074">
        <v>3447.32448996524</v>
      </c>
      <c r="N1074">
        <v>164.15280510124799</v>
      </c>
      <c r="O1074">
        <v>109.661767514998</v>
      </c>
      <c r="P1074">
        <v>64.430790069071094</v>
      </c>
      <c r="Q1074">
        <v>81.601201346977504</v>
      </c>
      <c r="R1074">
        <v>93.500189086634904</v>
      </c>
      <c r="S1074">
        <v>95.155231208623505</v>
      </c>
      <c r="T1074">
        <v>99.081070820045298</v>
      </c>
      <c r="U1074">
        <v>103.44078950153499</v>
      </c>
      <c r="V1074">
        <v>110.475975018537</v>
      </c>
      <c r="W1074">
        <v>118.623774111565</v>
      </c>
      <c r="X1074">
        <v>128.814298860208</v>
      </c>
      <c r="Y1074">
        <v>140.40149388632199</v>
      </c>
      <c r="Z1074">
        <v>154.07938081373101</v>
      </c>
      <c r="AA1074">
        <v>170.26488850362401</v>
      </c>
      <c r="AB1074">
        <v>188.11160919406601</v>
      </c>
      <c r="AC1074">
        <v>208.28233937210601</v>
      </c>
      <c r="AD1074">
        <v>227.25340658098801</v>
      </c>
    </row>
    <row r="1075" spans="2:30" ht="15" customHeight="1" x14ac:dyDescent="0.45">
      <c r="B1075" t="s">
        <v>419</v>
      </c>
      <c r="C1075" t="s">
        <v>188</v>
      </c>
      <c r="D1075" t="s">
        <v>3380</v>
      </c>
      <c r="E1075" t="s">
        <v>3381</v>
      </c>
      <c r="F1075" t="s">
        <v>3382</v>
      </c>
      <c r="G1075" t="s">
        <v>422</v>
      </c>
      <c r="H1075" t="s">
        <v>3373</v>
      </c>
      <c r="J1075">
        <v>1</v>
      </c>
      <c r="K1075">
        <v>0</v>
      </c>
      <c r="L1075">
        <v>0</v>
      </c>
      <c r="M1075">
        <v>0</v>
      </c>
      <c r="N1075">
        <v>0</v>
      </c>
      <c r="O1075">
        <v>0</v>
      </c>
      <c r="P1075">
        <v>0</v>
      </c>
      <c r="Q1075">
        <v>0</v>
      </c>
      <c r="R1075">
        <v>0</v>
      </c>
      <c r="S1075">
        <v>0</v>
      </c>
      <c r="T1075">
        <v>0</v>
      </c>
      <c r="U1075">
        <v>0</v>
      </c>
      <c r="V1075">
        <v>0</v>
      </c>
      <c r="W1075">
        <v>0</v>
      </c>
      <c r="X1075">
        <v>0</v>
      </c>
      <c r="Y1075">
        <v>0</v>
      </c>
      <c r="Z1075">
        <v>0</v>
      </c>
      <c r="AA1075">
        <v>0</v>
      </c>
      <c r="AB1075">
        <v>0</v>
      </c>
      <c r="AC1075">
        <v>0</v>
      </c>
      <c r="AD1075">
        <v>0</v>
      </c>
    </row>
    <row r="1076" spans="2:30" ht="15" customHeight="1" x14ac:dyDescent="0.45">
      <c r="B1076" t="s">
        <v>419</v>
      </c>
      <c r="C1076" t="s">
        <v>188</v>
      </c>
      <c r="D1076" t="s">
        <v>3383</v>
      </c>
      <c r="E1076" t="s">
        <v>3384</v>
      </c>
      <c r="F1076" t="s">
        <v>3385</v>
      </c>
      <c r="G1076" t="s">
        <v>422</v>
      </c>
      <c r="H1076" t="s">
        <v>3373</v>
      </c>
      <c r="J1076">
        <v>1</v>
      </c>
      <c r="K1076">
        <v>599.35264415761799</v>
      </c>
      <c r="L1076">
        <v>0</v>
      </c>
      <c r="M1076">
        <v>1539.8049388511399</v>
      </c>
      <c r="N1076">
        <v>1739.0144101390099</v>
      </c>
      <c r="O1076">
        <v>1919.16587224813</v>
      </c>
      <c r="P1076">
        <v>1092.6166377648301</v>
      </c>
      <c r="Q1076">
        <v>1403.76415355773</v>
      </c>
      <c r="R1076">
        <v>1622.6889931977501</v>
      </c>
      <c r="S1076">
        <v>1663.05130272476</v>
      </c>
      <c r="T1076">
        <v>1721.88513608421</v>
      </c>
      <c r="U1076">
        <v>1792.8323271719701</v>
      </c>
      <c r="V1076">
        <v>1915.3900429042601</v>
      </c>
      <c r="W1076">
        <v>2061.59297185681</v>
      </c>
      <c r="X1076">
        <v>2248.5342097852799</v>
      </c>
      <c r="Y1076">
        <v>2459.5567263509101</v>
      </c>
      <c r="Z1076">
        <v>2715.8991627947198</v>
      </c>
      <c r="AA1076">
        <v>3021.9551336627501</v>
      </c>
      <c r="AB1076">
        <v>3234.59561775765</v>
      </c>
      <c r="AC1076">
        <v>3435.9677403537098</v>
      </c>
      <c r="AD1076">
        <v>3667.5851621086099</v>
      </c>
    </row>
    <row r="1077" spans="2:30" ht="15" customHeight="1" x14ac:dyDescent="0.45">
      <c r="B1077" t="s">
        <v>419</v>
      </c>
      <c r="C1077" t="s">
        <v>188</v>
      </c>
      <c r="D1077" t="s">
        <v>3386</v>
      </c>
      <c r="E1077" t="s">
        <v>3387</v>
      </c>
      <c r="F1077" t="s">
        <v>3388</v>
      </c>
      <c r="G1077" t="s">
        <v>422</v>
      </c>
      <c r="H1077" t="s">
        <v>3373</v>
      </c>
      <c r="J1077">
        <v>1</v>
      </c>
      <c r="K1077">
        <v>294.69856660367202</v>
      </c>
      <c r="L1077">
        <v>0</v>
      </c>
      <c r="M1077">
        <v>2566.3415647519</v>
      </c>
      <c r="N1077">
        <v>2898.3573502316799</v>
      </c>
      <c r="O1077">
        <v>1377.0619065393</v>
      </c>
      <c r="P1077">
        <v>876.72135226568696</v>
      </c>
      <c r="Q1077">
        <v>1254.14411547955</v>
      </c>
      <c r="R1077">
        <v>1621.21796972725</v>
      </c>
      <c r="S1077">
        <v>1853.0982152131201</v>
      </c>
      <c r="T1077">
        <v>1966.27003631193</v>
      </c>
      <c r="U1077">
        <v>2098.09356435379</v>
      </c>
      <c r="V1077">
        <v>2290.98605762531</v>
      </c>
      <c r="W1077">
        <v>2527.0529321122399</v>
      </c>
      <c r="X1077">
        <v>2824.6009855734201</v>
      </c>
      <c r="Y1077">
        <v>3163.1635253890199</v>
      </c>
      <c r="Z1077">
        <v>3579.51869496886</v>
      </c>
      <c r="AA1077">
        <v>4070.7932862149701</v>
      </c>
      <c r="AB1077">
        <v>4783.28413596268</v>
      </c>
      <c r="AC1077">
        <v>5726.61290058952</v>
      </c>
      <c r="AD1077">
        <v>6112.64193684768</v>
      </c>
    </row>
    <row r="1078" spans="2:30" ht="15" customHeight="1" x14ac:dyDescent="0.45">
      <c r="B1078" t="s">
        <v>419</v>
      </c>
      <c r="C1078" t="s">
        <v>188</v>
      </c>
      <c r="D1078" t="s">
        <v>3389</v>
      </c>
      <c r="E1078" t="s">
        <v>3390</v>
      </c>
      <c r="F1078" t="s">
        <v>3391</v>
      </c>
      <c r="G1078" t="s">
        <v>422</v>
      </c>
      <c r="H1078" t="s">
        <v>3373</v>
      </c>
      <c r="J1078">
        <v>1</v>
      </c>
      <c r="K1078">
        <v>90.057937790013497</v>
      </c>
      <c r="L1078">
        <v>0</v>
      </c>
      <c r="M1078">
        <v>2671.4616733757498</v>
      </c>
      <c r="N1078">
        <v>2909.0208218467101</v>
      </c>
      <c r="O1078">
        <v>274.87235124384699</v>
      </c>
      <c r="P1078">
        <v>159.73470341652799</v>
      </c>
      <c r="Q1078">
        <v>202.30302440213001</v>
      </c>
      <c r="R1078">
        <v>231.802604890178</v>
      </c>
      <c r="S1078">
        <v>235.90573108519001</v>
      </c>
      <c r="T1078">
        <v>245.638544004588</v>
      </c>
      <c r="U1078">
        <v>256.44701569678301</v>
      </c>
      <c r="V1078">
        <v>273.88841709561501</v>
      </c>
      <c r="W1078">
        <v>294.08817361306501</v>
      </c>
      <c r="X1078">
        <v>319.35218863815498</v>
      </c>
      <c r="Y1078">
        <v>348.07878284787301</v>
      </c>
      <c r="Z1078">
        <v>381.98855190971699</v>
      </c>
      <c r="AA1078">
        <v>422.11513219407198</v>
      </c>
      <c r="AB1078">
        <v>466.36013731335402</v>
      </c>
      <c r="AC1078">
        <v>834.39507283341698</v>
      </c>
      <c r="AD1078">
        <v>1164.4170107893999</v>
      </c>
    </row>
    <row r="1079" spans="2:30" ht="15" customHeight="1" x14ac:dyDescent="0.45">
      <c r="B1079" t="s">
        <v>419</v>
      </c>
      <c r="C1079" t="s">
        <v>188</v>
      </c>
      <c r="D1079" t="s">
        <v>3392</v>
      </c>
      <c r="E1079" t="s">
        <v>3393</v>
      </c>
      <c r="F1079" t="s">
        <v>3394</v>
      </c>
      <c r="G1079" t="s">
        <v>422</v>
      </c>
      <c r="H1079" t="s">
        <v>3373</v>
      </c>
      <c r="J1079">
        <v>1</v>
      </c>
      <c r="K1079">
        <v>0</v>
      </c>
      <c r="L1079">
        <v>0</v>
      </c>
      <c r="M1079">
        <v>0</v>
      </c>
      <c r="N1079">
        <v>0</v>
      </c>
      <c r="O1079">
        <v>0</v>
      </c>
      <c r="P1079">
        <v>0</v>
      </c>
      <c r="Q1079">
        <v>0</v>
      </c>
      <c r="R1079">
        <v>0</v>
      </c>
      <c r="S1079">
        <v>0</v>
      </c>
      <c r="T1079">
        <v>0</v>
      </c>
      <c r="U1079">
        <v>0</v>
      </c>
      <c r="V1079">
        <v>0</v>
      </c>
      <c r="W1079">
        <v>0</v>
      </c>
      <c r="X1079">
        <v>0</v>
      </c>
      <c r="Y1079">
        <v>0</v>
      </c>
      <c r="Z1079">
        <v>0</v>
      </c>
      <c r="AA1079">
        <v>0</v>
      </c>
      <c r="AB1079">
        <v>0</v>
      </c>
      <c r="AC1079">
        <v>0</v>
      </c>
      <c r="AD1079">
        <v>0</v>
      </c>
    </row>
    <row r="1080" spans="2:30" ht="15" customHeight="1" x14ac:dyDescent="0.45">
      <c r="B1080" t="s">
        <v>419</v>
      </c>
      <c r="C1080" t="s">
        <v>188</v>
      </c>
      <c r="D1080" t="s">
        <v>3395</v>
      </c>
      <c r="E1080" t="s">
        <v>3396</v>
      </c>
      <c r="F1080" t="s">
        <v>3397</v>
      </c>
      <c r="G1080" t="s">
        <v>422</v>
      </c>
      <c r="H1080" t="s">
        <v>3373</v>
      </c>
      <c r="J1080">
        <v>1</v>
      </c>
      <c r="K1080">
        <v>0</v>
      </c>
      <c r="L1080">
        <v>0</v>
      </c>
      <c r="M1080">
        <v>0</v>
      </c>
      <c r="N1080">
        <v>0</v>
      </c>
      <c r="O1080">
        <v>0</v>
      </c>
      <c r="P1080">
        <v>0</v>
      </c>
      <c r="Q1080">
        <v>0</v>
      </c>
      <c r="R1080">
        <v>0</v>
      </c>
      <c r="S1080">
        <v>0</v>
      </c>
      <c r="T1080">
        <v>0</v>
      </c>
      <c r="U1080">
        <v>0</v>
      </c>
      <c r="V1080">
        <v>0</v>
      </c>
      <c r="W1080">
        <v>0</v>
      </c>
      <c r="X1080">
        <v>0</v>
      </c>
      <c r="Y1080">
        <v>0</v>
      </c>
      <c r="Z1080">
        <v>0</v>
      </c>
      <c r="AA1080">
        <v>0</v>
      </c>
      <c r="AB1080">
        <v>0</v>
      </c>
      <c r="AC1080">
        <v>0</v>
      </c>
      <c r="AD1080">
        <v>0</v>
      </c>
    </row>
    <row r="1081" spans="2:30" ht="15" customHeight="1" x14ac:dyDescent="0.45">
      <c r="B1081" t="s">
        <v>419</v>
      </c>
      <c r="C1081" t="s">
        <v>188</v>
      </c>
      <c r="D1081" t="s">
        <v>3398</v>
      </c>
      <c r="E1081" t="s">
        <v>3399</v>
      </c>
      <c r="F1081" t="s">
        <v>3400</v>
      </c>
      <c r="G1081" t="s">
        <v>422</v>
      </c>
      <c r="H1081" t="s">
        <v>3373</v>
      </c>
      <c r="J1081">
        <v>2</v>
      </c>
      <c r="K1081">
        <v>0</v>
      </c>
      <c r="L1081">
        <v>0</v>
      </c>
      <c r="M1081">
        <v>0</v>
      </c>
      <c r="N1081">
        <v>0</v>
      </c>
      <c r="O1081">
        <v>0</v>
      </c>
      <c r="P1081">
        <v>0</v>
      </c>
      <c r="Q1081">
        <v>0</v>
      </c>
      <c r="R1081">
        <v>0</v>
      </c>
      <c r="S1081">
        <v>0</v>
      </c>
      <c r="T1081">
        <v>0</v>
      </c>
      <c r="U1081">
        <v>0</v>
      </c>
      <c r="V1081">
        <v>0</v>
      </c>
      <c r="W1081">
        <v>0</v>
      </c>
      <c r="X1081">
        <v>0</v>
      </c>
      <c r="Y1081">
        <v>0</v>
      </c>
      <c r="Z1081">
        <v>0</v>
      </c>
      <c r="AA1081">
        <v>0</v>
      </c>
      <c r="AB1081">
        <v>0</v>
      </c>
      <c r="AC1081">
        <v>0</v>
      </c>
      <c r="AD1081">
        <v>0</v>
      </c>
    </row>
    <row r="1082" spans="2:30" ht="15" customHeight="1" x14ac:dyDescent="0.45">
      <c r="B1082" t="s">
        <v>419</v>
      </c>
      <c r="C1082" t="s">
        <v>188</v>
      </c>
      <c r="D1082" t="s">
        <v>3401</v>
      </c>
      <c r="E1082" t="s">
        <v>3402</v>
      </c>
      <c r="F1082" t="s">
        <v>3403</v>
      </c>
      <c r="G1082" t="s">
        <v>422</v>
      </c>
      <c r="H1082" t="s">
        <v>3373</v>
      </c>
      <c r="J1082">
        <v>2</v>
      </c>
      <c r="K1082">
        <v>806.87211618252297</v>
      </c>
      <c r="L1082">
        <v>0</v>
      </c>
      <c r="M1082">
        <v>2040.37756914904</v>
      </c>
      <c r="N1082">
        <v>2304.3477166153002</v>
      </c>
      <c r="O1082">
        <v>2471.0934380243998</v>
      </c>
      <c r="P1082">
        <v>0</v>
      </c>
      <c r="Q1082">
        <v>1055.98094638876</v>
      </c>
      <c r="R1082">
        <v>1466.5441456618601</v>
      </c>
      <c r="S1082">
        <v>1871.48330732452</v>
      </c>
      <c r="T1082">
        <v>1855.9730324980901</v>
      </c>
      <c r="U1082">
        <v>1993.2022929924001</v>
      </c>
      <c r="V1082">
        <v>2104.4675387075799</v>
      </c>
      <c r="W1082">
        <v>2311.09380890495</v>
      </c>
      <c r="X1082">
        <v>2623.0728730972901</v>
      </c>
      <c r="Y1082">
        <v>2989.5881226555098</v>
      </c>
      <c r="Z1082">
        <v>3390.1980081471902</v>
      </c>
      <c r="AA1082">
        <v>3846.3191284497402</v>
      </c>
      <c r="AB1082">
        <v>4243.7998391786095</v>
      </c>
      <c r="AC1082">
        <v>4542.26574686392</v>
      </c>
      <c r="AD1082">
        <v>4882.5532142655902</v>
      </c>
    </row>
    <row r="1083" spans="2:30" ht="15" customHeight="1" x14ac:dyDescent="0.45">
      <c r="B1083" t="s">
        <v>419</v>
      </c>
      <c r="C1083" t="s">
        <v>188</v>
      </c>
      <c r="D1083" t="s">
        <v>3404</v>
      </c>
      <c r="E1083" t="s">
        <v>3405</v>
      </c>
      <c r="F1083" t="s">
        <v>3406</v>
      </c>
      <c r="G1083" t="s">
        <v>422</v>
      </c>
      <c r="H1083" t="s">
        <v>3373</v>
      </c>
      <c r="J1083">
        <v>2</v>
      </c>
      <c r="K1083">
        <v>30.025615860050902</v>
      </c>
      <c r="L1083">
        <v>0</v>
      </c>
      <c r="M1083">
        <v>3447.32448996524</v>
      </c>
      <c r="N1083">
        <v>164.15280510124799</v>
      </c>
      <c r="O1083">
        <v>109.661767514998</v>
      </c>
      <c r="P1083">
        <v>0</v>
      </c>
      <c r="Q1083">
        <v>93.686243508049003</v>
      </c>
      <c r="R1083">
        <v>131.91921039865099</v>
      </c>
      <c r="S1083">
        <v>169.09481161876201</v>
      </c>
      <c r="T1083">
        <v>167.94411523034501</v>
      </c>
      <c r="U1083">
        <v>180.408673435699</v>
      </c>
      <c r="V1083">
        <v>190.479510424772</v>
      </c>
      <c r="W1083">
        <v>209.18166194964701</v>
      </c>
      <c r="X1083">
        <v>231.57541439108601</v>
      </c>
      <c r="Y1083">
        <v>256.919649086623</v>
      </c>
      <c r="Z1083">
        <v>284.45815683626699</v>
      </c>
      <c r="AA1083">
        <v>314.61534194814601</v>
      </c>
      <c r="AB1083">
        <v>346.76737700267398</v>
      </c>
      <c r="AC1083">
        <v>382.04131064869199</v>
      </c>
      <c r="AD1083">
        <v>416.57334362717597</v>
      </c>
    </row>
    <row r="1084" spans="2:30" ht="15" customHeight="1" x14ac:dyDescent="0.45">
      <c r="B1084" t="s">
        <v>419</v>
      </c>
      <c r="C1084" t="s">
        <v>188</v>
      </c>
      <c r="D1084" t="s">
        <v>3407</v>
      </c>
      <c r="E1084" t="s">
        <v>3408</v>
      </c>
      <c r="F1084" t="s">
        <v>3409</v>
      </c>
      <c r="G1084" t="s">
        <v>422</v>
      </c>
      <c r="H1084" t="s">
        <v>3373</v>
      </c>
      <c r="J1084">
        <v>2</v>
      </c>
      <c r="K1084">
        <v>0</v>
      </c>
      <c r="L1084">
        <v>0</v>
      </c>
      <c r="M1084">
        <v>0</v>
      </c>
      <c r="N1084">
        <v>0</v>
      </c>
      <c r="O1084">
        <v>0</v>
      </c>
      <c r="P1084">
        <v>0</v>
      </c>
      <c r="Q1084">
        <v>0</v>
      </c>
      <c r="R1084">
        <v>0</v>
      </c>
      <c r="S1084">
        <v>0</v>
      </c>
      <c r="T1084">
        <v>0</v>
      </c>
      <c r="U1084">
        <v>0</v>
      </c>
      <c r="V1084">
        <v>0</v>
      </c>
      <c r="W1084">
        <v>0</v>
      </c>
      <c r="X1084">
        <v>0</v>
      </c>
      <c r="Y1084">
        <v>0</v>
      </c>
      <c r="Z1084">
        <v>0</v>
      </c>
      <c r="AA1084">
        <v>0</v>
      </c>
      <c r="AB1084">
        <v>0</v>
      </c>
      <c r="AC1084">
        <v>0</v>
      </c>
      <c r="AD1084">
        <v>0</v>
      </c>
    </row>
    <row r="1085" spans="2:30" ht="15" customHeight="1" x14ac:dyDescent="0.45">
      <c r="B1085" t="s">
        <v>419</v>
      </c>
      <c r="C1085" t="s">
        <v>188</v>
      </c>
      <c r="D1085" t="s">
        <v>3410</v>
      </c>
      <c r="E1085" t="s">
        <v>3411</v>
      </c>
      <c r="F1085" t="s">
        <v>3412</v>
      </c>
      <c r="G1085" t="s">
        <v>422</v>
      </c>
      <c r="H1085" t="s">
        <v>3373</v>
      </c>
      <c r="J1085">
        <v>2</v>
      </c>
      <c r="K1085">
        <v>599.35264415761799</v>
      </c>
      <c r="L1085">
        <v>0</v>
      </c>
      <c r="M1085">
        <v>1539.8049388511399</v>
      </c>
      <c r="N1085">
        <v>1739.0144101390099</v>
      </c>
      <c r="O1085">
        <v>1919.16587224813</v>
      </c>
      <c r="P1085">
        <v>0</v>
      </c>
      <c r="Q1085">
        <v>1121.4227741178399</v>
      </c>
      <c r="R1085">
        <v>1572.42998423626</v>
      </c>
      <c r="S1085">
        <v>2016.11880333412</v>
      </c>
      <c r="T1085">
        <v>1967.6442476608399</v>
      </c>
      <c r="U1085">
        <v>2095.0552310632202</v>
      </c>
      <c r="V1085">
        <v>2198.9350436048699</v>
      </c>
      <c r="W1085">
        <v>2410.2410255171199</v>
      </c>
      <c r="X1085">
        <v>2547.4105336235298</v>
      </c>
      <c r="Y1085">
        <v>2679.8239212909798</v>
      </c>
      <c r="Z1085">
        <v>2831.7724436456301</v>
      </c>
      <c r="AA1085">
        <v>3005.33156897859</v>
      </c>
      <c r="AB1085">
        <v>3202.6542786334498</v>
      </c>
      <c r="AC1085">
        <v>3427.8965502999699</v>
      </c>
      <c r="AD1085">
        <v>3684.7001590324298</v>
      </c>
    </row>
    <row r="1086" spans="2:30" ht="15" customHeight="1" x14ac:dyDescent="0.45">
      <c r="B1086" t="s">
        <v>419</v>
      </c>
      <c r="C1086" t="s">
        <v>188</v>
      </c>
      <c r="D1086" t="s">
        <v>3413</v>
      </c>
      <c r="E1086" t="s">
        <v>3414</v>
      </c>
      <c r="F1086" t="s">
        <v>3415</v>
      </c>
      <c r="G1086" t="s">
        <v>422</v>
      </c>
      <c r="H1086" t="s">
        <v>3373</v>
      </c>
      <c r="J1086">
        <v>2</v>
      </c>
      <c r="K1086">
        <v>294.69856660367202</v>
      </c>
      <c r="L1086">
        <v>0</v>
      </c>
      <c r="M1086">
        <v>2566.3415647519</v>
      </c>
      <c r="N1086">
        <v>2898.3573502316799</v>
      </c>
      <c r="O1086">
        <v>1377.0619065393</v>
      </c>
      <c r="P1086">
        <v>0</v>
      </c>
      <c r="Q1086">
        <v>1071.17016029206</v>
      </c>
      <c r="R1086">
        <v>1659.6144231124399</v>
      </c>
      <c r="S1086">
        <v>2345.6201470159699</v>
      </c>
      <c r="T1086">
        <v>2339.87581202518</v>
      </c>
      <c r="U1086">
        <v>2546.5157639275099</v>
      </c>
      <c r="V1086">
        <v>2725.3786375855798</v>
      </c>
      <c r="W1086">
        <v>3053.3710670536602</v>
      </c>
      <c r="X1086">
        <v>3456.2828929438601</v>
      </c>
      <c r="Y1086">
        <v>3920.4765504359302</v>
      </c>
      <c r="Z1086">
        <v>4458.3022255501801</v>
      </c>
      <c r="AA1086">
        <v>5008.8859482976504</v>
      </c>
      <c r="AB1086">
        <v>5337.7571310557596</v>
      </c>
      <c r="AC1086">
        <v>5713.1609171666096</v>
      </c>
      <c r="AD1086">
        <v>6141.1669317207197</v>
      </c>
    </row>
    <row r="1087" spans="2:30" ht="15" customHeight="1" x14ac:dyDescent="0.45">
      <c r="B1087" t="s">
        <v>419</v>
      </c>
      <c r="C1087" t="s">
        <v>188</v>
      </c>
      <c r="D1087" t="s">
        <v>3416</v>
      </c>
      <c r="E1087" t="s">
        <v>3417</v>
      </c>
      <c r="F1087" t="s">
        <v>3418</v>
      </c>
      <c r="G1087" t="s">
        <v>422</v>
      </c>
      <c r="H1087" t="s">
        <v>3373</v>
      </c>
      <c r="J1087">
        <v>2</v>
      </c>
      <c r="K1087">
        <v>90.057937790013497</v>
      </c>
      <c r="L1087">
        <v>0</v>
      </c>
      <c r="M1087">
        <v>2671.4616733757498</v>
      </c>
      <c r="N1087">
        <v>2909.0208218467101</v>
      </c>
      <c r="O1087">
        <v>274.87235124384699</v>
      </c>
      <c r="P1087">
        <v>0</v>
      </c>
      <c r="Q1087">
        <v>189.603708507215</v>
      </c>
      <c r="R1087">
        <v>263.32123667377698</v>
      </c>
      <c r="S1087">
        <v>336.02895648028402</v>
      </c>
      <c r="T1087">
        <v>333.24405241822302</v>
      </c>
      <c r="U1087">
        <v>357.88386887931</v>
      </c>
      <c r="V1087">
        <v>377.861789207995</v>
      </c>
      <c r="W1087">
        <v>414.961991856927</v>
      </c>
      <c r="X1087">
        <v>459.38537023359902</v>
      </c>
      <c r="Y1087">
        <v>509.66173773794202</v>
      </c>
      <c r="Z1087">
        <v>564.29097206972801</v>
      </c>
      <c r="AA1087">
        <v>624.11498095362197</v>
      </c>
      <c r="AB1087">
        <v>1006.72615887785</v>
      </c>
      <c r="AC1087">
        <v>1625.60208936245</v>
      </c>
      <c r="AD1087">
        <v>1938.1683739893799</v>
      </c>
    </row>
    <row r="1088" spans="2:30" ht="15" customHeight="1" x14ac:dyDescent="0.45">
      <c r="B1088" t="s">
        <v>419</v>
      </c>
      <c r="C1088" t="s">
        <v>188</v>
      </c>
      <c r="D1088" t="s">
        <v>3419</v>
      </c>
      <c r="E1088" t="s">
        <v>3420</v>
      </c>
      <c r="F1088" t="s">
        <v>3421</v>
      </c>
      <c r="G1088" t="s">
        <v>422</v>
      </c>
      <c r="H1088" t="s">
        <v>3373</v>
      </c>
      <c r="J1088">
        <v>2</v>
      </c>
      <c r="K1088">
        <v>0</v>
      </c>
      <c r="L1088">
        <v>0</v>
      </c>
      <c r="M1088">
        <v>0</v>
      </c>
      <c r="N1088">
        <v>0</v>
      </c>
      <c r="O1088">
        <v>0</v>
      </c>
      <c r="P1088">
        <v>0</v>
      </c>
      <c r="Q1088">
        <v>0</v>
      </c>
      <c r="R1088">
        <v>0</v>
      </c>
      <c r="S1088">
        <v>0</v>
      </c>
      <c r="T1088">
        <v>0</v>
      </c>
      <c r="U1088">
        <v>0</v>
      </c>
      <c r="V1088">
        <v>0</v>
      </c>
      <c r="W1088">
        <v>0</v>
      </c>
      <c r="X1088">
        <v>0</v>
      </c>
      <c r="Y1088">
        <v>0</v>
      </c>
      <c r="Z1088">
        <v>0</v>
      </c>
      <c r="AA1088">
        <v>0</v>
      </c>
      <c r="AB1088">
        <v>0</v>
      </c>
      <c r="AC1088">
        <v>0</v>
      </c>
      <c r="AD1088">
        <v>0</v>
      </c>
    </row>
    <row r="1089" spans="2:30" ht="15" customHeight="1" x14ac:dyDescent="0.45">
      <c r="B1089" t="s">
        <v>419</v>
      </c>
      <c r="C1089" t="s">
        <v>188</v>
      </c>
      <c r="D1089" t="s">
        <v>3422</v>
      </c>
      <c r="E1089" t="s">
        <v>3423</v>
      </c>
      <c r="F1089" t="s">
        <v>3424</v>
      </c>
      <c r="G1089" t="s">
        <v>422</v>
      </c>
      <c r="H1089" t="s">
        <v>3373</v>
      </c>
      <c r="J1089">
        <v>2</v>
      </c>
      <c r="K1089">
        <v>0</v>
      </c>
      <c r="L1089">
        <v>0</v>
      </c>
      <c r="M1089">
        <v>0</v>
      </c>
      <c r="N1089">
        <v>0</v>
      </c>
      <c r="O1089">
        <v>0</v>
      </c>
      <c r="P1089">
        <v>0</v>
      </c>
      <c r="Q1089">
        <v>0</v>
      </c>
      <c r="R1089">
        <v>0</v>
      </c>
      <c r="S1089">
        <v>0</v>
      </c>
      <c r="T1089">
        <v>0</v>
      </c>
      <c r="U1089">
        <v>0</v>
      </c>
      <c r="V1089">
        <v>0</v>
      </c>
      <c r="W1089">
        <v>0</v>
      </c>
      <c r="X1089">
        <v>0</v>
      </c>
      <c r="Y1089">
        <v>0</v>
      </c>
      <c r="Z1089">
        <v>0</v>
      </c>
      <c r="AA1089">
        <v>0</v>
      </c>
      <c r="AB1089">
        <v>0</v>
      </c>
      <c r="AC1089">
        <v>0</v>
      </c>
      <c r="AD1089">
        <v>0</v>
      </c>
    </row>
    <row r="1090" spans="2:30" ht="15" customHeight="1" x14ac:dyDescent="0.45">
      <c r="B1090" t="s">
        <v>419</v>
      </c>
      <c r="C1090" t="s">
        <v>188</v>
      </c>
      <c r="D1090" t="s">
        <v>3425</v>
      </c>
      <c r="E1090" t="s">
        <v>3426</v>
      </c>
      <c r="F1090" t="s">
        <v>3427</v>
      </c>
      <c r="G1090" t="s">
        <v>422</v>
      </c>
      <c r="K1090">
        <v>0</v>
      </c>
      <c r="L1090">
        <v>0</v>
      </c>
      <c r="M1090">
        <v>0</v>
      </c>
      <c r="N1090">
        <v>0</v>
      </c>
      <c r="O1090">
        <v>0</v>
      </c>
      <c r="P1090">
        <v>0</v>
      </c>
      <c r="Q1090">
        <v>0</v>
      </c>
      <c r="R1090">
        <v>0</v>
      </c>
      <c r="S1090">
        <v>0</v>
      </c>
      <c r="T1090">
        <v>0</v>
      </c>
      <c r="U1090">
        <v>0</v>
      </c>
      <c r="V1090">
        <v>0</v>
      </c>
      <c r="W1090">
        <v>0</v>
      </c>
      <c r="X1090">
        <v>0</v>
      </c>
      <c r="Y1090">
        <v>0</v>
      </c>
      <c r="Z1090">
        <v>0</v>
      </c>
      <c r="AA1090">
        <v>0</v>
      </c>
      <c r="AB1090">
        <v>0</v>
      </c>
      <c r="AC1090">
        <v>0</v>
      </c>
      <c r="AD1090">
        <v>0</v>
      </c>
    </row>
    <row r="1091" spans="2:30" ht="15" customHeight="1" x14ac:dyDescent="0.45">
      <c r="B1091" t="s">
        <v>419</v>
      </c>
      <c r="C1091" t="s">
        <v>188</v>
      </c>
      <c r="D1091" t="s">
        <v>3428</v>
      </c>
      <c r="E1091" t="s">
        <v>3429</v>
      </c>
      <c r="F1091" t="s">
        <v>3430</v>
      </c>
      <c r="G1091" t="s">
        <v>422</v>
      </c>
      <c r="K1091">
        <v>1.0523185795646699</v>
      </c>
      <c r="L1091">
        <v>0</v>
      </c>
      <c r="M1091">
        <v>2.6610502237963298</v>
      </c>
      <c r="N1091">
        <v>3.00531877027109</v>
      </c>
      <c r="O1091">
        <v>3.2227877064042301</v>
      </c>
      <c r="P1091">
        <v>1.8728367408631299</v>
      </c>
      <c r="Q1091">
        <v>2.3719362717321499</v>
      </c>
      <c r="R1091">
        <v>2.7178091283899701</v>
      </c>
      <c r="S1091">
        <v>2.7659169304270699</v>
      </c>
      <c r="T1091">
        <v>2.88003095347606</v>
      </c>
      <c r="U1091">
        <v>3.0067567210441601</v>
      </c>
      <c r="V1091">
        <v>3.2112514028710302</v>
      </c>
      <c r="W1091">
        <v>3.4480868891693501</v>
      </c>
      <c r="X1091">
        <v>3.7442991370321401</v>
      </c>
      <c r="Y1091">
        <v>4.0811089843922002</v>
      </c>
      <c r="Z1091">
        <v>4.4786898482549704</v>
      </c>
      <c r="AA1091">
        <v>4.94916077432398</v>
      </c>
      <c r="AB1091">
        <v>5.5691107533127804</v>
      </c>
      <c r="AC1091">
        <v>5.9379486931942704</v>
      </c>
      <c r="AD1091">
        <v>6.3382238036610898</v>
      </c>
    </row>
    <row r="1092" spans="2:30" ht="15" customHeight="1" x14ac:dyDescent="0.45">
      <c r="B1092" t="s">
        <v>419</v>
      </c>
      <c r="C1092" t="s">
        <v>188</v>
      </c>
      <c r="D1092" t="s">
        <v>3431</v>
      </c>
      <c r="E1092" t="s">
        <v>3432</v>
      </c>
      <c r="F1092" t="s">
        <v>3433</v>
      </c>
      <c r="G1092" t="s">
        <v>422</v>
      </c>
      <c r="K1092">
        <v>4.0395862328930499E-2</v>
      </c>
      <c r="L1092">
        <v>0</v>
      </c>
      <c r="M1092">
        <v>4.6379613377079396</v>
      </c>
      <c r="N1092">
        <v>0.22084789689860901</v>
      </c>
      <c r="O1092">
        <v>0.147536746088095</v>
      </c>
      <c r="P1092">
        <v>8.6683894761917499E-2</v>
      </c>
      <c r="Q1092">
        <v>0.10978462226560499</v>
      </c>
      <c r="R1092">
        <v>0.125793282098769</v>
      </c>
      <c r="S1092">
        <v>0.12801994262823399</v>
      </c>
      <c r="T1092">
        <v>0.13330168862830399</v>
      </c>
      <c r="U1092">
        <v>0.13916716684101399</v>
      </c>
      <c r="V1092">
        <v>0.14863216455922601</v>
      </c>
      <c r="W1092">
        <v>0.15959405030304599</v>
      </c>
      <c r="X1092">
        <v>0.17330417823928901</v>
      </c>
      <c r="Y1092">
        <v>0.188893358399158</v>
      </c>
      <c r="Z1092">
        <v>0.207295313577883</v>
      </c>
      <c r="AA1092">
        <v>0.22907097151649899</v>
      </c>
      <c r="AB1092">
        <v>0.25308159216102599</v>
      </c>
      <c r="AC1092">
        <v>0.28021888863294497</v>
      </c>
      <c r="AD1092">
        <v>0.30574218256885699</v>
      </c>
    </row>
    <row r="1093" spans="2:30" ht="15" customHeight="1" x14ac:dyDescent="0.45">
      <c r="B1093" t="s">
        <v>419</v>
      </c>
      <c r="C1093" t="s">
        <v>188</v>
      </c>
      <c r="D1093" t="s">
        <v>3434</v>
      </c>
      <c r="E1093" t="s">
        <v>3435</v>
      </c>
      <c r="F1093" t="s">
        <v>3436</v>
      </c>
      <c r="G1093" t="s">
        <v>422</v>
      </c>
      <c r="K1093">
        <v>0</v>
      </c>
      <c r="L1093">
        <v>0</v>
      </c>
      <c r="M1093">
        <v>0</v>
      </c>
      <c r="N1093">
        <v>0</v>
      </c>
      <c r="O1093">
        <v>0</v>
      </c>
      <c r="P1093">
        <v>0</v>
      </c>
      <c r="Q1093">
        <v>0</v>
      </c>
      <c r="R1093">
        <v>0</v>
      </c>
      <c r="S1093">
        <v>0</v>
      </c>
      <c r="T1093">
        <v>0</v>
      </c>
      <c r="U1093">
        <v>0</v>
      </c>
      <c r="V1093">
        <v>0</v>
      </c>
      <c r="W1093">
        <v>0</v>
      </c>
      <c r="X1093">
        <v>0</v>
      </c>
      <c r="Y1093">
        <v>0</v>
      </c>
      <c r="Z1093">
        <v>0</v>
      </c>
      <c r="AA1093">
        <v>0</v>
      </c>
      <c r="AB1093">
        <v>0</v>
      </c>
      <c r="AC1093">
        <v>0</v>
      </c>
      <c r="AD1093">
        <v>0</v>
      </c>
    </row>
    <row r="1094" spans="2:30" ht="15" customHeight="1" x14ac:dyDescent="0.45">
      <c r="B1094" t="s">
        <v>419</v>
      </c>
      <c r="C1094" t="s">
        <v>188</v>
      </c>
      <c r="D1094" t="s">
        <v>3437</v>
      </c>
      <c r="E1094" t="s">
        <v>3438</v>
      </c>
      <c r="F1094" t="s">
        <v>3439</v>
      </c>
      <c r="G1094" t="s">
        <v>422</v>
      </c>
      <c r="K1094">
        <v>0.77915843740490298</v>
      </c>
      <c r="L1094">
        <v>0</v>
      </c>
      <c r="M1094">
        <v>2.0017464205064801</v>
      </c>
      <c r="N1094">
        <v>2.2607187331807101</v>
      </c>
      <c r="O1094">
        <v>2.49491563392256</v>
      </c>
      <c r="P1094">
        <v>1.42040162909428</v>
      </c>
      <c r="Q1094">
        <v>1.82489339962505</v>
      </c>
      <c r="R1094">
        <v>2.1094956911570799</v>
      </c>
      <c r="S1094">
        <v>2.16196669354219</v>
      </c>
      <c r="T1094">
        <v>2.2384506769094799</v>
      </c>
      <c r="U1094">
        <v>2.3306820253235601</v>
      </c>
      <c r="V1094">
        <v>2.49000705577554</v>
      </c>
      <c r="W1094">
        <v>2.6800708634138601</v>
      </c>
      <c r="X1094">
        <v>2.9230944727208601</v>
      </c>
      <c r="Y1094">
        <v>3.1974237442561901</v>
      </c>
      <c r="Z1094">
        <v>3.5306689116331298</v>
      </c>
      <c r="AA1094">
        <v>3.9285416737615799</v>
      </c>
      <c r="AB1094">
        <v>4.2049743030849402</v>
      </c>
      <c r="AC1094">
        <v>4.4667580624598298</v>
      </c>
      <c r="AD1094">
        <v>4.7678607107411901</v>
      </c>
    </row>
    <row r="1095" spans="2:30" ht="15" customHeight="1" x14ac:dyDescent="0.45">
      <c r="B1095" t="s">
        <v>419</v>
      </c>
      <c r="C1095" t="s">
        <v>188</v>
      </c>
      <c r="D1095" t="s">
        <v>3440</v>
      </c>
      <c r="E1095" t="s">
        <v>3441</v>
      </c>
      <c r="F1095" t="s">
        <v>3442</v>
      </c>
      <c r="G1095" t="s">
        <v>422</v>
      </c>
      <c r="K1095">
        <v>0.36032292751067702</v>
      </c>
      <c r="L1095">
        <v>0</v>
      </c>
      <c r="M1095">
        <v>3.1378222034155501</v>
      </c>
      <c r="N1095">
        <v>3.5437722600533301</v>
      </c>
      <c r="O1095">
        <v>1.68371018307319</v>
      </c>
      <c r="P1095">
        <v>1.07195229315227</v>
      </c>
      <c r="Q1095">
        <v>1.53342068954688</v>
      </c>
      <c r="R1095">
        <v>1.9822356508800201</v>
      </c>
      <c r="S1095">
        <v>2.2657516850714301</v>
      </c>
      <c r="T1095">
        <v>2.4041249468079799</v>
      </c>
      <c r="U1095">
        <v>2.5653033335447901</v>
      </c>
      <c r="V1095">
        <v>2.8011497058954902</v>
      </c>
      <c r="W1095">
        <v>3.08978466019378</v>
      </c>
      <c r="X1095">
        <v>3.4535916068438701</v>
      </c>
      <c r="Y1095">
        <v>3.8675462687132298</v>
      </c>
      <c r="Z1095">
        <v>4.3766166565206097</v>
      </c>
      <c r="AA1095">
        <v>4.9772897475691797</v>
      </c>
      <c r="AB1095">
        <v>5.8484401972112599</v>
      </c>
      <c r="AC1095">
        <v>7.0018322411314999</v>
      </c>
      <c r="AD1095">
        <v>7.47382338127073</v>
      </c>
    </row>
    <row r="1096" spans="2:30" ht="15" customHeight="1" x14ac:dyDescent="0.45">
      <c r="B1096" t="s">
        <v>419</v>
      </c>
      <c r="C1096" t="s">
        <v>188</v>
      </c>
      <c r="D1096" t="s">
        <v>3443</v>
      </c>
      <c r="E1096" t="s">
        <v>3444</v>
      </c>
      <c r="F1096" t="s">
        <v>3445</v>
      </c>
      <c r="G1096" t="s">
        <v>422</v>
      </c>
      <c r="K1096">
        <v>0.29719119470704503</v>
      </c>
      <c r="L1096">
        <v>0</v>
      </c>
      <c r="M1096">
        <v>8.8158235221399899</v>
      </c>
      <c r="N1096">
        <v>9.5997687120941393</v>
      </c>
      <c r="O1096">
        <v>0.90707875910469304</v>
      </c>
      <c r="P1096">
        <v>0.52712452127454201</v>
      </c>
      <c r="Q1096">
        <v>0.66759998052702896</v>
      </c>
      <c r="R1096">
        <v>0.76494859613758603</v>
      </c>
      <c r="S1096">
        <v>0.77848891258112596</v>
      </c>
      <c r="T1096">
        <v>0.81060719521514102</v>
      </c>
      <c r="U1096">
        <v>0.84627515179938495</v>
      </c>
      <c r="V1096">
        <v>0.90383177641552803</v>
      </c>
      <c r="W1096">
        <v>0.97049097292311504</v>
      </c>
      <c r="X1096">
        <v>1.05386222250591</v>
      </c>
      <c r="Y1096">
        <v>1.14865998339798</v>
      </c>
      <c r="Z1096">
        <v>1.26056222130207</v>
      </c>
      <c r="AA1096">
        <v>1.39297993624044</v>
      </c>
      <c r="AB1096">
        <v>1.5389884531340701</v>
      </c>
      <c r="AC1096">
        <v>2.75350374035028</v>
      </c>
      <c r="AD1096">
        <v>3.8425761356050101</v>
      </c>
    </row>
    <row r="1097" spans="2:30" ht="15" customHeight="1" x14ac:dyDescent="0.45">
      <c r="B1097" t="s">
        <v>419</v>
      </c>
      <c r="C1097" t="s">
        <v>188</v>
      </c>
      <c r="D1097" t="s">
        <v>3446</v>
      </c>
      <c r="E1097" t="s">
        <v>3447</v>
      </c>
      <c r="F1097" t="s">
        <v>3448</v>
      </c>
      <c r="G1097" t="s">
        <v>422</v>
      </c>
      <c r="K1097">
        <v>0</v>
      </c>
      <c r="L1097">
        <v>0</v>
      </c>
      <c r="M1097">
        <v>0</v>
      </c>
      <c r="N1097">
        <v>0</v>
      </c>
      <c r="O1097">
        <v>0</v>
      </c>
      <c r="P1097">
        <v>0</v>
      </c>
      <c r="Q1097">
        <v>0</v>
      </c>
      <c r="R1097">
        <v>0</v>
      </c>
      <c r="S1097">
        <v>0</v>
      </c>
      <c r="T1097">
        <v>0</v>
      </c>
      <c r="U1097">
        <v>0</v>
      </c>
      <c r="V1097">
        <v>0</v>
      </c>
      <c r="W1097">
        <v>0</v>
      </c>
      <c r="X1097">
        <v>0</v>
      </c>
      <c r="Y1097">
        <v>0</v>
      </c>
      <c r="Z1097">
        <v>0</v>
      </c>
      <c r="AA1097">
        <v>0</v>
      </c>
      <c r="AB1097">
        <v>0</v>
      </c>
      <c r="AC1097">
        <v>0</v>
      </c>
      <c r="AD1097">
        <v>0</v>
      </c>
    </row>
    <row r="1098" spans="2:30" ht="15" customHeight="1" x14ac:dyDescent="0.45">
      <c r="B1098" t="s">
        <v>419</v>
      </c>
      <c r="C1098" t="s">
        <v>188</v>
      </c>
      <c r="D1098" t="s">
        <v>3449</v>
      </c>
      <c r="E1098" t="s">
        <v>3450</v>
      </c>
      <c r="F1098" t="s">
        <v>3451</v>
      </c>
      <c r="G1098" t="s">
        <v>422</v>
      </c>
      <c r="K1098">
        <v>0</v>
      </c>
      <c r="L1098">
        <v>0</v>
      </c>
      <c r="M1098">
        <v>0</v>
      </c>
      <c r="N1098">
        <v>0</v>
      </c>
      <c r="O1098">
        <v>0</v>
      </c>
      <c r="P1098">
        <v>0</v>
      </c>
      <c r="Q1098">
        <v>0</v>
      </c>
      <c r="R1098">
        <v>0</v>
      </c>
      <c r="S1098">
        <v>0</v>
      </c>
      <c r="T1098">
        <v>0</v>
      </c>
      <c r="U1098">
        <v>0</v>
      </c>
      <c r="V1098">
        <v>0</v>
      </c>
      <c r="W1098">
        <v>0</v>
      </c>
      <c r="X1098">
        <v>0</v>
      </c>
      <c r="Y1098">
        <v>0</v>
      </c>
      <c r="Z1098">
        <v>0</v>
      </c>
      <c r="AA1098">
        <v>0</v>
      </c>
      <c r="AB1098">
        <v>0</v>
      </c>
      <c r="AC1098">
        <v>0</v>
      </c>
      <c r="AD1098">
        <v>0</v>
      </c>
    </row>
    <row r="1099" spans="2:30" ht="15" customHeight="1" x14ac:dyDescent="0.45">
      <c r="B1099" t="s">
        <v>419</v>
      </c>
      <c r="C1099" t="s">
        <v>188</v>
      </c>
      <c r="D1099" t="s">
        <v>3452</v>
      </c>
      <c r="E1099" t="s">
        <v>3453</v>
      </c>
      <c r="F1099" t="s">
        <v>3454</v>
      </c>
      <c r="G1099" t="s">
        <v>422</v>
      </c>
      <c r="K1099">
        <v>0</v>
      </c>
      <c r="L1099">
        <v>0</v>
      </c>
      <c r="M1099">
        <v>0</v>
      </c>
      <c r="N1099">
        <v>0</v>
      </c>
      <c r="O1099">
        <v>0</v>
      </c>
      <c r="P1099">
        <v>0</v>
      </c>
      <c r="Q1099">
        <v>0</v>
      </c>
      <c r="R1099">
        <v>0</v>
      </c>
      <c r="S1099">
        <v>0</v>
      </c>
      <c r="T1099">
        <v>0</v>
      </c>
      <c r="U1099">
        <v>0</v>
      </c>
      <c r="V1099">
        <v>0</v>
      </c>
      <c r="W1099">
        <v>0</v>
      </c>
      <c r="X1099">
        <v>0</v>
      </c>
      <c r="Y1099">
        <v>0</v>
      </c>
      <c r="Z1099">
        <v>0</v>
      </c>
      <c r="AA1099">
        <v>0</v>
      </c>
      <c r="AB1099">
        <v>0</v>
      </c>
      <c r="AC1099">
        <v>0</v>
      </c>
      <c r="AD1099">
        <v>0</v>
      </c>
    </row>
    <row r="1100" spans="2:30" ht="15" customHeight="1" x14ac:dyDescent="0.45">
      <c r="B1100" t="s">
        <v>419</v>
      </c>
      <c r="C1100" t="s">
        <v>188</v>
      </c>
      <c r="D1100" t="s">
        <v>3455</v>
      </c>
      <c r="E1100" t="s">
        <v>3456</v>
      </c>
      <c r="F1100" t="s">
        <v>3457</v>
      </c>
      <c r="G1100" t="s">
        <v>422</v>
      </c>
      <c r="K1100">
        <v>1.0523185795646699</v>
      </c>
      <c r="L1100">
        <v>0</v>
      </c>
      <c r="M1100">
        <v>2.6610502237963298</v>
      </c>
      <c r="N1100">
        <v>3.00531877027109</v>
      </c>
      <c r="O1100">
        <v>3.2227877064042301</v>
      </c>
      <c r="P1100">
        <v>0</v>
      </c>
      <c r="Q1100">
        <v>1.3772050703754899</v>
      </c>
      <c r="R1100">
        <v>1.91265954205147</v>
      </c>
      <c r="S1100">
        <v>2.4407791719961098</v>
      </c>
      <c r="T1100">
        <v>2.42055074911885</v>
      </c>
      <c r="U1100">
        <v>2.5995244645092299</v>
      </c>
      <c r="V1100">
        <v>2.74463604164474</v>
      </c>
      <c r="W1100">
        <v>3.0141169901047902</v>
      </c>
      <c r="X1100">
        <v>3.4209985257291202</v>
      </c>
      <c r="Y1100">
        <v>3.8990058816267101</v>
      </c>
      <c r="Z1100">
        <v>4.4214792912355199</v>
      </c>
      <c r="AA1100">
        <v>5.0163501757285101</v>
      </c>
      <c r="AB1100">
        <v>5.5347425312575398</v>
      </c>
      <c r="AC1100">
        <v>5.9240002757311903</v>
      </c>
      <c r="AD1100">
        <v>6.3678014892791097</v>
      </c>
    </row>
    <row r="1101" spans="2:30" ht="15" customHeight="1" x14ac:dyDescent="0.45">
      <c r="B1101" t="s">
        <v>419</v>
      </c>
      <c r="C1101" t="s">
        <v>188</v>
      </c>
      <c r="D1101" t="s">
        <v>3458</v>
      </c>
      <c r="E1101" t="s">
        <v>3459</v>
      </c>
      <c r="F1101" t="s">
        <v>3460</v>
      </c>
      <c r="G1101" t="s">
        <v>422</v>
      </c>
      <c r="K1101">
        <v>4.0395862328930499E-2</v>
      </c>
      <c r="L1101">
        <v>0</v>
      </c>
      <c r="M1101">
        <v>4.6379613377079396</v>
      </c>
      <c r="N1101">
        <v>0.22084789689860901</v>
      </c>
      <c r="O1101">
        <v>0.147536746088095</v>
      </c>
      <c r="P1101">
        <v>0</v>
      </c>
      <c r="Q1101">
        <v>0.12604359599168599</v>
      </c>
      <c r="R1101">
        <v>0.17748146404868101</v>
      </c>
      <c r="S1101">
        <v>0.22749677350586001</v>
      </c>
      <c r="T1101">
        <v>0.22594864962705</v>
      </c>
      <c r="U1101">
        <v>0.24271821663947399</v>
      </c>
      <c r="V1101">
        <v>0.25626731906068301</v>
      </c>
      <c r="W1101">
        <v>0.28142881922024598</v>
      </c>
      <c r="X1101">
        <v>0.31155692533033902</v>
      </c>
      <c r="Y1101">
        <v>0.345654551183043</v>
      </c>
      <c r="Z1101">
        <v>0.38270430806343098</v>
      </c>
      <c r="AA1101">
        <v>0.42327718102915701</v>
      </c>
      <c r="AB1101">
        <v>0.46653388516176802</v>
      </c>
      <c r="AC1101">
        <v>0.51399072914478305</v>
      </c>
      <c r="AD1101">
        <v>0.56044943482591703</v>
      </c>
    </row>
    <row r="1102" spans="2:30" ht="15" customHeight="1" x14ac:dyDescent="0.45">
      <c r="B1102" t="s">
        <v>419</v>
      </c>
      <c r="C1102" t="s">
        <v>188</v>
      </c>
      <c r="D1102" t="s">
        <v>3461</v>
      </c>
      <c r="E1102" t="s">
        <v>3462</v>
      </c>
      <c r="F1102" t="s">
        <v>3463</v>
      </c>
      <c r="G1102" t="s">
        <v>422</v>
      </c>
      <c r="K1102">
        <v>0</v>
      </c>
      <c r="L1102">
        <v>0</v>
      </c>
      <c r="M1102">
        <v>0</v>
      </c>
      <c r="N1102">
        <v>0</v>
      </c>
      <c r="O1102">
        <v>0</v>
      </c>
      <c r="P1102">
        <v>0</v>
      </c>
      <c r="Q1102">
        <v>0</v>
      </c>
      <c r="R1102">
        <v>0</v>
      </c>
      <c r="S1102">
        <v>0</v>
      </c>
      <c r="T1102">
        <v>0</v>
      </c>
      <c r="U1102">
        <v>0</v>
      </c>
      <c r="V1102">
        <v>0</v>
      </c>
      <c r="W1102">
        <v>0</v>
      </c>
      <c r="X1102">
        <v>0</v>
      </c>
      <c r="Y1102">
        <v>0</v>
      </c>
      <c r="Z1102">
        <v>0</v>
      </c>
      <c r="AA1102">
        <v>0</v>
      </c>
      <c r="AB1102">
        <v>0</v>
      </c>
      <c r="AC1102">
        <v>0</v>
      </c>
      <c r="AD1102">
        <v>0</v>
      </c>
    </row>
    <row r="1103" spans="2:30" ht="15" customHeight="1" x14ac:dyDescent="0.45">
      <c r="B1103" t="s">
        <v>419</v>
      </c>
      <c r="C1103" t="s">
        <v>188</v>
      </c>
      <c r="D1103" t="s">
        <v>3464</v>
      </c>
      <c r="E1103" t="s">
        <v>3465</v>
      </c>
      <c r="F1103" t="s">
        <v>3466</v>
      </c>
      <c r="G1103" t="s">
        <v>422</v>
      </c>
      <c r="K1103">
        <v>0.77915843740490298</v>
      </c>
      <c r="L1103">
        <v>0</v>
      </c>
      <c r="M1103">
        <v>2.0017464205064801</v>
      </c>
      <c r="N1103">
        <v>2.2607187331807101</v>
      </c>
      <c r="O1103">
        <v>2.49491563392256</v>
      </c>
      <c r="P1103">
        <v>0</v>
      </c>
      <c r="Q1103">
        <v>1.4578496063531901</v>
      </c>
      <c r="R1103">
        <v>2.0441589795071402</v>
      </c>
      <c r="S1103">
        <v>2.62095444433435</v>
      </c>
      <c r="T1103">
        <v>2.5579375219590901</v>
      </c>
      <c r="U1103">
        <v>2.72357180038219</v>
      </c>
      <c r="V1103">
        <v>2.8586155566863201</v>
      </c>
      <c r="W1103">
        <v>3.13331333317225</v>
      </c>
      <c r="X1103">
        <v>3.3116336937105801</v>
      </c>
      <c r="Y1103">
        <v>3.4837710976782801</v>
      </c>
      <c r="Z1103">
        <v>3.68130417673932</v>
      </c>
      <c r="AA1103">
        <v>3.9069310396721701</v>
      </c>
      <c r="AB1103">
        <v>4.1634505622234901</v>
      </c>
      <c r="AC1103">
        <v>4.4562655153899602</v>
      </c>
      <c r="AD1103">
        <v>4.7901102067421597</v>
      </c>
    </row>
    <row r="1104" spans="2:30" ht="15" customHeight="1" x14ac:dyDescent="0.45">
      <c r="B1104" t="s">
        <v>419</v>
      </c>
      <c r="C1104" t="s">
        <v>188</v>
      </c>
      <c r="D1104" t="s">
        <v>3467</v>
      </c>
      <c r="E1104" t="s">
        <v>3468</v>
      </c>
      <c r="F1104" t="s">
        <v>3469</v>
      </c>
      <c r="G1104" t="s">
        <v>422</v>
      </c>
      <c r="K1104">
        <v>0.36032292751067702</v>
      </c>
      <c r="L1104">
        <v>0</v>
      </c>
      <c r="M1104">
        <v>3.1378222034155501</v>
      </c>
      <c r="N1104">
        <v>3.5437722600533301</v>
      </c>
      <c r="O1104">
        <v>1.68371018307319</v>
      </c>
      <c r="P1104">
        <v>0</v>
      </c>
      <c r="Q1104">
        <v>1.30970154509637</v>
      </c>
      <c r="R1104">
        <v>2.0291823416943902</v>
      </c>
      <c r="S1104">
        <v>2.8679498782139299</v>
      </c>
      <c r="T1104">
        <v>2.8609263774743798</v>
      </c>
      <c r="U1104">
        <v>3.1135815337861801</v>
      </c>
      <c r="V1104">
        <v>3.33227412873905</v>
      </c>
      <c r="W1104">
        <v>3.7333048963783702</v>
      </c>
      <c r="X1104">
        <v>4.2259383363932796</v>
      </c>
      <c r="Y1104">
        <v>4.7935000301166601</v>
      </c>
      <c r="Z1104">
        <v>5.45109034004237</v>
      </c>
      <c r="AA1104">
        <v>6.1242796979224101</v>
      </c>
      <c r="AB1104">
        <v>6.5263849022706504</v>
      </c>
      <c r="AC1104">
        <v>6.9853847296840303</v>
      </c>
      <c r="AD1104">
        <v>7.5087004075770896</v>
      </c>
    </row>
    <row r="1105" spans="2:30" ht="15" customHeight="1" x14ac:dyDescent="0.45">
      <c r="B1105" t="s">
        <v>419</v>
      </c>
      <c r="C1105" t="s">
        <v>188</v>
      </c>
      <c r="D1105" t="s">
        <v>3470</v>
      </c>
      <c r="E1105" t="s">
        <v>3471</v>
      </c>
      <c r="F1105" t="s">
        <v>3472</v>
      </c>
      <c r="G1105" t="s">
        <v>422</v>
      </c>
      <c r="K1105">
        <v>0.29719119470704503</v>
      </c>
      <c r="L1105">
        <v>0</v>
      </c>
      <c r="M1105">
        <v>8.8158235221399899</v>
      </c>
      <c r="N1105">
        <v>9.5997687120941393</v>
      </c>
      <c r="O1105">
        <v>0.90707875910469304</v>
      </c>
      <c r="P1105">
        <v>0</v>
      </c>
      <c r="Q1105">
        <v>0.62569223807381102</v>
      </c>
      <c r="R1105">
        <v>0.868960081023464</v>
      </c>
      <c r="S1105">
        <v>1.1088955563849401</v>
      </c>
      <c r="T1105">
        <v>1.09970537298014</v>
      </c>
      <c r="U1105">
        <v>1.18101676730172</v>
      </c>
      <c r="V1105">
        <v>1.2469439043863799</v>
      </c>
      <c r="W1105">
        <v>1.3693745731278599</v>
      </c>
      <c r="X1105">
        <v>1.5159717217708799</v>
      </c>
      <c r="Y1105">
        <v>1.68188373453521</v>
      </c>
      <c r="Z1105">
        <v>1.8621602078301001</v>
      </c>
      <c r="AA1105">
        <v>2.05957943714695</v>
      </c>
      <c r="AB1105">
        <v>3.3221963242969101</v>
      </c>
      <c r="AC1105">
        <v>5.3644868948960998</v>
      </c>
      <c r="AD1105">
        <v>6.3959556341649497</v>
      </c>
    </row>
    <row r="1106" spans="2:30" ht="15" customHeight="1" x14ac:dyDescent="0.45">
      <c r="B1106" t="s">
        <v>419</v>
      </c>
      <c r="C1106" t="s">
        <v>188</v>
      </c>
      <c r="D1106" t="s">
        <v>3473</v>
      </c>
      <c r="E1106" t="s">
        <v>3474</v>
      </c>
      <c r="F1106" t="s">
        <v>3475</v>
      </c>
      <c r="G1106" t="s">
        <v>422</v>
      </c>
      <c r="K1106">
        <v>0</v>
      </c>
      <c r="L1106">
        <v>0</v>
      </c>
      <c r="M1106">
        <v>0</v>
      </c>
      <c r="N1106">
        <v>0</v>
      </c>
      <c r="O1106">
        <v>0</v>
      </c>
      <c r="P1106">
        <v>0</v>
      </c>
      <c r="Q1106">
        <v>0</v>
      </c>
      <c r="R1106">
        <v>0</v>
      </c>
      <c r="S1106">
        <v>0</v>
      </c>
      <c r="T1106">
        <v>0</v>
      </c>
      <c r="U1106">
        <v>0</v>
      </c>
      <c r="V1106">
        <v>0</v>
      </c>
      <c r="W1106">
        <v>0</v>
      </c>
      <c r="X1106">
        <v>0</v>
      </c>
      <c r="Y1106">
        <v>0</v>
      </c>
      <c r="Z1106">
        <v>0</v>
      </c>
      <c r="AA1106">
        <v>0</v>
      </c>
      <c r="AB1106">
        <v>0</v>
      </c>
      <c r="AC1106">
        <v>0</v>
      </c>
      <c r="AD1106">
        <v>0</v>
      </c>
    </row>
    <row r="1107" spans="2:30" ht="15" customHeight="1" x14ac:dyDescent="0.45">
      <c r="B1107" t="s">
        <v>419</v>
      </c>
      <c r="C1107" t="s">
        <v>188</v>
      </c>
      <c r="D1107" t="s">
        <v>3476</v>
      </c>
      <c r="E1107" t="s">
        <v>3477</v>
      </c>
      <c r="F1107" t="s">
        <v>3478</v>
      </c>
      <c r="G1107" t="s">
        <v>422</v>
      </c>
      <c r="K1107">
        <v>0</v>
      </c>
      <c r="L1107">
        <v>0</v>
      </c>
      <c r="M1107">
        <v>0</v>
      </c>
      <c r="N1107">
        <v>0</v>
      </c>
      <c r="O1107">
        <v>0</v>
      </c>
      <c r="P1107">
        <v>0</v>
      </c>
      <c r="Q1107">
        <v>0</v>
      </c>
      <c r="R1107">
        <v>0</v>
      </c>
      <c r="S1107">
        <v>0</v>
      </c>
      <c r="T1107">
        <v>0</v>
      </c>
      <c r="U1107">
        <v>0</v>
      </c>
      <c r="V1107">
        <v>0</v>
      </c>
      <c r="W1107">
        <v>0</v>
      </c>
      <c r="X1107">
        <v>0</v>
      </c>
      <c r="Y1107">
        <v>0</v>
      </c>
      <c r="Z1107">
        <v>0</v>
      </c>
      <c r="AA1107">
        <v>0</v>
      </c>
      <c r="AB1107">
        <v>0</v>
      </c>
      <c r="AC1107">
        <v>0</v>
      </c>
      <c r="AD1107">
        <v>0</v>
      </c>
    </row>
    <row r="1108" spans="2:30" ht="15" customHeight="1" x14ac:dyDescent="0.45">
      <c r="B1108" t="s">
        <v>419</v>
      </c>
      <c r="C1108" t="s">
        <v>188</v>
      </c>
      <c r="D1108" t="s">
        <v>3479</v>
      </c>
      <c r="E1108" t="s">
        <v>3480</v>
      </c>
      <c r="F1108" t="s">
        <v>3481</v>
      </c>
      <c r="G1108" t="s">
        <v>422</v>
      </c>
      <c r="H1108" t="s">
        <v>3480</v>
      </c>
      <c r="I1108" t="s">
        <v>731</v>
      </c>
      <c r="K1108">
        <v>1.1368175895069701</v>
      </c>
      <c r="L1108">
        <v>1.0917610197470999</v>
      </c>
      <c r="M1108">
        <v>1.06045521776989</v>
      </c>
      <c r="N1108">
        <v>1.03227909878657</v>
      </c>
      <c r="O1108">
        <v>1</v>
      </c>
      <c r="P1108">
        <v>0.97903567880143105</v>
      </c>
      <c r="Q1108">
        <v>0.95811374720502096</v>
      </c>
      <c r="R1108">
        <v>0.93759960694773203</v>
      </c>
      <c r="S1108">
        <v>0.91750779927332604</v>
      </c>
      <c r="T1108">
        <v>0.897896011223145</v>
      </c>
      <c r="U1108">
        <v>0.897896011223145</v>
      </c>
      <c r="V1108">
        <v>0.897896011223145</v>
      </c>
      <c r="W1108">
        <v>0.897896011223145</v>
      </c>
      <c r="X1108">
        <v>0.897896011223145</v>
      </c>
      <c r="Y1108">
        <v>0.897896011223145</v>
      </c>
      <c r="Z1108">
        <v>0.897896011223145</v>
      </c>
      <c r="AA1108">
        <v>0.897896011223145</v>
      </c>
      <c r="AB1108">
        <v>0.897896011223145</v>
      </c>
      <c r="AC1108">
        <v>0.897896011223145</v>
      </c>
      <c r="AD1108">
        <v>0.897896011223145</v>
      </c>
    </row>
    <row r="1109" spans="2:30" ht="15" customHeight="1" x14ac:dyDescent="0.45">
      <c r="B1109" t="s">
        <v>419</v>
      </c>
      <c r="C1109" t="s">
        <v>188</v>
      </c>
      <c r="D1109" t="s">
        <v>3482</v>
      </c>
      <c r="E1109" t="s">
        <v>1046</v>
      </c>
      <c r="F1109" t="s">
        <v>3483</v>
      </c>
      <c r="G1109" t="s">
        <v>422</v>
      </c>
      <c r="H1109" t="s">
        <v>1046</v>
      </c>
      <c r="I1109" t="s">
        <v>424</v>
      </c>
      <c r="K1109">
        <v>0.14000000000000001</v>
      </c>
      <c r="L1109">
        <v>0.14000000000000001</v>
      </c>
      <c r="M1109">
        <v>0.14000000000000001</v>
      </c>
      <c r="N1109">
        <v>0.14000000000000001</v>
      </c>
      <c r="O1109">
        <v>0.14000000000000001</v>
      </c>
      <c r="P1109">
        <v>0.14000000000000001</v>
      </c>
      <c r="Q1109">
        <v>0.14000000000000001</v>
      </c>
      <c r="R1109">
        <v>0.14000000000000001</v>
      </c>
      <c r="S1109">
        <v>0.14000000000000001</v>
      </c>
      <c r="T1109">
        <v>0.14000000000000001</v>
      </c>
      <c r="U1109">
        <v>0.14000000000000001</v>
      </c>
      <c r="V1109">
        <v>0.14000000000000001</v>
      </c>
      <c r="W1109">
        <v>0.14000000000000001</v>
      </c>
      <c r="X1109">
        <v>0.14000000000000001</v>
      </c>
      <c r="Y1109">
        <v>0.14000000000000001</v>
      </c>
      <c r="Z1109">
        <v>0.14000000000000001</v>
      </c>
      <c r="AA1109">
        <v>0.14000000000000001</v>
      </c>
      <c r="AB1109">
        <v>0.14000000000000001</v>
      </c>
      <c r="AC1109">
        <v>0.14000000000000001</v>
      </c>
      <c r="AD1109">
        <v>0.14000000000000001</v>
      </c>
    </row>
    <row r="1110" spans="2:30" ht="15" customHeight="1" x14ac:dyDescent="0.45">
      <c r="B1110" t="s">
        <v>419</v>
      </c>
      <c r="C1110" t="s">
        <v>188</v>
      </c>
      <c r="D1110" t="s">
        <v>3484</v>
      </c>
      <c r="E1110" t="s">
        <v>3485</v>
      </c>
      <c r="F1110" t="s">
        <v>3486</v>
      </c>
      <c r="G1110" t="s">
        <v>422</v>
      </c>
      <c r="H1110" t="s">
        <v>3485</v>
      </c>
      <c r="I1110" t="s">
        <v>3487</v>
      </c>
      <c r="K1110">
        <v>111.757162305289</v>
      </c>
      <c r="L1110">
        <v>89.403538478705599</v>
      </c>
      <c r="M1110">
        <v>84.9491617352665</v>
      </c>
      <c r="N1110">
        <v>72.686827484089406</v>
      </c>
      <c r="O1110">
        <v>76.093255999999997</v>
      </c>
      <c r="P1110">
        <v>70.958268078865302</v>
      </c>
      <c r="Q1110">
        <v>69.545549719803304</v>
      </c>
      <c r="R1110">
        <v>68.833425107272703</v>
      </c>
      <c r="S1110">
        <v>68.210667701936799</v>
      </c>
      <c r="T1110">
        <v>67.534099175383204</v>
      </c>
      <c r="U1110">
        <v>67.534099175383204</v>
      </c>
      <c r="V1110">
        <v>67.534099175383204</v>
      </c>
      <c r="W1110">
        <v>67.534099175383204</v>
      </c>
      <c r="X1110">
        <v>67.534099175383204</v>
      </c>
      <c r="Y1110">
        <v>67.534099175383204</v>
      </c>
      <c r="Z1110">
        <v>67.534099175383204</v>
      </c>
      <c r="AA1110">
        <v>67.534099175383204</v>
      </c>
      <c r="AB1110">
        <v>67.534099175383204</v>
      </c>
      <c r="AC1110">
        <v>67.534099175383204</v>
      </c>
      <c r="AD1110">
        <v>67.534099175383204</v>
      </c>
    </row>
    <row r="1111" spans="2:30" ht="15" customHeight="1" x14ac:dyDescent="0.45">
      <c r="B1111" t="s">
        <v>419</v>
      </c>
      <c r="C1111" t="s">
        <v>188</v>
      </c>
      <c r="D1111" t="s">
        <v>3488</v>
      </c>
      <c r="E1111" t="s">
        <v>3489</v>
      </c>
      <c r="F1111" t="s">
        <v>3490</v>
      </c>
      <c r="G1111" t="s">
        <v>422</v>
      </c>
      <c r="H1111" t="s">
        <v>3489</v>
      </c>
      <c r="I1111" t="s">
        <v>3491</v>
      </c>
      <c r="K1111">
        <v>409.80694455873999</v>
      </c>
      <c r="L1111">
        <v>195.641240035789</v>
      </c>
      <c r="M1111">
        <v>147.93633497530001</v>
      </c>
      <c r="N1111">
        <v>119.548289760846</v>
      </c>
      <c r="O1111">
        <v>120.300743</v>
      </c>
      <c r="P1111">
        <v>122.5500312362</v>
      </c>
      <c r="Q1111">
        <v>121.483503284368</v>
      </c>
      <c r="R1111">
        <v>120.33977976315199</v>
      </c>
      <c r="S1111">
        <v>119.115698337468</v>
      </c>
      <c r="T1111">
        <v>117.93440993934099</v>
      </c>
      <c r="U1111">
        <v>117.93440993934099</v>
      </c>
      <c r="V1111">
        <v>117.93440993934099</v>
      </c>
      <c r="W1111">
        <v>117.93440993934099</v>
      </c>
      <c r="X1111">
        <v>117.93440993934099</v>
      </c>
      <c r="Y1111">
        <v>117.93440993934099</v>
      </c>
      <c r="Z1111">
        <v>117.93440993934099</v>
      </c>
      <c r="AA1111">
        <v>117.93440993934099</v>
      </c>
      <c r="AB1111">
        <v>117.93440993934099</v>
      </c>
      <c r="AC1111">
        <v>117.93440993934099</v>
      </c>
      <c r="AD1111">
        <v>117.93440993934099</v>
      </c>
    </row>
    <row r="1112" spans="2:30" ht="15" customHeight="1" x14ac:dyDescent="0.45">
      <c r="B1112" t="s">
        <v>419</v>
      </c>
      <c r="C1112" t="s">
        <v>188</v>
      </c>
      <c r="D1112" t="s">
        <v>3492</v>
      </c>
      <c r="E1112" t="s">
        <v>3493</v>
      </c>
      <c r="F1112" t="s">
        <v>3494</v>
      </c>
      <c r="G1112" t="s">
        <v>422</v>
      </c>
      <c r="H1112" t="s">
        <v>3493</v>
      </c>
      <c r="I1112" t="s">
        <v>3495</v>
      </c>
      <c r="K1112">
        <v>26.693896382197401</v>
      </c>
      <c r="L1112">
        <v>10.67041859575</v>
      </c>
      <c r="M1112">
        <v>8.9942369846005299</v>
      </c>
      <c r="N1112">
        <v>9.6066996433622407</v>
      </c>
      <c r="O1112">
        <v>9.96456083333333</v>
      </c>
      <c r="P1112">
        <v>9.0393681253503306</v>
      </c>
      <c r="Q1112">
        <v>7.9510314623354699</v>
      </c>
      <c r="R1112">
        <v>7.5633519113370697</v>
      </c>
      <c r="S1112">
        <v>7.4533706916082298</v>
      </c>
      <c r="T1112">
        <v>7.3910456015428201</v>
      </c>
      <c r="U1112">
        <v>7.3910456015428201</v>
      </c>
      <c r="V1112">
        <v>7.3910456015428201</v>
      </c>
      <c r="W1112">
        <v>7.3910456015428201</v>
      </c>
      <c r="X1112">
        <v>7.3910456015428201</v>
      </c>
      <c r="Y1112">
        <v>7.3910456015428201</v>
      </c>
      <c r="Z1112">
        <v>7.3910456015428201</v>
      </c>
      <c r="AA1112">
        <v>7.3910456015428201</v>
      </c>
      <c r="AB1112">
        <v>7.3910456015428201</v>
      </c>
      <c r="AC1112">
        <v>7.3910456015428201</v>
      </c>
      <c r="AD1112">
        <v>7.3910456015428201</v>
      </c>
    </row>
    <row r="1113" spans="2:30" ht="15" customHeight="1" x14ac:dyDescent="0.45">
      <c r="B1113" t="s">
        <v>419</v>
      </c>
      <c r="C1113" t="s">
        <v>188</v>
      </c>
      <c r="D1113" t="s">
        <v>3484</v>
      </c>
      <c r="E1113" t="s">
        <v>3496</v>
      </c>
      <c r="F1113" t="s">
        <v>3497</v>
      </c>
      <c r="G1113" t="s">
        <v>422</v>
      </c>
      <c r="H1113" t="s">
        <v>3496</v>
      </c>
      <c r="I1113" t="s">
        <v>3487</v>
      </c>
      <c r="K1113">
        <v>18.260974232890302</v>
      </c>
      <c r="L1113">
        <v>14.608421320049899</v>
      </c>
      <c r="M1113">
        <v>13.880581982886699</v>
      </c>
      <c r="N1113">
        <v>11.876932595439399</v>
      </c>
      <c r="O1113">
        <v>12.433538562091501</v>
      </c>
      <c r="P1113">
        <v>11.5944882481806</v>
      </c>
      <c r="Q1113">
        <v>11.363651915000499</v>
      </c>
      <c r="R1113">
        <v>11.2472916841949</v>
      </c>
      <c r="S1113">
        <v>11.145533938225</v>
      </c>
      <c r="T1113">
        <v>11.0349835253894</v>
      </c>
      <c r="U1113">
        <v>11.0349835253894</v>
      </c>
      <c r="V1113">
        <v>11.0349835253894</v>
      </c>
      <c r="W1113">
        <v>11.0349835253894</v>
      </c>
      <c r="X1113">
        <v>11.0349835253894</v>
      </c>
      <c r="Y1113">
        <v>11.0349835253894</v>
      </c>
      <c r="Z1113">
        <v>11.0349835253894</v>
      </c>
      <c r="AA1113">
        <v>11.0349835253894</v>
      </c>
      <c r="AB1113">
        <v>11.0349835253894</v>
      </c>
      <c r="AC1113">
        <v>11.0349835253894</v>
      </c>
      <c r="AD1113">
        <v>11.0349835253894</v>
      </c>
    </row>
    <row r="1114" spans="2:30" ht="15" customHeight="1" x14ac:dyDescent="0.45">
      <c r="B1114" t="s">
        <v>419</v>
      </c>
      <c r="C1114" t="s">
        <v>188</v>
      </c>
      <c r="D1114" t="s">
        <v>3488</v>
      </c>
      <c r="E1114" t="s">
        <v>3498</v>
      </c>
      <c r="F1114" t="s">
        <v>3499</v>
      </c>
      <c r="G1114" t="s">
        <v>422</v>
      </c>
      <c r="H1114" t="s">
        <v>3498</v>
      </c>
      <c r="I1114" t="s">
        <v>3491</v>
      </c>
      <c r="K1114">
        <v>16.300992225884698</v>
      </c>
      <c r="L1114">
        <v>7.7820700093790203</v>
      </c>
      <c r="M1114">
        <v>5.8845001979037601</v>
      </c>
      <c r="N1114">
        <v>4.7553018997950103</v>
      </c>
      <c r="O1114">
        <v>4.7852324184566397</v>
      </c>
      <c r="P1114">
        <v>4.8747029131344499</v>
      </c>
      <c r="Q1114">
        <v>4.8322793669199804</v>
      </c>
      <c r="R1114">
        <v>4.7867851934427801</v>
      </c>
      <c r="S1114">
        <v>4.7380946037178999</v>
      </c>
      <c r="T1114">
        <v>4.6911062028377302</v>
      </c>
      <c r="U1114">
        <v>4.6911062028377302</v>
      </c>
      <c r="V1114">
        <v>4.6911062028377302</v>
      </c>
      <c r="W1114">
        <v>4.6911062028377302</v>
      </c>
      <c r="X1114">
        <v>4.6911062028377302</v>
      </c>
      <c r="Y1114">
        <v>4.6911062028377302</v>
      </c>
      <c r="Z1114">
        <v>4.6911062028377302</v>
      </c>
      <c r="AA1114">
        <v>4.6911062028377302</v>
      </c>
      <c r="AB1114">
        <v>4.6911062028377302</v>
      </c>
      <c r="AC1114">
        <v>4.6911062028377302</v>
      </c>
      <c r="AD1114">
        <v>4.6911062028377302</v>
      </c>
    </row>
    <row r="1115" spans="2:30" ht="15" customHeight="1" x14ac:dyDescent="0.45">
      <c r="B1115" t="s">
        <v>419</v>
      </c>
      <c r="C1115" t="s">
        <v>188</v>
      </c>
      <c r="D1115" t="s">
        <v>3492</v>
      </c>
      <c r="E1115" t="s">
        <v>3500</v>
      </c>
      <c r="F1115" t="s">
        <v>3501</v>
      </c>
      <c r="G1115" t="s">
        <v>422</v>
      </c>
      <c r="H1115" t="s">
        <v>3500</v>
      </c>
      <c r="I1115" t="s">
        <v>3495</v>
      </c>
      <c r="K1115">
        <v>25.300928464647701</v>
      </c>
      <c r="L1115">
        <v>10.1136040131993</v>
      </c>
      <c r="M1115">
        <v>8.5248906073237194</v>
      </c>
      <c r="N1115">
        <v>9.1053931197607003</v>
      </c>
      <c r="O1115">
        <v>9.4445800349302207</v>
      </c>
      <c r="P1115">
        <v>8.5676666692102899</v>
      </c>
      <c r="Q1115">
        <v>7.5361226914357804</v>
      </c>
      <c r="R1115">
        <v>7.1686734271328403</v>
      </c>
      <c r="S1115">
        <v>7.0644313587224099</v>
      </c>
      <c r="T1115">
        <v>7.00535857958518</v>
      </c>
      <c r="U1115">
        <v>7.00535857958518</v>
      </c>
      <c r="V1115">
        <v>7.00535857958518</v>
      </c>
      <c r="W1115">
        <v>7.00535857958518</v>
      </c>
      <c r="X1115">
        <v>7.00535857958518</v>
      </c>
      <c r="Y1115">
        <v>7.00535857958518</v>
      </c>
      <c r="Z1115">
        <v>7.00535857958518</v>
      </c>
      <c r="AA1115">
        <v>7.00535857958518</v>
      </c>
      <c r="AB1115">
        <v>7.00535857958518</v>
      </c>
      <c r="AC1115">
        <v>7.00535857958518</v>
      </c>
      <c r="AD1115">
        <v>7.00535857958518</v>
      </c>
    </row>
    <row r="1116" spans="2:30" ht="15" customHeight="1" x14ac:dyDescent="0.45">
      <c r="B1116" t="s">
        <v>419</v>
      </c>
      <c r="C1116" t="s">
        <v>188</v>
      </c>
      <c r="D1116" t="s">
        <v>3502</v>
      </c>
      <c r="E1116" t="s">
        <v>3503</v>
      </c>
      <c r="F1116" t="s">
        <v>3504</v>
      </c>
      <c r="G1116" t="s">
        <v>422</v>
      </c>
      <c r="H1116" t="s">
        <v>3503</v>
      </c>
      <c r="I1116" t="s">
        <v>3505</v>
      </c>
      <c r="K1116">
        <v>0.66649403623702197</v>
      </c>
      <c r="L1116">
        <v>0.52974010355228496</v>
      </c>
      <c r="M1116">
        <v>0.50260694136295203</v>
      </c>
      <c r="N1116">
        <v>0.44257796119644699</v>
      </c>
      <c r="O1116">
        <v>0.46331913590053098</v>
      </c>
      <c r="P1116">
        <v>0.43205305147276302</v>
      </c>
      <c r="Q1116">
        <v>0.42345124516562599</v>
      </c>
      <c r="R1116">
        <v>0.419115237252767</v>
      </c>
      <c r="S1116">
        <v>0.41532337134922498</v>
      </c>
      <c r="T1116">
        <v>0.411203858509608</v>
      </c>
      <c r="U1116">
        <v>0.411203858509608</v>
      </c>
      <c r="V1116">
        <v>0.411203858509608</v>
      </c>
      <c r="W1116">
        <v>0.411203858509608</v>
      </c>
      <c r="X1116">
        <v>0.411203858509608</v>
      </c>
      <c r="Y1116">
        <v>0.411203858509608</v>
      </c>
      <c r="Z1116">
        <v>0.411203858509608</v>
      </c>
      <c r="AA1116">
        <v>0.411203858509608</v>
      </c>
      <c r="AB1116">
        <v>0.411203858509608</v>
      </c>
      <c r="AC1116">
        <v>0.411203858509608</v>
      </c>
      <c r="AD1116">
        <v>0.411203858509608</v>
      </c>
    </row>
    <row r="1117" spans="2:30" ht="15" customHeight="1" x14ac:dyDescent="0.45">
      <c r="B1117" t="s">
        <v>419</v>
      </c>
      <c r="C1117" t="s">
        <v>188</v>
      </c>
      <c r="D1117" t="s">
        <v>3506</v>
      </c>
      <c r="E1117" t="s">
        <v>3507</v>
      </c>
      <c r="F1117" t="s">
        <v>3508</v>
      </c>
      <c r="G1117" t="s">
        <v>422</v>
      </c>
      <c r="H1117" t="s">
        <v>3507</v>
      </c>
      <c r="I1117" t="s">
        <v>3505</v>
      </c>
      <c r="K1117">
        <v>0.691866268019935</v>
      </c>
      <c r="L1117">
        <v>0.54990635855423198</v>
      </c>
      <c r="M1117">
        <v>0.521740285577042</v>
      </c>
      <c r="N1117">
        <v>0.45942610987139099</v>
      </c>
      <c r="O1117">
        <v>0.48095686387165798</v>
      </c>
      <c r="P1117">
        <v>0.44850053572389398</v>
      </c>
      <c r="Q1117">
        <v>0.439571274088562</v>
      </c>
      <c r="R1117">
        <v>0.435070202136422</v>
      </c>
      <c r="S1117">
        <v>0.43113398670330699</v>
      </c>
      <c r="T1117">
        <v>0.42685765140329701</v>
      </c>
      <c r="U1117">
        <v>0.42685765140329701</v>
      </c>
      <c r="V1117">
        <v>0.42685765140329701</v>
      </c>
      <c r="W1117">
        <v>0.42685765140329701</v>
      </c>
      <c r="X1117">
        <v>0.42685765140329701</v>
      </c>
      <c r="Y1117">
        <v>0.42685765140329701</v>
      </c>
      <c r="Z1117">
        <v>0.42685765140329701</v>
      </c>
      <c r="AA1117">
        <v>0.42685765140329701</v>
      </c>
      <c r="AB1117">
        <v>0.42685765140329701</v>
      </c>
      <c r="AC1117">
        <v>0.42685765140329701</v>
      </c>
      <c r="AD1117">
        <v>0.42685765140329701</v>
      </c>
    </row>
    <row r="1118" spans="2:30" ht="15" customHeight="1" x14ac:dyDescent="0.45">
      <c r="B1118" t="s">
        <v>419</v>
      </c>
      <c r="C1118" t="s">
        <v>188</v>
      </c>
      <c r="D1118" t="s">
        <v>3509</v>
      </c>
      <c r="E1118" t="s">
        <v>3510</v>
      </c>
      <c r="F1118" t="s">
        <v>3511</v>
      </c>
      <c r="G1118" t="s">
        <v>422</v>
      </c>
      <c r="H1118" t="s">
        <v>3510</v>
      </c>
      <c r="I1118" t="s">
        <v>3505</v>
      </c>
      <c r="K1118">
        <v>0.691866268019935</v>
      </c>
      <c r="L1118">
        <v>0.54990635855423198</v>
      </c>
      <c r="M1118">
        <v>0.521740285577042</v>
      </c>
      <c r="N1118">
        <v>0.45942610987139099</v>
      </c>
      <c r="O1118">
        <v>0.48095686387165798</v>
      </c>
      <c r="P1118">
        <v>0.44850053572389398</v>
      </c>
      <c r="Q1118">
        <v>0.439571274088562</v>
      </c>
      <c r="R1118">
        <v>0.435070202136422</v>
      </c>
      <c r="S1118">
        <v>0.43113398670330699</v>
      </c>
      <c r="T1118">
        <v>0.42685765140329701</v>
      </c>
      <c r="U1118">
        <v>0.42685765140329701</v>
      </c>
      <c r="V1118">
        <v>0.42685765140329701</v>
      </c>
      <c r="W1118">
        <v>0.42685765140329701</v>
      </c>
      <c r="X1118">
        <v>0.42685765140329701</v>
      </c>
      <c r="Y1118">
        <v>0.42685765140329701</v>
      </c>
      <c r="Z1118">
        <v>0.42685765140329701</v>
      </c>
      <c r="AA1118">
        <v>0.42685765140329701</v>
      </c>
      <c r="AB1118">
        <v>0.42685765140329701</v>
      </c>
      <c r="AC1118">
        <v>0.42685765140329701</v>
      </c>
      <c r="AD1118">
        <v>0.42685765140329701</v>
      </c>
    </row>
    <row r="1119" spans="2:30" ht="15" customHeight="1" x14ac:dyDescent="0.45">
      <c r="B1119" t="s">
        <v>419</v>
      </c>
      <c r="C1119" t="s">
        <v>188</v>
      </c>
      <c r="D1119" t="s">
        <v>3512</v>
      </c>
      <c r="E1119" t="s">
        <v>3513</v>
      </c>
      <c r="F1119" t="s">
        <v>3514</v>
      </c>
      <c r="G1119" t="s">
        <v>422</v>
      </c>
      <c r="H1119" t="s">
        <v>3513</v>
      </c>
      <c r="I1119" t="s">
        <v>3505</v>
      </c>
      <c r="K1119">
        <v>0.55763179275081698</v>
      </c>
      <c r="L1119">
        <v>0.44321465395800203</v>
      </c>
      <c r="M1119">
        <v>0.42051330473054199</v>
      </c>
      <c r="N1119">
        <v>0.37028919767589602</v>
      </c>
      <c r="O1119">
        <v>0.38764259891455799</v>
      </c>
      <c r="P1119">
        <v>0.36148338103139199</v>
      </c>
      <c r="Q1119">
        <v>0.354286556437093</v>
      </c>
      <c r="R1119">
        <v>0.35065877323969102</v>
      </c>
      <c r="S1119">
        <v>0.34748625425722501</v>
      </c>
      <c r="T1119">
        <v>0.34403960476732698</v>
      </c>
      <c r="U1119">
        <v>0.34403960476732698</v>
      </c>
      <c r="V1119">
        <v>0.34403960476732698</v>
      </c>
      <c r="W1119">
        <v>0.34403960476732698</v>
      </c>
      <c r="X1119">
        <v>0.34403960476732698</v>
      </c>
      <c r="Y1119">
        <v>0.34403960476732698</v>
      </c>
      <c r="Z1119">
        <v>0.34403960476732698</v>
      </c>
      <c r="AA1119">
        <v>0.34403960476732698</v>
      </c>
      <c r="AB1119">
        <v>0.34403960476732698</v>
      </c>
      <c r="AC1119">
        <v>0.34403960476732698</v>
      </c>
      <c r="AD1119">
        <v>0.34403960476732698</v>
      </c>
    </row>
    <row r="1120" spans="2:30" ht="15" customHeight="1" x14ac:dyDescent="0.45">
      <c r="B1120" t="s">
        <v>419</v>
      </c>
      <c r="C1120" t="s">
        <v>188</v>
      </c>
      <c r="D1120" t="s">
        <v>3515</v>
      </c>
      <c r="E1120" t="s">
        <v>3516</v>
      </c>
      <c r="F1120" t="s">
        <v>3517</v>
      </c>
      <c r="G1120" t="s">
        <v>422</v>
      </c>
      <c r="L1120">
        <v>0</v>
      </c>
      <c r="M1120">
        <v>0</v>
      </c>
      <c r="N1120">
        <v>0</v>
      </c>
      <c r="O1120">
        <v>0</v>
      </c>
      <c r="P1120">
        <v>0</v>
      </c>
      <c r="Q1120">
        <v>0</v>
      </c>
      <c r="R1120">
        <v>0</v>
      </c>
      <c r="S1120">
        <v>0</v>
      </c>
      <c r="T1120">
        <v>0</v>
      </c>
      <c r="U1120">
        <v>0</v>
      </c>
      <c r="V1120">
        <v>0</v>
      </c>
      <c r="W1120">
        <v>0</v>
      </c>
      <c r="X1120">
        <v>0</v>
      </c>
      <c r="Y1120">
        <v>0</v>
      </c>
      <c r="Z1120">
        <v>0</v>
      </c>
      <c r="AA1120">
        <v>0</v>
      </c>
      <c r="AB1120">
        <v>0</v>
      </c>
      <c r="AC1120">
        <v>0</v>
      </c>
      <c r="AD1120">
        <v>0</v>
      </c>
    </row>
    <row r="1121" spans="2:30" ht="15" customHeight="1" x14ac:dyDescent="0.45">
      <c r="B1121" t="s">
        <v>419</v>
      </c>
      <c r="C1121" t="s">
        <v>188</v>
      </c>
      <c r="D1121" t="s">
        <v>3518</v>
      </c>
      <c r="E1121" t="s">
        <v>3519</v>
      </c>
      <c r="F1121" t="s">
        <v>3520</v>
      </c>
      <c r="G1121" t="s">
        <v>422</v>
      </c>
      <c r="L1121">
        <v>0</v>
      </c>
      <c r="M1121">
        <v>0</v>
      </c>
      <c r="N1121">
        <v>0</v>
      </c>
      <c r="O1121">
        <v>0</v>
      </c>
      <c r="P1121">
        <v>0</v>
      </c>
      <c r="Q1121">
        <v>0</v>
      </c>
      <c r="R1121">
        <v>0</v>
      </c>
      <c r="S1121">
        <v>0</v>
      </c>
      <c r="T1121">
        <v>0</v>
      </c>
      <c r="U1121">
        <v>0</v>
      </c>
      <c r="V1121">
        <v>0</v>
      </c>
      <c r="W1121">
        <v>0</v>
      </c>
      <c r="X1121">
        <v>0</v>
      </c>
      <c r="Y1121">
        <v>0</v>
      </c>
      <c r="Z1121">
        <v>0</v>
      </c>
      <c r="AA1121">
        <v>0</v>
      </c>
      <c r="AB1121">
        <v>0</v>
      </c>
      <c r="AC1121">
        <v>0</v>
      </c>
      <c r="AD1121">
        <v>0</v>
      </c>
    </row>
    <row r="1122" spans="2:30" ht="15" customHeight="1" x14ac:dyDescent="0.45">
      <c r="B1122" t="s">
        <v>419</v>
      </c>
      <c r="C1122" t="s">
        <v>188</v>
      </c>
      <c r="D1122" t="s">
        <v>3521</v>
      </c>
      <c r="E1122" t="s">
        <v>3522</v>
      </c>
      <c r="F1122" t="s">
        <v>3523</v>
      </c>
      <c r="G1122" t="s">
        <v>422</v>
      </c>
      <c r="H1122" t="s">
        <v>3524</v>
      </c>
      <c r="J1122">
        <v>1</v>
      </c>
      <c r="K1122">
        <v>0</v>
      </c>
      <c r="L1122">
        <v>0</v>
      </c>
      <c r="M1122">
        <v>0</v>
      </c>
      <c r="N1122">
        <v>0</v>
      </c>
      <c r="O1122">
        <v>0</v>
      </c>
      <c r="P1122">
        <v>0</v>
      </c>
      <c r="Q1122">
        <v>0</v>
      </c>
      <c r="R1122">
        <v>0</v>
      </c>
      <c r="S1122">
        <v>0</v>
      </c>
      <c r="T1122">
        <v>0</v>
      </c>
      <c r="U1122">
        <v>0</v>
      </c>
      <c r="V1122">
        <v>0</v>
      </c>
      <c r="W1122">
        <v>0</v>
      </c>
      <c r="X1122">
        <v>0</v>
      </c>
      <c r="Y1122">
        <v>0</v>
      </c>
      <c r="Z1122">
        <v>0</v>
      </c>
      <c r="AA1122">
        <v>0</v>
      </c>
      <c r="AB1122">
        <v>0</v>
      </c>
      <c r="AC1122">
        <v>0</v>
      </c>
      <c r="AD1122">
        <v>0</v>
      </c>
    </row>
    <row r="1123" spans="2:30" ht="15" customHeight="1" x14ac:dyDescent="0.45">
      <c r="B1123" t="s">
        <v>419</v>
      </c>
      <c r="C1123" t="s">
        <v>188</v>
      </c>
      <c r="D1123" t="s">
        <v>3525</v>
      </c>
      <c r="E1123" t="s">
        <v>3526</v>
      </c>
      <c r="F1123" t="s">
        <v>3527</v>
      </c>
      <c r="G1123" t="s">
        <v>422</v>
      </c>
      <c r="H1123" t="s">
        <v>3524</v>
      </c>
      <c r="J1123">
        <v>1</v>
      </c>
      <c r="K1123">
        <v>0</v>
      </c>
      <c r="L1123">
        <v>0</v>
      </c>
      <c r="M1123">
        <v>0</v>
      </c>
      <c r="N1123">
        <v>0</v>
      </c>
      <c r="O1123">
        <v>0</v>
      </c>
      <c r="P1123">
        <v>0</v>
      </c>
      <c r="Q1123">
        <v>0</v>
      </c>
      <c r="R1123">
        <v>0</v>
      </c>
      <c r="S1123">
        <v>0</v>
      </c>
      <c r="T1123">
        <v>0</v>
      </c>
      <c r="U1123">
        <v>0</v>
      </c>
      <c r="V1123">
        <v>0</v>
      </c>
      <c r="W1123">
        <v>0</v>
      </c>
      <c r="X1123">
        <v>0</v>
      </c>
      <c r="Y1123">
        <v>0</v>
      </c>
      <c r="Z1123">
        <v>0</v>
      </c>
      <c r="AA1123">
        <v>0</v>
      </c>
      <c r="AB1123">
        <v>0</v>
      </c>
      <c r="AC1123">
        <v>0</v>
      </c>
      <c r="AD1123">
        <v>0</v>
      </c>
    </row>
    <row r="1124" spans="2:30" ht="15" customHeight="1" x14ac:dyDescent="0.45">
      <c r="B1124" t="s">
        <v>419</v>
      </c>
      <c r="C1124" t="s">
        <v>188</v>
      </c>
      <c r="D1124" t="s">
        <v>3528</v>
      </c>
      <c r="E1124" t="s">
        <v>3529</v>
      </c>
      <c r="F1124" t="s">
        <v>3530</v>
      </c>
      <c r="G1124" t="s">
        <v>422</v>
      </c>
      <c r="H1124" t="s">
        <v>3524</v>
      </c>
      <c r="J1124">
        <v>1</v>
      </c>
      <c r="K1124">
        <v>0</v>
      </c>
      <c r="L1124">
        <v>0</v>
      </c>
      <c r="M1124">
        <v>0</v>
      </c>
      <c r="N1124">
        <v>0</v>
      </c>
      <c r="O1124">
        <v>0</v>
      </c>
      <c r="P1124">
        <v>0</v>
      </c>
      <c r="Q1124">
        <v>0</v>
      </c>
      <c r="R1124">
        <v>0</v>
      </c>
      <c r="S1124">
        <v>0</v>
      </c>
      <c r="T1124">
        <v>0</v>
      </c>
      <c r="U1124">
        <v>0</v>
      </c>
      <c r="V1124">
        <v>0</v>
      </c>
      <c r="W1124">
        <v>0</v>
      </c>
      <c r="X1124">
        <v>0</v>
      </c>
      <c r="Y1124">
        <v>0</v>
      </c>
      <c r="Z1124">
        <v>0</v>
      </c>
      <c r="AA1124">
        <v>0</v>
      </c>
      <c r="AB1124">
        <v>0</v>
      </c>
      <c r="AC1124">
        <v>0</v>
      </c>
      <c r="AD1124">
        <v>0</v>
      </c>
    </row>
    <row r="1125" spans="2:30" ht="15" customHeight="1" x14ac:dyDescent="0.45">
      <c r="B1125" t="s">
        <v>419</v>
      </c>
      <c r="C1125" t="s">
        <v>188</v>
      </c>
      <c r="D1125" t="s">
        <v>3531</v>
      </c>
      <c r="E1125" t="s">
        <v>3532</v>
      </c>
      <c r="F1125" t="s">
        <v>3533</v>
      </c>
      <c r="G1125" t="s">
        <v>422</v>
      </c>
      <c r="H1125" t="s">
        <v>3524</v>
      </c>
      <c r="J1125">
        <v>1</v>
      </c>
      <c r="K1125">
        <v>0</v>
      </c>
      <c r="L1125">
        <v>0</v>
      </c>
      <c r="M1125">
        <v>0</v>
      </c>
      <c r="N1125">
        <v>0</v>
      </c>
      <c r="O1125">
        <v>0</v>
      </c>
      <c r="P1125">
        <v>0</v>
      </c>
      <c r="Q1125">
        <v>0</v>
      </c>
      <c r="R1125">
        <v>0</v>
      </c>
      <c r="S1125">
        <v>0</v>
      </c>
      <c r="T1125">
        <v>0</v>
      </c>
      <c r="U1125">
        <v>0</v>
      </c>
      <c r="V1125">
        <v>0</v>
      </c>
      <c r="W1125">
        <v>0</v>
      </c>
      <c r="X1125">
        <v>0</v>
      </c>
      <c r="Y1125">
        <v>0</v>
      </c>
      <c r="Z1125">
        <v>0</v>
      </c>
      <c r="AA1125">
        <v>0</v>
      </c>
      <c r="AB1125">
        <v>0</v>
      </c>
      <c r="AC1125">
        <v>0</v>
      </c>
      <c r="AD1125">
        <v>0</v>
      </c>
    </row>
    <row r="1126" spans="2:30" ht="15" customHeight="1" x14ac:dyDescent="0.45">
      <c r="B1126" t="s">
        <v>419</v>
      </c>
      <c r="C1126" t="s">
        <v>188</v>
      </c>
      <c r="D1126" t="s">
        <v>3534</v>
      </c>
      <c r="E1126" t="s">
        <v>3535</v>
      </c>
      <c r="F1126" t="s">
        <v>3536</v>
      </c>
      <c r="G1126" t="s">
        <v>422</v>
      </c>
      <c r="H1126" t="s">
        <v>3524</v>
      </c>
      <c r="J1126">
        <v>1</v>
      </c>
      <c r="K1126">
        <v>0</v>
      </c>
      <c r="L1126">
        <v>0</v>
      </c>
      <c r="M1126">
        <v>0</v>
      </c>
      <c r="N1126">
        <v>0</v>
      </c>
      <c r="O1126">
        <v>0</v>
      </c>
      <c r="P1126">
        <v>0</v>
      </c>
      <c r="Q1126">
        <v>0</v>
      </c>
      <c r="R1126">
        <v>0</v>
      </c>
      <c r="S1126">
        <v>0</v>
      </c>
      <c r="T1126">
        <v>0</v>
      </c>
      <c r="U1126">
        <v>0</v>
      </c>
      <c r="V1126">
        <v>0</v>
      </c>
      <c r="W1126">
        <v>0</v>
      </c>
      <c r="X1126">
        <v>0</v>
      </c>
      <c r="Y1126">
        <v>0</v>
      </c>
      <c r="Z1126">
        <v>0</v>
      </c>
      <c r="AA1126">
        <v>0</v>
      </c>
      <c r="AB1126">
        <v>0</v>
      </c>
      <c r="AC1126">
        <v>0</v>
      </c>
      <c r="AD1126">
        <v>0</v>
      </c>
    </row>
    <row r="1127" spans="2:30" ht="15" customHeight="1" x14ac:dyDescent="0.45">
      <c r="B1127" t="s">
        <v>419</v>
      </c>
      <c r="C1127" t="s">
        <v>188</v>
      </c>
      <c r="D1127" t="s">
        <v>3537</v>
      </c>
      <c r="E1127" t="s">
        <v>3538</v>
      </c>
      <c r="F1127" t="s">
        <v>3539</v>
      </c>
      <c r="G1127" t="s">
        <v>422</v>
      </c>
      <c r="H1127" t="s">
        <v>3524</v>
      </c>
      <c r="J1127">
        <v>1</v>
      </c>
      <c r="K1127">
        <v>0</v>
      </c>
      <c r="L1127">
        <v>0</v>
      </c>
      <c r="M1127">
        <v>0</v>
      </c>
      <c r="N1127">
        <v>0</v>
      </c>
      <c r="O1127">
        <v>0</v>
      </c>
      <c r="P1127">
        <v>0</v>
      </c>
      <c r="Q1127">
        <v>0</v>
      </c>
      <c r="R1127">
        <v>0</v>
      </c>
      <c r="S1127">
        <v>0</v>
      </c>
      <c r="T1127">
        <v>0</v>
      </c>
      <c r="U1127">
        <v>0</v>
      </c>
      <c r="V1127">
        <v>0</v>
      </c>
      <c r="W1127">
        <v>0</v>
      </c>
      <c r="X1127">
        <v>0</v>
      </c>
      <c r="Y1127">
        <v>0</v>
      </c>
      <c r="Z1127">
        <v>0</v>
      </c>
      <c r="AA1127">
        <v>0</v>
      </c>
      <c r="AB1127">
        <v>0</v>
      </c>
      <c r="AC1127">
        <v>0</v>
      </c>
      <c r="AD1127">
        <v>0</v>
      </c>
    </row>
    <row r="1128" spans="2:30" ht="15" customHeight="1" x14ac:dyDescent="0.45">
      <c r="B1128" t="s">
        <v>419</v>
      </c>
      <c r="C1128" t="s">
        <v>188</v>
      </c>
      <c r="D1128" t="s">
        <v>3540</v>
      </c>
      <c r="E1128" t="s">
        <v>3541</v>
      </c>
      <c r="F1128" t="s">
        <v>3542</v>
      </c>
      <c r="G1128" t="s">
        <v>422</v>
      </c>
      <c r="H1128" t="s">
        <v>3524</v>
      </c>
      <c r="J1128">
        <v>1</v>
      </c>
      <c r="K1128">
        <v>0</v>
      </c>
      <c r="L1128">
        <v>0</v>
      </c>
      <c r="M1128">
        <v>0</v>
      </c>
      <c r="N1128">
        <v>0</v>
      </c>
      <c r="O1128">
        <v>0</v>
      </c>
      <c r="P1128">
        <v>0</v>
      </c>
      <c r="Q1128">
        <v>0</v>
      </c>
      <c r="R1128">
        <v>0</v>
      </c>
      <c r="S1128">
        <v>0</v>
      </c>
      <c r="T1128">
        <v>0</v>
      </c>
      <c r="U1128">
        <v>0</v>
      </c>
      <c r="V1128">
        <v>0</v>
      </c>
      <c r="W1128">
        <v>0</v>
      </c>
      <c r="X1128">
        <v>0</v>
      </c>
      <c r="Y1128">
        <v>0</v>
      </c>
      <c r="Z1128">
        <v>0</v>
      </c>
      <c r="AA1128">
        <v>0</v>
      </c>
      <c r="AB1128">
        <v>0</v>
      </c>
      <c r="AC1128">
        <v>0</v>
      </c>
      <c r="AD1128">
        <v>0</v>
      </c>
    </row>
    <row r="1129" spans="2:30" ht="15" customHeight="1" x14ac:dyDescent="0.45">
      <c r="B1129" t="s">
        <v>419</v>
      </c>
      <c r="C1129" t="s">
        <v>188</v>
      </c>
      <c r="D1129" t="s">
        <v>3543</v>
      </c>
      <c r="E1129" t="s">
        <v>3544</v>
      </c>
      <c r="F1129" t="s">
        <v>3545</v>
      </c>
      <c r="G1129" t="s">
        <v>422</v>
      </c>
      <c r="H1129" t="s">
        <v>3524</v>
      </c>
      <c r="J1129">
        <v>1</v>
      </c>
      <c r="K1129">
        <v>0</v>
      </c>
      <c r="L1129">
        <v>0</v>
      </c>
      <c r="M1129">
        <v>0</v>
      </c>
      <c r="N1129">
        <v>0</v>
      </c>
      <c r="O1129">
        <v>0</v>
      </c>
      <c r="P1129">
        <v>0</v>
      </c>
      <c r="Q1129">
        <v>0</v>
      </c>
      <c r="R1129">
        <v>0</v>
      </c>
      <c r="S1129">
        <v>0</v>
      </c>
      <c r="T1129">
        <v>0</v>
      </c>
      <c r="U1129">
        <v>0</v>
      </c>
      <c r="V1129">
        <v>0</v>
      </c>
      <c r="W1129">
        <v>0</v>
      </c>
      <c r="X1129">
        <v>0</v>
      </c>
      <c r="Y1129">
        <v>0</v>
      </c>
      <c r="Z1129">
        <v>0</v>
      </c>
      <c r="AA1129">
        <v>0</v>
      </c>
      <c r="AB1129">
        <v>0</v>
      </c>
      <c r="AC1129">
        <v>0</v>
      </c>
      <c r="AD1129">
        <v>0</v>
      </c>
    </row>
    <row r="1130" spans="2:30" ht="15" customHeight="1" x14ac:dyDescent="0.45">
      <c r="B1130" t="s">
        <v>419</v>
      </c>
      <c r="C1130" t="s">
        <v>188</v>
      </c>
      <c r="D1130" t="s">
        <v>3546</v>
      </c>
      <c r="E1130" t="s">
        <v>3547</v>
      </c>
      <c r="F1130" t="s">
        <v>3548</v>
      </c>
      <c r="G1130" t="s">
        <v>422</v>
      </c>
      <c r="H1130" t="s">
        <v>3524</v>
      </c>
      <c r="J1130">
        <v>1</v>
      </c>
      <c r="K1130">
        <v>0</v>
      </c>
      <c r="L1130">
        <v>0</v>
      </c>
      <c r="M1130">
        <v>0</v>
      </c>
      <c r="N1130">
        <v>0</v>
      </c>
      <c r="O1130">
        <v>0</v>
      </c>
      <c r="P1130">
        <v>0</v>
      </c>
      <c r="Q1130">
        <v>0</v>
      </c>
      <c r="R1130">
        <v>0</v>
      </c>
      <c r="S1130">
        <v>0</v>
      </c>
      <c r="T1130">
        <v>0</v>
      </c>
      <c r="U1130">
        <v>0</v>
      </c>
      <c r="V1130">
        <v>0</v>
      </c>
      <c r="W1130">
        <v>0</v>
      </c>
      <c r="X1130">
        <v>0</v>
      </c>
      <c r="Y1130">
        <v>0</v>
      </c>
      <c r="Z1130">
        <v>0</v>
      </c>
      <c r="AA1130">
        <v>0</v>
      </c>
      <c r="AB1130">
        <v>0</v>
      </c>
      <c r="AC1130">
        <v>0</v>
      </c>
      <c r="AD1130">
        <v>0</v>
      </c>
    </row>
    <row r="1131" spans="2:30" ht="15" customHeight="1" x14ac:dyDescent="0.45">
      <c r="B1131" t="s">
        <v>419</v>
      </c>
      <c r="C1131" t="s">
        <v>188</v>
      </c>
      <c r="D1131" t="s">
        <v>3549</v>
      </c>
      <c r="E1131" t="s">
        <v>3550</v>
      </c>
      <c r="F1131" t="s">
        <v>3551</v>
      </c>
      <c r="G1131" t="s">
        <v>422</v>
      </c>
      <c r="H1131" t="s">
        <v>3552</v>
      </c>
      <c r="J1131">
        <v>1</v>
      </c>
      <c r="K1131">
        <v>0</v>
      </c>
      <c r="L1131">
        <v>0</v>
      </c>
      <c r="M1131">
        <v>0</v>
      </c>
      <c r="N1131">
        <v>0</v>
      </c>
      <c r="O1131">
        <v>0</v>
      </c>
      <c r="P1131">
        <v>0</v>
      </c>
      <c r="Q1131">
        <v>0</v>
      </c>
      <c r="R1131">
        <v>0</v>
      </c>
      <c r="S1131">
        <v>0</v>
      </c>
      <c r="T1131">
        <v>0</v>
      </c>
      <c r="U1131">
        <v>0</v>
      </c>
      <c r="V1131">
        <v>0</v>
      </c>
      <c r="W1131">
        <v>0</v>
      </c>
      <c r="X1131">
        <v>0</v>
      </c>
      <c r="Y1131">
        <v>0</v>
      </c>
      <c r="Z1131">
        <v>0</v>
      </c>
      <c r="AA1131">
        <v>0</v>
      </c>
      <c r="AB1131">
        <v>0</v>
      </c>
      <c r="AC1131">
        <v>0</v>
      </c>
      <c r="AD1131">
        <v>0</v>
      </c>
    </row>
    <row r="1132" spans="2:30" ht="15" customHeight="1" x14ac:dyDescent="0.45">
      <c r="B1132" t="s">
        <v>419</v>
      </c>
      <c r="C1132" t="s">
        <v>188</v>
      </c>
      <c r="D1132" t="s">
        <v>3553</v>
      </c>
      <c r="E1132" t="s">
        <v>3554</v>
      </c>
      <c r="F1132" t="s">
        <v>3555</v>
      </c>
      <c r="G1132" t="s">
        <v>422</v>
      </c>
      <c r="H1132" t="s">
        <v>3552</v>
      </c>
      <c r="J1132">
        <v>1</v>
      </c>
      <c r="K1132">
        <v>0</v>
      </c>
      <c r="L1132">
        <v>0</v>
      </c>
      <c r="M1132">
        <v>0</v>
      </c>
      <c r="N1132">
        <v>0</v>
      </c>
      <c r="O1132">
        <v>0</v>
      </c>
      <c r="P1132">
        <v>0</v>
      </c>
      <c r="Q1132">
        <v>0</v>
      </c>
      <c r="R1132">
        <v>0</v>
      </c>
      <c r="S1132">
        <v>0</v>
      </c>
      <c r="T1132">
        <v>0</v>
      </c>
      <c r="U1132">
        <v>0</v>
      </c>
      <c r="V1132">
        <v>0</v>
      </c>
      <c r="W1132">
        <v>0</v>
      </c>
      <c r="X1132">
        <v>0</v>
      </c>
      <c r="Y1132">
        <v>0</v>
      </c>
      <c r="Z1132">
        <v>0</v>
      </c>
      <c r="AA1132">
        <v>0</v>
      </c>
      <c r="AB1132">
        <v>0</v>
      </c>
      <c r="AC1132">
        <v>0</v>
      </c>
      <c r="AD1132">
        <v>0</v>
      </c>
    </row>
    <row r="1133" spans="2:30" ht="15" customHeight="1" x14ac:dyDescent="0.45">
      <c r="B1133" t="s">
        <v>419</v>
      </c>
      <c r="C1133" t="s">
        <v>188</v>
      </c>
      <c r="D1133" t="s">
        <v>3556</v>
      </c>
      <c r="E1133" t="s">
        <v>3557</v>
      </c>
      <c r="F1133" t="s">
        <v>3558</v>
      </c>
      <c r="G1133" t="s">
        <v>422</v>
      </c>
      <c r="H1133" t="s">
        <v>3552</v>
      </c>
      <c r="J1133">
        <v>1</v>
      </c>
      <c r="K1133">
        <v>0</v>
      </c>
      <c r="L1133">
        <v>0</v>
      </c>
      <c r="M1133">
        <v>0</v>
      </c>
      <c r="N1133">
        <v>0</v>
      </c>
      <c r="O1133">
        <v>0</v>
      </c>
      <c r="P1133">
        <v>0</v>
      </c>
      <c r="Q1133">
        <v>0</v>
      </c>
      <c r="R1133">
        <v>0</v>
      </c>
      <c r="S1133">
        <v>0</v>
      </c>
      <c r="T1133">
        <v>0</v>
      </c>
      <c r="U1133">
        <v>0</v>
      </c>
      <c r="V1133">
        <v>0</v>
      </c>
      <c r="W1133">
        <v>0</v>
      </c>
      <c r="X1133">
        <v>0</v>
      </c>
      <c r="Y1133">
        <v>0</v>
      </c>
      <c r="Z1133">
        <v>0</v>
      </c>
      <c r="AA1133">
        <v>0</v>
      </c>
      <c r="AB1133">
        <v>0</v>
      </c>
      <c r="AC1133">
        <v>0</v>
      </c>
      <c r="AD1133">
        <v>0</v>
      </c>
    </row>
    <row r="1134" spans="2:30" ht="15" customHeight="1" x14ac:dyDescent="0.45">
      <c r="B1134" t="s">
        <v>419</v>
      </c>
      <c r="C1134" t="s">
        <v>188</v>
      </c>
      <c r="D1134" t="s">
        <v>3559</v>
      </c>
      <c r="E1134" t="s">
        <v>3560</v>
      </c>
      <c r="F1134" t="s">
        <v>3561</v>
      </c>
      <c r="G1134" t="s">
        <v>422</v>
      </c>
      <c r="H1134" t="s">
        <v>3552</v>
      </c>
      <c r="J1134">
        <v>1</v>
      </c>
      <c r="K1134">
        <v>0</v>
      </c>
      <c r="L1134">
        <v>0</v>
      </c>
      <c r="M1134">
        <v>0</v>
      </c>
      <c r="N1134">
        <v>0</v>
      </c>
      <c r="O1134">
        <v>0</v>
      </c>
      <c r="P1134">
        <v>0</v>
      </c>
      <c r="Q1134">
        <v>0</v>
      </c>
      <c r="R1134">
        <v>0</v>
      </c>
      <c r="S1134">
        <v>0</v>
      </c>
      <c r="T1134">
        <v>0</v>
      </c>
      <c r="U1134">
        <v>0</v>
      </c>
      <c r="V1134">
        <v>0</v>
      </c>
      <c r="W1134">
        <v>0</v>
      </c>
      <c r="X1134">
        <v>0</v>
      </c>
      <c r="Y1134">
        <v>0</v>
      </c>
      <c r="Z1134">
        <v>0</v>
      </c>
      <c r="AA1134">
        <v>0</v>
      </c>
      <c r="AB1134">
        <v>0</v>
      </c>
      <c r="AC1134">
        <v>0</v>
      </c>
      <c r="AD1134">
        <v>0</v>
      </c>
    </row>
    <row r="1135" spans="2:30" ht="15" customHeight="1" x14ac:dyDescent="0.45">
      <c r="B1135" t="s">
        <v>419</v>
      </c>
      <c r="C1135" t="s">
        <v>188</v>
      </c>
      <c r="D1135" t="s">
        <v>3562</v>
      </c>
      <c r="E1135" t="s">
        <v>3563</v>
      </c>
      <c r="F1135" t="s">
        <v>3564</v>
      </c>
      <c r="G1135" t="s">
        <v>422</v>
      </c>
      <c r="H1135" t="s">
        <v>3552</v>
      </c>
      <c r="J1135">
        <v>1</v>
      </c>
      <c r="K1135">
        <v>6.5115671266546805E-4</v>
      </c>
      <c r="L1135">
        <v>0</v>
      </c>
      <c r="M1135">
        <v>0</v>
      </c>
      <c r="N1135">
        <v>0</v>
      </c>
      <c r="O1135">
        <v>0</v>
      </c>
      <c r="P1135">
        <v>0</v>
      </c>
      <c r="Q1135">
        <v>0</v>
      </c>
      <c r="R1135">
        <v>0</v>
      </c>
      <c r="S1135">
        <v>0</v>
      </c>
      <c r="T1135">
        <v>0</v>
      </c>
      <c r="U1135">
        <v>0</v>
      </c>
      <c r="V1135">
        <v>0</v>
      </c>
      <c r="W1135">
        <v>0</v>
      </c>
      <c r="X1135">
        <v>0</v>
      </c>
      <c r="Y1135">
        <v>0</v>
      </c>
      <c r="Z1135">
        <v>0</v>
      </c>
      <c r="AA1135">
        <v>0</v>
      </c>
      <c r="AB1135">
        <v>0</v>
      </c>
      <c r="AC1135">
        <v>0</v>
      </c>
      <c r="AD1135">
        <v>0</v>
      </c>
    </row>
    <row r="1136" spans="2:30" ht="15" customHeight="1" x14ac:dyDescent="0.45">
      <c r="B1136" t="s">
        <v>419</v>
      </c>
      <c r="C1136" t="s">
        <v>188</v>
      </c>
      <c r="D1136" t="s">
        <v>3565</v>
      </c>
      <c r="E1136" t="s">
        <v>3566</v>
      </c>
      <c r="F1136" t="s">
        <v>3567</v>
      </c>
      <c r="G1136" t="s">
        <v>422</v>
      </c>
      <c r="H1136" t="s">
        <v>3552</v>
      </c>
      <c r="J1136">
        <v>1</v>
      </c>
      <c r="K1136">
        <v>0.16861237962541201</v>
      </c>
      <c r="L1136">
        <v>0</v>
      </c>
      <c r="M1136">
        <v>0</v>
      </c>
      <c r="N1136">
        <v>0</v>
      </c>
      <c r="O1136">
        <v>0</v>
      </c>
      <c r="P1136">
        <v>0</v>
      </c>
      <c r="Q1136">
        <v>0</v>
      </c>
      <c r="R1136">
        <v>0</v>
      </c>
      <c r="S1136">
        <v>0</v>
      </c>
      <c r="T1136">
        <v>0</v>
      </c>
      <c r="U1136">
        <v>0</v>
      </c>
      <c r="V1136">
        <v>0</v>
      </c>
      <c r="W1136">
        <v>0</v>
      </c>
      <c r="X1136">
        <v>0</v>
      </c>
      <c r="Y1136">
        <v>0</v>
      </c>
      <c r="Z1136">
        <v>0</v>
      </c>
      <c r="AA1136">
        <v>0</v>
      </c>
      <c r="AB1136">
        <v>0</v>
      </c>
      <c r="AC1136">
        <v>0</v>
      </c>
      <c r="AD1136">
        <v>0</v>
      </c>
    </row>
    <row r="1137" spans="2:30" ht="15" customHeight="1" x14ac:dyDescent="0.45">
      <c r="B1137" t="s">
        <v>419</v>
      </c>
      <c r="C1137" t="s">
        <v>188</v>
      </c>
      <c r="D1137" t="s">
        <v>3568</v>
      </c>
      <c r="E1137" t="s">
        <v>3569</v>
      </c>
      <c r="F1137" t="s">
        <v>3570</v>
      </c>
      <c r="G1137" t="s">
        <v>422</v>
      </c>
      <c r="H1137" t="s">
        <v>3552</v>
      </c>
      <c r="J1137">
        <v>1</v>
      </c>
      <c r="K1137">
        <v>0</v>
      </c>
      <c r="L1137">
        <v>0</v>
      </c>
      <c r="M1137">
        <v>0</v>
      </c>
      <c r="N1137">
        <v>0</v>
      </c>
      <c r="O1137">
        <v>0</v>
      </c>
      <c r="P1137">
        <v>0</v>
      </c>
      <c r="Q1137">
        <v>0</v>
      </c>
      <c r="R1137">
        <v>0</v>
      </c>
      <c r="S1137">
        <v>0</v>
      </c>
      <c r="T1137">
        <v>0</v>
      </c>
      <c r="U1137">
        <v>0</v>
      </c>
      <c r="V1137">
        <v>0</v>
      </c>
      <c r="W1137">
        <v>0</v>
      </c>
      <c r="X1137">
        <v>0</v>
      </c>
      <c r="Y1137">
        <v>0</v>
      </c>
      <c r="Z1137">
        <v>0</v>
      </c>
      <c r="AA1137">
        <v>0</v>
      </c>
      <c r="AB1137">
        <v>0</v>
      </c>
      <c r="AC1137">
        <v>0</v>
      </c>
      <c r="AD1137">
        <v>0</v>
      </c>
    </row>
    <row r="1138" spans="2:30" ht="15" customHeight="1" x14ac:dyDescent="0.45">
      <c r="B1138" t="s">
        <v>419</v>
      </c>
      <c r="C1138" t="s">
        <v>188</v>
      </c>
      <c r="D1138" t="s">
        <v>3571</v>
      </c>
      <c r="E1138" t="s">
        <v>3572</v>
      </c>
      <c r="F1138" t="s">
        <v>3573</v>
      </c>
      <c r="G1138" t="s">
        <v>422</v>
      </c>
      <c r="H1138" t="s">
        <v>3552</v>
      </c>
      <c r="J1138">
        <v>1</v>
      </c>
      <c r="K1138">
        <v>0</v>
      </c>
      <c r="L1138">
        <v>0</v>
      </c>
      <c r="M1138">
        <v>0</v>
      </c>
      <c r="N1138">
        <v>0</v>
      </c>
      <c r="O1138">
        <v>0</v>
      </c>
      <c r="P1138">
        <v>0</v>
      </c>
      <c r="Q1138">
        <v>0</v>
      </c>
      <c r="R1138">
        <v>0</v>
      </c>
      <c r="S1138">
        <v>0</v>
      </c>
      <c r="T1138">
        <v>0</v>
      </c>
      <c r="U1138">
        <v>0</v>
      </c>
      <c r="V1138">
        <v>0</v>
      </c>
      <c r="W1138">
        <v>0</v>
      </c>
      <c r="X1138">
        <v>0</v>
      </c>
      <c r="Y1138">
        <v>0</v>
      </c>
      <c r="Z1138">
        <v>0</v>
      </c>
      <c r="AA1138">
        <v>0</v>
      </c>
      <c r="AB1138">
        <v>0</v>
      </c>
      <c r="AC1138">
        <v>0</v>
      </c>
      <c r="AD1138">
        <v>0</v>
      </c>
    </row>
    <row r="1139" spans="2:30" ht="15" customHeight="1" x14ac:dyDescent="0.45">
      <c r="B1139" t="s">
        <v>419</v>
      </c>
      <c r="C1139" t="s">
        <v>188</v>
      </c>
      <c r="D1139" t="s">
        <v>3574</v>
      </c>
      <c r="E1139" t="s">
        <v>3575</v>
      </c>
      <c r="F1139" t="s">
        <v>3576</v>
      </c>
      <c r="G1139" t="s">
        <v>422</v>
      </c>
      <c r="H1139" t="s">
        <v>3552</v>
      </c>
      <c r="J1139">
        <v>1</v>
      </c>
      <c r="K1139">
        <v>0</v>
      </c>
      <c r="L1139">
        <v>0</v>
      </c>
      <c r="M1139">
        <v>0</v>
      </c>
      <c r="N1139">
        <v>0</v>
      </c>
      <c r="O1139">
        <v>0</v>
      </c>
      <c r="P1139">
        <v>0</v>
      </c>
      <c r="Q1139">
        <v>0</v>
      </c>
      <c r="R1139">
        <v>0</v>
      </c>
      <c r="S1139">
        <v>0</v>
      </c>
      <c r="T1139">
        <v>0</v>
      </c>
      <c r="U1139">
        <v>0</v>
      </c>
      <c r="V1139">
        <v>0</v>
      </c>
      <c r="W1139">
        <v>0</v>
      </c>
      <c r="X1139">
        <v>0</v>
      </c>
      <c r="Y1139">
        <v>0</v>
      </c>
      <c r="Z1139">
        <v>0</v>
      </c>
      <c r="AA1139">
        <v>0</v>
      </c>
      <c r="AB1139">
        <v>0</v>
      </c>
      <c r="AC1139">
        <v>0</v>
      </c>
      <c r="AD1139">
        <v>0</v>
      </c>
    </row>
    <row r="1140" spans="2:30" ht="15" customHeight="1" x14ac:dyDescent="0.45">
      <c r="B1140" t="s">
        <v>419</v>
      </c>
      <c r="C1140" t="s">
        <v>188</v>
      </c>
      <c r="D1140" t="s">
        <v>3577</v>
      </c>
      <c r="E1140" t="s">
        <v>3578</v>
      </c>
      <c r="F1140" t="s">
        <v>3579</v>
      </c>
      <c r="G1140" t="s">
        <v>422</v>
      </c>
      <c r="H1140" t="s">
        <v>3552</v>
      </c>
      <c r="J1140">
        <v>1</v>
      </c>
      <c r="K1140">
        <v>0</v>
      </c>
      <c r="L1140">
        <v>0</v>
      </c>
      <c r="M1140">
        <v>0</v>
      </c>
      <c r="N1140">
        <v>0</v>
      </c>
      <c r="O1140">
        <v>0</v>
      </c>
      <c r="P1140">
        <v>0</v>
      </c>
      <c r="Q1140">
        <v>0</v>
      </c>
      <c r="R1140">
        <v>0</v>
      </c>
      <c r="S1140">
        <v>0</v>
      </c>
      <c r="T1140">
        <v>0</v>
      </c>
      <c r="U1140">
        <v>0</v>
      </c>
      <c r="V1140">
        <v>0</v>
      </c>
      <c r="W1140">
        <v>0</v>
      </c>
      <c r="X1140">
        <v>0</v>
      </c>
      <c r="Y1140">
        <v>0</v>
      </c>
      <c r="Z1140">
        <v>0</v>
      </c>
      <c r="AA1140">
        <v>0</v>
      </c>
      <c r="AB1140">
        <v>0</v>
      </c>
      <c r="AC1140">
        <v>0</v>
      </c>
      <c r="AD1140">
        <v>0</v>
      </c>
    </row>
    <row r="1141" spans="2:30" ht="15" customHeight="1" x14ac:dyDescent="0.45">
      <c r="B1141" t="s">
        <v>419</v>
      </c>
      <c r="C1141" t="s">
        <v>188</v>
      </c>
      <c r="D1141" t="s">
        <v>3580</v>
      </c>
      <c r="E1141" t="s">
        <v>3581</v>
      </c>
      <c r="F1141" t="s">
        <v>3582</v>
      </c>
      <c r="G1141" t="s">
        <v>422</v>
      </c>
      <c r="H1141" t="s">
        <v>3552</v>
      </c>
      <c r="J1141">
        <v>1</v>
      </c>
      <c r="K1141">
        <v>0</v>
      </c>
      <c r="L1141">
        <v>0</v>
      </c>
      <c r="M1141">
        <v>0</v>
      </c>
      <c r="N1141">
        <v>0</v>
      </c>
      <c r="O1141">
        <v>0</v>
      </c>
      <c r="P1141">
        <v>0</v>
      </c>
      <c r="Q1141">
        <v>0</v>
      </c>
      <c r="R1141">
        <v>0</v>
      </c>
      <c r="S1141">
        <v>0</v>
      </c>
      <c r="T1141">
        <v>0</v>
      </c>
      <c r="U1141">
        <v>0</v>
      </c>
      <c r="V1141">
        <v>0</v>
      </c>
      <c r="W1141">
        <v>0</v>
      </c>
      <c r="X1141">
        <v>0</v>
      </c>
      <c r="Y1141">
        <v>0</v>
      </c>
      <c r="Z1141">
        <v>0</v>
      </c>
      <c r="AA1141">
        <v>0</v>
      </c>
      <c r="AB1141">
        <v>0</v>
      </c>
      <c r="AC1141">
        <v>0</v>
      </c>
      <c r="AD1141">
        <v>0</v>
      </c>
    </row>
    <row r="1142" spans="2:30" ht="15" customHeight="1" x14ac:dyDescent="0.45">
      <c r="B1142" t="s">
        <v>419</v>
      </c>
      <c r="C1142" t="s">
        <v>188</v>
      </c>
      <c r="D1142" t="s">
        <v>3583</v>
      </c>
      <c r="E1142" t="s">
        <v>3584</v>
      </c>
      <c r="F1142" t="s">
        <v>3585</v>
      </c>
      <c r="G1142" t="s">
        <v>422</v>
      </c>
      <c r="H1142" t="s">
        <v>3552</v>
      </c>
      <c r="J1142">
        <v>1</v>
      </c>
      <c r="K1142">
        <v>0</v>
      </c>
      <c r="L1142">
        <v>0</v>
      </c>
      <c r="M1142">
        <v>0</v>
      </c>
      <c r="N1142">
        <v>0</v>
      </c>
      <c r="O1142">
        <v>0</v>
      </c>
      <c r="P1142">
        <v>0</v>
      </c>
      <c r="Q1142">
        <v>0</v>
      </c>
      <c r="R1142">
        <v>0</v>
      </c>
      <c r="S1142">
        <v>0</v>
      </c>
      <c r="T1142">
        <v>0</v>
      </c>
      <c r="U1142">
        <v>0</v>
      </c>
      <c r="V1142">
        <v>0</v>
      </c>
      <c r="W1142">
        <v>0</v>
      </c>
      <c r="X1142">
        <v>0</v>
      </c>
      <c r="Y1142">
        <v>0</v>
      </c>
      <c r="Z1142">
        <v>0</v>
      </c>
      <c r="AA1142">
        <v>0</v>
      </c>
      <c r="AB1142">
        <v>0</v>
      </c>
      <c r="AC1142">
        <v>0</v>
      </c>
      <c r="AD1142">
        <v>0</v>
      </c>
    </row>
    <row r="1143" spans="2:30" ht="15" customHeight="1" x14ac:dyDescent="0.45">
      <c r="B1143" t="s">
        <v>419</v>
      </c>
      <c r="C1143" t="s">
        <v>188</v>
      </c>
      <c r="D1143" t="s">
        <v>3586</v>
      </c>
      <c r="E1143" t="s">
        <v>3587</v>
      </c>
      <c r="F1143" t="s">
        <v>3588</v>
      </c>
      <c r="G1143" t="s">
        <v>422</v>
      </c>
      <c r="H1143" t="s">
        <v>971</v>
      </c>
      <c r="J1143">
        <v>1</v>
      </c>
      <c r="K1143">
        <v>13.300765797231501</v>
      </c>
      <c r="L1143">
        <v>6.6597422204573</v>
      </c>
      <c r="M1143">
        <v>5.9120378390671302</v>
      </c>
      <c r="N1143">
        <v>10.667339738862101</v>
      </c>
      <c r="O1143">
        <v>10.697270257523799</v>
      </c>
      <c r="P1143">
        <v>10.786740752201601</v>
      </c>
      <c r="Q1143">
        <v>10.7443172059871</v>
      </c>
      <c r="R1143">
        <v>10.6988230325099</v>
      </c>
      <c r="S1143">
        <v>10.650132442785001</v>
      </c>
      <c r="T1143">
        <v>10.603144041904899</v>
      </c>
      <c r="U1143">
        <v>10.603144041904899</v>
      </c>
      <c r="V1143">
        <v>10.603144041904899</v>
      </c>
      <c r="W1143">
        <v>10.603144041904899</v>
      </c>
      <c r="X1143">
        <v>10.603144041904899</v>
      </c>
      <c r="Y1143">
        <v>10.603144041904899</v>
      </c>
      <c r="Z1143">
        <v>10.603144041904899</v>
      </c>
      <c r="AA1143">
        <v>10.603144041904899</v>
      </c>
      <c r="AB1143">
        <v>10.603144041904899</v>
      </c>
      <c r="AC1143">
        <v>10.603144041904899</v>
      </c>
      <c r="AD1143">
        <v>10.603144041904899</v>
      </c>
    </row>
    <row r="1144" spans="2:30" ht="15" customHeight="1" x14ac:dyDescent="0.45">
      <c r="B1144" t="s">
        <v>419</v>
      </c>
      <c r="C1144" t="s">
        <v>188</v>
      </c>
      <c r="D1144" t="s">
        <v>3589</v>
      </c>
      <c r="E1144" t="s">
        <v>3590</v>
      </c>
      <c r="F1144" t="s">
        <v>3591</v>
      </c>
      <c r="G1144" t="s">
        <v>422</v>
      </c>
      <c r="H1144" t="s">
        <v>971</v>
      </c>
      <c r="J1144">
        <v>1</v>
      </c>
      <c r="K1144">
        <v>20.341077129048099</v>
      </c>
      <c r="L1144">
        <v>13.7288948233198</v>
      </c>
      <c r="M1144">
        <v>12.9322513807038</v>
      </c>
      <c r="N1144">
        <v>4.7553018997950103</v>
      </c>
      <c r="O1144">
        <v>4.7852324184566397</v>
      </c>
      <c r="P1144">
        <v>4.8747029131344499</v>
      </c>
      <c r="Q1144">
        <v>4.8322793669199804</v>
      </c>
      <c r="R1144">
        <v>4.7867851934427801</v>
      </c>
      <c r="S1144">
        <v>4.7380946037178999</v>
      </c>
      <c r="T1144">
        <v>4.6911062028377302</v>
      </c>
      <c r="U1144">
        <v>4.6911062028377302</v>
      </c>
      <c r="V1144">
        <v>4.6911062028377302</v>
      </c>
      <c r="W1144">
        <v>4.6911062028377302</v>
      </c>
      <c r="X1144">
        <v>4.6911062028377302</v>
      </c>
      <c r="Y1144">
        <v>4.6911062028377302</v>
      </c>
      <c r="Z1144">
        <v>4.6911062028377302</v>
      </c>
      <c r="AA1144">
        <v>4.6911062028377302</v>
      </c>
      <c r="AB1144">
        <v>4.6911062028377302</v>
      </c>
      <c r="AC1144">
        <v>4.6911062028377302</v>
      </c>
      <c r="AD1144">
        <v>4.6911062028377302</v>
      </c>
    </row>
    <row r="1145" spans="2:30" ht="15" customHeight="1" x14ac:dyDescent="0.45">
      <c r="B1145" t="s">
        <v>419</v>
      </c>
      <c r="C1145" t="s">
        <v>188</v>
      </c>
      <c r="D1145" t="s">
        <v>3592</v>
      </c>
      <c r="E1145" t="s">
        <v>3593</v>
      </c>
      <c r="F1145" t="s">
        <v>3594</v>
      </c>
      <c r="G1145" t="s">
        <v>422</v>
      </c>
      <c r="H1145" t="s">
        <v>971</v>
      </c>
      <c r="J1145">
        <v>1</v>
      </c>
      <c r="K1145">
        <v>11.1203496605571</v>
      </c>
      <c r="L1145">
        <v>8.6107191627453599</v>
      </c>
      <c r="M1145">
        <v>7.5769525309658601</v>
      </c>
      <c r="N1145">
        <v>4.7553018997950103</v>
      </c>
      <c r="O1145">
        <v>4.7852324184566397</v>
      </c>
      <c r="P1145">
        <v>4.8747029131344499</v>
      </c>
      <c r="Q1145">
        <v>4.8322793669199804</v>
      </c>
      <c r="R1145">
        <v>4.7867851934427801</v>
      </c>
      <c r="S1145">
        <v>4.7380946037178999</v>
      </c>
      <c r="T1145">
        <v>4.6911062028377302</v>
      </c>
      <c r="U1145">
        <v>4.6911062028377302</v>
      </c>
      <c r="V1145">
        <v>4.6911062028377302</v>
      </c>
      <c r="W1145">
        <v>4.6911062028377302</v>
      </c>
      <c r="X1145">
        <v>4.6911062028377302</v>
      </c>
      <c r="Y1145">
        <v>4.6911062028377302</v>
      </c>
      <c r="Z1145">
        <v>4.6911062028377302</v>
      </c>
      <c r="AA1145">
        <v>4.6911062028377302</v>
      </c>
      <c r="AB1145">
        <v>4.6911062028377302</v>
      </c>
      <c r="AC1145">
        <v>4.6911062028377302</v>
      </c>
      <c r="AD1145">
        <v>4.6911062028377302</v>
      </c>
    </row>
    <row r="1146" spans="2:30" ht="15" customHeight="1" x14ac:dyDescent="0.45">
      <c r="B1146" t="s">
        <v>419</v>
      </c>
      <c r="C1146" t="s">
        <v>188</v>
      </c>
      <c r="D1146" t="s">
        <v>3595</v>
      </c>
      <c r="E1146" t="s">
        <v>3596</v>
      </c>
      <c r="F1146" t="s">
        <v>3597</v>
      </c>
      <c r="G1146" t="s">
        <v>422</v>
      </c>
      <c r="H1146" t="s">
        <v>971</v>
      </c>
      <c r="J1146">
        <v>1</v>
      </c>
      <c r="K1146">
        <v>11.487541741967901</v>
      </c>
      <c r="L1146">
        <v>9.3891447698250499</v>
      </c>
      <c r="M1146">
        <v>8.7667832853036707</v>
      </c>
      <c r="N1146">
        <v>9.1053931197607003</v>
      </c>
      <c r="O1146">
        <v>9.4445800349302207</v>
      </c>
      <c r="P1146">
        <v>8.5676666692102899</v>
      </c>
      <c r="Q1146">
        <v>7.5361226914357804</v>
      </c>
      <c r="R1146">
        <v>7.1686734271328403</v>
      </c>
      <c r="S1146">
        <v>7.0644313587224099</v>
      </c>
      <c r="T1146">
        <v>7.00535857958518</v>
      </c>
      <c r="U1146">
        <v>7.00535857958518</v>
      </c>
      <c r="V1146">
        <v>7.00535857958518</v>
      </c>
      <c r="W1146">
        <v>7.00535857958518</v>
      </c>
      <c r="X1146">
        <v>7.00535857958518</v>
      </c>
      <c r="Y1146">
        <v>7.00535857958518</v>
      </c>
      <c r="Z1146">
        <v>7.00535857958518</v>
      </c>
      <c r="AA1146">
        <v>7.00535857958518</v>
      </c>
      <c r="AB1146">
        <v>7.00535857958518</v>
      </c>
      <c r="AC1146">
        <v>7.00535857958518</v>
      </c>
      <c r="AD1146">
        <v>7.00535857958518</v>
      </c>
    </row>
    <row r="1147" spans="2:30" ht="15" customHeight="1" x14ac:dyDescent="0.45">
      <c r="B1147" t="s">
        <v>419</v>
      </c>
      <c r="C1147" t="s">
        <v>188</v>
      </c>
      <c r="D1147" t="s">
        <v>3598</v>
      </c>
      <c r="E1147" t="s">
        <v>3599</v>
      </c>
      <c r="F1147" t="s">
        <v>3600</v>
      </c>
      <c r="G1147" t="s">
        <v>422</v>
      </c>
      <c r="H1147" t="s">
        <v>971</v>
      </c>
      <c r="J1147">
        <v>1</v>
      </c>
      <c r="K1147">
        <v>16.896519832841999</v>
      </c>
      <c r="L1147">
        <v>15.0073469774436</v>
      </c>
      <c r="M1147">
        <v>14.3871959394841</v>
      </c>
      <c r="N1147">
        <v>9.1053931197607003</v>
      </c>
      <c r="O1147">
        <v>9.4445800349302207</v>
      </c>
      <c r="P1147">
        <v>8.5676666692102899</v>
      </c>
      <c r="Q1147">
        <v>7.5361226914357804</v>
      </c>
      <c r="R1147">
        <v>7.1686734271328403</v>
      </c>
      <c r="S1147">
        <v>7.0644313587224099</v>
      </c>
      <c r="T1147">
        <v>7.00535857958518</v>
      </c>
      <c r="U1147">
        <v>7.00535857958518</v>
      </c>
      <c r="V1147">
        <v>7.00535857958518</v>
      </c>
      <c r="W1147">
        <v>7.00535857958518</v>
      </c>
      <c r="X1147">
        <v>7.00535857958518</v>
      </c>
      <c r="Y1147">
        <v>7.00535857958518</v>
      </c>
      <c r="Z1147">
        <v>7.00535857958518</v>
      </c>
      <c r="AA1147">
        <v>7.00535857958518</v>
      </c>
      <c r="AB1147">
        <v>7.00535857958518</v>
      </c>
      <c r="AC1147">
        <v>7.00535857958518</v>
      </c>
      <c r="AD1147">
        <v>7.00535857958518</v>
      </c>
    </row>
    <row r="1148" spans="2:30" ht="15" customHeight="1" x14ac:dyDescent="0.45">
      <c r="B1148" t="s">
        <v>419</v>
      </c>
      <c r="C1148" t="s">
        <v>188</v>
      </c>
      <c r="D1148" t="s">
        <v>3601</v>
      </c>
      <c r="E1148" t="s">
        <v>3602</v>
      </c>
      <c r="F1148" t="s">
        <v>3603</v>
      </c>
      <c r="G1148" t="s">
        <v>422</v>
      </c>
      <c r="H1148" t="s">
        <v>971</v>
      </c>
      <c r="J1148">
        <v>1</v>
      </c>
      <c r="K1148">
        <v>12.260577702832601</v>
      </c>
      <c r="L1148">
        <v>10.1915891193392</v>
      </c>
      <c r="M1148">
        <v>9.5695478851554796</v>
      </c>
      <c r="N1148">
        <v>9.1053931197607003</v>
      </c>
      <c r="O1148">
        <v>9.4445800349302207</v>
      </c>
      <c r="P1148">
        <v>8.5676666692102899</v>
      </c>
      <c r="Q1148">
        <v>7.5361226914357804</v>
      </c>
      <c r="R1148">
        <v>7.1686734271328403</v>
      </c>
      <c r="S1148">
        <v>7.0644313587224099</v>
      </c>
      <c r="T1148">
        <v>7.00535857958518</v>
      </c>
      <c r="U1148">
        <v>7.00535857958518</v>
      </c>
      <c r="V1148">
        <v>7.00535857958518</v>
      </c>
      <c r="W1148">
        <v>7.00535857958518</v>
      </c>
      <c r="X1148">
        <v>7.00535857958518</v>
      </c>
      <c r="Y1148">
        <v>7.00535857958518</v>
      </c>
      <c r="Z1148">
        <v>7.00535857958518</v>
      </c>
      <c r="AA1148">
        <v>7.00535857958518</v>
      </c>
      <c r="AB1148">
        <v>7.00535857958518</v>
      </c>
      <c r="AC1148">
        <v>7.00535857958518</v>
      </c>
      <c r="AD1148">
        <v>7.00535857958518</v>
      </c>
    </row>
    <row r="1149" spans="2:30" ht="15" customHeight="1" x14ac:dyDescent="0.45">
      <c r="B1149" t="s">
        <v>419</v>
      </c>
      <c r="C1149" t="s">
        <v>188</v>
      </c>
      <c r="D1149" t="s">
        <v>3604</v>
      </c>
      <c r="E1149" t="s">
        <v>3605</v>
      </c>
      <c r="F1149" t="s">
        <v>3606</v>
      </c>
      <c r="G1149" t="s">
        <v>422</v>
      </c>
      <c r="H1149" t="s">
        <v>971</v>
      </c>
      <c r="J1149">
        <v>1</v>
      </c>
      <c r="K1149">
        <v>0.96288449831239997</v>
      </c>
      <c r="L1149">
        <v>0.817729003790577</v>
      </c>
      <c r="M1149">
        <v>0.76352775679431995</v>
      </c>
      <c r="N1149">
        <v>0.44257796119644699</v>
      </c>
      <c r="O1149">
        <v>0.46331913590053098</v>
      </c>
      <c r="P1149">
        <v>0.43205305147276302</v>
      </c>
      <c r="Q1149">
        <v>0.42345124516562599</v>
      </c>
      <c r="R1149">
        <v>0.419115237252767</v>
      </c>
      <c r="S1149">
        <v>0.41532337134922498</v>
      </c>
      <c r="T1149">
        <v>0.411203858509608</v>
      </c>
      <c r="U1149">
        <v>0.411203858509608</v>
      </c>
      <c r="V1149">
        <v>0.411203858509608</v>
      </c>
      <c r="W1149">
        <v>0.411203858509608</v>
      </c>
      <c r="X1149">
        <v>0.411203858509608</v>
      </c>
      <c r="Y1149">
        <v>0.411203858509608</v>
      </c>
      <c r="Z1149">
        <v>0.411203858509608</v>
      </c>
      <c r="AA1149">
        <v>0.411203858509608</v>
      </c>
      <c r="AB1149">
        <v>0.411203858509608</v>
      </c>
      <c r="AC1149">
        <v>0.411203858509608</v>
      </c>
      <c r="AD1149">
        <v>0.411203858509608</v>
      </c>
    </row>
    <row r="1150" spans="2:30" ht="15" customHeight="1" x14ac:dyDescent="0.45">
      <c r="B1150" t="s">
        <v>419</v>
      </c>
      <c r="C1150" t="s">
        <v>188</v>
      </c>
      <c r="D1150" t="s">
        <v>3607</v>
      </c>
      <c r="E1150" t="s">
        <v>3608</v>
      </c>
      <c r="F1150" t="s">
        <v>3609</v>
      </c>
      <c r="G1150" t="s">
        <v>422</v>
      </c>
      <c r="H1150" t="s">
        <v>971</v>
      </c>
      <c r="J1150">
        <v>1</v>
      </c>
      <c r="K1150">
        <v>1.0765662572631001</v>
      </c>
      <c r="L1150">
        <v>0.85484887846197799</v>
      </c>
      <c r="M1150">
        <v>0.77837412984309895</v>
      </c>
      <c r="N1150">
        <v>0.44257796119644699</v>
      </c>
      <c r="O1150">
        <v>0.48095686387165798</v>
      </c>
      <c r="P1150">
        <v>0.44850053572389398</v>
      </c>
      <c r="Q1150">
        <v>0.439571274088562</v>
      </c>
      <c r="R1150">
        <v>0.435070202136422</v>
      </c>
      <c r="S1150">
        <v>0.43113398670330699</v>
      </c>
      <c r="T1150">
        <v>0.42685765140329701</v>
      </c>
      <c r="U1150">
        <v>0.42685765140329701</v>
      </c>
      <c r="V1150">
        <v>0.42685765140329701</v>
      </c>
      <c r="W1150">
        <v>0.42685765140329701</v>
      </c>
      <c r="X1150">
        <v>0.42685765140329701</v>
      </c>
      <c r="Y1150">
        <v>0.42685765140329701</v>
      </c>
      <c r="Z1150">
        <v>0.42685765140329701</v>
      </c>
      <c r="AA1150">
        <v>0.42685765140329701</v>
      </c>
      <c r="AB1150">
        <v>0.42685765140329701</v>
      </c>
      <c r="AC1150">
        <v>0.42685765140329701</v>
      </c>
      <c r="AD1150">
        <v>0.42685765140329701</v>
      </c>
    </row>
    <row r="1151" spans="2:30" ht="15" customHeight="1" x14ac:dyDescent="0.45">
      <c r="B1151" t="s">
        <v>419</v>
      </c>
      <c r="C1151" t="s">
        <v>188</v>
      </c>
      <c r="D1151" t="s">
        <v>3610</v>
      </c>
      <c r="E1151" t="s">
        <v>3611</v>
      </c>
      <c r="F1151" t="s">
        <v>3612</v>
      </c>
      <c r="G1151" t="s">
        <v>422</v>
      </c>
      <c r="H1151" t="s">
        <v>971</v>
      </c>
      <c r="J1151">
        <v>1</v>
      </c>
      <c r="K1151">
        <v>0.67072237780911004</v>
      </c>
      <c r="L1151">
        <v>0.57754157944621498</v>
      </c>
      <c r="M1151">
        <v>0.54295307149818295</v>
      </c>
      <c r="N1151">
        <v>0.37028919767589602</v>
      </c>
      <c r="O1151">
        <v>0.38764259891455799</v>
      </c>
      <c r="P1151">
        <v>0.36148338103139199</v>
      </c>
      <c r="Q1151">
        <v>0.354286556437093</v>
      </c>
      <c r="R1151">
        <v>0.35065877323969102</v>
      </c>
      <c r="S1151">
        <v>0.34748625425722501</v>
      </c>
      <c r="T1151">
        <v>0.34403960476732698</v>
      </c>
      <c r="U1151">
        <v>0.34403960476732698</v>
      </c>
      <c r="V1151">
        <v>0.34403960476732698</v>
      </c>
      <c r="W1151">
        <v>0.34403960476732698</v>
      </c>
      <c r="X1151">
        <v>0.34403960476732698</v>
      </c>
      <c r="Y1151">
        <v>0.34403960476732698</v>
      </c>
      <c r="Z1151">
        <v>0.34403960476732698</v>
      </c>
      <c r="AA1151">
        <v>0.34403960476732698</v>
      </c>
      <c r="AB1151">
        <v>0.34403960476732698</v>
      </c>
      <c r="AC1151">
        <v>0.34403960476732698</v>
      </c>
      <c r="AD1151">
        <v>0.34403960476732698</v>
      </c>
    </row>
    <row r="1152" spans="2:30" ht="15" customHeight="1" x14ac:dyDescent="0.45">
      <c r="B1152" t="s">
        <v>419</v>
      </c>
      <c r="C1152" t="s">
        <v>188</v>
      </c>
      <c r="D1152" t="s">
        <v>3613</v>
      </c>
      <c r="E1152" t="s">
        <v>3614</v>
      </c>
      <c r="F1152" t="s">
        <v>3615</v>
      </c>
      <c r="G1152" t="s">
        <v>422</v>
      </c>
      <c r="H1152" t="s">
        <v>971</v>
      </c>
      <c r="J1152">
        <v>1</v>
      </c>
      <c r="K1152">
        <v>0.78326731917029901</v>
      </c>
      <c r="L1152">
        <v>0.69872705263814305</v>
      </c>
      <c r="M1152">
        <v>0.691416801985968</v>
      </c>
      <c r="N1152">
        <v>0.45942610987139099</v>
      </c>
      <c r="O1152">
        <v>0.48095686387165798</v>
      </c>
      <c r="P1152">
        <v>0.44850053572389398</v>
      </c>
      <c r="Q1152">
        <v>0.439571274088562</v>
      </c>
      <c r="R1152">
        <v>0.435070202136422</v>
      </c>
      <c r="S1152">
        <v>0.43113398670330699</v>
      </c>
      <c r="T1152">
        <v>0.42685765140329701</v>
      </c>
      <c r="U1152">
        <v>0.42685765140329701</v>
      </c>
      <c r="V1152">
        <v>0.42685765140329701</v>
      </c>
      <c r="W1152">
        <v>0.42685765140329701</v>
      </c>
      <c r="X1152">
        <v>0.42685765140329701</v>
      </c>
      <c r="Y1152">
        <v>0.42685765140329701</v>
      </c>
      <c r="Z1152">
        <v>0.42685765140329701</v>
      </c>
      <c r="AA1152">
        <v>0.42685765140329701</v>
      </c>
      <c r="AB1152">
        <v>0.42685765140329701</v>
      </c>
      <c r="AC1152">
        <v>0.42685765140329701</v>
      </c>
      <c r="AD1152">
        <v>0.42685765140329701</v>
      </c>
    </row>
    <row r="1153" spans="2:30" ht="15" customHeight="1" x14ac:dyDescent="0.45">
      <c r="B1153" t="s">
        <v>419</v>
      </c>
      <c r="C1153" t="s">
        <v>188</v>
      </c>
      <c r="D1153" t="s">
        <v>3616</v>
      </c>
      <c r="E1153" t="s">
        <v>3617</v>
      </c>
      <c r="F1153" t="s">
        <v>3618</v>
      </c>
      <c r="G1153" t="s">
        <v>422</v>
      </c>
      <c r="H1153" t="s">
        <v>971</v>
      </c>
      <c r="J1153">
        <v>1</v>
      </c>
      <c r="K1153">
        <v>116.497656119905</v>
      </c>
      <c r="L1153">
        <v>95.069457838557597</v>
      </c>
      <c r="M1153">
        <v>91.607423987051902</v>
      </c>
      <c r="N1153">
        <v>78.383975634268594</v>
      </c>
      <c r="O1153">
        <v>82.057397890171302</v>
      </c>
      <c r="P1153">
        <v>76.519932822231894</v>
      </c>
      <c r="Q1153">
        <v>74.996486480333999</v>
      </c>
      <c r="R1153">
        <v>74.228545985346997</v>
      </c>
      <c r="S1153">
        <v>73.556977243451001</v>
      </c>
      <c r="T1153">
        <v>72.827379698257502</v>
      </c>
      <c r="U1153">
        <v>72.827379698257502</v>
      </c>
      <c r="V1153">
        <v>72.827379698257502</v>
      </c>
      <c r="W1153">
        <v>72.827379698257502</v>
      </c>
      <c r="X1153">
        <v>72.827379698257502</v>
      </c>
      <c r="Y1153">
        <v>72.827379698257502</v>
      </c>
      <c r="Z1153">
        <v>72.827379698257502</v>
      </c>
      <c r="AA1153">
        <v>72.827379698257502</v>
      </c>
      <c r="AB1153">
        <v>72.827379698257502</v>
      </c>
      <c r="AC1153">
        <v>72.827379698257502</v>
      </c>
      <c r="AD1153">
        <v>72.827379698257502</v>
      </c>
    </row>
    <row r="1154" spans="2:30" ht="15" customHeight="1" x14ac:dyDescent="0.45">
      <c r="B1154" t="s">
        <v>419</v>
      </c>
      <c r="C1154" t="s">
        <v>188</v>
      </c>
      <c r="D1154" t="s">
        <v>3619</v>
      </c>
      <c r="E1154" t="s">
        <v>932</v>
      </c>
      <c r="F1154" t="s">
        <v>933</v>
      </c>
      <c r="G1154" t="s">
        <v>422</v>
      </c>
      <c r="H1154" t="s">
        <v>832</v>
      </c>
      <c r="J1154">
        <v>1</v>
      </c>
      <c r="K1154">
        <v>13.300765797231501</v>
      </c>
      <c r="L1154">
        <v>6.6597422204573</v>
      </c>
      <c r="M1154">
        <v>5.9120378390671302</v>
      </c>
      <c r="N1154">
        <v>5.0316224519831598</v>
      </c>
      <c r="O1154">
        <v>5.0549587333229802</v>
      </c>
      <c r="P1154">
        <v>5.1247172516773603</v>
      </c>
      <c r="Q1154">
        <v>5.09164038384605</v>
      </c>
      <c r="R1154">
        <v>5.0561694037541702</v>
      </c>
      <c r="S1154">
        <v>5.0182062360166899</v>
      </c>
      <c r="T1154">
        <v>4.9815702339799701</v>
      </c>
      <c r="U1154">
        <v>4.9815702339799701</v>
      </c>
      <c r="V1154">
        <v>4.9815702339799701</v>
      </c>
      <c r="W1154">
        <v>4.9815702339799701</v>
      </c>
      <c r="X1154">
        <v>4.9815702339799701</v>
      </c>
      <c r="Y1154">
        <v>4.9815702339799701</v>
      </c>
      <c r="Z1154">
        <v>4.9815702339799701</v>
      </c>
      <c r="AA1154">
        <v>4.9815702339799701</v>
      </c>
      <c r="AB1154">
        <v>4.9815702339799701</v>
      </c>
      <c r="AC1154">
        <v>4.9815702339799701</v>
      </c>
      <c r="AD1154">
        <v>4.9815702339799701</v>
      </c>
    </row>
    <row r="1155" spans="2:30" ht="15" customHeight="1" x14ac:dyDescent="0.45">
      <c r="B1155" t="s">
        <v>419</v>
      </c>
      <c r="C1155" t="s">
        <v>188</v>
      </c>
      <c r="D1155" t="s">
        <v>3620</v>
      </c>
      <c r="E1155" t="s">
        <v>926</v>
      </c>
      <c r="F1155" t="s">
        <v>927</v>
      </c>
      <c r="G1155" t="s">
        <v>422</v>
      </c>
      <c r="H1155" t="s">
        <v>832</v>
      </c>
      <c r="J1155">
        <v>1</v>
      </c>
      <c r="K1155">
        <v>23.399139181173702</v>
      </c>
      <c r="L1155">
        <v>15.8638334974352</v>
      </c>
      <c r="M1155">
        <v>14.7435088926548</v>
      </c>
      <c r="N1155">
        <v>13.652285126927801</v>
      </c>
      <c r="O1155">
        <v>13.6812090930185</v>
      </c>
      <c r="P1155">
        <v>13.7676707271595</v>
      </c>
      <c r="Q1155">
        <v>13.726673869536601</v>
      </c>
      <c r="R1155">
        <v>13.682709648740699</v>
      </c>
      <c r="S1155">
        <v>13.6356565060251</v>
      </c>
      <c r="T1155">
        <v>13.590248308155999</v>
      </c>
      <c r="U1155">
        <v>13.590248308155999</v>
      </c>
      <c r="V1155">
        <v>13.590248308155999</v>
      </c>
      <c r="W1155">
        <v>13.590248308155999</v>
      </c>
      <c r="X1155">
        <v>13.590248308155999</v>
      </c>
      <c r="Y1155">
        <v>13.590248308155999</v>
      </c>
      <c r="Z1155">
        <v>13.590248308155999</v>
      </c>
      <c r="AA1155">
        <v>13.590248308155999</v>
      </c>
      <c r="AB1155">
        <v>13.590248308155999</v>
      </c>
      <c r="AC1155">
        <v>13.590248308155999</v>
      </c>
      <c r="AD1155">
        <v>13.590248308155999</v>
      </c>
    </row>
    <row r="1156" spans="2:30" ht="15" customHeight="1" x14ac:dyDescent="0.45">
      <c r="B1156" t="s">
        <v>419</v>
      </c>
      <c r="C1156" t="s">
        <v>188</v>
      </c>
      <c r="D1156" t="s">
        <v>3621</v>
      </c>
      <c r="E1156" t="s">
        <v>920</v>
      </c>
      <c r="F1156" t="s">
        <v>921</v>
      </c>
      <c r="G1156" t="s">
        <v>422</v>
      </c>
      <c r="H1156" t="s">
        <v>832</v>
      </c>
      <c r="J1156">
        <v>1</v>
      </c>
      <c r="K1156">
        <v>11.4659422077673</v>
      </c>
      <c r="L1156">
        <v>8.8301631277145294</v>
      </c>
      <c r="M1156">
        <v>7.7455649105912698</v>
      </c>
      <c r="N1156">
        <v>7.0537973643552103</v>
      </c>
      <c r="O1156">
        <v>7.0721333479347201</v>
      </c>
      <c r="P1156">
        <v>7.1269446106398302</v>
      </c>
      <c r="Q1156">
        <v>7.10095516970941</v>
      </c>
      <c r="R1156">
        <v>7.0730846063131798</v>
      </c>
      <c r="S1156">
        <v>7.0432558598165</v>
      </c>
      <c r="T1156">
        <v>7.01446990536291</v>
      </c>
      <c r="U1156">
        <v>7.01446990536291</v>
      </c>
      <c r="V1156">
        <v>7.01446990536291</v>
      </c>
      <c r="W1156">
        <v>7.01446990536291</v>
      </c>
      <c r="X1156">
        <v>7.01446990536291</v>
      </c>
      <c r="Y1156">
        <v>7.01446990536291</v>
      </c>
      <c r="Z1156">
        <v>7.01446990536291</v>
      </c>
      <c r="AA1156">
        <v>7.01446990536291</v>
      </c>
      <c r="AB1156">
        <v>7.01446990536291</v>
      </c>
      <c r="AC1156">
        <v>7.01446990536291</v>
      </c>
      <c r="AD1156">
        <v>7.01446990536291</v>
      </c>
    </row>
    <row r="1157" spans="2:30" ht="15" customHeight="1" x14ac:dyDescent="0.45">
      <c r="B1157" t="s">
        <v>419</v>
      </c>
      <c r="C1157" t="s">
        <v>188</v>
      </c>
      <c r="D1157" t="s">
        <v>3622</v>
      </c>
      <c r="E1157" t="s">
        <v>935</v>
      </c>
      <c r="F1157" t="s">
        <v>936</v>
      </c>
      <c r="G1157" t="s">
        <v>422</v>
      </c>
      <c r="H1157" t="s">
        <v>832</v>
      </c>
      <c r="J1157">
        <v>1</v>
      </c>
      <c r="K1157">
        <v>2.7840662767025601</v>
      </c>
      <c r="L1157">
        <v>2.61367588127455</v>
      </c>
      <c r="M1157">
        <v>2.6543194100780299</v>
      </c>
      <c r="N1157">
        <v>2.6543194100780299</v>
      </c>
      <c r="O1157">
        <v>2.6543194100780299</v>
      </c>
      <c r="P1157">
        <v>2.6543194100780299</v>
      </c>
      <c r="Q1157">
        <v>2.6543194100780299</v>
      </c>
      <c r="R1157">
        <v>2.6543194100780299</v>
      </c>
      <c r="S1157">
        <v>2.6543194100780299</v>
      </c>
      <c r="T1157">
        <v>2.6543194100780299</v>
      </c>
      <c r="U1157">
        <v>2.6543194100780299</v>
      </c>
      <c r="V1157">
        <v>2.6543194100780299</v>
      </c>
      <c r="W1157">
        <v>2.6543194100780299</v>
      </c>
      <c r="X1157">
        <v>2.6543194100780299</v>
      </c>
      <c r="Y1157">
        <v>2.6543194100780299</v>
      </c>
      <c r="Z1157">
        <v>2.6543194100780299</v>
      </c>
      <c r="AA1157">
        <v>2.6543194100780299</v>
      </c>
      <c r="AB1157">
        <v>2.6543194100780299</v>
      </c>
      <c r="AC1157">
        <v>2.6543194100780299</v>
      </c>
      <c r="AD1157">
        <v>2.6543194100780299</v>
      </c>
    </row>
    <row r="1158" spans="2:30" ht="15" customHeight="1" x14ac:dyDescent="0.45">
      <c r="B1158" t="s">
        <v>419</v>
      </c>
      <c r="C1158" t="s">
        <v>188</v>
      </c>
      <c r="D1158" t="s">
        <v>3623</v>
      </c>
      <c r="E1158" t="s">
        <v>929</v>
      </c>
      <c r="F1158" t="s">
        <v>930</v>
      </c>
      <c r="G1158" t="s">
        <v>422</v>
      </c>
      <c r="H1158" t="s">
        <v>832</v>
      </c>
      <c r="J1158">
        <v>1</v>
      </c>
      <c r="K1158">
        <v>4.6336684948303901</v>
      </c>
      <c r="L1158">
        <v>3.2086856370367198</v>
      </c>
      <c r="M1158">
        <v>2.3308805686582201</v>
      </c>
      <c r="N1158">
        <v>2.3308805686582201</v>
      </c>
      <c r="O1158">
        <v>2.3308805686582201</v>
      </c>
      <c r="P1158">
        <v>2.3308805686582201</v>
      </c>
      <c r="Q1158">
        <v>2.3308805686582201</v>
      </c>
      <c r="R1158">
        <v>2.3308805686582201</v>
      </c>
      <c r="S1158">
        <v>2.3308805686582201</v>
      </c>
      <c r="T1158">
        <v>2.3308805686582201</v>
      </c>
      <c r="U1158">
        <v>2.3308805686582201</v>
      </c>
      <c r="V1158">
        <v>2.3308805686582201</v>
      </c>
      <c r="W1158">
        <v>2.3308805686582201</v>
      </c>
      <c r="X1158">
        <v>2.3308805686582201</v>
      </c>
      <c r="Y1158">
        <v>2.3308805686582201</v>
      </c>
      <c r="Z1158">
        <v>2.3308805686582201</v>
      </c>
      <c r="AA1158">
        <v>2.3308805686582201</v>
      </c>
      <c r="AB1158">
        <v>2.3308805686582201</v>
      </c>
      <c r="AC1158">
        <v>2.3308805686582201</v>
      </c>
      <c r="AD1158">
        <v>2.3308805686582201</v>
      </c>
    </row>
    <row r="1159" spans="2:30" ht="15" customHeight="1" x14ac:dyDescent="0.45">
      <c r="B1159" t="s">
        <v>419</v>
      </c>
      <c r="C1159" t="s">
        <v>188</v>
      </c>
      <c r="D1159" t="s">
        <v>3624</v>
      </c>
      <c r="E1159" t="s">
        <v>923</v>
      </c>
      <c r="F1159" t="s">
        <v>924</v>
      </c>
      <c r="G1159" t="s">
        <v>422</v>
      </c>
      <c r="H1159" t="s">
        <v>832</v>
      </c>
      <c r="J1159">
        <v>1</v>
      </c>
      <c r="K1159">
        <v>5.33622176514569</v>
      </c>
      <c r="L1159">
        <v>5.0100913196194297</v>
      </c>
      <c r="M1159">
        <v>5.0870036796421596</v>
      </c>
      <c r="N1159">
        <v>5.0870036796421596</v>
      </c>
      <c r="O1159">
        <v>5.0870036796421596</v>
      </c>
      <c r="P1159">
        <v>5.0870036796421596</v>
      </c>
      <c r="Q1159">
        <v>5.0870036796421596</v>
      </c>
      <c r="R1159">
        <v>5.0870036796421596</v>
      </c>
      <c r="S1159">
        <v>5.0870036796421596</v>
      </c>
      <c r="T1159">
        <v>5.0870036796421596</v>
      </c>
      <c r="U1159">
        <v>5.0870036796421596</v>
      </c>
      <c r="V1159">
        <v>5.0870036796421596</v>
      </c>
      <c r="W1159">
        <v>5.0870036796421596</v>
      </c>
      <c r="X1159">
        <v>5.0870036796421596</v>
      </c>
      <c r="Y1159">
        <v>5.0870036796421596</v>
      </c>
      <c r="Z1159">
        <v>5.0870036796421596</v>
      </c>
      <c r="AA1159">
        <v>5.0870036796421596</v>
      </c>
      <c r="AB1159">
        <v>5.0870036796421596</v>
      </c>
      <c r="AC1159">
        <v>5.0870036796421596</v>
      </c>
      <c r="AD1159">
        <v>5.0870036796421596</v>
      </c>
    </row>
    <row r="1160" spans="2:30" ht="15" customHeight="1" x14ac:dyDescent="0.45">
      <c r="B1160" t="s">
        <v>419</v>
      </c>
      <c r="C1160" t="s">
        <v>188</v>
      </c>
      <c r="D1160" t="s">
        <v>3625</v>
      </c>
      <c r="E1160" t="s">
        <v>3626</v>
      </c>
      <c r="F1160" t="s">
        <v>3627</v>
      </c>
      <c r="G1160" t="s">
        <v>422</v>
      </c>
      <c r="H1160" t="s">
        <v>832</v>
      </c>
      <c r="J1160">
        <v>1</v>
      </c>
      <c r="K1160">
        <v>0.413801602580535</v>
      </c>
      <c r="L1160">
        <v>0.28058258207500397</v>
      </c>
      <c r="M1160">
        <v>0.24920697617592399</v>
      </c>
      <c r="N1160">
        <v>0.24920697617592399</v>
      </c>
      <c r="O1160">
        <v>0.24920697617592399</v>
      </c>
      <c r="P1160">
        <v>0.24920697617592399</v>
      </c>
      <c r="Q1160">
        <v>0.24920697617592399</v>
      </c>
      <c r="R1160">
        <v>0.24920697617592399</v>
      </c>
      <c r="S1160">
        <v>0.24920697617592399</v>
      </c>
      <c r="T1160">
        <v>0.24920697617592399</v>
      </c>
      <c r="U1160">
        <v>0.24920697617592399</v>
      </c>
      <c r="V1160">
        <v>0.24920697617592399</v>
      </c>
      <c r="W1160">
        <v>0.24920697617592399</v>
      </c>
      <c r="X1160">
        <v>0.24920697617592399</v>
      </c>
      <c r="Y1160">
        <v>0.24920697617592399</v>
      </c>
      <c r="Z1160">
        <v>0.24920697617592399</v>
      </c>
      <c r="AA1160">
        <v>0.24920697617592399</v>
      </c>
      <c r="AB1160">
        <v>0.24920697617592399</v>
      </c>
      <c r="AC1160">
        <v>0.24920697617592399</v>
      </c>
      <c r="AD1160">
        <v>0.24920697617592399</v>
      </c>
    </row>
    <row r="1161" spans="2:30" ht="15" customHeight="1" x14ac:dyDescent="0.45">
      <c r="B1161" t="s">
        <v>419</v>
      </c>
      <c r="C1161" t="s">
        <v>188</v>
      </c>
      <c r="D1161" t="s">
        <v>3628</v>
      </c>
      <c r="E1161" t="s">
        <v>3629</v>
      </c>
      <c r="F1161" t="s">
        <v>3630</v>
      </c>
      <c r="G1161" t="s">
        <v>422</v>
      </c>
      <c r="H1161" t="s">
        <v>832</v>
      </c>
      <c r="J1161">
        <v>1</v>
      </c>
      <c r="K1161">
        <v>0.175069908784073</v>
      </c>
      <c r="L1161">
        <v>0.10153377483648</v>
      </c>
      <c r="M1161">
        <v>8.8017783074900796E-2</v>
      </c>
      <c r="N1161">
        <v>8.8017783074900796E-2</v>
      </c>
      <c r="O1161">
        <v>8.8017783074900796E-2</v>
      </c>
      <c r="P1161">
        <v>8.8017783074900796E-2</v>
      </c>
      <c r="Q1161">
        <v>8.8017783074900796E-2</v>
      </c>
      <c r="R1161">
        <v>8.8017783074900796E-2</v>
      </c>
      <c r="S1161">
        <v>8.8017783074900796E-2</v>
      </c>
      <c r="T1161">
        <v>8.8017783074900796E-2</v>
      </c>
      <c r="U1161">
        <v>8.8017783074900796E-2</v>
      </c>
      <c r="V1161">
        <v>8.8017783074900796E-2</v>
      </c>
      <c r="W1161">
        <v>8.8017783074900796E-2</v>
      </c>
      <c r="X1161">
        <v>8.8017783074900796E-2</v>
      </c>
      <c r="Y1161">
        <v>8.8017783074900796E-2</v>
      </c>
      <c r="Z1161">
        <v>8.8017783074900796E-2</v>
      </c>
      <c r="AA1161">
        <v>8.8017783074900796E-2</v>
      </c>
      <c r="AB1161">
        <v>8.8017783074900796E-2</v>
      </c>
      <c r="AC1161">
        <v>8.8017783074900796E-2</v>
      </c>
      <c r="AD1161">
        <v>8.8017783074900796E-2</v>
      </c>
    </row>
    <row r="1162" spans="2:30" ht="15" customHeight="1" x14ac:dyDescent="0.45">
      <c r="B1162" t="s">
        <v>419</v>
      </c>
      <c r="C1162" t="s">
        <v>188</v>
      </c>
      <c r="D1162" t="s">
        <v>3631</v>
      </c>
      <c r="E1162" t="s">
        <v>3632</v>
      </c>
      <c r="F1162" t="s">
        <v>3633</v>
      </c>
      <c r="G1162" t="s">
        <v>422</v>
      </c>
      <c r="H1162" t="s">
        <v>832</v>
      </c>
      <c r="J1162">
        <v>1</v>
      </c>
      <c r="K1162">
        <v>0.413801602580535</v>
      </c>
      <c r="L1162">
        <v>0.25874736168006202</v>
      </c>
      <c r="M1162">
        <v>0.24390470008707499</v>
      </c>
      <c r="N1162">
        <v>0.24390470008707499</v>
      </c>
      <c r="O1162">
        <v>0.24390470008707499</v>
      </c>
      <c r="P1162">
        <v>0.24390470008707499</v>
      </c>
      <c r="Q1162">
        <v>0.24390470008707499</v>
      </c>
      <c r="R1162">
        <v>0.24390470008707499</v>
      </c>
      <c r="S1162">
        <v>0.24390470008707499</v>
      </c>
      <c r="T1162">
        <v>0.24390470008707499</v>
      </c>
      <c r="U1162">
        <v>0.24390470008707499</v>
      </c>
      <c r="V1162">
        <v>0.24390470008707499</v>
      </c>
      <c r="W1162">
        <v>0.24390470008707499</v>
      </c>
      <c r="X1162">
        <v>0.24390470008707499</v>
      </c>
      <c r="Y1162">
        <v>0.24390470008707499</v>
      </c>
      <c r="Z1162">
        <v>0.24390470008707499</v>
      </c>
      <c r="AA1162">
        <v>0.24390470008707499</v>
      </c>
      <c r="AB1162">
        <v>0.24390470008707499</v>
      </c>
      <c r="AC1162">
        <v>0.24390470008707499</v>
      </c>
      <c r="AD1162">
        <v>0.24390470008707499</v>
      </c>
    </row>
    <row r="1163" spans="2:30" ht="15" customHeight="1" x14ac:dyDescent="0.45">
      <c r="B1163" t="s">
        <v>419</v>
      </c>
      <c r="C1163" t="s">
        <v>188</v>
      </c>
      <c r="D1163" t="s">
        <v>3634</v>
      </c>
      <c r="E1163" t="s">
        <v>3635</v>
      </c>
      <c r="F1163" t="s">
        <v>3636</v>
      </c>
      <c r="G1163" t="s">
        <v>422</v>
      </c>
      <c r="H1163" t="s">
        <v>832</v>
      </c>
      <c r="J1163">
        <v>1</v>
      </c>
      <c r="K1163">
        <v>33.050697779735998</v>
      </c>
      <c r="L1163">
        <v>26.3005229657076</v>
      </c>
      <c r="M1163">
        <v>23.176248784360901</v>
      </c>
      <c r="N1163">
        <v>15</v>
      </c>
      <c r="O1163">
        <v>15</v>
      </c>
      <c r="P1163">
        <v>15</v>
      </c>
      <c r="Q1163">
        <v>15</v>
      </c>
      <c r="R1163">
        <v>15</v>
      </c>
      <c r="S1163">
        <v>15</v>
      </c>
      <c r="T1163">
        <v>15</v>
      </c>
      <c r="U1163">
        <v>15</v>
      </c>
      <c r="V1163">
        <v>15</v>
      </c>
      <c r="W1163">
        <v>15</v>
      </c>
      <c r="X1163">
        <v>15</v>
      </c>
      <c r="Y1163">
        <v>15</v>
      </c>
      <c r="Z1163">
        <v>15</v>
      </c>
      <c r="AA1163">
        <v>15</v>
      </c>
      <c r="AB1163">
        <v>15</v>
      </c>
      <c r="AC1163">
        <v>15</v>
      </c>
      <c r="AD1163">
        <v>15</v>
      </c>
    </row>
    <row r="1164" spans="2:30" ht="15" customHeight="1" x14ac:dyDescent="0.45">
      <c r="B1164" t="s">
        <v>419</v>
      </c>
      <c r="C1164" t="s">
        <v>188</v>
      </c>
      <c r="D1164" t="s">
        <v>3637</v>
      </c>
      <c r="E1164" t="s">
        <v>3638</v>
      </c>
      <c r="F1164" t="s">
        <v>3639</v>
      </c>
      <c r="G1164" t="s">
        <v>422</v>
      </c>
      <c r="H1164" t="s">
        <v>3640</v>
      </c>
      <c r="J1164">
        <v>1</v>
      </c>
      <c r="K1164">
        <v>0.61781329947639696</v>
      </c>
      <c r="L1164">
        <v>0.61950873853111599</v>
      </c>
      <c r="M1164">
        <v>0.61795996668478803</v>
      </c>
      <c r="N1164">
        <v>0.616415066768076</v>
      </c>
      <c r="O1164">
        <v>0.61487402910115596</v>
      </c>
      <c r="P1164">
        <v>0.61333684402840305</v>
      </c>
      <c r="Q1164">
        <v>0.61180350191833199</v>
      </c>
      <c r="R1164">
        <v>0.61027399316353703</v>
      </c>
      <c r="S1164">
        <v>0.60874830818062797</v>
      </c>
      <c r="T1164">
        <v>0.60722643741017601</v>
      </c>
      <c r="U1164">
        <v>0.60570837131665101</v>
      </c>
      <c r="V1164">
        <v>0.60419410038835897</v>
      </c>
      <c r="W1164">
        <v>0.602683615137388</v>
      </c>
      <c r="X1164">
        <v>0.60117690609954499</v>
      </c>
      <c r="Y1164">
        <v>0.59967396383429605</v>
      </c>
      <c r="Z1164">
        <v>0.59817477892471005</v>
      </c>
      <c r="AA1164">
        <v>0.59667934197739902</v>
      </c>
      <c r="AB1164">
        <v>0.59518764362245502</v>
      </c>
      <c r="AC1164">
        <v>0.593699674513399</v>
      </c>
      <c r="AD1164">
        <v>0.59221542532711602</v>
      </c>
    </row>
    <row r="1165" spans="2:30" ht="15" customHeight="1" x14ac:dyDescent="0.45">
      <c r="B1165" t="s">
        <v>419</v>
      </c>
      <c r="C1165" t="s">
        <v>188</v>
      </c>
      <c r="D1165" t="s">
        <v>3641</v>
      </c>
      <c r="E1165" t="s">
        <v>3642</v>
      </c>
      <c r="F1165" t="s">
        <v>3643</v>
      </c>
      <c r="G1165" t="s">
        <v>422</v>
      </c>
      <c r="H1165" t="s">
        <v>3640</v>
      </c>
      <c r="J1165">
        <v>2</v>
      </c>
      <c r="K1165">
        <v>0.61781329947639696</v>
      </c>
      <c r="L1165">
        <v>0.61950873853111599</v>
      </c>
      <c r="M1165">
        <v>0.61795996668478803</v>
      </c>
      <c r="N1165">
        <v>0.616415066768076</v>
      </c>
      <c r="O1165">
        <v>0.61487402910115596</v>
      </c>
      <c r="P1165">
        <v>0.61333684402840305</v>
      </c>
      <c r="Q1165">
        <v>0.61180350191833199</v>
      </c>
      <c r="R1165">
        <v>0.61027399316353703</v>
      </c>
      <c r="S1165">
        <v>0.60874830818062797</v>
      </c>
      <c r="T1165">
        <v>0.60722643741017601</v>
      </c>
      <c r="U1165">
        <v>0.60570837131665101</v>
      </c>
      <c r="V1165">
        <v>0.60419410038835897</v>
      </c>
      <c r="W1165">
        <v>0.602683615137388</v>
      </c>
      <c r="X1165">
        <v>0.60117690609954499</v>
      </c>
      <c r="Y1165">
        <v>0.59967396383429605</v>
      </c>
      <c r="Z1165">
        <v>0.59817477892471005</v>
      </c>
      <c r="AA1165">
        <v>0.59667934197739902</v>
      </c>
      <c r="AB1165">
        <v>0.59518764362245502</v>
      </c>
      <c r="AC1165">
        <v>0.593699674513399</v>
      </c>
      <c r="AD1165">
        <v>0.59221542532711602</v>
      </c>
    </row>
    <row r="1166" spans="2:30" ht="15" customHeight="1" x14ac:dyDescent="0.45">
      <c r="B1166" t="s">
        <v>419</v>
      </c>
      <c r="C1166" t="s">
        <v>188</v>
      </c>
      <c r="D1166" t="s">
        <v>3644</v>
      </c>
      <c r="E1166" t="s">
        <v>3645</v>
      </c>
      <c r="F1166" t="s">
        <v>3646</v>
      </c>
      <c r="G1166" t="s">
        <v>422</v>
      </c>
      <c r="H1166" t="s">
        <v>3640</v>
      </c>
      <c r="J1166">
        <v>1</v>
      </c>
      <c r="K1166">
        <v>0</v>
      </c>
      <c r="L1166">
        <v>0</v>
      </c>
      <c r="M1166">
        <v>0</v>
      </c>
      <c r="N1166">
        <v>0</v>
      </c>
      <c r="O1166">
        <v>0</v>
      </c>
      <c r="P1166">
        <v>0</v>
      </c>
      <c r="Q1166">
        <v>0</v>
      </c>
      <c r="R1166">
        <v>0</v>
      </c>
      <c r="S1166">
        <v>0</v>
      </c>
      <c r="T1166">
        <v>0</v>
      </c>
      <c r="U1166">
        <v>0</v>
      </c>
      <c r="V1166">
        <v>0</v>
      </c>
      <c r="W1166">
        <v>0</v>
      </c>
      <c r="X1166">
        <v>0</v>
      </c>
      <c r="Y1166">
        <v>0</v>
      </c>
      <c r="Z1166">
        <v>0</v>
      </c>
      <c r="AA1166">
        <v>0</v>
      </c>
      <c r="AB1166">
        <v>0</v>
      </c>
      <c r="AC1166">
        <v>0</v>
      </c>
      <c r="AD1166">
        <v>0</v>
      </c>
    </row>
    <row r="1167" spans="2:30" ht="15" customHeight="1" x14ac:dyDescent="0.45">
      <c r="B1167" t="s">
        <v>419</v>
      </c>
      <c r="C1167" t="s">
        <v>188</v>
      </c>
      <c r="D1167" t="s">
        <v>3647</v>
      </c>
      <c r="E1167" t="s">
        <v>3648</v>
      </c>
      <c r="F1167" t="s">
        <v>3649</v>
      </c>
      <c r="G1167" t="s">
        <v>422</v>
      </c>
      <c r="H1167" t="s">
        <v>3640</v>
      </c>
      <c r="J1167">
        <v>2</v>
      </c>
      <c r="K1167">
        <v>0</v>
      </c>
      <c r="L1167">
        <v>0</v>
      </c>
      <c r="M1167">
        <v>0</v>
      </c>
      <c r="N1167">
        <v>0</v>
      </c>
      <c r="O1167">
        <v>0</v>
      </c>
      <c r="P1167">
        <v>0</v>
      </c>
      <c r="Q1167">
        <v>0</v>
      </c>
      <c r="R1167">
        <v>0</v>
      </c>
      <c r="S1167">
        <v>0</v>
      </c>
      <c r="T1167">
        <v>0</v>
      </c>
      <c r="U1167">
        <v>0</v>
      </c>
      <c r="V1167">
        <v>0</v>
      </c>
      <c r="W1167">
        <v>0</v>
      </c>
      <c r="X1167">
        <v>0</v>
      </c>
      <c r="Y1167">
        <v>0</v>
      </c>
      <c r="Z1167">
        <v>0</v>
      </c>
      <c r="AA1167">
        <v>0</v>
      </c>
      <c r="AB1167">
        <v>0</v>
      </c>
      <c r="AC1167">
        <v>0</v>
      </c>
      <c r="AD1167">
        <v>0</v>
      </c>
    </row>
    <row r="1168" spans="2:30" ht="15" customHeight="1" x14ac:dyDescent="0.45">
      <c r="B1168" t="s">
        <v>419</v>
      </c>
      <c r="C1168" t="s">
        <v>188</v>
      </c>
      <c r="D1168" t="s">
        <v>3650</v>
      </c>
      <c r="E1168" t="s">
        <v>682</v>
      </c>
      <c r="F1168" t="s">
        <v>683</v>
      </c>
      <c r="G1168" t="s">
        <v>422</v>
      </c>
      <c r="H1168" t="s">
        <v>3640</v>
      </c>
      <c r="J1168">
        <v>1</v>
      </c>
      <c r="K1168">
        <v>1.9183594836308</v>
      </c>
      <c r="L1168">
        <v>1.9236239568823399</v>
      </c>
      <c r="M1168">
        <v>1.9495786224001399</v>
      </c>
      <c r="N1168">
        <v>1.95283247583308</v>
      </c>
      <c r="O1168">
        <v>1.9534450933804699</v>
      </c>
      <c r="P1168">
        <v>1.9551539131253499</v>
      </c>
      <c r="Q1168">
        <v>1.9589917133836801</v>
      </c>
      <c r="R1168">
        <v>1.9630166950626</v>
      </c>
      <c r="S1168">
        <v>1.9667559743802101</v>
      </c>
      <c r="T1168">
        <v>1.9705482294793299</v>
      </c>
      <c r="U1168">
        <v>1.96025919454983</v>
      </c>
      <c r="V1168">
        <v>1.9502826855119699</v>
      </c>
      <c r="W1168">
        <v>1.9406091533186001</v>
      </c>
      <c r="X1168">
        <v>1.93131364777301</v>
      </c>
      <c r="Y1168">
        <v>1.92240190240043</v>
      </c>
      <c r="Z1168">
        <v>1.91265012660811</v>
      </c>
      <c r="AA1168">
        <v>1.9034360265766099</v>
      </c>
      <c r="AB1168">
        <v>1.89485334972414</v>
      </c>
      <c r="AC1168">
        <v>1.88701142165699</v>
      </c>
      <c r="AD1168">
        <v>1.8792374416312101</v>
      </c>
    </row>
    <row r="1169" spans="2:30" ht="15" customHeight="1" x14ac:dyDescent="0.45">
      <c r="B1169" t="s">
        <v>419</v>
      </c>
      <c r="C1169" t="s">
        <v>188</v>
      </c>
      <c r="D1169" t="s">
        <v>3651</v>
      </c>
      <c r="E1169" t="s">
        <v>688</v>
      </c>
      <c r="F1169" t="s">
        <v>689</v>
      </c>
      <c r="G1169" t="s">
        <v>422</v>
      </c>
      <c r="H1169" t="s">
        <v>3640</v>
      </c>
      <c r="J1169">
        <v>1</v>
      </c>
      <c r="K1169">
        <v>15.788350712964199</v>
      </c>
      <c r="L1169">
        <v>17.709445005999601</v>
      </c>
      <c r="M1169">
        <v>18.013645438268199</v>
      </c>
      <c r="N1169">
        <v>18.257946899703899</v>
      </c>
      <c r="O1169">
        <v>18.543872981674799</v>
      </c>
      <c r="P1169">
        <v>18.938934819449599</v>
      </c>
      <c r="Q1169">
        <v>19.358782038364801</v>
      </c>
      <c r="R1169">
        <v>19.807872441783299</v>
      </c>
      <c r="S1169">
        <v>20.258477071762002</v>
      </c>
      <c r="T1169">
        <v>20.860030119397202</v>
      </c>
      <c r="U1169">
        <v>21.634014903127699</v>
      </c>
      <c r="V1169">
        <v>22.435010302638702</v>
      </c>
      <c r="W1169">
        <v>23.263891338460699</v>
      </c>
      <c r="X1169">
        <v>24.1215588110414</v>
      </c>
      <c r="Y1169">
        <v>25.008939966964501</v>
      </c>
      <c r="Z1169">
        <v>25.926989179128299</v>
      </c>
      <c r="AA1169">
        <v>26.876688641065499</v>
      </c>
      <c r="AB1169">
        <v>27.859049075584299</v>
      </c>
      <c r="AC1169">
        <v>28.8751104579081</v>
      </c>
      <c r="AD1169">
        <v>29.925942753490901</v>
      </c>
    </row>
    <row r="1170" spans="2:30" ht="15" customHeight="1" x14ac:dyDescent="0.45">
      <c r="B1170" t="s">
        <v>419</v>
      </c>
      <c r="C1170" t="s">
        <v>188</v>
      </c>
      <c r="D1170" t="s">
        <v>3652</v>
      </c>
      <c r="E1170" t="s">
        <v>694</v>
      </c>
      <c r="F1170" t="s">
        <v>695</v>
      </c>
      <c r="G1170" t="s">
        <v>422</v>
      </c>
      <c r="H1170" t="s">
        <v>3640</v>
      </c>
      <c r="J1170">
        <v>1</v>
      </c>
      <c r="K1170">
        <v>35.126042972388703</v>
      </c>
      <c r="L1170">
        <v>35.772328129626999</v>
      </c>
      <c r="M1170">
        <v>36.324796517729403</v>
      </c>
      <c r="N1170">
        <v>36.808206357318902</v>
      </c>
      <c r="O1170">
        <v>37.2570869226521</v>
      </c>
      <c r="P1170">
        <v>38.0022286611051</v>
      </c>
      <c r="Q1170">
        <v>38.762273234327203</v>
      </c>
      <c r="R1170">
        <v>39.537518629955201</v>
      </c>
      <c r="S1170">
        <v>40.328269050895301</v>
      </c>
      <c r="T1170">
        <v>41.538117156951401</v>
      </c>
      <c r="U1170">
        <v>43.199641663677198</v>
      </c>
      <c r="V1170">
        <v>44.92762714349</v>
      </c>
      <c r="W1170">
        <v>46.724732035025902</v>
      </c>
      <c r="X1170">
        <v>48.5937211144551</v>
      </c>
      <c r="Y1170">
        <v>50.537469748982602</v>
      </c>
      <c r="Z1170">
        <v>52.5589683204892</v>
      </c>
      <c r="AA1170">
        <v>54.6613268261179</v>
      </c>
      <c r="AB1170">
        <v>56.847779662884101</v>
      </c>
      <c r="AC1170">
        <v>59.121690603669897</v>
      </c>
      <c r="AD1170">
        <v>61.486557972257799</v>
      </c>
    </row>
    <row r="1171" spans="2:30" ht="15" customHeight="1" x14ac:dyDescent="0.45">
      <c r="B1171" t="s">
        <v>419</v>
      </c>
      <c r="C1171" t="s">
        <v>188</v>
      </c>
      <c r="D1171" t="s">
        <v>3653</v>
      </c>
      <c r="E1171" t="s">
        <v>697</v>
      </c>
      <c r="F1171" t="s">
        <v>698</v>
      </c>
      <c r="G1171" t="s">
        <v>422</v>
      </c>
      <c r="H1171" t="s">
        <v>3640</v>
      </c>
      <c r="J1171">
        <v>1</v>
      </c>
      <c r="K1171">
        <v>8.9167735999999997E-2</v>
      </c>
      <c r="L1171">
        <v>0.106864256591645</v>
      </c>
      <c r="M1171">
        <v>0.108434250567037</v>
      </c>
      <c r="N1171">
        <v>0.110108910807454</v>
      </c>
      <c r="O1171">
        <v>0.111574238517819</v>
      </c>
      <c r="P1171">
        <v>0.112934899963159</v>
      </c>
      <c r="Q1171">
        <v>0.115193597962422</v>
      </c>
      <c r="R1171">
        <v>0.11749746992167</v>
      </c>
      <c r="S1171">
        <v>0.119847419110771</v>
      </c>
      <c r="T1171">
        <v>0.122244367639519</v>
      </c>
      <c r="U1171">
        <v>0.12591169877337099</v>
      </c>
      <c r="V1171">
        <v>0.13094816618004099</v>
      </c>
      <c r="W1171">
        <v>0.13618609226120801</v>
      </c>
      <c r="X1171">
        <v>0.14163353536298001</v>
      </c>
      <c r="Y1171">
        <v>0.14729887616527501</v>
      </c>
      <c r="Z1171">
        <v>0.15319083057517399</v>
      </c>
      <c r="AA1171">
        <v>0.15931846313599901</v>
      </c>
      <c r="AB1171">
        <v>0.16569120097277101</v>
      </c>
      <c r="AC1171">
        <v>0.17231884829546701</v>
      </c>
      <c r="AD1171">
        <v>0.17921160148242199</v>
      </c>
    </row>
    <row r="1172" spans="2:30" ht="15" customHeight="1" x14ac:dyDescent="0.45">
      <c r="B1172" t="s">
        <v>419</v>
      </c>
      <c r="C1172" t="s">
        <v>188</v>
      </c>
      <c r="D1172" t="s">
        <v>3654</v>
      </c>
      <c r="E1172" t="s">
        <v>676</v>
      </c>
      <c r="F1172" t="s">
        <v>677</v>
      </c>
      <c r="G1172" t="s">
        <v>422</v>
      </c>
      <c r="H1172" t="s">
        <v>3640</v>
      </c>
      <c r="J1172">
        <v>1</v>
      </c>
      <c r="K1172">
        <v>53.087639112183702</v>
      </c>
      <c r="L1172">
        <v>55.678150773981201</v>
      </c>
      <c r="M1172">
        <v>56.591949464302601</v>
      </c>
      <c r="N1172">
        <v>57.340453153368202</v>
      </c>
      <c r="O1172">
        <v>58.083369000928201</v>
      </c>
      <c r="P1172">
        <v>59.2336991904371</v>
      </c>
      <c r="Q1172">
        <v>60.428256184953099</v>
      </c>
      <c r="R1172">
        <v>61.667203421556202</v>
      </c>
      <c r="S1172">
        <v>62.922470538923697</v>
      </c>
      <c r="T1172">
        <v>64.748000314064797</v>
      </c>
      <c r="U1172">
        <v>67.184910935311606</v>
      </c>
      <c r="V1172">
        <v>69.717117766655804</v>
      </c>
      <c r="W1172">
        <v>72.346976143126</v>
      </c>
      <c r="X1172">
        <v>75.078233759580996</v>
      </c>
      <c r="Y1172">
        <v>77.914706259845602</v>
      </c>
      <c r="Z1172">
        <v>80.8591221434408</v>
      </c>
      <c r="AA1172">
        <v>83.916959092338899</v>
      </c>
      <c r="AB1172">
        <v>87.092564019851096</v>
      </c>
      <c r="AC1172">
        <v>90.390458318112593</v>
      </c>
      <c r="AD1172">
        <v>93.814546078030403</v>
      </c>
    </row>
    <row r="1173" spans="2:30" ht="15" customHeight="1" x14ac:dyDescent="0.45">
      <c r="B1173" t="s">
        <v>419</v>
      </c>
      <c r="C1173" t="s">
        <v>188</v>
      </c>
      <c r="D1173" t="s">
        <v>3655</v>
      </c>
      <c r="E1173" t="s">
        <v>679</v>
      </c>
      <c r="F1173" t="s">
        <v>680</v>
      </c>
      <c r="G1173" t="s">
        <v>422</v>
      </c>
      <c r="H1173" t="s">
        <v>3640</v>
      </c>
      <c r="J1173">
        <v>1</v>
      </c>
      <c r="K1173">
        <v>53.087639112183702</v>
      </c>
      <c r="L1173">
        <v>55.678150773981201</v>
      </c>
      <c r="M1173">
        <v>56.591949464302601</v>
      </c>
      <c r="N1173">
        <v>57.340453153368202</v>
      </c>
      <c r="O1173">
        <v>58.083369000928201</v>
      </c>
      <c r="P1173">
        <v>59.2336991904371</v>
      </c>
      <c r="Q1173">
        <v>60.428256184953099</v>
      </c>
      <c r="R1173">
        <v>61.667203421556202</v>
      </c>
      <c r="S1173">
        <v>62.922470538923697</v>
      </c>
      <c r="T1173">
        <v>64.748000314064797</v>
      </c>
      <c r="U1173">
        <v>67.184910935311606</v>
      </c>
      <c r="V1173">
        <v>69.717117766655804</v>
      </c>
      <c r="W1173">
        <v>72.346976143126</v>
      </c>
      <c r="X1173">
        <v>75.078233759580996</v>
      </c>
      <c r="Y1173">
        <v>77.914706259845602</v>
      </c>
      <c r="Z1173">
        <v>80.8591221434408</v>
      </c>
      <c r="AA1173">
        <v>83.916959092338899</v>
      </c>
      <c r="AB1173">
        <v>87.092564019851096</v>
      </c>
      <c r="AC1173">
        <v>90.390458318112593</v>
      </c>
      <c r="AD1173">
        <v>93.814546078030403</v>
      </c>
    </row>
    <row r="1174" spans="2:30" ht="15" customHeight="1" x14ac:dyDescent="0.45">
      <c r="B1174" t="s">
        <v>419</v>
      </c>
      <c r="C1174" t="s">
        <v>188</v>
      </c>
      <c r="D1174" t="s">
        <v>3656</v>
      </c>
      <c r="E1174" t="s">
        <v>709</v>
      </c>
      <c r="F1174" t="s">
        <v>710</v>
      </c>
      <c r="G1174" t="s">
        <v>422</v>
      </c>
      <c r="H1174" t="s">
        <v>3640</v>
      </c>
      <c r="J1174">
        <v>2</v>
      </c>
      <c r="K1174">
        <v>1.9183594836308</v>
      </c>
      <c r="L1174">
        <v>1.9236239568823399</v>
      </c>
      <c r="M1174">
        <v>1.9495324479443199</v>
      </c>
      <c r="N1174">
        <v>1.95278921442011</v>
      </c>
      <c r="O1174">
        <v>1.9497983393309899</v>
      </c>
      <c r="P1174">
        <v>1.9460127538563601</v>
      </c>
      <c r="Q1174">
        <v>1.9515910311762801</v>
      </c>
      <c r="R1174">
        <v>1.95509876220975</v>
      </c>
      <c r="S1174">
        <v>1.9591010060465599</v>
      </c>
      <c r="T1174">
        <v>1.96228626065977</v>
      </c>
      <c r="U1174">
        <v>1.9517297660823001</v>
      </c>
      <c r="V1174">
        <v>1.94135180555648</v>
      </c>
      <c r="W1174">
        <v>1.9314841610623501</v>
      </c>
      <c r="X1174">
        <v>1.9221049088333899</v>
      </c>
      <c r="Y1174">
        <v>1.91330518773747</v>
      </c>
      <c r="Z1174">
        <v>1.90384090841762</v>
      </c>
      <c r="AA1174">
        <v>1.8950209998666401</v>
      </c>
      <c r="AB1174">
        <v>1.8869718000284299</v>
      </c>
      <c r="AC1174">
        <v>1.8795759784819099</v>
      </c>
      <c r="AD1174">
        <v>1.87231524458192</v>
      </c>
    </row>
    <row r="1175" spans="2:30" ht="15" customHeight="1" x14ac:dyDescent="0.45">
      <c r="B1175" t="s">
        <v>419</v>
      </c>
      <c r="C1175" t="s">
        <v>188</v>
      </c>
      <c r="D1175" t="s">
        <v>3657</v>
      </c>
      <c r="E1175" t="s">
        <v>714</v>
      </c>
      <c r="F1175" t="s">
        <v>715</v>
      </c>
      <c r="G1175" t="s">
        <v>422</v>
      </c>
      <c r="H1175" t="s">
        <v>3640</v>
      </c>
      <c r="J1175">
        <v>2</v>
      </c>
      <c r="K1175">
        <v>15.788350712964199</v>
      </c>
      <c r="L1175">
        <v>17.709445005999601</v>
      </c>
      <c r="M1175">
        <v>18.013645438268199</v>
      </c>
      <c r="N1175">
        <v>18.257946899703899</v>
      </c>
      <c r="O1175">
        <v>18.543872981674799</v>
      </c>
      <c r="P1175">
        <v>18.938935123082601</v>
      </c>
      <c r="Q1175">
        <v>19.367279427403499</v>
      </c>
      <c r="R1175">
        <v>19.813739696427199</v>
      </c>
      <c r="S1175">
        <v>20.264708178224598</v>
      </c>
      <c r="T1175">
        <v>20.864198555018699</v>
      </c>
      <c r="U1175">
        <v>21.641242777133201</v>
      </c>
      <c r="V1175">
        <v>22.447417969847901</v>
      </c>
      <c r="W1175">
        <v>23.281479557875699</v>
      </c>
      <c r="X1175">
        <v>24.145000673660402</v>
      </c>
      <c r="Y1175">
        <v>25.042541468101199</v>
      </c>
      <c r="Z1175">
        <v>25.9686437115361</v>
      </c>
      <c r="AA1175">
        <v>26.9254412027732</v>
      </c>
      <c r="AB1175">
        <v>27.9112782568752</v>
      </c>
      <c r="AC1175">
        <v>28.930407217477001</v>
      </c>
      <c r="AD1175">
        <v>29.9847801929462</v>
      </c>
    </row>
    <row r="1176" spans="2:30" ht="15" customHeight="1" x14ac:dyDescent="0.45">
      <c r="B1176" t="s">
        <v>419</v>
      </c>
      <c r="C1176" t="s">
        <v>188</v>
      </c>
      <c r="D1176" t="s">
        <v>3658</v>
      </c>
      <c r="E1176" t="s">
        <v>720</v>
      </c>
      <c r="F1176" t="s">
        <v>721</v>
      </c>
      <c r="G1176" t="s">
        <v>422</v>
      </c>
      <c r="H1176" t="s">
        <v>3640</v>
      </c>
      <c r="J1176">
        <v>2</v>
      </c>
      <c r="K1176">
        <v>35.126042972388703</v>
      </c>
      <c r="L1176">
        <v>35.772328129626999</v>
      </c>
      <c r="M1176">
        <v>36.324796517729403</v>
      </c>
      <c r="N1176">
        <v>36.808206357318902</v>
      </c>
      <c r="O1176">
        <v>37.2570869226521</v>
      </c>
      <c r="P1176">
        <v>38.0022286611051</v>
      </c>
      <c r="Q1176">
        <v>38.762273234327203</v>
      </c>
      <c r="R1176">
        <v>39.537518629955201</v>
      </c>
      <c r="S1176">
        <v>40.328269050895301</v>
      </c>
      <c r="T1176">
        <v>41.538117156951401</v>
      </c>
      <c r="U1176">
        <v>43.199641663677198</v>
      </c>
      <c r="V1176">
        <v>44.92762714349</v>
      </c>
      <c r="W1176">
        <v>46.724732035025902</v>
      </c>
      <c r="X1176">
        <v>48.5937211144551</v>
      </c>
      <c r="Y1176">
        <v>50.537469748982602</v>
      </c>
      <c r="Z1176">
        <v>52.5589683204892</v>
      </c>
      <c r="AA1176">
        <v>54.6613268261179</v>
      </c>
      <c r="AB1176">
        <v>56.847779662884101</v>
      </c>
      <c r="AC1176">
        <v>59.121690603669897</v>
      </c>
      <c r="AD1176">
        <v>61.486557972257799</v>
      </c>
    </row>
    <row r="1177" spans="2:30" ht="15" customHeight="1" x14ac:dyDescent="0.45">
      <c r="B1177" t="s">
        <v>419</v>
      </c>
      <c r="C1177" t="s">
        <v>188</v>
      </c>
      <c r="D1177" t="s">
        <v>3659</v>
      </c>
      <c r="E1177" t="s">
        <v>723</v>
      </c>
      <c r="F1177" t="s">
        <v>724</v>
      </c>
      <c r="G1177" t="s">
        <v>422</v>
      </c>
      <c r="H1177" t="s">
        <v>3640</v>
      </c>
      <c r="J1177">
        <v>2</v>
      </c>
      <c r="K1177">
        <v>8.9167735999999997E-2</v>
      </c>
      <c r="L1177">
        <v>0.106864256591645</v>
      </c>
      <c r="M1177">
        <v>0.108434250567037</v>
      </c>
      <c r="N1177">
        <v>0.110108910807454</v>
      </c>
      <c r="O1177">
        <v>0.111574238517819</v>
      </c>
      <c r="P1177">
        <v>0.112934899963159</v>
      </c>
      <c r="Q1177">
        <v>0.115193597962422</v>
      </c>
      <c r="R1177">
        <v>0.11749746992167</v>
      </c>
      <c r="S1177">
        <v>0.119847419110771</v>
      </c>
      <c r="T1177">
        <v>0.122244367639519</v>
      </c>
      <c r="U1177">
        <v>0.12591169877337099</v>
      </c>
      <c r="V1177">
        <v>0.13094816618004099</v>
      </c>
      <c r="W1177">
        <v>0.13618609226120801</v>
      </c>
      <c r="X1177">
        <v>0.14163353536298001</v>
      </c>
      <c r="Y1177">
        <v>0.14729887616527501</v>
      </c>
      <c r="Z1177">
        <v>0.15319083057517399</v>
      </c>
      <c r="AA1177">
        <v>0.15931846313599901</v>
      </c>
      <c r="AB1177">
        <v>0.16569120097277101</v>
      </c>
      <c r="AC1177">
        <v>0.17231884829546701</v>
      </c>
      <c r="AD1177">
        <v>0.17921160148242199</v>
      </c>
    </row>
    <row r="1178" spans="2:30" ht="15" customHeight="1" x14ac:dyDescent="0.45">
      <c r="B1178" t="s">
        <v>419</v>
      </c>
      <c r="C1178" t="s">
        <v>188</v>
      </c>
      <c r="D1178" t="s">
        <v>3660</v>
      </c>
      <c r="E1178" t="s">
        <v>703</v>
      </c>
      <c r="F1178" t="s">
        <v>704</v>
      </c>
      <c r="G1178" t="s">
        <v>422</v>
      </c>
      <c r="H1178" t="s">
        <v>3640</v>
      </c>
      <c r="J1178">
        <v>2</v>
      </c>
      <c r="K1178">
        <v>53.087639112183702</v>
      </c>
      <c r="L1178">
        <v>55.678150773981201</v>
      </c>
      <c r="M1178">
        <v>56.591903289846798</v>
      </c>
      <c r="N1178">
        <v>57.340409891955296</v>
      </c>
      <c r="O1178">
        <v>58.041835325185502</v>
      </c>
      <c r="P1178">
        <v>59.191545272282099</v>
      </c>
      <c r="Q1178">
        <v>60.397589041783</v>
      </c>
      <c r="R1178">
        <v>61.633894169137598</v>
      </c>
      <c r="S1178">
        <v>62.889351172979602</v>
      </c>
      <c r="T1178">
        <v>64.711597211516803</v>
      </c>
      <c r="U1178">
        <v>67.150961630491807</v>
      </c>
      <c r="V1178">
        <v>69.687870587941006</v>
      </c>
      <c r="W1178">
        <v>72.322943431194602</v>
      </c>
      <c r="X1178">
        <v>75.060731515053106</v>
      </c>
      <c r="Y1178">
        <v>77.908676082860694</v>
      </c>
      <c r="Z1178">
        <v>80.863042363630996</v>
      </c>
      <c r="AA1178">
        <v>83.930221737338101</v>
      </c>
      <c r="AB1178">
        <v>87.111917463318306</v>
      </c>
      <c r="AC1178">
        <v>90.415667817268101</v>
      </c>
      <c r="AD1178">
        <v>93.846411614088794</v>
      </c>
    </row>
    <row r="1179" spans="2:30" ht="15" customHeight="1" x14ac:dyDescent="0.45">
      <c r="B1179" t="s">
        <v>419</v>
      </c>
      <c r="C1179" t="s">
        <v>188</v>
      </c>
      <c r="D1179" t="s">
        <v>3661</v>
      </c>
      <c r="E1179" t="s">
        <v>706</v>
      </c>
      <c r="F1179" t="s">
        <v>707</v>
      </c>
      <c r="G1179" t="s">
        <v>422</v>
      </c>
      <c r="H1179" t="s">
        <v>3640</v>
      </c>
      <c r="J1179">
        <v>2</v>
      </c>
      <c r="K1179">
        <v>53.087639112183702</v>
      </c>
      <c r="L1179">
        <v>55.678150773981201</v>
      </c>
      <c r="M1179">
        <v>56.591903289846798</v>
      </c>
      <c r="N1179">
        <v>57.340409891955296</v>
      </c>
      <c r="O1179">
        <v>58.041835325185502</v>
      </c>
      <c r="P1179">
        <v>59.191545272282099</v>
      </c>
      <c r="Q1179">
        <v>60.397589041783</v>
      </c>
      <c r="R1179">
        <v>61.633894169137598</v>
      </c>
      <c r="S1179">
        <v>62.889351172979602</v>
      </c>
      <c r="T1179">
        <v>64.711597211516803</v>
      </c>
      <c r="U1179">
        <v>67.150961630491807</v>
      </c>
      <c r="V1179">
        <v>69.687870587941006</v>
      </c>
      <c r="W1179">
        <v>72.322943431194602</v>
      </c>
      <c r="X1179">
        <v>75.060731515053106</v>
      </c>
      <c r="Y1179">
        <v>77.908676082860694</v>
      </c>
      <c r="Z1179">
        <v>80.863042363630996</v>
      </c>
      <c r="AA1179">
        <v>83.930221737338101</v>
      </c>
      <c r="AB1179">
        <v>87.111917463318306</v>
      </c>
      <c r="AC1179">
        <v>90.415667817268101</v>
      </c>
      <c r="AD1179">
        <v>93.846411614088794</v>
      </c>
    </row>
    <row r="1180" spans="2:30" ht="15" customHeight="1" x14ac:dyDescent="0.45">
      <c r="B1180" t="s">
        <v>419</v>
      </c>
      <c r="C1180" t="s">
        <v>188</v>
      </c>
      <c r="D1180" t="s">
        <v>3662</v>
      </c>
      <c r="E1180" t="s">
        <v>3663</v>
      </c>
      <c r="F1180" t="s">
        <v>3664</v>
      </c>
      <c r="G1180" t="s">
        <v>422</v>
      </c>
      <c r="H1180" t="s">
        <v>3640</v>
      </c>
      <c r="J1180">
        <v>1</v>
      </c>
      <c r="K1180">
        <v>0</v>
      </c>
      <c r="L1180">
        <v>0</v>
      </c>
      <c r="M1180">
        <v>0</v>
      </c>
      <c r="N1180">
        <v>0</v>
      </c>
      <c r="O1180">
        <v>0</v>
      </c>
      <c r="P1180">
        <v>0</v>
      </c>
      <c r="Q1180">
        <v>0</v>
      </c>
      <c r="R1180">
        <v>0</v>
      </c>
      <c r="S1180">
        <v>0</v>
      </c>
      <c r="T1180">
        <v>0</v>
      </c>
      <c r="U1180">
        <v>0</v>
      </c>
      <c r="V1180">
        <v>0</v>
      </c>
      <c r="W1180">
        <v>0</v>
      </c>
      <c r="X1180">
        <v>0</v>
      </c>
      <c r="Y1180">
        <v>0</v>
      </c>
      <c r="Z1180">
        <v>0</v>
      </c>
      <c r="AA1180">
        <v>0</v>
      </c>
      <c r="AB1180">
        <v>0</v>
      </c>
      <c r="AC1180">
        <v>0</v>
      </c>
      <c r="AD1180">
        <v>0</v>
      </c>
    </row>
    <row r="1181" spans="2:30" ht="15" customHeight="1" x14ac:dyDescent="0.45">
      <c r="B1181" t="s">
        <v>419</v>
      </c>
      <c r="C1181" t="s">
        <v>188</v>
      </c>
      <c r="D1181" t="s">
        <v>3665</v>
      </c>
      <c r="E1181" t="s">
        <v>3666</v>
      </c>
      <c r="F1181" t="s">
        <v>3667</v>
      </c>
      <c r="G1181" t="s">
        <v>422</v>
      </c>
      <c r="H1181" t="s">
        <v>3640</v>
      </c>
      <c r="J1181">
        <v>1</v>
      </c>
      <c r="K1181">
        <v>0</v>
      </c>
      <c r="L1181">
        <v>0</v>
      </c>
      <c r="M1181">
        <v>0</v>
      </c>
      <c r="N1181">
        <v>0</v>
      </c>
      <c r="O1181">
        <v>0</v>
      </c>
      <c r="P1181">
        <v>0</v>
      </c>
      <c r="Q1181">
        <v>0</v>
      </c>
      <c r="R1181">
        <v>0</v>
      </c>
      <c r="S1181">
        <v>0</v>
      </c>
      <c r="T1181">
        <v>0</v>
      </c>
      <c r="U1181">
        <v>0</v>
      </c>
      <c r="V1181">
        <v>0</v>
      </c>
      <c r="W1181">
        <v>0</v>
      </c>
      <c r="X1181">
        <v>0</v>
      </c>
      <c r="Y1181">
        <v>0</v>
      </c>
      <c r="Z1181">
        <v>0</v>
      </c>
      <c r="AA1181">
        <v>0</v>
      </c>
      <c r="AB1181">
        <v>0</v>
      </c>
      <c r="AC1181">
        <v>0</v>
      </c>
      <c r="AD1181">
        <v>0</v>
      </c>
    </row>
    <row r="1182" spans="2:30" ht="15" customHeight="1" x14ac:dyDescent="0.45">
      <c r="B1182" t="s">
        <v>419</v>
      </c>
      <c r="C1182" t="s">
        <v>188</v>
      </c>
      <c r="D1182" t="s">
        <v>3668</v>
      </c>
      <c r="E1182" t="s">
        <v>3669</v>
      </c>
      <c r="F1182" t="s">
        <v>3670</v>
      </c>
      <c r="G1182" t="s">
        <v>422</v>
      </c>
      <c r="H1182" t="s">
        <v>3640</v>
      </c>
      <c r="J1182">
        <v>1</v>
      </c>
      <c r="K1182">
        <v>0</v>
      </c>
      <c r="L1182">
        <v>0</v>
      </c>
      <c r="M1182">
        <v>0</v>
      </c>
      <c r="N1182">
        <v>0</v>
      </c>
      <c r="O1182">
        <v>0</v>
      </c>
      <c r="P1182">
        <v>0</v>
      </c>
      <c r="Q1182">
        <v>0</v>
      </c>
      <c r="R1182">
        <v>0</v>
      </c>
      <c r="S1182">
        <v>0</v>
      </c>
      <c r="T1182">
        <v>0</v>
      </c>
      <c r="U1182">
        <v>0</v>
      </c>
      <c r="V1182">
        <v>0</v>
      </c>
      <c r="W1182">
        <v>0</v>
      </c>
      <c r="X1182">
        <v>0</v>
      </c>
      <c r="Y1182">
        <v>0</v>
      </c>
      <c r="Z1182">
        <v>0</v>
      </c>
      <c r="AA1182">
        <v>0</v>
      </c>
      <c r="AB1182">
        <v>0</v>
      </c>
      <c r="AC1182">
        <v>0</v>
      </c>
      <c r="AD1182">
        <v>0</v>
      </c>
    </row>
    <row r="1183" spans="2:30" ht="15" customHeight="1" x14ac:dyDescent="0.45">
      <c r="B1183" t="s">
        <v>419</v>
      </c>
      <c r="C1183" t="s">
        <v>188</v>
      </c>
      <c r="D1183" t="s">
        <v>3671</v>
      </c>
      <c r="E1183" t="s">
        <v>3672</v>
      </c>
      <c r="F1183" t="s">
        <v>3673</v>
      </c>
      <c r="G1183" t="s">
        <v>422</v>
      </c>
      <c r="H1183" t="s">
        <v>3640</v>
      </c>
      <c r="J1183">
        <v>1</v>
      </c>
      <c r="K1183">
        <v>0</v>
      </c>
      <c r="L1183">
        <v>0</v>
      </c>
      <c r="M1183">
        <v>0</v>
      </c>
      <c r="N1183">
        <v>0</v>
      </c>
      <c r="O1183">
        <v>0</v>
      </c>
      <c r="P1183">
        <v>0</v>
      </c>
      <c r="Q1183">
        <v>0</v>
      </c>
      <c r="R1183">
        <v>0</v>
      </c>
      <c r="S1183">
        <v>0</v>
      </c>
      <c r="T1183">
        <v>0</v>
      </c>
      <c r="U1183">
        <v>0</v>
      </c>
      <c r="V1183">
        <v>0</v>
      </c>
      <c r="W1183">
        <v>0</v>
      </c>
      <c r="X1183">
        <v>0</v>
      </c>
      <c r="Y1183">
        <v>0</v>
      </c>
      <c r="Z1183">
        <v>0</v>
      </c>
      <c r="AA1183">
        <v>0</v>
      </c>
      <c r="AB1183">
        <v>0</v>
      </c>
      <c r="AC1183">
        <v>0</v>
      </c>
      <c r="AD1183">
        <v>0</v>
      </c>
    </row>
    <row r="1184" spans="2:30" ht="15" customHeight="1" x14ac:dyDescent="0.45">
      <c r="B1184" t="s">
        <v>419</v>
      </c>
      <c r="C1184" t="s">
        <v>188</v>
      </c>
      <c r="D1184" t="s">
        <v>3674</v>
      </c>
      <c r="E1184" t="s">
        <v>3675</v>
      </c>
      <c r="F1184" t="s">
        <v>3676</v>
      </c>
      <c r="G1184" t="s">
        <v>422</v>
      </c>
      <c r="H1184" t="s">
        <v>3640</v>
      </c>
      <c r="J1184">
        <v>1</v>
      </c>
      <c r="K1184">
        <v>0</v>
      </c>
      <c r="L1184">
        <v>0</v>
      </c>
      <c r="M1184">
        <v>0</v>
      </c>
      <c r="N1184">
        <v>0</v>
      </c>
      <c r="O1184">
        <v>0</v>
      </c>
      <c r="P1184">
        <v>0</v>
      </c>
      <c r="Q1184">
        <v>0</v>
      </c>
      <c r="R1184">
        <v>0</v>
      </c>
      <c r="S1184">
        <v>0</v>
      </c>
      <c r="T1184">
        <v>0</v>
      </c>
      <c r="U1184">
        <v>0</v>
      </c>
      <c r="V1184">
        <v>0</v>
      </c>
      <c r="W1184">
        <v>0</v>
      </c>
      <c r="X1184">
        <v>0</v>
      </c>
      <c r="Y1184">
        <v>0</v>
      </c>
      <c r="Z1184">
        <v>0</v>
      </c>
      <c r="AA1184">
        <v>0</v>
      </c>
      <c r="AB1184">
        <v>0</v>
      </c>
      <c r="AC1184">
        <v>0</v>
      </c>
      <c r="AD1184">
        <v>0</v>
      </c>
    </row>
    <row r="1185" spans="2:30" ht="15" customHeight="1" x14ac:dyDescent="0.45">
      <c r="B1185" t="s">
        <v>419</v>
      </c>
      <c r="C1185" t="s">
        <v>188</v>
      </c>
      <c r="D1185" t="s">
        <v>3677</v>
      </c>
      <c r="E1185" t="s">
        <v>3678</v>
      </c>
      <c r="F1185" t="s">
        <v>3679</v>
      </c>
      <c r="G1185" t="s">
        <v>422</v>
      </c>
      <c r="H1185" t="s">
        <v>3640</v>
      </c>
      <c r="J1185">
        <v>1</v>
      </c>
      <c r="K1185">
        <v>0</v>
      </c>
      <c r="L1185">
        <v>0</v>
      </c>
      <c r="M1185">
        <v>0</v>
      </c>
      <c r="N1185">
        <v>0</v>
      </c>
      <c r="O1185">
        <v>0</v>
      </c>
      <c r="P1185">
        <v>0</v>
      </c>
      <c r="Q1185">
        <v>0</v>
      </c>
      <c r="R1185">
        <v>0</v>
      </c>
      <c r="S1185">
        <v>0</v>
      </c>
      <c r="T1185">
        <v>0</v>
      </c>
      <c r="U1185">
        <v>0</v>
      </c>
      <c r="V1185">
        <v>0</v>
      </c>
      <c r="W1185">
        <v>0</v>
      </c>
      <c r="X1185">
        <v>0</v>
      </c>
      <c r="Y1185">
        <v>0</v>
      </c>
      <c r="Z1185">
        <v>0</v>
      </c>
      <c r="AA1185">
        <v>0</v>
      </c>
      <c r="AB1185">
        <v>0</v>
      </c>
      <c r="AC1185">
        <v>0</v>
      </c>
      <c r="AD1185">
        <v>0</v>
      </c>
    </row>
    <row r="1186" spans="2:30" ht="15" customHeight="1" x14ac:dyDescent="0.45">
      <c r="B1186" t="s">
        <v>419</v>
      </c>
      <c r="C1186" t="s">
        <v>188</v>
      </c>
      <c r="D1186" t="s">
        <v>3680</v>
      </c>
      <c r="E1186" t="s">
        <v>3681</v>
      </c>
      <c r="F1186" t="s">
        <v>3682</v>
      </c>
      <c r="G1186" t="s">
        <v>422</v>
      </c>
      <c r="H1186" t="s">
        <v>3640</v>
      </c>
      <c r="J1186">
        <v>1</v>
      </c>
      <c r="K1186">
        <v>0</v>
      </c>
      <c r="L1186">
        <v>0</v>
      </c>
      <c r="M1186">
        <v>0</v>
      </c>
      <c r="N1186">
        <v>0</v>
      </c>
      <c r="O1186">
        <v>0</v>
      </c>
      <c r="P1186">
        <v>0</v>
      </c>
      <c r="Q1186">
        <v>0</v>
      </c>
      <c r="R1186">
        <v>0</v>
      </c>
      <c r="S1186">
        <v>0</v>
      </c>
      <c r="T1186">
        <v>0</v>
      </c>
      <c r="U1186">
        <v>0</v>
      </c>
      <c r="V1186">
        <v>0</v>
      </c>
      <c r="W1186">
        <v>0</v>
      </c>
      <c r="X1186">
        <v>0</v>
      </c>
      <c r="Y1186">
        <v>0</v>
      </c>
      <c r="Z1186">
        <v>0</v>
      </c>
      <c r="AA1186">
        <v>0</v>
      </c>
      <c r="AB1186">
        <v>0</v>
      </c>
      <c r="AC1186">
        <v>0</v>
      </c>
      <c r="AD1186">
        <v>0</v>
      </c>
    </row>
    <row r="1187" spans="2:30" ht="15" customHeight="1" x14ac:dyDescent="0.45">
      <c r="B1187" t="s">
        <v>419</v>
      </c>
      <c r="C1187" t="s">
        <v>188</v>
      </c>
      <c r="D1187" t="s">
        <v>3683</v>
      </c>
      <c r="E1187" t="s">
        <v>3684</v>
      </c>
      <c r="F1187" t="s">
        <v>3685</v>
      </c>
      <c r="G1187" t="s">
        <v>422</v>
      </c>
      <c r="H1187" t="s">
        <v>3640</v>
      </c>
      <c r="J1187">
        <v>1</v>
      </c>
      <c r="K1187">
        <v>0</v>
      </c>
      <c r="L1187">
        <v>0</v>
      </c>
      <c r="M1187">
        <v>0</v>
      </c>
      <c r="N1187">
        <v>0</v>
      </c>
      <c r="O1187">
        <v>0</v>
      </c>
      <c r="P1187">
        <v>0</v>
      </c>
      <c r="Q1187">
        <v>0</v>
      </c>
      <c r="R1187">
        <v>0</v>
      </c>
      <c r="S1187">
        <v>0</v>
      </c>
      <c r="T1187">
        <v>0</v>
      </c>
      <c r="U1187">
        <v>0</v>
      </c>
      <c r="V1187">
        <v>0</v>
      </c>
      <c r="W1187">
        <v>0</v>
      </c>
      <c r="X1187">
        <v>0</v>
      </c>
      <c r="Y1187">
        <v>0</v>
      </c>
      <c r="Z1187">
        <v>0</v>
      </c>
      <c r="AA1187">
        <v>0</v>
      </c>
      <c r="AB1187">
        <v>0</v>
      </c>
      <c r="AC1187">
        <v>0</v>
      </c>
      <c r="AD1187">
        <v>0</v>
      </c>
    </row>
    <row r="1188" spans="2:30" ht="15" customHeight="1" x14ac:dyDescent="0.45">
      <c r="B1188" t="s">
        <v>419</v>
      </c>
      <c r="C1188" t="s">
        <v>188</v>
      </c>
      <c r="D1188" t="s">
        <v>3686</v>
      </c>
      <c r="E1188" t="s">
        <v>3687</v>
      </c>
      <c r="F1188" t="s">
        <v>3688</v>
      </c>
      <c r="G1188" t="s">
        <v>422</v>
      </c>
      <c r="H1188" t="s">
        <v>3640</v>
      </c>
      <c r="J1188">
        <v>1</v>
      </c>
      <c r="K1188">
        <v>0</v>
      </c>
      <c r="L1188">
        <v>0</v>
      </c>
      <c r="M1188">
        <v>0</v>
      </c>
      <c r="N1188">
        <v>0</v>
      </c>
      <c r="O1188">
        <v>0</v>
      </c>
      <c r="P1188">
        <v>0</v>
      </c>
      <c r="Q1188">
        <v>0</v>
      </c>
      <c r="R1188">
        <v>0</v>
      </c>
      <c r="S1188">
        <v>0</v>
      </c>
      <c r="T1188">
        <v>0</v>
      </c>
      <c r="U1188">
        <v>0</v>
      </c>
      <c r="V1188">
        <v>0</v>
      </c>
      <c r="W1188">
        <v>0</v>
      </c>
      <c r="X1188">
        <v>0</v>
      </c>
      <c r="Y1188">
        <v>0</v>
      </c>
      <c r="Z1188">
        <v>0</v>
      </c>
      <c r="AA1188">
        <v>0</v>
      </c>
      <c r="AB1188">
        <v>0</v>
      </c>
      <c r="AC1188">
        <v>0</v>
      </c>
      <c r="AD1188">
        <v>0</v>
      </c>
    </row>
    <row r="1189" spans="2:30" ht="15" customHeight="1" x14ac:dyDescent="0.45">
      <c r="B1189" t="s">
        <v>419</v>
      </c>
      <c r="C1189" t="s">
        <v>188</v>
      </c>
      <c r="D1189" t="s">
        <v>3689</v>
      </c>
      <c r="E1189" t="s">
        <v>3690</v>
      </c>
      <c r="F1189" t="s">
        <v>3691</v>
      </c>
      <c r="G1189" t="s">
        <v>422</v>
      </c>
      <c r="H1189" t="s">
        <v>3640</v>
      </c>
      <c r="J1189">
        <v>1</v>
      </c>
      <c r="K1189">
        <v>0</v>
      </c>
      <c r="L1189">
        <v>0</v>
      </c>
      <c r="M1189">
        <v>0</v>
      </c>
      <c r="N1189">
        <v>0</v>
      </c>
      <c r="O1189">
        <v>0</v>
      </c>
      <c r="P1189">
        <v>0</v>
      </c>
      <c r="Q1189">
        <v>0</v>
      </c>
      <c r="R1189">
        <v>0</v>
      </c>
      <c r="S1189">
        <v>0</v>
      </c>
      <c r="T1189">
        <v>0</v>
      </c>
      <c r="U1189">
        <v>0</v>
      </c>
      <c r="V1189">
        <v>0</v>
      </c>
      <c r="W1189">
        <v>0</v>
      </c>
      <c r="X1189">
        <v>0</v>
      </c>
      <c r="Y1189">
        <v>0</v>
      </c>
      <c r="Z1189">
        <v>0</v>
      </c>
      <c r="AA1189">
        <v>0</v>
      </c>
      <c r="AB1189">
        <v>0</v>
      </c>
      <c r="AC1189">
        <v>0</v>
      </c>
      <c r="AD1189">
        <v>0</v>
      </c>
    </row>
    <row r="1190" spans="2:30" ht="15" customHeight="1" x14ac:dyDescent="0.45">
      <c r="B1190" t="s">
        <v>419</v>
      </c>
      <c r="C1190" t="s">
        <v>188</v>
      </c>
      <c r="D1190" t="s">
        <v>3692</v>
      </c>
      <c r="E1190" t="s">
        <v>3693</v>
      </c>
      <c r="F1190" t="s">
        <v>3694</v>
      </c>
      <c r="G1190" t="s">
        <v>422</v>
      </c>
      <c r="H1190" t="s">
        <v>3695</v>
      </c>
      <c r="J1190">
        <v>1</v>
      </c>
      <c r="K1190">
        <v>1</v>
      </c>
      <c r="L1190">
        <v>1</v>
      </c>
      <c r="M1190">
        <v>1</v>
      </c>
      <c r="N1190">
        <v>1</v>
      </c>
      <c r="O1190">
        <v>1</v>
      </c>
      <c r="P1190">
        <v>1</v>
      </c>
      <c r="Q1190">
        <v>1</v>
      </c>
      <c r="R1190">
        <v>1</v>
      </c>
      <c r="S1190">
        <v>1</v>
      </c>
      <c r="T1190">
        <v>1</v>
      </c>
      <c r="U1190">
        <v>1</v>
      </c>
      <c r="V1190">
        <v>1</v>
      </c>
      <c r="W1190">
        <v>1</v>
      </c>
      <c r="X1190">
        <v>1</v>
      </c>
      <c r="Y1190">
        <v>1</v>
      </c>
      <c r="Z1190">
        <v>1</v>
      </c>
      <c r="AA1190">
        <v>1</v>
      </c>
      <c r="AB1190">
        <v>1</v>
      </c>
      <c r="AC1190">
        <v>1</v>
      </c>
      <c r="AD1190">
        <v>1</v>
      </c>
    </row>
    <row r="1191" spans="2:30" ht="15" customHeight="1" x14ac:dyDescent="0.45">
      <c r="B1191" t="s">
        <v>419</v>
      </c>
      <c r="C1191" t="s">
        <v>188</v>
      </c>
      <c r="D1191" t="s">
        <v>3696</v>
      </c>
      <c r="E1191" t="s">
        <v>3697</v>
      </c>
      <c r="F1191" t="s">
        <v>3698</v>
      </c>
      <c r="G1191" t="s">
        <v>422</v>
      </c>
      <c r="H1191" t="s">
        <v>1046</v>
      </c>
      <c r="J1191">
        <v>1</v>
      </c>
      <c r="K1191">
        <v>0</v>
      </c>
      <c r="L1191">
        <v>0</v>
      </c>
      <c r="M1191">
        <v>0</v>
      </c>
      <c r="N1191">
        <v>0</v>
      </c>
      <c r="O1191">
        <v>0</v>
      </c>
      <c r="P1191">
        <v>0</v>
      </c>
      <c r="Q1191">
        <v>0</v>
      </c>
      <c r="R1191">
        <v>0</v>
      </c>
      <c r="S1191">
        <v>0</v>
      </c>
      <c r="T1191">
        <v>0</v>
      </c>
      <c r="U1191">
        <v>0</v>
      </c>
      <c r="V1191">
        <v>0</v>
      </c>
      <c r="W1191">
        <v>0</v>
      </c>
      <c r="X1191">
        <v>0</v>
      </c>
      <c r="Y1191">
        <v>0</v>
      </c>
      <c r="Z1191">
        <v>0</v>
      </c>
      <c r="AA1191">
        <v>0</v>
      </c>
      <c r="AB1191">
        <v>0</v>
      </c>
      <c r="AC1191">
        <v>0</v>
      </c>
      <c r="AD1191">
        <v>0</v>
      </c>
    </row>
    <row r="1192" spans="2:30" ht="15" customHeight="1" x14ac:dyDescent="0.45">
      <c r="B1192" t="s">
        <v>419</v>
      </c>
      <c r="C1192" t="s">
        <v>188</v>
      </c>
      <c r="D1192" t="s">
        <v>3699</v>
      </c>
      <c r="E1192" t="s">
        <v>3700</v>
      </c>
      <c r="F1192" t="s">
        <v>3701</v>
      </c>
      <c r="G1192" t="s">
        <v>422</v>
      </c>
      <c r="H1192" t="s">
        <v>3702</v>
      </c>
      <c r="J1192">
        <v>1</v>
      </c>
      <c r="K1192">
        <v>1</v>
      </c>
      <c r="L1192">
        <v>1</v>
      </c>
      <c r="M1192">
        <v>1</v>
      </c>
      <c r="N1192">
        <v>1</v>
      </c>
      <c r="O1192">
        <v>1</v>
      </c>
      <c r="P1192">
        <v>1</v>
      </c>
      <c r="Q1192">
        <v>1</v>
      </c>
      <c r="R1192">
        <v>1</v>
      </c>
      <c r="S1192">
        <v>1</v>
      </c>
      <c r="T1192">
        <v>1</v>
      </c>
      <c r="U1192">
        <v>1</v>
      </c>
      <c r="V1192">
        <v>1</v>
      </c>
      <c r="W1192">
        <v>1</v>
      </c>
      <c r="X1192">
        <v>1</v>
      </c>
      <c r="Y1192">
        <v>1</v>
      </c>
      <c r="Z1192">
        <v>1</v>
      </c>
      <c r="AA1192">
        <v>1</v>
      </c>
      <c r="AB1192">
        <v>1</v>
      </c>
      <c r="AC1192">
        <v>1</v>
      </c>
      <c r="AD1192">
        <v>1</v>
      </c>
    </row>
    <row r="1193" spans="2:30" ht="15" customHeight="1" x14ac:dyDescent="0.45">
      <c r="B1193" t="s">
        <v>419</v>
      </c>
      <c r="C1193" t="s">
        <v>188</v>
      </c>
      <c r="D1193" t="s">
        <v>3703</v>
      </c>
      <c r="E1193" t="s">
        <v>3704</v>
      </c>
      <c r="F1193" t="s">
        <v>3705</v>
      </c>
      <c r="G1193" t="s">
        <v>422</v>
      </c>
      <c r="H1193" t="s">
        <v>3706</v>
      </c>
      <c r="J1193">
        <v>1</v>
      </c>
      <c r="K1193" t="e">
        <f>#N/A</f>
        <v>#N/A</v>
      </c>
      <c r="L1193" t="e">
        <f>#N/A</f>
        <v>#N/A</v>
      </c>
      <c r="M1193" t="e">
        <f>#N/A</f>
        <v>#N/A</v>
      </c>
      <c r="N1193" t="e">
        <f>#N/A</f>
        <v>#N/A</v>
      </c>
      <c r="O1193" t="e">
        <f>#N/A</f>
        <v>#N/A</v>
      </c>
      <c r="P1193" t="e">
        <f>#N/A</f>
        <v>#N/A</v>
      </c>
      <c r="Q1193" t="e">
        <f>#N/A</f>
        <v>#N/A</v>
      </c>
      <c r="R1193" t="e">
        <f>#N/A</f>
        <v>#N/A</v>
      </c>
      <c r="S1193" t="e">
        <f>#N/A</f>
        <v>#N/A</v>
      </c>
      <c r="T1193" t="e">
        <f>#N/A</f>
        <v>#N/A</v>
      </c>
      <c r="U1193" t="e">
        <f>#N/A</f>
        <v>#N/A</v>
      </c>
      <c r="V1193" t="e">
        <f>#N/A</f>
        <v>#N/A</v>
      </c>
      <c r="W1193" t="e">
        <f>#N/A</f>
        <v>#N/A</v>
      </c>
      <c r="X1193" t="e">
        <f>#N/A</f>
        <v>#N/A</v>
      </c>
      <c r="Y1193" t="e">
        <f>#N/A</f>
        <v>#N/A</v>
      </c>
      <c r="Z1193" t="e">
        <f>#N/A</f>
        <v>#N/A</v>
      </c>
      <c r="AA1193" t="e">
        <f>#N/A</f>
        <v>#N/A</v>
      </c>
      <c r="AB1193" t="e">
        <f>#N/A</f>
        <v>#N/A</v>
      </c>
      <c r="AC1193" t="e">
        <f>#N/A</f>
        <v>#N/A</v>
      </c>
      <c r="AD1193" t="e">
        <f>#N/A</f>
        <v>#N/A</v>
      </c>
    </row>
    <row r="1194" spans="2:30" ht="15" customHeight="1" x14ac:dyDescent="0.45">
      <c r="B1194" t="s">
        <v>419</v>
      </c>
      <c r="C1194" t="s">
        <v>188</v>
      </c>
      <c r="D1194" t="s">
        <v>3707</v>
      </c>
      <c r="E1194" t="s">
        <v>3708</v>
      </c>
      <c r="F1194" t="s">
        <v>3709</v>
      </c>
      <c r="G1194" t="s">
        <v>422</v>
      </c>
      <c r="H1194" t="s">
        <v>3710</v>
      </c>
      <c r="J1194">
        <v>1</v>
      </c>
      <c r="K1194">
        <v>8.8716917086029206</v>
      </c>
      <c r="L1194">
        <v>8.5644978351756595</v>
      </c>
      <c r="M1194">
        <v>8.3886588486919909</v>
      </c>
      <c r="N1194">
        <v>8.0920965483837008</v>
      </c>
      <c r="O1194">
        <v>8.2513019622825894</v>
      </c>
      <c r="P1194">
        <v>9.0448654195698897</v>
      </c>
      <c r="Q1194">
        <v>9.9024311893545605</v>
      </c>
      <c r="R1194">
        <v>10.830429536925401</v>
      </c>
      <c r="S1194">
        <v>11.937330520511701</v>
      </c>
      <c r="T1194">
        <v>13.2458662891637</v>
      </c>
      <c r="U1194">
        <v>14.659607172704</v>
      </c>
      <c r="V1194">
        <v>16.170961797431801</v>
      </c>
      <c r="W1194">
        <v>17.7719686523271</v>
      </c>
      <c r="X1194">
        <v>19.453959635201699</v>
      </c>
      <c r="Y1194">
        <v>21.205664968067001</v>
      </c>
      <c r="Z1194">
        <v>23.042890070278901</v>
      </c>
      <c r="AA1194">
        <v>24.962714757195499</v>
      </c>
      <c r="AB1194">
        <v>26.962131602506201</v>
      </c>
      <c r="AC1194">
        <v>29.039093418621199</v>
      </c>
      <c r="AD1194">
        <v>31.153556937607998</v>
      </c>
    </row>
    <row r="1195" spans="2:30" ht="15" customHeight="1" x14ac:dyDescent="0.45">
      <c r="B1195" t="s">
        <v>419</v>
      </c>
      <c r="C1195" t="s">
        <v>188</v>
      </c>
      <c r="D1195" t="s">
        <v>3711</v>
      </c>
      <c r="E1195" t="s">
        <v>3712</v>
      </c>
      <c r="F1195" t="s">
        <v>3713</v>
      </c>
      <c r="G1195" t="s">
        <v>422</v>
      </c>
      <c r="H1195" t="s">
        <v>3714</v>
      </c>
      <c r="J1195">
        <v>1</v>
      </c>
      <c r="K1195">
        <v>3.21727296338431</v>
      </c>
      <c r="L1195">
        <v>3.4876935640271398</v>
      </c>
      <c r="M1195">
        <v>3.59390200665954</v>
      </c>
      <c r="N1195">
        <v>2.7186556230175301</v>
      </c>
      <c r="O1195">
        <v>2.9840769510823302</v>
      </c>
      <c r="P1195">
        <v>2.9208651320491898</v>
      </c>
      <c r="Q1195">
        <v>3.0923179897128499</v>
      </c>
      <c r="R1195">
        <v>3.3239579484754498</v>
      </c>
      <c r="S1195">
        <v>3.60762220185631</v>
      </c>
      <c r="T1195">
        <v>3.9355066907315299</v>
      </c>
      <c r="U1195">
        <v>4.3555461645321198</v>
      </c>
      <c r="V1195">
        <v>4.8045878585850401</v>
      </c>
      <c r="W1195">
        <v>5.2802663119076501</v>
      </c>
      <c r="X1195">
        <v>5.7800061267560201</v>
      </c>
      <c r="Y1195">
        <v>6.3004589161157698</v>
      </c>
      <c r="Z1195">
        <v>6.8463206607756897</v>
      </c>
      <c r="AA1195">
        <v>7.41672373864556</v>
      </c>
      <c r="AB1195">
        <v>8.0107746070828192</v>
      </c>
      <c r="AC1195">
        <v>8.6278650219544701</v>
      </c>
      <c r="AD1195">
        <v>9.2560976452211108</v>
      </c>
    </row>
    <row r="1196" spans="2:30" ht="15" customHeight="1" x14ac:dyDescent="0.45">
      <c r="B1196" t="s">
        <v>419</v>
      </c>
      <c r="C1196" t="s">
        <v>188</v>
      </c>
      <c r="D1196" t="s">
        <v>3715</v>
      </c>
      <c r="E1196" t="s">
        <v>3716</v>
      </c>
      <c r="F1196" t="s">
        <v>3717</v>
      </c>
      <c r="G1196" t="s">
        <v>422</v>
      </c>
      <c r="H1196" t="s">
        <v>3718</v>
      </c>
      <c r="J1196">
        <v>1</v>
      </c>
      <c r="K1196" t="e">
        <f>#N/A</f>
        <v>#N/A</v>
      </c>
      <c r="L1196" t="e">
        <f>#N/A</f>
        <v>#N/A</v>
      </c>
      <c r="M1196" t="e">
        <f>#N/A</f>
        <v>#N/A</v>
      </c>
      <c r="N1196" t="e">
        <f>#N/A</f>
        <v>#N/A</v>
      </c>
      <c r="O1196" t="e">
        <f>#N/A</f>
        <v>#N/A</v>
      </c>
      <c r="P1196" t="e">
        <f>#N/A</f>
        <v>#N/A</v>
      </c>
      <c r="Q1196" t="e">
        <f>#N/A</f>
        <v>#N/A</v>
      </c>
      <c r="R1196" t="e">
        <f>#N/A</f>
        <v>#N/A</v>
      </c>
      <c r="S1196" t="e">
        <f>#N/A</f>
        <v>#N/A</v>
      </c>
      <c r="T1196" t="e">
        <f>#N/A</f>
        <v>#N/A</v>
      </c>
      <c r="U1196" t="e">
        <f>#N/A</f>
        <v>#N/A</v>
      </c>
      <c r="V1196" t="e">
        <f>#N/A</f>
        <v>#N/A</v>
      </c>
      <c r="W1196" t="e">
        <f>#N/A</f>
        <v>#N/A</v>
      </c>
      <c r="X1196" t="e">
        <f>#N/A</f>
        <v>#N/A</v>
      </c>
      <c r="Y1196" t="e">
        <f>#N/A</f>
        <v>#N/A</v>
      </c>
      <c r="Z1196" t="e">
        <f>#N/A</f>
        <v>#N/A</v>
      </c>
      <c r="AA1196" t="e">
        <f>#N/A</f>
        <v>#N/A</v>
      </c>
      <c r="AB1196" t="e">
        <f>#N/A</f>
        <v>#N/A</v>
      </c>
      <c r="AC1196" t="e">
        <f>#N/A</f>
        <v>#N/A</v>
      </c>
      <c r="AD1196" t="e">
        <f>#N/A</f>
        <v>#N/A</v>
      </c>
    </row>
    <row r="1197" spans="2:30" ht="15" customHeight="1" x14ac:dyDescent="0.45">
      <c r="B1197" t="s">
        <v>419</v>
      </c>
      <c r="C1197" t="s">
        <v>188</v>
      </c>
      <c r="D1197" t="s">
        <v>3719</v>
      </c>
      <c r="E1197" t="s">
        <v>3720</v>
      </c>
      <c r="F1197" t="s">
        <v>3721</v>
      </c>
      <c r="G1197" t="s">
        <v>422</v>
      </c>
      <c r="H1197" t="s">
        <v>3695</v>
      </c>
      <c r="J1197">
        <v>1</v>
      </c>
      <c r="K1197">
        <v>0.65794924908352304</v>
      </c>
      <c r="L1197">
        <v>0.60845193959275401</v>
      </c>
      <c r="M1197">
        <v>0.54630541792531895</v>
      </c>
      <c r="N1197">
        <v>0.53003725334707397</v>
      </c>
      <c r="O1197">
        <v>0.54007591404211897</v>
      </c>
      <c r="P1197">
        <v>0.55729901263447401</v>
      </c>
      <c r="Q1197">
        <v>0.57353529169704798</v>
      </c>
      <c r="R1197">
        <v>0.58991413670284198</v>
      </c>
      <c r="S1197">
        <v>0.60850356052176202</v>
      </c>
      <c r="T1197">
        <v>0.62857513271899201</v>
      </c>
      <c r="U1197">
        <v>0.64784581168589594</v>
      </c>
      <c r="V1197">
        <v>0.66607130085772004</v>
      </c>
      <c r="W1197">
        <v>0.68295984870081305</v>
      </c>
      <c r="X1197">
        <v>0.69864245759263599</v>
      </c>
      <c r="Y1197">
        <v>0.71313770397093301</v>
      </c>
      <c r="Z1197">
        <v>0.72662781923768405</v>
      </c>
      <c r="AA1197">
        <v>0.73918398021715903</v>
      </c>
      <c r="AB1197">
        <v>0.75089939620077195</v>
      </c>
      <c r="AC1197">
        <v>0.76186170987122503</v>
      </c>
      <c r="AD1197">
        <v>0.77208128625452699</v>
      </c>
    </row>
    <row r="1198" spans="2:30" ht="15" customHeight="1" x14ac:dyDescent="0.45">
      <c r="B1198" t="s">
        <v>419</v>
      </c>
      <c r="C1198" t="s">
        <v>188</v>
      </c>
      <c r="D1198" t="s">
        <v>3722</v>
      </c>
      <c r="E1198" t="s">
        <v>3723</v>
      </c>
      <c r="F1198" t="s">
        <v>3724</v>
      </c>
      <c r="G1198" t="s">
        <v>422</v>
      </c>
      <c r="H1198" t="s">
        <v>1046</v>
      </c>
      <c r="J1198">
        <v>1</v>
      </c>
      <c r="K1198">
        <v>0</v>
      </c>
      <c r="L1198">
        <v>0</v>
      </c>
      <c r="M1198">
        <v>0</v>
      </c>
      <c r="N1198">
        <v>0</v>
      </c>
      <c r="O1198">
        <v>0</v>
      </c>
      <c r="P1198">
        <v>0</v>
      </c>
      <c r="Q1198">
        <v>0</v>
      </c>
      <c r="R1198">
        <v>0</v>
      </c>
      <c r="S1198">
        <v>0</v>
      </c>
      <c r="T1198">
        <v>0</v>
      </c>
      <c r="U1198">
        <v>0</v>
      </c>
      <c r="V1198">
        <v>0</v>
      </c>
      <c r="W1198">
        <v>0</v>
      </c>
      <c r="X1198">
        <v>0</v>
      </c>
      <c r="Y1198">
        <v>0</v>
      </c>
      <c r="Z1198">
        <v>0</v>
      </c>
      <c r="AA1198">
        <v>0</v>
      </c>
      <c r="AB1198">
        <v>0</v>
      </c>
      <c r="AC1198">
        <v>0</v>
      </c>
      <c r="AD1198">
        <v>0</v>
      </c>
    </row>
    <row r="1199" spans="2:30" ht="15" customHeight="1" x14ac:dyDescent="0.45">
      <c r="B1199" t="s">
        <v>419</v>
      </c>
      <c r="C1199" t="s">
        <v>188</v>
      </c>
      <c r="D1199" t="s">
        <v>3725</v>
      </c>
      <c r="E1199" t="s">
        <v>3726</v>
      </c>
      <c r="F1199" t="s">
        <v>3727</v>
      </c>
      <c r="G1199" t="s">
        <v>422</v>
      </c>
      <c r="H1199" t="s">
        <v>3702</v>
      </c>
      <c r="J1199">
        <v>1</v>
      </c>
      <c r="K1199">
        <v>3.1462278217077297E-2</v>
      </c>
      <c r="L1199">
        <v>3.1462278217077297E-2</v>
      </c>
      <c r="M1199">
        <v>3.1462278217077297E-2</v>
      </c>
      <c r="N1199">
        <v>3.1462278217077297E-2</v>
      </c>
      <c r="O1199">
        <v>3.1462278217077297E-2</v>
      </c>
      <c r="P1199">
        <v>3.1462278217077297E-2</v>
      </c>
      <c r="Q1199">
        <v>3.1462278217077297E-2</v>
      </c>
      <c r="R1199">
        <v>3.1462278217077297E-2</v>
      </c>
      <c r="S1199">
        <v>3.1462278217077297E-2</v>
      </c>
      <c r="T1199">
        <v>3.1462278217077297E-2</v>
      </c>
      <c r="U1199">
        <v>3.1462278217077297E-2</v>
      </c>
      <c r="V1199">
        <v>3.1462278217077297E-2</v>
      </c>
      <c r="W1199">
        <v>3.1462278217077297E-2</v>
      </c>
      <c r="X1199">
        <v>3.1462278217077297E-2</v>
      </c>
      <c r="Y1199">
        <v>3.1462278217077297E-2</v>
      </c>
      <c r="Z1199">
        <v>3.1462278217077297E-2</v>
      </c>
      <c r="AA1199">
        <v>3.1462278217077297E-2</v>
      </c>
      <c r="AB1199">
        <v>3.1462278217077297E-2</v>
      </c>
      <c r="AC1199">
        <v>3.1462278217077297E-2</v>
      </c>
      <c r="AD1199">
        <v>3.1462278217077297E-2</v>
      </c>
    </row>
    <row r="1200" spans="2:30" ht="15" customHeight="1" x14ac:dyDescent="0.45">
      <c r="B1200" t="s">
        <v>419</v>
      </c>
      <c r="C1200" t="s">
        <v>188</v>
      </c>
      <c r="D1200" t="s">
        <v>3728</v>
      </c>
      <c r="E1200" t="s">
        <v>3729</v>
      </c>
      <c r="F1200" t="s">
        <v>3730</v>
      </c>
      <c r="G1200" t="s">
        <v>422</v>
      </c>
      <c r="H1200" t="s">
        <v>3706</v>
      </c>
      <c r="J1200">
        <v>1</v>
      </c>
      <c r="K1200" t="e">
        <f>#N/A</f>
        <v>#N/A</v>
      </c>
      <c r="L1200" t="e">
        <f>#N/A</f>
        <v>#N/A</v>
      </c>
      <c r="M1200" t="e">
        <f>#N/A</f>
        <v>#N/A</v>
      </c>
      <c r="N1200" t="e">
        <f>#N/A</f>
        <v>#N/A</v>
      </c>
      <c r="O1200" t="e">
        <f>#N/A</f>
        <v>#N/A</v>
      </c>
      <c r="P1200" t="e">
        <f>#N/A</f>
        <v>#N/A</v>
      </c>
      <c r="Q1200" t="e">
        <f>#N/A</f>
        <v>#N/A</v>
      </c>
      <c r="R1200" t="e">
        <f>#N/A</f>
        <v>#N/A</v>
      </c>
      <c r="S1200" t="e">
        <f>#N/A</f>
        <v>#N/A</v>
      </c>
      <c r="T1200" t="e">
        <f>#N/A</f>
        <v>#N/A</v>
      </c>
      <c r="U1200" t="e">
        <f>#N/A</f>
        <v>#N/A</v>
      </c>
      <c r="V1200" t="e">
        <f>#N/A</f>
        <v>#N/A</v>
      </c>
      <c r="W1200" t="e">
        <f>#N/A</f>
        <v>#N/A</v>
      </c>
      <c r="X1200" t="e">
        <f>#N/A</f>
        <v>#N/A</v>
      </c>
      <c r="Y1200" t="e">
        <f>#N/A</f>
        <v>#N/A</v>
      </c>
      <c r="Z1200" t="e">
        <f>#N/A</f>
        <v>#N/A</v>
      </c>
      <c r="AA1200" t="e">
        <f>#N/A</f>
        <v>#N/A</v>
      </c>
      <c r="AB1200" t="e">
        <f>#N/A</f>
        <v>#N/A</v>
      </c>
      <c r="AC1200" t="e">
        <f>#N/A</f>
        <v>#N/A</v>
      </c>
      <c r="AD1200" t="e">
        <f>#N/A</f>
        <v>#N/A</v>
      </c>
    </row>
    <row r="1201" spans="2:30" ht="15" customHeight="1" x14ac:dyDescent="0.45">
      <c r="B1201" t="s">
        <v>419</v>
      </c>
      <c r="C1201" t="s">
        <v>188</v>
      </c>
      <c r="D1201" t="s">
        <v>3731</v>
      </c>
      <c r="E1201" t="s">
        <v>3732</v>
      </c>
      <c r="F1201" t="s">
        <v>3733</v>
      </c>
      <c r="G1201" t="s">
        <v>422</v>
      </c>
      <c r="H1201" t="s">
        <v>3710</v>
      </c>
      <c r="J1201">
        <v>1</v>
      </c>
      <c r="K1201">
        <v>17.0933991686327</v>
      </c>
      <c r="L1201">
        <v>18.1645582633817</v>
      </c>
      <c r="M1201">
        <v>19.625046708005701</v>
      </c>
      <c r="N1201">
        <v>19.3355825425554</v>
      </c>
      <c r="O1201">
        <v>20.1451475669008</v>
      </c>
      <c r="P1201">
        <v>21.396616032809199</v>
      </c>
      <c r="Q1201">
        <v>22.7785804819299</v>
      </c>
      <c r="R1201">
        <v>24.251237959003799</v>
      </c>
      <c r="S1201">
        <v>25.953300675727299</v>
      </c>
      <c r="T1201">
        <v>27.9378649982669</v>
      </c>
      <c r="U1201">
        <v>30.084512993071801</v>
      </c>
      <c r="V1201">
        <v>32.382008614704603</v>
      </c>
      <c r="W1201">
        <v>34.8014312214437</v>
      </c>
      <c r="X1201">
        <v>37.347143191031499</v>
      </c>
      <c r="Y1201">
        <v>40.010165184002901</v>
      </c>
      <c r="Z1201">
        <v>42.802796078230102</v>
      </c>
      <c r="AA1201">
        <v>45.725142911345102</v>
      </c>
      <c r="AB1201">
        <v>48.781996709719103</v>
      </c>
      <c r="AC1201">
        <v>51.9797443262323</v>
      </c>
      <c r="AD1201">
        <v>55.309305872774097</v>
      </c>
    </row>
    <row r="1202" spans="2:30" ht="15" customHeight="1" x14ac:dyDescent="0.45">
      <c r="B1202" t="s">
        <v>419</v>
      </c>
      <c r="C1202" t="s">
        <v>188</v>
      </c>
      <c r="D1202" t="s">
        <v>3734</v>
      </c>
      <c r="E1202" t="s">
        <v>3735</v>
      </c>
      <c r="F1202" t="s">
        <v>3736</v>
      </c>
      <c r="G1202" t="s">
        <v>422</v>
      </c>
      <c r="H1202" t="s">
        <v>3714</v>
      </c>
      <c r="J1202">
        <v>1</v>
      </c>
      <c r="K1202">
        <v>11.3289007973501</v>
      </c>
      <c r="L1202">
        <v>10.4312935994176</v>
      </c>
      <c r="M1202">
        <v>10.384930107060701</v>
      </c>
      <c r="N1202">
        <v>8.4025576431049398</v>
      </c>
      <c r="O1202">
        <v>9.28378535285397</v>
      </c>
      <c r="P1202">
        <v>9.0128716278437704</v>
      </c>
      <c r="Q1202">
        <v>9.3467316486689604</v>
      </c>
      <c r="R1202">
        <v>9.8177714332668007</v>
      </c>
      <c r="S1202">
        <v>10.3821346118736</v>
      </c>
      <c r="T1202">
        <v>11.030196530876299</v>
      </c>
      <c r="U1202">
        <v>11.8777183177694</v>
      </c>
      <c r="V1202">
        <v>12.784796515656399</v>
      </c>
      <c r="W1202">
        <v>13.7400129162379</v>
      </c>
      <c r="X1202">
        <v>14.745089837373399</v>
      </c>
      <c r="Y1202">
        <v>15.7964821306049</v>
      </c>
      <c r="Z1202">
        <v>16.899045537058299</v>
      </c>
      <c r="AA1202">
        <v>18.052822316444999</v>
      </c>
      <c r="AB1202">
        <v>19.259704022127</v>
      </c>
      <c r="AC1202">
        <v>20.522212258474699</v>
      </c>
      <c r="AD1202">
        <v>21.836762179246499</v>
      </c>
    </row>
    <row r="1203" spans="2:30" ht="15" customHeight="1" x14ac:dyDescent="0.45">
      <c r="B1203" t="s">
        <v>419</v>
      </c>
      <c r="C1203" t="s">
        <v>188</v>
      </c>
      <c r="D1203" t="s">
        <v>3737</v>
      </c>
      <c r="E1203" t="s">
        <v>3738</v>
      </c>
      <c r="F1203" t="s">
        <v>3739</v>
      </c>
      <c r="G1203" t="s">
        <v>422</v>
      </c>
      <c r="H1203" t="s">
        <v>3718</v>
      </c>
      <c r="J1203">
        <v>1</v>
      </c>
      <c r="K1203" t="e">
        <f>#N/A</f>
        <v>#N/A</v>
      </c>
      <c r="L1203" t="e">
        <f>#N/A</f>
        <v>#N/A</v>
      </c>
      <c r="M1203" t="e">
        <f>#N/A</f>
        <v>#N/A</v>
      </c>
      <c r="N1203" t="e">
        <f>#N/A</f>
        <v>#N/A</v>
      </c>
      <c r="O1203" t="e">
        <f>#N/A</f>
        <v>#N/A</v>
      </c>
      <c r="P1203" t="e">
        <f>#N/A</f>
        <v>#N/A</v>
      </c>
      <c r="Q1203" t="e">
        <f>#N/A</f>
        <v>#N/A</v>
      </c>
      <c r="R1203" t="e">
        <f>#N/A</f>
        <v>#N/A</v>
      </c>
      <c r="S1203" t="e">
        <f>#N/A</f>
        <v>#N/A</v>
      </c>
      <c r="T1203" t="e">
        <f>#N/A</f>
        <v>#N/A</v>
      </c>
      <c r="U1203" t="e">
        <f>#N/A</f>
        <v>#N/A</v>
      </c>
      <c r="V1203" t="e">
        <f>#N/A</f>
        <v>#N/A</v>
      </c>
      <c r="W1203" t="e">
        <f>#N/A</f>
        <v>#N/A</v>
      </c>
      <c r="X1203" t="e">
        <f>#N/A</f>
        <v>#N/A</v>
      </c>
      <c r="Y1203" t="e">
        <f>#N/A</f>
        <v>#N/A</v>
      </c>
      <c r="Z1203" t="e">
        <f>#N/A</f>
        <v>#N/A</v>
      </c>
      <c r="AA1203" t="e">
        <f>#N/A</f>
        <v>#N/A</v>
      </c>
      <c r="AB1203" t="e">
        <f>#N/A</f>
        <v>#N/A</v>
      </c>
      <c r="AC1203" t="e">
        <f>#N/A</f>
        <v>#N/A</v>
      </c>
      <c r="AD1203" t="e">
        <f>#N/A</f>
        <v>#N/A</v>
      </c>
    </row>
    <row r="1204" spans="2:30" ht="15" customHeight="1" x14ac:dyDescent="0.45">
      <c r="B1204" t="s">
        <v>419</v>
      </c>
      <c r="C1204" t="s">
        <v>188</v>
      </c>
      <c r="D1204" t="s">
        <v>3740</v>
      </c>
      <c r="E1204" t="s">
        <v>3741</v>
      </c>
      <c r="F1204" t="s">
        <v>3742</v>
      </c>
      <c r="G1204" t="s">
        <v>422</v>
      </c>
      <c r="H1204" t="s">
        <v>1046</v>
      </c>
      <c r="J1204">
        <v>1</v>
      </c>
      <c r="K1204">
        <v>0</v>
      </c>
      <c r="L1204">
        <v>0</v>
      </c>
      <c r="M1204">
        <v>0</v>
      </c>
      <c r="N1204">
        <v>0</v>
      </c>
      <c r="O1204">
        <v>0</v>
      </c>
      <c r="P1204">
        <v>0</v>
      </c>
      <c r="Q1204">
        <v>0</v>
      </c>
      <c r="R1204">
        <v>0</v>
      </c>
      <c r="S1204">
        <v>0</v>
      </c>
      <c r="T1204">
        <v>0</v>
      </c>
      <c r="U1204">
        <v>0</v>
      </c>
      <c r="V1204">
        <v>0</v>
      </c>
      <c r="W1204">
        <v>0</v>
      </c>
      <c r="X1204">
        <v>0</v>
      </c>
      <c r="Y1204">
        <v>0</v>
      </c>
      <c r="Z1204">
        <v>0</v>
      </c>
      <c r="AA1204">
        <v>0</v>
      </c>
      <c r="AB1204">
        <v>0</v>
      </c>
      <c r="AC1204">
        <v>0</v>
      </c>
      <c r="AD1204">
        <v>0</v>
      </c>
    </row>
    <row r="1205" spans="2:30" ht="15" customHeight="1" x14ac:dyDescent="0.45">
      <c r="B1205" t="s">
        <v>419</v>
      </c>
      <c r="C1205" t="s">
        <v>188</v>
      </c>
      <c r="D1205" t="s">
        <v>3743</v>
      </c>
      <c r="E1205" t="s">
        <v>3744</v>
      </c>
      <c r="F1205" t="s">
        <v>3745</v>
      </c>
      <c r="G1205" t="s">
        <v>422</v>
      </c>
      <c r="H1205" t="s">
        <v>3702</v>
      </c>
      <c r="J1205">
        <v>1</v>
      </c>
      <c r="K1205" t="e">
        <f>#N/A</f>
        <v>#N/A</v>
      </c>
      <c r="L1205" t="e">
        <f>#N/A</f>
        <v>#N/A</v>
      </c>
      <c r="M1205" t="e">
        <f>#N/A</f>
        <v>#N/A</v>
      </c>
      <c r="N1205" t="e">
        <f>#N/A</f>
        <v>#N/A</v>
      </c>
      <c r="O1205" t="e">
        <f>#N/A</f>
        <v>#N/A</v>
      </c>
      <c r="P1205" t="e">
        <f>#N/A</f>
        <v>#N/A</v>
      </c>
      <c r="Q1205" t="e">
        <f>#N/A</f>
        <v>#N/A</v>
      </c>
      <c r="R1205" t="e">
        <f>#N/A</f>
        <v>#N/A</v>
      </c>
      <c r="S1205" t="e">
        <f>#N/A</f>
        <v>#N/A</v>
      </c>
      <c r="T1205" t="e">
        <f>#N/A</f>
        <v>#N/A</v>
      </c>
      <c r="U1205" t="e">
        <f>#N/A</f>
        <v>#N/A</v>
      </c>
      <c r="V1205" t="e">
        <f>#N/A</f>
        <v>#N/A</v>
      </c>
      <c r="W1205" t="e">
        <f>#N/A</f>
        <v>#N/A</v>
      </c>
      <c r="X1205" t="e">
        <f>#N/A</f>
        <v>#N/A</v>
      </c>
      <c r="Y1205" t="e">
        <f>#N/A</f>
        <v>#N/A</v>
      </c>
      <c r="Z1205" t="e">
        <f>#N/A</f>
        <v>#N/A</v>
      </c>
      <c r="AA1205" t="e">
        <f>#N/A</f>
        <v>#N/A</v>
      </c>
      <c r="AB1205" t="e">
        <f>#N/A</f>
        <v>#N/A</v>
      </c>
      <c r="AC1205" t="e">
        <f>#N/A</f>
        <v>#N/A</v>
      </c>
      <c r="AD1205" t="e">
        <f>#N/A</f>
        <v>#N/A</v>
      </c>
    </row>
    <row r="1206" spans="2:30" ht="15" customHeight="1" x14ac:dyDescent="0.45">
      <c r="B1206" t="s">
        <v>419</v>
      </c>
      <c r="C1206" t="s">
        <v>188</v>
      </c>
      <c r="D1206" t="s">
        <v>3746</v>
      </c>
      <c r="E1206" t="s">
        <v>3747</v>
      </c>
      <c r="F1206" t="s">
        <v>3748</v>
      </c>
      <c r="G1206" t="s">
        <v>422</v>
      </c>
      <c r="H1206" t="s">
        <v>3706</v>
      </c>
      <c r="J1206">
        <v>1</v>
      </c>
      <c r="K1206" t="e">
        <f>#N/A</f>
        <v>#N/A</v>
      </c>
      <c r="L1206" t="e">
        <f>#N/A</f>
        <v>#N/A</v>
      </c>
      <c r="M1206" t="e">
        <f>#N/A</f>
        <v>#N/A</v>
      </c>
      <c r="N1206" t="e">
        <f>#N/A</f>
        <v>#N/A</v>
      </c>
      <c r="O1206" t="e">
        <f>#N/A</f>
        <v>#N/A</v>
      </c>
      <c r="P1206" t="e">
        <f>#N/A</f>
        <v>#N/A</v>
      </c>
      <c r="Q1206" t="e">
        <f>#N/A</f>
        <v>#N/A</v>
      </c>
      <c r="R1206" t="e">
        <f>#N/A</f>
        <v>#N/A</v>
      </c>
      <c r="S1206" t="e">
        <f>#N/A</f>
        <v>#N/A</v>
      </c>
      <c r="T1206" t="e">
        <f>#N/A</f>
        <v>#N/A</v>
      </c>
      <c r="U1206" t="e">
        <f>#N/A</f>
        <v>#N/A</v>
      </c>
      <c r="V1206" t="e">
        <f>#N/A</f>
        <v>#N/A</v>
      </c>
      <c r="W1206" t="e">
        <f>#N/A</f>
        <v>#N/A</v>
      </c>
      <c r="X1206" t="e">
        <f>#N/A</f>
        <v>#N/A</v>
      </c>
      <c r="Y1206" t="e">
        <f>#N/A</f>
        <v>#N/A</v>
      </c>
      <c r="Z1206" t="e">
        <f>#N/A</f>
        <v>#N/A</v>
      </c>
      <c r="AA1206" t="e">
        <f>#N/A</f>
        <v>#N/A</v>
      </c>
      <c r="AB1206" t="e">
        <f>#N/A</f>
        <v>#N/A</v>
      </c>
      <c r="AC1206" t="e">
        <f>#N/A</f>
        <v>#N/A</v>
      </c>
      <c r="AD1206" t="e">
        <f>#N/A</f>
        <v>#N/A</v>
      </c>
    </row>
    <row r="1207" spans="2:30" ht="15" customHeight="1" x14ac:dyDescent="0.45">
      <c r="B1207" t="s">
        <v>419</v>
      </c>
      <c r="C1207" t="s">
        <v>188</v>
      </c>
      <c r="D1207" t="s">
        <v>3749</v>
      </c>
      <c r="E1207" t="s">
        <v>3750</v>
      </c>
      <c r="F1207" t="s">
        <v>3751</v>
      </c>
      <c r="G1207" t="s">
        <v>422</v>
      </c>
      <c r="H1207" t="s">
        <v>3710</v>
      </c>
      <c r="J1207">
        <v>1</v>
      </c>
      <c r="K1207">
        <v>8.75922735940979</v>
      </c>
      <c r="L1207">
        <v>9.8483367689349706</v>
      </c>
      <c r="M1207">
        <v>11.872645748894801</v>
      </c>
      <c r="N1207">
        <v>12.165496369500801</v>
      </c>
      <c r="O1207">
        <v>12.451220798302501</v>
      </c>
      <c r="P1207">
        <v>12.7875760791338</v>
      </c>
      <c r="Q1207">
        <v>13.185926293726901</v>
      </c>
      <c r="R1207">
        <v>13.567516333534799</v>
      </c>
      <c r="S1207">
        <v>13.924630751853501</v>
      </c>
      <c r="T1207">
        <v>14.284805547580101</v>
      </c>
      <c r="U1207">
        <v>14.649307370291799</v>
      </c>
      <c r="V1207">
        <v>15.018063306158201</v>
      </c>
      <c r="W1207">
        <v>15.390998538298801</v>
      </c>
      <c r="X1207">
        <v>15.768036297168999</v>
      </c>
      <c r="Y1207">
        <v>16.149097798433601</v>
      </c>
      <c r="Z1207">
        <v>16.5341021682712</v>
      </c>
      <c r="AA1207">
        <v>16.922966356059899</v>
      </c>
      <c r="AB1207">
        <v>17.315605034396299</v>
      </c>
      <c r="AC1207">
        <v>17.711930486408601</v>
      </c>
      <c r="AD1207">
        <v>18.1118524803193</v>
      </c>
    </row>
    <row r="1208" spans="2:30" ht="15" customHeight="1" x14ac:dyDescent="0.45">
      <c r="B1208" t="s">
        <v>419</v>
      </c>
      <c r="C1208" t="s">
        <v>188</v>
      </c>
      <c r="D1208" t="s">
        <v>3752</v>
      </c>
      <c r="E1208" t="s">
        <v>3753</v>
      </c>
      <c r="F1208" t="s">
        <v>3754</v>
      </c>
      <c r="G1208" t="s">
        <v>422</v>
      </c>
      <c r="H1208" t="s">
        <v>3714</v>
      </c>
      <c r="J1208">
        <v>1</v>
      </c>
      <c r="K1208">
        <v>4.3415326674431203</v>
      </c>
      <c r="L1208">
        <v>4.6878851644380699</v>
      </c>
      <c r="M1208">
        <v>5.4012855181209103</v>
      </c>
      <c r="N1208">
        <v>4.7970431075413904</v>
      </c>
      <c r="O1208">
        <v>5.1193866689866203</v>
      </c>
      <c r="P1208">
        <v>4.9330654080764704</v>
      </c>
      <c r="Q1208">
        <v>4.9946480086541101</v>
      </c>
      <c r="R1208">
        <v>5.0914253757795098</v>
      </c>
      <c r="S1208">
        <v>5.1825691281617097</v>
      </c>
      <c r="T1208">
        <v>5.2688435912409304</v>
      </c>
      <c r="U1208">
        <v>5.4032873599148301</v>
      </c>
      <c r="V1208">
        <v>5.5393002263798303</v>
      </c>
      <c r="W1208">
        <v>5.6768545949897202</v>
      </c>
      <c r="X1208">
        <v>5.8159221498725797</v>
      </c>
      <c r="Y1208">
        <v>5.9564738320161501</v>
      </c>
      <c r="Z1208">
        <v>6.0984798117169099</v>
      </c>
      <c r="AA1208">
        <v>6.2419094563745903</v>
      </c>
      <c r="AB1208">
        <v>6.3867312936152496</v>
      </c>
      <c r="AC1208">
        <v>6.5329129697273398</v>
      </c>
      <c r="AD1208">
        <v>6.6804212033952401</v>
      </c>
    </row>
    <row r="1209" spans="2:30" ht="15" customHeight="1" x14ac:dyDescent="0.45">
      <c r="B1209" t="s">
        <v>419</v>
      </c>
      <c r="C1209" t="s">
        <v>188</v>
      </c>
      <c r="D1209" t="s">
        <v>3755</v>
      </c>
      <c r="E1209" t="s">
        <v>3756</v>
      </c>
      <c r="F1209" t="s">
        <v>3757</v>
      </c>
      <c r="G1209" t="s">
        <v>422</v>
      </c>
      <c r="H1209" t="s">
        <v>3718</v>
      </c>
      <c r="J1209">
        <v>1</v>
      </c>
      <c r="K1209" t="e">
        <f>#N/A</f>
        <v>#N/A</v>
      </c>
      <c r="L1209" t="e">
        <f>#N/A</f>
        <v>#N/A</v>
      </c>
      <c r="M1209" t="e">
        <f>#N/A</f>
        <v>#N/A</v>
      </c>
      <c r="N1209" t="e">
        <f>#N/A</f>
        <v>#N/A</v>
      </c>
      <c r="O1209" t="e">
        <f>#N/A</f>
        <v>#N/A</v>
      </c>
      <c r="P1209" t="e">
        <f>#N/A</f>
        <v>#N/A</v>
      </c>
      <c r="Q1209" t="e">
        <f>#N/A</f>
        <v>#N/A</v>
      </c>
      <c r="R1209" t="e">
        <f>#N/A</f>
        <v>#N/A</v>
      </c>
      <c r="S1209" t="e">
        <f>#N/A</f>
        <v>#N/A</v>
      </c>
      <c r="T1209" t="e">
        <f>#N/A</f>
        <v>#N/A</v>
      </c>
      <c r="U1209" t="e">
        <f>#N/A</f>
        <v>#N/A</v>
      </c>
      <c r="V1209" t="e">
        <f>#N/A</f>
        <v>#N/A</v>
      </c>
      <c r="W1209" t="e">
        <f>#N/A</f>
        <v>#N/A</v>
      </c>
      <c r="X1209" t="e">
        <f>#N/A</f>
        <v>#N/A</v>
      </c>
      <c r="Y1209" t="e">
        <f>#N/A</f>
        <v>#N/A</v>
      </c>
      <c r="Z1209" t="e">
        <f>#N/A</f>
        <v>#N/A</v>
      </c>
      <c r="AA1209" t="e">
        <f>#N/A</f>
        <v>#N/A</v>
      </c>
      <c r="AB1209" t="e">
        <f>#N/A</f>
        <v>#N/A</v>
      </c>
      <c r="AC1209" t="e">
        <f>#N/A</f>
        <v>#N/A</v>
      </c>
      <c r="AD1209" t="e">
        <f>#N/A</f>
        <v>#N/A</v>
      </c>
    </row>
    <row r="1210" spans="2:30" ht="15" customHeight="1" x14ac:dyDescent="0.45">
      <c r="B1210" t="s">
        <v>419</v>
      </c>
      <c r="C1210" t="s">
        <v>188</v>
      </c>
      <c r="D1210" t="s">
        <v>3758</v>
      </c>
      <c r="E1210" t="s">
        <v>3759</v>
      </c>
      <c r="F1210" t="s">
        <v>3760</v>
      </c>
      <c r="G1210" t="s">
        <v>422</v>
      </c>
      <c r="H1210" t="s">
        <v>1046</v>
      </c>
      <c r="J1210">
        <v>1</v>
      </c>
      <c r="K1210">
        <v>0</v>
      </c>
      <c r="L1210">
        <v>0</v>
      </c>
      <c r="M1210">
        <v>0</v>
      </c>
      <c r="N1210">
        <v>0</v>
      </c>
      <c r="O1210">
        <v>0</v>
      </c>
      <c r="P1210">
        <v>0</v>
      </c>
      <c r="Q1210">
        <v>0</v>
      </c>
      <c r="R1210">
        <v>0</v>
      </c>
      <c r="S1210">
        <v>0</v>
      </c>
      <c r="T1210">
        <v>0</v>
      </c>
      <c r="U1210">
        <v>0</v>
      </c>
      <c r="V1210">
        <v>0</v>
      </c>
      <c r="W1210">
        <v>0</v>
      </c>
      <c r="X1210">
        <v>0</v>
      </c>
      <c r="Y1210">
        <v>0</v>
      </c>
      <c r="Z1210">
        <v>0</v>
      </c>
      <c r="AA1210">
        <v>0</v>
      </c>
      <c r="AB1210">
        <v>0</v>
      </c>
      <c r="AC1210">
        <v>0</v>
      </c>
      <c r="AD1210">
        <v>0</v>
      </c>
    </row>
    <row r="1211" spans="2:30" ht="15" customHeight="1" x14ac:dyDescent="0.45">
      <c r="B1211" t="s">
        <v>419</v>
      </c>
      <c r="C1211" t="s">
        <v>188</v>
      </c>
      <c r="D1211" t="s">
        <v>3761</v>
      </c>
      <c r="E1211" t="s">
        <v>3762</v>
      </c>
      <c r="F1211" t="s">
        <v>3763</v>
      </c>
      <c r="G1211" t="s">
        <v>422</v>
      </c>
      <c r="H1211" t="s">
        <v>3702</v>
      </c>
      <c r="J1211">
        <v>1</v>
      </c>
      <c r="K1211">
        <v>0.38980710506439198</v>
      </c>
      <c r="L1211">
        <v>0.38980710506439198</v>
      </c>
      <c r="M1211">
        <v>0.38980710506439198</v>
      </c>
      <c r="N1211">
        <v>0.38980710506439198</v>
      </c>
      <c r="O1211">
        <v>0.38980710506439198</v>
      </c>
      <c r="P1211">
        <v>0.38980710506439198</v>
      </c>
      <c r="Q1211">
        <v>0.38980710506439198</v>
      </c>
      <c r="R1211">
        <v>0.38980710506439198</v>
      </c>
      <c r="S1211">
        <v>0.38980710506439198</v>
      </c>
      <c r="T1211">
        <v>0.38980710506439198</v>
      </c>
      <c r="U1211">
        <v>0.38980710506439198</v>
      </c>
      <c r="V1211">
        <v>0.38980710506439198</v>
      </c>
      <c r="W1211">
        <v>0.38980710506439198</v>
      </c>
      <c r="X1211">
        <v>0.38980710506439198</v>
      </c>
      <c r="Y1211">
        <v>0.38980710506439198</v>
      </c>
      <c r="Z1211">
        <v>0.38980710506439198</v>
      </c>
      <c r="AA1211">
        <v>0.38980710506439198</v>
      </c>
      <c r="AB1211">
        <v>0.38980710506439198</v>
      </c>
      <c r="AC1211">
        <v>0.38980710506439198</v>
      </c>
      <c r="AD1211">
        <v>0.38980710506439198</v>
      </c>
    </row>
    <row r="1212" spans="2:30" ht="15" customHeight="1" x14ac:dyDescent="0.45">
      <c r="B1212" t="s">
        <v>419</v>
      </c>
      <c r="C1212" t="s">
        <v>188</v>
      </c>
      <c r="D1212" t="s">
        <v>3764</v>
      </c>
      <c r="E1212" t="s">
        <v>3765</v>
      </c>
      <c r="F1212" t="s">
        <v>3766</v>
      </c>
      <c r="G1212" t="s">
        <v>422</v>
      </c>
      <c r="H1212" t="s">
        <v>3706</v>
      </c>
      <c r="J1212">
        <v>1</v>
      </c>
      <c r="K1212" t="e">
        <f>#N/A</f>
        <v>#N/A</v>
      </c>
      <c r="L1212" t="e">
        <f>#N/A</f>
        <v>#N/A</v>
      </c>
      <c r="M1212" t="e">
        <f>#N/A</f>
        <v>#N/A</v>
      </c>
      <c r="N1212" t="e">
        <f>#N/A</f>
        <v>#N/A</v>
      </c>
      <c r="O1212" t="e">
        <f>#N/A</f>
        <v>#N/A</v>
      </c>
      <c r="P1212" t="e">
        <f>#N/A</f>
        <v>#N/A</v>
      </c>
      <c r="Q1212" t="e">
        <f>#N/A</f>
        <v>#N/A</v>
      </c>
      <c r="R1212" t="e">
        <f>#N/A</f>
        <v>#N/A</v>
      </c>
      <c r="S1212" t="e">
        <f>#N/A</f>
        <v>#N/A</v>
      </c>
      <c r="T1212" t="e">
        <f>#N/A</f>
        <v>#N/A</v>
      </c>
      <c r="U1212" t="e">
        <f>#N/A</f>
        <v>#N/A</v>
      </c>
      <c r="V1212" t="e">
        <f>#N/A</f>
        <v>#N/A</v>
      </c>
      <c r="W1212" t="e">
        <f>#N/A</f>
        <v>#N/A</v>
      </c>
      <c r="X1212" t="e">
        <f>#N/A</f>
        <v>#N/A</v>
      </c>
      <c r="Y1212" t="e">
        <f>#N/A</f>
        <v>#N/A</v>
      </c>
      <c r="Z1212" t="e">
        <f>#N/A</f>
        <v>#N/A</v>
      </c>
      <c r="AA1212" t="e">
        <f>#N/A</f>
        <v>#N/A</v>
      </c>
      <c r="AB1212" t="e">
        <f>#N/A</f>
        <v>#N/A</v>
      </c>
      <c r="AC1212" t="e">
        <f>#N/A</f>
        <v>#N/A</v>
      </c>
      <c r="AD1212" t="e">
        <f>#N/A</f>
        <v>#N/A</v>
      </c>
    </row>
    <row r="1213" spans="2:30" ht="15" customHeight="1" x14ac:dyDescent="0.45">
      <c r="B1213" t="s">
        <v>419</v>
      </c>
      <c r="C1213" t="s">
        <v>188</v>
      </c>
      <c r="D1213" t="s">
        <v>3767</v>
      </c>
      <c r="E1213" t="s">
        <v>3768</v>
      </c>
      <c r="F1213" t="s">
        <v>3769</v>
      </c>
      <c r="G1213" t="s">
        <v>422</v>
      </c>
      <c r="H1213" t="s">
        <v>3710</v>
      </c>
      <c r="J1213">
        <v>1</v>
      </c>
      <c r="K1213">
        <v>0.74072845747668803</v>
      </c>
      <c r="L1213">
        <v>0.86721354102799397</v>
      </c>
      <c r="M1213">
        <v>0.96364265512465497</v>
      </c>
      <c r="N1213">
        <v>0.99889576863117502</v>
      </c>
      <c r="O1213">
        <v>1.0339270684047701</v>
      </c>
      <c r="P1213">
        <v>1.07621989615061</v>
      </c>
      <c r="Q1213">
        <v>1.12776388550927</v>
      </c>
      <c r="R1213">
        <v>1.1783280880287199</v>
      </c>
      <c r="S1213">
        <v>1.2266700805639199</v>
      </c>
      <c r="T1213">
        <v>1.2763498867482901</v>
      </c>
      <c r="U1213">
        <v>1.3273714719702501</v>
      </c>
      <c r="V1213">
        <v>1.3797355811327301</v>
      </c>
      <c r="W1213">
        <v>1.43344087146021</v>
      </c>
      <c r="X1213">
        <v>1.4884838304763499</v>
      </c>
      <c r="Y1213">
        <v>1.54485869635777</v>
      </c>
      <c r="Z1213">
        <v>1.6025573810131399</v>
      </c>
      <c r="AA1213">
        <v>1.66156939624026</v>
      </c>
      <c r="AB1213">
        <v>1.7218817833169799</v>
      </c>
      <c r="AC1213">
        <v>1.7834790463827499</v>
      </c>
      <c r="AD1213">
        <v>1.84634308996801</v>
      </c>
    </row>
    <row r="1214" spans="2:30" ht="15" customHeight="1" x14ac:dyDescent="0.45">
      <c r="B1214" t="s">
        <v>419</v>
      </c>
      <c r="C1214" t="s">
        <v>188</v>
      </c>
      <c r="D1214" t="s">
        <v>3770</v>
      </c>
      <c r="E1214" t="s">
        <v>3771</v>
      </c>
      <c r="F1214" t="s">
        <v>3772</v>
      </c>
      <c r="G1214" t="s">
        <v>422</v>
      </c>
      <c r="H1214" t="s">
        <v>3714</v>
      </c>
      <c r="J1214">
        <v>1</v>
      </c>
      <c r="K1214">
        <v>0.27367377034005502</v>
      </c>
      <c r="L1214">
        <v>0.38155634577615999</v>
      </c>
      <c r="M1214">
        <v>0.43124175007426502</v>
      </c>
      <c r="N1214">
        <v>0.36505809917876098</v>
      </c>
      <c r="O1214">
        <v>0.40142729937354998</v>
      </c>
      <c r="P1214">
        <v>0.38086928737994202</v>
      </c>
      <c r="Q1214">
        <v>0.38844987055893199</v>
      </c>
      <c r="R1214">
        <v>0.40025158852473802</v>
      </c>
      <c r="S1214">
        <v>0.41156070572289399</v>
      </c>
      <c r="T1214">
        <v>0.42245064580585301</v>
      </c>
      <c r="U1214">
        <v>0.43933794438349499</v>
      </c>
      <c r="V1214">
        <v>0.45666959612132102</v>
      </c>
      <c r="W1214">
        <v>0.47444515658291098</v>
      </c>
      <c r="X1214">
        <v>0.49266346319683901</v>
      </c>
      <c r="Y1214">
        <v>0.51132260889512204</v>
      </c>
      <c r="Z1214">
        <v>0.53041991665366095</v>
      </c>
      <c r="AA1214">
        <v>0.54995191505146601</v>
      </c>
      <c r="AB1214">
        <v>0.56991431496640099</v>
      </c>
      <c r="AC1214">
        <v>0.59030198752561003</v>
      </c>
      <c r="AD1214">
        <v>0.61110894342875799</v>
      </c>
    </row>
    <row r="1215" spans="2:30" ht="15" customHeight="1" x14ac:dyDescent="0.45">
      <c r="B1215" t="s">
        <v>419</v>
      </c>
      <c r="C1215" t="s">
        <v>188</v>
      </c>
      <c r="D1215" t="s">
        <v>3773</v>
      </c>
      <c r="E1215" t="s">
        <v>3774</v>
      </c>
      <c r="F1215" t="s">
        <v>3775</v>
      </c>
      <c r="G1215" t="s">
        <v>422</v>
      </c>
      <c r="H1215" t="s">
        <v>3718</v>
      </c>
      <c r="J1215">
        <v>1</v>
      </c>
      <c r="K1215" t="e">
        <f>#N/A</f>
        <v>#N/A</v>
      </c>
      <c r="L1215" t="e">
        <f>#N/A</f>
        <v>#N/A</v>
      </c>
      <c r="M1215" t="e">
        <f>#N/A</f>
        <v>#N/A</v>
      </c>
      <c r="N1215" t="e">
        <f>#N/A</f>
        <v>#N/A</v>
      </c>
      <c r="O1215" t="e">
        <f>#N/A</f>
        <v>#N/A</v>
      </c>
      <c r="P1215" t="e">
        <f>#N/A</f>
        <v>#N/A</v>
      </c>
      <c r="Q1215" t="e">
        <f>#N/A</f>
        <v>#N/A</v>
      </c>
      <c r="R1215" t="e">
        <f>#N/A</f>
        <v>#N/A</v>
      </c>
      <c r="S1215" t="e">
        <f>#N/A</f>
        <v>#N/A</v>
      </c>
      <c r="T1215" t="e">
        <f>#N/A</f>
        <v>#N/A</v>
      </c>
      <c r="U1215" t="e">
        <f>#N/A</f>
        <v>#N/A</v>
      </c>
      <c r="V1215" t="e">
        <f>#N/A</f>
        <v>#N/A</v>
      </c>
      <c r="W1215" t="e">
        <f>#N/A</f>
        <v>#N/A</v>
      </c>
      <c r="X1215" t="e">
        <f>#N/A</f>
        <v>#N/A</v>
      </c>
      <c r="Y1215" t="e">
        <f>#N/A</f>
        <v>#N/A</v>
      </c>
      <c r="Z1215" t="e">
        <f>#N/A</f>
        <v>#N/A</v>
      </c>
      <c r="AA1215" t="e">
        <f>#N/A</f>
        <v>#N/A</v>
      </c>
      <c r="AB1215" t="e">
        <f>#N/A</f>
        <v>#N/A</v>
      </c>
      <c r="AC1215" t="e">
        <f>#N/A</f>
        <v>#N/A</v>
      </c>
      <c r="AD1215" t="e">
        <f>#N/A</f>
        <v>#N/A</v>
      </c>
    </row>
    <row r="1216" spans="2:30" ht="15" customHeight="1" x14ac:dyDescent="0.45">
      <c r="B1216" t="s">
        <v>419</v>
      </c>
      <c r="C1216" t="s">
        <v>188</v>
      </c>
      <c r="D1216" t="s">
        <v>3776</v>
      </c>
      <c r="E1216" t="s">
        <v>3777</v>
      </c>
      <c r="F1216" t="s">
        <v>3778</v>
      </c>
      <c r="G1216" t="s">
        <v>422</v>
      </c>
      <c r="H1216" t="s">
        <v>1046</v>
      </c>
      <c r="J1216">
        <v>1</v>
      </c>
      <c r="K1216">
        <v>0</v>
      </c>
      <c r="L1216">
        <v>0</v>
      </c>
      <c r="M1216">
        <v>0</v>
      </c>
      <c r="N1216">
        <v>0</v>
      </c>
      <c r="O1216">
        <v>0</v>
      </c>
      <c r="P1216">
        <v>0</v>
      </c>
      <c r="Q1216">
        <v>0</v>
      </c>
      <c r="R1216">
        <v>0</v>
      </c>
      <c r="S1216">
        <v>0</v>
      </c>
      <c r="T1216">
        <v>0</v>
      </c>
      <c r="U1216">
        <v>0</v>
      </c>
      <c r="V1216">
        <v>0</v>
      </c>
      <c r="W1216">
        <v>0</v>
      </c>
      <c r="X1216">
        <v>0</v>
      </c>
      <c r="Y1216">
        <v>0</v>
      </c>
      <c r="Z1216">
        <v>0</v>
      </c>
      <c r="AA1216">
        <v>0</v>
      </c>
      <c r="AB1216">
        <v>0</v>
      </c>
      <c r="AC1216">
        <v>0</v>
      </c>
      <c r="AD1216">
        <v>0</v>
      </c>
    </row>
    <row r="1217" spans="2:30" ht="15" customHeight="1" x14ac:dyDescent="0.45">
      <c r="B1217" t="s">
        <v>419</v>
      </c>
      <c r="C1217" t="s">
        <v>188</v>
      </c>
      <c r="D1217" t="s">
        <v>3779</v>
      </c>
      <c r="E1217" t="s">
        <v>3780</v>
      </c>
      <c r="F1217" t="s">
        <v>3781</v>
      </c>
      <c r="G1217" t="s">
        <v>422</v>
      </c>
      <c r="H1217" t="s">
        <v>3702</v>
      </c>
      <c r="J1217">
        <v>1</v>
      </c>
      <c r="K1217">
        <v>0</v>
      </c>
      <c r="L1217">
        <v>0</v>
      </c>
      <c r="M1217">
        <v>0</v>
      </c>
      <c r="N1217">
        <v>0</v>
      </c>
      <c r="O1217">
        <v>0</v>
      </c>
      <c r="P1217">
        <v>0</v>
      </c>
      <c r="Q1217">
        <v>0</v>
      </c>
      <c r="R1217">
        <v>0</v>
      </c>
      <c r="S1217">
        <v>0</v>
      </c>
      <c r="T1217">
        <v>0</v>
      </c>
      <c r="U1217">
        <v>0</v>
      </c>
      <c r="V1217">
        <v>0</v>
      </c>
      <c r="W1217">
        <v>0</v>
      </c>
      <c r="X1217">
        <v>0</v>
      </c>
      <c r="Y1217">
        <v>0</v>
      </c>
      <c r="Z1217">
        <v>0</v>
      </c>
      <c r="AA1217">
        <v>0</v>
      </c>
      <c r="AB1217">
        <v>0</v>
      </c>
      <c r="AC1217">
        <v>0</v>
      </c>
      <c r="AD1217">
        <v>0</v>
      </c>
    </row>
    <row r="1218" spans="2:30" ht="15" customHeight="1" x14ac:dyDescent="0.45">
      <c r="B1218" t="s">
        <v>419</v>
      </c>
      <c r="C1218" t="s">
        <v>188</v>
      </c>
      <c r="D1218" t="s">
        <v>3782</v>
      </c>
      <c r="E1218" t="s">
        <v>3783</v>
      </c>
      <c r="F1218" t="s">
        <v>3784</v>
      </c>
      <c r="G1218" t="s">
        <v>422</v>
      </c>
      <c r="H1218" t="s">
        <v>3706</v>
      </c>
      <c r="J1218">
        <v>1</v>
      </c>
      <c r="K1218" t="e">
        <f>#N/A</f>
        <v>#N/A</v>
      </c>
      <c r="L1218" t="e">
        <f>#N/A</f>
        <v>#N/A</v>
      </c>
      <c r="M1218" t="e">
        <f>#N/A</f>
        <v>#N/A</v>
      </c>
      <c r="N1218" t="e">
        <f>#N/A</f>
        <v>#N/A</v>
      </c>
      <c r="O1218" t="e">
        <f>#N/A</f>
        <v>#N/A</v>
      </c>
      <c r="P1218" t="e">
        <f>#N/A</f>
        <v>#N/A</v>
      </c>
      <c r="Q1218" t="e">
        <f>#N/A</f>
        <v>#N/A</v>
      </c>
      <c r="R1218" t="e">
        <f>#N/A</f>
        <v>#N/A</v>
      </c>
      <c r="S1218" t="e">
        <f>#N/A</f>
        <v>#N/A</v>
      </c>
      <c r="T1218" t="e">
        <f>#N/A</f>
        <v>#N/A</v>
      </c>
      <c r="U1218" t="e">
        <f>#N/A</f>
        <v>#N/A</v>
      </c>
      <c r="V1218" t="e">
        <f>#N/A</f>
        <v>#N/A</v>
      </c>
      <c r="W1218" t="e">
        <f>#N/A</f>
        <v>#N/A</v>
      </c>
      <c r="X1218" t="e">
        <f>#N/A</f>
        <v>#N/A</v>
      </c>
      <c r="Y1218" t="e">
        <f>#N/A</f>
        <v>#N/A</v>
      </c>
      <c r="Z1218" t="e">
        <f>#N/A</f>
        <v>#N/A</v>
      </c>
      <c r="AA1218" t="e">
        <f>#N/A</f>
        <v>#N/A</v>
      </c>
      <c r="AB1218" t="e">
        <f>#N/A</f>
        <v>#N/A</v>
      </c>
      <c r="AC1218" t="e">
        <f>#N/A</f>
        <v>#N/A</v>
      </c>
      <c r="AD1218" t="e">
        <f>#N/A</f>
        <v>#N/A</v>
      </c>
    </row>
    <row r="1219" spans="2:30" ht="15" customHeight="1" x14ac:dyDescent="0.45">
      <c r="B1219" t="s">
        <v>419</v>
      </c>
      <c r="C1219" t="s">
        <v>188</v>
      </c>
      <c r="D1219" t="s">
        <v>3785</v>
      </c>
      <c r="E1219" t="s">
        <v>3786</v>
      </c>
      <c r="F1219" t="s">
        <v>3787</v>
      </c>
      <c r="G1219" t="s">
        <v>422</v>
      </c>
      <c r="H1219" t="s">
        <v>3788</v>
      </c>
      <c r="J1219">
        <v>1</v>
      </c>
      <c r="K1219">
        <v>5.4004408136823496</v>
      </c>
      <c r="L1219">
        <v>4.2974710728280403</v>
      </c>
      <c r="M1219">
        <v>3.7869687556145299</v>
      </c>
      <c r="N1219">
        <v>2.4509803921568598</v>
      </c>
      <c r="O1219">
        <v>2.4509803921568598</v>
      </c>
      <c r="P1219">
        <v>2.4509803921568598</v>
      </c>
      <c r="Q1219">
        <v>2.4509803921568598</v>
      </c>
      <c r="R1219">
        <v>2.4509803921568598</v>
      </c>
      <c r="S1219">
        <v>2.4509803921568598</v>
      </c>
      <c r="T1219">
        <v>2.4509803921568598</v>
      </c>
      <c r="U1219">
        <v>2.4509803921568598</v>
      </c>
      <c r="V1219">
        <v>2.4509803921568598</v>
      </c>
      <c r="W1219">
        <v>2.4509803921568598</v>
      </c>
      <c r="X1219">
        <v>2.4509803921568598</v>
      </c>
      <c r="Y1219">
        <v>2.4509803921568598</v>
      </c>
      <c r="Z1219">
        <v>2.4509803921568598</v>
      </c>
      <c r="AA1219">
        <v>2.4509803921568598</v>
      </c>
      <c r="AB1219">
        <v>2.4509803921568598</v>
      </c>
      <c r="AC1219">
        <v>2.4509803921568598</v>
      </c>
      <c r="AD1219">
        <v>2.4509803921568598</v>
      </c>
    </row>
    <row r="1220" spans="2:30" ht="15" customHeight="1" x14ac:dyDescent="0.45">
      <c r="B1220" t="s">
        <v>419</v>
      </c>
      <c r="C1220" t="s">
        <v>188</v>
      </c>
      <c r="D1220" t="s">
        <v>3789</v>
      </c>
      <c r="E1220" t="s">
        <v>3790</v>
      </c>
      <c r="F1220" t="s">
        <v>3791</v>
      </c>
      <c r="G1220" t="s">
        <v>422</v>
      </c>
      <c r="H1220" t="s">
        <v>3710</v>
      </c>
      <c r="J1220">
        <v>1</v>
      </c>
      <c r="K1220">
        <v>0.32188346580600002</v>
      </c>
      <c r="L1220">
        <v>0.30907468551335798</v>
      </c>
      <c r="M1220">
        <v>0.32742941030768402</v>
      </c>
      <c r="N1220">
        <v>0.41714299562181401</v>
      </c>
      <c r="O1220">
        <v>0.41853233544167401</v>
      </c>
      <c r="P1220">
        <v>0.42037537114824303</v>
      </c>
      <c r="Q1220">
        <v>0.42304891067540301</v>
      </c>
      <c r="R1220">
        <v>0.42581749885475501</v>
      </c>
      <c r="S1220">
        <v>0.42844057373942801</v>
      </c>
      <c r="T1220">
        <v>0.43132378821689499</v>
      </c>
      <c r="U1220">
        <v>0.434517353552545</v>
      </c>
      <c r="V1220">
        <v>0.43802052103692202</v>
      </c>
      <c r="W1220">
        <v>0.441861156755463</v>
      </c>
      <c r="X1220">
        <v>0.44604620340491302</v>
      </c>
      <c r="Y1220">
        <v>0.45059419878045698</v>
      </c>
      <c r="Z1220">
        <v>0.45551475744414099</v>
      </c>
      <c r="AA1220">
        <v>0.46082598233233502</v>
      </c>
      <c r="AB1220">
        <v>0.46655066981579102</v>
      </c>
      <c r="AC1220">
        <v>0.47269999343659203</v>
      </c>
      <c r="AD1220">
        <v>0.47929315727775401</v>
      </c>
    </row>
    <row r="1221" spans="2:30" ht="15" customHeight="1" x14ac:dyDescent="0.45">
      <c r="B1221" t="s">
        <v>419</v>
      </c>
      <c r="C1221" t="s">
        <v>188</v>
      </c>
      <c r="D1221" t="s">
        <v>3792</v>
      </c>
      <c r="E1221" t="s">
        <v>3793</v>
      </c>
      <c r="F1221" t="s">
        <v>3794</v>
      </c>
      <c r="G1221" t="s">
        <v>422</v>
      </c>
      <c r="H1221" t="s">
        <v>3714</v>
      </c>
      <c r="J1221">
        <v>1</v>
      </c>
      <c r="K1221">
        <v>4.3889209414219899</v>
      </c>
      <c r="L1221">
        <v>3.47299622858083</v>
      </c>
      <c r="M1221">
        <v>3.6611730953070198</v>
      </c>
      <c r="N1221">
        <v>4.3202910899507998</v>
      </c>
      <c r="O1221">
        <v>4.5858969522246698</v>
      </c>
      <c r="P1221">
        <v>4.2257295086863804</v>
      </c>
      <c r="Q1221">
        <v>4.1472954656628804</v>
      </c>
      <c r="R1221">
        <v>4.1210051163863204</v>
      </c>
      <c r="S1221">
        <v>4.0993766219984904</v>
      </c>
      <c r="T1221">
        <v>4.07554321472373</v>
      </c>
      <c r="U1221">
        <v>4.1057189525106299</v>
      </c>
      <c r="V1221">
        <v>4.1388200956912797</v>
      </c>
      <c r="W1221">
        <v>4.1751099486290002</v>
      </c>
      <c r="X1221">
        <v>4.2146541122977297</v>
      </c>
      <c r="Y1221">
        <v>4.2576277488087602</v>
      </c>
      <c r="Z1221">
        <v>4.3041217053728698</v>
      </c>
      <c r="AA1221">
        <v>4.3543070351559603</v>
      </c>
      <c r="AB1221">
        <v>4.4083991392016504</v>
      </c>
      <c r="AC1221">
        <v>4.4665035953956904</v>
      </c>
      <c r="AD1221">
        <v>4.5288018615485903</v>
      </c>
    </row>
    <row r="1222" spans="2:30" ht="15" customHeight="1" x14ac:dyDescent="0.45">
      <c r="B1222" t="s">
        <v>419</v>
      </c>
      <c r="C1222" t="s">
        <v>188</v>
      </c>
      <c r="D1222" t="s">
        <v>3795</v>
      </c>
      <c r="E1222" t="s">
        <v>3796</v>
      </c>
      <c r="F1222" t="s">
        <v>3797</v>
      </c>
      <c r="G1222" t="s">
        <v>422</v>
      </c>
      <c r="H1222" t="s">
        <v>1046</v>
      </c>
      <c r="J1222">
        <v>1</v>
      </c>
      <c r="K1222">
        <v>0</v>
      </c>
      <c r="L1222">
        <v>0</v>
      </c>
      <c r="M1222">
        <v>0</v>
      </c>
      <c r="N1222">
        <v>0</v>
      </c>
      <c r="O1222">
        <v>0</v>
      </c>
      <c r="P1222">
        <v>0</v>
      </c>
      <c r="Q1222">
        <v>0</v>
      </c>
      <c r="R1222">
        <v>0</v>
      </c>
      <c r="S1222">
        <v>0</v>
      </c>
      <c r="T1222">
        <v>0</v>
      </c>
      <c r="U1222">
        <v>0</v>
      </c>
      <c r="V1222">
        <v>0</v>
      </c>
      <c r="W1222">
        <v>0</v>
      </c>
      <c r="X1222">
        <v>0</v>
      </c>
      <c r="Y1222">
        <v>0</v>
      </c>
      <c r="Z1222">
        <v>0</v>
      </c>
      <c r="AA1222">
        <v>0</v>
      </c>
      <c r="AB1222">
        <v>0</v>
      </c>
      <c r="AC1222">
        <v>0</v>
      </c>
      <c r="AD1222">
        <v>0</v>
      </c>
    </row>
    <row r="1223" spans="2:30" ht="15" customHeight="1" x14ac:dyDescent="0.45">
      <c r="B1223" t="s">
        <v>419</v>
      </c>
      <c r="C1223" t="s">
        <v>188</v>
      </c>
      <c r="D1223" t="s">
        <v>3798</v>
      </c>
      <c r="E1223" t="s">
        <v>3799</v>
      </c>
      <c r="F1223" t="s">
        <v>3800</v>
      </c>
      <c r="G1223" t="s">
        <v>422</v>
      </c>
      <c r="H1223" t="s">
        <v>3706</v>
      </c>
      <c r="J1223">
        <v>1</v>
      </c>
      <c r="K1223" t="e">
        <f>#N/A</f>
        <v>#N/A</v>
      </c>
      <c r="L1223" t="e">
        <f>#N/A</f>
        <v>#N/A</v>
      </c>
      <c r="M1223" t="e">
        <f>#N/A</f>
        <v>#N/A</v>
      </c>
      <c r="N1223" t="e">
        <f>#N/A</f>
        <v>#N/A</v>
      </c>
      <c r="O1223" t="e">
        <f>#N/A</f>
        <v>#N/A</v>
      </c>
      <c r="P1223" t="e">
        <f>#N/A</f>
        <v>#N/A</v>
      </c>
      <c r="Q1223" t="e">
        <f>#N/A</f>
        <v>#N/A</v>
      </c>
      <c r="R1223" t="e">
        <f>#N/A</f>
        <v>#N/A</v>
      </c>
      <c r="S1223" t="e">
        <f>#N/A</f>
        <v>#N/A</v>
      </c>
      <c r="T1223" t="e">
        <f>#N/A</f>
        <v>#N/A</v>
      </c>
      <c r="U1223" t="e">
        <f>#N/A</f>
        <v>#N/A</v>
      </c>
      <c r="V1223" t="e">
        <f>#N/A</f>
        <v>#N/A</v>
      </c>
      <c r="W1223" t="e">
        <f>#N/A</f>
        <v>#N/A</v>
      </c>
      <c r="X1223" t="e">
        <f>#N/A</f>
        <v>#N/A</v>
      </c>
      <c r="Y1223" t="e">
        <f>#N/A</f>
        <v>#N/A</v>
      </c>
      <c r="Z1223" t="e">
        <f>#N/A</f>
        <v>#N/A</v>
      </c>
      <c r="AA1223" t="e">
        <f>#N/A</f>
        <v>#N/A</v>
      </c>
      <c r="AB1223" t="e">
        <f>#N/A</f>
        <v>#N/A</v>
      </c>
      <c r="AC1223" t="e">
        <f>#N/A</f>
        <v>#N/A</v>
      </c>
      <c r="AD1223" t="e">
        <f>#N/A</f>
        <v>#N/A</v>
      </c>
    </row>
    <row r="1224" spans="2:30" ht="15" customHeight="1" x14ac:dyDescent="0.45">
      <c r="B1224" t="s">
        <v>419</v>
      </c>
      <c r="C1224" t="s">
        <v>188</v>
      </c>
      <c r="D1224" t="s">
        <v>3801</v>
      </c>
      <c r="E1224" t="s">
        <v>3802</v>
      </c>
      <c r="F1224" t="s">
        <v>3803</v>
      </c>
      <c r="G1224" t="s">
        <v>422</v>
      </c>
      <c r="H1224" t="s">
        <v>3710</v>
      </c>
      <c r="J1224">
        <v>1</v>
      </c>
      <c r="K1224">
        <v>0.4637672137728</v>
      </c>
      <c r="L1224">
        <v>0.39792308812516503</v>
      </c>
      <c r="M1224">
        <v>0.43807968256506002</v>
      </c>
      <c r="N1224">
        <v>0.45539144372591001</v>
      </c>
      <c r="O1224">
        <v>0.47249328611473101</v>
      </c>
      <c r="P1224">
        <v>0.49287018315998599</v>
      </c>
      <c r="Q1224">
        <v>0.51734449869532995</v>
      </c>
      <c r="R1224">
        <v>0.54114880169921897</v>
      </c>
      <c r="S1224">
        <v>0.56374026880622397</v>
      </c>
      <c r="T1224">
        <v>0.58682088394191301</v>
      </c>
      <c r="U1224">
        <v>0.61047490501407897</v>
      </c>
      <c r="V1224">
        <v>0.63470239672366102</v>
      </c>
      <c r="W1224">
        <v>0.659502994822877</v>
      </c>
      <c r="X1224">
        <v>0.68487589963987605</v>
      </c>
      <c r="Y1224">
        <v>0.71081986871966996</v>
      </c>
      <c r="Z1224">
        <v>0.73733320850855699</v>
      </c>
      <c r="AA1224">
        <v>0.76441376501215896</v>
      </c>
      <c r="AB1224">
        <v>0.79205891335993694</v>
      </c>
      <c r="AC1224">
        <v>0.82026554621181702</v>
      </c>
      <c r="AD1224">
        <v>0.849030060945134</v>
      </c>
    </row>
    <row r="1225" spans="2:30" ht="15" customHeight="1" x14ac:dyDescent="0.45">
      <c r="B1225" t="s">
        <v>419</v>
      </c>
      <c r="C1225" t="s">
        <v>188</v>
      </c>
      <c r="D1225" t="s">
        <v>3804</v>
      </c>
      <c r="E1225" t="s">
        <v>3805</v>
      </c>
      <c r="F1225" t="s">
        <v>3806</v>
      </c>
      <c r="G1225" t="s">
        <v>422</v>
      </c>
      <c r="H1225" t="s">
        <v>3714</v>
      </c>
      <c r="J1225">
        <v>1</v>
      </c>
      <c r="K1225">
        <v>3.2112892603922099</v>
      </c>
      <c r="L1225">
        <v>2.0618376055782202</v>
      </c>
      <c r="M1225">
        <v>1.9637115426351299</v>
      </c>
      <c r="N1225">
        <v>2.0734284673921901</v>
      </c>
      <c r="O1225">
        <v>2.1707645000789602</v>
      </c>
      <c r="P1225">
        <v>2.2118737304513201</v>
      </c>
      <c r="Q1225">
        <v>2.2568741472875402</v>
      </c>
      <c r="R1225">
        <v>2.3365611809637898</v>
      </c>
      <c r="S1225">
        <v>2.4269668290236401</v>
      </c>
      <c r="T1225">
        <v>2.5221201225048699</v>
      </c>
      <c r="U1225">
        <v>2.6237836524793301</v>
      </c>
      <c r="V1225">
        <v>2.7279119240365501</v>
      </c>
      <c r="W1225">
        <v>2.8345033716619601</v>
      </c>
      <c r="X1225">
        <v>2.9435545584150402</v>
      </c>
      <c r="Y1225">
        <v>3.0550601443005401</v>
      </c>
      <c r="Z1225">
        <v>3.1690128505286599</v>
      </c>
      <c r="AA1225">
        <v>3.2854034193638499</v>
      </c>
      <c r="AB1225">
        <v>3.40422056927371</v>
      </c>
      <c r="AC1225">
        <v>3.5254509451014302</v>
      </c>
      <c r="AD1225">
        <v>3.6490790629960301</v>
      </c>
    </row>
    <row r="1226" spans="2:30" ht="15" customHeight="1" x14ac:dyDescent="0.45">
      <c r="B1226" t="s">
        <v>419</v>
      </c>
      <c r="C1226" t="s">
        <v>188</v>
      </c>
      <c r="D1226" t="s">
        <v>3807</v>
      </c>
      <c r="E1226" t="s">
        <v>3808</v>
      </c>
      <c r="F1226" t="s">
        <v>3809</v>
      </c>
      <c r="G1226" t="s">
        <v>422</v>
      </c>
      <c r="H1226" t="s">
        <v>3718</v>
      </c>
      <c r="J1226">
        <v>1</v>
      </c>
      <c r="K1226" t="e">
        <f>#N/A</f>
        <v>#N/A</v>
      </c>
      <c r="L1226" t="e">
        <f>#N/A</f>
        <v>#N/A</v>
      </c>
      <c r="M1226" t="e">
        <f>#N/A</f>
        <v>#N/A</v>
      </c>
      <c r="N1226" t="e">
        <f>#N/A</f>
        <v>#N/A</v>
      </c>
      <c r="O1226" t="e">
        <f>#N/A</f>
        <v>#N/A</v>
      </c>
      <c r="P1226" t="e">
        <f>#N/A</f>
        <v>#N/A</v>
      </c>
      <c r="Q1226" t="e">
        <f>#N/A</f>
        <v>#N/A</v>
      </c>
      <c r="R1226" t="e">
        <f>#N/A</f>
        <v>#N/A</v>
      </c>
      <c r="S1226" t="e">
        <f>#N/A</f>
        <v>#N/A</v>
      </c>
      <c r="T1226" t="e">
        <f>#N/A</f>
        <v>#N/A</v>
      </c>
      <c r="U1226" t="e">
        <f>#N/A</f>
        <v>#N/A</v>
      </c>
      <c r="V1226" t="e">
        <f>#N/A</f>
        <v>#N/A</v>
      </c>
      <c r="W1226" t="e">
        <f>#N/A</f>
        <v>#N/A</v>
      </c>
      <c r="X1226" t="e">
        <f>#N/A</f>
        <v>#N/A</v>
      </c>
      <c r="Y1226" t="e">
        <f>#N/A</f>
        <v>#N/A</v>
      </c>
      <c r="Z1226" t="e">
        <f>#N/A</f>
        <v>#N/A</v>
      </c>
      <c r="AA1226" t="e">
        <f>#N/A</f>
        <v>#N/A</v>
      </c>
      <c r="AB1226" t="e">
        <f>#N/A</f>
        <v>#N/A</v>
      </c>
      <c r="AC1226" t="e">
        <f>#N/A</f>
        <v>#N/A</v>
      </c>
      <c r="AD1226" t="e">
        <f>#N/A</f>
        <v>#N/A</v>
      </c>
    </row>
    <row r="1227" spans="2:30" ht="15" customHeight="1" x14ac:dyDescent="0.45">
      <c r="B1227" t="s">
        <v>419</v>
      </c>
      <c r="C1227" t="s">
        <v>188</v>
      </c>
      <c r="D1227" t="s">
        <v>3810</v>
      </c>
      <c r="E1227" t="s">
        <v>3811</v>
      </c>
      <c r="F1227" t="s">
        <v>3812</v>
      </c>
      <c r="G1227" t="s">
        <v>422</v>
      </c>
      <c r="H1227" t="s">
        <v>1046</v>
      </c>
      <c r="J1227">
        <v>1</v>
      </c>
      <c r="K1227">
        <v>0</v>
      </c>
      <c r="L1227">
        <v>0</v>
      </c>
      <c r="M1227">
        <v>0</v>
      </c>
      <c r="N1227">
        <v>0</v>
      </c>
      <c r="O1227">
        <v>0</v>
      </c>
      <c r="P1227">
        <v>0</v>
      </c>
      <c r="Q1227">
        <v>0</v>
      </c>
      <c r="R1227">
        <v>0</v>
      </c>
      <c r="S1227">
        <v>0</v>
      </c>
      <c r="T1227">
        <v>0</v>
      </c>
      <c r="U1227">
        <v>0</v>
      </c>
      <c r="V1227">
        <v>0</v>
      </c>
      <c r="W1227">
        <v>0</v>
      </c>
      <c r="X1227">
        <v>0</v>
      </c>
      <c r="Y1227">
        <v>0</v>
      </c>
      <c r="Z1227">
        <v>0</v>
      </c>
      <c r="AA1227">
        <v>0</v>
      </c>
      <c r="AB1227">
        <v>0</v>
      </c>
      <c r="AC1227">
        <v>0</v>
      </c>
      <c r="AD1227">
        <v>0</v>
      </c>
    </row>
    <row r="1228" spans="2:30" ht="15" customHeight="1" x14ac:dyDescent="0.45">
      <c r="B1228" t="s">
        <v>419</v>
      </c>
      <c r="C1228" t="s">
        <v>188</v>
      </c>
      <c r="D1228" t="s">
        <v>3813</v>
      </c>
      <c r="E1228" t="s">
        <v>3814</v>
      </c>
      <c r="F1228" t="s">
        <v>3815</v>
      </c>
      <c r="G1228" t="s">
        <v>422</v>
      </c>
      <c r="H1228" t="s">
        <v>3706</v>
      </c>
      <c r="J1228">
        <v>1</v>
      </c>
      <c r="K1228">
        <v>22.7485237348331</v>
      </c>
      <c r="L1228">
        <v>20.7343160631129</v>
      </c>
      <c r="M1228">
        <v>20.1723738402717</v>
      </c>
      <c r="N1228">
        <v>20.3993778533317</v>
      </c>
      <c r="O1228">
        <v>20.600749001389499</v>
      </c>
      <c r="P1228">
        <v>20.648807010553401</v>
      </c>
      <c r="Q1228">
        <v>20.683098104648401</v>
      </c>
      <c r="R1228">
        <v>20.811322806032202</v>
      </c>
      <c r="S1228">
        <v>20.981145026025398</v>
      </c>
      <c r="T1228">
        <v>21.1642343536307</v>
      </c>
      <c r="U1228">
        <v>21.362709028129</v>
      </c>
      <c r="V1228">
        <v>21.569122352789101</v>
      </c>
      <c r="W1228">
        <v>21.783791918492</v>
      </c>
      <c r="X1228">
        <v>22.007047947590301</v>
      </c>
      <c r="Y1228">
        <v>22.239233919970101</v>
      </c>
      <c r="Z1228">
        <v>22.480707024597798</v>
      </c>
      <c r="AA1228">
        <v>22.731834181620101</v>
      </c>
      <c r="AB1228">
        <v>22.993006424923198</v>
      </c>
      <c r="AC1228">
        <v>23.2646255579585</v>
      </c>
      <c r="AD1228">
        <v>23.547109456315201</v>
      </c>
    </row>
    <row r="1229" spans="2:30" ht="15" customHeight="1" x14ac:dyDescent="0.45">
      <c r="B1229" t="s">
        <v>419</v>
      </c>
      <c r="C1229" t="s">
        <v>188</v>
      </c>
      <c r="D1229" t="s">
        <v>3816</v>
      </c>
      <c r="E1229" t="s">
        <v>3817</v>
      </c>
      <c r="F1229" t="s">
        <v>3818</v>
      </c>
      <c r="G1229" t="s">
        <v>422</v>
      </c>
      <c r="H1229" t="s">
        <v>3710</v>
      </c>
      <c r="J1229">
        <v>1</v>
      </c>
      <c r="K1229">
        <v>8.0436035415600002E-2</v>
      </c>
      <c r="L1229">
        <v>8.2826328027928303E-2</v>
      </c>
      <c r="M1229">
        <v>0.113308609764801</v>
      </c>
      <c r="N1229">
        <v>0.114121591417242</v>
      </c>
      <c r="O1229">
        <v>0.114875240500644</v>
      </c>
      <c r="P1229">
        <v>0.11581982025604499</v>
      </c>
      <c r="Q1229">
        <v>0.116991000558664</v>
      </c>
      <c r="R1229">
        <v>0.11805078974817899</v>
      </c>
      <c r="S1229">
        <v>0.118974252742842</v>
      </c>
      <c r="T1229">
        <v>0.11987712491385701</v>
      </c>
      <c r="U1229">
        <v>0.12076480283843</v>
      </c>
      <c r="V1229">
        <v>0.121637211402637</v>
      </c>
      <c r="W1229">
        <v>0.122494285005674</v>
      </c>
      <c r="X1229">
        <v>0.123335966787151</v>
      </c>
      <c r="Y1229">
        <v>0.124162207866443</v>
      </c>
      <c r="Z1229">
        <v>0.124972966595239</v>
      </c>
      <c r="AA1229">
        <v>0.12576820782420001</v>
      </c>
      <c r="AB1229">
        <v>0.12654790218444101</v>
      </c>
      <c r="AC1229">
        <v>0.12731202538436001</v>
      </c>
      <c r="AD1229">
        <v>0.12806055752215401</v>
      </c>
    </row>
    <row r="1230" spans="2:30" ht="15" customHeight="1" x14ac:dyDescent="0.45">
      <c r="B1230" t="s">
        <v>419</v>
      </c>
      <c r="C1230" t="s">
        <v>188</v>
      </c>
      <c r="D1230" t="s">
        <v>3819</v>
      </c>
      <c r="E1230" t="s">
        <v>3820</v>
      </c>
      <c r="F1230" t="s">
        <v>3821</v>
      </c>
      <c r="G1230" t="s">
        <v>422</v>
      </c>
      <c r="H1230" t="s">
        <v>3714</v>
      </c>
      <c r="J1230">
        <v>1</v>
      </c>
      <c r="K1230">
        <v>0.98637514452054198</v>
      </c>
      <c r="L1230">
        <v>0.97723979447097697</v>
      </c>
      <c r="M1230">
        <v>1.3660843335542801</v>
      </c>
      <c r="N1230">
        <v>1.38351187393482</v>
      </c>
      <c r="O1230">
        <v>1.39713374153395</v>
      </c>
      <c r="P1230">
        <v>1.3969305843118001</v>
      </c>
      <c r="Q1230">
        <v>1.3971645021213599</v>
      </c>
      <c r="R1230">
        <v>1.4048277045120801</v>
      </c>
      <c r="S1230">
        <v>1.4143894535822601</v>
      </c>
      <c r="T1230">
        <v>1.42430780823528</v>
      </c>
      <c r="U1230">
        <v>1.4348546627755101</v>
      </c>
      <c r="V1230">
        <v>1.4452200959710699</v>
      </c>
      <c r="W1230">
        <v>1.4554033283927299</v>
      </c>
      <c r="X1230">
        <v>1.4654036844595699</v>
      </c>
      <c r="Y1230">
        <v>1.47522058340144</v>
      </c>
      <c r="Z1230">
        <v>1.48485353037817</v>
      </c>
      <c r="AA1230">
        <v>1.4943021077665</v>
      </c>
      <c r="AB1230">
        <v>1.5035659666230301</v>
      </c>
      <c r="AC1230">
        <v>1.51264481832957</v>
      </c>
      <c r="AD1230">
        <v>1.5215384264248699</v>
      </c>
    </row>
    <row r="1231" spans="2:30" ht="15" customHeight="1" x14ac:dyDescent="0.45">
      <c r="B1231" t="s">
        <v>419</v>
      </c>
      <c r="C1231" t="s">
        <v>188</v>
      </c>
      <c r="D1231" t="s">
        <v>3822</v>
      </c>
      <c r="E1231" t="s">
        <v>3823</v>
      </c>
      <c r="F1231" t="s">
        <v>3824</v>
      </c>
      <c r="G1231" t="s">
        <v>422</v>
      </c>
      <c r="H1231" t="s">
        <v>3718</v>
      </c>
      <c r="J1231">
        <v>1</v>
      </c>
      <c r="K1231">
        <v>0.470711993112783</v>
      </c>
      <c r="L1231">
        <v>0.47434382009544801</v>
      </c>
      <c r="M1231">
        <v>0.65551046518029199</v>
      </c>
      <c r="N1231">
        <v>0.67849379071023697</v>
      </c>
      <c r="O1231">
        <v>0.70162178859118196</v>
      </c>
      <c r="P1231">
        <v>0.72464836365195995</v>
      </c>
      <c r="Q1231">
        <v>0.74987978988439596</v>
      </c>
      <c r="R1231">
        <v>0.77680309650552604</v>
      </c>
      <c r="S1231">
        <v>0.80451182368938901</v>
      </c>
      <c r="T1231">
        <v>0.83338049599273301</v>
      </c>
      <c r="U1231">
        <v>0.863520348787299</v>
      </c>
      <c r="V1231">
        <v>0.89486598694028796</v>
      </c>
      <c r="W1231">
        <v>0.92746713868390995</v>
      </c>
      <c r="X1231">
        <v>0.96137544188681601</v>
      </c>
      <c r="Y1231">
        <v>0.99664452368275602</v>
      </c>
      <c r="Z1231">
        <v>1.0333300581998399</v>
      </c>
      <c r="AA1231">
        <v>1.0714892660403399</v>
      </c>
      <c r="AB1231">
        <v>1.1111827151582001</v>
      </c>
      <c r="AC1231">
        <v>1.1524726551379501</v>
      </c>
      <c r="AD1231">
        <v>1.1954236734461201</v>
      </c>
    </row>
    <row r="1232" spans="2:30" ht="15" customHeight="1" x14ac:dyDescent="0.45">
      <c r="B1232" t="s">
        <v>419</v>
      </c>
      <c r="C1232" t="s">
        <v>188</v>
      </c>
      <c r="D1232" t="s">
        <v>3825</v>
      </c>
      <c r="E1232" t="s">
        <v>3826</v>
      </c>
      <c r="F1232" t="s">
        <v>3827</v>
      </c>
      <c r="G1232" t="s">
        <v>422</v>
      </c>
      <c r="H1232" t="s">
        <v>3706</v>
      </c>
      <c r="J1232">
        <v>1</v>
      </c>
      <c r="K1232" t="e">
        <f>#N/A</f>
        <v>#N/A</v>
      </c>
      <c r="L1232" t="e">
        <f>#N/A</f>
        <v>#N/A</v>
      </c>
      <c r="M1232" t="e">
        <f>#N/A</f>
        <v>#N/A</v>
      </c>
      <c r="N1232" t="e">
        <f>#N/A</f>
        <v>#N/A</v>
      </c>
      <c r="O1232" t="e">
        <f>#N/A</f>
        <v>#N/A</v>
      </c>
      <c r="P1232" t="e">
        <f>#N/A</f>
        <v>#N/A</v>
      </c>
      <c r="Q1232" t="e">
        <f>#N/A</f>
        <v>#N/A</v>
      </c>
      <c r="R1232" t="e">
        <f>#N/A</f>
        <v>#N/A</v>
      </c>
      <c r="S1232" t="e">
        <f>#N/A</f>
        <v>#N/A</v>
      </c>
      <c r="T1232" t="e">
        <f>#N/A</f>
        <v>#N/A</v>
      </c>
      <c r="U1232" t="e">
        <f>#N/A</f>
        <v>#N/A</v>
      </c>
      <c r="V1232" t="e">
        <f>#N/A</f>
        <v>#N/A</v>
      </c>
      <c r="W1232" t="e">
        <f>#N/A</f>
        <v>#N/A</v>
      </c>
      <c r="X1232" t="e">
        <f>#N/A</f>
        <v>#N/A</v>
      </c>
      <c r="Y1232" t="e">
        <f>#N/A</f>
        <v>#N/A</v>
      </c>
      <c r="Z1232" t="e">
        <f>#N/A</f>
        <v>#N/A</v>
      </c>
      <c r="AA1232" t="e">
        <f>#N/A</f>
        <v>#N/A</v>
      </c>
      <c r="AB1232" t="e">
        <f>#N/A</f>
        <v>#N/A</v>
      </c>
      <c r="AC1232" t="e">
        <f>#N/A</f>
        <v>#N/A</v>
      </c>
      <c r="AD1232" t="e">
        <f>#N/A</f>
        <v>#N/A</v>
      </c>
    </row>
    <row r="1233" spans="2:30" ht="15" customHeight="1" x14ac:dyDescent="0.45">
      <c r="B1233" t="s">
        <v>419</v>
      </c>
      <c r="C1233" t="s">
        <v>188</v>
      </c>
      <c r="D1233" t="s">
        <v>3828</v>
      </c>
      <c r="E1233" t="s">
        <v>3829</v>
      </c>
      <c r="F1233" t="s">
        <v>3830</v>
      </c>
      <c r="G1233" t="s">
        <v>422</v>
      </c>
      <c r="H1233" t="s">
        <v>3710</v>
      </c>
      <c r="J1233">
        <v>1</v>
      </c>
      <c r="K1233">
        <v>1.2327486599412001</v>
      </c>
      <c r="L1233">
        <v>1.1725498535410299</v>
      </c>
      <c r="M1233">
        <v>1.40337662573612</v>
      </c>
      <c r="N1233">
        <v>1.4309089276484801</v>
      </c>
      <c r="O1233">
        <v>1.3887855603775401</v>
      </c>
      <c r="P1233">
        <v>1.3709239007009999</v>
      </c>
      <c r="Q1233">
        <v>1.4053335026952101</v>
      </c>
      <c r="R1233">
        <v>1.44606731245818</v>
      </c>
      <c r="S1233">
        <v>1.48091596863386</v>
      </c>
      <c r="T1233">
        <v>1.5169720235909401</v>
      </c>
      <c r="U1233">
        <v>1.5559131246289</v>
      </c>
      <c r="V1233">
        <v>1.60129530861239</v>
      </c>
      <c r="W1233">
        <v>1.65294094259984</v>
      </c>
      <c r="X1233">
        <v>1.71294669526849</v>
      </c>
      <c r="Y1233">
        <v>1.78156716544786</v>
      </c>
      <c r="Z1233">
        <v>1.8611410029508999</v>
      </c>
      <c r="AA1233">
        <v>1.95345337094071</v>
      </c>
      <c r="AB1233">
        <v>2.0611656660334101</v>
      </c>
      <c r="AC1233">
        <v>2.1873878738852901</v>
      </c>
      <c r="AD1233">
        <v>2.31398900534422</v>
      </c>
    </row>
    <row r="1234" spans="2:30" ht="15" customHeight="1" x14ac:dyDescent="0.45">
      <c r="B1234" t="s">
        <v>419</v>
      </c>
      <c r="C1234" t="s">
        <v>188</v>
      </c>
      <c r="D1234" t="s">
        <v>3831</v>
      </c>
      <c r="E1234" t="s">
        <v>3832</v>
      </c>
      <c r="F1234" t="s">
        <v>3833</v>
      </c>
      <c r="G1234" t="s">
        <v>422</v>
      </c>
      <c r="H1234" t="s">
        <v>3714</v>
      </c>
      <c r="J1234">
        <v>1</v>
      </c>
      <c r="K1234">
        <v>10.729197716637</v>
      </c>
      <c r="L1234">
        <v>7.9445750529416701</v>
      </c>
      <c r="M1234">
        <v>8.5780889281481105</v>
      </c>
      <c r="N1234">
        <v>8.8593982840530696</v>
      </c>
      <c r="O1234">
        <v>8.6626865911711999</v>
      </c>
      <c r="P1234">
        <v>8.3877018488757997</v>
      </c>
      <c r="Q1234">
        <v>8.4009858835835693</v>
      </c>
      <c r="R1234">
        <v>8.5721925016772893</v>
      </c>
      <c r="S1234">
        <v>8.7577687002893203</v>
      </c>
      <c r="T1234">
        <v>8.95880251197182</v>
      </c>
      <c r="U1234">
        <v>9.1887775071414204</v>
      </c>
      <c r="V1234">
        <v>9.4567916943165393</v>
      </c>
      <c r="W1234">
        <v>9.7617960241946005</v>
      </c>
      <c r="X1234">
        <v>10.116172821776001</v>
      </c>
      <c r="Y1234">
        <v>10.5214256748644</v>
      </c>
      <c r="Z1234">
        <v>10.9913659797765</v>
      </c>
      <c r="AA1234">
        <v>11.5365363991199</v>
      </c>
      <c r="AB1234">
        <v>12.172654379438599</v>
      </c>
      <c r="AC1234">
        <v>12.918086605731901</v>
      </c>
      <c r="AD1234">
        <v>13.665756646375</v>
      </c>
    </row>
    <row r="1235" spans="2:30" ht="15" customHeight="1" x14ac:dyDescent="0.45">
      <c r="B1235" t="s">
        <v>419</v>
      </c>
      <c r="C1235" t="s">
        <v>188</v>
      </c>
      <c r="D1235" t="s">
        <v>3834</v>
      </c>
      <c r="E1235" t="s">
        <v>3835</v>
      </c>
      <c r="F1235" t="s">
        <v>3836</v>
      </c>
      <c r="G1235" t="s">
        <v>422</v>
      </c>
      <c r="H1235" t="s">
        <v>3718</v>
      </c>
      <c r="J1235">
        <v>1</v>
      </c>
      <c r="K1235" t="e">
        <f>#N/A</f>
        <v>#N/A</v>
      </c>
      <c r="L1235" t="e">
        <f>#N/A</f>
        <v>#N/A</v>
      </c>
      <c r="M1235" t="e">
        <f>#N/A</f>
        <v>#N/A</v>
      </c>
      <c r="N1235" t="e">
        <f>#N/A</f>
        <v>#N/A</v>
      </c>
      <c r="O1235" t="e">
        <f>#N/A</f>
        <v>#N/A</v>
      </c>
      <c r="P1235" t="e">
        <f>#N/A</f>
        <v>#N/A</v>
      </c>
      <c r="Q1235" t="e">
        <f>#N/A</f>
        <v>#N/A</v>
      </c>
      <c r="R1235" t="e">
        <f>#N/A</f>
        <v>#N/A</v>
      </c>
      <c r="S1235" t="e">
        <f>#N/A</f>
        <v>#N/A</v>
      </c>
      <c r="T1235" t="e">
        <f>#N/A</f>
        <v>#N/A</v>
      </c>
      <c r="U1235" t="e">
        <f>#N/A</f>
        <v>#N/A</v>
      </c>
      <c r="V1235" t="e">
        <f>#N/A</f>
        <v>#N/A</v>
      </c>
      <c r="W1235" t="e">
        <f>#N/A</f>
        <v>#N/A</v>
      </c>
      <c r="X1235" t="e">
        <f>#N/A</f>
        <v>#N/A</v>
      </c>
      <c r="Y1235" t="e">
        <f>#N/A</f>
        <v>#N/A</v>
      </c>
      <c r="Z1235" t="e">
        <f>#N/A</f>
        <v>#N/A</v>
      </c>
      <c r="AA1235" t="e">
        <f>#N/A</f>
        <v>#N/A</v>
      </c>
      <c r="AB1235" t="e">
        <f>#N/A</f>
        <v>#N/A</v>
      </c>
      <c r="AC1235" t="e">
        <f>#N/A</f>
        <v>#N/A</v>
      </c>
      <c r="AD1235" t="e">
        <f>#N/A</f>
        <v>#N/A</v>
      </c>
    </row>
    <row r="1236" spans="2:30" ht="15" customHeight="1" x14ac:dyDescent="0.45">
      <c r="B1236" t="s">
        <v>419</v>
      </c>
      <c r="C1236" t="s">
        <v>188</v>
      </c>
      <c r="D1236" t="s">
        <v>3837</v>
      </c>
      <c r="E1236" t="s">
        <v>3838</v>
      </c>
      <c r="F1236" t="s">
        <v>3839</v>
      </c>
      <c r="G1236" t="s">
        <v>422</v>
      </c>
      <c r="H1236" t="s">
        <v>3840</v>
      </c>
      <c r="J1236">
        <v>1</v>
      </c>
      <c r="K1236">
        <v>11.934141046608</v>
      </c>
      <c r="L1236">
        <v>9.8637389385673195</v>
      </c>
      <c r="M1236">
        <v>9.2724788787181698</v>
      </c>
      <c r="N1236">
        <v>9.3465329133906003</v>
      </c>
      <c r="O1236">
        <v>9.4062507450471404</v>
      </c>
      <c r="P1236">
        <v>9.3010918182266007</v>
      </c>
      <c r="Q1236">
        <v>9.1630818173852902</v>
      </c>
      <c r="R1236">
        <v>9.1104335154490101</v>
      </c>
      <c r="S1236">
        <v>9.0935178941482704</v>
      </c>
      <c r="T1236">
        <v>9.0824347550541695</v>
      </c>
      <c r="U1236">
        <v>9.0786598757442096</v>
      </c>
      <c r="V1236">
        <v>9.0737238498861004</v>
      </c>
      <c r="W1236">
        <v>9.06780691954269</v>
      </c>
      <c r="X1236">
        <v>9.0606305780844707</v>
      </c>
      <c r="Y1236">
        <v>9.0523445517797505</v>
      </c>
      <c r="Z1236">
        <v>9.0427341688149507</v>
      </c>
      <c r="AA1236">
        <v>9.0317689603848006</v>
      </c>
      <c r="AB1236">
        <v>9.0193488829070603</v>
      </c>
      <c r="AC1236">
        <v>9.0054107227450793</v>
      </c>
      <c r="AD1236">
        <v>8.9927793793110595</v>
      </c>
    </row>
    <row r="1237" spans="2:30" ht="15" customHeight="1" x14ac:dyDescent="0.45">
      <c r="B1237" t="s">
        <v>419</v>
      </c>
      <c r="C1237" t="s">
        <v>188</v>
      </c>
      <c r="D1237" t="s">
        <v>3841</v>
      </c>
      <c r="E1237" t="s">
        <v>3842</v>
      </c>
      <c r="F1237" t="s">
        <v>3843</v>
      </c>
      <c r="G1237" t="s">
        <v>422</v>
      </c>
      <c r="H1237" t="s">
        <v>2600</v>
      </c>
      <c r="J1237">
        <v>1</v>
      </c>
      <c r="K1237" t="e">
        <f>#N/A</f>
        <v>#N/A</v>
      </c>
      <c r="L1237" t="e">
        <f>#N/A</f>
        <v>#N/A</v>
      </c>
      <c r="M1237" t="e">
        <f>#N/A</f>
        <v>#N/A</v>
      </c>
      <c r="N1237" t="e">
        <f>#N/A</f>
        <v>#N/A</v>
      </c>
      <c r="O1237" t="e">
        <f>#N/A</f>
        <v>#N/A</v>
      </c>
      <c r="P1237" t="e">
        <f>#N/A</f>
        <v>#N/A</v>
      </c>
      <c r="Q1237" t="e">
        <f>#N/A</f>
        <v>#N/A</v>
      </c>
      <c r="R1237" t="e">
        <f>#N/A</f>
        <v>#N/A</v>
      </c>
      <c r="S1237" t="e">
        <f>#N/A</f>
        <v>#N/A</v>
      </c>
      <c r="T1237" t="e">
        <f>#N/A</f>
        <v>#N/A</v>
      </c>
      <c r="U1237" t="e">
        <f>#N/A</f>
        <v>#N/A</v>
      </c>
      <c r="V1237" t="e">
        <f>#N/A</f>
        <v>#N/A</v>
      </c>
      <c r="W1237" t="e">
        <f>#N/A</f>
        <v>#N/A</v>
      </c>
      <c r="X1237" t="e">
        <f>#N/A</f>
        <v>#N/A</v>
      </c>
      <c r="Y1237" t="e">
        <f>#N/A</f>
        <v>#N/A</v>
      </c>
      <c r="Z1237" t="e">
        <f>#N/A</f>
        <v>#N/A</v>
      </c>
      <c r="AA1237" t="e">
        <f>#N/A</f>
        <v>#N/A</v>
      </c>
      <c r="AB1237" t="e">
        <f>#N/A</f>
        <v>#N/A</v>
      </c>
      <c r="AC1237" t="e">
        <f>#N/A</f>
        <v>#N/A</v>
      </c>
      <c r="AD1237" t="e">
        <f>#N/A</f>
        <v>#N/A</v>
      </c>
    </row>
    <row r="1238" spans="2:30" ht="15" customHeight="1" x14ac:dyDescent="0.45">
      <c r="B1238" t="s">
        <v>419</v>
      </c>
      <c r="C1238" t="s">
        <v>188</v>
      </c>
      <c r="D1238" t="s">
        <v>3844</v>
      </c>
      <c r="E1238" t="s">
        <v>3845</v>
      </c>
      <c r="F1238" t="s">
        <v>3846</v>
      </c>
      <c r="G1238" t="s">
        <v>422</v>
      </c>
      <c r="H1238" t="s">
        <v>1046</v>
      </c>
      <c r="J1238">
        <v>1</v>
      </c>
      <c r="K1238">
        <v>0.12645947806431801</v>
      </c>
      <c r="L1238">
        <v>0.12756450051443999</v>
      </c>
      <c r="M1238">
        <v>0.143598058196311</v>
      </c>
      <c r="N1238">
        <v>0.142917796581044</v>
      </c>
      <c r="O1238">
        <v>0.147065845398867</v>
      </c>
      <c r="P1238">
        <v>0.148361269455451</v>
      </c>
      <c r="Q1238">
        <v>0.14569060132266101</v>
      </c>
      <c r="R1238">
        <v>0.143312675418309</v>
      </c>
      <c r="S1238">
        <v>0.14168447421085401</v>
      </c>
      <c r="T1238">
        <v>0.140117287519334</v>
      </c>
      <c r="U1238">
        <v>0.13852389679989099</v>
      </c>
      <c r="V1238">
        <v>0.13666130347430699</v>
      </c>
      <c r="W1238">
        <v>0.13458124582457401</v>
      </c>
      <c r="X1238">
        <v>0.13221312065558399</v>
      </c>
      <c r="Y1238">
        <v>0.129599558361537</v>
      </c>
      <c r="Z1238">
        <v>0.126686481019715</v>
      </c>
      <c r="AA1238">
        <v>0.123468062357806</v>
      </c>
      <c r="AB1238">
        <v>0.11991977087875</v>
      </c>
      <c r="AC1238">
        <v>0.116026160346676</v>
      </c>
      <c r="AD1238">
        <v>0.112522088775523</v>
      </c>
    </row>
    <row r="1239" spans="2:30" ht="15" customHeight="1" x14ac:dyDescent="0.45">
      <c r="B1239" t="s">
        <v>419</v>
      </c>
      <c r="C1239" t="s">
        <v>188</v>
      </c>
      <c r="D1239" t="s">
        <v>3847</v>
      </c>
      <c r="E1239" t="s">
        <v>3848</v>
      </c>
      <c r="F1239" t="s">
        <v>3849</v>
      </c>
      <c r="G1239" t="s">
        <v>422</v>
      </c>
      <c r="H1239" t="s">
        <v>3706</v>
      </c>
      <c r="J1239">
        <v>1</v>
      </c>
      <c r="K1239" t="e">
        <f>#N/A</f>
        <v>#N/A</v>
      </c>
      <c r="L1239" t="e">
        <f>#N/A</f>
        <v>#N/A</v>
      </c>
      <c r="M1239" t="e">
        <f>#N/A</f>
        <v>#N/A</v>
      </c>
      <c r="N1239" t="e">
        <f>#N/A</f>
        <v>#N/A</v>
      </c>
      <c r="O1239" t="e">
        <f>#N/A</f>
        <v>#N/A</v>
      </c>
      <c r="P1239" t="e">
        <f>#N/A</f>
        <v>#N/A</v>
      </c>
      <c r="Q1239" t="e">
        <f>#N/A</f>
        <v>#N/A</v>
      </c>
      <c r="R1239" t="e">
        <f>#N/A</f>
        <v>#N/A</v>
      </c>
      <c r="S1239" t="e">
        <f>#N/A</f>
        <v>#N/A</v>
      </c>
      <c r="T1239" t="e">
        <f>#N/A</f>
        <v>#N/A</v>
      </c>
      <c r="U1239" t="e">
        <f>#N/A</f>
        <v>#N/A</v>
      </c>
      <c r="V1239" t="e">
        <f>#N/A</f>
        <v>#N/A</v>
      </c>
      <c r="W1239" t="e">
        <f>#N/A</f>
        <v>#N/A</v>
      </c>
      <c r="X1239" t="e">
        <f>#N/A</f>
        <v>#N/A</v>
      </c>
      <c r="Y1239" t="e">
        <f>#N/A</f>
        <v>#N/A</v>
      </c>
      <c r="Z1239" t="e">
        <f>#N/A</f>
        <v>#N/A</v>
      </c>
      <c r="AA1239" t="e">
        <f>#N/A</f>
        <v>#N/A</v>
      </c>
      <c r="AB1239" t="e">
        <f>#N/A</f>
        <v>#N/A</v>
      </c>
      <c r="AC1239" t="e">
        <f>#N/A</f>
        <v>#N/A</v>
      </c>
      <c r="AD1239" t="e">
        <f>#N/A</f>
        <v>#N/A</v>
      </c>
    </row>
    <row r="1240" spans="2:30" ht="15" customHeight="1" x14ac:dyDescent="0.45">
      <c r="B1240" t="s">
        <v>419</v>
      </c>
      <c r="C1240" t="s">
        <v>188</v>
      </c>
      <c r="D1240" t="s">
        <v>3850</v>
      </c>
      <c r="E1240" t="s">
        <v>3851</v>
      </c>
      <c r="F1240" t="s">
        <v>3852</v>
      </c>
      <c r="G1240" t="s">
        <v>422</v>
      </c>
      <c r="H1240" t="s">
        <v>3788</v>
      </c>
      <c r="J1240">
        <v>1</v>
      </c>
      <c r="K1240">
        <v>3.5338787520244002</v>
      </c>
      <c r="L1240">
        <v>3.2202638857881798</v>
      </c>
      <c r="M1240">
        <v>3.1807567006267998</v>
      </c>
      <c r="N1240">
        <v>3.18966258579615</v>
      </c>
      <c r="O1240">
        <v>3.2171661421378501</v>
      </c>
      <c r="P1240">
        <v>3.2410686295181299</v>
      </c>
      <c r="Q1240">
        <v>3.2527970988980699</v>
      </c>
      <c r="R1240">
        <v>3.2614927638941</v>
      </c>
      <c r="S1240">
        <v>3.2703770944315802</v>
      </c>
      <c r="T1240">
        <v>3.2788621681122598</v>
      </c>
      <c r="U1240">
        <v>3.2865607933126602</v>
      </c>
      <c r="V1240">
        <v>3.29253880823495</v>
      </c>
      <c r="W1240">
        <v>3.2969407042038101</v>
      </c>
      <c r="X1240">
        <v>3.2993384144998901</v>
      </c>
      <c r="Y1240">
        <v>3.2998419193943702</v>
      </c>
      <c r="Z1240">
        <v>3.2980909509286902</v>
      </c>
      <c r="AA1240">
        <v>3.2939580410078699</v>
      </c>
      <c r="AB1240">
        <v>3.28721966131921</v>
      </c>
      <c r="AC1240">
        <v>3.2776977123692199</v>
      </c>
      <c r="AD1240">
        <v>3.2693158691876101</v>
      </c>
    </row>
    <row r="1241" spans="2:30" ht="15" customHeight="1" x14ac:dyDescent="0.45">
      <c r="B1241" t="s">
        <v>419</v>
      </c>
      <c r="C1241" t="s">
        <v>188</v>
      </c>
      <c r="D1241" t="s">
        <v>3853</v>
      </c>
      <c r="E1241" t="s">
        <v>3854</v>
      </c>
      <c r="F1241" t="s">
        <v>3855</v>
      </c>
      <c r="G1241" t="s">
        <v>422</v>
      </c>
      <c r="H1241" t="s">
        <v>3710</v>
      </c>
      <c r="J1241">
        <v>1</v>
      </c>
      <c r="K1241">
        <v>2.07346120236E-2</v>
      </c>
      <c r="L1241">
        <v>2.02858680830654E-2</v>
      </c>
      <c r="M1241">
        <v>1.9772134898586001E-2</v>
      </c>
      <c r="N1241">
        <v>1.9035859948046199E-2</v>
      </c>
      <c r="O1241">
        <v>1.9422579074165301E-2</v>
      </c>
      <c r="P1241">
        <v>2.13292800580973E-2</v>
      </c>
      <c r="Q1241">
        <v>2.34133538991078E-2</v>
      </c>
      <c r="R1241">
        <v>2.5683290922500501E-2</v>
      </c>
      <c r="S1241">
        <v>2.8390849334554501E-2</v>
      </c>
      <c r="T1241">
        <v>3.15937461873513E-2</v>
      </c>
      <c r="U1241">
        <v>3.5067938329022399E-2</v>
      </c>
      <c r="V1241">
        <v>3.8798034922163702E-2</v>
      </c>
      <c r="W1241">
        <v>4.2764588673719101E-2</v>
      </c>
      <c r="X1241">
        <v>4.6948306438777503E-2</v>
      </c>
      <c r="Y1241">
        <v>5.1323169163651601E-2</v>
      </c>
      <c r="Z1241">
        <v>5.5929800254312399E-2</v>
      </c>
      <c r="AA1241">
        <v>6.0763121295548998E-2</v>
      </c>
      <c r="AB1241">
        <v>6.5817895828502407E-2</v>
      </c>
      <c r="AC1241">
        <v>7.1091293013425497E-2</v>
      </c>
      <c r="AD1241">
        <v>7.6489337131125407E-2</v>
      </c>
    </row>
    <row r="1242" spans="2:30" ht="15" customHeight="1" x14ac:dyDescent="0.45">
      <c r="B1242" t="s">
        <v>419</v>
      </c>
      <c r="C1242" t="s">
        <v>188</v>
      </c>
      <c r="D1242" t="s">
        <v>3856</v>
      </c>
      <c r="E1242" t="s">
        <v>3857</v>
      </c>
      <c r="F1242" t="s">
        <v>3858</v>
      </c>
      <c r="G1242" t="s">
        <v>422</v>
      </c>
      <c r="H1242" t="s">
        <v>3714</v>
      </c>
      <c r="J1242">
        <v>1</v>
      </c>
      <c r="K1242">
        <v>0.17417617957466699</v>
      </c>
      <c r="L1242">
        <v>0.13476865853381401</v>
      </c>
      <c r="M1242">
        <v>0.12044635266993001</v>
      </c>
      <c r="N1242">
        <v>0.117201321274369</v>
      </c>
      <c r="O1242">
        <v>0.12020798509670499</v>
      </c>
      <c r="P1242">
        <v>0.12925593175052699</v>
      </c>
      <c r="Q1242">
        <v>0.13837958775843001</v>
      </c>
      <c r="R1242">
        <v>0.15022004691065299</v>
      </c>
      <c r="S1242">
        <v>0.16532391309865399</v>
      </c>
      <c r="T1242">
        <v>0.183356599291712</v>
      </c>
      <c r="U1242">
        <v>0.20311697341829699</v>
      </c>
      <c r="V1242">
        <v>0.22429861913747201</v>
      </c>
      <c r="W1242">
        <v>0.24678871999002899</v>
      </c>
      <c r="X1242">
        <v>0.27048290997929603</v>
      </c>
      <c r="Y1242">
        <v>0.295236665716266</v>
      </c>
      <c r="Z1242">
        <v>0.32129674770866901</v>
      </c>
      <c r="AA1242">
        <v>0.34864730086502599</v>
      </c>
      <c r="AB1242">
        <v>0.377276683981983</v>
      </c>
      <c r="AC1242">
        <v>0.40719052391743998</v>
      </c>
      <c r="AD1242">
        <v>0.437783929983527</v>
      </c>
    </row>
    <row r="1243" spans="2:30" ht="15" customHeight="1" x14ac:dyDescent="0.45">
      <c r="B1243" t="s">
        <v>419</v>
      </c>
      <c r="C1243" t="s">
        <v>188</v>
      </c>
      <c r="D1243" t="s">
        <v>3859</v>
      </c>
      <c r="E1243" t="s">
        <v>3860</v>
      </c>
      <c r="F1243" t="s">
        <v>3861</v>
      </c>
      <c r="G1243" t="s">
        <v>422</v>
      </c>
      <c r="H1243" t="s">
        <v>3718</v>
      </c>
      <c r="J1243">
        <v>1</v>
      </c>
      <c r="K1243" t="e">
        <f>#N/A</f>
        <v>#N/A</v>
      </c>
      <c r="L1243" t="e">
        <f>#N/A</f>
        <v>#N/A</v>
      </c>
      <c r="M1243" t="e">
        <f>#N/A</f>
        <v>#N/A</v>
      </c>
      <c r="N1243" t="e">
        <f>#N/A</f>
        <v>#N/A</v>
      </c>
      <c r="O1243" t="e">
        <f>#N/A</f>
        <v>#N/A</v>
      </c>
      <c r="P1243" t="e">
        <f>#N/A</f>
        <v>#N/A</v>
      </c>
      <c r="Q1243" t="e">
        <f>#N/A</f>
        <v>#N/A</v>
      </c>
      <c r="R1243" t="e">
        <f>#N/A</f>
        <v>#N/A</v>
      </c>
      <c r="S1243" t="e">
        <f>#N/A</f>
        <v>#N/A</v>
      </c>
      <c r="T1243" t="e">
        <f>#N/A</f>
        <v>#N/A</v>
      </c>
      <c r="U1243" t="e">
        <f>#N/A</f>
        <v>#N/A</v>
      </c>
      <c r="V1243" t="e">
        <f>#N/A</f>
        <v>#N/A</v>
      </c>
      <c r="W1243" t="e">
        <f>#N/A</f>
        <v>#N/A</v>
      </c>
      <c r="X1243" t="e">
        <f>#N/A</f>
        <v>#N/A</v>
      </c>
      <c r="Y1243" t="e">
        <f>#N/A</f>
        <v>#N/A</v>
      </c>
      <c r="Z1243" t="e">
        <f>#N/A</f>
        <v>#N/A</v>
      </c>
      <c r="AA1243" t="e">
        <f>#N/A</f>
        <v>#N/A</v>
      </c>
      <c r="AB1243" t="e">
        <f>#N/A</f>
        <v>#N/A</v>
      </c>
      <c r="AC1243" t="e">
        <f>#N/A</f>
        <v>#N/A</v>
      </c>
      <c r="AD1243" t="e">
        <f>#N/A</f>
        <v>#N/A</v>
      </c>
    </row>
    <row r="1244" spans="2:30" ht="15" customHeight="1" x14ac:dyDescent="0.45">
      <c r="B1244" t="s">
        <v>419</v>
      </c>
      <c r="C1244" t="s">
        <v>188</v>
      </c>
      <c r="D1244" t="s">
        <v>3862</v>
      </c>
      <c r="E1244" t="s">
        <v>3863</v>
      </c>
      <c r="F1244" t="s">
        <v>3864</v>
      </c>
      <c r="G1244" t="s">
        <v>422</v>
      </c>
      <c r="H1244" t="s">
        <v>3706</v>
      </c>
      <c r="J1244">
        <v>1</v>
      </c>
      <c r="K1244">
        <v>16.392425627687501</v>
      </c>
      <c r="L1244">
        <v>14.093678168560899</v>
      </c>
      <c r="M1244">
        <v>13.279229897014</v>
      </c>
      <c r="N1244">
        <v>12.8155534454199</v>
      </c>
      <c r="O1244">
        <v>13.071104167427</v>
      </c>
      <c r="P1244">
        <v>13.372618758096801</v>
      </c>
      <c r="Q1244">
        <v>13.6032007782497</v>
      </c>
      <c r="R1244">
        <v>13.8421645343801</v>
      </c>
      <c r="S1244">
        <v>14.089843480191099</v>
      </c>
      <c r="T1244">
        <v>14.3496655257375</v>
      </c>
      <c r="U1244">
        <v>14.6498178457375</v>
      </c>
      <c r="V1244">
        <v>14.961976258537501</v>
      </c>
      <c r="W1244">
        <v>15.286621007849501</v>
      </c>
      <c r="X1244">
        <v>15.624251547134</v>
      </c>
      <c r="Y1244">
        <v>15.9753873079898</v>
      </c>
      <c r="Z1244">
        <v>16.3405684992799</v>
      </c>
      <c r="AA1244">
        <v>16.720356938221599</v>
      </c>
      <c r="AB1244">
        <v>17.115336914720999</v>
      </c>
      <c r="AC1244">
        <v>17.526116090280301</v>
      </c>
      <c r="AD1244">
        <v>17.953326432862099</v>
      </c>
    </row>
    <row r="1245" spans="2:30" ht="15" customHeight="1" x14ac:dyDescent="0.45">
      <c r="B1245" t="s">
        <v>419</v>
      </c>
      <c r="C1245" t="s">
        <v>188</v>
      </c>
      <c r="D1245" t="s">
        <v>3865</v>
      </c>
      <c r="E1245" t="s">
        <v>3866</v>
      </c>
      <c r="F1245" t="s">
        <v>3867</v>
      </c>
      <c r="G1245" t="s">
        <v>422</v>
      </c>
      <c r="H1245" t="s">
        <v>3710</v>
      </c>
      <c r="J1245">
        <v>1</v>
      </c>
      <c r="K1245">
        <v>6.9059390313600005E-2</v>
      </c>
      <c r="L1245">
        <v>6.4623086170915001E-2</v>
      </c>
      <c r="M1245">
        <v>7.6825636347470694E-2</v>
      </c>
      <c r="N1245">
        <v>8.2613612343509196E-2</v>
      </c>
      <c r="O1245">
        <v>8.3939653608571696E-2</v>
      </c>
      <c r="P1245">
        <v>8.5261902309808402E-2</v>
      </c>
      <c r="Q1245">
        <v>8.7450641271725596E-2</v>
      </c>
      <c r="R1245">
        <v>8.9554234089705101E-2</v>
      </c>
      <c r="S1245">
        <v>9.1536842493587303E-2</v>
      </c>
      <c r="T1245">
        <v>9.3520080623973406E-2</v>
      </c>
      <c r="U1245">
        <v>9.5290608477598807E-2</v>
      </c>
      <c r="V1245">
        <v>9.7065604041481804E-2</v>
      </c>
      <c r="W1245">
        <v>9.8844561385924595E-2</v>
      </c>
      <c r="X1245">
        <v>0.100626979039871</v>
      </c>
      <c r="Y1245">
        <v>0.10241235956622299</v>
      </c>
      <c r="Z1245">
        <v>0.104200209091573</v>
      </c>
      <c r="AA1245">
        <v>0.105990036792681</v>
      </c>
      <c r="AB1245">
        <v>0.107781354341894</v>
      </c>
      <c r="AC1245">
        <v>0.109573675313555</v>
      </c>
      <c r="AD1245">
        <v>0.11136651455327</v>
      </c>
    </row>
    <row r="1246" spans="2:30" ht="15" customHeight="1" x14ac:dyDescent="0.45">
      <c r="B1246" t="s">
        <v>419</v>
      </c>
      <c r="C1246" t="s">
        <v>188</v>
      </c>
      <c r="D1246" t="s">
        <v>3868</v>
      </c>
      <c r="E1246" t="s">
        <v>3869</v>
      </c>
      <c r="F1246" t="s">
        <v>3870</v>
      </c>
      <c r="G1246" t="s">
        <v>422</v>
      </c>
      <c r="H1246" t="s">
        <v>3714</v>
      </c>
      <c r="J1246">
        <v>1</v>
      </c>
      <c r="K1246">
        <v>0</v>
      </c>
      <c r="L1246">
        <v>0</v>
      </c>
      <c r="M1246">
        <v>0</v>
      </c>
      <c r="N1246">
        <v>0</v>
      </c>
      <c r="O1246">
        <v>0</v>
      </c>
      <c r="P1246">
        <v>0</v>
      </c>
      <c r="Q1246">
        <v>0</v>
      </c>
      <c r="R1246">
        <v>0</v>
      </c>
      <c r="S1246">
        <v>0</v>
      </c>
      <c r="T1246">
        <v>0</v>
      </c>
      <c r="U1246">
        <v>0</v>
      </c>
      <c r="V1246">
        <v>0</v>
      </c>
      <c r="W1246">
        <v>0</v>
      </c>
      <c r="X1246">
        <v>0</v>
      </c>
      <c r="Y1246">
        <v>0</v>
      </c>
      <c r="Z1246">
        <v>0</v>
      </c>
      <c r="AA1246">
        <v>0</v>
      </c>
      <c r="AB1246">
        <v>0</v>
      </c>
      <c r="AC1246">
        <v>0</v>
      </c>
      <c r="AD1246">
        <v>0</v>
      </c>
    </row>
    <row r="1247" spans="2:30" ht="15" customHeight="1" x14ac:dyDescent="0.45">
      <c r="B1247" t="s">
        <v>419</v>
      </c>
      <c r="C1247" t="s">
        <v>188</v>
      </c>
      <c r="D1247" t="s">
        <v>3871</v>
      </c>
      <c r="E1247" t="s">
        <v>3872</v>
      </c>
      <c r="F1247" t="s">
        <v>3873</v>
      </c>
      <c r="G1247" t="s">
        <v>422</v>
      </c>
      <c r="H1247" t="s">
        <v>3718</v>
      </c>
      <c r="J1247">
        <v>1</v>
      </c>
      <c r="K1247">
        <v>0.34021994136974798</v>
      </c>
      <c r="L1247">
        <v>0.34014458604652198</v>
      </c>
      <c r="M1247">
        <v>0.425127333915645</v>
      </c>
      <c r="N1247">
        <v>0.47599948329893299</v>
      </c>
      <c r="O1247">
        <v>0.50355153259610996</v>
      </c>
      <c r="P1247">
        <v>0.53251805901937199</v>
      </c>
      <c r="Q1247">
        <v>0.56862554817310795</v>
      </c>
      <c r="R1247">
        <v>0.60619976845002699</v>
      </c>
      <c r="S1247">
        <v>0.64502238112349097</v>
      </c>
      <c r="T1247">
        <v>0.685988085810048</v>
      </c>
      <c r="U1247">
        <v>0.72757695117647503</v>
      </c>
      <c r="V1247">
        <v>0.77142950479440497</v>
      </c>
      <c r="W1247">
        <v>0.81765714744338003</v>
      </c>
      <c r="X1247">
        <v>0.866376316804361</v>
      </c>
      <c r="Y1247">
        <v>0.91770869508105402</v>
      </c>
      <c r="Z1247">
        <v>0.97178142349478003</v>
      </c>
      <c r="AA1247">
        <v>1.0287273237182999</v>
      </c>
      <c r="AB1247">
        <v>1.08868512629597</v>
      </c>
      <c r="AC1247">
        <v>1.1517997060771099</v>
      </c>
      <c r="AD1247">
        <v>1.2182223246658701</v>
      </c>
    </row>
    <row r="1248" spans="2:30" ht="15" customHeight="1" x14ac:dyDescent="0.45">
      <c r="B1248" t="s">
        <v>419</v>
      </c>
      <c r="C1248" t="s">
        <v>188</v>
      </c>
      <c r="D1248" t="s">
        <v>3874</v>
      </c>
      <c r="E1248" t="s">
        <v>3875</v>
      </c>
      <c r="F1248" t="s">
        <v>3876</v>
      </c>
      <c r="G1248" t="s">
        <v>422</v>
      </c>
      <c r="H1248" t="s">
        <v>1046</v>
      </c>
      <c r="J1248">
        <v>1</v>
      </c>
      <c r="K1248">
        <v>0.14000000000000001</v>
      </c>
      <c r="L1248">
        <v>0.14000000000000001</v>
      </c>
      <c r="M1248">
        <v>0.14000000000000001</v>
      </c>
      <c r="N1248">
        <v>0.14000000000000001</v>
      </c>
      <c r="O1248">
        <v>0.14000000000000001</v>
      </c>
      <c r="P1248">
        <v>0.14000000000000001</v>
      </c>
      <c r="Q1248">
        <v>0.14000000000000001</v>
      </c>
      <c r="R1248">
        <v>0.14000000000000001</v>
      </c>
      <c r="S1248">
        <v>0.14000000000000001</v>
      </c>
      <c r="T1248">
        <v>0.14000000000000001</v>
      </c>
      <c r="U1248">
        <v>0.14000000000000001</v>
      </c>
      <c r="V1248">
        <v>0.14000000000000001</v>
      </c>
      <c r="W1248">
        <v>0.14000000000000001</v>
      </c>
      <c r="X1248">
        <v>0.14000000000000001</v>
      </c>
      <c r="Y1248">
        <v>0.14000000000000001</v>
      </c>
      <c r="Z1248">
        <v>0.14000000000000001</v>
      </c>
      <c r="AA1248">
        <v>0.14000000000000001</v>
      </c>
      <c r="AB1248">
        <v>0.14000000000000001</v>
      </c>
      <c r="AC1248">
        <v>0.14000000000000001</v>
      </c>
      <c r="AD1248">
        <v>0.14000000000000001</v>
      </c>
    </row>
    <row r="1249" spans="2:30" ht="15" customHeight="1" x14ac:dyDescent="0.45">
      <c r="B1249" t="s">
        <v>419</v>
      </c>
      <c r="C1249" t="s">
        <v>188</v>
      </c>
      <c r="D1249" t="s">
        <v>3877</v>
      </c>
      <c r="E1249" t="s">
        <v>3878</v>
      </c>
      <c r="F1249" t="s">
        <v>3879</v>
      </c>
      <c r="G1249" t="s">
        <v>422</v>
      </c>
      <c r="H1249" t="s">
        <v>3706</v>
      </c>
      <c r="J1249">
        <v>1</v>
      </c>
      <c r="K1249">
        <v>29.1989945296434</v>
      </c>
      <c r="L1249">
        <v>21.9015133652142</v>
      </c>
      <c r="M1249">
        <v>21.2433627712972</v>
      </c>
      <c r="N1249">
        <v>20.4121628534621</v>
      </c>
      <c r="O1249">
        <v>20.711511621360199</v>
      </c>
      <c r="P1249">
        <v>21.079215049380998</v>
      </c>
      <c r="Q1249">
        <v>21.330709657393001</v>
      </c>
      <c r="R1249">
        <v>21.590936560857401</v>
      </c>
      <c r="S1249">
        <v>21.860242187372702</v>
      </c>
      <c r="T1249">
        <v>22.1438471095036</v>
      </c>
      <c r="U1249">
        <v>22.486020754303599</v>
      </c>
      <c r="V1249">
        <v>22.841881344895601</v>
      </c>
      <c r="W1249">
        <v>23.211976359111301</v>
      </c>
      <c r="X1249">
        <v>23.596875173895601</v>
      </c>
      <c r="Y1249">
        <v>23.997169941271299</v>
      </c>
      <c r="Z1249">
        <v>24.413476499342</v>
      </c>
      <c r="AA1249">
        <v>24.846435319735502</v>
      </c>
      <c r="AB1249">
        <v>25.296712492944799</v>
      </c>
      <c r="AC1249">
        <v>25.765000753082401</v>
      </c>
      <c r="AD1249">
        <v>26.252020543625601</v>
      </c>
    </row>
    <row r="1250" spans="2:30" ht="15" customHeight="1" x14ac:dyDescent="0.45">
      <c r="B1250" t="s">
        <v>419</v>
      </c>
      <c r="C1250" t="s">
        <v>188</v>
      </c>
      <c r="D1250" t="s">
        <v>3880</v>
      </c>
      <c r="E1250" t="s">
        <v>3881</v>
      </c>
      <c r="F1250" t="s">
        <v>3882</v>
      </c>
      <c r="G1250" t="s">
        <v>422</v>
      </c>
      <c r="H1250" t="s">
        <v>3710</v>
      </c>
      <c r="J1250">
        <v>1</v>
      </c>
      <c r="K1250">
        <v>6.8583970800000003E-5</v>
      </c>
      <c r="L1250">
        <v>6.8580036717958098E-5</v>
      </c>
      <c r="M1250">
        <v>7.8460671290462905E-5</v>
      </c>
      <c r="N1250">
        <v>8.2832906860848496E-5</v>
      </c>
      <c r="O1250">
        <v>8.3484336923178595E-5</v>
      </c>
      <c r="P1250">
        <v>8.4071957938455802E-5</v>
      </c>
      <c r="Q1250">
        <v>8.5280257200442595E-5</v>
      </c>
      <c r="R1250">
        <v>8.6427028704826199E-5</v>
      </c>
      <c r="S1250">
        <v>8.7493938512133796E-5</v>
      </c>
      <c r="T1250">
        <v>8.8547866882130401E-5</v>
      </c>
      <c r="U1250">
        <v>8.9424957569430097E-5</v>
      </c>
      <c r="V1250">
        <v>9.0294521793758402E-5</v>
      </c>
      <c r="W1250">
        <v>9.1156439839580697E-5</v>
      </c>
      <c r="X1250">
        <v>9.2010597651790804E-5</v>
      </c>
      <c r="Y1250">
        <v>9.2856886343157906E-5</v>
      </c>
      <c r="Z1250">
        <v>9.3695201703777897E-5</v>
      </c>
      <c r="AA1250">
        <v>9.4525443713318103E-5</v>
      </c>
      <c r="AB1250">
        <v>9.5347516056705094E-5</v>
      </c>
      <c r="AC1250">
        <v>9.6161325643775701E-5</v>
      </c>
      <c r="AD1250">
        <v>9.6966782133290296E-5</v>
      </c>
    </row>
    <row r="1251" spans="2:30" ht="15" customHeight="1" x14ac:dyDescent="0.45">
      <c r="B1251" t="s">
        <v>419</v>
      </c>
      <c r="C1251" t="s">
        <v>188</v>
      </c>
      <c r="D1251" t="s">
        <v>3883</v>
      </c>
      <c r="E1251" t="s">
        <v>3884</v>
      </c>
      <c r="F1251" t="s">
        <v>3885</v>
      </c>
      <c r="G1251" t="s">
        <v>422</v>
      </c>
      <c r="H1251" t="s">
        <v>3714</v>
      </c>
      <c r="J1251">
        <v>1</v>
      </c>
      <c r="K1251">
        <v>1.0290925621361099E-3</v>
      </c>
      <c r="L1251">
        <v>5.9793586442043005E-4</v>
      </c>
      <c r="M1251">
        <v>6.1554340106525704E-4</v>
      </c>
      <c r="N1251">
        <v>5.7055586813039097E-4</v>
      </c>
      <c r="O1251">
        <v>5.7716109671923795E-4</v>
      </c>
      <c r="P1251">
        <v>5.8759987403493304E-4</v>
      </c>
      <c r="Q1251">
        <v>5.92978116921456E-4</v>
      </c>
      <c r="R1251">
        <v>5.9761888097207097E-4</v>
      </c>
      <c r="S1251">
        <v>6.01384980849589E-4</v>
      </c>
      <c r="T1251">
        <v>6.05102085304453E-4</v>
      </c>
      <c r="U1251">
        <v>6.1109578591604001E-4</v>
      </c>
      <c r="V1251">
        <v>6.1703805357278302E-4</v>
      </c>
      <c r="W1251">
        <v>6.2292807018473402E-4</v>
      </c>
      <c r="X1251">
        <v>6.2876505634313999E-4</v>
      </c>
      <c r="Y1251">
        <v>6.3454826795452204E-4</v>
      </c>
      <c r="Z1251">
        <v>6.4027699288845099E-4</v>
      </c>
      <c r="AA1251">
        <v>6.4595054764442195E-4</v>
      </c>
      <c r="AB1251">
        <v>6.5156827404224402E-4</v>
      </c>
      <c r="AC1251">
        <v>6.5712953593952605E-4</v>
      </c>
      <c r="AD1251">
        <v>6.6263371597896203E-4</v>
      </c>
    </row>
    <row r="1252" spans="2:30" ht="15" customHeight="1" x14ac:dyDescent="0.45">
      <c r="B1252" t="s">
        <v>419</v>
      </c>
      <c r="C1252" t="s">
        <v>188</v>
      </c>
      <c r="D1252" t="s">
        <v>3886</v>
      </c>
      <c r="E1252" t="s">
        <v>3887</v>
      </c>
      <c r="F1252" t="s">
        <v>3888</v>
      </c>
      <c r="G1252" t="s">
        <v>422</v>
      </c>
      <c r="H1252" t="s">
        <v>3718</v>
      </c>
      <c r="J1252">
        <v>1</v>
      </c>
      <c r="K1252">
        <v>6.0751114835123996E-4</v>
      </c>
      <c r="L1252">
        <v>5.6047847968498802E-4</v>
      </c>
      <c r="M1252">
        <v>6.5209537887577201E-4</v>
      </c>
      <c r="N1252">
        <v>6.9887161434231205E-4</v>
      </c>
      <c r="O1252">
        <v>7.2724058854602895E-4</v>
      </c>
      <c r="P1252">
        <v>7.5689664758464602E-4</v>
      </c>
      <c r="Q1252">
        <v>7.9228930674950303E-4</v>
      </c>
      <c r="R1252">
        <v>8.2876699989524797E-4</v>
      </c>
      <c r="S1252">
        <v>8.6617171779513995E-4</v>
      </c>
      <c r="T1252">
        <v>9.0524501615225797E-4</v>
      </c>
      <c r="U1252">
        <v>9.4481057773534896E-4</v>
      </c>
      <c r="V1252">
        <v>9.8613013471795792E-4</v>
      </c>
      <c r="W1252">
        <v>1.02927991146534E-3</v>
      </c>
      <c r="X1252">
        <v>1.0743392823009601E-3</v>
      </c>
      <c r="Y1252">
        <v>1.1213908913317899E-3</v>
      </c>
      <c r="Z1252">
        <v>1.1705207761759E-3</v>
      </c>
      <c r="AA1252">
        <v>1.22181849565838E-3</v>
      </c>
      <c r="AB1252">
        <v>1.27537726153546E-3</v>
      </c>
      <c r="AC1252">
        <v>1.3312940743006099E-3</v>
      </c>
      <c r="AD1252">
        <v>1.3896698631183299E-3</v>
      </c>
    </row>
    <row r="1253" spans="2:30" ht="15" customHeight="1" x14ac:dyDescent="0.45">
      <c r="B1253" t="s">
        <v>419</v>
      </c>
      <c r="C1253" t="s">
        <v>188</v>
      </c>
      <c r="D1253" t="s">
        <v>3889</v>
      </c>
      <c r="E1253" t="s">
        <v>3890</v>
      </c>
      <c r="F1253" t="s">
        <v>3891</v>
      </c>
      <c r="G1253" t="s">
        <v>422</v>
      </c>
      <c r="H1253" t="s">
        <v>3706</v>
      </c>
      <c r="J1253">
        <v>1</v>
      </c>
      <c r="K1253" t="e">
        <f>#N/A</f>
        <v>#N/A</v>
      </c>
      <c r="L1253" t="e">
        <f>#N/A</f>
        <v>#N/A</v>
      </c>
      <c r="M1253" t="e">
        <f>#N/A</f>
        <v>#N/A</v>
      </c>
      <c r="N1253" t="e">
        <f>#N/A</f>
        <v>#N/A</v>
      </c>
      <c r="O1253" t="e">
        <f>#N/A</f>
        <v>#N/A</v>
      </c>
      <c r="P1253" t="e">
        <f>#N/A</f>
        <v>#N/A</v>
      </c>
      <c r="Q1253" t="e">
        <f>#N/A</f>
        <v>#N/A</v>
      </c>
      <c r="R1253" t="e">
        <f>#N/A</f>
        <v>#N/A</v>
      </c>
      <c r="S1253" t="e">
        <f>#N/A</f>
        <v>#N/A</v>
      </c>
      <c r="T1253" t="e">
        <f>#N/A</f>
        <v>#N/A</v>
      </c>
      <c r="U1253" t="e">
        <f>#N/A</f>
        <v>#N/A</v>
      </c>
      <c r="V1253" t="e">
        <f>#N/A</f>
        <v>#N/A</v>
      </c>
      <c r="W1253" t="e">
        <f>#N/A</f>
        <v>#N/A</v>
      </c>
      <c r="X1253" t="e">
        <f>#N/A</f>
        <v>#N/A</v>
      </c>
      <c r="Y1253" t="e">
        <f>#N/A</f>
        <v>#N/A</v>
      </c>
      <c r="Z1253" t="e">
        <f>#N/A</f>
        <v>#N/A</v>
      </c>
      <c r="AA1253" t="e">
        <f>#N/A</f>
        <v>#N/A</v>
      </c>
      <c r="AB1253" t="e">
        <f>#N/A</f>
        <v>#N/A</v>
      </c>
      <c r="AC1253" t="e">
        <f>#N/A</f>
        <v>#N/A</v>
      </c>
      <c r="AD1253" t="e">
        <f>#N/A</f>
        <v>#N/A</v>
      </c>
    </row>
    <row r="1254" spans="2:30" ht="15" customHeight="1" x14ac:dyDescent="0.45">
      <c r="B1254" t="s">
        <v>419</v>
      </c>
      <c r="C1254" t="s">
        <v>188</v>
      </c>
      <c r="D1254" t="s">
        <v>3892</v>
      </c>
      <c r="E1254" t="s">
        <v>3893</v>
      </c>
      <c r="F1254" t="s">
        <v>3894</v>
      </c>
      <c r="G1254" t="s">
        <v>422</v>
      </c>
      <c r="H1254" t="s">
        <v>3710</v>
      </c>
      <c r="J1254">
        <v>1</v>
      </c>
      <c r="K1254">
        <v>0</v>
      </c>
      <c r="L1254">
        <v>0</v>
      </c>
      <c r="M1254">
        <v>0</v>
      </c>
      <c r="N1254">
        <v>0</v>
      </c>
      <c r="O1254">
        <v>0</v>
      </c>
      <c r="P1254">
        <v>0</v>
      </c>
      <c r="Q1254">
        <v>0</v>
      </c>
      <c r="R1254">
        <v>0</v>
      </c>
      <c r="S1254">
        <v>0</v>
      </c>
      <c r="T1254">
        <v>0</v>
      </c>
      <c r="U1254">
        <v>0</v>
      </c>
      <c r="V1254">
        <v>0</v>
      </c>
      <c r="W1254">
        <v>0</v>
      </c>
      <c r="X1254">
        <v>0</v>
      </c>
      <c r="Y1254">
        <v>0</v>
      </c>
      <c r="Z1254">
        <v>0</v>
      </c>
      <c r="AA1254">
        <v>0</v>
      </c>
      <c r="AB1254">
        <v>0</v>
      </c>
      <c r="AC1254">
        <v>0</v>
      </c>
      <c r="AD1254">
        <v>0</v>
      </c>
    </row>
    <row r="1255" spans="2:30" ht="15" customHeight="1" x14ac:dyDescent="0.45">
      <c r="B1255" t="s">
        <v>419</v>
      </c>
      <c r="C1255" t="s">
        <v>188</v>
      </c>
      <c r="D1255" t="s">
        <v>3895</v>
      </c>
      <c r="E1255" t="s">
        <v>3896</v>
      </c>
      <c r="F1255" t="s">
        <v>3897</v>
      </c>
      <c r="G1255" t="s">
        <v>422</v>
      </c>
      <c r="H1255" t="s">
        <v>3714</v>
      </c>
      <c r="J1255">
        <v>1</v>
      </c>
      <c r="K1255">
        <v>0</v>
      </c>
      <c r="L1255">
        <v>0</v>
      </c>
      <c r="M1255">
        <v>0</v>
      </c>
      <c r="N1255">
        <v>0</v>
      </c>
      <c r="O1255">
        <v>0</v>
      </c>
      <c r="P1255">
        <v>0</v>
      </c>
      <c r="Q1255">
        <v>0</v>
      </c>
      <c r="R1255">
        <v>0</v>
      </c>
      <c r="S1255">
        <v>0</v>
      </c>
      <c r="T1255">
        <v>0</v>
      </c>
      <c r="U1255">
        <v>0</v>
      </c>
      <c r="V1255">
        <v>0</v>
      </c>
      <c r="W1255">
        <v>0</v>
      </c>
      <c r="X1255">
        <v>0</v>
      </c>
      <c r="Y1255">
        <v>0</v>
      </c>
      <c r="Z1255">
        <v>0</v>
      </c>
      <c r="AA1255">
        <v>0</v>
      </c>
      <c r="AB1255">
        <v>0</v>
      </c>
      <c r="AC1255">
        <v>0</v>
      </c>
      <c r="AD1255">
        <v>0</v>
      </c>
    </row>
    <row r="1256" spans="2:30" ht="15" customHeight="1" x14ac:dyDescent="0.45">
      <c r="B1256" t="s">
        <v>419</v>
      </c>
      <c r="C1256" t="s">
        <v>188</v>
      </c>
      <c r="D1256" t="s">
        <v>3898</v>
      </c>
      <c r="E1256" t="s">
        <v>3899</v>
      </c>
      <c r="F1256" t="s">
        <v>3900</v>
      </c>
      <c r="G1256" t="s">
        <v>422</v>
      </c>
      <c r="H1256" t="s">
        <v>3718</v>
      </c>
      <c r="J1256">
        <v>1</v>
      </c>
      <c r="K1256" t="e">
        <f>#N/A</f>
        <v>#N/A</v>
      </c>
      <c r="L1256" t="e">
        <f>#N/A</f>
        <v>#N/A</v>
      </c>
      <c r="M1256" t="e">
        <f>#N/A</f>
        <v>#N/A</v>
      </c>
      <c r="N1256" t="e">
        <f>#N/A</f>
        <v>#N/A</v>
      </c>
      <c r="O1256" t="e">
        <f>#N/A</f>
        <v>#N/A</v>
      </c>
      <c r="P1256" t="e">
        <f>#N/A</f>
        <v>#N/A</v>
      </c>
      <c r="Q1256" t="e">
        <f>#N/A</f>
        <v>#N/A</v>
      </c>
      <c r="R1256" t="e">
        <f>#N/A</f>
        <v>#N/A</v>
      </c>
      <c r="S1256" t="e">
        <f>#N/A</f>
        <v>#N/A</v>
      </c>
      <c r="T1256" t="e">
        <f>#N/A</f>
        <v>#N/A</v>
      </c>
      <c r="U1256" t="e">
        <f>#N/A</f>
        <v>#N/A</v>
      </c>
      <c r="V1256" t="e">
        <f>#N/A</f>
        <v>#N/A</v>
      </c>
      <c r="W1256" t="e">
        <f>#N/A</f>
        <v>#N/A</v>
      </c>
      <c r="X1256" t="e">
        <f>#N/A</f>
        <v>#N/A</v>
      </c>
      <c r="Y1256" t="e">
        <f>#N/A</f>
        <v>#N/A</v>
      </c>
      <c r="Z1256" t="e">
        <f>#N/A</f>
        <v>#N/A</v>
      </c>
      <c r="AA1256" t="e">
        <f>#N/A</f>
        <v>#N/A</v>
      </c>
      <c r="AB1256" t="e">
        <f>#N/A</f>
        <v>#N/A</v>
      </c>
      <c r="AC1256" t="e">
        <f>#N/A</f>
        <v>#N/A</v>
      </c>
      <c r="AD1256" t="e">
        <f>#N/A</f>
        <v>#N/A</v>
      </c>
    </row>
    <row r="1257" spans="2:30" ht="15" customHeight="1" x14ac:dyDescent="0.45">
      <c r="B1257" t="s">
        <v>419</v>
      </c>
      <c r="C1257" t="s">
        <v>188</v>
      </c>
      <c r="D1257" t="s">
        <v>3901</v>
      </c>
      <c r="E1257" t="s">
        <v>3902</v>
      </c>
      <c r="F1257" t="s">
        <v>3903</v>
      </c>
      <c r="G1257" t="s">
        <v>422</v>
      </c>
      <c r="H1257" t="s">
        <v>3840</v>
      </c>
      <c r="J1257">
        <v>1</v>
      </c>
      <c r="K1257">
        <v>11.129497825392001</v>
      </c>
      <c r="L1257">
        <v>8.6161449725182102</v>
      </c>
      <c r="M1257">
        <v>7.5824162235258097</v>
      </c>
      <c r="N1257">
        <v>6.8902832363207898</v>
      </c>
      <c r="O1257">
        <v>6.9085851728340399</v>
      </c>
      <c r="P1257">
        <v>6.9633737531537596</v>
      </c>
      <c r="Q1257">
        <v>6.9373191142644401</v>
      </c>
      <c r="R1257">
        <v>6.9093867428145996</v>
      </c>
      <c r="S1257">
        <v>6.8795000210555104</v>
      </c>
      <c r="T1257">
        <v>6.8506579307463102</v>
      </c>
      <c r="U1257">
        <v>6.8506154435009297</v>
      </c>
      <c r="V1257">
        <v>6.8505738959570204</v>
      </c>
      <c r="W1257">
        <v>6.8505332609071896</v>
      </c>
      <c r="X1257">
        <v>6.85049351210374</v>
      </c>
      <c r="Y1257">
        <v>6.8504546242324</v>
      </c>
      <c r="Z1257">
        <v>6.85041657288635</v>
      </c>
      <c r="AA1257">
        <v>6.8503793345407997</v>
      </c>
      <c r="AB1257">
        <v>6.8503428865278897</v>
      </c>
      <c r="AC1257">
        <v>6.85030720701213</v>
      </c>
      <c r="AD1257">
        <v>6.8502722749664402</v>
      </c>
    </row>
    <row r="1258" spans="2:30" ht="15" customHeight="1" x14ac:dyDescent="0.45">
      <c r="B1258" t="s">
        <v>419</v>
      </c>
      <c r="C1258" t="s">
        <v>188</v>
      </c>
      <c r="D1258" t="s">
        <v>3904</v>
      </c>
      <c r="E1258" t="s">
        <v>3905</v>
      </c>
      <c r="F1258" t="s">
        <v>3906</v>
      </c>
      <c r="G1258" t="s">
        <v>422</v>
      </c>
      <c r="H1258" t="s">
        <v>2600</v>
      </c>
      <c r="J1258">
        <v>1</v>
      </c>
      <c r="K1258" t="e">
        <f>#N/A</f>
        <v>#N/A</v>
      </c>
      <c r="L1258" t="e">
        <f>#N/A</f>
        <v>#N/A</v>
      </c>
      <c r="M1258" t="e">
        <f>#N/A</f>
        <v>#N/A</v>
      </c>
      <c r="N1258" t="e">
        <f>#N/A</f>
        <v>#N/A</v>
      </c>
      <c r="O1258" t="e">
        <f>#N/A</f>
        <v>#N/A</v>
      </c>
      <c r="P1258" t="e">
        <f>#N/A</f>
        <v>#N/A</v>
      </c>
      <c r="Q1258" t="e">
        <f>#N/A</f>
        <v>#N/A</v>
      </c>
      <c r="R1258" t="e">
        <f>#N/A</f>
        <v>#N/A</v>
      </c>
      <c r="S1258" t="e">
        <f>#N/A</f>
        <v>#N/A</v>
      </c>
      <c r="T1258" t="e">
        <f>#N/A</f>
        <v>#N/A</v>
      </c>
      <c r="U1258" t="e">
        <f>#N/A</f>
        <v>#N/A</v>
      </c>
      <c r="V1258" t="e">
        <f>#N/A</f>
        <v>#N/A</v>
      </c>
      <c r="W1258" t="e">
        <f>#N/A</f>
        <v>#N/A</v>
      </c>
      <c r="X1258" t="e">
        <f>#N/A</f>
        <v>#N/A</v>
      </c>
      <c r="Y1258" t="e">
        <f>#N/A</f>
        <v>#N/A</v>
      </c>
      <c r="Z1258" t="e">
        <f>#N/A</f>
        <v>#N/A</v>
      </c>
      <c r="AA1258" t="e">
        <f>#N/A</f>
        <v>#N/A</v>
      </c>
      <c r="AB1258" t="e">
        <f>#N/A</f>
        <v>#N/A</v>
      </c>
      <c r="AC1258" t="e">
        <f>#N/A</f>
        <v>#N/A</v>
      </c>
      <c r="AD1258" t="e">
        <f>#N/A</f>
        <v>#N/A</v>
      </c>
    </row>
    <row r="1259" spans="2:30" ht="15" customHeight="1" x14ac:dyDescent="0.45">
      <c r="B1259" t="s">
        <v>419</v>
      </c>
      <c r="C1259" t="s">
        <v>188</v>
      </c>
      <c r="D1259" t="s">
        <v>3907</v>
      </c>
      <c r="E1259" t="s">
        <v>3908</v>
      </c>
      <c r="F1259" t="s">
        <v>3909</v>
      </c>
      <c r="G1259" t="s">
        <v>422</v>
      </c>
      <c r="H1259" t="s">
        <v>1046</v>
      </c>
      <c r="J1259">
        <v>1</v>
      </c>
      <c r="K1259">
        <v>3.55762260809791E-3</v>
      </c>
      <c r="L1259">
        <v>2.85132476184909E-3</v>
      </c>
      <c r="M1259">
        <v>2.66163802432121E-3</v>
      </c>
      <c r="N1259">
        <v>2.5108933686182602E-3</v>
      </c>
      <c r="O1259">
        <v>2.5272085754152501E-3</v>
      </c>
      <c r="P1259">
        <v>2.5500326446776301E-3</v>
      </c>
      <c r="Q1259">
        <v>2.5520588333246201E-3</v>
      </c>
      <c r="R1259">
        <v>2.5564611507088602E-3</v>
      </c>
      <c r="S1259">
        <v>2.5635705729389999E-3</v>
      </c>
      <c r="T1259">
        <v>2.5723998753246998E-3</v>
      </c>
      <c r="U1259">
        <v>2.58902988761987E-3</v>
      </c>
      <c r="V1259">
        <v>2.60703754135377E-3</v>
      </c>
      <c r="W1259">
        <v>2.6264524947975502E-3</v>
      </c>
      <c r="X1259">
        <v>2.64730616271028E-3</v>
      </c>
      <c r="Y1259">
        <v>2.6696317655340099E-3</v>
      </c>
      <c r="Z1259">
        <v>2.6934643812052601E-3</v>
      </c>
      <c r="AA1259">
        <v>2.7188409997271801E-3</v>
      </c>
      <c r="AB1259">
        <v>2.7458005806517498E-3</v>
      </c>
      <c r="AC1259">
        <v>2.7743841136271402E-3</v>
      </c>
      <c r="AD1259">
        <v>2.80463468217189E-3</v>
      </c>
    </row>
    <row r="1260" spans="2:30" ht="15" customHeight="1" x14ac:dyDescent="0.45">
      <c r="B1260" t="s">
        <v>419</v>
      </c>
      <c r="C1260" t="s">
        <v>188</v>
      </c>
      <c r="D1260" t="s">
        <v>3910</v>
      </c>
      <c r="E1260" t="s">
        <v>3911</v>
      </c>
      <c r="F1260" t="s">
        <v>3912</v>
      </c>
      <c r="G1260" t="s">
        <v>422</v>
      </c>
      <c r="H1260" t="s">
        <v>3706</v>
      </c>
      <c r="J1260">
        <v>1</v>
      </c>
      <c r="K1260" t="e">
        <f>#N/A</f>
        <v>#N/A</v>
      </c>
      <c r="L1260" t="e">
        <f>#N/A</f>
        <v>#N/A</v>
      </c>
      <c r="M1260" t="e">
        <f>#N/A</f>
        <v>#N/A</v>
      </c>
      <c r="N1260" t="e">
        <f>#N/A</f>
        <v>#N/A</v>
      </c>
      <c r="O1260" t="e">
        <f>#N/A</f>
        <v>#N/A</v>
      </c>
      <c r="P1260" t="e">
        <f>#N/A</f>
        <v>#N/A</v>
      </c>
      <c r="Q1260" t="e">
        <f>#N/A</f>
        <v>#N/A</v>
      </c>
      <c r="R1260" t="e">
        <f>#N/A</f>
        <v>#N/A</v>
      </c>
      <c r="S1260" t="e">
        <f>#N/A</f>
        <v>#N/A</v>
      </c>
      <c r="T1260" t="e">
        <f>#N/A</f>
        <v>#N/A</v>
      </c>
      <c r="U1260" t="e">
        <f>#N/A</f>
        <v>#N/A</v>
      </c>
      <c r="V1260" t="e">
        <f>#N/A</f>
        <v>#N/A</v>
      </c>
      <c r="W1260" t="e">
        <f>#N/A</f>
        <v>#N/A</v>
      </c>
      <c r="X1260" t="e">
        <f>#N/A</f>
        <v>#N/A</v>
      </c>
      <c r="Y1260" t="e">
        <f>#N/A</f>
        <v>#N/A</v>
      </c>
      <c r="Z1260" t="e">
        <f>#N/A</f>
        <v>#N/A</v>
      </c>
      <c r="AA1260" t="e">
        <f>#N/A</f>
        <v>#N/A</v>
      </c>
      <c r="AB1260" t="e">
        <f>#N/A</f>
        <v>#N/A</v>
      </c>
      <c r="AC1260" t="e">
        <f>#N/A</f>
        <v>#N/A</v>
      </c>
      <c r="AD1260" t="e">
        <f>#N/A</f>
        <v>#N/A</v>
      </c>
    </row>
    <row r="1261" spans="2:30" ht="15" customHeight="1" x14ac:dyDescent="0.45">
      <c r="B1261" t="s">
        <v>419</v>
      </c>
      <c r="C1261" t="s">
        <v>188</v>
      </c>
      <c r="D1261" t="s">
        <v>3913</v>
      </c>
      <c r="E1261" t="s">
        <v>3914</v>
      </c>
      <c r="F1261" t="s">
        <v>3915</v>
      </c>
      <c r="G1261" t="s">
        <v>422</v>
      </c>
      <c r="H1261" t="s">
        <v>3788</v>
      </c>
      <c r="J1261">
        <v>1</v>
      </c>
      <c r="K1261">
        <v>11.459860725238601</v>
      </c>
      <c r="L1261">
        <v>8.8261134458896198</v>
      </c>
      <c r="M1261">
        <v>7.7428525388590304</v>
      </c>
      <c r="N1261">
        <v>7.0518273251641999</v>
      </c>
      <c r="O1261">
        <v>7.0701609479730401</v>
      </c>
      <c r="P1261">
        <v>7.1249351212688401</v>
      </c>
      <c r="Q1261">
        <v>7.0989931146117797</v>
      </c>
      <c r="R1261">
        <v>7.0711697267137001</v>
      </c>
      <c r="S1261">
        <v>7.0413877949045798</v>
      </c>
      <c r="T1261">
        <v>7.0126466437092896</v>
      </c>
      <c r="U1261">
        <v>7.0126627809654503</v>
      </c>
      <c r="V1261">
        <v>7.01267856130971</v>
      </c>
      <c r="W1261">
        <v>7.0126939950758196</v>
      </c>
      <c r="X1261">
        <v>7.0127090922330302</v>
      </c>
      <c r="Y1261">
        <v>7.0127238623960597</v>
      </c>
      <c r="Z1261">
        <v>7.0127383148349702</v>
      </c>
      <c r="AA1261">
        <v>7.0127524584848002</v>
      </c>
      <c r="AB1261">
        <v>7.0127663019551303</v>
      </c>
      <c r="AC1261">
        <v>7.0127798535393699</v>
      </c>
      <c r="AD1261">
        <v>7.0127931212239298</v>
      </c>
    </row>
    <row r="1262" spans="2:30" ht="15" customHeight="1" x14ac:dyDescent="0.45">
      <c r="B1262" t="s">
        <v>419</v>
      </c>
      <c r="C1262" t="s">
        <v>188</v>
      </c>
      <c r="D1262" t="s">
        <v>3916</v>
      </c>
      <c r="E1262" t="s">
        <v>3917</v>
      </c>
      <c r="F1262" t="s">
        <v>3918</v>
      </c>
      <c r="G1262" t="s">
        <v>422</v>
      </c>
      <c r="H1262" t="s">
        <v>3710</v>
      </c>
      <c r="J1262">
        <v>1</v>
      </c>
      <c r="K1262">
        <v>0</v>
      </c>
      <c r="L1262">
        <v>0</v>
      </c>
      <c r="M1262">
        <v>0</v>
      </c>
      <c r="N1262">
        <v>0</v>
      </c>
      <c r="O1262">
        <v>0</v>
      </c>
      <c r="P1262">
        <v>0</v>
      </c>
      <c r="Q1262">
        <v>0</v>
      </c>
      <c r="R1262">
        <v>0</v>
      </c>
      <c r="S1262">
        <v>0</v>
      </c>
      <c r="T1262">
        <v>0</v>
      </c>
      <c r="U1262">
        <v>0</v>
      </c>
      <c r="V1262">
        <v>0</v>
      </c>
      <c r="W1262">
        <v>0</v>
      </c>
      <c r="X1262">
        <v>0</v>
      </c>
      <c r="Y1262">
        <v>0</v>
      </c>
      <c r="Z1262">
        <v>0</v>
      </c>
      <c r="AA1262">
        <v>0</v>
      </c>
      <c r="AB1262">
        <v>0</v>
      </c>
      <c r="AC1262">
        <v>0</v>
      </c>
      <c r="AD1262">
        <v>0</v>
      </c>
    </row>
    <row r="1263" spans="2:30" ht="15" customHeight="1" x14ac:dyDescent="0.45">
      <c r="B1263" t="s">
        <v>419</v>
      </c>
      <c r="C1263" t="s">
        <v>188</v>
      </c>
      <c r="D1263" t="s">
        <v>3919</v>
      </c>
      <c r="E1263" t="s">
        <v>3920</v>
      </c>
      <c r="F1263" t="s">
        <v>3921</v>
      </c>
      <c r="G1263" t="s">
        <v>422</v>
      </c>
      <c r="H1263" t="s">
        <v>3714</v>
      </c>
      <c r="J1263">
        <v>1</v>
      </c>
      <c r="K1263">
        <v>0</v>
      </c>
      <c r="L1263">
        <v>0</v>
      </c>
      <c r="M1263">
        <v>0</v>
      </c>
      <c r="N1263">
        <v>0</v>
      </c>
      <c r="O1263">
        <v>0</v>
      </c>
      <c r="P1263">
        <v>0</v>
      </c>
      <c r="Q1263">
        <v>0</v>
      </c>
      <c r="R1263">
        <v>0</v>
      </c>
      <c r="S1263">
        <v>0</v>
      </c>
      <c r="T1263">
        <v>0</v>
      </c>
      <c r="U1263">
        <v>0</v>
      </c>
      <c r="V1263">
        <v>0</v>
      </c>
      <c r="W1263">
        <v>0</v>
      </c>
      <c r="X1263">
        <v>0</v>
      </c>
      <c r="Y1263">
        <v>0</v>
      </c>
      <c r="Z1263">
        <v>0</v>
      </c>
      <c r="AA1263">
        <v>0</v>
      </c>
      <c r="AB1263">
        <v>0</v>
      </c>
      <c r="AC1263">
        <v>0</v>
      </c>
      <c r="AD1263">
        <v>0</v>
      </c>
    </row>
    <row r="1264" spans="2:30" ht="15" customHeight="1" x14ac:dyDescent="0.45">
      <c r="B1264" t="s">
        <v>419</v>
      </c>
      <c r="C1264" t="s">
        <v>188</v>
      </c>
      <c r="D1264" t="s">
        <v>3922</v>
      </c>
      <c r="E1264" t="s">
        <v>3923</v>
      </c>
      <c r="F1264" t="s">
        <v>3924</v>
      </c>
      <c r="G1264" t="s">
        <v>422</v>
      </c>
      <c r="H1264" t="s">
        <v>3718</v>
      </c>
      <c r="J1264">
        <v>1</v>
      </c>
      <c r="K1264" t="e">
        <f>#N/A</f>
        <v>#N/A</v>
      </c>
      <c r="L1264" t="e">
        <f>#N/A</f>
        <v>#N/A</v>
      </c>
      <c r="M1264" t="e">
        <f>#N/A</f>
        <v>#N/A</v>
      </c>
      <c r="N1264" t="e">
        <f>#N/A</f>
        <v>#N/A</v>
      </c>
      <c r="O1264" t="e">
        <f>#N/A</f>
        <v>#N/A</v>
      </c>
      <c r="P1264" t="e">
        <f>#N/A</f>
        <v>#N/A</v>
      </c>
      <c r="Q1264" t="e">
        <f>#N/A</f>
        <v>#N/A</v>
      </c>
      <c r="R1264" t="e">
        <f>#N/A</f>
        <v>#N/A</v>
      </c>
      <c r="S1264" t="e">
        <f>#N/A</f>
        <v>#N/A</v>
      </c>
      <c r="T1264" t="e">
        <f>#N/A</f>
        <v>#N/A</v>
      </c>
      <c r="U1264" t="e">
        <f>#N/A</f>
        <v>#N/A</v>
      </c>
      <c r="V1264" t="e">
        <f>#N/A</f>
        <v>#N/A</v>
      </c>
      <c r="W1264" t="e">
        <f>#N/A</f>
        <v>#N/A</v>
      </c>
      <c r="X1264" t="e">
        <f>#N/A</f>
        <v>#N/A</v>
      </c>
      <c r="Y1264" t="e">
        <f>#N/A</f>
        <v>#N/A</v>
      </c>
      <c r="Z1264" t="e">
        <f>#N/A</f>
        <v>#N/A</v>
      </c>
      <c r="AA1264" t="e">
        <f>#N/A</f>
        <v>#N/A</v>
      </c>
      <c r="AB1264" t="e">
        <f>#N/A</f>
        <v>#N/A</v>
      </c>
      <c r="AC1264" t="e">
        <f>#N/A</f>
        <v>#N/A</v>
      </c>
      <c r="AD1264" t="e">
        <f>#N/A</f>
        <v>#N/A</v>
      </c>
    </row>
    <row r="1265" spans="2:30" ht="15" customHeight="1" x14ac:dyDescent="0.45">
      <c r="B1265" t="s">
        <v>419</v>
      </c>
      <c r="C1265" t="s">
        <v>188</v>
      </c>
      <c r="D1265" t="s">
        <v>3925</v>
      </c>
      <c r="E1265" t="s">
        <v>3926</v>
      </c>
      <c r="F1265" t="s">
        <v>3927</v>
      </c>
      <c r="G1265" t="s">
        <v>422</v>
      </c>
      <c r="H1265" t="s">
        <v>3706</v>
      </c>
      <c r="J1265">
        <v>1</v>
      </c>
      <c r="K1265">
        <v>6.3657651756497305E-2</v>
      </c>
      <c r="L1265">
        <v>6.2227839357171098E-2</v>
      </c>
      <c r="M1265">
        <v>0.107105976994759</v>
      </c>
      <c r="N1265">
        <v>0.10463798276974901</v>
      </c>
      <c r="O1265">
        <v>0.106549614862249</v>
      </c>
      <c r="P1265">
        <v>0.107686130294654</v>
      </c>
      <c r="Q1265">
        <v>0.107676103010397</v>
      </c>
      <c r="R1265">
        <v>0.10735717387220001</v>
      </c>
      <c r="S1265">
        <v>0.107044262480603</v>
      </c>
      <c r="T1265">
        <v>0.106799865590299</v>
      </c>
      <c r="U1265">
        <v>0.106549962194883</v>
      </c>
      <c r="V1265">
        <v>0.10630651882443901</v>
      </c>
      <c r="W1265">
        <v>0.10604886862205901</v>
      </c>
      <c r="X1265">
        <v>0.105785059212144</v>
      </c>
      <c r="Y1265">
        <v>0.105507026060565</v>
      </c>
      <c r="Z1265">
        <v>0.105220053972577</v>
      </c>
      <c r="AA1265">
        <v>0.104920402004095</v>
      </c>
      <c r="AB1265">
        <v>0.104606438165687</v>
      </c>
      <c r="AC1265">
        <v>0.104277499787664</v>
      </c>
      <c r="AD1265">
        <v>0.10391169263953901</v>
      </c>
    </row>
    <row r="1266" spans="2:30" ht="15" customHeight="1" x14ac:dyDescent="0.45">
      <c r="B1266" t="s">
        <v>419</v>
      </c>
      <c r="C1266" t="s">
        <v>188</v>
      </c>
      <c r="D1266" t="s">
        <v>3928</v>
      </c>
      <c r="E1266" t="s">
        <v>3929</v>
      </c>
      <c r="F1266" t="s">
        <v>3930</v>
      </c>
      <c r="G1266" t="s">
        <v>422</v>
      </c>
      <c r="H1266" t="s">
        <v>3710</v>
      </c>
      <c r="J1266">
        <v>1</v>
      </c>
      <c r="K1266">
        <v>99.833519124999995</v>
      </c>
      <c r="L1266">
        <v>96.467134733572706</v>
      </c>
      <c r="M1266">
        <v>108.072180434941</v>
      </c>
      <c r="N1266">
        <v>120.639066715376</v>
      </c>
      <c r="O1266">
        <v>126.857199125978</v>
      </c>
      <c r="P1266">
        <v>128.91908550862999</v>
      </c>
      <c r="Q1266">
        <v>132.53622661235599</v>
      </c>
      <c r="R1266">
        <v>137.15464337820001</v>
      </c>
      <c r="S1266">
        <v>141.80651312167399</v>
      </c>
      <c r="T1266">
        <v>146.494471853211</v>
      </c>
      <c r="U1266">
        <v>151.16886539264601</v>
      </c>
      <c r="V1266">
        <v>155.91851530858901</v>
      </c>
      <c r="W1266">
        <v>160.727237036508</v>
      </c>
      <c r="X1266">
        <v>165.623293086328</v>
      </c>
      <c r="Y1266">
        <v>170.596556855193</v>
      </c>
      <c r="Z1266">
        <v>175.66010692134199</v>
      </c>
      <c r="AA1266">
        <v>180.807647061983</v>
      </c>
      <c r="AB1266">
        <v>186.046719367913</v>
      </c>
      <c r="AC1266">
        <v>191.38226332596099</v>
      </c>
      <c r="AD1266">
        <v>196.81807187336801</v>
      </c>
    </row>
    <row r="1267" spans="2:30" ht="15" customHeight="1" x14ac:dyDescent="0.45">
      <c r="B1267" t="s">
        <v>419</v>
      </c>
      <c r="C1267" t="s">
        <v>188</v>
      </c>
      <c r="D1267" t="s">
        <v>3931</v>
      </c>
      <c r="E1267" t="s">
        <v>3932</v>
      </c>
      <c r="F1267" t="s">
        <v>3933</v>
      </c>
      <c r="G1267" t="s">
        <v>422</v>
      </c>
      <c r="H1267" t="s">
        <v>3714</v>
      </c>
      <c r="J1267">
        <v>1</v>
      </c>
      <c r="K1267">
        <v>0</v>
      </c>
      <c r="L1267">
        <v>0</v>
      </c>
      <c r="M1267">
        <v>5.9594967971760999</v>
      </c>
      <c r="N1267">
        <v>6.6524810437909201</v>
      </c>
      <c r="O1267">
        <v>6.9953716936904797</v>
      </c>
      <c r="P1267">
        <v>7.1090716786829304</v>
      </c>
      <c r="Q1267">
        <v>7.3085341188394999</v>
      </c>
      <c r="R1267">
        <v>7.5632105750125804</v>
      </c>
      <c r="S1267">
        <v>7.8197317511889199</v>
      </c>
      <c r="T1267">
        <v>8.0782430066614399</v>
      </c>
      <c r="U1267">
        <v>8.3360062276392295</v>
      </c>
      <c r="V1267">
        <v>8.5979193615082501</v>
      </c>
      <c r="W1267">
        <v>8.8630899319613405</v>
      </c>
      <c r="X1267">
        <v>9.13307643755663</v>
      </c>
      <c r="Y1267">
        <v>9.4073204602346792</v>
      </c>
      <c r="Z1267">
        <v>9.6865432008151906</v>
      </c>
      <c r="AA1267">
        <v>9.9703974624579708</v>
      </c>
      <c r="AB1267">
        <v>10.259299143739</v>
      </c>
      <c r="AC1267">
        <v>10.553520626096599</v>
      </c>
      <c r="AD1267">
        <v>10.8532710660152</v>
      </c>
    </row>
    <row r="1268" spans="2:30" ht="15" customHeight="1" x14ac:dyDescent="0.45">
      <c r="B1268" t="s">
        <v>419</v>
      </c>
      <c r="C1268" t="s">
        <v>188</v>
      </c>
      <c r="D1268" t="s">
        <v>3934</v>
      </c>
      <c r="E1268" t="s">
        <v>3935</v>
      </c>
      <c r="F1268" t="s">
        <v>3936</v>
      </c>
      <c r="G1268" t="s">
        <v>422</v>
      </c>
      <c r="H1268" t="s">
        <v>3718</v>
      </c>
      <c r="J1268">
        <v>1</v>
      </c>
      <c r="K1268">
        <v>0</v>
      </c>
      <c r="L1268">
        <v>0</v>
      </c>
      <c r="M1268">
        <v>0</v>
      </c>
      <c r="N1268">
        <v>0</v>
      </c>
      <c r="O1268">
        <v>0</v>
      </c>
      <c r="P1268">
        <v>0</v>
      </c>
      <c r="Q1268">
        <v>0</v>
      </c>
      <c r="R1268">
        <v>0</v>
      </c>
      <c r="S1268">
        <v>0</v>
      </c>
      <c r="T1268">
        <v>0</v>
      </c>
      <c r="U1268">
        <v>0</v>
      </c>
      <c r="V1268">
        <v>0</v>
      </c>
      <c r="W1268">
        <v>0</v>
      </c>
      <c r="X1268">
        <v>0</v>
      </c>
      <c r="Y1268">
        <v>0</v>
      </c>
      <c r="Z1268">
        <v>0</v>
      </c>
      <c r="AA1268">
        <v>0</v>
      </c>
      <c r="AB1268">
        <v>0</v>
      </c>
      <c r="AC1268">
        <v>0</v>
      </c>
      <c r="AD1268">
        <v>0</v>
      </c>
    </row>
    <row r="1269" spans="2:30" ht="15" customHeight="1" x14ac:dyDescent="0.45">
      <c r="B1269" t="s">
        <v>419</v>
      </c>
      <c r="C1269" t="s">
        <v>188</v>
      </c>
      <c r="D1269" t="s">
        <v>3937</v>
      </c>
      <c r="E1269" t="s">
        <v>3938</v>
      </c>
      <c r="F1269" t="s">
        <v>3939</v>
      </c>
      <c r="G1269" t="s">
        <v>422</v>
      </c>
      <c r="H1269" t="s">
        <v>1046</v>
      </c>
      <c r="J1269">
        <v>1</v>
      </c>
      <c r="K1269">
        <v>0</v>
      </c>
      <c r="L1269">
        <v>0</v>
      </c>
      <c r="M1269">
        <v>0</v>
      </c>
      <c r="N1269">
        <v>0</v>
      </c>
      <c r="O1269">
        <v>0</v>
      </c>
      <c r="P1269">
        <v>0</v>
      </c>
      <c r="Q1269">
        <v>0</v>
      </c>
      <c r="R1269">
        <v>0</v>
      </c>
      <c r="S1269">
        <v>0</v>
      </c>
      <c r="T1269">
        <v>0</v>
      </c>
      <c r="U1269">
        <v>0</v>
      </c>
      <c r="V1269">
        <v>0</v>
      </c>
      <c r="W1269">
        <v>0</v>
      </c>
      <c r="X1269">
        <v>0</v>
      </c>
      <c r="Y1269">
        <v>0</v>
      </c>
      <c r="Z1269">
        <v>0</v>
      </c>
      <c r="AA1269">
        <v>0</v>
      </c>
      <c r="AB1269">
        <v>0</v>
      </c>
      <c r="AC1269">
        <v>0</v>
      </c>
      <c r="AD1269">
        <v>0</v>
      </c>
    </row>
    <row r="1270" spans="2:30" ht="15" customHeight="1" x14ac:dyDescent="0.45">
      <c r="B1270" t="s">
        <v>419</v>
      </c>
      <c r="C1270" t="s">
        <v>188</v>
      </c>
      <c r="D1270" t="s">
        <v>3940</v>
      </c>
      <c r="E1270" t="s">
        <v>3941</v>
      </c>
      <c r="F1270" t="s">
        <v>3942</v>
      </c>
      <c r="G1270" t="s">
        <v>422</v>
      </c>
      <c r="H1270" t="s">
        <v>3706</v>
      </c>
      <c r="J1270">
        <v>1</v>
      </c>
      <c r="K1270">
        <v>6.7626534951170506E-2</v>
      </c>
      <c r="L1270">
        <v>5.8294065004879402E-2</v>
      </c>
      <c r="M1270">
        <v>0.11484730008447901</v>
      </c>
      <c r="N1270">
        <v>0.11227433382692199</v>
      </c>
      <c r="O1270">
        <v>0.114267274013339</v>
      </c>
      <c r="P1270">
        <v>0.115508674846359</v>
      </c>
      <c r="Q1270">
        <v>0.11549724374230599</v>
      </c>
      <c r="R1270">
        <v>0.11513366452476199</v>
      </c>
      <c r="S1270">
        <v>0.11478296064603299</v>
      </c>
      <c r="T1270">
        <v>0.11452816874018899</v>
      </c>
      <c r="U1270">
        <v>0.114267636119189</v>
      </c>
      <c r="V1270">
        <v>0.114013838289587</v>
      </c>
      <c r="W1270">
        <v>0.11374522936406301</v>
      </c>
      <c r="X1270">
        <v>0.11347019925934999</v>
      </c>
      <c r="Y1270">
        <v>0.11318034042976</v>
      </c>
      <c r="Z1270">
        <v>0.112881162460958</v>
      </c>
      <c r="AA1270">
        <v>0.11256876529402</v>
      </c>
      <c r="AB1270">
        <v>0.112241447525554</v>
      </c>
      <c r="AC1270">
        <v>0.11189851830031899</v>
      </c>
      <c r="AD1270">
        <v>0.11151715215312</v>
      </c>
    </row>
    <row r="1271" spans="2:30" ht="15" customHeight="1" x14ac:dyDescent="0.45">
      <c r="B1271" t="s">
        <v>419</v>
      </c>
      <c r="C1271" t="s">
        <v>188</v>
      </c>
      <c r="D1271" t="s">
        <v>3943</v>
      </c>
      <c r="E1271" t="s">
        <v>3944</v>
      </c>
      <c r="F1271" t="s">
        <v>3945</v>
      </c>
      <c r="G1271" t="s">
        <v>422</v>
      </c>
      <c r="H1271" t="s">
        <v>3710</v>
      </c>
      <c r="J1271">
        <v>1</v>
      </c>
      <c r="K1271">
        <v>68.708736277</v>
      </c>
      <c r="L1271">
        <v>66.767997707475303</v>
      </c>
      <c r="M1271">
        <v>79.394826027249394</v>
      </c>
      <c r="N1271">
        <v>87.033734540012603</v>
      </c>
      <c r="O1271">
        <v>91.604417560870104</v>
      </c>
      <c r="P1271">
        <v>93.025919588011106</v>
      </c>
      <c r="Q1271">
        <v>95.552063206023107</v>
      </c>
      <c r="R1271">
        <v>98.882857495096403</v>
      </c>
      <c r="S1271">
        <v>102.274553923054</v>
      </c>
      <c r="T1271">
        <v>105.689162103133</v>
      </c>
      <c r="U1271">
        <v>109.07109978052701</v>
      </c>
      <c r="V1271">
        <v>112.508255654694</v>
      </c>
      <c r="W1271">
        <v>115.98849193902799</v>
      </c>
      <c r="X1271">
        <v>119.533113596296</v>
      </c>
      <c r="Y1271">
        <v>123.134544323041</v>
      </c>
      <c r="Z1271">
        <v>126.802677349677</v>
      </c>
      <c r="AA1271">
        <v>130.53281991083401</v>
      </c>
      <c r="AB1271">
        <v>134.33070418585999</v>
      </c>
      <c r="AC1271">
        <v>138.20010865873999</v>
      </c>
      <c r="AD1271">
        <v>142.143953655274</v>
      </c>
    </row>
    <row r="1272" spans="2:30" ht="15" customHeight="1" x14ac:dyDescent="0.45">
      <c r="B1272" t="s">
        <v>419</v>
      </c>
      <c r="C1272" t="s">
        <v>188</v>
      </c>
      <c r="D1272" t="s">
        <v>3946</v>
      </c>
      <c r="E1272" t="s">
        <v>3947</v>
      </c>
      <c r="F1272" t="s">
        <v>3948</v>
      </c>
      <c r="G1272" t="s">
        <v>422</v>
      </c>
      <c r="H1272" t="s">
        <v>3714</v>
      </c>
      <c r="J1272">
        <v>1</v>
      </c>
      <c r="K1272">
        <v>0</v>
      </c>
      <c r="L1272">
        <v>0</v>
      </c>
      <c r="M1272">
        <v>4.3781221912755202</v>
      </c>
      <c r="N1272">
        <v>4.7993596515777002</v>
      </c>
      <c r="O1272">
        <v>5.05140389380621</v>
      </c>
      <c r="P1272">
        <v>5.1297907343773197</v>
      </c>
      <c r="Q1272">
        <v>5.2690915677662797</v>
      </c>
      <c r="R1272">
        <v>5.4527637932909103</v>
      </c>
      <c r="S1272">
        <v>5.6397943863450903</v>
      </c>
      <c r="T1272">
        <v>5.8280884175277299</v>
      </c>
      <c r="U1272">
        <v>6.0145808772483198</v>
      </c>
      <c r="V1272">
        <v>6.2041182710628302</v>
      </c>
      <c r="W1272">
        <v>6.3960312768561698</v>
      </c>
      <c r="X1272">
        <v>6.59149472849258</v>
      </c>
      <c r="Y1272">
        <v>6.7900908407845</v>
      </c>
      <c r="Z1272">
        <v>6.9923651627781602</v>
      </c>
      <c r="AA1272">
        <v>7.19805891816236</v>
      </c>
      <c r="AB1272">
        <v>7.4074882003511204</v>
      </c>
      <c r="AC1272">
        <v>7.6208613688233697</v>
      </c>
      <c r="AD1272">
        <v>7.8383394610651997</v>
      </c>
    </row>
    <row r="1273" spans="2:30" ht="15" customHeight="1" x14ac:dyDescent="0.45">
      <c r="B1273" t="s">
        <v>419</v>
      </c>
      <c r="C1273" t="s">
        <v>188</v>
      </c>
      <c r="D1273" t="s">
        <v>3949</v>
      </c>
      <c r="E1273" t="s">
        <v>3950</v>
      </c>
      <c r="F1273" t="s">
        <v>3951</v>
      </c>
      <c r="G1273" t="s">
        <v>422</v>
      </c>
      <c r="H1273" t="s">
        <v>3718</v>
      </c>
      <c r="J1273">
        <v>1</v>
      </c>
      <c r="K1273">
        <v>0.42863155785289803</v>
      </c>
      <c r="L1273">
        <v>0.39323252995311497</v>
      </c>
      <c r="M1273">
        <v>1.1197889450762399</v>
      </c>
      <c r="N1273">
        <v>1.2000277537130499</v>
      </c>
      <c r="O1273">
        <v>1.2854685890494999</v>
      </c>
      <c r="P1273">
        <v>1.3195983313302799</v>
      </c>
      <c r="Q1273">
        <v>1.35529823753165</v>
      </c>
      <c r="R1273">
        <v>1.39812667008126</v>
      </c>
      <c r="S1273">
        <v>1.4416777664260301</v>
      </c>
      <c r="T1273">
        <v>1.4865035673596001</v>
      </c>
      <c r="U1273">
        <v>1.53058030150679</v>
      </c>
      <c r="V1273">
        <v>1.5753067800913001</v>
      </c>
      <c r="W1273">
        <v>1.62020988305923</v>
      </c>
      <c r="X1273">
        <v>1.6656863776322</v>
      </c>
      <c r="Y1273">
        <v>1.71148890378976</v>
      </c>
      <c r="Z1273">
        <v>1.7578146553816401</v>
      </c>
      <c r="AA1273">
        <v>1.8045162907712999</v>
      </c>
      <c r="AB1273">
        <v>1.8516194525374501</v>
      </c>
      <c r="AC1273">
        <v>1.8991352932454799</v>
      </c>
      <c r="AD1273">
        <v>1.9466740763499799</v>
      </c>
    </row>
    <row r="1274" spans="2:30" ht="15" customHeight="1" x14ac:dyDescent="0.45">
      <c r="B1274" t="s">
        <v>419</v>
      </c>
      <c r="C1274" t="s">
        <v>188</v>
      </c>
      <c r="D1274" t="s">
        <v>3952</v>
      </c>
      <c r="E1274" t="s">
        <v>3953</v>
      </c>
      <c r="F1274" t="s">
        <v>3954</v>
      </c>
      <c r="G1274" t="s">
        <v>422</v>
      </c>
      <c r="H1274" t="s">
        <v>3840</v>
      </c>
      <c r="J1274">
        <v>1</v>
      </c>
      <c r="K1274">
        <v>6.1889964460773897E-2</v>
      </c>
      <c r="L1274">
        <v>0.85484887846197799</v>
      </c>
      <c r="M1274">
        <v>0.77837412984309895</v>
      </c>
      <c r="N1274">
        <v>0.683771470139935</v>
      </c>
      <c r="O1274">
        <v>0.71005171916045995</v>
      </c>
      <c r="P1274">
        <v>0.67043581040015698</v>
      </c>
      <c r="Q1274">
        <v>0.65953683215986703</v>
      </c>
      <c r="R1274">
        <v>0.65404286331139805</v>
      </c>
      <c r="S1274">
        <v>0.64923835336346902</v>
      </c>
      <c r="T1274">
        <v>0.64401869609656004</v>
      </c>
      <c r="U1274">
        <v>0.64401869609656004</v>
      </c>
      <c r="V1274">
        <v>0.64401869609656004</v>
      </c>
      <c r="W1274">
        <v>0.64401869609656004</v>
      </c>
      <c r="X1274">
        <v>0.64401869609656004</v>
      </c>
      <c r="Y1274">
        <v>0.64401869609656004</v>
      </c>
      <c r="Z1274">
        <v>0.64401869609656004</v>
      </c>
      <c r="AA1274">
        <v>0.64401869609656004</v>
      </c>
      <c r="AB1274">
        <v>0.64401869609656004</v>
      </c>
      <c r="AC1274">
        <v>0.64401869609656004</v>
      </c>
      <c r="AD1274">
        <v>0.64401869609656004</v>
      </c>
    </row>
    <row r="1275" spans="2:30" ht="15" customHeight="1" x14ac:dyDescent="0.45">
      <c r="B1275" t="s">
        <v>419</v>
      </c>
      <c r="C1275" t="s">
        <v>188</v>
      </c>
      <c r="D1275" t="s">
        <v>3955</v>
      </c>
      <c r="E1275" t="s">
        <v>3956</v>
      </c>
      <c r="F1275" t="s">
        <v>3957</v>
      </c>
      <c r="G1275" t="s">
        <v>422</v>
      </c>
      <c r="H1275" t="s">
        <v>2600</v>
      </c>
      <c r="J1275">
        <v>1</v>
      </c>
      <c r="K1275">
        <v>0</v>
      </c>
      <c r="L1275">
        <v>0</v>
      </c>
      <c r="M1275">
        <v>0</v>
      </c>
      <c r="N1275">
        <v>0</v>
      </c>
      <c r="O1275">
        <v>0</v>
      </c>
      <c r="P1275">
        <v>0</v>
      </c>
      <c r="Q1275">
        <v>0</v>
      </c>
      <c r="R1275">
        <v>0</v>
      </c>
      <c r="S1275">
        <v>0</v>
      </c>
      <c r="T1275">
        <v>0</v>
      </c>
      <c r="U1275">
        <v>0</v>
      </c>
      <c r="V1275">
        <v>0</v>
      </c>
      <c r="W1275">
        <v>0</v>
      </c>
      <c r="X1275">
        <v>0</v>
      </c>
      <c r="Y1275">
        <v>0</v>
      </c>
      <c r="Z1275">
        <v>0</v>
      </c>
      <c r="AA1275">
        <v>0</v>
      </c>
      <c r="AB1275">
        <v>0</v>
      </c>
      <c r="AC1275">
        <v>0</v>
      </c>
      <c r="AD1275">
        <v>0</v>
      </c>
    </row>
    <row r="1276" spans="2:30" ht="15" customHeight="1" x14ac:dyDescent="0.45">
      <c r="B1276" t="s">
        <v>419</v>
      </c>
      <c r="C1276" t="s">
        <v>188</v>
      </c>
      <c r="D1276" t="s">
        <v>3958</v>
      </c>
      <c r="E1276" t="s">
        <v>3959</v>
      </c>
      <c r="F1276" t="s">
        <v>3960</v>
      </c>
      <c r="G1276" t="s">
        <v>422</v>
      </c>
      <c r="H1276" t="s">
        <v>1046</v>
      </c>
      <c r="J1276">
        <v>1</v>
      </c>
      <c r="K1276">
        <v>3.3856610678590199E-3</v>
      </c>
      <c r="L1276">
        <v>0.119678842984677</v>
      </c>
      <c r="M1276">
        <v>0.108972378178034</v>
      </c>
      <c r="N1276">
        <v>9.57280058195909E-2</v>
      </c>
      <c r="O1276">
        <v>9.9407240682464398E-2</v>
      </c>
      <c r="P1276">
        <v>9.3861013456022102E-2</v>
      </c>
      <c r="Q1276">
        <v>9.2335156502381402E-2</v>
      </c>
      <c r="R1276">
        <v>9.1566000863595703E-2</v>
      </c>
      <c r="S1276">
        <v>9.0893369470885596E-2</v>
      </c>
      <c r="T1276">
        <v>9.0162617453518404E-2</v>
      </c>
      <c r="U1276">
        <v>9.0162617453518404E-2</v>
      </c>
      <c r="V1276">
        <v>9.0162617453518404E-2</v>
      </c>
      <c r="W1276">
        <v>9.0162617453518404E-2</v>
      </c>
      <c r="X1276">
        <v>9.0162617453518404E-2</v>
      </c>
      <c r="Y1276">
        <v>9.0162617453518404E-2</v>
      </c>
      <c r="Z1276">
        <v>9.0162617453518404E-2</v>
      </c>
      <c r="AA1276">
        <v>9.0162617453518404E-2</v>
      </c>
      <c r="AB1276">
        <v>9.0162617453518404E-2</v>
      </c>
      <c r="AC1276">
        <v>9.0162617453518404E-2</v>
      </c>
      <c r="AD1276">
        <v>9.0162617453518404E-2</v>
      </c>
    </row>
    <row r="1277" spans="2:30" ht="15" customHeight="1" x14ac:dyDescent="0.45">
      <c r="B1277" t="s">
        <v>419</v>
      </c>
      <c r="C1277" t="s">
        <v>188</v>
      </c>
      <c r="D1277" t="s">
        <v>3961</v>
      </c>
      <c r="E1277" t="s">
        <v>3962</v>
      </c>
      <c r="F1277" t="s">
        <v>3963</v>
      </c>
      <c r="G1277" t="s">
        <v>422</v>
      </c>
      <c r="H1277" t="s">
        <v>3706</v>
      </c>
      <c r="J1277">
        <v>1</v>
      </c>
      <c r="K1277">
        <v>6.5275625528632905E-2</v>
      </c>
      <c r="L1277">
        <v>0.974527721446655</v>
      </c>
      <c r="M1277">
        <v>0.88734650802113202</v>
      </c>
      <c r="N1277">
        <v>0.77949947595952596</v>
      </c>
      <c r="O1277">
        <v>0.80945895984292404</v>
      </c>
      <c r="P1277">
        <v>0.76429682385618003</v>
      </c>
      <c r="Q1277">
        <v>0.75187198866224803</v>
      </c>
      <c r="R1277">
        <v>0.74560886417499295</v>
      </c>
      <c r="S1277">
        <v>0.74013172283435402</v>
      </c>
      <c r="T1277">
        <v>0.73418131355007799</v>
      </c>
      <c r="U1277">
        <v>0.73418131355007799</v>
      </c>
      <c r="V1277">
        <v>0.73418131355007799</v>
      </c>
      <c r="W1277">
        <v>0.73418131355007799</v>
      </c>
      <c r="X1277">
        <v>0.73418131355007799</v>
      </c>
      <c r="Y1277">
        <v>0.73418131355007799</v>
      </c>
      <c r="Z1277">
        <v>0.73418131355007799</v>
      </c>
      <c r="AA1277">
        <v>0.73418131355007799</v>
      </c>
      <c r="AB1277">
        <v>0.73418131355007799</v>
      </c>
      <c r="AC1277">
        <v>0.73418131355007799</v>
      </c>
      <c r="AD1277">
        <v>0.73418131355007799</v>
      </c>
    </row>
    <row r="1278" spans="2:30" ht="15" customHeight="1" x14ac:dyDescent="0.45">
      <c r="B1278" t="s">
        <v>419</v>
      </c>
      <c r="C1278" t="s">
        <v>188</v>
      </c>
      <c r="D1278" t="s">
        <v>3964</v>
      </c>
      <c r="E1278" t="s">
        <v>3965</v>
      </c>
      <c r="F1278" t="s">
        <v>3966</v>
      </c>
      <c r="G1278" t="s">
        <v>422</v>
      </c>
      <c r="H1278" t="s">
        <v>3788</v>
      </c>
      <c r="J1278">
        <v>1</v>
      </c>
      <c r="K1278">
        <v>6.2734904097379293E-2</v>
      </c>
      <c r="L1278">
        <v>0.41050214342490898</v>
      </c>
      <c r="M1278">
        <v>0.33510384881528499</v>
      </c>
      <c r="N1278">
        <v>0.33510384881528499</v>
      </c>
      <c r="O1278">
        <v>0.33510384881528499</v>
      </c>
      <c r="P1278">
        <v>0.33510384881528499</v>
      </c>
      <c r="Q1278">
        <v>0.33510384881528499</v>
      </c>
      <c r="R1278">
        <v>0.33510384881528499</v>
      </c>
      <c r="S1278">
        <v>0.33510384881528499</v>
      </c>
      <c r="T1278">
        <v>0.33510384881528499</v>
      </c>
      <c r="U1278">
        <v>0.33510384881528499</v>
      </c>
      <c r="V1278">
        <v>0.33510384881528499</v>
      </c>
      <c r="W1278">
        <v>0.33510384881528499</v>
      </c>
      <c r="X1278">
        <v>0.33510384881528499</v>
      </c>
      <c r="Y1278">
        <v>0.33510384881528499</v>
      </c>
      <c r="Z1278">
        <v>0.33510384881528499</v>
      </c>
      <c r="AA1278">
        <v>0.33510384881528499</v>
      </c>
      <c r="AB1278">
        <v>0.33510384881528499</v>
      </c>
      <c r="AC1278">
        <v>0.33510384881528499</v>
      </c>
      <c r="AD1278">
        <v>0.33510384881528499</v>
      </c>
    </row>
    <row r="1279" spans="2:30" ht="15" customHeight="1" x14ac:dyDescent="0.45">
      <c r="B1279" t="s">
        <v>419</v>
      </c>
      <c r="C1279" t="s">
        <v>188</v>
      </c>
      <c r="D1279" t="s">
        <v>3967</v>
      </c>
      <c r="E1279" t="s">
        <v>3968</v>
      </c>
      <c r="F1279" t="s">
        <v>3969</v>
      </c>
      <c r="G1279" t="s">
        <v>422</v>
      </c>
      <c r="H1279" t="s">
        <v>3710</v>
      </c>
      <c r="J1279">
        <v>1</v>
      </c>
      <c r="K1279">
        <v>0.51585213900000004</v>
      </c>
      <c r="L1279">
        <v>0.50679482500422901</v>
      </c>
      <c r="M1279">
        <v>0.58853575544204695</v>
      </c>
      <c r="N1279">
        <v>0.65746382902075295</v>
      </c>
      <c r="O1279">
        <v>0.72017712053827698</v>
      </c>
      <c r="P1279">
        <v>0.79324380414093998</v>
      </c>
      <c r="Q1279">
        <v>0.92586003424496699</v>
      </c>
      <c r="R1279">
        <v>1.1564081650009701</v>
      </c>
      <c r="S1279">
        <v>1.5761351555737499</v>
      </c>
      <c r="T1279">
        <v>2.3202273347356099</v>
      </c>
      <c r="U1279">
        <v>3.57385092364634</v>
      </c>
      <c r="V1279">
        <v>5.5955611837361197</v>
      </c>
      <c r="W1279">
        <v>8.5990149435243595</v>
      </c>
      <c r="X1279">
        <v>12.8647237174815</v>
      </c>
      <c r="Y1279">
        <v>18.604588632212099</v>
      </c>
      <c r="Z1279">
        <v>26.143670993130399</v>
      </c>
      <c r="AA1279">
        <v>35.875917082275002</v>
      </c>
      <c r="AB1279">
        <v>48.269128513404802</v>
      </c>
      <c r="AC1279">
        <v>63.7130748686236</v>
      </c>
      <c r="AD1279">
        <v>81.456431390044202</v>
      </c>
    </row>
    <row r="1280" spans="2:30" ht="15" customHeight="1" x14ac:dyDescent="0.45">
      <c r="B1280" t="s">
        <v>419</v>
      </c>
      <c r="C1280" t="s">
        <v>188</v>
      </c>
      <c r="D1280" t="s">
        <v>3970</v>
      </c>
      <c r="E1280" t="s">
        <v>3971</v>
      </c>
      <c r="F1280" t="s">
        <v>3972</v>
      </c>
      <c r="G1280" t="s">
        <v>422</v>
      </c>
      <c r="H1280" t="s">
        <v>3714</v>
      </c>
      <c r="J1280">
        <v>1</v>
      </c>
      <c r="K1280">
        <v>0</v>
      </c>
      <c r="L1280">
        <v>0.22519262582431199</v>
      </c>
      <c r="M1280">
        <v>0.26088040970971299</v>
      </c>
      <c r="N1280">
        <v>0.22923634937166301</v>
      </c>
      <c r="O1280">
        <v>0.270028877617147</v>
      </c>
      <c r="P1280">
        <v>0.26600000085762798</v>
      </c>
      <c r="Q1280">
        <v>0.30037953306961102</v>
      </c>
      <c r="R1280">
        <v>0.36882368050066799</v>
      </c>
      <c r="S1280">
        <v>0.49511843619713403</v>
      </c>
      <c r="T1280">
        <v>0.71675267276768995</v>
      </c>
      <c r="U1280">
        <v>1.1040156122842499</v>
      </c>
      <c r="V1280">
        <v>1.72855192852687</v>
      </c>
      <c r="W1280">
        <v>2.6563633880482298</v>
      </c>
      <c r="X1280">
        <v>3.97410416250159</v>
      </c>
      <c r="Y1280">
        <v>5.7472336560507404</v>
      </c>
      <c r="Z1280">
        <v>8.0761681322147592</v>
      </c>
      <c r="AA1280">
        <v>11.082603446546701</v>
      </c>
      <c r="AB1280">
        <v>14.9110504631187</v>
      </c>
      <c r="AC1280">
        <v>19.681914792861299</v>
      </c>
      <c r="AD1280">
        <v>25.163101062933102</v>
      </c>
    </row>
    <row r="1281" spans="2:30" ht="15" customHeight="1" x14ac:dyDescent="0.45">
      <c r="B1281" t="s">
        <v>419</v>
      </c>
      <c r="C1281" t="s">
        <v>188</v>
      </c>
      <c r="D1281" t="s">
        <v>3973</v>
      </c>
      <c r="E1281" t="s">
        <v>3974</v>
      </c>
      <c r="F1281" t="s">
        <v>3975</v>
      </c>
      <c r="G1281" t="s">
        <v>422</v>
      </c>
      <c r="H1281" t="s">
        <v>3718</v>
      </c>
      <c r="J1281">
        <v>1</v>
      </c>
      <c r="K1281">
        <v>1.3106365849153E-3</v>
      </c>
      <c r="L1281">
        <v>6.0652618287127903E-2</v>
      </c>
      <c r="M1281">
        <v>6.4134140913325505E-2</v>
      </c>
      <c r="N1281">
        <v>6.2937701250669206E-2</v>
      </c>
      <c r="O1281">
        <v>7.1590820355352705E-2</v>
      </c>
      <c r="P1281">
        <v>7.4454667374378905E-2</v>
      </c>
      <c r="Q1281">
        <v>8.5489431161309207E-2</v>
      </c>
      <c r="R1281">
        <v>0.105887671035148</v>
      </c>
      <c r="S1281">
        <v>0.143260235031617</v>
      </c>
      <c r="T1281">
        <v>0.20919776958696301</v>
      </c>
      <c r="U1281">
        <v>0.32222775366462902</v>
      </c>
      <c r="V1281">
        <v>0.50451044244695598</v>
      </c>
      <c r="W1281">
        <v>0.77530969483007495</v>
      </c>
      <c r="X1281">
        <v>1.15991716318449</v>
      </c>
      <c r="Y1281">
        <v>1.6774384077262201</v>
      </c>
      <c r="Z1281">
        <v>2.35718180658426</v>
      </c>
      <c r="AA1281">
        <v>3.2346665876833098</v>
      </c>
      <c r="AB1281">
        <v>4.3520709689688299</v>
      </c>
      <c r="AC1281">
        <v>5.7445375961670901</v>
      </c>
      <c r="AD1281">
        <v>7.3443250625493199</v>
      </c>
    </row>
    <row r="1282" spans="2:30" ht="15" customHeight="1" x14ac:dyDescent="0.45">
      <c r="B1282" t="s">
        <v>419</v>
      </c>
      <c r="C1282" t="s">
        <v>188</v>
      </c>
      <c r="D1282" t="s">
        <v>3976</v>
      </c>
      <c r="E1282" t="s">
        <v>3977</v>
      </c>
      <c r="F1282" t="s">
        <v>3978</v>
      </c>
      <c r="G1282" t="s">
        <v>422</v>
      </c>
      <c r="H1282" t="s">
        <v>3714</v>
      </c>
      <c r="J1282">
        <v>1</v>
      </c>
      <c r="K1282">
        <v>38.652368533626003</v>
      </c>
      <c r="L1282">
        <v>33.8056365754532</v>
      </c>
      <c r="M1282">
        <v>46.099978575792299</v>
      </c>
      <c r="N1282">
        <v>44.718793110056303</v>
      </c>
      <c r="O1282">
        <v>47.042747668612499</v>
      </c>
      <c r="P1282">
        <v>46.104613073217102</v>
      </c>
      <c r="Q1282">
        <v>47.041445301800898</v>
      </c>
      <c r="R1282">
        <v>48.603608564181698</v>
      </c>
      <c r="S1282">
        <v>50.4029581243189</v>
      </c>
      <c r="T1282">
        <v>52.444816914424202</v>
      </c>
      <c r="U1282">
        <v>55.087355347882699</v>
      </c>
      <c r="V1282">
        <v>58.109603225047003</v>
      </c>
      <c r="W1282">
        <v>61.561287897522398</v>
      </c>
      <c r="X1282">
        <v>65.543253757733595</v>
      </c>
      <c r="Y1282">
        <v>70.114587810061195</v>
      </c>
      <c r="Z1282">
        <v>75.400633512770497</v>
      </c>
      <c r="AA1282">
        <v>81.532309466502497</v>
      </c>
      <c r="AB1282">
        <v>88.6717303517933</v>
      </c>
      <c r="AC1282">
        <v>96.960122643475302</v>
      </c>
      <c r="AD1282">
        <v>106.042724122349</v>
      </c>
    </row>
    <row r="1283" spans="2:30" ht="15" customHeight="1" x14ac:dyDescent="0.45">
      <c r="B1283" t="s">
        <v>419</v>
      </c>
      <c r="C1283" t="s">
        <v>188</v>
      </c>
      <c r="D1283" t="s">
        <v>3979</v>
      </c>
      <c r="E1283" t="s">
        <v>3980</v>
      </c>
      <c r="F1283" t="s">
        <v>3981</v>
      </c>
      <c r="G1283" t="s">
        <v>422</v>
      </c>
      <c r="H1283" t="s">
        <v>3718</v>
      </c>
      <c r="J1283">
        <v>1</v>
      </c>
      <c r="K1283" t="e">
        <f>#N/A</f>
        <v>#N/A</v>
      </c>
      <c r="L1283" t="e">
        <f>#N/A</f>
        <v>#N/A</v>
      </c>
      <c r="M1283" t="e">
        <f>#N/A</f>
        <v>#N/A</v>
      </c>
      <c r="N1283" t="e">
        <f>#N/A</f>
        <v>#N/A</v>
      </c>
      <c r="O1283" t="e">
        <f>#N/A</f>
        <v>#N/A</v>
      </c>
      <c r="P1283" t="e">
        <f>#N/A</f>
        <v>#N/A</v>
      </c>
      <c r="Q1283" t="e">
        <f>#N/A</f>
        <v>#N/A</v>
      </c>
      <c r="R1283" t="e">
        <f>#N/A</f>
        <v>#N/A</v>
      </c>
      <c r="S1283" t="e">
        <f>#N/A</f>
        <v>#N/A</v>
      </c>
      <c r="T1283" t="e">
        <f>#N/A</f>
        <v>#N/A</v>
      </c>
      <c r="U1283" t="e">
        <f>#N/A</f>
        <v>#N/A</v>
      </c>
      <c r="V1283" t="e">
        <f>#N/A</f>
        <v>#N/A</v>
      </c>
      <c r="W1283" t="e">
        <f>#N/A</f>
        <v>#N/A</v>
      </c>
      <c r="X1283" t="e">
        <f>#N/A</f>
        <v>#N/A</v>
      </c>
      <c r="Y1283" t="e">
        <f>#N/A</f>
        <v>#N/A</v>
      </c>
      <c r="Z1283" t="e">
        <f>#N/A</f>
        <v>#N/A</v>
      </c>
      <c r="AA1283" t="e">
        <f>#N/A</f>
        <v>#N/A</v>
      </c>
      <c r="AB1283" t="e">
        <f>#N/A</f>
        <v>#N/A</v>
      </c>
      <c r="AC1283" t="e">
        <f>#N/A</f>
        <v>#N/A</v>
      </c>
      <c r="AD1283" t="e">
        <f>#N/A</f>
        <v>#N/A</v>
      </c>
    </row>
    <row r="1284" spans="2:30" ht="15" customHeight="1" x14ac:dyDescent="0.45">
      <c r="B1284" t="s">
        <v>419</v>
      </c>
      <c r="C1284" t="s">
        <v>188</v>
      </c>
      <c r="D1284" t="s">
        <v>3976</v>
      </c>
      <c r="E1284" t="s">
        <v>3982</v>
      </c>
      <c r="F1284" t="s">
        <v>3983</v>
      </c>
      <c r="G1284" t="s">
        <v>422</v>
      </c>
      <c r="H1284" t="s">
        <v>3714</v>
      </c>
      <c r="J1284">
        <v>1</v>
      </c>
      <c r="K1284">
        <v>7.5366475799184804E-2</v>
      </c>
      <c r="L1284">
        <v>6.1805180284320298E-2</v>
      </c>
      <c r="M1284">
        <v>8.1227922095404706E-2</v>
      </c>
      <c r="N1284">
        <v>7.6948440538852303E-2</v>
      </c>
      <c r="O1284">
        <v>7.7541393329836797E-2</v>
      </c>
      <c r="P1284">
        <v>7.2904128756297301E-2</v>
      </c>
      <c r="Q1284">
        <v>7.0958765800450394E-2</v>
      </c>
      <c r="R1284">
        <v>6.9469807630689301E-2</v>
      </c>
      <c r="S1284">
        <v>6.8463334033280601E-2</v>
      </c>
      <c r="T1284">
        <v>6.7946924659750899E-2</v>
      </c>
      <c r="U1284">
        <v>6.8109007654107906E-2</v>
      </c>
      <c r="V1284">
        <v>6.8597175725227902E-2</v>
      </c>
      <c r="W1284">
        <v>6.94212017185179E-2</v>
      </c>
      <c r="X1284">
        <v>7.06413603336732E-2</v>
      </c>
      <c r="Y1284">
        <v>7.2261454904571601E-2</v>
      </c>
      <c r="Z1284">
        <v>7.4346634849882104E-2</v>
      </c>
      <c r="AA1284">
        <v>7.6952888802981206E-2</v>
      </c>
      <c r="AB1284">
        <v>8.0151231518333102E-2</v>
      </c>
      <c r="AC1284">
        <v>8.3978688413020405E-2</v>
      </c>
      <c r="AD1284">
        <v>8.8049910195196507E-2</v>
      </c>
    </row>
    <row r="1285" spans="2:30" ht="15" customHeight="1" x14ac:dyDescent="0.45">
      <c r="B1285" t="s">
        <v>419</v>
      </c>
      <c r="C1285" t="s">
        <v>188</v>
      </c>
      <c r="D1285" t="s">
        <v>3979</v>
      </c>
      <c r="E1285" t="s">
        <v>3984</v>
      </c>
      <c r="F1285" t="s">
        <v>3985</v>
      </c>
      <c r="G1285" t="s">
        <v>422</v>
      </c>
      <c r="H1285" t="s">
        <v>3718</v>
      </c>
      <c r="J1285">
        <v>1</v>
      </c>
      <c r="K1285" t="e">
        <f>#N/A</f>
        <v>#N/A</v>
      </c>
      <c r="L1285" t="e">
        <f>#N/A</f>
        <v>#N/A</v>
      </c>
      <c r="M1285" t="e">
        <f>#N/A</f>
        <v>#N/A</v>
      </c>
      <c r="N1285" t="e">
        <f>#N/A</f>
        <v>#N/A</v>
      </c>
      <c r="O1285" t="e">
        <f>#N/A</f>
        <v>#N/A</v>
      </c>
      <c r="P1285" t="e">
        <f>#N/A</f>
        <v>#N/A</v>
      </c>
      <c r="Q1285" t="e">
        <f>#N/A</f>
        <v>#N/A</v>
      </c>
      <c r="R1285" t="e">
        <f>#N/A</f>
        <v>#N/A</v>
      </c>
      <c r="S1285" t="e">
        <f>#N/A</f>
        <v>#N/A</v>
      </c>
      <c r="T1285" t="e">
        <f>#N/A</f>
        <v>#N/A</v>
      </c>
      <c r="U1285" t="e">
        <f>#N/A</f>
        <v>#N/A</v>
      </c>
      <c r="V1285" t="e">
        <f>#N/A</f>
        <v>#N/A</v>
      </c>
      <c r="W1285" t="e">
        <f>#N/A</f>
        <v>#N/A</v>
      </c>
      <c r="X1285" t="e">
        <f>#N/A</f>
        <v>#N/A</v>
      </c>
      <c r="Y1285" t="e">
        <f>#N/A</f>
        <v>#N/A</v>
      </c>
      <c r="Z1285" t="e">
        <f>#N/A</f>
        <v>#N/A</v>
      </c>
      <c r="AA1285" t="e">
        <f>#N/A</f>
        <v>#N/A</v>
      </c>
      <c r="AB1285" t="e">
        <f>#N/A</f>
        <v>#N/A</v>
      </c>
      <c r="AC1285" t="e">
        <f>#N/A</f>
        <v>#N/A</v>
      </c>
      <c r="AD1285" t="e">
        <f>#N/A</f>
        <v>#N/A</v>
      </c>
    </row>
    <row r="1286" spans="2:30" ht="15" customHeight="1" x14ac:dyDescent="0.45">
      <c r="B1286" t="s">
        <v>419</v>
      </c>
      <c r="C1286" t="s">
        <v>189</v>
      </c>
      <c r="D1286" t="s">
        <v>420</v>
      </c>
      <c r="E1286" t="s">
        <v>239</v>
      </c>
      <c r="F1286" t="s">
        <v>3986</v>
      </c>
      <c r="G1286" t="s">
        <v>422</v>
      </c>
      <c r="H1286" t="s">
        <v>423</v>
      </c>
      <c r="I1286" t="s">
        <v>424</v>
      </c>
      <c r="J1286">
        <v>2</v>
      </c>
      <c r="K1286">
        <v>0</v>
      </c>
      <c r="L1286">
        <v>0</v>
      </c>
      <c r="M1286">
        <v>0</v>
      </c>
      <c r="N1286">
        <v>0</v>
      </c>
      <c r="O1286">
        <v>0.98816000000000004</v>
      </c>
      <c r="P1286">
        <v>0.98743000000000003</v>
      </c>
      <c r="Q1286">
        <v>0.98751</v>
      </c>
      <c r="R1286">
        <v>0.98746999999999996</v>
      </c>
      <c r="S1286">
        <v>0.98756999999999995</v>
      </c>
      <c r="T1286">
        <v>0.98763999999999996</v>
      </c>
      <c r="U1286">
        <v>0.98773999999999995</v>
      </c>
      <c r="V1286">
        <v>0.98782999999999999</v>
      </c>
      <c r="W1286">
        <v>0.98794000000000004</v>
      </c>
      <c r="X1286">
        <v>0.98804000000000003</v>
      </c>
      <c r="Y1286">
        <v>0.98814999999999997</v>
      </c>
      <c r="Z1286">
        <v>0.98826000000000003</v>
      </c>
      <c r="AA1286">
        <v>0.98838000000000004</v>
      </c>
      <c r="AB1286">
        <v>0.98851999999999995</v>
      </c>
      <c r="AC1286">
        <v>0.98867000000000005</v>
      </c>
      <c r="AD1286">
        <v>0.98878999999999995</v>
      </c>
    </row>
    <row r="1287" spans="2:30" ht="15" customHeight="1" x14ac:dyDescent="0.45">
      <c r="B1287" t="s">
        <v>419</v>
      </c>
      <c r="C1287" t="s">
        <v>189</v>
      </c>
      <c r="D1287" t="s">
        <v>426</v>
      </c>
      <c r="E1287" t="s">
        <v>236</v>
      </c>
      <c r="F1287" t="s">
        <v>3987</v>
      </c>
      <c r="G1287" t="s">
        <v>422</v>
      </c>
      <c r="H1287" t="s">
        <v>428</v>
      </c>
      <c r="I1287" t="s">
        <v>429</v>
      </c>
      <c r="J1287">
        <v>2</v>
      </c>
      <c r="K1287">
        <v>0</v>
      </c>
      <c r="L1287">
        <v>0</v>
      </c>
      <c r="M1287">
        <v>0</v>
      </c>
      <c r="N1287">
        <v>0</v>
      </c>
      <c r="O1287">
        <v>20</v>
      </c>
      <c r="P1287">
        <v>20</v>
      </c>
      <c r="Q1287">
        <v>20</v>
      </c>
      <c r="R1287">
        <v>20</v>
      </c>
      <c r="S1287">
        <v>20</v>
      </c>
      <c r="T1287">
        <v>20</v>
      </c>
      <c r="U1287">
        <v>20</v>
      </c>
      <c r="V1287">
        <v>20</v>
      </c>
      <c r="W1287">
        <v>20</v>
      </c>
      <c r="X1287">
        <v>20</v>
      </c>
      <c r="Y1287">
        <v>20</v>
      </c>
      <c r="Z1287">
        <v>20</v>
      </c>
      <c r="AA1287">
        <v>20</v>
      </c>
      <c r="AB1287">
        <v>20</v>
      </c>
      <c r="AC1287">
        <v>20</v>
      </c>
      <c r="AD1287">
        <v>20</v>
      </c>
    </row>
    <row r="1288" spans="2:30" ht="15" customHeight="1" x14ac:dyDescent="0.45">
      <c r="B1288" t="s">
        <v>419</v>
      </c>
      <c r="C1288" t="s">
        <v>189</v>
      </c>
      <c r="D1288" t="s">
        <v>430</v>
      </c>
      <c r="E1288" t="s">
        <v>431</v>
      </c>
      <c r="F1288" t="s">
        <v>3988</v>
      </c>
      <c r="G1288" t="s">
        <v>422</v>
      </c>
      <c r="H1288" t="s">
        <v>433</v>
      </c>
      <c r="I1288" t="s">
        <v>429</v>
      </c>
      <c r="J1288">
        <v>2</v>
      </c>
      <c r="K1288">
        <v>0</v>
      </c>
      <c r="L1288">
        <v>0</v>
      </c>
      <c r="M1288">
        <v>0</v>
      </c>
      <c r="N1288">
        <v>0</v>
      </c>
      <c r="O1288">
        <v>19.763000000000002</v>
      </c>
      <c r="P1288">
        <v>19.748999999999999</v>
      </c>
      <c r="Q1288">
        <v>19.75</v>
      </c>
      <c r="R1288">
        <v>19.748999999999999</v>
      </c>
      <c r="S1288">
        <v>19.751000000000001</v>
      </c>
      <c r="T1288">
        <v>19.753</v>
      </c>
      <c r="U1288">
        <v>19.754999999999999</v>
      </c>
      <c r="V1288">
        <v>19.757000000000001</v>
      </c>
      <c r="W1288">
        <v>19.759</v>
      </c>
      <c r="X1288">
        <v>19.760999999999999</v>
      </c>
      <c r="Y1288">
        <v>19.763000000000002</v>
      </c>
      <c r="Z1288">
        <v>19.765000000000001</v>
      </c>
      <c r="AA1288">
        <v>19.768000000000001</v>
      </c>
      <c r="AB1288">
        <v>19.77</v>
      </c>
      <c r="AC1288">
        <v>19.773</v>
      </c>
      <c r="AD1288">
        <v>19.776</v>
      </c>
    </row>
    <row r="1289" spans="2:30" ht="15" customHeight="1" x14ac:dyDescent="0.45">
      <c r="B1289" t="s">
        <v>419</v>
      </c>
      <c r="C1289" t="s">
        <v>189</v>
      </c>
      <c r="D1289" t="s">
        <v>434</v>
      </c>
      <c r="E1289" t="s">
        <v>435</v>
      </c>
      <c r="F1289" t="s">
        <v>3989</v>
      </c>
      <c r="G1289" t="s">
        <v>422</v>
      </c>
      <c r="H1289" t="s">
        <v>437</v>
      </c>
      <c r="I1289" t="s">
        <v>429</v>
      </c>
      <c r="J1289">
        <v>2</v>
      </c>
      <c r="K1289">
        <v>0</v>
      </c>
      <c r="L1289">
        <v>0</v>
      </c>
      <c r="M1289">
        <v>0</v>
      </c>
      <c r="N1289">
        <v>0</v>
      </c>
      <c r="O1289">
        <v>0</v>
      </c>
      <c r="P1289">
        <v>0</v>
      </c>
      <c r="Q1289">
        <v>0</v>
      </c>
      <c r="R1289">
        <v>0</v>
      </c>
      <c r="S1289">
        <v>0</v>
      </c>
      <c r="T1289">
        <v>0</v>
      </c>
      <c r="U1289">
        <v>0</v>
      </c>
      <c r="V1289">
        <v>0</v>
      </c>
      <c r="W1289">
        <v>0</v>
      </c>
      <c r="X1289">
        <v>0</v>
      </c>
      <c r="Y1289">
        <v>0</v>
      </c>
      <c r="Z1289">
        <v>0</v>
      </c>
      <c r="AA1289">
        <v>0</v>
      </c>
      <c r="AB1289">
        <v>0</v>
      </c>
      <c r="AC1289">
        <v>0</v>
      </c>
      <c r="AD1289">
        <v>0</v>
      </c>
    </row>
    <row r="1290" spans="2:30" ht="15" customHeight="1" x14ac:dyDescent="0.45">
      <c r="B1290" t="s">
        <v>419</v>
      </c>
      <c r="C1290" t="s">
        <v>189</v>
      </c>
      <c r="D1290" t="s">
        <v>438</v>
      </c>
      <c r="E1290" t="s">
        <v>439</v>
      </c>
      <c r="F1290" t="s">
        <v>3990</v>
      </c>
      <c r="G1290" t="s">
        <v>422</v>
      </c>
      <c r="H1290" t="s">
        <v>423</v>
      </c>
      <c r="I1290" t="s">
        <v>424</v>
      </c>
      <c r="J1290">
        <v>2</v>
      </c>
      <c r="K1290">
        <v>0</v>
      </c>
      <c r="L1290">
        <v>0</v>
      </c>
      <c r="M1290">
        <v>0</v>
      </c>
      <c r="N1290">
        <v>0</v>
      </c>
      <c r="O1290">
        <v>0.41588000000000003</v>
      </c>
      <c r="P1290">
        <v>0.37506</v>
      </c>
      <c r="Q1290">
        <v>0.37217</v>
      </c>
      <c r="R1290">
        <v>0.36237999999999998</v>
      </c>
      <c r="S1290">
        <v>0.35499000000000003</v>
      </c>
      <c r="T1290">
        <v>0.34395999999999999</v>
      </c>
      <c r="U1290">
        <v>0.33439999999999998</v>
      </c>
      <c r="V1290">
        <v>0.32517000000000001</v>
      </c>
      <c r="W1290">
        <v>0.31744</v>
      </c>
      <c r="X1290">
        <v>0.31089</v>
      </c>
      <c r="Y1290">
        <v>0.30581999999999998</v>
      </c>
      <c r="Z1290">
        <v>0.30216999999999999</v>
      </c>
      <c r="AA1290">
        <v>0.29994999999999999</v>
      </c>
      <c r="AB1290">
        <v>0.29931000000000002</v>
      </c>
      <c r="AC1290">
        <v>0.29970999999999998</v>
      </c>
      <c r="AD1290">
        <v>0.29987000000000003</v>
      </c>
    </row>
    <row r="1291" spans="2:30" ht="15" customHeight="1" x14ac:dyDescent="0.45">
      <c r="B1291" t="s">
        <v>419</v>
      </c>
      <c r="C1291" t="s">
        <v>189</v>
      </c>
      <c r="D1291" t="s">
        <v>441</v>
      </c>
      <c r="E1291" t="s">
        <v>442</v>
      </c>
      <c r="F1291" t="s">
        <v>3991</v>
      </c>
      <c r="G1291" t="s">
        <v>422</v>
      </c>
      <c r="H1291" t="s">
        <v>423</v>
      </c>
      <c r="I1291" t="s">
        <v>424</v>
      </c>
      <c r="J1291">
        <v>2</v>
      </c>
      <c r="K1291">
        <v>0</v>
      </c>
      <c r="L1291">
        <v>0</v>
      </c>
      <c r="M1291">
        <v>0</v>
      </c>
      <c r="N1291">
        <v>0</v>
      </c>
      <c r="O1291">
        <v>0.20507</v>
      </c>
      <c r="P1291">
        <v>0.22464000000000001</v>
      </c>
      <c r="Q1291">
        <v>0.23215</v>
      </c>
      <c r="R1291">
        <v>0.24313000000000001</v>
      </c>
      <c r="S1291">
        <v>0.25567000000000001</v>
      </c>
      <c r="T1291">
        <v>0.27133000000000002</v>
      </c>
      <c r="U1291">
        <v>0.28647</v>
      </c>
      <c r="V1291">
        <v>0.30131999999999998</v>
      </c>
      <c r="W1291">
        <v>0.31507000000000002</v>
      </c>
      <c r="X1291">
        <v>0.32768999999999998</v>
      </c>
      <c r="Y1291">
        <v>0.33898</v>
      </c>
      <c r="Z1291">
        <v>0.34908</v>
      </c>
      <c r="AA1291">
        <v>0.35804999999999998</v>
      </c>
      <c r="AB1291">
        <v>0.36579</v>
      </c>
      <c r="AC1291">
        <v>0.37257000000000001</v>
      </c>
      <c r="AD1291">
        <v>0.37896999999999997</v>
      </c>
    </row>
    <row r="1292" spans="2:30" ht="15" customHeight="1" x14ac:dyDescent="0.45">
      <c r="B1292" t="s">
        <v>419</v>
      </c>
      <c r="C1292" t="s">
        <v>189</v>
      </c>
      <c r="D1292" t="s">
        <v>444</v>
      </c>
      <c r="E1292" t="s">
        <v>445</v>
      </c>
      <c r="F1292" t="s">
        <v>3992</v>
      </c>
      <c r="G1292" t="s">
        <v>422</v>
      </c>
      <c r="H1292" t="s">
        <v>423</v>
      </c>
      <c r="I1292" t="s">
        <v>424</v>
      </c>
      <c r="J1292">
        <v>2</v>
      </c>
      <c r="K1292">
        <v>0</v>
      </c>
      <c r="L1292">
        <v>0</v>
      </c>
      <c r="M1292">
        <v>0</v>
      </c>
      <c r="N1292">
        <v>0</v>
      </c>
      <c r="O1292">
        <v>8.1100000000000005E-2</v>
      </c>
      <c r="P1292">
        <v>8.2570000000000005E-2</v>
      </c>
      <c r="Q1292">
        <v>7.9699999999999993E-2</v>
      </c>
      <c r="R1292">
        <v>7.7939999999999995E-2</v>
      </c>
      <c r="S1292">
        <v>7.5810000000000002E-2</v>
      </c>
      <c r="T1292">
        <v>7.3910000000000003E-2</v>
      </c>
      <c r="U1292">
        <v>7.1859999999999993E-2</v>
      </c>
      <c r="V1292">
        <v>6.9830000000000003E-2</v>
      </c>
      <c r="W1292">
        <v>6.7729999999999999E-2</v>
      </c>
      <c r="X1292">
        <v>6.5640000000000004E-2</v>
      </c>
      <c r="Y1292">
        <v>6.3549999999999995E-2</v>
      </c>
      <c r="Z1292">
        <v>6.1490000000000003E-2</v>
      </c>
      <c r="AA1292">
        <v>5.9420000000000001E-2</v>
      </c>
      <c r="AB1292">
        <v>5.7340000000000002E-2</v>
      </c>
      <c r="AC1292">
        <v>5.5289999999999999E-2</v>
      </c>
      <c r="AD1292">
        <v>5.339E-2</v>
      </c>
    </row>
    <row r="1293" spans="2:30" ht="15" customHeight="1" x14ac:dyDescent="0.45">
      <c r="B1293" t="s">
        <v>419</v>
      </c>
      <c r="C1293" t="s">
        <v>189</v>
      </c>
      <c r="D1293" t="s">
        <v>447</v>
      </c>
      <c r="E1293" t="s">
        <v>448</v>
      </c>
      <c r="F1293" t="s">
        <v>3993</v>
      </c>
      <c r="G1293" t="s">
        <v>422</v>
      </c>
      <c r="H1293" t="s">
        <v>423</v>
      </c>
      <c r="I1293" t="s">
        <v>424</v>
      </c>
      <c r="J1293">
        <v>2</v>
      </c>
      <c r="K1293">
        <v>0</v>
      </c>
      <c r="L1293">
        <v>0</v>
      </c>
      <c r="M1293">
        <v>0</v>
      </c>
      <c r="N1293">
        <v>0</v>
      </c>
      <c r="O1293">
        <v>0.28621000000000002</v>
      </c>
      <c r="P1293">
        <v>0.30526999999999999</v>
      </c>
      <c r="Q1293">
        <v>0.30359000000000003</v>
      </c>
      <c r="R1293">
        <v>0.30412</v>
      </c>
      <c r="S1293">
        <v>0.30119000000000001</v>
      </c>
      <c r="T1293">
        <v>0.29853000000000002</v>
      </c>
      <c r="U1293">
        <v>0.29509999999999997</v>
      </c>
      <c r="V1293">
        <v>0.29161999999999999</v>
      </c>
      <c r="W1293">
        <v>0.28778999999999999</v>
      </c>
      <c r="X1293">
        <v>0.28391</v>
      </c>
      <c r="Y1293">
        <v>0.27988000000000002</v>
      </c>
      <c r="Z1293">
        <v>0.27561000000000002</v>
      </c>
      <c r="AA1293">
        <v>0.27106000000000002</v>
      </c>
      <c r="AB1293">
        <v>0.26617000000000002</v>
      </c>
      <c r="AC1293">
        <v>0.26118000000000002</v>
      </c>
      <c r="AD1293">
        <v>0.25663999999999998</v>
      </c>
    </row>
    <row r="1294" spans="2:30" ht="15" customHeight="1" x14ac:dyDescent="0.45">
      <c r="B1294" t="s">
        <v>419</v>
      </c>
      <c r="C1294" t="s">
        <v>189</v>
      </c>
      <c r="D1294" t="s">
        <v>450</v>
      </c>
      <c r="E1294" t="s">
        <v>451</v>
      </c>
      <c r="F1294" t="s">
        <v>3994</v>
      </c>
      <c r="G1294" t="s">
        <v>422</v>
      </c>
      <c r="H1294" t="s">
        <v>423</v>
      </c>
      <c r="I1294" t="s">
        <v>424</v>
      </c>
      <c r="J1294">
        <v>2</v>
      </c>
      <c r="K1294">
        <v>0</v>
      </c>
      <c r="L1294">
        <v>0</v>
      </c>
      <c r="M1294">
        <v>0</v>
      </c>
      <c r="N1294">
        <v>0</v>
      </c>
      <c r="O1294">
        <v>0</v>
      </c>
      <c r="P1294">
        <v>0</v>
      </c>
      <c r="Q1294">
        <v>0</v>
      </c>
      <c r="R1294">
        <v>0</v>
      </c>
      <c r="S1294">
        <v>0</v>
      </c>
      <c r="T1294">
        <v>0</v>
      </c>
      <c r="U1294">
        <v>0</v>
      </c>
      <c r="V1294">
        <v>0</v>
      </c>
      <c r="W1294">
        <v>0</v>
      </c>
      <c r="X1294">
        <v>0</v>
      </c>
      <c r="Y1294">
        <v>0</v>
      </c>
      <c r="Z1294">
        <v>0</v>
      </c>
      <c r="AA1294">
        <v>0</v>
      </c>
      <c r="AB1294">
        <v>0</v>
      </c>
      <c r="AC1294">
        <v>0</v>
      </c>
      <c r="AD1294">
        <v>0</v>
      </c>
    </row>
    <row r="1295" spans="2:30" ht="15" customHeight="1" x14ac:dyDescent="0.45">
      <c r="B1295" t="s">
        <v>419</v>
      </c>
      <c r="C1295" t="s">
        <v>189</v>
      </c>
      <c r="D1295" t="s">
        <v>453</v>
      </c>
      <c r="E1295" t="s">
        <v>454</v>
      </c>
      <c r="F1295" t="s">
        <v>3995</v>
      </c>
      <c r="G1295" t="s">
        <v>422</v>
      </c>
      <c r="H1295" t="s">
        <v>456</v>
      </c>
      <c r="I1295" t="s">
        <v>424</v>
      </c>
      <c r="J1295">
        <v>2</v>
      </c>
      <c r="K1295">
        <v>6.651E-2</v>
      </c>
      <c r="L1295">
        <v>3.7600000000000001E-2</v>
      </c>
      <c r="M1295">
        <v>2.3990000000000001E-2</v>
      </c>
      <c r="N1295">
        <v>4.3920000000000001E-2</v>
      </c>
      <c r="O1295">
        <v>4.24E-2</v>
      </c>
      <c r="P1295">
        <v>4.829E-2</v>
      </c>
      <c r="Q1295">
        <v>5.5350000000000003E-2</v>
      </c>
      <c r="R1295">
        <v>5.2269999999999997E-2</v>
      </c>
      <c r="S1295">
        <v>4.8419999999999998E-2</v>
      </c>
      <c r="T1295">
        <v>4.7890000000000002E-2</v>
      </c>
      <c r="U1295">
        <v>4.7359999999999999E-2</v>
      </c>
      <c r="V1295">
        <v>4.6820000000000001E-2</v>
      </c>
      <c r="W1295">
        <v>4.6289999999999998E-2</v>
      </c>
      <c r="X1295">
        <v>4.5760000000000002E-2</v>
      </c>
      <c r="Y1295">
        <v>4.5229999999999999E-2</v>
      </c>
      <c r="Z1295">
        <v>4.4699999999999997E-2</v>
      </c>
      <c r="AA1295">
        <v>4.4170000000000001E-2</v>
      </c>
      <c r="AB1295">
        <v>4.3639999999999998E-2</v>
      </c>
      <c r="AC1295">
        <v>4.3099999999999999E-2</v>
      </c>
      <c r="AD1295">
        <v>4.2569999999999997E-2</v>
      </c>
    </row>
    <row r="1296" spans="2:30" ht="15" customHeight="1" x14ac:dyDescent="0.45">
      <c r="B1296" t="s">
        <v>419</v>
      </c>
      <c r="C1296" t="s">
        <v>189</v>
      </c>
      <c r="D1296" t="s">
        <v>457</v>
      </c>
      <c r="E1296" t="s">
        <v>458</v>
      </c>
      <c r="F1296" t="s">
        <v>3996</v>
      </c>
      <c r="G1296" t="s">
        <v>422</v>
      </c>
      <c r="H1296" t="s">
        <v>456</v>
      </c>
      <c r="I1296" t="s">
        <v>424</v>
      </c>
      <c r="J1296">
        <v>2</v>
      </c>
      <c r="K1296">
        <v>0</v>
      </c>
      <c r="L1296">
        <v>0</v>
      </c>
      <c r="M1296">
        <v>0</v>
      </c>
      <c r="N1296">
        <v>0</v>
      </c>
      <c r="O1296">
        <v>-4.5500000000000002E-3</v>
      </c>
      <c r="P1296">
        <v>-7.2300000000000003E-3</v>
      </c>
      <c r="Q1296">
        <v>-6.8399999999999997E-3</v>
      </c>
      <c r="R1296">
        <v>-6.8999999999999999E-3</v>
      </c>
      <c r="S1296">
        <v>-6.2300000000000003E-3</v>
      </c>
      <c r="T1296">
        <v>-5.5500000000000002E-3</v>
      </c>
      <c r="U1296">
        <v>-5.3099999999999996E-3</v>
      </c>
      <c r="V1296">
        <v>-4.8399999999999997E-3</v>
      </c>
      <c r="W1296">
        <v>-4.3E-3</v>
      </c>
      <c r="X1296">
        <v>-3.8500000000000001E-3</v>
      </c>
      <c r="Y1296">
        <v>-3.5999999999999999E-3</v>
      </c>
      <c r="Z1296">
        <v>-3.5999999999999999E-3</v>
      </c>
      <c r="AA1296">
        <v>-3.6099999999999999E-3</v>
      </c>
      <c r="AB1296">
        <v>-3.6099999999999999E-3</v>
      </c>
      <c r="AC1296">
        <v>-3.5100000000000001E-3</v>
      </c>
      <c r="AD1296">
        <v>-3.3700000000000002E-3</v>
      </c>
    </row>
    <row r="1297" spans="2:30" ht="15" customHeight="1" x14ac:dyDescent="0.45">
      <c r="B1297" t="s">
        <v>419</v>
      </c>
      <c r="C1297" t="s">
        <v>189</v>
      </c>
      <c r="D1297" t="s">
        <v>460</v>
      </c>
      <c r="E1297" t="s">
        <v>461</v>
      </c>
      <c r="F1297" t="s">
        <v>3997</v>
      </c>
      <c r="G1297" t="s">
        <v>422</v>
      </c>
      <c r="H1297" t="s">
        <v>456</v>
      </c>
      <c r="I1297" t="s">
        <v>424</v>
      </c>
      <c r="J1297">
        <v>2</v>
      </c>
      <c r="K1297">
        <v>0</v>
      </c>
      <c r="L1297">
        <v>0</v>
      </c>
      <c r="M1297">
        <v>0</v>
      </c>
      <c r="N1297">
        <v>0</v>
      </c>
      <c r="O1297">
        <v>0</v>
      </c>
      <c r="P1297">
        <v>0</v>
      </c>
      <c r="Q1297">
        <v>0</v>
      </c>
      <c r="R1297">
        <v>0</v>
      </c>
      <c r="S1297">
        <v>0</v>
      </c>
      <c r="T1297">
        <v>0</v>
      </c>
      <c r="U1297">
        <v>0</v>
      </c>
      <c r="V1297">
        <v>0</v>
      </c>
      <c r="W1297">
        <v>0</v>
      </c>
      <c r="X1297">
        <v>0</v>
      </c>
      <c r="Y1297">
        <v>0</v>
      </c>
      <c r="Z1297">
        <v>0</v>
      </c>
      <c r="AA1297">
        <v>0</v>
      </c>
      <c r="AB1297">
        <v>0</v>
      </c>
      <c r="AC1297">
        <v>0</v>
      </c>
      <c r="AD1297">
        <v>0</v>
      </c>
    </row>
    <row r="1298" spans="2:30" ht="15" customHeight="1" x14ac:dyDescent="0.45">
      <c r="B1298" t="s">
        <v>419</v>
      </c>
      <c r="C1298" t="s">
        <v>189</v>
      </c>
      <c r="D1298" t="s">
        <v>463</v>
      </c>
      <c r="E1298" t="s">
        <v>464</v>
      </c>
      <c r="F1298" t="s">
        <v>3998</v>
      </c>
      <c r="G1298" t="s">
        <v>422</v>
      </c>
      <c r="H1298" t="s">
        <v>456</v>
      </c>
      <c r="I1298" t="s">
        <v>424</v>
      </c>
      <c r="J1298">
        <v>2</v>
      </c>
      <c r="K1298">
        <v>0</v>
      </c>
      <c r="L1298">
        <v>0</v>
      </c>
      <c r="M1298">
        <v>0</v>
      </c>
      <c r="N1298">
        <v>0</v>
      </c>
      <c r="O1298">
        <v>7.62E-3</v>
      </c>
      <c r="P1298">
        <v>9.3200000000000002E-3</v>
      </c>
      <c r="Q1298">
        <v>8.9999999999999993E-3</v>
      </c>
      <c r="R1298">
        <v>8.3000000000000001E-3</v>
      </c>
      <c r="S1298">
        <v>8.5699999999999995E-3</v>
      </c>
      <c r="T1298">
        <v>9.4199999999999996E-3</v>
      </c>
      <c r="U1298">
        <v>1.06E-2</v>
      </c>
      <c r="V1298">
        <v>1.1639999999999999E-2</v>
      </c>
      <c r="W1298">
        <v>1.37E-2</v>
      </c>
      <c r="X1298">
        <v>1.5089999999999999E-2</v>
      </c>
      <c r="Y1298">
        <v>1.6299999999999999E-2</v>
      </c>
      <c r="Z1298">
        <v>1.6719999999999999E-2</v>
      </c>
      <c r="AA1298">
        <v>1.7010000000000001E-2</v>
      </c>
      <c r="AB1298">
        <v>1.736E-2</v>
      </c>
      <c r="AC1298">
        <v>1.753E-2</v>
      </c>
      <c r="AD1298">
        <v>1.77E-2</v>
      </c>
    </row>
    <row r="1299" spans="2:30" ht="15" customHeight="1" x14ac:dyDescent="0.45">
      <c r="B1299" t="s">
        <v>419</v>
      </c>
      <c r="C1299" t="s">
        <v>189</v>
      </c>
      <c r="D1299" t="s">
        <v>466</v>
      </c>
      <c r="E1299" t="s">
        <v>467</v>
      </c>
      <c r="F1299" t="s">
        <v>3999</v>
      </c>
      <c r="G1299" t="s">
        <v>422</v>
      </c>
      <c r="H1299" t="s">
        <v>456</v>
      </c>
      <c r="I1299" t="s">
        <v>424</v>
      </c>
      <c r="J1299">
        <v>2</v>
      </c>
      <c r="K1299">
        <v>0</v>
      </c>
      <c r="L1299">
        <v>0</v>
      </c>
      <c r="M1299">
        <v>0</v>
      </c>
      <c r="N1299">
        <v>0</v>
      </c>
      <c r="O1299">
        <v>0</v>
      </c>
      <c r="P1299">
        <v>0</v>
      </c>
      <c r="Q1299">
        <v>0</v>
      </c>
      <c r="R1299">
        <v>0</v>
      </c>
      <c r="S1299">
        <v>0</v>
      </c>
      <c r="T1299">
        <v>0</v>
      </c>
      <c r="U1299">
        <v>0</v>
      </c>
      <c r="V1299">
        <v>0</v>
      </c>
      <c r="W1299">
        <v>0</v>
      </c>
      <c r="X1299">
        <v>0</v>
      </c>
      <c r="Y1299">
        <v>0</v>
      </c>
      <c r="Z1299">
        <v>0</v>
      </c>
      <c r="AA1299">
        <v>0</v>
      </c>
      <c r="AB1299">
        <v>0</v>
      </c>
      <c r="AC1299">
        <v>0</v>
      </c>
      <c r="AD1299">
        <v>0</v>
      </c>
    </row>
    <row r="1300" spans="2:30" ht="15" customHeight="1" x14ac:dyDescent="0.45">
      <c r="B1300" t="s">
        <v>419</v>
      </c>
      <c r="C1300" t="s">
        <v>189</v>
      </c>
      <c r="D1300" t="s">
        <v>469</v>
      </c>
      <c r="E1300" t="s">
        <v>470</v>
      </c>
      <c r="F1300" t="s">
        <v>4000</v>
      </c>
      <c r="G1300" t="s">
        <v>422</v>
      </c>
      <c r="H1300" t="s">
        <v>456</v>
      </c>
      <c r="I1300" t="s">
        <v>424</v>
      </c>
      <c r="J1300">
        <v>2</v>
      </c>
      <c r="K1300">
        <v>0</v>
      </c>
      <c r="L1300">
        <v>0</v>
      </c>
      <c r="M1300">
        <v>0</v>
      </c>
      <c r="N1300">
        <v>0</v>
      </c>
      <c r="O1300">
        <v>0</v>
      </c>
      <c r="P1300">
        <v>0</v>
      </c>
      <c r="Q1300">
        <v>0</v>
      </c>
      <c r="R1300">
        <v>0</v>
      </c>
      <c r="S1300">
        <v>0</v>
      </c>
      <c r="T1300">
        <v>0</v>
      </c>
      <c r="U1300">
        <v>0</v>
      </c>
      <c r="V1300">
        <v>0</v>
      </c>
      <c r="W1300">
        <v>0</v>
      </c>
      <c r="X1300">
        <v>0</v>
      </c>
      <c r="Y1300">
        <v>0</v>
      </c>
      <c r="Z1300">
        <v>0</v>
      </c>
      <c r="AA1300">
        <v>0</v>
      </c>
      <c r="AB1300">
        <v>0</v>
      </c>
      <c r="AC1300">
        <v>0</v>
      </c>
      <c r="AD1300">
        <v>0</v>
      </c>
    </row>
    <row r="1301" spans="2:30" ht="15" customHeight="1" x14ac:dyDescent="0.45">
      <c r="B1301" t="s">
        <v>419</v>
      </c>
      <c r="C1301" t="s">
        <v>189</v>
      </c>
      <c r="D1301" t="s">
        <v>472</v>
      </c>
      <c r="E1301" t="s">
        <v>473</v>
      </c>
      <c r="F1301" t="s">
        <v>4001</v>
      </c>
      <c r="G1301" t="s">
        <v>422</v>
      </c>
      <c r="H1301" t="s">
        <v>456</v>
      </c>
      <c r="I1301" t="s">
        <v>424</v>
      </c>
      <c r="J1301">
        <v>2</v>
      </c>
      <c r="K1301">
        <v>6.651E-2</v>
      </c>
      <c r="L1301">
        <v>3.7600000000000001E-2</v>
      </c>
      <c r="M1301">
        <v>2.3990000000000001E-2</v>
      </c>
      <c r="N1301">
        <v>4.3920000000000001E-2</v>
      </c>
      <c r="O1301">
        <v>4.5469999999999997E-2</v>
      </c>
      <c r="P1301">
        <v>5.0380000000000001E-2</v>
      </c>
      <c r="Q1301">
        <v>5.7509999999999999E-2</v>
      </c>
      <c r="R1301">
        <v>5.3670000000000002E-2</v>
      </c>
      <c r="S1301">
        <v>5.076E-2</v>
      </c>
      <c r="T1301">
        <v>5.176E-2</v>
      </c>
      <c r="U1301">
        <v>5.2650000000000002E-2</v>
      </c>
      <c r="V1301">
        <v>5.3620000000000001E-2</v>
      </c>
      <c r="W1301">
        <v>5.5690000000000003E-2</v>
      </c>
      <c r="X1301">
        <v>5.7000000000000002E-2</v>
      </c>
      <c r="Y1301">
        <v>5.7930000000000002E-2</v>
      </c>
      <c r="Z1301">
        <v>5.7820000000000003E-2</v>
      </c>
      <c r="AA1301">
        <v>5.7570000000000003E-2</v>
      </c>
      <c r="AB1301">
        <v>5.7389999999999997E-2</v>
      </c>
      <c r="AC1301">
        <v>5.7119999999999997E-2</v>
      </c>
      <c r="AD1301">
        <v>5.6899999999999999E-2</v>
      </c>
    </row>
    <row r="1302" spans="2:30" ht="15" customHeight="1" x14ac:dyDescent="0.45">
      <c r="B1302" t="s">
        <v>419</v>
      </c>
      <c r="C1302" t="s">
        <v>189</v>
      </c>
      <c r="D1302" t="s">
        <v>475</v>
      </c>
      <c r="E1302" t="s">
        <v>476</v>
      </c>
      <c r="F1302" t="s">
        <v>4002</v>
      </c>
      <c r="G1302" t="s">
        <v>422</v>
      </c>
      <c r="H1302" t="s">
        <v>478</v>
      </c>
      <c r="I1302" t="s">
        <v>479</v>
      </c>
      <c r="J1302">
        <v>1</v>
      </c>
      <c r="K1302">
        <v>-31.97</v>
      </c>
      <c r="L1302">
        <v>-26.57</v>
      </c>
      <c r="M1302">
        <v>-38.700000000000003</v>
      </c>
      <c r="N1302">
        <v>-37.520000000000003</v>
      </c>
      <c r="O1302">
        <v>-39.340000000000003</v>
      </c>
      <c r="P1302">
        <v>-38.21</v>
      </c>
      <c r="Q1302">
        <v>-38.520000000000003</v>
      </c>
      <c r="R1302">
        <v>-39.229999999999997</v>
      </c>
      <c r="S1302">
        <v>-39.94</v>
      </c>
      <c r="T1302">
        <v>-40.520000000000003</v>
      </c>
      <c r="U1302">
        <v>-41.25</v>
      </c>
      <c r="V1302">
        <v>-41.92</v>
      </c>
      <c r="W1302">
        <v>-42.48</v>
      </c>
      <c r="X1302">
        <v>-42.9</v>
      </c>
      <c r="Y1302">
        <v>-43.07</v>
      </c>
      <c r="Z1302">
        <v>-43.04</v>
      </c>
      <c r="AA1302">
        <v>-42.79</v>
      </c>
      <c r="AB1302">
        <v>-42.3</v>
      </c>
      <c r="AC1302">
        <v>-41.94</v>
      </c>
      <c r="AD1302">
        <v>-43.65</v>
      </c>
    </row>
    <row r="1303" spans="2:30" ht="15" customHeight="1" x14ac:dyDescent="0.45">
      <c r="B1303" t="s">
        <v>419</v>
      </c>
      <c r="C1303" t="s">
        <v>189</v>
      </c>
      <c r="D1303" t="s">
        <v>480</v>
      </c>
      <c r="E1303" t="s">
        <v>481</v>
      </c>
      <c r="F1303" t="s">
        <v>4003</v>
      </c>
      <c r="G1303" t="s">
        <v>422</v>
      </c>
      <c r="H1303" t="s">
        <v>478</v>
      </c>
      <c r="I1303" t="s">
        <v>479</v>
      </c>
      <c r="J1303">
        <v>2</v>
      </c>
      <c r="K1303">
        <v>-31.97</v>
      </c>
      <c r="L1303">
        <v>-26.55</v>
      </c>
      <c r="M1303">
        <v>-38.69</v>
      </c>
      <c r="N1303">
        <v>-37.5</v>
      </c>
      <c r="O1303">
        <v>-31.56</v>
      </c>
      <c r="P1303">
        <v>-29.14</v>
      </c>
      <c r="Q1303">
        <v>-29.61</v>
      </c>
      <c r="R1303">
        <v>-29.93</v>
      </c>
      <c r="S1303">
        <v>-30.45</v>
      </c>
      <c r="T1303">
        <v>-30.64</v>
      </c>
      <c r="U1303">
        <v>-31</v>
      </c>
      <c r="V1303">
        <v>-31.24</v>
      </c>
      <c r="W1303">
        <v>-31.4</v>
      </c>
      <c r="X1303">
        <v>-31.44</v>
      </c>
      <c r="Y1303">
        <v>-31.27</v>
      </c>
      <c r="Z1303">
        <v>-30.93</v>
      </c>
      <c r="AA1303">
        <v>-30.37</v>
      </c>
      <c r="AB1303">
        <v>-29.57</v>
      </c>
      <c r="AC1303">
        <v>-28.88</v>
      </c>
      <c r="AD1303">
        <v>-30.25</v>
      </c>
    </row>
    <row r="1304" spans="2:30" ht="15" customHeight="1" x14ac:dyDescent="0.45">
      <c r="B1304" t="s">
        <v>419</v>
      </c>
      <c r="C1304" t="s">
        <v>189</v>
      </c>
      <c r="D1304" t="s">
        <v>483</v>
      </c>
      <c r="E1304" t="s">
        <v>484</v>
      </c>
      <c r="F1304" t="s">
        <v>4004</v>
      </c>
      <c r="G1304" t="s">
        <v>422</v>
      </c>
      <c r="H1304" t="s">
        <v>478</v>
      </c>
      <c r="I1304" t="s">
        <v>424</v>
      </c>
      <c r="J1304">
        <v>1</v>
      </c>
      <c r="K1304">
        <v>-5.8450000000000002E-2</v>
      </c>
      <c r="L1304">
        <v>-4.6809999999999997E-2</v>
      </c>
      <c r="M1304">
        <v>-6.6600000000000006E-2</v>
      </c>
      <c r="N1304">
        <v>-6.1839999999999999E-2</v>
      </c>
      <c r="O1304">
        <v>-6.2210000000000001E-2</v>
      </c>
      <c r="P1304">
        <v>-5.7639999999999997E-2</v>
      </c>
      <c r="Q1304">
        <v>-5.5050000000000002E-2</v>
      </c>
      <c r="R1304">
        <v>-5.3289999999999997E-2</v>
      </c>
      <c r="S1304">
        <v>-5.1740000000000001E-2</v>
      </c>
      <c r="T1304">
        <v>-5.0090000000000003E-2</v>
      </c>
      <c r="U1304">
        <v>-4.87E-2</v>
      </c>
      <c r="V1304">
        <v>-4.727E-2</v>
      </c>
      <c r="W1304">
        <v>-4.5780000000000001E-2</v>
      </c>
      <c r="X1304">
        <v>-4.4209999999999999E-2</v>
      </c>
      <c r="Y1304">
        <v>-4.2470000000000001E-2</v>
      </c>
      <c r="Z1304">
        <v>-4.0629999999999999E-2</v>
      </c>
      <c r="AA1304">
        <v>-3.8679999999999999E-2</v>
      </c>
      <c r="AB1304">
        <v>-3.6630000000000003E-2</v>
      </c>
      <c r="AC1304">
        <v>-3.483E-2</v>
      </c>
      <c r="AD1304">
        <v>-3.4759999999999999E-2</v>
      </c>
    </row>
    <row r="1305" spans="2:30" ht="15" customHeight="1" x14ac:dyDescent="0.45">
      <c r="B1305" t="s">
        <v>419</v>
      </c>
      <c r="C1305" t="s">
        <v>189</v>
      </c>
      <c r="D1305" t="s">
        <v>486</v>
      </c>
      <c r="E1305" t="s">
        <v>487</v>
      </c>
      <c r="F1305" t="s">
        <v>4005</v>
      </c>
      <c r="G1305" t="s">
        <v>422</v>
      </c>
      <c r="H1305" t="s">
        <v>478</v>
      </c>
      <c r="I1305" t="s">
        <v>424</v>
      </c>
      <c r="J1305">
        <v>2</v>
      </c>
      <c r="K1305">
        <v>-5.8450000000000002E-2</v>
      </c>
      <c r="L1305">
        <v>-4.6780000000000002E-2</v>
      </c>
      <c r="M1305">
        <v>-6.658E-2</v>
      </c>
      <c r="N1305">
        <v>-6.182E-2</v>
      </c>
      <c r="O1305">
        <v>-4.99E-2</v>
      </c>
      <c r="P1305">
        <v>-4.3950000000000003E-2</v>
      </c>
      <c r="Q1305">
        <v>-4.2320000000000003E-2</v>
      </c>
      <c r="R1305">
        <v>-4.0649999999999999E-2</v>
      </c>
      <c r="S1305">
        <v>-3.9449999999999999E-2</v>
      </c>
      <c r="T1305">
        <v>-3.7879999999999997E-2</v>
      </c>
      <c r="U1305">
        <v>-3.6589999999999998E-2</v>
      </c>
      <c r="V1305">
        <v>-3.5229999999999997E-2</v>
      </c>
      <c r="W1305">
        <v>-3.3840000000000002E-2</v>
      </c>
      <c r="X1305">
        <v>-3.2399999999999998E-2</v>
      </c>
      <c r="Y1305">
        <v>-3.083E-2</v>
      </c>
      <c r="Z1305">
        <v>-2.92E-2</v>
      </c>
      <c r="AA1305">
        <v>-2.7449999999999999E-2</v>
      </c>
      <c r="AB1305">
        <v>-2.5610000000000001E-2</v>
      </c>
      <c r="AC1305">
        <v>-2.3980000000000001E-2</v>
      </c>
      <c r="AD1305">
        <v>-2.409E-2</v>
      </c>
    </row>
    <row r="1306" spans="2:30" ht="15" customHeight="1" x14ac:dyDescent="0.45">
      <c r="B1306" t="s">
        <v>419</v>
      </c>
      <c r="C1306" t="s">
        <v>189</v>
      </c>
      <c r="D1306" t="s">
        <v>489</v>
      </c>
      <c r="E1306" t="s">
        <v>490</v>
      </c>
      <c r="F1306" t="s">
        <v>4006</v>
      </c>
      <c r="J1306">
        <v>2</v>
      </c>
      <c r="K1306">
        <v>0</v>
      </c>
      <c r="L1306">
        <v>2.84454297692222E-5</v>
      </c>
      <c r="M1306">
        <v>2.4134132366383801E-5</v>
      </c>
      <c r="N1306">
        <v>2.28175551953078E-5</v>
      </c>
      <c r="O1306">
        <v>5.3636660812263698E-3</v>
      </c>
      <c r="P1306">
        <v>5.36591411148769E-3</v>
      </c>
      <c r="Q1306">
        <v>4.6214763109599299E-3</v>
      </c>
      <c r="R1306">
        <v>4.45334178557773E-3</v>
      </c>
      <c r="S1306">
        <v>4.3312021285530303E-3</v>
      </c>
      <c r="T1306">
        <v>4.3848434031381204E-3</v>
      </c>
      <c r="U1306">
        <v>4.4145521663842098E-3</v>
      </c>
      <c r="V1306">
        <v>4.4542808177780203E-3</v>
      </c>
      <c r="W1306">
        <v>4.4620307410694199E-3</v>
      </c>
      <c r="X1306">
        <v>4.4483116055538596E-3</v>
      </c>
      <c r="Y1306">
        <v>4.4052264856604901E-3</v>
      </c>
      <c r="Z1306">
        <v>4.3346919812696201E-3</v>
      </c>
      <c r="AA1306">
        <v>4.2538769723619099E-3</v>
      </c>
      <c r="AB1306">
        <v>4.1590790801002003E-3</v>
      </c>
      <c r="AC1306">
        <v>4.0817357931613001E-3</v>
      </c>
      <c r="AD1306">
        <v>3.9995942318716404E-3</v>
      </c>
    </row>
    <row r="1307" spans="2:30" ht="15" customHeight="1" x14ac:dyDescent="0.45">
      <c r="B1307" t="s">
        <v>419</v>
      </c>
      <c r="C1307" t="s">
        <v>189</v>
      </c>
      <c r="D1307" t="s">
        <v>492</v>
      </c>
      <c r="E1307" t="s">
        <v>493</v>
      </c>
      <c r="F1307" t="s">
        <v>4007</v>
      </c>
      <c r="J1307">
        <v>2</v>
      </c>
      <c r="K1307">
        <v>0</v>
      </c>
      <c r="L1307">
        <v>0</v>
      </c>
      <c r="M1307">
        <v>0</v>
      </c>
      <c r="N1307">
        <v>0</v>
      </c>
      <c r="O1307">
        <v>7.0282371166362698E-3</v>
      </c>
      <c r="P1307">
        <v>6.7018280107524197E-3</v>
      </c>
      <c r="Q1307">
        <v>6.7128397843804E-3</v>
      </c>
      <c r="R1307">
        <v>6.6464776662220103E-3</v>
      </c>
      <c r="S1307">
        <v>6.62690306968857E-3</v>
      </c>
      <c r="T1307">
        <v>6.5958403104484703E-3</v>
      </c>
      <c r="U1307">
        <v>6.5890348566657597E-3</v>
      </c>
      <c r="V1307">
        <v>6.5916108546497602E-3</v>
      </c>
      <c r="W1307">
        <v>6.6108685755907597E-3</v>
      </c>
      <c r="X1307">
        <v>6.6452373508959998E-3</v>
      </c>
      <c r="Y1307">
        <v>6.69406483642757E-3</v>
      </c>
      <c r="Z1307">
        <v>6.75840276111319E-3</v>
      </c>
      <c r="AA1307">
        <v>6.8350128844660001E-3</v>
      </c>
      <c r="AB1307">
        <v>6.9255173793683501E-3</v>
      </c>
      <c r="AC1307">
        <v>7.0254208224608504E-3</v>
      </c>
      <c r="AD1307">
        <v>7.1193586074634104E-3</v>
      </c>
    </row>
    <row r="1308" spans="2:30" ht="15" customHeight="1" x14ac:dyDescent="0.45">
      <c r="B1308" t="s">
        <v>419</v>
      </c>
      <c r="C1308" t="s">
        <v>189</v>
      </c>
      <c r="D1308" t="s">
        <v>495</v>
      </c>
      <c r="E1308" t="s">
        <v>496</v>
      </c>
      <c r="F1308" t="s">
        <v>4008</v>
      </c>
      <c r="J1308">
        <v>2</v>
      </c>
      <c r="K1308">
        <v>0</v>
      </c>
      <c r="L1308">
        <v>0</v>
      </c>
      <c r="M1308">
        <v>0</v>
      </c>
      <c r="N1308">
        <v>0</v>
      </c>
      <c r="O1308">
        <v>2.9270922322949199E-3</v>
      </c>
      <c r="P1308">
        <v>2.5178419139467701E-3</v>
      </c>
      <c r="Q1308">
        <v>2.50254099172552E-3</v>
      </c>
      <c r="R1308">
        <v>2.4125461770648101E-3</v>
      </c>
      <c r="S1308">
        <v>2.3562918627594502E-3</v>
      </c>
      <c r="T1308">
        <v>2.2722221098041102E-3</v>
      </c>
      <c r="U1308">
        <v>2.20660315670577E-3</v>
      </c>
      <c r="V1308">
        <v>2.1463513336835902E-3</v>
      </c>
      <c r="W1308">
        <v>2.1013205308134599E-3</v>
      </c>
      <c r="X1308">
        <v>2.0685205320862998E-3</v>
      </c>
      <c r="Y1308">
        <v>2.0496382398738698E-3</v>
      </c>
      <c r="Z1308">
        <v>2.0444865385929301E-3</v>
      </c>
      <c r="AA1308">
        <v>2.0523179888737898E-3</v>
      </c>
      <c r="AB1308">
        <v>2.07492493634548E-3</v>
      </c>
      <c r="AC1308">
        <v>2.10757714913573E-3</v>
      </c>
      <c r="AD1308">
        <v>2.1368176919332499E-3</v>
      </c>
    </row>
    <row r="1309" spans="2:30" ht="15" customHeight="1" x14ac:dyDescent="0.45">
      <c r="B1309" t="s">
        <v>419</v>
      </c>
      <c r="C1309" t="s">
        <v>189</v>
      </c>
      <c r="D1309" t="s">
        <v>498</v>
      </c>
      <c r="E1309" t="s">
        <v>499</v>
      </c>
      <c r="F1309" t="s">
        <v>4009</v>
      </c>
      <c r="J1309">
        <v>2</v>
      </c>
      <c r="K1309">
        <v>0</v>
      </c>
      <c r="L1309">
        <v>0</v>
      </c>
      <c r="M1309">
        <v>0</v>
      </c>
      <c r="N1309">
        <v>0</v>
      </c>
      <c r="O1309">
        <v>1.5159442195275799E-3</v>
      </c>
      <c r="P1309">
        <v>1.5803727917518601E-3</v>
      </c>
      <c r="Q1309">
        <v>1.6329483253756101E-3</v>
      </c>
      <c r="R1309">
        <v>1.6902767737797899E-3</v>
      </c>
      <c r="S1309">
        <v>1.7682524923115499E-3</v>
      </c>
      <c r="T1309">
        <v>1.86328532849184E-3</v>
      </c>
      <c r="U1309">
        <v>1.9609650865568201E-3</v>
      </c>
      <c r="V1309">
        <v>2.0594436770807298E-3</v>
      </c>
      <c r="W1309">
        <v>2.1561354757795598E-3</v>
      </c>
      <c r="X1309">
        <v>2.2509148957155899E-3</v>
      </c>
      <c r="Y1309">
        <v>2.3427458452769802E-3</v>
      </c>
      <c r="Z1309">
        <v>2.4331065753654402E-3</v>
      </c>
      <c r="AA1309">
        <v>2.5214724518150202E-3</v>
      </c>
      <c r="AB1309">
        <v>2.6078709785685599E-3</v>
      </c>
      <c r="AC1309">
        <v>2.6924358400472401E-3</v>
      </c>
      <c r="AD1309">
        <v>2.7733899153288802E-3</v>
      </c>
    </row>
    <row r="1310" spans="2:30" ht="15" customHeight="1" x14ac:dyDescent="0.45">
      <c r="B1310" t="s">
        <v>419</v>
      </c>
      <c r="C1310" t="s">
        <v>189</v>
      </c>
      <c r="D1310" t="s">
        <v>501</v>
      </c>
      <c r="E1310" t="s">
        <v>502</v>
      </c>
      <c r="F1310" t="s">
        <v>4010</v>
      </c>
      <c r="J1310">
        <v>2</v>
      </c>
      <c r="K1310">
        <v>0</v>
      </c>
      <c r="L1310">
        <v>0</v>
      </c>
      <c r="M1310">
        <v>0</v>
      </c>
      <c r="N1310">
        <v>0</v>
      </c>
      <c r="O1310">
        <v>5.7080737078806605E-4</v>
      </c>
      <c r="P1310">
        <v>5.54295613806155E-4</v>
      </c>
      <c r="Q1310">
        <v>5.3593010986115804E-4</v>
      </c>
      <c r="R1310">
        <v>5.1891866446045903E-4</v>
      </c>
      <c r="S1310">
        <v>5.0321994252449103E-4</v>
      </c>
      <c r="T1310">
        <v>4.8827703358047397E-4</v>
      </c>
      <c r="U1310">
        <v>4.7419559898382701E-4</v>
      </c>
      <c r="V1310">
        <v>4.60904397291486E-4</v>
      </c>
      <c r="W1310">
        <v>4.4837739677310099E-4</v>
      </c>
      <c r="X1310">
        <v>4.3676855518414999E-4</v>
      </c>
      <c r="Y1310">
        <v>4.2588811158927501E-4</v>
      </c>
      <c r="Z1310">
        <v>4.1603046439106002E-4</v>
      </c>
      <c r="AA1310">
        <v>4.0658210701909498E-4</v>
      </c>
      <c r="AB1310">
        <v>3.9750715728550403E-4</v>
      </c>
      <c r="AC1310">
        <v>3.8880419825239603E-4</v>
      </c>
      <c r="AD1310">
        <v>3.8044664224859702E-4</v>
      </c>
    </row>
    <row r="1311" spans="2:30" ht="15" customHeight="1" x14ac:dyDescent="0.45">
      <c r="B1311" t="s">
        <v>419</v>
      </c>
      <c r="C1311" t="s">
        <v>189</v>
      </c>
      <c r="D1311" t="s">
        <v>504</v>
      </c>
      <c r="E1311" t="s">
        <v>505</v>
      </c>
      <c r="F1311" t="s">
        <v>4011</v>
      </c>
      <c r="J1311">
        <v>2</v>
      </c>
      <c r="K1311">
        <v>0</v>
      </c>
      <c r="L1311">
        <v>0</v>
      </c>
      <c r="M1311">
        <v>0</v>
      </c>
      <c r="N1311">
        <v>0</v>
      </c>
      <c r="O1311">
        <v>2.0143932940257102E-3</v>
      </c>
      <c r="P1311">
        <v>2.04931769124764E-3</v>
      </c>
      <c r="Q1311">
        <v>2.0414203574181098E-3</v>
      </c>
      <c r="R1311">
        <v>2.02473605091694E-3</v>
      </c>
      <c r="S1311">
        <v>1.9991387720930801E-3</v>
      </c>
      <c r="T1311">
        <v>1.9720558385720498E-3</v>
      </c>
      <c r="U1311">
        <v>1.9472710144193401E-3</v>
      </c>
      <c r="V1311">
        <v>1.92491144659395E-3</v>
      </c>
      <c r="W1311">
        <v>1.9050351722246399E-3</v>
      </c>
      <c r="X1311">
        <v>1.8890333679099599E-3</v>
      </c>
      <c r="Y1311">
        <v>1.87579263968744E-3</v>
      </c>
      <c r="Z1311">
        <v>1.8647791827637601E-3</v>
      </c>
      <c r="AA1311">
        <v>1.85464033675809E-3</v>
      </c>
      <c r="AB1311">
        <v>1.8452143071688101E-3</v>
      </c>
      <c r="AC1311">
        <v>1.8366036350254899E-3</v>
      </c>
      <c r="AD1311">
        <v>1.8287043579526901E-3</v>
      </c>
    </row>
    <row r="1312" spans="2:30" ht="15" customHeight="1" x14ac:dyDescent="0.45">
      <c r="B1312" t="s">
        <v>419</v>
      </c>
      <c r="C1312" t="s">
        <v>189</v>
      </c>
      <c r="D1312" t="s">
        <v>507</v>
      </c>
      <c r="E1312" t="s">
        <v>508</v>
      </c>
      <c r="F1312" t="s">
        <v>4012</v>
      </c>
      <c r="G1312" t="s">
        <v>422</v>
      </c>
      <c r="H1312" t="s">
        <v>510</v>
      </c>
      <c r="I1312" t="s">
        <v>511</v>
      </c>
      <c r="J1312">
        <v>1</v>
      </c>
      <c r="K1312">
        <v>6.3</v>
      </c>
      <c r="L1312">
        <v>6.34</v>
      </c>
      <c r="M1312">
        <v>6.37</v>
      </c>
      <c r="N1312">
        <v>6.41</v>
      </c>
      <c r="O1312">
        <v>6.45</v>
      </c>
      <c r="P1312">
        <v>6.5</v>
      </c>
      <c r="Q1312">
        <v>6.55</v>
      </c>
      <c r="R1312">
        <v>6.6</v>
      </c>
      <c r="S1312">
        <v>6.65</v>
      </c>
      <c r="T1312">
        <v>6.7</v>
      </c>
      <c r="U1312">
        <v>6.74</v>
      </c>
      <c r="V1312">
        <v>6.79</v>
      </c>
      <c r="W1312">
        <v>6.83</v>
      </c>
      <c r="X1312">
        <v>6.88</v>
      </c>
      <c r="Y1312">
        <v>6.92</v>
      </c>
      <c r="Z1312">
        <v>6.97</v>
      </c>
      <c r="AA1312">
        <v>7.01</v>
      </c>
      <c r="AB1312">
        <v>7.05</v>
      </c>
      <c r="AC1312">
        <v>7.09</v>
      </c>
      <c r="AD1312">
        <v>7.14</v>
      </c>
    </row>
    <row r="1313" spans="2:30" ht="15" customHeight="1" x14ac:dyDescent="0.45">
      <c r="B1313" t="s">
        <v>419</v>
      </c>
      <c r="C1313" t="s">
        <v>189</v>
      </c>
      <c r="D1313" t="s">
        <v>512</v>
      </c>
      <c r="E1313" t="s">
        <v>513</v>
      </c>
      <c r="F1313" t="s">
        <v>4013</v>
      </c>
      <c r="G1313" t="s">
        <v>422</v>
      </c>
      <c r="H1313" t="s">
        <v>456</v>
      </c>
      <c r="I1313" t="s">
        <v>479</v>
      </c>
      <c r="J1313">
        <v>1</v>
      </c>
      <c r="K1313">
        <v>546.97091999999998</v>
      </c>
      <c r="L1313">
        <v>567.53857000000005</v>
      </c>
      <c r="M1313">
        <v>581.15269000000001</v>
      </c>
      <c r="N1313">
        <v>606.67916000000002</v>
      </c>
      <c r="O1313">
        <v>632.40057999999999</v>
      </c>
      <c r="P1313">
        <v>662.94057999999995</v>
      </c>
      <c r="Q1313">
        <v>699.63643999999999</v>
      </c>
      <c r="R1313">
        <v>736.20367999999996</v>
      </c>
      <c r="S1313">
        <v>771.84974999999997</v>
      </c>
      <c r="T1313">
        <v>808.8116</v>
      </c>
      <c r="U1313">
        <v>847.11364000000003</v>
      </c>
      <c r="V1313">
        <v>886.77935000000002</v>
      </c>
      <c r="W1313">
        <v>927.83114</v>
      </c>
      <c r="X1313">
        <v>970.29029000000003</v>
      </c>
      <c r="Y1313">
        <v>1014.17682</v>
      </c>
      <c r="Z1313">
        <v>1059.5094099999999</v>
      </c>
      <c r="AA1313">
        <v>1106.30528</v>
      </c>
      <c r="AB1313">
        <v>1154.5800999999999</v>
      </c>
      <c r="AC1313">
        <v>1204.3479</v>
      </c>
      <c r="AD1313">
        <v>1255.6209100000001</v>
      </c>
    </row>
    <row r="1314" spans="2:30" ht="15" customHeight="1" x14ac:dyDescent="0.45">
      <c r="B1314" t="s">
        <v>419</v>
      </c>
      <c r="C1314" t="s">
        <v>189</v>
      </c>
      <c r="D1314" t="s">
        <v>515</v>
      </c>
      <c r="E1314" t="s">
        <v>516</v>
      </c>
      <c r="F1314" t="s">
        <v>4014</v>
      </c>
      <c r="G1314" t="s">
        <v>422</v>
      </c>
      <c r="H1314" t="s">
        <v>456</v>
      </c>
      <c r="I1314" t="s">
        <v>479</v>
      </c>
      <c r="J1314">
        <v>2</v>
      </c>
      <c r="K1314">
        <v>546.97091999999998</v>
      </c>
      <c r="L1314">
        <v>567.53857000000005</v>
      </c>
      <c r="M1314">
        <v>581.15269000000001</v>
      </c>
      <c r="N1314">
        <v>606.67916000000002</v>
      </c>
      <c r="O1314">
        <v>632.40063999999995</v>
      </c>
      <c r="P1314">
        <v>664.88293999999996</v>
      </c>
      <c r="Q1314">
        <v>701.01918000000001</v>
      </c>
      <c r="R1314">
        <v>737.71460000000002</v>
      </c>
      <c r="S1314">
        <v>772.87859000000003</v>
      </c>
      <c r="T1314">
        <v>810.61478999999997</v>
      </c>
      <c r="U1314">
        <v>850.24184000000002</v>
      </c>
      <c r="V1314">
        <v>891.25847999999996</v>
      </c>
      <c r="W1314">
        <v>933.85896000000002</v>
      </c>
      <c r="X1314">
        <v>979.01451999999995</v>
      </c>
      <c r="Y1314">
        <v>1025.08896</v>
      </c>
      <c r="Z1314">
        <v>1072.38798</v>
      </c>
      <c r="AA1314">
        <v>1120.2060200000001</v>
      </c>
      <c r="AB1314">
        <v>1169.4007099999999</v>
      </c>
      <c r="AC1314">
        <v>1220.2219</v>
      </c>
      <c r="AD1314">
        <v>1272.5070499999999</v>
      </c>
    </row>
    <row r="1315" spans="2:30" ht="15" customHeight="1" x14ac:dyDescent="0.45">
      <c r="B1315" t="s">
        <v>419</v>
      </c>
      <c r="C1315" t="s">
        <v>189</v>
      </c>
      <c r="D1315" t="s">
        <v>518</v>
      </c>
      <c r="E1315" t="s">
        <v>519</v>
      </c>
      <c r="F1315" t="s">
        <v>4015</v>
      </c>
      <c r="G1315" t="s">
        <v>422</v>
      </c>
      <c r="H1315" t="s">
        <v>521</v>
      </c>
      <c r="I1315" t="s">
        <v>522</v>
      </c>
      <c r="J1315">
        <v>1</v>
      </c>
      <c r="K1315">
        <v>103.6</v>
      </c>
      <c r="L1315">
        <v>105.2</v>
      </c>
      <c r="M1315">
        <v>106.6</v>
      </c>
      <c r="N1315">
        <v>107.9</v>
      </c>
      <c r="O1315">
        <v>110.05800000000001</v>
      </c>
      <c r="P1315">
        <v>112.25915999999999</v>
      </c>
      <c r="Q1315">
        <v>114.50434300000001</v>
      </c>
      <c r="R1315">
        <v>116.79443000000001</v>
      </c>
      <c r="S1315">
        <v>120.29826300000001</v>
      </c>
      <c r="T1315">
        <v>125.110193</v>
      </c>
      <c r="U1315">
        <v>130.11460017920001</v>
      </c>
      <c r="V1315">
        <v>135.319183623936</v>
      </c>
      <c r="W1315">
        <v>140.731950383964</v>
      </c>
      <c r="X1315">
        <v>146.361227790996</v>
      </c>
      <c r="Y1315">
        <v>152.215676269977</v>
      </c>
      <c r="Z1315">
        <v>158.30430266280999</v>
      </c>
      <c r="AA1315">
        <v>164.636474085038</v>
      </c>
      <c r="AB1315">
        <v>171.221932336783</v>
      </c>
      <c r="AC1315">
        <v>178.07080889013201</v>
      </c>
      <c r="AD1315">
        <v>185.19364047601101</v>
      </c>
    </row>
    <row r="1316" spans="2:30" ht="15" customHeight="1" x14ac:dyDescent="0.45">
      <c r="B1316" t="s">
        <v>419</v>
      </c>
      <c r="C1316" t="s">
        <v>189</v>
      </c>
      <c r="D1316" t="s">
        <v>523</v>
      </c>
      <c r="E1316" t="s">
        <v>524</v>
      </c>
      <c r="F1316" t="s">
        <v>4016</v>
      </c>
      <c r="G1316" t="s">
        <v>422</v>
      </c>
      <c r="H1316" t="s">
        <v>526</v>
      </c>
      <c r="I1316" t="s">
        <v>527</v>
      </c>
      <c r="J1316">
        <v>1</v>
      </c>
      <c r="K1316">
        <v>400.91199999999998</v>
      </c>
      <c r="L1316">
        <v>412.10500000000002</v>
      </c>
      <c r="M1316">
        <v>450.92399999999998</v>
      </c>
      <c r="N1316">
        <v>467.51499999999999</v>
      </c>
      <c r="O1316">
        <v>473.64800000000002</v>
      </c>
      <c r="P1316">
        <v>484.76299999999998</v>
      </c>
      <c r="Q1316">
        <v>501.10399999999998</v>
      </c>
      <c r="R1316">
        <v>518.13900000000001</v>
      </c>
      <c r="S1316">
        <v>535.62300000000005</v>
      </c>
      <c r="T1316">
        <v>555.04300000000001</v>
      </c>
      <c r="U1316">
        <v>576.99900000000002</v>
      </c>
      <c r="V1316">
        <v>601.28700000000003</v>
      </c>
      <c r="W1316">
        <v>626.83100000000002</v>
      </c>
      <c r="X1316">
        <v>653.74699999999996</v>
      </c>
      <c r="Y1316">
        <v>682.01</v>
      </c>
      <c r="Z1316">
        <v>711.827</v>
      </c>
      <c r="AA1316">
        <v>743.30399999999997</v>
      </c>
      <c r="AB1316">
        <v>776.60500000000002</v>
      </c>
      <c r="AC1316">
        <v>811.92499999999995</v>
      </c>
      <c r="AD1316">
        <v>848.15700000000004</v>
      </c>
    </row>
    <row r="1317" spans="2:30" ht="15" customHeight="1" x14ac:dyDescent="0.45">
      <c r="B1317" t="s">
        <v>419</v>
      </c>
      <c r="C1317" t="s">
        <v>189</v>
      </c>
      <c r="D1317" t="s">
        <v>528</v>
      </c>
      <c r="E1317" t="s">
        <v>242</v>
      </c>
      <c r="F1317" t="s">
        <v>4017</v>
      </c>
      <c r="G1317" t="s">
        <v>422</v>
      </c>
      <c r="H1317" t="s">
        <v>526</v>
      </c>
      <c r="I1317" t="s">
        <v>527</v>
      </c>
      <c r="J1317">
        <v>1</v>
      </c>
      <c r="K1317">
        <v>400.91199999999998</v>
      </c>
      <c r="L1317">
        <v>412.10500000000002</v>
      </c>
      <c r="M1317">
        <v>450.92399999999998</v>
      </c>
      <c r="N1317">
        <v>467.51499999999999</v>
      </c>
      <c r="O1317">
        <v>473.64800000000002</v>
      </c>
      <c r="P1317">
        <v>484.76299999999998</v>
      </c>
      <c r="Q1317">
        <v>501.10399999999998</v>
      </c>
      <c r="R1317">
        <v>518.13900000000001</v>
      </c>
      <c r="S1317">
        <v>535.62300000000005</v>
      </c>
      <c r="T1317">
        <v>555.04300000000001</v>
      </c>
      <c r="U1317">
        <v>576.99900000000002</v>
      </c>
      <c r="V1317">
        <v>601.28700000000003</v>
      </c>
      <c r="W1317">
        <v>626.83100000000002</v>
      </c>
      <c r="X1317">
        <v>653.74699999999996</v>
      </c>
      <c r="Y1317">
        <v>682.01</v>
      </c>
      <c r="Z1317">
        <v>711.827</v>
      </c>
      <c r="AA1317">
        <v>743.30399999999997</v>
      </c>
      <c r="AB1317">
        <v>776.60500000000002</v>
      </c>
      <c r="AC1317">
        <v>811.92499999999995</v>
      </c>
      <c r="AD1317">
        <v>848.15700000000004</v>
      </c>
    </row>
    <row r="1318" spans="2:30" ht="15" customHeight="1" x14ac:dyDescent="0.45">
      <c r="B1318" t="s">
        <v>419</v>
      </c>
      <c r="C1318" t="s">
        <v>189</v>
      </c>
      <c r="D1318" t="s">
        <v>530</v>
      </c>
      <c r="E1318" t="s">
        <v>531</v>
      </c>
      <c r="F1318" t="s">
        <v>4018</v>
      </c>
      <c r="G1318" t="s">
        <v>422</v>
      </c>
      <c r="H1318" t="s">
        <v>526</v>
      </c>
      <c r="I1318" t="s">
        <v>527</v>
      </c>
      <c r="J1318">
        <v>1</v>
      </c>
      <c r="K1318">
        <v>213.93899999999999</v>
      </c>
      <c r="L1318">
        <v>210.13300000000001</v>
      </c>
      <c r="M1318">
        <v>236.548</v>
      </c>
      <c r="N1318">
        <v>245.53200000000001</v>
      </c>
      <c r="O1318">
        <v>247.51599999999999</v>
      </c>
      <c r="P1318">
        <v>253.84700000000001</v>
      </c>
      <c r="Q1318">
        <v>264.06900000000002</v>
      </c>
      <c r="R1318">
        <v>274.96899999999999</v>
      </c>
      <c r="S1318">
        <v>286.428</v>
      </c>
      <c r="T1318">
        <v>299.23</v>
      </c>
      <c r="U1318">
        <v>312.89699999999999</v>
      </c>
      <c r="V1318">
        <v>327.613</v>
      </c>
      <c r="W1318">
        <v>343.27600000000001</v>
      </c>
      <c r="X1318">
        <v>359.99200000000002</v>
      </c>
      <c r="Y1318">
        <v>377.72500000000002</v>
      </c>
      <c r="Z1318">
        <v>396.67399999999998</v>
      </c>
      <c r="AA1318">
        <v>416.93299999999999</v>
      </c>
      <c r="AB1318">
        <v>438.654</v>
      </c>
      <c r="AC1318">
        <v>462.02199999999999</v>
      </c>
      <c r="AD1318">
        <v>485.91800000000001</v>
      </c>
    </row>
    <row r="1319" spans="2:30" ht="15" customHeight="1" x14ac:dyDescent="0.45">
      <c r="B1319" t="s">
        <v>419</v>
      </c>
      <c r="C1319" t="s">
        <v>189</v>
      </c>
      <c r="D1319" t="s">
        <v>533</v>
      </c>
      <c r="E1319" t="s">
        <v>254</v>
      </c>
      <c r="F1319" t="s">
        <v>4019</v>
      </c>
      <c r="G1319" t="s">
        <v>422</v>
      </c>
      <c r="H1319" t="s">
        <v>526</v>
      </c>
      <c r="I1319" t="s">
        <v>527</v>
      </c>
      <c r="J1319">
        <v>1</v>
      </c>
      <c r="K1319">
        <v>52.2</v>
      </c>
      <c r="L1319">
        <v>56.902999999999999</v>
      </c>
      <c r="M1319">
        <v>67.058999999999997</v>
      </c>
      <c r="N1319">
        <v>72.5</v>
      </c>
      <c r="O1319">
        <v>74.569000000000003</v>
      </c>
      <c r="P1319">
        <v>76.989999999999995</v>
      </c>
      <c r="Q1319">
        <v>79.929000000000002</v>
      </c>
      <c r="R1319">
        <v>82.77</v>
      </c>
      <c r="S1319">
        <v>85.453999999999994</v>
      </c>
      <c r="T1319">
        <v>88.177000000000007</v>
      </c>
      <c r="U1319">
        <v>90.929000000000002</v>
      </c>
      <c r="V1319">
        <v>93.73</v>
      </c>
      <c r="W1319">
        <v>96.58</v>
      </c>
      <c r="X1319">
        <v>99.477999999999994</v>
      </c>
      <c r="Y1319">
        <v>102.42400000000001</v>
      </c>
      <c r="Z1319">
        <v>105.41800000000001</v>
      </c>
      <c r="AA1319">
        <v>108.459</v>
      </c>
      <c r="AB1319">
        <v>111.547</v>
      </c>
      <c r="AC1319">
        <v>114.681</v>
      </c>
      <c r="AD1319">
        <v>117.86</v>
      </c>
    </row>
    <row r="1320" spans="2:30" ht="15" customHeight="1" x14ac:dyDescent="0.45">
      <c r="B1320" t="s">
        <v>419</v>
      </c>
      <c r="C1320" t="s">
        <v>189</v>
      </c>
      <c r="D1320" t="s">
        <v>535</v>
      </c>
      <c r="E1320" t="s">
        <v>536</v>
      </c>
      <c r="F1320" t="s">
        <v>4020</v>
      </c>
      <c r="G1320" t="s">
        <v>422</v>
      </c>
      <c r="H1320" t="s">
        <v>526</v>
      </c>
      <c r="I1320" t="s">
        <v>527</v>
      </c>
      <c r="J1320">
        <v>1</v>
      </c>
      <c r="K1320">
        <v>41.563000000000002</v>
      </c>
      <c r="L1320">
        <v>43.505000000000003</v>
      </c>
      <c r="M1320">
        <v>44.234000000000002</v>
      </c>
      <c r="N1320">
        <v>44.884999999999998</v>
      </c>
      <c r="O1320">
        <v>45.613999999999997</v>
      </c>
      <c r="P1320">
        <v>46.396000000000001</v>
      </c>
      <c r="Q1320">
        <v>47.423999999999999</v>
      </c>
      <c r="R1320">
        <v>48.524000000000001</v>
      </c>
      <c r="S1320">
        <v>49.628</v>
      </c>
      <c r="T1320">
        <v>50.838000000000001</v>
      </c>
      <c r="U1320">
        <v>52.454999999999998</v>
      </c>
      <c r="V1320">
        <v>54.396999999999998</v>
      </c>
      <c r="W1320">
        <v>56.406999999999996</v>
      </c>
      <c r="X1320">
        <v>58.485999999999997</v>
      </c>
      <c r="Y1320">
        <v>60.637999999999998</v>
      </c>
      <c r="Z1320">
        <v>62.863999999999997</v>
      </c>
      <c r="AA1320">
        <v>65.165999999999997</v>
      </c>
      <c r="AB1320">
        <v>67.548000000000002</v>
      </c>
      <c r="AC1320">
        <v>70.012</v>
      </c>
      <c r="AD1320">
        <v>72.56</v>
      </c>
    </row>
    <row r="1321" spans="2:30" ht="15" customHeight="1" x14ac:dyDescent="0.45">
      <c r="B1321" t="s">
        <v>419</v>
      </c>
      <c r="C1321" t="s">
        <v>189</v>
      </c>
      <c r="D1321" t="s">
        <v>538</v>
      </c>
      <c r="E1321" t="s">
        <v>539</v>
      </c>
      <c r="F1321" t="s">
        <v>4021</v>
      </c>
      <c r="G1321" t="s">
        <v>422</v>
      </c>
      <c r="H1321" t="s">
        <v>526</v>
      </c>
      <c r="I1321" t="s">
        <v>527</v>
      </c>
      <c r="J1321">
        <v>1</v>
      </c>
      <c r="K1321">
        <v>93.209000000000003</v>
      </c>
      <c r="L1321">
        <v>101.56399999999999</v>
      </c>
      <c r="M1321">
        <v>103.083</v>
      </c>
      <c r="N1321">
        <v>104.59699999999999</v>
      </c>
      <c r="O1321">
        <v>105.94799999999999</v>
      </c>
      <c r="P1321">
        <v>107.53100000000001</v>
      </c>
      <c r="Q1321">
        <v>109.682</v>
      </c>
      <c r="R1321">
        <v>111.875</v>
      </c>
      <c r="S1321">
        <v>114.113</v>
      </c>
      <c r="T1321">
        <v>116.798</v>
      </c>
      <c r="U1321">
        <v>120.718</v>
      </c>
      <c r="V1321">
        <v>125.54600000000001</v>
      </c>
      <c r="W1321">
        <v>130.56800000000001</v>
      </c>
      <c r="X1321">
        <v>135.791</v>
      </c>
      <c r="Y1321">
        <v>141.22300000000001</v>
      </c>
      <c r="Z1321">
        <v>146.87200000000001</v>
      </c>
      <c r="AA1321">
        <v>152.74600000000001</v>
      </c>
      <c r="AB1321">
        <v>158.85599999999999</v>
      </c>
      <c r="AC1321">
        <v>165.21</v>
      </c>
      <c r="AD1321">
        <v>171.81899999999999</v>
      </c>
    </row>
    <row r="1322" spans="2:30" ht="15" customHeight="1" x14ac:dyDescent="0.45">
      <c r="B1322" t="s">
        <v>419</v>
      </c>
      <c r="C1322" t="s">
        <v>189</v>
      </c>
      <c r="D1322" t="s">
        <v>541</v>
      </c>
      <c r="E1322" t="s">
        <v>542</v>
      </c>
      <c r="F1322" t="s">
        <v>4022</v>
      </c>
      <c r="G1322" t="s">
        <v>422</v>
      </c>
      <c r="H1322" t="s">
        <v>526</v>
      </c>
      <c r="I1322" t="s">
        <v>527</v>
      </c>
      <c r="J1322">
        <v>1</v>
      </c>
      <c r="K1322">
        <v>0</v>
      </c>
      <c r="L1322">
        <v>0</v>
      </c>
      <c r="M1322">
        <v>0</v>
      </c>
      <c r="N1322">
        <v>0</v>
      </c>
      <c r="O1322">
        <v>0</v>
      </c>
      <c r="P1322">
        <v>0</v>
      </c>
      <c r="Q1322">
        <v>0</v>
      </c>
      <c r="R1322">
        <v>0</v>
      </c>
      <c r="S1322">
        <v>0</v>
      </c>
      <c r="T1322">
        <v>0</v>
      </c>
      <c r="U1322">
        <v>0</v>
      </c>
      <c r="V1322">
        <v>0</v>
      </c>
      <c r="W1322">
        <v>0</v>
      </c>
      <c r="X1322">
        <v>0</v>
      </c>
      <c r="Y1322">
        <v>0</v>
      </c>
      <c r="Z1322">
        <v>0</v>
      </c>
      <c r="AA1322">
        <v>0</v>
      </c>
      <c r="AB1322">
        <v>0</v>
      </c>
      <c r="AC1322">
        <v>0</v>
      </c>
      <c r="AD1322">
        <v>0</v>
      </c>
    </row>
    <row r="1323" spans="2:30" ht="15" customHeight="1" x14ac:dyDescent="0.45">
      <c r="B1323" t="s">
        <v>419</v>
      </c>
      <c r="C1323" t="s">
        <v>189</v>
      </c>
      <c r="D1323" t="s">
        <v>544</v>
      </c>
      <c r="E1323" t="s">
        <v>545</v>
      </c>
      <c r="F1323" t="s">
        <v>4023</v>
      </c>
      <c r="G1323" t="s">
        <v>422</v>
      </c>
      <c r="H1323" t="s">
        <v>526</v>
      </c>
      <c r="I1323" t="s">
        <v>547</v>
      </c>
      <c r="J1323">
        <v>1</v>
      </c>
      <c r="K1323">
        <v>307.637</v>
      </c>
      <c r="L1323">
        <v>315.625</v>
      </c>
      <c r="M1323">
        <v>350.60500000000002</v>
      </c>
      <c r="N1323">
        <v>364.72300000000001</v>
      </c>
      <c r="O1323">
        <v>369.17599999999999</v>
      </c>
      <c r="P1323">
        <v>378.15499999999997</v>
      </c>
      <c r="Q1323">
        <v>391.94499999999999</v>
      </c>
      <c r="R1323">
        <v>406.36399999999998</v>
      </c>
      <c r="S1323">
        <v>421.24599999999998</v>
      </c>
      <c r="T1323">
        <v>437.51900000000001</v>
      </c>
      <c r="U1323">
        <v>455.45699999999999</v>
      </c>
      <c r="V1323">
        <v>475.30500000000001</v>
      </c>
      <c r="W1323">
        <v>496.25400000000002</v>
      </c>
      <c r="X1323">
        <v>518.41399999999999</v>
      </c>
      <c r="Y1323">
        <v>541.75400000000002</v>
      </c>
      <c r="Z1323">
        <v>566.47799999999995</v>
      </c>
      <c r="AA1323">
        <v>592.68200000000002</v>
      </c>
      <c r="AB1323">
        <v>620.52499999999998</v>
      </c>
      <c r="AC1323">
        <v>650.19399999999996</v>
      </c>
      <c r="AD1323">
        <v>680.58399999999995</v>
      </c>
    </row>
    <row r="1324" spans="2:30" ht="15" customHeight="1" x14ac:dyDescent="0.45">
      <c r="B1324" t="s">
        <v>419</v>
      </c>
      <c r="C1324" t="s">
        <v>189</v>
      </c>
      <c r="D1324" t="s">
        <v>548</v>
      </c>
      <c r="E1324" t="s">
        <v>246</v>
      </c>
      <c r="F1324" t="s">
        <v>4024</v>
      </c>
      <c r="G1324" t="s">
        <v>422</v>
      </c>
      <c r="H1324" t="s">
        <v>526</v>
      </c>
      <c r="I1324" t="s">
        <v>547</v>
      </c>
      <c r="J1324">
        <v>1</v>
      </c>
      <c r="K1324">
        <v>210.916</v>
      </c>
      <c r="L1324">
        <v>207.072</v>
      </c>
      <c r="M1324">
        <v>233.316</v>
      </c>
      <c r="N1324">
        <v>242.24799999999999</v>
      </c>
      <c r="O1324">
        <v>244.22</v>
      </c>
      <c r="P1324">
        <v>250.51400000000001</v>
      </c>
      <c r="Q1324">
        <v>260.67700000000002</v>
      </c>
      <c r="R1324">
        <v>271.51400000000001</v>
      </c>
      <c r="S1324">
        <v>282.90699999999998</v>
      </c>
      <c r="T1324">
        <v>295.63499999999999</v>
      </c>
      <c r="U1324">
        <v>309.23700000000002</v>
      </c>
      <c r="V1324">
        <v>323.88299999999998</v>
      </c>
      <c r="W1324">
        <v>339.46899999999999</v>
      </c>
      <c r="X1324">
        <v>356.10300000000001</v>
      </c>
      <c r="Y1324">
        <v>373.74799999999999</v>
      </c>
      <c r="Z1324">
        <v>392.60300000000001</v>
      </c>
      <c r="AA1324">
        <v>412.76</v>
      </c>
      <c r="AB1324">
        <v>434.37099999999998</v>
      </c>
      <c r="AC1324">
        <v>457.61900000000003</v>
      </c>
      <c r="AD1324">
        <v>481.39299999999997</v>
      </c>
    </row>
    <row r="1325" spans="2:30" ht="15" customHeight="1" x14ac:dyDescent="0.45">
      <c r="B1325" t="s">
        <v>419</v>
      </c>
      <c r="C1325" t="s">
        <v>189</v>
      </c>
      <c r="D1325" t="s">
        <v>550</v>
      </c>
      <c r="E1325" t="s">
        <v>551</v>
      </c>
      <c r="F1325" t="s">
        <v>4025</v>
      </c>
      <c r="G1325" t="s">
        <v>422</v>
      </c>
      <c r="H1325" t="s">
        <v>526</v>
      </c>
      <c r="I1325" t="s">
        <v>547</v>
      </c>
      <c r="J1325">
        <v>1</v>
      </c>
      <c r="K1325">
        <v>6.7770000000000001</v>
      </c>
      <c r="L1325">
        <v>6.3419999999999996</v>
      </c>
      <c r="M1325">
        <v>7.54</v>
      </c>
      <c r="N1325">
        <v>8.1080000000000005</v>
      </c>
      <c r="O1325">
        <v>8.2379999999999995</v>
      </c>
      <c r="P1325">
        <v>8.3670000000000009</v>
      </c>
      <c r="Q1325">
        <v>8.5820000000000007</v>
      </c>
      <c r="R1325">
        <v>8.7880000000000003</v>
      </c>
      <c r="S1325">
        <v>8.9830000000000005</v>
      </c>
      <c r="T1325">
        <v>9.1769999999999996</v>
      </c>
      <c r="U1325">
        <v>9.3510000000000009</v>
      </c>
      <c r="V1325">
        <v>9.5250000000000004</v>
      </c>
      <c r="W1325">
        <v>9.6999999999999993</v>
      </c>
      <c r="X1325">
        <v>9.875</v>
      </c>
      <c r="Y1325">
        <v>10.050000000000001</v>
      </c>
      <c r="Z1325">
        <v>10.225</v>
      </c>
      <c r="AA1325">
        <v>10.401</v>
      </c>
      <c r="AB1325">
        <v>10.576000000000001</v>
      </c>
      <c r="AC1325">
        <v>10.752000000000001</v>
      </c>
      <c r="AD1325">
        <v>10.928000000000001</v>
      </c>
    </row>
    <row r="1326" spans="2:30" ht="15" customHeight="1" x14ac:dyDescent="0.45">
      <c r="B1326" t="s">
        <v>419</v>
      </c>
      <c r="C1326" t="s">
        <v>189</v>
      </c>
      <c r="D1326" t="s">
        <v>553</v>
      </c>
      <c r="E1326" t="s">
        <v>554</v>
      </c>
      <c r="F1326" t="s">
        <v>4026</v>
      </c>
      <c r="G1326" t="s">
        <v>422</v>
      </c>
      <c r="H1326" t="s">
        <v>526</v>
      </c>
      <c r="I1326" t="s">
        <v>547</v>
      </c>
      <c r="J1326">
        <v>1</v>
      </c>
      <c r="K1326">
        <v>98.35</v>
      </c>
      <c r="L1326">
        <v>91.561000000000007</v>
      </c>
      <c r="M1326">
        <v>108.026</v>
      </c>
      <c r="N1326">
        <v>110.483</v>
      </c>
      <c r="O1326">
        <v>109.17700000000001</v>
      </c>
      <c r="P1326">
        <v>109.47</v>
      </c>
      <c r="Q1326">
        <v>112.87</v>
      </c>
      <c r="R1326">
        <v>116.583</v>
      </c>
      <c r="S1326">
        <v>119.92400000000001</v>
      </c>
      <c r="T1326">
        <v>123.384</v>
      </c>
      <c r="U1326">
        <v>127.047</v>
      </c>
      <c r="V1326">
        <v>131.107</v>
      </c>
      <c r="W1326">
        <v>135.553</v>
      </c>
      <c r="X1326">
        <v>140.499</v>
      </c>
      <c r="Y1326">
        <v>145.958</v>
      </c>
      <c r="Z1326">
        <v>152.05799999999999</v>
      </c>
      <c r="AA1326">
        <v>158.898</v>
      </c>
      <c r="AB1326">
        <v>166.62200000000001</v>
      </c>
      <c r="AC1326">
        <v>175.40100000000001</v>
      </c>
      <c r="AD1326">
        <v>184.23699999999999</v>
      </c>
    </row>
    <row r="1327" spans="2:30" ht="15" customHeight="1" x14ac:dyDescent="0.45">
      <c r="B1327" t="s">
        <v>419</v>
      </c>
      <c r="C1327" t="s">
        <v>189</v>
      </c>
      <c r="D1327" t="s">
        <v>556</v>
      </c>
      <c r="E1327" t="s">
        <v>557</v>
      </c>
      <c r="F1327" t="s">
        <v>4027</v>
      </c>
      <c r="G1327" t="s">
        <v>422</v>
      </c>
      <c r="H1327" t="s">
        <v>526</v>
      </c>
      <c r="I1327" t="s">
        <v>547</v>
      </c>
      <c r="J1327">
        <v>1</v>
      </c>
      <c r="K1327">
        <v>24.14</v>
      </c>
      <c r="L1327">
        <v>23.181999999999999</v>
      </c>
      <c r="M1327">
        <v>24.550999999999998</v>
      </c>
      <c r="N1327">
        <v>31.274000000000001</v>
      </c>
      <c r="O1327">
        <v>31.376000000000001</v>
      </c>
      <c r="P1327">
        <v>31.510999999999999</v>
      </c>
      <c r="Q1327">
        <v>31.709</v>
      </c>
      <c r="R1327">
        <v>31.913</v>
      </c>
      <c r="S1327">
        <v>32.106999999999999</v>
      </c>
      <c r="T1327">
        <v>32.320999999999998</v>
      </c>
      <c r="U1327">
        <v>32.558</v>
      </c>
      <c r="V1327">
        <v>32.817999999999998</v>
      </c>
      <c r="W1327">
        <v>33.103000000000002</v>
      </c>
      <c r="X1327">
        <v>33.414000000000001</v>
      </c>
      <c r="Y1327">
        <v>33.753</v>
      </c>
      <c r="Z1327">
        <v>34.119</v>
      </c>
      <c r="AA1327">
        <v>34.515000000000001</v>
      </c>
      <c r="AB1327">
        <v>34.942</v>
      </c>
      <c r="AC1327">
        <v>35.401000000000003</v>
      </c>
      <c r="AD1327">
        <v>35.893000000000001</v>
      </c>
    </row>
    <row r="1328" spans="2:30" ht="15" customHeight="1" x14ac:dyDescent="0.45">
      <c r="B1328" t="s">
        <v>419</v>
      </c>
      <c r="C1328" t="s">
        <v>189</v>
      </c>
      <c r="D1328" t="s">
        <v>559</v>
      </c>
      <c r="E1328" t="s">
        <v>560</v>
      </c>
      <c r="F1328" t="s">
        <v>4028</v>
      </c>
      <c r="G1328" t="s">
        <v>422</v>
      </c>
      <c r="H1328" t="s">
        <v>526</v>
      </c>
      <c r="I1328" t="s">
        <v>547</v>
      </c>
      <c r="J1328">
        <v>1</v>
      </c>
      <c r="K1328">
        <v>20.114000000000001</v>
      </c>
      <c r="L1328">
        <v>19.417999999999999</v>
      </c>
      <c r="M1328">
        <v>19.018999999999998</v>
      </c>
      <c r="N1328">
        <v>18.347000000000001</v>
      </c>
      <c r="O1328">
        <v>18.707999999999998</v>
      </c>
      <c r="P1328">
        <v>20.507000000000001</v>
      </c>
      <c r="Q1328">
        <v>22.451000000000001</v>
      </c>
      <c r="R1328">
        <v>24.555</v>
      </c>
      <c r="S1328">
        <v>27.065000000000001</v>
      </c>
      <c r="T1328">
        <v>30.032</v>
      </c>
      <c r="U1328">
        <v>33.237000000000002</v>
      </c>
      <c r="V1328">
        <v>36.664000000000001</v>
      </c>
      <c r="W1328">
        <v>40.293999999999997</v>
      </c>
      <c r="X1328">
        <v>44.106999999999999</v>
      </c>
      <c r="Y1328">
        <v>48.079000000000001</v>
      </c>
      <c r="Z1328">
        <v>52.244</v>
      </c>
      <c r="AA1328">
        <v>56.597000000000001</v>
      </c>
      <c r="AB1328">
        <v>61.13</v>
      </c>
      <c r="AC1328">
        <v>65.838999999999999</v>
      </c>
      <c r="AD1328">
        <v>70.632999999999996</v>
      </c>
    </row>
    <row r="1329" spans="2:30" ht="15" customHeight="1" x14ac:dyDescent="0.45">
      <c r="B1329" t="s">
        <v>419</v>
      </c>
      <c r="C1329" t="s">
        <v>189</v>
      </c>
      <c r="D1329" t="s">
        <v>562</v>
      </c>
      <c r="E1329" t="s">
        <v>563</v>
      </c>
      <c r="F1329" t="s">
        <v>4029</v>
      </c>
      <c r="G1329" t="s">
        <v>422</v>
      </c>
      <c r="H1329" t="s">
        <v>526</v>
      </c>
      <c r="I1329" t="s">
        <v>547</v>
      </c>
      <c r="J1329">
        <v>1</v>
      </c>
      <c r="K1329">
        <v>44.502000000000002</v>
      </c>
      <c r="L1329">
        <v>47.332999999999998</v>
      </c>
      <c r="M1329">
        <v>51.197000000000003</v>
      </c>
      <c r="N1329">
        <v>50.457000000000001</v>
      </c>
      <c r="O1329">
        <v>52.56</v>
      </c>
      <c r="P1329">
        <v>55.807000000000002</v>
      </c>
      <c r="Q1329">
        <v>59.393999999999998</v>
      </c>
      <c r="R1329">
        <v>63.215000000000003</v>
      </c>
      <c r="S1329">
        <v>67.629000000000005</v>
      </c>
      <c r="T1329">
        <v>72.774000000000001</v>
      </c>
      <c r="U1329">
        <v>78.337999999999994</v>
      </c>
      <c r="V1329">
        <v>84.293000000000006</v>
      </c>
      <c r="W1329">
        <v>90.563000000000002</v>
      </c>
      <c r="X1329">
        <v>97.16</v>
      </c>
      <c r="Y1329">
        <v>104.06</v>
      </c>
      <c r="Z1329">
        <v>111.29600000000001</v>
      </c>
      <c r="AA1329">
        <v>118.867</v>
      </c>
      <c r="AB1329">
        <v>126.78700000000001</v>
      </c>
      <c r="AC1329">
        <v>135.071</v>
      </c>
      <c r="AD1329">
        <v>143.696</v>
      </c>
    </row>
    <row r="1330" spans="2:30" ht="15" customHeight="1" x14ac:dyDescent="0.45">
      <c r="B1330" t="s">
        <v>419</v>
      </c>
      <c r="C1330" t="s">
        <v>189</v>
      </c>
      <c r="D1330" t="s">
        <v>565</v>
      </c>
      <c r="E1330" t="s">
        <v>566</v>
      </c>
      <c r="F1330" t="s">
        <v>4030</v>
      </c>
      <c r="G1330" t="s">
        <v>422</v>
      </c>
      <c r="H1330" t="s">
        <v>526</v>
      </c>
      <c r="I1330" t="s">
        <v>547</v>
      </c>
      <c r="J1330">
        <v>1</v>
      </c>
      <c r="K1330">
        <v>15.176</v>
      </c>
      <c r="L1330">
        <v>17.062999999999999</v>
      </c>
      <c r="M1330">
        <v>20.57</v>
      </c>
      <c r="N1330">
        <v>21.077999999999999</v>
      </c>
      <c r="O1330">
        <v>21.573</v>
      </c>
      <c r="P1330">
        <v>22.155999999999999</v>
      </c>
      <c r="Q1330">
        <v>22.846</v>
      </c>
      <c r="R1330">
        <v>23.507000000000001</v>
      </c>
      <c r="S1330">
        <v>24.126000000000001</v>
      </c>
      <c r="T1330">
        <v>24.75</v>
      </c>
      <c r="U1330">
        <v>25.381</v>
      </c>
      <c r="V1330">
        <v>26.02</v>
      </c>
      <c r="W1330">
        <v>26.666</v>
      </c>
      <c r="X1330">
        <v>27.32</v>
      </c>
      <c r="Y1330">
        <v>27.98</v>
      </c>
      <c r="Z1330">
        <v>28.646999999999998</v>
      </c>
      <c r="AA1330">
        <v>29.321000000000002</v>
      </c>
      <c r="AB1330">
        <v>30.001000000000001</v>
      </c>
      <c r="AC1330">
        <v>30.687999999999999</v>
      </c>
      <c r="AD1330">
        <v>31.381</v>
      </c>
    </row>
    <row r="1331" spans="2:30" ht="15" customHeight="1" x14ac:dyDescent="0.45">
      <c r="B1331" t="s">
        <v>419</v>
      </c>
      <c r="C1331" t="s">
        <v>189</v>
      </c>
      <c r="D1331" t="s">
        <v>568</v>
      </c>
      <c r="E1331" t="s">
        <v>569</v>
      </c>
      <c r="F1331" t="s">
        <v>4031</v>
      </c>
      <c r="G1331" t="s">
        <v>422</v>
      </c>
      <c r="H1331" t="s">
        <v>526</v>
      </c>
      <c r="I1331" t="s">
        <v>547</v>
      </c>
      <c r="J1331">
        <v>1</v>
      </c>
      <c r="K1331">
        <v>1.855</v>
      </c>
      <c r="L1331">
        <v>2.1720000000000002</v>
      </c>
      <c r="M1331">
        <v>2.4140000000000001</v>
      </c>
      <c r="N1331">
        <v>2.5019999999999998</v>
      </c>
      <c r="O1331">
        <v>2.59</v>
      </c>
      <c r="P1331">
        <v>2.6960000000000002</v>
      </c>
      <c r="Q1331">
        <v>2.8250000000000002</v>
      </c>
      <c r="R1331">
        <v>2.9510000000000001</v>
      </c>
      <c r="S1331">
        <v>3.0720000000000001</v>
      </c>
      <c r="T1331">
        <v>3.1970000000000001</v>
      </c>
      <c r="U1331">
        <v>3.3250000000000002</v>
      </c>
      <c r="V1331">
        <v>3.456</v>
      </c>
      <c r="W1331">
        <v>3.59</v>
      </c>
      <c r="X1331">
        <v>3.7280000000000002</v>
      </c>
      <c r="Y1331">
        <v>3.8690000000000002</v>
      </c>
      <c r="Z1331">
        <v>4.0140000000000002</v>
      </c>
      <c r="AA1331">
        <v>4.1619999999999999</v>
      </c>
      <c r="AB1331">
        <v>4.3129999999999997</v>
      </c>
      <c r="AC1331">
        <v>4.4669999999999996</v>
      </c>
      <c r="AD1331">
        <v>4.625</v>
      </c>
    </row>
    <row r="1332" spans="2:30" ht="15" customHeight="1" x14ac:dyDescent="0.45">
      <c r="B1332" t="s">
        <v>419</v>
      </c>
      <c r="C1332" t="s">
        <v>189</v>
      </c>
      <c r="D1332" t="s">
        <v>571</v>
      </c>
      <c r="E1332" t="s">
        <v>572</v>
      </c>
      <c r="F1332" t="s">
        <v>4032</v>
      </c>
      <c r="G1332" t="s">
        <v>422</v>
      </c>
      <c r="H1332" t="s">
        <v>526</v>
      </c>
      <c r="I1332" t="s">
        <v>547</v>
      </c>
      <c r="J1332">
        <v>1</v>
      </c>
      <c r="K1332">
        <v>82.215000000000003</v>
      </c>
      <c r="L1332">
        <v>78.528000000000006</v>
      </c>
      <c r="M1332">
        <v>90.745999999999995</v>
      </c>
      <c r="N1332">
        <v>95.173000000000002</v>
      </c>
      <c r="O1332">
        <v>92.543999999999997</v>
      </c>
      <c r="P1332">
        <v>91.198999999999998</v>
      </c>
      <c r="Q1332">
        <v>92.68</v>
      </c>
      <c r="R1332">
        <v>94.536000000000001</v>
      </c>
      <c r="S1332">
        <v>96.091999999999999</v>
      </c>
      <c r="T1332">
        <v>97.725999999999999</v>
      </c>
      <c r="U1332">
        <v>99.531000000000006</v>
      </c>
      <c r="V1332">
        <v>101.702</v>
      </c>
      <c r="W1332">
        <v>104.23099999999999</v>
      </c>
      <c r="X1332">
        <v>107.23399999999999</v>
      </c>
      <c r="Y1332">
        <v>110.72499999999999</v>
      </c>
      <c r="Z1332">
        <v>114.83499999999999</v>
      </c>
      <c r="AA1332">
        <v>119.66200000000001</v>
      </c>
      <c r="AB1332">
        <v>125.354</v>
      </c>
      <c r="AC1332">
        <v>132.08099999999999</v>
      </c>
      <c r="AD1332">
        <v>138.85300000000001</v>
      </c>
    </row>
    <row r="1333" spans="2:30" ht="15" customHeight="1" x14ac:dyDescent="0.45">
      <c r="B1333" t="s">
        <v>419</v>
      </c>
      <c r="C1333" t="s">
        <v>189</v>
      </c>
      <c r="D1333" t="s">
        <v>574</v>
      </c>
      <c r="E1333" t="s">
        <v>575</v>
      </c>
      <c r="F1333" t="s">
        <v>4033</v>
      </c>
      <c r="G1333" t="s">
        <v>422</v>
      </c>
      <c r="H1333" t="s">
        <v>526</v>
      </c>
      <c r="I1333" t="s">
        <v>547</v>
      </c>
      <c r="J1333">
        <v>1</v>
      </c>
      <c r="K1333">
        <v>52.970999999999997</v>
      </c>
      <c r="L1333">
        <v>52.003</v>
      </c>
      <c r="M1333">
        <v>51.097000000000001</v>
      </c>
      <c r="N1333">
        <v>49.530999999999999</v>
      </c>
      <c r="O1333">
        <v>51.664000000000001</v>
      </c>
      <c r="P1333">
        <v>56.411999999999999</v>
      </c>
      <c r="Q1333">
        <v>61.591999999999999</v>
      </c>
      <c r="R1333">
        <v>67.200999999999993</v>
      </c>
      <c r="S1333">
        <v>73.864999999999995</v>
      </c>
      <c r="T1333">
        <v>81.745000000000005</v>
      </c>
      <c r="U1333">
        <v>90.299000000000007</v>
      </c>
      <c r="V1333">
        <v>99.477999999999994</v>
      </c>
      <c r="W1333">
        <v>109.19</v>
      </c>
      <c r="X1333">
        <v>119.425</v>
      </c>
      <c r="Y1333">
        <v>130.13200000000001</v>
      </c>
      <c r="Z1333">
        <v>141.38200000000001</v>
      </c>
      <c r="AA1333">
        <v>153.16800000000001</v>
      </c>
      <c r="AB1333">
        <v>165.49600000000001</v>
      </c>
      <c r="AC1333">
        <v>178.37700000000001</v>
      </c>
      <c r="AD1333">
        <v>191.69200000000001</v>
      </c>
    </row>
    <row r="1334" spans="2:30" ht="15" customHeight="1" x14ac:dyDescent="0.45">
      <c r="B1334" t="s">
        <v>419</v>
      </c>
      <c r="C1334" t="s">
        <v>189</v>
      </c>
      <c r="D1334" t="s">
        <v>577</v>
      </c>
      <c r="E1334" t="s">
        <v>578</v>
      </c>
      <c r="F1334" t="s">
        <v>4034</v>
      </c>
      <c r="G1334" t="s">
        <v>422</v>
      </c>
      <c r="H1334" t="s">
        <v>526</v>
      </c>
      <c r="I1334" t="s">
        <v>547</v>
      </c>
      <c r="J1334">
        <v>1</v>
      </c>
      <c r="K1334">
        <v>15.803000000000001</v>
      </c>
      <c r="L1334">
        <v>17.407</v>
      </c>
      <c r="M1334">
        <v>21.786000000000001</v>
      </c>
      <c r="N1334">
        <v>22.128</v>
      </c>
      <c r="O1334">
        <v>22.457000000000001</v>
      </c>
      <c r="P1334">
        <v>22.846</v>
      </c>
      <c r="Q1334">
        <v>23.306999999999999</v>
      </c>
      <c r="R1334">
        <v>23.741</v>
      </c>
      <c r="S1334">
        <v>24.14</v>
      </c>
      <c r="T1334">
        <v>24.538</v>
      </c>
      <c r="U1334">
        <v>24.936</v>
      </c>
      <c r="V1334">
        <v>25.335000000000001</v>
      </c>
      <c r="W1334">
        <v>25.734000000000002</v>
      </c>
      <c r="X1334">
        <v>26.132999999999999</v>
      </c>
      <c r="Y1334">
        <v>26.533000000000001</v>
      </c>
      <c r="Z1334">
        <v>26.931999999999999</v>
      </c>
      <c r="AA1334">
        <v>27.331</v>
      </c>
      <c r="AB1334">
        <v>27.731000000000002</v>
      </c>
      <c r="AC1334">
        <v>28.129000000000001</v>
      </c>
      <c r="AD1334">
        <v>28.527999999999999</v>
      </c>
    </row>
    <row r="1335" spans="2:30" ht="15" customHeight="1" x14ac:dyDescent="0.45">
      <c r="B1335" t="s">
        <v>419</v>
      </c>
      <c r="C1335" t="s">
        <v>189</v>
      </c>
      <c r="D1335" t="s">
        <v>580</v>
      </c>
      <c r="E1335" t="s">
        <v>250</v>
      </c>
      <c r="F1335" t="s">
        <v>4035</v>
      </c>
      <c r="G1335" t="s">
        <v>422</v>
      </c>
      <c r="H1335" t="s">
        <v>526</v>
      </c>
      <c r="I1335" t="s">
        <v>547</v>
      </c>
      <c r="J1335">
        <v>1</v>
      </c>
      <c r="K1335">
        <v>59.633000000000003</v>
      </c>
      <c r="L1335">
        <v>58.865000000000002</v>
      </c>
      <c r="M1335">
        <v>69.37</v>
      </c>
      <c r="N1335">
        <v>74.998999999999995</v>
      </c>
      <c r="O1335">
        <v>77.138999999999996</v>
      </c>
      <c r="P1335">
        <v>79.643000000000001</v>
      </c>
      <c r="Q1335">
        <v>82.683999999999997</v>
      </c>
      <c r="R1335">
        <v>85.623000000000005</v>
      </c>
      <c r="S1335">
        <v>88.399000000000001</v>
      </c>
      <c r="T1335">
        <v>91.215999999999994</v>
      </c>
      <c r="U1335">
        <v>94.063000000000002</v>
      </c>
      <c r="V1335">
        <v>96.96</v>
      </c>
      <c r="W1335">
        <v>99.908000000000001</v>
      </c>
      <c r="X1335">
        <v>102.907</v>
      </c>
      <c r="Y1335">
        <v>105.95399999999999</v>
      </c>
      <c r="Z1335">
        <v>109.051</v>
      </c>
      <c r="AA1335">
        <v>112.197</v>
      </c>
      <c r="AB1335">
        <v>115.39100000000001</v>
      </c>
      <c r="AC1335">
        <v>118.633</v>
      </c>
      <c r="AD1335">
        <v>121.922</v>
      </c>
    </row>
    <row r="1336" spans="2:30" ht="15" customHeight="1" x14ac:dyDescent="0.45">
      <c r="B1336" t="s">
        <v>419</v>
      </c>
      <c r="C1336" t="s">
        <v>189</v>
      </c>
      <c r="D1336" t="s">
        <v>582</v>
      </c>
      <c r="E1336" t="s">
        <v>583</v>
      </c>
      <c r="F1336" t="s">
        <v>4036</v>
      </c>
      <c r="G1336" t="s">
        <v>422</v>
      </c>
      <c r="H1336" t="s">
        <v>526</v>
      </c>
      <c r="I1336" t="s">
        <v>547</v>
      </c>
      <c r="J1336">
        <v>1</v>
      </c>
      <c r="K1336">
        <v>0.29399999999999998</v>
      </c>
      <c r="L1336">
        <v>0.26800000000000002</v>
      </c>
      <c r="M1336">
        <v>0.317</v>
      </c>
      <c r="N1336">
        <v>0.41699999999999998</v>
      </c>
      <c r="O1336">
        <v>0.41599999999999998</v>
      </c>
      <c r="P1336">
        <v>0.41499999999999998</v>
      </c>
      <c r="Q1336">
        <v>0.41399999999999998</v>
      </c>
      <c r="R1336">
        <v>0.41199999999999998</v>
      </c>
      <c r="S1336">
        <v>0.41099999999999998</v>
      </c>
      <c r="T1336">
        <v>0.41</v>
      </c>
      <c r="U1336">
        <v>0.40899999999999997</v>
      </c>
      <c r="V1336">
        <v>0.40799999999999997</v>
      </c>
      <c r="W1336">
        <v>0.40600000000000003</v>
      </c>
      <c r="X1336">
        <v>0.40500000000000003</v>
      </c>
      <c r="Y1336">
        <v>0.40400000000000003</v>
      </c>
      <c r="Z1336">
        <v>0.40300000000000002</v>
      </c>
      <c r="AA1336">
        <v>0.40100000000000002</v>
      </c>
      <c r="AB1336">
        <v>0.4</v>
      </c>
      <c r="AC1336">
        <v>0.39900000000000002</v>
      </c>
      <c r="AD1336">
        <v>0.39800000000000002</v>
      </c>
    </row>
    <row r="1337" spans="2:30" ht="15" customHeight="1" x14ac:dyDescent="0.45">
      <c r="B1337" t="s">
        <v>419</v>
      </c>
      <c r="C1337" t="s">
        <v>189</v>
      </c>
      <c r="D1337" t="s">
        <v>585</v>
      </c>
      <c r="E1337" t="s">
        <v>586</v>
      </c>
      <c r="F1337" t="s">
        <v>4037</v>
      </c>
      <c r="G1337" t="s">
        <v>422</v>
      </c>
      <c r="H1337" t="s">
        <v>526</v>
      </c>
      <c r="I1337" t="s">
        <v>527</v>
      </c>
      <c r="J1337">
        <v>2</v>
      </c>
      <c r="K1337">
        <v>400.91199999999998</v>
      </c>
      <c r="L1337">
        <v>411.97300000000001</v>
      </c>
      <c r="M1337">
        <v>450.79599999999999</v>
      </c>
      <c r="N1337">
        <v>467.39</v>
      </c>
      <c r="O1337">
        <v>438.85899999999998</v>
      </c>
      <c r="P1337">
        <v>445.28399999999999</v>
      </c>
      <c r="Q1337">
        <v>464.63099999999997</v>
      </c>
      <c r="R1337">
        <v>480.83199999999999</v>
      </c>
      <c r="S1337">
        <v>497.86599999999999</v>
      </c>
      <c r="T1337">
        <v>515.32100000000003</v>
      </c>
      <c r="U1337">
        <v>535.90099999999995</v>
      </c>
      <c r="V1337">
        <v>558.702</v>
      </c>
      <c r="W1337">
        <v>583.16600000000005</v>
      </c>
      <c r="X1337">
        <v>609.41899999999998</v>
      </c>
      <c r="Y1337">
        <v>637.52700000000004</v>
      </c>
      <c r="Z1337">
        <v>667.64</v>
      </c>
      <c r="AA1337">
        <v>699.66200000000003</v>
      </c>
      <c r="AB1337">
        <v>733.79600000000005</v>
      </c>
      <c r="AC1337">
        <v>769.92700000000002</v>
      </c>
      <c r="AD1337">
        <v>807.19600000000003</v>
      </c>
    </row>
    <row r="1338" spans="2:30" ht="15" customHeight="1" x14ac:dyDescent="0.45">
      <c r="B1338" t="s">
        <v>419</v>
      </c>
      <c r="C1338" t="s">
        <v>189</v>
      </c>
      <c r="D1338" t="s">
        <v>588</v>
      </c>
      <c r="E1338" t="s">
        <v>244</v>
      </c>
      <c r="F1338" t="s">
        <v>4038</v>
      </c>
      <c r="G1338" t="s">
        <v>422</v>
      </c>
      <c r="H1338" t="s">
        <v>526</v>
      </c>
      <c r="I1338" t="s">
        <v>527</v>
      </c>
      <c r="J1338">
        <v>2</v>
      </c>
      <c r="K1338">
        <v>400.91199999999998</v>
      </c>
      <c r="L1338">
        <v>411.97300000000001</v>
      </c>
      <c r="M1338">
        <v>450.79599999999999</v>
      </c>
      <c r="N1338">
        <v>467.39</v>
      </c>
      <c r="O1338">
        <v>438.85899999999998</v>
      </c>
      <c r="P1338">
        <v>445.28399999999999</v>
      </c>
      <c r="Q1338">
        <v>464.63099999999997</v>
      </c>
      <c r="R1338">
        <v>480.83199999999999</v>
      </c>
      <c r="S1338">
        <v>497.86599999999999</v>
      </c>
      <c r="T1338">
        <v>515.32100000000003</v>
      </c>
      <c r="U1338">
        <v>535.90099999999995</v>
      </c>
      <c r="V1338">
        <v>558.702</v>
      </c>
      <c r="W1338">
        <v>583.16600000000005</v>
      </c>
      <c r="X1338">
        <v>609.41899999999998</v>
      </c>
      <c r="Y1338">
        <v>637.52700000000004</v>
      </c>
      <c r="Z1338">
        <v>667.64</v>
      </c>
      <c r="AA1338">
        <v>699.66200000000003</v>
      </c>
      <c r="AB1338">
        <v>733.79600000000005</v>
      </c>
      <c r="AC1338">
        <v>769.92700000000002</v>
      </c>
      <c r="AD1338">
        <v>807.19600000000003</v>
      </c>
    </row>
    <row r="1339" spans="2:30" ht="15" customHeight="1" x14ac:dyDescent="0.45">
      <c r="B1339" t="s">
        <v>419</v>
      </c>
      <c r="C1339" t="s">
        <v>189</v>
      </c>
      <c r="D1339" t="s">
        <v>590</v>
      </c>
      <c r="E1339" t="s">
        <v>591</v>
      </c>
      <c r="F1339" t="s">
        <v>4039</v>
      </c>
      <c r="G1339" t="s">
        <v>422</v>
      </c>
      <c r="H1339" t="s">
        <v>526</v>
      </c>
      <c r="I1339" t="s">
        <v>527</v>
      </c>
      <c r="J1339">
        <v>2</v>
      </c>
      <c r="K1339">
        <v>213.93899999999999</v>
      </c>
      <c r="L1339">
        <v>210.001</v>
      </c>
      <c r="M1339">
        <v>236.42</v>
      </c>
      <c r="N1339">
        <v>245.40799999999999</v>
      </c>
      <c r="O1339">
        <v>225.72300000000001</v>
      </c>
      <c r="P1339">
        <v>225.69200000000001</v>
      </c>
      <c r="Q1339">
        <v>238.47</v>
      </c>
      <c r="R1339">
        <v>248.37</v>
      </c>
      <c r="S1339">
        <v>259.52800000000002</v>
      </c>
      <c r="T1339">
        <v>270.58100000000002</v>
      </c>
      <c r="U1339">
        <v>282.98099999999999</v>
      </c>
      <c r="V1339">
        <v>296.22399999999999</v>
      </c>
      <c r="W1339">
        <v>310.71499999999997</v>
      </c>
      <c r="X1339">
        <v>326.49299999999999</v>
      </c>
      <c r="Y1339">
        <v>343.63499999999999</v>
      </c>
      <c r="Z1339">
        <v>362.30799999999999</v>
      </c>
      <c r="AA1339">
        <v>382.459</v>
      </c>
      <c r="AB1339">
        <v>404.29199999999997</v>
      </c>
      <c r="AC1339">
        <v>427.66</v>
      </c>
      <c r="AD1339">
        <v>451.69200000000001</v>
      </c>
    </row>
    <row r="1340" spans="2:30" ht="15" customHeight="1" x14ac:dyDescent="0.45">
      <c r="B1340" t="s">
        <v>419</v>
      </c>
      <c r="C1340" t="s">
        <v>189</v>
      </c>
      <c r="D1340" t="s">
        <v>593</v>
      </c>
      <c r="E1340" t="s">
        <v>256</v>
      </c>
      <c r="F1340" t="s">
        <v>4040</v>
      </c>
      <c r="G1340" t="s">
        <v>422</v>
      </c>
      <c r="H1340" t="s">
        <v>526</v>
      </c>
      <c r="I1340" t="s">
        <v>527</v>
      </c>
      <c r="J1340">
        <v>2</v>
      </c>
      <c r="K1340">
        <v>52.2</v>
      </c>
      <c r="L1340">
        <v>56.902999999999999</v>
      </c>
      <c r="M1340">
        <v>67.058999999999997</v>
      </c>
      <c r="N1340">
        <v>72.5</v>
      </c>
      <c r="O1340">
        <v>61.573</v>
      </c>
      <c r="P1340">
        <v>65.665999999999997</v>
      </c>
      <c r="Q1340">
        <v>69.033000000000001</v>
      </c>
      <c r="R1340">
        <v>72.048000000000002</v>
      </c>
      <c r="S1340">
        <v>74.581000000000003</v>
      </c>
      <c r="T1340">
        <v>77.093999999999994</v>
      </c>
      <c r="U1340">
        <v>79.73</v>
      </c>
      <c r="V1340">
        <v>82.504999999999995</v>
      </c>
      <c r="W1340">
        <v>85.433000000000007</v>
      </c>
      <c r="X1340">
        <v>88.591999999999999</v>
      </c>
      <c r="Y1340">
        <v>91.95</v>
      </c>
      <c r="Z1340">
        <v>95.495999999999995</v>
      </c>
      <c r="AA1340">
        <v>99.171999999999997</v>
      </c>
      <c r="AB1340">
        <v>102.973</v>
      </c>
      <c r="AC1340">
        <v>106.911</v>
      </c>
      <c r="AD1340">
        <v>110.983</v>
      </c>
    </row>
    <row r="1341" spans="2:30" ht="15" customHeight="1" x14ac:dyDescent="0.45">
      <c r="B1341" t="s">
        <v>419</v>
      </c>
      <c r="C1341" t="s">
        <v>189</v>
      </c>
      <c r="D1341" t="s">
        <v>595</v>
      </c>
      <c r="E1341" t="s">
        <v>596</v>
      </c>
      <c r="F1341" t="s">
        <v>4041</v>
      </c>
      <c r="G1341" t="s">
        <v>422</v>
      </c>
      <c r="H1341" t="s">
        <v>526</v>
      </c>
      <c r="I1341" t="s">
        <v>527</v>
      </c>
      <c r="J1341">
        <v>2</v>
      </c>
      <c r="K1341">
        <v>41.563000000000002</v>
      </c>
      <c r="L1341">
        <v>43.505000000000003</v>
      </c>
      <c r="M1341">
        <v>44.234000000000002</v>
      </c>
      <c r="N1341">
        <v>44.884999999999998</v>
      </c>
      <c r="O1341">
        <v>45.613999999999997</v>
      </c>
      <c r="P1341">
        <v>46.396000000000001</v>
      </c>
      <c r="Q1341">
        <v>47.445</v>
      </c>
      <c r="R1341">
        <v>48.539000000000001</v>
      </c>
      <c r="S1341">
        <v>49.643999999999998</v>
      </c>
      <c r="T1341">
        <v>50.847999999999999</v>
      </c>
      <c r="U1341">
        <v>52.472000000000001</v>
      </c>
      <c r="V1341">
        <v>54.427</v>
      </c>
      <c r="W1341">
        <v>56.448999999999998</v>
      </c>
      <c r="X1341">
        <v>58.542999999999999</v>
      </c>
      <c r="Y1341">
        <v>60.719000000000001</v>
      </c>
      <c r="Z1341">
        <v>62.965000000000003</v>
      </c>
      <c r="AA1341">
        <v>65.284000000000006</v>
      </c>
      <c r="AB1341">
        <v>67.674999999999997</v>
      </c>
      <c r="AC1341">
        <v>70.146000000000001</v>
      </c>
      <c r="AD1341">
        <v>72.701999999999998</v>
      </c>
    </row>
    <row r="1342" spans="2:30" ht="15" customHeight="1" x14ac:dyDescent="0.45">
      <c r="B1342" t="s">
        <v>419</v>
      </c>
      <c r="C1342" t="s">
        <v>189</v>
      </c>
      <c r="D1342" t="s">
        <v>598</v>
      </c>
      <c r="E1342" t="s">
        <v>599</v>
      </c>
      <c r="F1342" t="s">
        <v>4042</v>
      </c>
      <c r="G1342" t="s">
        <v>422</v>
      </c>
      <c r="H1342" t="s">
        <v>526</v>
      </c>
      <c r="I1342" t="s">
        <v>527</v>
      </c>
      <c r="J1342">
        <v>2</v>
      </c>
      <c r="K1342">
        <v>0</v>
      </c>
      <c r="L1342">
        <v>0</v>
      </c>
      <c r="M1342">
        <v>0</v>
      </c>
      <c r="N1342">
        <v>0</v>
      </c>
      <c r="O1342">
        <v>0</v>
      </c>
      <c r="P1342">
        <v>0</v>
      </c>
      <c r="Q1342">
        <v>0</v>
      </c>
      <c r="R1342">
        <v>0</v>
      </c>
      <c r="S1342">
        <v>0</v>
      </c>
      <c r="T1342">
        <v>0</v>
      </c>
      <c r="U1342">
        <v>0</v>
      </c>
      <c r="V1342">
        <v>0</v>
      </c>
      <c r="W1342">
        <v>0</v>
      </c>
      <c r="X1342">
        <v>0</v>
      </c>
      <c r="Y1342">
        <v>0</v>
      </c>
      <c r="Z1342">
        <v>0</v>
      </c>
      <c r="AA1342">
        <v>0</v>
      </c>
      <c r="AB1342">
        <v>0</v>
      </c>
      <c r="AC1342">
        <v>0</v>
      </c>
      <c r="AD1342">
        <v>0</v>
      </c>
    </row>
    <row r="1343" spans="2:30" ht="15" customHeight="1" x14ac:dyDescent="0.45">
      <c r="B1343" t="s">
        <v>419</v>
      </c>
      <c r="C1343" t="s">
        <v>189</v>
      </c>
      <c r="D1343" t="s">
        <v>601</v>
      </c>
      <c r="E1343" t="s">
        <v>602</v>
      </c>
      <c r="F1343" t="s">
        <v>4043</v>
      </c>
      <c r="G1343" t="s">
        <v>422</v>
      </c>
      <c r="H1343" t="s">
        <v>526</v>
      </c>
      <c r="I1343" t="s">
        <v>527</v>
      </c>
      <c r="J1343">
        <v>2</v>
      </c>
      <c r="K1343">
        <v>93.209000000000003</v>
      </c>
      <c r="L1343">
        <v>101.56399999999999</v>
      </c>
      <c r="M1343">
        <v>103.083</v>
      </c>
      <c r="N1343">
        <v>104.59699999999999</v>
      </c>
      <c r="O1343">
        <v>105.94799999999999</v>
      </c>
      <c r="P1343">
        <v>107.53100000000001</v>
      </c>
      <c r="Q1343">
        <v>109.682</v>
      </c>
      <c r="R1343">
        <v>111.875</v>
      </c>
      <c r="S1343">
        <v>114.113</v>
      </c>
      <c r="T1343">
        <v>116.798</v>
      </c>
      <c r="U1343">
        <v>120.718</v>
      </c>
      <c r="V1343">
        <v>125.54600000000001</v>
      </c>
      <c r="W1343">
        <v>130.56800000000001</v>
      </c>
      <c r="X1343">
        <v>135.791</v>
      </c>
      <c r="Y1343">
        <v>141.22300000000001</v>
      </c>
      <c r="Z1343">
        <v>146.87200000000001</v>
      </c>
      <c r="AA1343">
        <v>152.74600000000001</v>
      </c>
      <c r="AB1343">
        <v>158.85599999999999</v>
      </c>
      <c r="AC1343">
        <v>165.21</v>
      </c>
      <c r="AD1343">
        <v>171.81899999999999</v>
      </c>
    </row>
    <row r="1344" spans="2:30" ht="15" customHeight="1" x14ac:dyDescent="0.45">
      <c r="B1344" t="s">
        <v>419</v>
      </c>
      <c r="C1344" t="s">
        <v>189</v>
      </c>
      <c r="D1344" t="s">
        <v>604</v>
      </c>
      <c r="E1344" t="s">
        <v>605</v>
      </c>
      <c r="F1344" t="s">
        <v>4044</v>
      </c>
      <c r="G1344" t="s">
        <v>422</v>
      </c>
      <c r="H1344" t="s">
        <v>526</v>
      </c>
      <c r="I1344" t="s">
        <v>547</v>
      </c>
      <c r="J1344">
        <v>2</v>
      </c>
      <c r="K1344">
        <v>307.637</v>
      </c>
      <c r="L1344">
        <v>315.49299999999999</v>
      </c>
      <c r="M1344">
        <v>350.47699999999998</v>
      </c>
      <c r="N1344">
        <v>364.59800000000001</v>
      </c>
      <c r="O1344">
        <v>337.55099999999999</v>
      </c>
      <c r="P1344">
        <v>341.48899999999998</v>
      </c>
      <c r="Q1344">
        <v>358.149</v>
      </c>
      <c r="R1344">
        <v>371.70600000000002</v>
      </c>
      <c r="S1344">
        <v>386.17200000000003</v>
      </c>
      <c r="T1344">
        <v>400.54599999999999</v>
      </c>
      <c r="U1344">
        <v>417.13400000000001</v>
      </c>
      <c r="V1344">
        <v>435.49900000000002</v>
      </c>
      <c r="W1344">
        <v>455.34300000000002</v>
      </c>
      <c r="X1344">
        <v>476.77100000000002</v>
      </c>
      <c r="Y1344">
        <v>499.839</v>
      </c>
      <c r="Z1344">
        <v>524.71100000000001</v>
      </c>
      <c r="AA1344">
        <v>551.29499999999996</v>
      </c>
      <c r="AB1344">
        <v>579.79499999999996</v>
      </c>
      <c r="AC1344">
        <v>610.07899999999995</v>
      </c>
      <c r="AD1344">
        <v>641.28599999999994</v>
      </c>
    </row>
    <row r="1345" spans="2:30" ht="15" customHeight="1" x14ac:dyDescent="0.45">
      <c r="B1345" t="s">
        <v>419</v>
      </c>
      <c r="C1345" t="s">
        <v>189</v>
      </c>
      <c r="D1345" t="s">
        <v>607</v>
      </c>
      <c r="E1345" t="s">
        <v>248</v>
      </c>
      <c r="F1345" t="s">
        <v>4045</v>
      </c>
      <c r="G1345" t="s">
        <v>422</v>
      </c>
      <c r="H1345" t="s">
        <v>526</v>
      </c>
      <c r="I1345" t="s">
        <v>547</v>
      </c>
      <c r="J1345">
        <v>2</v>
      </c>
      <c r="K1345">
        <v>210.916</v>
      </c>
      <c r="L1345">
        <v>206.94</v>
      </c>
      <c r="M1345">
        <v>233.18799999999999</v>
      </c>
      <c r="N1345">
        <v>242.12299999999999</v>
      </c>
      <c r="O1345">
        <v>222.54900000000001</v>
      </c>
      <c r="P1345">
        <v>222.52199999999999</v>
      </c>
      <c r="Q1345">
        <v>235.22499999999999</v>
      </c>
      <c r="R1345">
        <v>245.06700000000001</v>
      </c>
      <c r="S1345">
        <v>256.16000000000003</v>
      </c>
      <c r="T1345">
        <v>267.14999999999998</v>
      </c>
      <c r="U1345">
        <v>279.49200000000002</v>
      </c>
      <c r="V1345">
        <v>292.673</v>
      </c>
      <c r="W1345">
        <v>307.09500000000003</v>
      </c>
      <c r="X1345">
        <v>322.79599999999999</v>
      </c>
      <c r="Y1345">
        <v>339.85199999999998</v>
      </c>
      <c r="Z1345">
        <v>358.43200000000002</v>
      </c>
      <c r="AA1345">
        <v>378.48200000000003</v>
      </c>
      <c r="AB1345">
        <v>400.20299999999997</v>
      </c>
      <c r="AC1345">
        <v>423.452</v>
      </c>
      <c r="AD1345">
        <v>447.35899999999998</v>
      </c>
    </row>
    <row r="1346" spans="2:30" ht="15" customHeight="1" x14ac:dyDescent="0.45">
      <c r="B1346" t="s">
        <v>419</v>
      </c>
      <c r="C1346" t="s">
        <v>189</v>
      </c>
      <c r="D1346" t="s">
        <v>609</v>
      </c>
      <c r="E1346" t="s">
        <v>610</v>
      </c>
      <c r="F1346" t="s">
        <v>4046</v>
      </c>
      <c r="G1346" t="s">
        <v>422</v>
      </c>
      <c r="H1346" t="s">
        <v>526</v>
      </c>
      <c r="I1346" t="s">
        <v>547</v>
      </c>
      <c r="J1346">
        <v>2</v>
      </c>
      <c r="K1346">
        <v>6.7770000000000001</v>
      </c>
      <c r="L1346">
        <v>6.3419999999999996</v>
      </c>
      <c r="M1346">
        <v>7.54</v>
      </c>
      <c r="N1346">
        <v>8.1080000000000005</v>
      </c>
      <c r="O1346">
        <v>7.13</v>
      </c>
      <c r="P1346">
        <v>7.26</v>
      </c>
      <c r="Q1346">
        <v>7.45</v>
      </c>
      <c r="R1346">
        <v>7.633</v>
      </c>
      <c r="S1346">
        <v>7.8019999999999996</v>
      </c>
      <c r="T1346">
        <v>7.976</v>
      </c>
      <c r="U1346">
        <v>8.141</v>
      </c>
      <c r="V1346">
        <v>8.3119999999999994</v>
      </c>
      <c r="W1346">
        <v>8.49</v>
      </c>
      <c r="X1346">
        <v>8.68</v>
      </c>
      <c r="Y1346">
        <v>8.8780000000000001</v>
      </c>
      <c r="Z1346">
        <v>9.0839999999999996</v>
      </c>
      <c r="AA1346">
        <v>9.2940000000000005</v>
      </c>
      <c r="AB1346">
        <v>9.5069999999999997</v>
      </c>
      <c r="AC1346">
        <v>9.7240000000000002</v>
      </c>
      <c r="AD1346">
        <v>9.9450000000000003</v>
      </c>
    </row>
    <row r="1347" spans="2:30" ht="15" customHeight="1" x14ac:dyDescent="0.45">
      <c r="B1347" t="s">
        <v>419</v>
      </c>
      <c r="C1347" t="s">
        <v>189</v>
      </c>
      <c r="D1347" t="s">
        <v>612</v>
      </c>
      <c r="E1347" t="s">
        <v>613</v>
      </c>
      <c r="F1347" t="s">
        <v>4047</v>
      </c>
      <c r="G1347" t="s">
        <v>422</v>
      </c>
      <c r="H1347" t="s">
        <v>526</v>
      </c>
      <c r="I1347" t="s">
        <v>547</v>
      </c>
      <c r="J1347">
        <v>2</v>
      </c>
      <c r="K1347">
        <v>98.35</v>
      </c>
      <c r="L1347">
        <v>91.418000000000006</v>
      </c>
      <c r="M1347">
        <v>107.887</v>
      </c>
      <c r="N1347">
        <v>110.348</v>
      </c>
      <c r="O1347">
        <v>103.855</v>
      </c>
      <c r="P1347">
        <v>96.207999999999998</v>
      </c>
      <c r="Q1347">
        <v>102.09099999999999</v>
      </c>
      <c r="R1347">
        <v>105.027</v>
      </c>
      <c r="S1347">
        <v>108.72199999999999</v>
      </c>
      <c r="T1347">
        <v>111.26900000000001</v>
      </c>
      <c r="U1347">
        <v>114.511</v>
      </c>
      <c r="V1347">
        <v>117.952</v>
      </c>
      <c r="W1347">
        <v>122.081</v>
      </c>
      <c r="X1347">
        <v>126.87</v>
      </c>
      <c r="Y1347">
        <v>132.46</v>
      </c>
      <c r="Z1347">
        <v>138.952</v>
      </c>
      <c r="AA1347">
        <v>146.34399999999999</v>
      </c>
      <c r="AB1347">
        <v>154.83000000000001</v>
      </c>
      <c r="AC1347">
        <v>164.245</v>
      </c>
      <c r="AD1347">
        <v>173.821</v>
      </c>
    </row>
    <row r="1348" spans="2:30" ht="15" customHeight="1" x14ac:dyDescent="0.45">
      <c r="B1348" t="s">
        <v>419</v>
      </c>
      <c r="C1348" t="s">
        <v>189</v>
      </c>
      <c r="D1348" t="s">
        <v>615</v>
      </c>
      <c r="E1348" t="s">
        <v>616</v>
      </c>
      <c r="F1348" t="s">
        <v>4048</v>
      </c>
      <c r="G1348" t="s">
        <v>422</v>
      </c>
      <c r="H1348" t="s">
        <v>526</v>
      </c>
      <c r="I1348" t="s">
        <v>547</v>
      </c>
      <c r="J1348">
        <v>2</v>
      </c>
      <c r="K1348">
        <v>24.14</v>
      </c>
      <c r="L1348">
        <v>23.193000000000001</v>
      </c>
      <c r="M1348">
        <v>24.561</v>
      </c>
      <c r="N1348">
        <v>31.283999999999999</v>
      </c>
      <c r="O1348">
        <v>27.943999999999999</v>
      </c>
      <c r="P1348">
        <v>30.280999999999999</v>
      </c>
      <c r="Q1348">
        <v>31.244</v>
      </c>
      <c r="R1348">
        <v>31.97</v>
      </c>
      <c r="S1348">
        <v>32.347000000000001</v>
      </c>
      <c r="T1348">
        <v>32.661000000000001</v>
      </c>
      <c r="U1348">
        <v>33.012999999999998</v>
      </c>
      <c r="V1348">
        <v>33.417000000000002</v>
      </c>
      <c r="W1348">
        <v>33.872999999999998</v>
      </c>
      <c r="X1348">
        <v>34.405999999999999</v>
      </c>
      <c r="Y1348">
        <v>35.012999999999998</v>
      </c>
      <c r="Z1348">
        <v>35.691000000000003</v>
      </c>
      <c r="AA1348">
        <v>36.43</v>
      </c>
      <c r="AB1348">
        <v>37.228000000000002</v>
      </c>
      <c r="AC1348">
        <v>38.091000000000001</v>
      </c>
      <c r="AD1348">
        <v>39.018999999999998</v>
      </c>
    </row>
    <row r="1349" spans="2:30" ht="15" customHeight="1" x14ac:dyDescent="0.45">
      <c r="B1349" t="s">
        <v>419</v>
      </c>
      <c r="C1349" t="s">
        <v>189</v>
      </c>
      <c r="D1349" t="s">
        <v>618</v>
      </c>
      <c r="E1349" t="s">
        <v>619</v>
      </c>
      <c r="F1349" t="s">
        <v>4049</v>
      </c>
      <c r="G1349" t="s">
        <v>422</v>
      </c>
      <c r="H1349" t="s">
        <v>526</v>
      </c>
      <c r="I1349" t="s">
        <v>547</v>
      </c>
      <c r="J1349">
        <v>2</v>
      </c>
      <c r="K1349">
        <v>20.114000000000001</v>
      </c>
      <c r="L1349">
        <v>19.417999999999999</v>
      </c>
      <c r="M1349">
        <v>19.018999999999998</v>
      </c>
      <c r="N1349">
        <v>18.347000000000001</v>
      </c>
      <c r="O1349">
        <v>17.690000000000001</v>
      </c>
      <c r="P1349">
        <v>19.347000000000001</v>
      </c>
      <c r="Q1349">
        <v>21.135999999999999</v>
      </c>
      <c r="R1349">
        <v>23.068000000000001</v>
      </c>
      <c r="S1349">
        <v>25.372</v>
      </c>
      <c r="T1349">
        <v>28.094999999999999</v>
      </c>
      <c r="U1349">
        <v>31.030999999999999</v>
      </c>
      <c r="V1349">
        <v>34.168999999999997</v>
      </c>
      <c r="W1349">
        <v>37.49</v>
      </c>
      <c r="X1349">
        <v>40.976999999999997</v>
      </c>
      <c r="Y1349">
        <v>44.606999999999999</v>
      </c>
      <c r="Z1349">
        <v>48.414000000000001</v>
      </c>
      <c r="AA1349">
        <v>52.392000000000003</v>
      </c>
      <c r="AB1349">
        <v>56.534999999999997</v>
      </c>
      <c r="AC1349">
        <v>60.838999999999999</v>
      </c>
      <c r="AD1349">
        <v>65.221999999999994</v>
      </c>
    </row>
    <row r="1350" spans="2:30" ht="15" customHeight="1" x14ac:dyDescent="0.45">
      <c r="B1350" t="s">
        <v>419</v>
      </c>
      <c r="C1350" t="s">
        <v>189</v>
      </c>
      <c r="D1350" t="s">
        <v>621</v>
      </c>
      <c r="E1350" t="s">
        <v>622</v>
      </c>
      <c r="F1350" t="s">
        <v>4050</v>
      </c>
      <c r="G1350" t="s">
        <v>422</v>
      </c>
      <c r="H1350" t="s">
        <v>526</v>
      </c>
      <c r="I1350" t="s">
        <v>547</v>
      </c>
      <c r="J1350">
        <v>2</v>
      </c>
      <c r="K1350">
        <v>44.502000000000002</v>
      </c>
      <c r="L1350">
        <v>47.332999999999998</v>
      </c>
      <c r="M1350">
        <v>51.197000000000003</v>
      </c>
      <c r="N1350">
        <v>50.457000000000001</v>
      </c>
      <c r="O1350">
        <v>46.034999999999997</v>
      </c>
      <c r="P1350">
        <v>48.921999999999997</v>
      </c>
      <c r="Q1350">
        <v>52.094000000000001</v>
      </c>
      <c r="R1350">
        <v>55.478000000000002</v>
      </c>
      <c r="S1350">
        <v>59.390999999999998</v>
      </c>
      <c r="T1350">
        <v>63.968000000000004</v>
      </c>
      <c r="U1350">
        <v>68.924000000000007</v>
      </c>
      <c r="V1350">
        <v>74.227000000000004</v>
      </c>
      <c r="W1350">
        <v>79.804000000000002</v>
      </c>
      <c r="X1350">
        <v>85.686000000000007</v>
      </c>
      <c r="Y1350">
        <v>91.85</v>
      </c>
      <c r="Z1350">
        <v>98.332999999999998</v>
      </c>
      <c r="AA1350">
        <v>105.121</v>
      </c>
      <c r="AB1350">
        <v>112.229</v>
      </c>
      <c r="AC1350">
        <v>119.676</v>
      </c>
      <c r="AD1350">
        <v>127.443</v>
      </c>
    </row>
    <row r="1351" spans="2:30" ht="15" customHeight="1" x14ac:dyDescent="0.45">
      <c r="B1351" t="s">
        <v>419</v>
      </c>
      <c r="C1351" t="s">
        <v>189</v>
      </c>
      <c r="D1351" t="s">
        <v>624</v>
      </c>
      <c r="E1351" t="s">
        <v>625</v>
      </c>
      <c r="F1351" t="s">
        <v>4051</v>
      </c>
      <c r="G1351" t="s">
        <v>422</v>
      </c>
      <c r="H1351" t="s">
        <v>526</v>
      </c>
      <c r="I1351" t="s">
        <v>547</v>
      </c>
      <c r="J1351">
        <v>2</v>
      </c>
      <c r="K1351">
        <v>15.176</v>
      </c>
      <c r="L1351">
        <v>17.062999999999999</v>
      </c>
      <c r="M1351">
        <v>20.57</v>
      </c>
      <c r="N1351">
        <v>21.077999999999999</v>
      </c>
      <c r="O1351">
        <v>17.576000000000001</v>
      </c>
      <c r="P1351">
        <v>18.082999999999998</v>
      </c>
      <c r="Q1351">
        <v>18.667999999999999</v>
      </c>
      <c r="R1351">
        <v>19.231000000000002</v>
      </c>
      <c r="S1351">
        <v>19.751000000000001</v>
      </c>
      <c r="T1351">
        <v>20.289000000000001</v>
      </c>
      <c r="U1351">
        <v>20.852</v>
      </c>
      <c r="V1351">
        <v>21.440999999999999</v>
      </c>
      <c r="W1351">
        <v>22.058</v>
      </c>
      <c r="X1351">
        <v>22.72</v>
      </c>
      <c r="Y1351">
        <v>23.419</v>
      </c>
      <c r="Z1351">
        <v>24.152000000000001</v>
      </c>
      <c r="AA1351">
        <v>24.905999999999999</v>
      </c>
      <c r="AB1351">
        <v>25.68</v>
      </c>
      <c r="AC1351">
        <v>26.475999999999999</v>
      </c>
      <c r="AD1351">
        <v>27.292999999999999</v>
      </c>
    </row>
    <row r="1352" spans="2:30" ht="15" customHeight="1" x14ac:dyDescent="0.45">
      <c r="B1352" t="s">
        <v>419</v>
      </c>
      <c r="C1352" t="s">
        <v>189</v>
      </c>
      <c r="D1352" t="s">
        <v>627</v>
      </c>
      <c r="E1352" t="s">
        <v>628</v>
      </c>
      <c r="F1352" t="s">
        <v>4052</v>
      </c>
      <c r="G1352" t="s">
        <v>422</v>
      </c>
      <c r="H1352" t="s">
        <v>526</v>
      </c>
      <c r="I1352" t="s">
        <v>547</v>
      </c>
      <c r="J1352">
        <v>2</v>
      </c>
      <c r="K1352">
        <v>1.855</v>
      </c>
      <c r="L1352">
        <v>2.1720000000000002</v>
      </c>
      <c r="M1352">
        <v>2.4140000000000001</v>
      </c>
      <c r="N1352">
        <v>2.5019999999999998</v>
      </c>
      <c r="O1352">
        <v>2.319</v>
      </c>
      <c r="P1352">
        <v>2.4209999999999998</v>
      </c>
      <c r="Q1352">
        <v>2.5409999999999999</v>
      </c>
      <c r="R1352">
        <v>2.661</v>
      </c>
      <c r="S1352">
        <v>2.774</v>
      </c>
      <c r="T1352">
        <v>2.8919999999999999</v>
      </c>
      <c r="U1352">
        <v>3.0190000000000001</v>
      </c>
      <c r="V1352">
        <v>3.1539999999999999</v>
      </c>
      <c r="W1352">
        <v>3.298</v>
      </c>
      <c r="X1352">
        <v>3.4550000000000001</v>
      </c>
      <c r="Y1352">
        <v>3.625</v>
      </c>
      <c r="Z1352">
        <v>3.806</v>
      </c>
      <c r="AA1352">
        <v>3.9950000000000001</v>
      </c>
      <c r="AB1352">
        <v>4.1929999999999996</v>
      </c>
      <c r="AC1352">
        <v>4.4000000000000004</v>
      </c>
      <c r="AD1352">
        <v>4.617</v>
      </c>
    </row>
    <row r="1353" spans="2:30" ht="15" customHeight="1" x14ac:dyDescent="0.45">
      <c r="B1353" t="s">
        <v>419</v>
      </c>
      <c r="C1353" t="s">
        <v>189</v>
      </c>
      <c r="D1353" t="s">
        <v>630</v>
      </c>
      <c r="E1353" t="s">
        <v>631</v>
      </c>
      <c r="F1353" t="s">
        <v>4053</v>
      </c>
      <c r="G1353" t="s">
        <v>422</v>
      </c>
      <c r="H1353" t="s">
        <v>526</v>
      </c>
      <c r="I1353" t="s">
        <v>547</v>
      </c>
      <c r="J1353">
        <v>2</v>
      </c>
      <c r="K1353">
        <v>82.215000000000003</v>
      </c>
      <c r="L1353">
        <v>78.396000000000001</v>
      </c>
      <c r="M1353">
        <v>90.617000000000004</v>
      </c>
      <c r="N1353">
        <v>95.048000000000002</v>
      </c>
      <c r="O1353">
        <v>92.555000000000007</v>
      </c>
      <c r="P1353">
        <v>83.459000000000003</v>
      </c>
      <c r="Q1353">
        <v>87.543000000000006</v>
      </c>
      <c r="R1353">
        <v>88.805999999999997</v>
      </c>
      <c r="S1353">
        <v>90.935000000000002</v>
      </c>
      <c r="T1353">
        <v>91.89</v>
      </c>
      <c r="U1353">
        <v>93.462000000000003</v>
      </c>
      <c r="V1353">
        <v>95.167000000000002</v>
      </c>
      <c r="W1353">
        <v>97.483999999999995</v>
      </c>
      <c r="X1353">
        <v>100.35299999999999</v>
      </c>
      <c r="Y1353">
        <v>103.935</v>
      </c>
      <c r="Z1353">
        <v>108.30800000000001</v>
      </c>
      <c r="AA1353">
        <v>113.52500000000001</v>
      </c>
      <c r="AB1353">
        <v>119.783</v>
      </c>
      <c r="AC1353">
        <v>126.913</v>
      </c>
      <c r="AD1353">
        <v>134.15199999999999</v>
      </c>
    </row>
    <row r="1354" spans="2:30" ht="15" customHeight="1" x14ac:dyDescent="0.45">
      <c r="B1354" t="s">
        <v>419</v>
      </c>
      <c r="C1354" t="s">
        <v>189</v>
      </c>
      <c r="D1354" t="s">
        <v>633</v>
      </c>
      <c r="E1354" t="s">
        <v>634</v>
      </c>
      <c r="F1354" t="s">
        <v>4054</v>
      </c>
      <c r="G1354" t="s">
        <v>422</v>
      </c>
      <c r="H1354" t="s">
        <v>526</v>
      </c>
      <c r="I1354" t="s">
        <v>547</v>
      </c>
      <c r="J1354">
        <v>2</v>
      </c>
      <c r="K1354">
        <v>52.970999999999997</v>
      </c>
      <c r="L1354">
        <v>52.003</v>
      </c>
      <c r="M1354">
        <v>51.097000000000001</v>
      </c>
      <c r="N1354">
        <v>49.530999999999999</v>
      </c>
      <c r="O1354">
        <v>47.933999999999997</v>
      </c>
      <c r="P1354">
        <v>52.384999999999998</v>
      </c>
      <c r="Q1354">
        <v>57.124000000000002</v>
      </c>
      <c r="R1354">
        <v>62.219000000000001</v>
      </c>
      <c r="S1354">
        <v>68.241</v>
      </c>
      <c r="T1354">
        <v>75.352000000000004</v>
      </c>
      <c r="U1354">
        <v>83.058000000000007</v>
      </c>
      <c r="V1354">
        <v>91.313999999999993</v>
      </c>
      <c r="W1354">
        <v>100.026</v>
      </c>
      <c r="X1354">
        <v>109.202</v>
      </c>
      <c r="Y1354">
        <v>118.798</v>
      </c>
      <c r="Z1354">
        <v>128.89500000000001</v>
      </c>
      <c r="AA1354">
        <v>139.476</v>
      </c>
      <c r="AB1354">
        <v>150.55000000000001</v>
      </c>
      <c r="AC1354">
        <v>162.131</v>
      </c>
      <c r="AD1354">
        <v>174.11600000000001</v>
      </c>
    </row>
    <row r="1355" spans="2:30" ht="15" customHeight="1" x14ac:dyDescent="0.45">
      <c r="B1355" t="s">
        <v>419</v>
      </c>
      <c r="C1355" t="s">
        <v>189</v>
      </c>
      <c r="D1355" t="s">
        <v>636</v>
      </c>
      <c r="E1355" t="s">
        <v>637</v>
      </c>
      <c r="F1355" t="s">
        <v>4055</v>
      </c>
      <c r="G1355" t="s">
        <v>422</v>
      </c>
      <c r="H1355" t="s">
        <v>526</v>
      </c>
      <c r="I1355" t="s">
        <v>547</v>
      </c>
      <c r="J1355">
        <v>2</v>
      </c>
      <c r="K1355">
        <v>15.803000000000001</v>
      </c>
      <c r="L1355">
        <v>17.407</v>
      </c>
      <c r="M1355">
        <v>21.786000000000001</v>
      </c>
      <c r="N1355">
        <v>22.128</v>
      </c>
      <c r="O1355">
        <v>18.048999999999999</v>
      </c>
      <c r="P1355">
        <v>18.373000000000001</v>
      </c>
      <c r="Q1355">
        <v>18.748000000000001</v>
      </c>
      <c r="R1355">
        <v>19.100999999999999</v>
      </c>
      <c r="S1355">
        <v>19.420999999999999</v>
      </c>
      <c r="T1355">
        <v>19.745999999999999</v>
      </c>
      <c r="U1355">
        <v>20.085000000000001</v>
      </c>
      <c r="V1355">
        <v>20.436</v>
      </c>
      <c r="W1355">
        <v>20.800999999999998</v>
      </c>
      <c r="X1355">
        <v>21.19</v>
      </c>
      <c r="Y1355">
        <v>21.596</v>
      </c>
      <c r="Z1355">
        <v>22.039000000000001</v>
      </c>
      <c r="AA1355">
        <v>22.49</v>
      </c>
      <c r="AB1355">
        <v>22.948</v>
      </c>
      <c r="AC1355">
        <v>23.413</v>
      </c>
      <c r="AD1355">
        <v>23.885000000000002</v>
      </c>
    </row>
    <row r="1356" spans="2:30" ht="15" customHeight="1" x14ac:dyDescent="0.45">
      <c r="B1356" t="s">
        <v>419</v>
      </c>
      <c r="C1356" t="s">
        <v>189</v>
      </c>
      <c r="D1356" t="s">
        <v>639</v>
      </c>
      <c r="E1356" t="s">
        <v>252</v>
      </c>
      <c r="F1356" t="s">
        <v>4056</v>
      </c>
      <c r="G1356" t="s">
        <v>422</v>
      </c>
      <c r="H1356" t="s">
        <v>526</v>
      </c>
      <c r="I1356" t="s">
        <v>547</v>
      </c>
      <c r="J1356">
        <v>2</v>
      </c>
      <c r="K1356">
        <v>59.633000000000003</v>
      </c>
      <c r="L1356">
        <v>58.865000000000002</v>
      </c>
      <c r="M1356">
        <v>69.37</v>
      </c>
      <c r="N1356">
        <v>74.998999999999995</v>
      </c>
      <c r="O1356">
        <v>63.695</v>
      </c>
      <c r="P1356">
        <v>67.929000000000002</v>
      </c>
      <c r="Q1356">
        <v>71.412999999999997</v>
      </c>
      <c r="R1356">
        <v>74.531000000000006</v>
      </c>
      <c r="S1356">
        <v>77.152000000000001</v>
      </c>
      <c r="T1356">
        <v>79.751000000000005</v>
      </c>
      <c r="U1356">
        <v>82.477999999999994</v>
      </c>
      <c r="V1356">
        <v>85.349000000000004</v>
      </c>
      <c r="W1356">
        <v>88.378</v>
      </c>
      <c r="X1356">
        <v>91.646000000000001</v>
      </c>
      <c r="Y1356">
        <v>95.119</v>
      </c>
      <c r="Z1356">
        <v>98.787999999999997</v>
      </c>
      <c r="AA1356">
        <v>102.59</v>
      </c>
      <c r="AB1356">
        <v>106.52200000000001</v>
      </c>
      <c r="AC1356">
        <v>110.595</v>
      </c>
      <c r="AD1356">
        <v>114.80800000000001</v>
      </c>
    </row>
    <row r="1357" spans="2:30" ht="15" customHeight="1" x14ac:dyDescent="0.45">
      <c r="B1357" t="s">
        <v>419</v>
      </c>
      <c r="C1357" t="s">
        <v>189</v>
      </c>
      <c r="D1357" t="s">
        <v>641</v>
      </c>
      <c r="E1357" t="s">
        <v>642</v>
      </c>
      <c r="F1357" t="s">
        <v>4057</v>
      </c>
      <c r="G1357" t="s">
        <v>422</v>
      </c>
      <c r="H1357" t="s">
        <v>526</v>
      </c>
      <c r="I1357" t="s">
        <v>547</v>
      </c>
      <c r="J1357">
        <v>2</v>
      </c>
      <c r="K1357">
        <v>0.29399999999999998</v>
      </c>
      <c r="L1357">
        <v>0.26800000000000002</v>
      </c>
      <c r="M1357">
        <v>0.317</v>
      </c>
      <c r="N1357">
        <v>0.41699999999999998</v>
      </c>
      <c r="O1357">
        <v>0.316</v>
      </c>
      <c r="P1357">
        <v>0.376</v>
      </c>
      <c r="Q1357">
        <v>0.39800000000000002</v>
      </c>
      <c r="R1357">
        <v>0.40899999999999997</v>
      </c>
      <c r="S1357">
        <v>0.41099999999999998</v>
      </c>
      <c r="T1357">
        <v>0.41</v>
      </c>
      <c r="U1357">
        <v>0.40899999999999997</v>
      </c>
      <c r="V1357">
        <v>0.40799999999999997</v>
      </c>
      <c r="W1357">
        <v>0.40600000000000003</v>
      </c>
      <c r="X1357">
        <v>0.40500000000000003</v>
      </c>
      <c r="Y1357">
        <v>0.40400000000000003</v>
      </c>
      <c r="Z1357">
        <v>0.40300000000000002</v>
      </c>
      <c r="AA1357">
        <v>0.40100000000000002</v>
      </c>
      <c r="AB1357">
        <v>0.4</v>
      </c>
      <c r="AC1357">
        <v>0.39900000000000002</v>
      </c>
      <c r="AD1357">
        <v>0.39800000000000002</v>
      </c>
    </row>
    <row r="1358" spans="2:30" ht="15" customHeight="1" x14ac:dyDescent="0.45">
      <c r="B1358" t="s">
        <v>419</v>
      </c>
      <c r="C1358" t="s">
        <v>189</v>
      </c>
      <c r="D1358" t="s">
        <v>644</v>
      </c>
      <c r="E1358" t="s">
        <v>645</v>
      </c>
      <c r="F1358" t="s">
        <v>4058</v>
      </c>
      <c r="G1358" t="s">
        <v>422</v>
      </c>
      <c r="H1358" t="s">
        <v>647</v>
      </c>
      <c r="I1358" t="s">
        <v>547</v>
      </c>
      <c r="J1358" t="s">
        <v>648</v>
      </c>
      <c r="K1358">
        <v>0</v>
      </c>
      <c r="L1358">
        <v>0</v>
      </c>
      <c r="M1358">
        <v>0</v>
      </c>
      <c r="N1358">
        <v>0</v>
      </c>
      <c r="O1358">
        <v>-8.5999999999999993E-2</v>
      </c>
      <c r="P1358">
        <v>-9.7000000000000003E-2</v>
      </c>
      <c r="Q1358">
        <v>-8.5999999999999993E-2</v>
      </c>
      <c r="R1358">
        <v>-8.5000000000000006E-2</v>
      </c>
      <c r="S1358">
        <v>-8.3000000000000004E-2</v>
      </c>
      <c r="T1358">
        <v>-8.5000000000000006E-2</v>
      </c>
      <c r="U1358">
        <v>-8.4000000000000005E-2</v>
      </c>
      <c r="V1358">
        <v>-8.4000000000000005E-2</v>
      </c>
      <c r="W1358">
        <v>-8.2000000000000003E-2</v>
      </c>
      <c r="X1358">
        <v>-0.08</v>
      </c>
      <c r="Y1358">
        <v>-7.6999999999999999E-2</v>
      </c>
      <c r="Z1358">
        <v>-7.3999999999999996E-2</v>
      </c>
      <c r="AA1358">
        <v>-7.0000000000000007E-2</v>
      </c>
      <c r="AB1358">
        <v>-6.6000000000000003E-2</v>
      </c>
      <c r="AC1358">
        <v>-6.2E-2</v>
      </c>
      <c r="AD1358">
        <v>-5.8000000000000003E-2</v>
      </c>
    </row>
    <row r="1359" spans="2:30" ht="15" customHeight="1" x14ac:dyDescent="0.45">
      <c r="B1359" t="s">
        <v>419</v>
      </c>
      <c r="C1359" t="s">
        <v>189</v>
      </c>
      <c r="D1359" t="s">
        <v>649</v>
      </c>
      <c r="E1359" t="s">
        <v>650</v>
      </c>
      <c r="F1359" t="s">
        <v>4059</v>
      </c>
      <c r="G1359" t="s">
        <v>422</v>
      </c>
      <c r="H1359" t="s">
        <v>526</v>
      </c>
      <c r="I1359" t="s">
        <v>527</v>
      </c>
      <c r="J1359">
        <v>1</v>
      </c>
      <c r="K1359">
        <v>400.91199999999998</v>
      </c>
      <c r="L1359">
        <v>412.10500000000002</v>
      </c>
      <c r="M1359">
        <v>450.92399999999998</v>
      </c>
      <c r="N1359">
        <v>467.51499999999999</v>
      </c>
      <c r="O1359">
        <v>473.64800000000002</v>
      </c>
      <c r="P1359">
        <v>484.76299999999998</v>
      </c>
      <c r="Q1359">
        <v>501.10399999999998</v>
      </c>
      <c r="R1359">
        <v>518.13900000000001</v>
      </c>
      <c r="S1359">
        <v>535.62300000000005</v>
      </c>
      <c r="T1359">
        <v>555.04300000000001</v>
      </c>
      <c r="U1359">
        <v>576.99900000000002</v>
      </c>
      <c r="V1359">
        <v>601.28700000000003</v>
      </c>
      <c r="W1359">
        <v>626.83100000000002</v>
      </c>
      <c r="X1359">
        <v>653.74699999999996</v>
      </c>
      <c r="Y1359">
        <v>682.01</v>
      </c>
      <c r="Z1359">
        <v>711.827</v>
      </c>
      <c r="AA1359">
        <v>743.30399999999997</v>
      </c>
      <c r="AB1359">
        <v>776.60500000000002</v>
      </c>
      <c r="AC1359">
        <v>811.92499999999995</v>
      </c>
      <c r="AD1359">
        <v>848.15700000000004</v>
      </c>
    </row>
    <row r="1360" spans="2:30" ht="15" customHeight="1" x14ac:dyDescent="0.45">
      <c r="B1360" t="s">
        <v>419</v>
      </c>
      <c r="C1360" t="s">
        <v>189</v>
      </c>
      <c r="D1360" t="s">
        <v>652</v>
      </c>
      <c r="E1360" t="s">
        <v>545</v>
      </c>
      <c r="F1360" t="s">
        <v>4023</v>
      </c>
      <c r="G1360" t="s">
        <v>422</v>
      </c>
      <c r="H1360" t="s">
        <v>526</v>
      </c>
      <c r="I1360" t="s">
        <v>547</v>
      </c>
      <c r="J1360">
        <v>1</v>
      </c>
      <c r="K1360">
        <v>307.637</v>
      </c>
      <c r="L1360">
        <v>315.625</v>
      </c>
      <c r="M1360">
        <v>350.60500000000002</v>
      </c>
      <c r="N1360">
        <v>364.72300000000001</v>
      </c>
      <c r="O1360">
        <v>369.17599999999999</v>
      </c>
      <c r="P1360">
        <v>378.15499999999997</v>
      </c>
      <c r="Q1360">
        <v>391.94499999999999</v>
      </c>
      <c r="R1360">
        <v>406.36399999999998</v>
      </c>
      <c r="S1360">
        <v>421.24599999999998</v>
      </c>
      <c r="T1360">
        <v>437.51900000000001</v>
      </c>
      <c r="U1360">
        <v>455.45699999999999</v>
      </c>
      <c r="V1360">
        <v>475.30500000000001</v>
      </c>
      <c r="W1360">
        <v>496.25400000000002</v>
      </c>
      <c r="X1360">
        <v>518.41399999999999</v>
      </c>
      <c r="Y1360">
        <v>541.75400000000002</v>
      </c>
      <c r="Z1360">
        <v>566.47799999999995</v>
      </c>
      <c r="AA1360">
        <v>592.68200000000002</v>
      </c>
      <c r="AB1360">
        <v>620.52499999999998</v>
      </c>
      <c r="AC1360">
        <v>650.19399999999996</v>
      </c>
      <c r="AD1360">
        <v>680.58399999999995</v>
      </c>
    </row>
    <row r="1361" spans="2:30" ht="15" customHeight="1" x14ac:dyDescent="0.45">
      <c r="B1361" t="s">
        <v>419</v>
      </c>
      <c r="C1361" t="s">
        <v>189</v>
      </c>
      <c r="D1361" t="s">
        <v>653</v>
      </c>
      <c r="E1361" t="s">
        <v>654</v>
      </c>
      <c r="F1361" t="s">
        <v>4060</v>
      </c>
      <c r="G1361" t="s">
        <v>422</v>
      </c>
      <c r="H1361" t="s">
        <v>526</v>
      </c>
      <c r="I1361" t="s">
        <v>527</v>
      </c>
      <c r="J1361">
        <v>1</v>
      </c>
      <c r="K1361">
        <v>53.088000000000001</v>
      </c>
      <c r="L1361">
        <v>55.677999999999997</v>
      </c>
      <c r="M1361">
        <v>56.591999999999999</v>
      </c>
      <c r="N1361">
        <v>57.34</v>
      </c>
      <c r="O1361">
        <v>58.082999999999998</v>
      </c>
      <c r="P1361">
        <v>59.234000000000002</v>
      </c>
      <c r="Q1361">
        <v>60.427999999999997</v>
      </c>
      <c r="R1361">
        <v>61.667000000000002</v>
      </c>
      <c r="S1361">
        <v>62.921999999999997</v>
      </c>
      <c r="T1361">
        <v>64.748000000000005</v>
      </c>
      <c r="U1361">
        <v>67.185000000000002</v>
      </c>
      <c r="V1361">
        <v>69.716999999999999</v>
      </c>
      <c r="W1361">
        <v>72.346999999999994</v>
      </c>
      <c r="X1361">
        <v>75.078000000000003</v>
      </c>
      <c r="Y1361">
        <v>77.915000000000006</v>
      </c>
      <c r="Z1361">
        <v>80.858999999999995</v>
      </c>
      <c r="AA1361">
        <v>83.917000000000002</v>
      </c>
      <c r="AB1361">
        <v>87.093000000000004</v>
      </c>
      <c r="AC1361">
        <v>90.39</v>
      </c>
      <c r="AD1361">
        <v>93.814999999999998</v>
      </c>
    </row>
    <row r="1362" spans="2:30" ht="15" customHeight="1" x14ac:dyDescent="0.45">
      <c r="B1362" t="s">
        <v>419</v>
      </c>
      <c r="C1362" t="s">
        <v>189</v>
      </c>
      <c r="D1362" t="s">
        <v>656</v>
      </c>
      <c r="E1362" t="s">
        <v>657</v>
      </c>
      <c r="F1362" t="s">
        <v>4061</v>
      </c>
      <c r="G1362" t="s">
        <v>422</v>
      </c>
      <c r="H1362" t="s">
        <v>526</v>
      </c>
      <c r="I1362" t="s">
        <v>527</v>
      </c>
      <c r="J1362">
        <v>1</v>
      </c>
      <c r="K1362">
        <v>28.488</v>
      </c>
      <c r="L1362">
        <v>28.577000000000002</v>
      </c>
      <c r="M1362">
        <v>29.32</v>
      </c>
      <c r="N1362">
        <v>29.875</v>
      </c>
      <c r="O1362">
        <v>30.367999999999999</v>
      </c>
      <c r="P1362">
        <v>30.834</v>
      </c>
      <c r="Q1362">
        <v>31.558</v>
      </c>
      <c r="R1362">
        <v>32.325000000000003</v>
      </c>
      <c r="S1362">
        <v>33.095999999999997</v>
      </c>
      <c r="T1362">
        <v>33.832000000000001</v>
      </c>
      <c r="U1362">
        <v>34.822000000000003</v>
      </c>
      <c r="V1362">
        <v>36.127000000000002</v>
      </c>
      <c r="W1362">
        <v>37.479999999999997</v>
      </c>
      <c r="X1362">
        <v>38.883000000000003</v>
      </c>
      <c r="Y1362">
        <v>40.335999999999999</v>
      </c>
      <c r="Z1362">
        <v>41.841999999999999</v>
      </c>
      <c r="AA1362">
        <v>43.404000000000003</v>
      </c>
      <c r="AB1362">
        <v>45.023000000000003</v>
      </c>
      <c r="AC1362">
        <v>46.703000000000003</v>
      </c>
      <c r="AD1362">
        <v>48.438000000000002</v>
      </c>
    </row>
    <row r="1363" spans="2:30" ht="15" customHeight="1" x14ac:dyDescent="0.45">
      <c r="B1363" t="s">
        <v>419</v>
      </c>
      <c r="C1363" t="s">
        <v>189</v>
      </c>
      <c r="D1363" t="s">
        <v>659</v>
      </c>
      <c r="E1363" t="s">
        <v>660</v>
      </c>
      <c r="F1363" t="s">
        <v>4062</v>
      </c>
      <c r="G1363" t="s">
        <v>422</v>
      </c>
      <c r="H1363" t="s">
        <v>526</v>
      </c>
      <c r="I1363" t="s">
        <v>527</v>
      </c>
      <c r="J1363">
        <v>1</v>
      </c>
      <c r="K1363">
        <v>11.699</v>
      </c>
      <c r="L1363">
        <v>12.225</v>
      </c>
      <c r="M1363">
        <v>14.407</v>
      </c>
      <c r="N1363">
        <v>15.576000000000001</v>
      </c>
      <c r="O1363">
        <v>16.02</v>
      </c>
      <c r="P1363">
        <v>16.54</v>
      </c>
      <c r="Q1363">
        <v>17.172000000000001</v>
      </c>
      <c r="R1363">
        <v>17.782</v>
      </c>
      <c r="S1363">
        <v>18.359000000000002</v>
      </c>
      <c r="T1363">
        <v>18.943999999999999</v>
      </c>
      <c r="U1363">
        <v>19.535</v>
      </c>
      <c r="V1363">
        <v>20.137</v>
      </c>
      <c r="W1363">
        <v>20.748999999999999</v>
      </c>
      <c r="X1363">
        <v>21.372</v>
      </c>
      <c r="Y1363">
        <v>22.004999999999999</v>
      </c>
      <c r="Z1363">
        <v>22.648</v>
      </c>
      <c r="AA1363">
        <v>23.300999999999998</v>
      </c>
      <c r="AB1363">
        <v>23.965</v>
      </c>
      <c r="AC1363">
        <v>24.638000000000002</v>
      </c>
      <c r="AD1363">
        <v>25.321000000000002</v>
      </c>
    </row>
    <row r="1364" spans="2:30" ht="15" customHeight="1" x14ac:dyDescent="0.45">
      <c r="B1364" t="s">
        <v>419</v>
      </c>
      <c r="C1364" t="s">
        <v>189</v>
      </c>
      <c r="D1364" t="s">
        <v>662</v>
      </c>
      <c r="E1364" t="s">
        <v>663</v>
      </c>
      <c r="F1364" t="s">
        <v>4063</v>
      </c>
      <c r="G1364" t="s">
        <v>422</v>
      </c>
      <c r="H1364" t="s">
        <v>526</v>
      </c>
      <c r="I1364" t="s">
        <v>527</v>
      </c>
      <c r="J1364">
        <v>2</v>
      </c>
      <c r="K1364">
        <v>400.91199999999998</v>
      </c>
      <c r="L1364">
        <v>411.97300000000001</v>
      </c>
      <c r="M1364">
        <v>450.79599999999999</v>
      </c>
      <c r="N1364">
        <v>467.39</v>
      </c>
      <c r="O1364">
        <v>438.85899999999998</v>
      </c>
      <c r="P1364">
        <v>445.28399999999999</v>
      </c>
      <c r="Q1364">
        <v>464.63099999999997</v>
      </c>
      <c r="R1364">
        <v>480.83199999999999</v>
      </c>
      <c r="S1364">
        <v>497.86599999999999</v>
      </c>
      <c r="T1364">
        <v>515.32100000000003</v>
      </c>
      <c r="U1364">
        <v>535.90099999999995</v>
      </c>
      <c r="V1364">
        <v>558.702</v>
      </c>
      <c r="W1364">
        <v>583.16600000000005</v>
      </c>
      <c r="X1364">
        <v>609.41899999999998</v>
      </c>
      <c r="Y1364">
        <v>637.52700000000004</v>
      </c>
      <c r="Z1364">
        <v>667.64</v>
      </c>
      <c r="AA1364">
        <v>699.66200000000003</v>
      </c>
      <c r="AB1364">
        <v>733.79600000000005</v>
      </c>
      <c r="AC1364">
        <v>769.92700000000002</v>
      </c>
      <c r="AD1364">
        <v>807.19600000000003</v>
      </c>
    </row>
    <row r="1365" spans="2:30" ht="15" customHeight="1" x14ac:dyDescent="0.45">
      <c r="B1365" t="s">
        <v>419</v>
      </c>
      <c r="C1365" t="s">
        <v>189</v>
      </c>
      <c r="D1365" t="s">
        <v>665</v>
      </c>
      <c r="E1365" t="s">
        <v>605</v>
      </c>
      <c r="F1365" t="s">
        <v>4044</v>
      </c>
      <c r="G1365" t="s">
        <v>422</v>
      </c>
      <c r="H1365" t="s">
        <v>526</v>
      </c>
      <c r="I1365" t="s">
        <v>547</v>
      </c>
      <c r="J1365">
        <v>2</v>
      </c>
      <c r="K1365">
        <v>307.637</v>
      </c>
      <c r="L1365">
        <v>315.49299999999999</v>
      </c>
      <c r="M1365">
        <v>350.47699999999998</v>
      </c>
      <c r="N1365">
        <v>364.59800000000001</v>
      </c>
      <c r="O1365">
        <v>337.55099999999999</v>
      </c>
      <c r="P1365">
        <v>341.48899999999998</v>
      </c>
      <c r="Q1365">
        <v>358.149</v>
      </c>
      <c r="R1365">
        <v>371.70600000000002</v>
      </c>
      <c r="S1365">
        <v>386.17200000000003</v>
      </c>
      <c r="T1365">
        <v>400.54599999999999</v>
      </c>
      <c r="U1365">
        <v>417.13400000000001</v>
      </c>
      <c r="V1365">
        <v>435.49900000000002</v>
      </c>
      <c r="W1365">
        <v>455.34300000000002</v>
      </c>
      <c r="X1365">
        <v>476.77100000000002</v>
      </c>
      <c r="Y1365">
        <v>499.839</v>
      </c>
      <c r="Z1365">
        <v>524.71100000000001</v>
      </c>
      <c r="AA1365">
        <v>551.29499999999996</v>
      </c>
      <c r="AB1365">
        <v>579.79499999999996</v>
      </c>
      <c r="AC1365">
        <v>610.07899999999995</v>
      </c>
      <c r="AD1365">
        <v>641.28599999999994</v>
      </c>
    </row>
    <row r="1366" spans="2:30" ht="15" customHeight="1" x14ac:dyDescent="0.45">
      <c r="B1366" t="s">
        <v>419</v>
      </c>
      <c r="C1366" t="s">
        <v>189</v>
      </c>
      <c r="D1366" t="s">
        <v>666</v>
      </c>
      <c r="E1366" t="s">
        <v>667</v>
      </c>
      <c r="F1366" t="s">
        <v>4064</v>
      </c>
      <c r="G1366" t="s">
        <v>422</v>
      </c>
      <c r="H1366" t="s">
        <v>526</v>
      </c>
      <c r="I1366" t="s">
        <v>527</v>
      </c>
      <c r="J1366">
        <v>2</v>
      </c>
      <c r="K1366">
        <v>53.088000000000001</v>
      </c>
      <c r="L1366">
        <v>55.677999999999997</v>
      </c>
      <c r="M1366">
        <v>56.591999999999999</v>
      </c>
      <c r="N1366">
        <v>57.34</v>
      </c>
      <c r="O1366">
        <v>58.042000000000002</v>
      </c>
      <c r="P1366">
        <v>59.192</v>
      </c>
      <c r="Q1366">
        <v>60.398000000000003</v>
      </c>
      <c r="R1366">
        <v>61.634</v>
      </c>
      <c r="S1366">
        <v>62.889000000000003</v>
      </c>
      <c r="T1366">
        <v>64.712000000000003</v>
      </c>
      <c r="U1366">
        <v>67.150999999999996</v>
      </c>
      <c r="V1366">
        <v>69.688000000000002</v>
      </c>
      <c r="W1366">
        <v>72.322999999999993</v>
      </c>
      <c r="X1366">
        <v>75.061000000000007</v>
      </c>
      <c r="Y1366">
        <v>77.909000000000006</v>
      </c>
      <c r="Z1366">
        <v>80.863</v>
      </c>
      <c r="AA1366">
        <v>83.93</v>
      </c>
      <c r="AB1366">
        <v>87.111999999999995</v>
      </c>
      <c r="AC1366">
        <v>90.415999999999997</v>
      </c>
      <c r="AD1366">
        <v>93.846000000000004</v>
      </c>
    </row>
    <row r="1367" spans="2:30" ht="15" customHeight="1" x14ac:dyDescent="0.45">
      <c r="B1367" t="s">
        <v>419</v>
      </c>
      <c r="C1367" t="s">
        <v>189</v>
      </c>
      <c r="D1367" t="s">
        <v>669</v>
      </c>
      <c r="E1367" t="s">
        <v>670</v>
      </c>
      <c r="F1367" t="s">
        <v>4065</v>
      </c>
      <c r="G1367" t="s">
        <v>422</v>
      </c>
      <c r="H1367" t="s">
        <v>526</v>
      </c>
      <c r="I1367" t="s">
        <v>527</v>
      </c>
      <c r="J1367">
        <v>2</v>
      </c>
      <c r="K1367">
        <v>28.488</v>
      </c>
      <c r="L1367">
        <v>28.577000000000002</v>
      </c>
      <c r="M1367">
        <v>29.321000000000002</v>
      </c>
      <c r="N1367">
        <v>29.876000000000001</v>
      </c>
      <c r="O1367">
        <v>30.038</v>
      </c>
      <c r="P1367">
        <v>30.497</v>
      </c>
      <c r="Q1367">
        <v>31.253</v>
      </c>
      <c r="R1367">
        <v>32.014000000000003</v>
      </c>
      <c r="S1367">
        <v>32.780999999999999</v>
      </c>
      <c r="T1367">
        <v>33.502000000000002</v>
      </c>
      <c r="U1367">
        <v>34.487000000000002</v>
      </c>
      <c r="V1367">
        <v>35.79</v>
      </c>
      <c r="W1367">
        <v>37.145000000000003</v>
      </c>
      <c r="X1367">
        <v>38.555</v>
      </c>
      <c r="Y1367">
        <v>40.024999999999999</v>
      </c>
      <c r="Z1367">
        <v>41.55</v>
      </c>
      <c r="AA1367">
        <v>43.131</v>
      </c>
      <c r="AB1367">
        <v>44.767000000000003</v>
      </c>
      <c r="AC1367">
        <v>46.463999999999999</v>
      </c>
      <c r="AD1367">
        <v>48.219000000000001</v>
      </c>
    </row>
    <row r="1368" spans="2:30" ht="15" customHeight="1" x14ac:dyDescent="0.45">
      <c r="B1368" t="s">
        <v>419</v>
      </c>
      <c r="C1368" t="s">
        <v>189</v>
      </c>
      <c r="D1368" t="s">
        <v>672</v>
      </c>
      <c r="E1368" t="s">
        <v>673</v>
      </c>
      <c r="F1368" t="s">
        <v>4066</v>
      </c>
      <c r="G1368" t="s">
        <v>422</v>
      </c>
      <c r="H1368" t="s">
        <v>526</v>
      </c>
      <c r="I1368" t="s">
        <v>527</v>
      </c>
      <c r="J1368">
        <v>2</v>
      </c>
      <c r="K1368">
        <v>11.699</v>
      </c>
      <c r="L1368">
        <v>12.225</v>
      </c>
      <c r="M1368">
        <v>14.407</v>
      </c>
      <c r="N1368">
        <v>15.576000000000001</v>
      </c>
      <c r="O1368">
        <v>13.228</v>
      </c>
      <c r="P1368">
        <v>14.108000000000001</v>
      </c>
      <c r="Q1368">
        <v>14.831</v>
      </c>
      <c r="R1368">
        <v>15.478999999999999</v>
      </c>
      <c r="S1368">
        <v>16.023</v>
      </c>
      <c r="T1368">
        <v>16.562999999999999</v>
      </c>
      <c r="U1368">
        <v>17.129000000000001</v>
      </c>
      <c r="V1368">
        <v>17.725000000000001</v>
      </c>
      <c r="W1368">
        <v>18.353999999999999</v>
      </c>
      <c r="X1368">
        <v>19.033000000000001</v>
      </c>
      <c r="Y1368">
        <v>19.754000000000001</v>
      </c>
      <c r="Z1368">
        <v>20.515999999999998</v>
      </c>
      <c r="AA1368">
        <v>21.306000000000001</v>
      </c>
      <c r="AB1368">
        <v>22.123000000000001</v>
      </c>
      <c r="AC1368">
        <v>22.969000000000001</v>
      </c>
      <c r="AD1368">
        <v>23.843</v>
      </c>
    </row>
    <row r="1369" spans="2:30" ht="15" customHeight="1" x14ac:dyDescent="0.45">
      <c r="B1369" t="s">
        <v>419</v>
      </c>
      <c r="C1369" t="s">
        <v>189</v>
      </c>
      <c r="D1369" t="s">
        <v>675</v>
      </c>
      <c r="E1369" t="s">
        <v>676</v>
      </c>
      <c r="F1369" t="s">
        <v>4067</v>
      </c>
      <c r="G1369" t="s">
        <v>422</v>
      </c>
      <c r="H1369" t="s">
        <v>526</v>
      </c>
      <c r="I1369" t="s">
        <v>527</v>
      </c>
      <c r="J1369">
        <v>1</v>
      </c>
      <c r="K1369">
        <v>53.088000000000001</v>
      </c>
      <c r="L1369">
        <v>55.677999999999997</v>
      </c>
      <c r="M1369">
        <v>56.591999999999999</v>
      </c>
      <c r="N1369">
        <v>57.34</v>
      </c>
      <c r="O1369">
        <v>58.082999999999998</v>
      </c>
      <c r="P1369">
        <v>59.234000000000002</v>
      </c>
      <c r="Q1369">
        <v>60.427999999999997</v>
      </c>
      <c r="R1369">
        <v>61.667000000000002</v>
      </c>
      <c r="S1369">
        <v>62.921999999999997</v>
      </c>
      <c r="T1369">
        <v>64.748000000000005</v>
      </c>
      <c r="U1369">
        <v>67.185000000000002</v>
      </c>
      <c r="V1369">
        <v>69.716999999999999</v>
      </c>
      <c r="W1369">
        <v>72.346999999999994</v>
      </c>
      <c r="X1369">
        <v>75.078000000000003</v>
      </c>
      <c r="Y1369">
        <v>77.915000000000006</v>
      </c>
      <c r="Z1369">
        <v>80.858999999999995</v>
      </c>
      <c r="AA1369">
        <v>83.917000000000002</v>
      </c>
      <c r="AB1369">
        <v>87.093000000000004</v>
      </c>
      <c r="AC1369">
        <v>90.39</v>
      </c>
      <c r="AD1369">
        <v>93.814999999999998</v>
      </c>
    </row>
    <row r="1370" spans="2:30" ht="15" customHeight="1" x14ac:dyDescent="0.45">
      <c r="B1370" t="s">
        <v>419</v>
      </c>
      <c r="C1370" t="s">
        <v>189</v>
      </c>
      <c r="D1370" t="s">
        <v>678</v>
      </c>
      <c r="E1370" t="s">
        <v>679</v>
      </c>
      <c r="F1370" t="s">
        <v>4068</v>
      </c>
      <c r="G1370" t="s">
        <v>422</v>
      </c>
      <c r="H1370" t="s">
        <v>526</v>
      </c>
      <c r="I1370" t="s">
        <v>527</v>
      </c>
      <c r="J1370">
        <v>1</v>
      </c>
      <c r="K1370">
        <v>53.088000000000001</v>
      </c>
      <c r="L1370">
        <v>55.677999999999997</v>
      </c>
      <c r="M1370">
        <v>56.591999999999999</v>
      </c>
      <c r="N1370">
        <v>57.34</v>
      </c>
      <c r="O1370">
        <v>58.082999999999998</v>
      </c>
      <c r="P1370">
        <v>59.234000000000002</v>
      </c>
      <c r="Q1370">
        <v>60.427999999999997</v>
      </c>
      <c r="R1370">
        <v>61.667000000000002</v>
      </c>
      <c r="S1370">
        <v>62.921999999999997</v>
      </c>
      <c r="T1370">
        <v>64.748000000000005</v>
      </c>
      <c r="U1370">
        <v>67.185000000000002</v>
      </c>
      <c r="V1370">
        <v>69.716999999999999</v>
      </c>
      <c r="W1370">
        <v>72.346999999999994</v>
      </c>
      <c r="X1370">
        <v>75.078000000000003</v>
      </c>
      <c r="Y1370">
        <v>77.915000000000006</v>
      </c>
      <c r="Z1370">
        <v>80.858999999999995</v>
      </c>
      <c r="AA1370">
        <v>83.917000000000002</v>
      </c>
      <c r="AB1370">
        <v>87.093000000000004</v>
      </c>
      <c r="AC1370">
        <v>90.39</v>
      </c>
      <c r="AD1370">
        <v>93.814999999999998</v>
      </c>
    </row>
    <row r="1371" spans="2:30" ht="15" customHeight="1" x14ac:dyDescent="0.45">
      <c r="B1371" t="s">
        <v>419</v>
      </c>
      <c r="C1371" t="s">
        <v>189</v>
      </c>
      <c r="D1371" t="s">
        <v>681</v>
      </c>
      <c r="E1371" t="s">
        <v>682</v>
      </c>
      <c r="F1371" t="s">
        <v>4069</v>
      </c>
      <c r="G1371" t="s">
        <v>422</v>
      </c>
      <c r="H1371" t="s">
        <v>526</v>
      </c>
      <c r="I1371" t="s">
        <v>527</v>
      </c>
      <c r="J1371">
        <v>1</v>
      </c>
      <c r="K1371">
        <v>1.9179999999999999</v>
      </c>
      <c r="L1371">
        <v>1.9239999999999999</v>
      </c>
      <c r="M1371">
        <v>1.95</v>
      </c>
      <c r="N1371">
        <v>1.9530000000000001</v>
      </c>
      <c r="O1371">
        <v>1.9530000000000001</v>
      </c>
      <c r="P1371">
        <v>1.9550000000000001</v>
      </c>
      <c r="Q1371">
        <v>1.9590000000000001</v>
      </c>
      <c r="R1371">
        <v>1.9630000000000001</v>
      </c>
      <c r="S1371">
        <v>1.9670000000000001</v>
      </c>
      <c r="T1371">
        <v>1.9710000000000001</v>
      </c>
      <c r="U1371">
        <v>1.96</v>
      </c>
      <c r="V1371">
        <v>1.95</v>
      </c>
      <c r="W1371">
        <v>1.9410000000000001</v>
      </c>
      <c r="X1371">
        <v>1.931</v>
      </c>
      <c r="Y1371">
        <v>1.9219999999999999</v>
      </c>
      <c r="Z1371">
        <v>1.913</v>
      </c>
      <c r="AA1371">
        <v>1.903</v>
      </c>
      <c r="AB1371">
        <v>1.895</v>
      </c>
      <c r="AC1371">
        <v>1.887</v>
      </c>
      <c r="AD1371">
        <v>1.879</v>
      </c>
    </row>
    <row r="1372" spans="2:30" ht="15" customHeight="1" x14ac:dyDescent="0.45">
      <c r="B1372" t="s">
        <v>419</v>
      </c>
      <c r="C1372" t="s">
        <v>189</v>
      </c>
      <c r="D1372" t="s">
        <v>684</v>
      </c>
      <c r="E1372" t="s">
        <v>685</v>
      </c>
      <c r="F1372" t="s">
        <v>4070</v>
      </c>
      <c r="G1372" t="s">
        <v>422</v>
      </c>
      <c r="H1372" t="s">
        <v>526</v>
      </c>
      <c r="I1372" t="s">
        <v>527</v>
      </c>
      <c r="J1372">
        <v>1</v>
      </c>
      <c r="K1372">
        <v>0.16600000000000001</v>
      </c>
      <c r="L1372">
        <v>0.16600000000000001</v>
      </c>
      <c r="M1372">
        <v>0.19500000000000001</v>
      </c>
      <c r="N1372">
        <v>0.21099999999999999</v>
      </c>
      <c r="O1372">
        <v>0.217</v>
      </c>
      <c r="P1372">
        <v>0.224</v>
      </c>
      <c r="Q1372">
        <v>0.23300000000000001</v>
      </c>
      <c r="R1372">
        <v>0.24099999999999999</v>
      </c>
      <c r="S1372">
        <v>0.249</v>
      </c>
      <c r="T1372">
        <v>0.25700000000000001</v>
      </c>
      <c r="U1372">
        <v>0.26500000000000001</v>
      </c>
      <c r="V1372">
        <v>0.27300000000000002</v>
      </c>
      <c r="W1372">
        <v>0.28199999999999997</v>
      </c>
      <c r="X1372">
        <v>0.28999999999999998</v>
      </c>
      <c r="Y1372">
        <v>0.29899999999999999</v>
      </c>
      <c r="Z1372">
        <v>0.307</v>
      </c>
      <c r="AA1372">
        <v>0.316</v>
      </c>
      <c r="AB1372">
        <v>0.32500000000000001</v>
      </c>
      <c r="AC1372">
        <v>0.33400000000000002</v>
      </c>
      <c r="AD1372">
        <v>0.34399999999999997</v>
      </c>
    </row>
    <row r="1373" spans="2:30" ht="15" customHeight="1" x14ac:dyDescent="0.45">
      <c r="B1373" t="s">
        <v>419</v>
      </c>
      <c r="C1373" t="s">
        <v>189</v>
      </c>
      <c r="D1373" t="s">
        <v>687</v>
      </c>
      <c r="E1373" t="s">
        <v>688</v>
      </c>
      <c r="F1373" t="s">
        <v>4071</v>
      </c>
      <c r="G1373" t="s">
        <v>422</v>
      </c>
      <c r="H1373" t="s">
        <v>526</v>
      </c>
      <c r="I1373" t="s">
        <v>527</v>
      </c>
      <c r="J1373">
        <v>1</v>
      </c>
      <c r="K1373">
        <v>15.788</v>
      </c>
      <c r="L1373">
        <v>17.709</v>
      </c>
      <c r="M1373">
        <v>18.013999999999999</v>
      </c>
      <c r="N1373">
        <v>18.257999999999999</v>
      </c>
      <c r="O1373">
        <v>18.544</v>
      </c>
      <c r="P1373">
        <v>18.939</v>
      </c>
      <c r="Q1373">
        <v>19.359000000000002</v>
      </c>
      <c r="R1373">
        <v>19.808</v>
      </c>
      <c r="S1373">
        <v>20.257999999999999</v>
      </c>
      <c r="T1373">
        <v>20.86</v>
      </c>
      <c r="U1373">
        <v>21.634</v>
      </c>
      <c r="V1373">
        <v>22.434999999999999</v>
      </c>
      <c r="W1373">
        <v>23.263999999999999</v>
      </c>
      <c r="X1373">
        <v>24.122</v>
      </c>
      <c r="Y1373">
        <v>25.009</v>
      </c>
      <c r="Z1373">
        <v>25.927</v>
      </c>
      <c r="AA1373">
        <v>26.876999999999999</v>
      </c>
      <c r="AB1373">
        <v>27.859000000000002</v>
      </c>
      <c r="AC1373">
        <v>28.875</v>
      </c>
      <c r="AD1373">
        <v>29.925999999999998</v>
      </c>
    </row>
    <row r="1374" spans="2:30" ht="15" customHeight="1" x14ac:dyDescent="0.45">
      <c r="B1374" t="s">
        <v>419</v>
      </c>
      <c r="C1374" t="s">
        <v>189</v>
      </c>
      <c r="D1374" t="s">
        <v>690</v>
      </c>
      <c r="E1374" t="s">
        <v>691</v>
      </c>
      <c r="F1374" t="s">
        <v>4072</v>
      </c>
      <c r="G1374" t="s">
        <v>422</v>
      </c>
      <c r="H1374" t="s">
        <v>526</v>
      </c>
      <c r="I1374" t="s">
        <v>527</v>
      </c>
      <c r="J1374">
        <v>1</v>
      </c>
      <c r="K1374">
        <v>0</v>
      </c>
      <c r="L1374">
        <v>0</v>
      </c>
      <c r="M1374">
        <v>0</v>
      </c>
      <c r="N1374">
        <v>0</v>
      </c>
      <c r="O1374">
        <v>0</v>
      </c>
      <c r="P1374">
        <v>0</v>
      </c>
      <c r="Q1374">
        <v>0</v>
      </c>
      <c r="R1374">
        <v>0</v>
      </c>
      <c r="S1374">
        <v>0</v>
      </c>
      <c r="T1374">
        <v>0</v>
      </c>
      <c r="U1374">
        <v>0</v>
      </c>
      <c r="V1374">
        <v>0</v>
      </c>
      <c r="W1374">
        <v>0</v>
      </c>
      <c r="X1374">
        <v>0</v>
      </c>
      <c r="Y1374">
        <v>0</v>
      </c>
      <c r="Z1374">
        <v>0</v>
      </c>
      <c r="AA1374">
        <v>0</v>
      </c>
      <c r="AB1374">
        <v>0</v>
      </c>
      <c r="AC1374">
        <v>0</v>
      </c>
      <c r="AD1374">
        <v>0</v>
      </c>
    </row>
    <row r="1375" spans="2:30" ht="15" customHeight="1" x14ac:dyDescent="0.45">
      <c r="B1375" t="s">
        <v>419</v>
      </c>
      <c r="C1375" t="s">
        <v>189</v>
      </c>
      <c r="D1375" t="s">
        <v>693</v>
      </c>
      <c r="E1375" t="s">
        <v>694</v>
      </c>
      <c r="F1375" t="s">
        <v>4073</v>
      </c>
      <c r="G1375" t="s">
        <v>422</v>
      </c>
      <c r="H1375" t="s">
        <v>526</v>
      </c>
      <c r="I1375" t="s">
        <v>527</v>
      </c>
      <c r="J1375">
        <v>1</v>
      </c>
      <c r="K1375">
        <v>35.125999999999998</v>
      </c>
      <c r="L1375">
        <v>35.771999999999998</v>
      </c>
      <c r="M1375">
        <v>36.325000000000003</v>
      </c>
      <c r="N1375">
        <v>36.808</v>
      </c>
      <c r="O1375">
        <v>37.256999999999998</v>
      </c>
      <c r="P1375">
        <v>38.002000000000002</v>
      </c>
      <c r="Q1375">
        <v>38.762</v>
      </c>
      <c r="R1375">
        <v>39.537999999999997</v>
      </c>
      <c r="S1375">
        <v>40.328000000000003</v>
      </c>
      <c r="T1375">
        <v>41.537999999999997</v>
      </c>
      <c r="U1375">
        <v>43.2</v>
      </c>
      <c r="V1375">
        <v>44.927999999999997</v>
      </c>
      <c r="W1375">
        <v>46.725000000000001</v>
      </c>
      <c r="X1375">
        <v>48.594000000000001</v>
      </c>
      <c r="Y1375">
        <v>50.536999999999999</v>
      </c>
      <c r="Z1375">
        <v>52.558999999999997</v>
      </c>
      <c r="AA1375">
        <v>54.661000000000001</v>
      </c>
      <c r="AB1375">
        <v>56.847999999999999</v>
      </c>
      <c r="AC1375">
        <v>59.122</v>
      </c>
      <c r="AD1375">
        <v>61.487000000000002</v>
      </c>
    </row>
    <row r="1376" spans="2:30" ht="15" customHeight="1" x14ac:dyDescent="0.45">
      <c r="B1376" t="s">
        <v>419</v>
      </c>
      <c r="C1376" t="s">
        <v>189</v>
      </c>
      <c r="D1376" t="s">
        <v>696</v>
      </c>
      <c r="E1376" t="s">
        <v>697</v>
      </c>
      <c r="F1376" t="s">
        <v>4074</v>
      </c>
      <c r="G1376" t="s">
        <v>422</v>
      </c>
      <c r="H1376" t="s">
        <v>526</v>
      </c>
      <c r="I1376" t="s">
        <v>527</v>
      </c>
      <c r="J1376">
        <v>1</v>
      </c>
      <c r="K1376">
        <v>8.8999999999999996E-2</v>
      </c>
      <c r="L1376">
        <v>0.107</v>
      </c>
      <c r="M1376">
        <v>0.108</v>
      </c>
      <c r="N1376">
        <v>0.11</v>
      </c>
      <c r="O1376">
        <v>0.112</v>
      </c>
      <c r="P1376">
        <v>0.113</v>
      </c>
      <c r="Q1376">
        <v>0.115</v>
      </c>
      <c r="R1376">
        <v>0.11700000000000001</v>
      </c>
      <c r="S1376">
        <v>0.12</v>
      </c>
      <c r="T1376">
        <v>0.122</v>
      </c>
      <c r="U1376">
        <v>0.126</v>
      </c>
      <c r="V1376">
        <v>0.13100000000000001</v>
      </c>
      <c r="W1376">
        <v>0.13600000000000001</v>
      </c>
      <c r="X1376">
        <v>0.14199999999999999</v>
      </c>
      <c r="Y1376">
        <v>0.14699999999999999</v>
      </c>
      <c r="Z1376">
        <v>0.153</v>
      </c>
      <c r="AA1376">
        <v>0.159</v>
      </c>
      <c r="AB1376">
        <v>0.16600000000000001</v>
      </c>
      <c r="AC1376">
        <v>0.17199999999999999</v>
      </c>
      <c r="AD1376">
        <v>0.17899999999999999</v>
      </c>
    </row>
    <row r="1377" spans="2:30" ht="15" customHeight="1" x14ac:dyDescent="0.45">
      <c r="B1377" t="s">
        <v>419</v>
      </c>
      <c r="C1377" t="s">
        <v>189</v>
      </c>
      <c r="D1377" t="s">
        <v>699</v>
      </c>
      <c r="E1377" t="s">
        <v>700</v>
      </c>
      <c r="F1377" t="s">
        <v>4075</v>
      </c>
      <c r="G1377" t="s">
        <v>422</v>
      </c>
      <c r="H1377" t="s">
        <v>526</v>
      </c>
      <c r="I1377" t="s">
        <v>527</v>
      </c>
      <c r="J1377">
        <v>1</v>
      </c>
      <c r="K1377">
        <v>20.780999999999999</v>
      </c>
      <c r="L1377">
        <v>20.295000000000002</v>
      </c>
      <c r="M1377">
        <v>22.867000000000001</v>
      </c>
      <c r="N1377">
        <v>23.742999999999999</v>
      </c>
      <c r="O1377">
        <v>23.936</v>
      </c>
      <c r="P1377">
        <v>24.553000000000001</v>
      </c>
      <c r="Q1377">
        <v>25.548999999999999</v>
      </c>
      <c r="R1377">
        <v>26.611000000000001</v>
      </c>
      <c r="S1377">
        <v>27.728000000000002</v>
      </c>
      <c r="T1377">
        <v>28.975000000000001</v>
      </c>
      <c r="U1377">
        <v>30.308</v>
      </c>
      <c r="V1377">
        <v>31.744</v>
      </c>
      <c r="W1377">
        <v>33.271000000000001</v>
      </c>
      <c r="X1377">
        <v>34.902000000000001</v>
      </c>
      <c r="Y1377">
        <v>36.631</v>
      </c>
      <c r="Z1377">
        <v>38.478999999999999</v>
      </c>
      <c r="AA1377">
        <v>40.454999999999998</v>
      </c>
      <c r="AB1377">
        <v>42.573</v>
      </c>
      <c r="AC1377">
        <v>44.850999999999999</v>
      </c>
      <c r="AD1377">
        <v>47.180999999999997</v>
      </c>
    </row>
    <row r="1378" spans="2:30" ht="15" customHeight="1" x14ac:dyDescent="0.45">
      <c r="B1378" t="s">
        <v>419</v>
      </c>
      <c r="C1378" t="s">
        <v>189</v>
      </c>
      <c r="D1378" t="s">
        <v>702</v>
      </c>
      <c r="E1378" t="s">
        <v>703</v>
      </c>
      <c r="F1378" t="s">
        <v>4076</v>
      </c>
      <c r="G1378" t="s">
        <v>422</v>
      </c>
      <c r="H1378" t="s">
        <v>526</v>
      </c>
      <c r="I1378" t="s">
        <v>527</v>
      </c>
      <c r="J1378">
        <v>2</v>
      </c>
      <c r="K1378">
        <v>53.088000000000001</v>
      </c>
      <c r="L1378">
        <v>55.677999999999997</v>
      </c>
      <c r="M1378">
        <v>56.591999999999999</v>
      </c>
      <c r="N1378">
        <v>57.34</v>
      </c>
      <c r="O1378">
        <v>58.042000000000002</v>
      </c>
      <c r="P1378">
        <v>59.192</v>
      </c>
      <c r="Q1378">
        <v>60.398000000000003</v>
      </c>
      <c r="R1378">
        <v>61.634</v>
      </c>
      <c r="S1378">
        <v>62.889000000000003</v>
      </c>
      <c r="T1378">
        <v>64.712000000000003</v>
      </c>
      <c r="U1378">
        <v>67.150999999999996</v>
      </c>
      <c r="V1378">
        <v>69.688000000000002</v>
      </c>
      <c r="W1378">
        <v>72.322999999999993</v>
      </c>
      <c r="X1378">
        <v>75.061000000000007</v>
      </c>
      <c r="Y1378">
        <v>77.909000000000006</v>
      </c>
      <c r="Z1378">
        <v>80.863</v>
      </c>
      <c r="AA1378">
        <v>83.93</v>
      </c>
      <c r="AB1378">
        <v>87.111999999999995</v>
      </c>
      <c r="AC1378">
        <v>90.415999999999997</v>
      </c>
      <c r="AD1378">
        <v>93.846000000000004</v>
      </c>
    </row>
    <row r="1379" spans="2:30" ht="15" customHeight="1" x14ac:dyDescent="0.45">
      <c r="B1379" t="s">
        <v>419</v>
      </c>
      <c r="C1379" t="s">
        <v>189</v>
      </c>
      <c r="D1379" t="s">
        <v>705</v>
      </c>
      <c r="E1379" t="s">
        <v>706</v>
      </c>
      <c r="F1379" t="s">
        <v>4077</v>
      </c>
      <c r="G1379" t="s">
        <v>422</v>
      </c>
      <c r="H1379" t="s">
        <v>526</v>
      </c>
      <c r="I1379" t="s">
        <v>527</v>
      </c>
      <c r="J1379">
        <v>2</v>
      </c>
      <c r="K1379">
        <v>53.088000000000001</v>
      </c>
      <c r="L1379">
        <v>55.677999999999997</v>
      </c>
      <c r="M1379">
        <v>56.591999999999999</v>
      </c>
      <c r="N1379">
        <v>57.34</v>
      </c>
      <c r="O1379">
        <v>58.042000000000002</v>
      </c>
      <c r="P1379">
        <v>59.192</v>
      </c>
      <c r="Q1379">
        <v>60.398000000000003</v>
      </c>
      <c r="R1379">
        <v>61.634</v>
      </c>
      <c r="S1379">
        <v>62.889000000000003</v>
      </c>
      <c r="T1379">
        <v>64.712000000000003</v>
      </c>
      <c r="U1379">
        <v>67.150999999999996</v>
      </c>
      <c r="V1379">
        <v>69.688000000000002</v>
      </c>
      <c r="W1379">
        <v>72.322999999999993</v>
      </c>
      <c r="X1379">
        <v>75.061000000000007</v>
      </c>
      <c r="Y1379">
        <v>77.909000000000006</v>
      </c>
      <c r="Z1379">
        <v>80.863</v>
      </c>
      <c r="AA1379">
        <v>83.93</v>
      </c>
      <c r="AB1379">
        <v>87.111999999999995</v>
      </c>
      <c r="AC1379">
        <v>90.415999999999997</v>
      </c>
      <c r="AD1379">
        <v>93.846000000000004</v>
      </c>
    </row>
    <row r="1380" spans="2:30" ht="15" customHeight="1" x14ac:dyDescent="0.45">
      <c r="B1380" t="s">
        <v>419</v>
      </c>
      <c r="C1380" t="s">
        <v>189</v>
      </c>
      <c r="D1380" t="s">
        <v>708</v>
      </c>
      <c r="E1380" t="s">
        <v>709</v>
      </c>
      <c r="F1380" t="s">
        <v>4078</v>
      </c>
      <c r="G1380" t="s">
        <v>422</v>
      </c>
      <c r="H1380" t="s">
        <v>526</v>
      </c>
      <c r="I1380" t="s">
        <v>527</v>
      </c>
      <c r="J1380">
        <v>2</v>
      </c>
      <c r="K1380">
        <v>1.9179999999999999</v>
      </c>
      <c r="L1380">
        <v>1.9239999999999999</v>
      </c>
      <c r="M1380">
        <v>1.95</v>
      </c>
      <c r="N1380">
        <v>1.9530000000000001</v>
      </c>
      <c r="O1380">
        <v>1.95</v>
      </c>
      <c r="P1380">
        <v>1.946</v>
      </c>
      <c r="Q1380">
        <v>1.952</v>
      </c>
      <c r="R1380">
        <v>1.9550000000000001</v>
      </c>
      <c r="S1380">
        <v>1.9590000000000001</v>
      </c>
      <c r="T1380">
        <v>1.962</v>
      </c>
      <c r="U1380">
        <v>1.952</v>
      </c>
      <c r="V1380">
        <v>1.9410000000000001</v>
      </c>
      <c r="W1380">
        <v>1.931</v>
      </c>
      <c r="X1380">
        <v>1.9219999999999999</v>
      </c>
      <c r="Y1380">
        <v>1.913</v>
      </c>
      <c r="Z1380">
        <v>1.9039999999999999</v>
      </c>
      <c r="AA1380">
        <v>1.895</v>
      </c>
      <c r="AB1380">
        <v>1.887</v>
      </c>
      <c r="AC1380">
        <v>1.88</v>
      </c>
      <c r="AD1380">
        <v>1.8720000000000001</v>
      </c>
    </row>
    <row r="1381" spans="2:30" ht="15" customHeight="1" x14ac:dyDescent="0.45">
      <c r="B1381" t="s">
        <v>419</v>
      </c>
      <c r="C1381" t="s">
        <v>189</v>
      </c>
      <c r="D1381" t="s">
        <v>711</v>
      </c>
      <c r="E1381" t="s">
        <v>712</v>
      </c>
      <c r="F1381" t="s">
        <v>4079</v>
      </c>
      <c r="G1381" t="s">
        <v>422</v>
      </c>
      <c r="H1381" t="s">
        <v>526</v>
      </c>
      <c r="I1381" t="s">
        <v>527</v>
      </c>
      <c r="J1381">
        <v>2</v>
      </c>
      <c r="K1381">
        <v>0.16600000000000001</v>
      </c>
      <c r="L1381">
        <v>0.16600000000000001</v>
      </c>
      <c r="M1381">
        <v>0.19500000000000001</v>
      </c>
      <c r="N1381">
        <v>0.21099999999999999</v>
      </c>
      <c r="O1381">
        <v>0.18</v>
      </c>
      <c r="P1381">
        <v>0.191</v>
      </c>
      <c r="Q1381">
        <v>0.20100000000000001</v>
      </c>
      <c r="R1381">
        <v>0.21</v>
      </c>
      <c r="S1381">
        <v>0.217</v>
      </c>
      <c r="T1381">
        <v>0.22500000000000001</v>
      </c>
      <c r="U1381">
        <v>0.23200000000000001</v>
      </c>
      <c r="V1381">
        <v>0.24099999999999999</v>
      </c>
      <c r="W1381">
        <v>0.249</v>
      </c>
      <c r="X1381">
        <v>0.25800000000000001</v>
      </c>
      <c r="Y1381">
        <v>0.26800000000000002</v>
      </c>
      <c r="Z1381">
        <v>0.27800000000000002</v>
      </c>
      <c r="AA1381">
        <v>0.28899999999999998</v>
      </c>
      <c r="AB1381">
        <v>0.3</v>
      </c>
      <c r="AC1381">
        <v>0.312</v>
      </c>
      <c r="AD1381">
        <v>0.32400000000000001</v>
      </c>
    </row>
    <row r="1382" spans="2:30" ht="15" customHeight="1" x14ac:dyDescent="0.45">
      <c r="B1382" t="s">
        <v>419</v>
      </c>
      <c r="C1382" t="s">
        <v>189</v>
      </c>
      <c r="D1382" t="s">
        <v>687</v>
      </c>
      <c r="E1382" t="s">
        <v>714</v>
      </c>
      <c r="F1382" t="s">
        <v>4080</v>
      </c>
      <c r="G1382" t="s">
        <v>422</v>
      </c>
      <c r="H1382" t="s">
        <v>526</v>
      </c>
      <c r="I1382" t="s">
        <v>527</v>
      </c>
      <c r="J1382">
        <v>2</v>
      </c>
      <c r="K1382">
        <v>15.788</v>
      </c>
      <c r="L1382">
        <v>17.709</v>
      </c>
      <c r="M1382">
        <v>18.013999999999999</v>
      </c>
      <c r="N1382">
        <v>18.257999999999999</v>
      </c>
      <c r="O1382">
        <v>18.544</v>
      </c>
      <c r="P1382">
        <v>18.939</v>
      </c>
      <c r="Q1382">
        <v>19.367000000000001</v>
      </c>
      <c r="R1382">
        <v>19.814</v>
      </c>
      <c r="S1382">
        <v>20.265000000000001</v>
      </c>
      <c r="T1382">
        <v>20.864000000000001</v>
      </c>
      <c r="U1382">
        <v>21.640999999999998</v>
      </c>
      <c r="V1382">
        <v>22.446999999999999</v>
      </c>
      <c r="W1382">
        <v>23.280999999999999</v>
      </c>
      <c r="X1382">
        <v>24.145</v>
      </c>
      <c r="Y1382">
        <v>25.042999999999999</v>
      </c>
      <c r="Z1382">
        <v>25.969000000000001</v>
      </c>
      <c r="AA1382">
        <v>26.925000000000001</v>
      </c>
      <c r="AB1382">
        <v>27.911000000000001</v>
      </c>
      <c r="AC1382">
        <v>28.93</v>
      </c>
      <c r="AD1382">
        <v>29.984999999999999</v>
      </c>
    </row>
    <row r="1383" spans="2:30" ht="15" customHeight="1" x14ac:dyDescent="0.45">
      <c r="B1383" t="s">
        <v>419</v>
      </c>
      <c r="C1383" t="s">
        <v>189</v>
      </c>
      <c r="D1383" t="s">
        <v>716</v>
      </c>
      <c r="E1383" t="s">
        <v>717</v>
      </c>
      <c r="F1383" t="s">
        <v>4081</v>
      </c>
      <c r="G1383" t="s">
        <v>422</v>
      </c>
      <c r="H1383" t="s">
        <v>526</v>
      </c>
      <c r="I1383" t="s">
        <v>527</v>
      </c>
      <c r="J1383">
        <v>2</v>
      </c>
      <c r="K1383">
        <v>0</v>
      </c>
      <c r="L1383">
        <v>0</v>
      </c>
      <c r="M1383">
        <v>0</v>
      </c>
      <c r="N1383">
        <v>0</v>
      </c>
      <c r="O1383">
        <v>0</v>
      </c>
      <c r="P1383">
        <v>0</v>
      </c>
      <c r="Q1383">
        <v>0</v>
      </c>
      <c r="R1383">
        <v>0</v>
      </c>
      <c r="S1383">
        <v>0</v>
      </c>
      <c r="T1383">
        <v>0</v>
      </c>
      <c r="U1383">
        <v>0</v>
      </c>
      <c r="V1383">
        <v>0</v>
      </c>
      <c r="W1383">
        <v>0</v>
      </c>
      <c r="X1383">
        <v>0</v>
      </c>
      <c r="Y1383">
        <v>0</v>
      </c>
      <c r="Z1383">
        <v>0</v>
      </c>
      <c r="AA1383">
        <v>0</v>
      </c>
      <c r="AB1383">
        <v>0</v>
      </c>
      <c r="AC1383">
        <v>0</v>
      </c>
      <c r="AD1383">
        <v>0</v>
      </c>
    </row>
    <row r="1384" spans="2:30" ht="15" customHeight="1" x14ac:dyDescent="0.45">
      <c r="B1384" t="s">
        <v>419</v>
      </c>
      <c r="C1384" t="s">
        <v>189</v>
      </c>
      <c r="D1384" t="s">
        <v>719</v>
      </c>
      <c r="E1384" t="s">
        <v>720</v>
      </c>
      <c r="F1384" t="s">
        <v>4082</v>
      </c>
      <c r="G1384" t="s">
        <v>422</v>
      </c>
      <c r="H1384" t="s">
        <v>526</v>
      </c>
      <c r="I1384" t="s">
        <v>527</v>
      </c>
      <c r="J1384">
        <v>2</v>
      </c>
      <c r="K1384">
        <v>35.125999999999998</v>
      </c>
      <c r="L1384">
        <v>35.771999999999998</v>
      </c>
      <c r="M1384">
        <v>36.325000000000003</v>
      </c>
      <c r="N1384">
        <v>36.808</v>
      </c>
      <c r="O1384">
        <v>37.256999999999998</v>
      </c>
      <c r="P1384">
        <v>38.002000000000002</v>
      </c>
      <c r="Q1384">
        <v>38.762</v>
      </c>
      <c r="R1384">
        <v>39.537999999999997</v>
      </c>
      <c r="S1384">
        <v>40.328000000000003</v>
      </c>
      <c r="T1384">
        <v>41.537999999999997</v>
      </c>
      <c r="U1384">
        <v>43.2</v>
      </c>
      <c r="V1384">
        <v>44.927999999999997</v>
      </c>
      <c r="W1384">
        <v>46.725000000000001</v>
      </c>
      <c r="X1384">
        <v>48.594000000000001</v>
      </c>
      <c r="Y1384">
        <v>50.536999999999999</v>
      </c>
      <c r="Z1384">
        <v>52.558999999999997</v>
      </c>
      <c r="AA1384">
        <v>54.661000000000001</v>
      </c>
      <c r="AB1384">
        <v>56.847999999999999</v>
      </c>
      <c r="AC1384">
        <v>59.122</v>
      </c>
      <c r="AD1384">
        <v>61.487000000000002</v>
      </c>
    </row>
    <row r="1385" spans="2:30" ht="15" customHeight="1" x14ac:dyDescent="0.45">
      <c r="B1385" t="s">
        <v>419</v>
      </c>
      <c r="C1385" t="s">
        <v>189</v>
      </c>
      <c r="D1385" t="s">
        <v>722</v>
      </c>
      <c r="E1385" t="s">
        <v>723</v>
      </c>
      <c r="F1385" t="s">
        <v>4083</v>
      </c>
      <c r="G1385" t="s">
        <v>422</v>
      </c>
      <c r="H1385" t="s">
        <v>526</v>
      </c>
      <c r="I1385" t="s">
        <v>527</v>
      </c>
      <c r="J1385">
        <v>2</v>
      </c>
      <c r="K1385">
        <v>8.8999999999999996E-2</v>
      </c>
      <c r="L1385">
        <v>0.107</v>
      </c>
      <c r="M1385">
        <v>0.108</v>
      </c>
      <c r="N1385">
        <v>0.11</v>
      </c>
      <c r="O1385">
        <v>0.112</v>
      </c>
      <c r="P1385">
        <v>0.113</v>
      </c>
      <c r="Q1385">
        <v>0.115</v>
      </c>
      <c r="R1385">
        <v>0.11700000000000001</v>
      </c>
      <c r="S1385">
        <v>0.12</v>
      </c>
      <c r="T1385">
        <v>0.122</v>
      </c>
      <c r="U1385">
        <v>0.126</v>
      </c>
      <c r="V1385">
        <v>0.13100000000000001</v>
      </c>
      <c r="W1385">
        <v>0.13600000000000001</v>
      </c>
      <c r="X1385">
        <v>0.14199999999999999</v>
      </c>
      <c r="Y1385">
        <v>0.14699999999999999</v>
      </c>
      <c r="Z1385">
        <v>0.153</v>
      </c>
      <c r="AA1385">
        <v>0.159</v>
      </c>
      <c r="AB1385">
        <v>0.16600000000000001</v>
      </c>
      <c r="AC1385">
        <v>0.17199999999999999</v>
      </c>
      <c r="AD1385">
        <v>0.17899999999999999</v>
      </c>
    </row>
    <row r="1386" spans="2:30" ht="15" customHeight="1" x14ac:dyDescent="0.45">
      <c r="B1386" t="s">
        <v>419</v>
      </c>
      <c r="C1386" t="s">
        <v>189</v>
      </c>
      <c r="D1386" t="s">
        <v>725</v>
      </c>
      <c r="E1386" t="s">
        <v>726</v>
      </c>
      <c r="F1386" t="s">
        <v>4084</v>
      </c>
      <c r="G1386" t="s">
        <v>422</v>
      </c>
      <c r="H1386" t="s">
        <v>526</v>
      </c>
      <c r="I1386" t="s">
        <v>527</v>
      </c>
      <c r="J1386">
        <v>2</v>
      </c>
      <c r="K1386">
        <v>20.780999999999999</v>
      </c>
      <c r="L1386">
        <v>20.295000000000002</v>
      </c>
      <c r="M1386">
        <v>22.867000000000001</v>
      </c>
      <c r="N1386">
        <v>23.742999999999999</v>
      </c>
      <c r="O1386">
        <v>23.936</v>
      </c>
      <c r="P1386">
        <v>24.553000000000001</v>
      </c>
      <c r="Q1386">
        <v>25.548999999999999</v>
      </c>
      <c r="R1386">
        <v>26.611000000000001</v>
      </c>
      <c r="S1386">
        <v>27.728000000000002</v>
      </c>
      <c r="T1386">
        <v>28.975000000000001</v>
      </c>
      <c r="U1386">
        <v>30.308</v>
      </c>
      <c r="V1386">
        <v>31.744</v>
      </c>
      <c r="W1386">
        <v>33.271000000000001</v>
      </c>
      <c r="X1386">
        <v>34.902000000000001</v>
      </c>
      <c r="Y1386">
        <v>36.631</v>
      </c>
      <c r="Z1386">
        <v>38.478999999999999</v>
      </c>
      <c r="AA1386">
        <v>40.454999999999998</v>
      </c>
      <c r="AB1386">
        <v>42.573</v>
      </c>
      <c r="AC1386">
        <v>44.850999999999999</v>
      </c>
      <c r="AD1386">
        <v>47.180999999999997</v>
      </c>
    </row>
    <row r="1387" spans="2:30" ht="15" customHeight="1" x14ac:dyDescent="0.45">
      <c r="B1387" t="s">
        <v>419</v>
      </c>
      <c r="C1387" t="s">
        <v>189</v>
      </c>
      <c r="D1387" t="s">
        <v>728</v>
      </c>
      <c r="E1387" t="s">
        <v>729</v>
      </c>
      <c r="F1387" t="s">
        <v>4085</v>
      </c>
      <c r="G1387" t="s">
        <v>422</v>
      </c>
      <c r="H1387" t="s">
        <v>526</v>
      </c>
      <c r="I1387" t="s">
        <v>731</v>
      </c>
      <c r="J1387">
        <v>1</v>
      </c>
      <c r="K1387">
        <v>100</v>
      </c>
      <c r="L1387">
        <v>102.79199</v>
      </c>
      <c r="M1387">
        <v>112.47463999999999</v>
      </c>
      <c r="N1387">
        <v>116.61282</v>
      </c>
      <c r="O1387">
        <v>118.14263</v>
      </c>
      <c r="P1387">
        <v>120.9152</v>
      </c>
      <c r="Q1387">
        <v>124.99099</v>
      </c>
      <c r="R1387">
        <v>129.24015</v>
      </c>
      <c r="S1387">
        <v>133.60122999999999</v>
      </c>
      <c r="T1387">
        <v>138.44519</v>
      </c>
      <c r="U1387">
        <v>143.92158000000001</v>
      </c>
      <c r="V1387">
        <v>149.97976</v>
      </c>
      <c r="W1387">
        <v>156.35128</v>
      </c>
      <c r="X1387">
        <v>163.06502</v>
      </c>
      <c r="Y1387">
        <v>170.11463000000001</v>
      </c>
      <c r="Z1387">
        <v>177.55208999999999</v>
      </c>
      <c r="AA1387">
        <v>185.40349000000001</v>
      </c>
      <c r="AB1387">
        <v>193.70976999999999</v>
      </c>
      <c r="AC1387">
        <v>202.51954000000001</v>
      </c>
      <c r="AD1387">
        <v>211.55708000000001</v>
      </c>
    </row>
    <row r="1388" spans="2:30" ht="15" customHeight="1" x14ac:dyDescent="0.45">
      <c r="B1388" t="s">
        <v>419</v>
      </c>
      <c r="C1388" t="s">
        <v>189</v>
      </c>
      <c r="D1388" t="s">
        <v>732</v>
      </c>
      <c r="E1388" t="s">
        <v>733</v>
      </c>
      <c r="F1388" t="s">
        <v>4086</v>
      </c>
      <c r="G1388" t="s">
        <v>422</v>
      </c>
      <c r="H1388" t="s">
        <v>526</v>
      </c>
      <c r="I1388" t="s">
        <v>731</v>
      </c>
      <c r="J1388">
        <v>2</v>
      </c>
      <c r="K1388">
        <v>100</v>
      </c>
      <c r="L1388">
        <v>102.75908</v>
      </c>
      <c r="M1388">
        <v>112.44266</v>
      </c>
      <c r="N1388">
        <v>116.5817</v>
      </c>
      <c r="O1388">
        <v>109.46526</v>
      </c>
      <c r="P1388">
        <v>111.06791</v>
      </c>
      <c r="Q1388">
        <v>115.89348</v>
      </c>
      <c r="R1388">
        <v>119.93468</v>
      </c>
      <c r="S1388">
        <v>124.18334</v>
      </c>
      <c r="T1388">
        <v>128.53737000000001</v>
      </c>
      <c r="U1388">
        <v>133.67052000000001</v>
      </c>
      <c r="V1388">
        <v>139.35791</v>
      </c>
      <c r="W1388">
        <v>145.45992000000001</v>
      </c>
      <c r="X1388">
        <v>152.00833</v>
      </c>
      <c r="Y1388">
        <v>159.01920999999999</v>
      </c>
      <c r="Z1388">
        <v>166.53039999999999</v>
      </c>
      <c r="AA1388">
        <v>174.51761999999999</v>
      </c>
      <c r="AB1388">
        <v>183.03183999999999</v>
      </c>
      <c r="AC1388">
        <v>192.04410999999999</v>
      </c>
      <c r="AD1388">
        <v>201.34</v>
      </c>
    </row>
    <row r="1389" spans="2:30" ht="15" customHeight="1" x14ac:dyDescent="0.45">
      <c r="B1389" t="s">
        <v>419</v>
      </c>
      <c r="C1389" t="s">
        <v>189</v>
      </c>
      <c r="D1389" t="s">
        <v>735</v>
      </c>
      <c r="E1389" t="s">
        <v>736</v>
      </c>
      <c r="F1389" t="s">
        <v>4087</v>
      </c>
      <c r="G1389" t="s">
        <v>422</v>
      </c>
      <c r="H1389" t="s">
        <v>738</v>
      </c>
      <c r="I1389" t="s">
        <v>424</v>
      </c>
      <c r="J1389">
        <v>2</v>
      </c>
      <c r="K1389">
        <v>0</v>
      </c>
      <c r="L1389">
        <v>0</v>
      </c>
      <c r="M1389">
        <v>0</v>
      </c>
      <c r="N1389">
        <v>0</v>
      </c>
      <c r="O1389">
        <v>-7.2999999999999995E-2</v>
      </c>
      <c r="P1389">
        <v>-8.1000000000000003E-2</v>
      </c>
      <c r="Q1389">
        <v>-7.2999999999999995E-2</v>
      </c>
      <c r="R1389">
        <v>-7.1999999999999995E-2</v>
      </c>
      <c r="S1389">
        <v>-7.0000000000000007E-2</v>
      </c>
      <c r="T1389">
        <v>-7.1999999999999995E-2</v>
      </c>
      <c r="U1389">
        <v>-7.0999999999999994E-2</v>
      </c>
      <c r="V1389">
        <v>-7.0999999999999994E-2</v>
      </c>
      <c r="W1389">
        <v>-7.0000000000000007E-2</v>
      </c>
      <c r="X1389">
        <v>-6.8000000000000005E-2</v>
      </c>
      <c r="Y1389">
        <v>-6.5000000000000002E-2</v>
      </c>
      <c r="Z1389">
        <v>-6.2E-2</v>
      </c>
      <c r="AA1389">
        <v>-5.8999999999999997E-2</v>
      </c>
      <c r="AB1389">
        <v>-5.5E-2</v>
      </c>
      <c r="AC1389">
        <v>-5.1999999999999998E-2</v>
      </c>
      <c r="AD1389">
        <v>-4.8000000000000001E-2</v>
      </c>
    </row>
    <row r="1390" spans="2:30" ht="15" customHeight="1" x14ac:dyDescent="0.45">
      <c r="B1390" t="s">
        <v>419</v>
      </c>
      <c r="C1390" t="s">
        <v>189</v>
      </c>
      <c r="D1390" t="s">
        <v>739</v>
      </c>
      <c r="E1390" t="s">
        <v>740</v>
      </c>
      <c r="F1390" t="s">
        <v>4088</v>
      </c>
      <c r="G1390" t="s">
        <v>422</v>
      </c>
      <c r="H1390" t="s">
        <v>742</v>
      </c>
      <c r="I1390" t="s">
        <v>743</v>
      </c>
      <c r="J1390">
        <v>1</v>
      </c>
      <c r="K1390" t="s">
        <v>744</v>
      </c>
    </row>
    <row r="1391" spans="2:30" ht="15" customHeight="1" x14ac:dyDescent="0.45">
      <c r="B1391" t="s">
        <v>419</v>
      </c>
      <c r="D1391" t="s">
        <v>745</v>
      </c>
      <c r="E1391" t="s">
        <v>746</v>
      </c>
      <c r="F1391" t="s">
        <v>4089</v>
      </c>
      <c r="G1391" t="s">
        <v>422</v>
      </c>
      <c r="H1391" t="s">
        <v>748</v>
      </c>
      <c r="I1391" t="s">
        <v>743</v>
      </c>
      <c r="J1391">
        <v>1</v>
      </c>
      <c r="K1391">
        <v>1</v>
      </c>
    </row>
    <row r="1392" spans="2:30" ht="15" customHeight="1" x14ac:dyDescent="0.45">
      <c r="B1392" t="s">
        <v>419</v>
      </c>
      <c r="C1392" t="s">
        <v>189</v>
      </c>
      <c r="D1392" t="s">
        <v>749</v>
      </c>
      <c r="E1392" t="s">
        <v>750</v>
      </c>
      <c r="F1392" t="s">
        <v>4090</v>
      </c>
      <c r="G1392" t="s">
        <v>422</v>
      </c>
      <c r="H1392" t="s">
        <v>752</v>
      </c>
      <c r="I1392" t="s">
        <v>743</v>
      </c>
      <c r="J1392">
        <v>1</v>
      </c>
      <c r="K1392" t="e">
        <f>#VALUE!</f>
        <v>#VALUE!</v>
      </c>
    </row>
    <row r="1393" spans="2:30" ht="15" customHeight="1" x14ac:dyDescent="0.45">
      <c r="B1393" t="s">
        <v>419</v>
      </c>
      <c r="C1393" t="s">
        <v>189</v>
      </c>
      <c r="D1393" t="s">
        <v>753</v>
      </c>
      <c r="E1393" t="s">
        <v>754</v>
      </c>
      <c r="F1393" t="s">
        <v>4091</v>
      </c>
      <c r="G1393" t="s">
        <v>422</v>
      </c>
      <c r="H1393" t="s">
        <v>756</v>
      </c>
      <c r="I1393" t="s">
        <v>743</v>
      </c>
      <c r="J1393">
        <v>1</v>
      </c>
      <c r="K1393" t="e">
        <f>#VALUE!</f>
        <v>#VALUE!</v>
      </c>
    </row>
    <row r="1394" spans="2:30" ht="15" customHeight="1" x14ac:dyDescent="0.45">
      <c r="B1394" t="s">
        <v>419</v>
      </c>
      <c r="C1394" t="s">
        <v>189</v>
      </c>
      <c r="D1394" t="s">
        <v>757</v>
      </c>
      <c r="E1394" t="s">
        <v>758</v>
      </c>
      <c r="F1394" t="s">
        <v>4092</v>
      </c>
      <c r="G1394" t="s">
        <v>422</v>
      </c>
      <c r="H1394" t="s">
        <v>760</v>
      </c>
      <c r="I1394" t="s">
        <v>731</v>
      </c>
      <c r="J1394">
        <v>1</v>
      </c>
      <c r="K1394" t="e">
        <f>#VALUE!</f>
        <v>#VALUE!</v>
      </c>
      <c r="L1394" t="e">
        <f>#VALUE!</f>
        <v>#VALUE!</v>
      </c>
      <c r="M1394" t="e">
        <f>#VALUE!</f>
        <v>#VALUE!</v>
      </c>
      <c r="N1394" t="e">
        <f>#VALUE!</f>
        <v>#VALUE!</v>
      </c>
      <c r="O1394" t="e">
        <f>#VALUE!</f>
        <v>#VALUE!</v>
      </c>
      <c r="P1394" t="e">
        <f>#VALUE!</f>
        <v>#VALUE!</v>
      </c>
      <c r="Q1394" t="e">
        <f>#VALUE!</f>
        <v>#VALUE!</v>
      </c>
      <c r="R1394" t="e">
        <f>#VALUE!</f>
        <v>#VALUE!</v>
      </c>
      <c r="S1394" t="e">
        <f>#VALUE!</f>
        <v>#VALUE!</v>
      </c>
      <c r="T1394" t="e">
        <f>#VALUE!</f>
        <v>#VALUE!</v>
      </c>
      <c r="U1394" t="e">
        <f>#VALUE!</f>
        <v>#VALUE!</v>
      </c>
      <c r="V1394" t="e">
        <f>#VALUE!</f>
        <v>#VALUE!</v>
      </c>
      <c r="W1394" t="e">
        <f>#VALUE!</f>
        <v>#VALUE!</v>
      </c>
      <c r="X1394" t="e">
        <f>#VALUE!</f>
        <v>#VALUE!</v>
      </c>
      <c r="Y1394" t="e">
        <f>#VALUE!</f>
        <v>#VALUE!</v>
      </c>
      <c r="Z1394" t="e">
        <f>#VALUE!</f>
        <v>#VALUE!</v>
      </c>
      <c r="AA1394" t="e">
        <f>#VALUE!</f>
        <v>#VALUE!</v>
      </c>
      <c r="AB1394" t="e">
        <f>#VALUE!</f>
        <v>#VALUE!</v>
      </c>
      <c r="AC1394" t="e">
        <f>#VALUE!</f>
        <v>#VALUE!</v>
      </c>
      <c r="AD1394" t="e">
        <f>#VALUE!</f>
        <v>#VALUE!</v>
      </c>
    </row>
    <row r="1395" spans="2:30" ht="15" customHeight="1" x14ac:dyDescent="0.45">
      <c r="B1395" t="s">
        <v>419</v>
      </c>
      <c r="C1395" t="s">
        <v>189</v>
      </c>
      <c r="D1395" t="s">
        <v>761</v>
      </c>
      <c r="E1395" t="s">
        <v>762</v>
      </c>
      <c r="F1395" t="s">
        <v>4093</v>
      </c>
      <c r="G1395" t="s">
        <v>422</v>
      </c>
      <c r="H1395" t="s">
        <v>764</v>
      </c>
      <c r="I1395" t="s">
        <v>731</v>
      </c>
      <c r="J1395">
        <v>1</v>
      </c>
      <c r="K1395" t="s">
        <v>765</v>
      </c>
      <c r="L1395" t="s">
        <v>765</v>
      </c>
      <c r="M1395" t="s">
        <v>765</v>
      </c>
      <c r="N1395" t="s">
        <v>765</v>
      </c>
      <c r="O1395" t="s">
        <v>765</v>
      </c>
      <c r="P1395" t="s">
        <v>765</v>
      </c>
      <c r="Q1395" t="s">
        <v>765</v>
      </c>
      <c r="R1395" t="s">
        <v>765</v>
      </c>
      <c r="S1395" t="s">
        <v>765</v>
      </c>
      <c r="T1395" t="s">
        <v>765</v>
      </c>
      <c r="U1395" t="s">
        <v>765</v>
      </c>
      <c r="V1395" t="s">
        <v>765</v>
      </c>
      <c r="W1395" t="s">
        <v>765</v>
      </c>
      <c r="X1395" t="s">
        <v>765</v>
      </c>
      <c r="Y1395" t="s">
        <v>765</v>
      </c>
      <c r="Z1395" t="s">
        <v>765</v>
      </c>
      <c r="AA1395" t="s">
        <v>765</v>
      </c>
      <c r="AB1395" t="s">
        <v>765</v>
      </c>
      <c r="AC1395" t="s">
        <v>765</v>
      </c>
      <c r="AD1395" t="s">
        <v>765</v>
      </c>
    </row>
    <row r="1396" spans="2:30" ht="15" customHeight="1" x14ac:dyDescent="0.45">
      <c r="B1396" t="s">
        <v>419</v>
      </c>
      <c r="C1396" t="s">
        <v>189</v>
      </c>
      <c r="D1396" t="s">
        <v>766</v>
      </c>
      <c r="E1396" t="s">
        <v>767</v>
      </c>
      <c r="F1396" t="s">
        <v>4094</v>
      </c>
      <c r="G1396" t="s">
        <v>422</v>
      </c>
      <c r="H1396" t="s">
        <v>769</v>
      </c>
      <c r="I1396" t="s">
        <v>770</v>
      </c>
      <c r="J1396">
        <v>1</v>
      </c>
      <c r="K1396" t="e">
        <f>#VALUE!</f>
        <v>#VALUE!</v>
      </c>
      <c r="L1396" t="e">
        <f>#VALUE!</f>
        <v>#VALUE!</v>
      </c>
      <c r="M1396" t="e">
        <f>#VALUE!</f>
        <v>#VALUE!</v>
      </c>
      <c r="N1396" t="e">
        <f>#VALUE!</f>
        <v>#VALUE!</v>
      </c>
      <c r="O1396" t="e">
        <f>#VALUE!</f>
        <v>#VALUE!</v>
      </c>
      <c r="P1396" t="e">
        <f>#VALUE!</f>
        <v>#VALUE!</v>
      </c>
      <c r="Q1396" t="e">
        <f>#VALUE!</f>
        <v>#VALUE!</v>
      </c>
      <c r="R1396" t="e">
        <f>#VALUE!</f>
        <v>#VALUE!</v>
      </c>
      <c r="S1396" t="e">
        <f>#VALUE!</f>
        <v>#VALUE!</v>
      </c>
      <c r="T1396" t="e">
        <f>#VALUE!</f>
        <v>#VALUE!</v>
      </c>
      <c r="U1396" t="e">
        <f>#VALUE!</f>
        <v>#VALUE!</v>
      </c>
      <c r="V1396" t="e">
        <f>#VALUE!</f>
        <v>#VALUE!</v>
      </c>
      <c r="W1396" t="e">
        <f>#VALUE!</f>
        <v>#VALUE!</v>
      </c>
      <c r="X1396" t="e">
        <f>#VALUE!</f>
        <v>#VALUE!</v>
      </c>
      <c r="Y1396" t="e">
        <f>#VALUE!</f>
        <v>#VALUE!</v>
      </c>
      <c r="Z1396" t="e">
        <f>#VALUE!</f>
        <v>#VALUE!</v>
      </c>
      <c r="AA1396" t="e">
        <f>#VALUE!</f>
        <v>#VALUE!</v>
      </c>
      <c r="AB1396" t="e">
        <f>#VALUE!</f>
        <v>#VALUE!</v>
      </c>
      <c r="AC1396" t="e">
        <f>#VALUE!</f>
        <v>#VALUE!</v>
      </c>
      <c r="AD1396" t="e">
        <f>#VALUE!</f>
        <v>#VALUE!</v>
      </c>
    </row>
    <row r="1397" spans="2:30" ht="15" customHeight="1" x14ac:dyDescent="0.45">
      <c r="B1397" t="s">
        <v>419</v>
      </c>
      <c r="C1397" t="s">
        <v>189</v>
      </c>
      <c r="D1397" t="s">
        <v>771</v>
      </c>
      <c r="E1397" t="s">
        <v>772</v>
      </c>
      <c r="F1397" t="s">
        <v>4095</v>
      </c>
      <c r="G1397" t="s">
        <v>422</v>
      </c>
      <c r="H1397" t="s">
        <v>774</v>
      </c>
      <c r="I1397" t="s">
        <v>770</v>
      </c>
      <c r="J1397">
        <v>1</v>
      </c>
      <c r="K1397" t="s">
        <v>765</v>
      </c>
      <c r="L1397" t="s">
        <v>765</v>
      </c>
      <c r="M1397" t="s">
        <v>765</v>
      </c>
      <c r="N1397" t="s">
        <v>765</v>
      </c>
      <c r="O1397" t="s">
        <v>765</v>
      </c>
      <c r="P1397" t="s">
        <v>765</v>
      </c>
      <c r="Q1397" t="s">
        <v>765</v>
      </c>
      <c r="R1397" t="s">
        <v>765</v>
      </c>
      <c r="S1397" t="s">
        <v>765</v>
      </c>
      <c r="T1397" t="s">
        <v>765</v>
      </c>
      <c r="U1397" t="s">
        <v>765</v>
      </c>
      <c r="V1397" t="s">
        <v>765</v>
      </c>
      <c r="W1397" t="s">
        <v>765</v>
      </c>
      <c r="X1397" t="s">
        <v>765</v>
      </c>
      <c r="Y1397" t="s">
        <v>765</v>
      </c>
      <c r="Z1397" t="s">
        <v>765</v>
      </c>
      <c r="AA1397" t="s">
        <v>765</v>
      </c>
      <c r="AB1397" t="s">
        <v>765</v>
      </c>
      <c r="AC1397" t="s">
        <v>765</v>
      </c>
      <c r="AD1397" t="s">
        <v>765</v>
      </c>
    </row>
    <row r="1398" spans="2:30" ht="15" customHeight="1" x14ac:dyDescent="0.45">
      <c r="B1398" t="s">
        <v>419</v>
      </c>
      <c r="C1398" t="s">
        <v>189</v>
      </c>
      <c r="D1398" t="s">
        <v>775</v>
      </c>
      <c r="E1398" t="s">
        <v>776</v>
      </c>
      <c r="F1398" t="s">
        <v>4096</v>
      </c>
      <c r="G1398" t="s">
        <v>422</v>
      </c>
      <c r="H1398" t="s">
        <v>778</v>
      </c>
      <c r="I1398" t="s">
        <v>779</v>
      </c>
      <c r="J1398">
        <v>1</v>
      </c>
      <c r="K1398" t="e">
        <f>#VALUE!</f>
        <v>#VALUE!</v>
      </c>
    </row>
    <row r="1399" spans="2:30" ht="15" customHeight="1" x14ac:dyDescent="0.45">
      <c r="B1399" t="s">
        <v>419</v>
      </c>
      <c r="C1399" t="s">
        <v>189</v>
      </c>
      <c r="D1399" t="s">
        <v>780</v>
      </c>
      <c r="E1399" t="s">
        <v>781</v>
      </c>
      <c r="F1399" t="s">
        <v>4097</v>
      </c>
      <c r="G1399" t="s">
        <v>422</v>
      </c>
      <c r="H1399" t="s">
        <v>783</v>
      </c>
      <c r="I1399" t="s">
        <v>779</v>
      </c>
      <c r="J1399">
        <v>1</v>
      </c>
      <c r="K1399" t="e">
        <f>#VALUE!</f>
        <v>#VALUE!</v>
      </c>
    </row>
    <row r="1400" spans="2:30" ht="15" customHeight="1" x14ac:dyDescent="0.45">
      <c r="B1400" t="s">
        <v>419</v>
      </c>
      <c r="C1400" t="s">
        <v>189</v>
      </c>
      <c r="D1400" t="s">
        <v>784</v>
      </c>
      <c r="E1400" t="s">
        <v>785</v>
      </c>
      <c r="F1400" t="s">
        <v>4098</v>
      </c>
      <c r="G1400" t="s">
        <v>422</v>
      </c>
      <c r="H1400" t="s">
        <v>787</v>
      </c>
      <c r="I1400" t="s">
        <v>779</v>
      </c>
      <c r="J1400">
        <v>1</v>
      </c>
      <c r="K1400" t="e">
        <f>#VALUE!</f>
        <v>#VALUE!</v>
      </c>
    </row>
    <row r="1401" spans="2:30" ht="15" customHeight="1" x14ac:dyDescent="0.45">
      <c r="B1401" t="s">
        <v>419</v>
      </c>
      <c r="C1401" t="s">
        <v>189</v>
      </c>
      <c r="D1401" t="s">
        <v>788</v>
      </c>
      <c r="E1401" t="s">
        <v>789</v>
      </c>
      <c r="F1401" t="s">
        <v>4099</v>
      </c>
      <c r="G1401" t="s">
        <v>422</v>
      </c>
      <c r="K1401">
        <v>377.96</v>
      </c>
      <c r="L1401">
        <v>205.55</v>
      </c>
      <c r="M1401">
        <v>583.5</v>
      </c>
      <c r="N1401">
        <v>0.03</v>
      </c>
    </row>
    <row r="1402" spans="2:30" ht="15" customHeight="1" x14ac:dyDescent="0.45">
      <c r="B1402" t="s">
        <v>419</v>
      </c>
      <c r="C1402" t="s">
        <v>189</v>
      </c>
      <c r="D1402" t="s">
        <v>791</v>
      </c>
      <c r="E1402" t="s">
        <v>792</v>
      </c>
      <c r="F1402" t="s">
        <v>4100</v>
      </c>
      <c r="G1402" t="s">
        <v>422</v>
      </c>
      <c r="K1402">
        <v>635.9</v>
      </c>
      <c r="L1402">
        <v>492.6</v>
      </c>
      <c r="M1402">
        <v>1128.51</v>
      </c>
      <c r="N1402">
        <v>0.01</v>
      </c>
    </row>
    <row r="1403" spans="2:30" ht="15" customHeight="1" x14ac:dyDescent="0.45">
      <c r="B1403" t="s">
        <v>419</v>
      </c>
      <c r="C1403" t="s">
        <v>189</v>
      </c>
      <c r="D1403" t="s">
        <v>794</v>
      </c>
      <c r="E1403" t="s">
        <v>795</v>
      </c>
      <c r="F1403" t="s">
        <v>4101</v>
      </c>
      <c r="G1403" t="s">
        <v>422</v>
      </c>
      <c r="K1403">
        <v>0</v>
      </c>
      <c r="L1403">
        <v>54.95</v>
      </c>
      <c r="M1403">
        <v>54.95</v>
      </c>
      <c r="N1403">
        <v>0.03</v>
      </c>
    </row>
    <row r="1404" spans="2:30" ht="15" customHeight="1" x14ac:dyDescent="0.45">
      <c r="B1404" t="s">
        <v>419</v>
      </c>
      <c r="C1404" t="s">
        <v>189</v>
      </c>
      <c r="D1404" t="s">
        <v>797</v>
      </c>
      <c r="E1404" t="s">
        <v>798</v>
      </c>
      <c r="F1404" t="s">
        <v>4102</v>
      </c>
      <c r="G1404" t="s">
        <v>422</v>
      </c>
      <c r="K1404">
        <v>159.22</v>
      </c>
      <c r="L1404">
        <v>26.04</v>
      </c>
      <c r="M1404">
        <v>185.25</v>
      </c>
      <c r="N1404">
        <v>0.12</v>
      </c>
    </row>
    <row r="1405" spans="2:30" ht="15" customHeight="1" x14ac:dyDescent="0.45">
      <c r="B1405" t="s">
        <v>419</v>
      </c>
      <c r="C1405" t="s">
        <v>189</v>
      </c>
      <c r="D1405" t="s">
        <v>800</v>
      </c>
      <c r="E1405" t="s">
        <v>801</v>
      </c>
      <c r="F1405" t="s">
        <v>4103</v>
      </c>
      <c r="G1405" t="s">
        <v>422</v>
      </c>
      <c r="K1405">
        <v>0</v>
      </c>
      <c r="L1405">
        <v>2.34</v>
      </c>
      <c r="M1405">
        <v>2.34</v>
      </c>
      <c r="N1405">
        <v>0.01</v>
      </c>
    </row>
    <row r="1406" spans="2:30" ht="15" customHeight="1" x14ac:dyDescent="0.45">
      <c r="B1406" t="s">
        <v>419</v>
      </c>
      <c r="C1406" t="s">
        <v>189</v>
      </c>
      <c r="D1406" t="s">
        <v>803</v>
      </c>
      <c r="E1406" t="s">
        <v>804</v>
      </c>
      <c r="F1406" t="s">
        <v>4104</v>
      </c>
      <c r="G1406" t="s">
        <v>422</v>
      </c>
      <c r="K1406">
        <v>9.7799999999999994</v>
      </c>
      <c r="L1406">
        <v>21.23</v>
      </c>
      <c r="M1406">
        <v>31.01</v>
      </c>
      <c r="N1406">
        <v>0.26</v>
      </c>
    </row>
    <row r="1407" spans="2:30" ht="15" customHeight="1" x14ac:dyDescent="0.45">
      <c r="B1407" t="s">
        <v>419</v>
      </c>
      <c r="C1407" t="s">
        <v>189</v>
      </c>
      <c r="D1407" t="s">
        <v>806</v>
      </c>
      <c r="E1407" t="s">
        <v>807</v>
      </c>
      <c r="F1407" t="s">
        <v>4105</v>
      </c>
      <c r="G1407" t="s">
        <v>422</v>
      </c>
      <c r="K1407">
        <v>0</v>
      </c>
      <c r="L1407">
        <v>46.09</v>
      </c>
      <c r="M1407">
        <v>46.09</v>
      </c>
      <c r="N1407">
        <v>0.36</v>
      </c>
    </row>
    <row r="1408" spans="2:30" ht="15" customHeight="1" x14ac:dyDescent="0.45">
      <c r="B1408" t="s">
        <v>419</v>
      </c>
      <c r="C1408" t="s">
        <v>189</v>
      </c>
      <c r="D1408" t="s">
        <v>809</v>
      </c>
      <c r="E1408" t="s">
        <v>810</v>
      </c>
      <c r="F1408" t="s">
        <v>4106</v>
      </c>
      <c r="G1408" t="s">
        <v>422</v>
      </c>
      <c r="K1408">
        <v>0</v>
      </c>
      <c r="L1408">
        <v>48.78</v>
      </c>
      <c r="M1408">
        <v>48.78</v>
      </c>
      <c r="N1408">
        <v>0.05</v>
      </c>
    </row>
    <row r="1409" spans="2:30" ht="15" customHeight="1" x14ac:dyDescent="0.45">
      <c r="B1409" t="s">
        <v>419</v>
      </c>
      <c r="C1409" t="s">
        <v>189</v>
      </c>
      <c r="D1409" t="s">
        <v>812</v>
      </c>
      <c r="E1409" t="s">
        <v>813</v>
      </c>
      <c r="F1409" t="s">
        <v>4107</v>
      </c>
      <c r="G1409" t="s">
        <v>422</v>
      </c>
      <c r="K1409">
        <v>0</v>
      </c>
      <c r="L1409">
        <v>0</v>
      </c>
      <c r="M1409">
        <v>0</v>
      </c>
      <c r="N1409">
        <v>0.06</v>
      </c>
    </row>
    <row r="1410" spans="2:30" ht="15" customHeight="1" x14ac:dyDescent="0.45">
      <c r="B1410" t="s">
        <v>419</v>
      </c>
      <c r="C1410" t="s">
        <v>189</v>
      </c>
      <c r="D1410" t="s">
        <v>815</v>
      </c>
      <c r="E1410" t="s">
        <v>816</v>
      </c>
      <c r="F1410" t="s">
        <v>4108</v>
      </c>
      <c r="G1410" t="s">
        <v>422</v>
      </c>
      <c r="K1410">
        <v>7.0000000000000007E-2</v>
      </c>
      <c r="L1410">
        <v>0.41</v>
      </c>
      <c r="M1410">
        <v>820.06</v>
      </c>
      <c r="N1410">
        <v>7.0000000000000007E-2</v>
      </c>
      <c r="O1410">
        <v>0.41</v>
      </c>
    </row>
    <row r="1411" spans="2:30" ht="15" customHeight="1" x14ac:dyDescent="0.45">
      <c r="B1411" t="s">
        <v>419</v>
      </c>
      <c r="C1411" t="s">
        <v>189</v>
      </c>
      <c r="D1411" t="s">
        <v>818</v>
      </c>
      <c r="E1411" t="s">
        <v>804</v>
      </c>
      <c r="F1411" t="s">
        <v>4104</v>
      </c>
      <c r="G1411" t="s">
        <v>422</v>
      </c>
      <c r="K1411">
        <v>0.26</v>
      </c>
      <c r="L1411">
        <v>0</v>
      </c>
      <c r="M1411">
        <v>31.01</v>
      </c>
      <c r="N1411">
        <v>0.33</v>
      </c>
      <c r="O1411">
        <v>0.41</v>
      </c>
    </row>
    <row r="1412" spans="2:30" ht="15" customHeight="1" x14ac:dyDescent="0.45">
      <c r="B1412" t="s">
        <v>419</v>
      </c>
      <c r="C1412" t="s">
        <v>189</v>
      </c>
      <c r="D1412" t="s">
        <v>819</v>
      </c>
      <c r="E1412" t="s">
        <v>795</v>
      </c>
      <c r="F1412" t="s">
        <v>4101</v>
      </c>
      <c r="G1412" t="s">
        <v>422</v>
      </c>
      <c r="K1412">
        <v>0.03</v>
      </c>
      <c r="L1412">
        <v>0</v>
      </c>
      <c r="M1412">
        <v>54.95</v>
      </c>
      <c r="N1412">
        <v>0.36</v>
      </c>
      <c r="O1412">
        <v>0.41</v>
      </c>
    </row>
    <row r="1413" spans="2:30" ht="15" customHeight="1" x14ac:dyDescent="0.45">
      <c r="B1413" t="s">
        <v>419</v>
      </c>
      <c r="C1413" t="s">
        <v>189</v>
      </c>
      <c r="D1413" t="s">
        <v>820</v>
      </c>
      <c r="E1413" t="s">
        <v>798</v>
      </c>
      <c r="F1413" t="s">
        <v>4102</v>
      </c>
      <c r="G1413" t="s">
        <v>422</v>
      </c>
      <c r="K1413">
        <v>0.12</v>
      </c>
      <c r="L1413">
        <v>0.32</v>
      </c>
      <c r="M1413">
        <v>185.25</v>
      </c>
      <c r="N1413">
        <v>0.48</v>
      </c>
      <c r="O1413">
        <v>0.73</v>
      </c>
    </row>
    <row r="1414" spans="2:30" ht="15" customHeight="1" x14ac:dyDescent="0.45">
      <c r="B1414" t="s">
        <v>419</v>
      </c>
      <c r="C1414" t="s">
        <v>189</v>
      </c>
      <c r="D1414" t="s">
        <v>821</v>
      </c>
      <c r="E1414" t="s">
        <v>789</v>
      </c>
      <c r="F1414" t="s">
        <v>4099</v>
      </c>
      <c r="G1414" t="s">
        <v>422</v>
      </c>
      <c r="K1414">
        <v>0.03</v>
      </c>
      <c r="L1414">
        <v>0.16</v>
      </c>
      <c r="M1414">
        <v>583.5</v>
      </c>
      <c r="N1414">
        <v>0.51</v>
      </c>
      <c r="O1414">
        <v>0.89</v>
      </c>
    </row>
    <row r="1415" spans="2:30" ht="15" customHeight="1" x14ac:dyDescent="0.45">
      <c r="B1415" t="s">
        <v>419</v>
      </c>
      <c r="C1415" t="s">
        <v>189</v>
      </c>
      <c r="D1415" t="s">
        <v>822</v>
      </c>
      <c r="E1415" t="s">
        <v>792</v>
      </c>
      <c r="F1415" t="s">
        <v>4100</v>
      </c>
      <c r="G1415" t="s">
        <v>422</v>
      </c>
      <c r="K1415">
        <v>0.01</v>
      </c>
      <c r="L1415">
        <v>7.0000000000000007E-2</v>
      </c>
      <c r="M1415">
        <v>1128.51</v>
      </c>
      <c r="N1415">
        <v>0.52</v>
      </c>
      <c r="O1415">
        <v>0.96</v>
      </c>
    </row>
    <row r="1416" spans="2:30" ht="15" customHeight="1" x14ac:dyDescent="0.45">
      <c r="B1416" t="s">
        <v>419</v>
      </c>
      <c r="C1416" t="s">
        <v>189</v>
      </c>
      <c r="D1416" t="s">
        <v>823</v>
      </c>
      <c r="E1416" t="s">
        <v>824</v>
      </c>
      <c r="F1416" t="s">
        <v>4109</v>
      </c>
      <c r="G1416" t="s">
        <v>422</v>
      </c>
      <c r="K1416">
        <v>0.06</v>
      </c>
      <c r="L1416">
        <v>0</v>
      </c>
      <c r="M1416">
        <v>0</v>
      </c>
      <c r="N1416">
        <v>0.57999999999999996</v>
      </c>
      <c r="O1416">
        <v>0.96</v>
      </c>
    </row>
    <row r="1417" spans="2:30" ht="15" customHeight="1" x14ac:dyDescent="0.45">
      <c r="B1417" t="s">
        <v>419</v>
      </c>
      <c r="C1417" t="s">
        <v>189</v>
      </c>
      <c r="D1417" t="s">
        <v>826</v>
      </c>
      <c r="E1417" t="s">
        <v>810</v>
      </c>
      <c r="F1417" t="s">
        <v>4106</v>
      </c>
      <c r="G1417" t="s">
        <v>422</v>
      </c>
      <c r="K1417">
        <v>0.05</v>
      </c>
      <c r="L1417">
        <v>48.78</v>
      </c>
      <c r="M1417">
        <v>48.78</v>
      </c>
      <c r="N1417">
        <v>0.63</v>
      </c>
      <c r="O1417">
        <v>49.74</v>
      </c>
    </row>
    <row r="1418" spans="2:30" ht="15" customHeight="1" x14ac:dyDescent="0.45">
      <c r="B1418" t="s">
        <v>419</v>
      </c>
      <c r="C1418" t="s">
        <v>189</v>
      </c>
      <c r="D1418" t="s">
        <v>827</v>
      </c>
      <c r="E1418" t="s">
        <v>801</v>
      </c>
      <c r="F1418" t="s">
        <v>4103</v>
      </c>
      <c r="G1418" t="s">
        <v>422</v>
      </c>
      <c r="K1418">
        <v>0.01</v>
      </c>
      <c r="L1418">
        <v>0</v>
      </c>
      <c r="M1418">
        <v>2.34</v>
      </c>
      <c r="N1418">
        <v>0.64</v>
      </c>
      <c r="O1418">
        <v>49.74</v>
      </c>
    </row>
    <row r="1419" spans="2:30" ht="15" customHeight="1" x14ac:dyDescent="0.45">
      <c r="B1419" t="s">
        <v>419</v>
      </c>
      <c r="C1419" t="s">
        <v>189</v>
      </c>
      <c r="D1419" t="s">
        <v>828</v>
      </c>
      <c r="E1419" t="s">
        <v>807</v>
      </c>
      <c r="F1419" t="s">
        <v>4105</v>
      </c>
      <c r="G1419" t="s">
        <v>422</v>
      </c>
      <c r="K1419">
        <v>0.36</v>
      </c>
      <c r="L1419">
        <v>0.04</v>
      </c>
      <c r="M1419">
        <v>46.09</v>
      </c>
      <c r="N1419">
        <v>1</v>
      </c>
      <c r="O1419">
        <v>49.78</v>
      </c>
    </row>
    <row r="1420" spans="2:30" ht="15" customHeight="1" x14ac:dyDescent="0.45">
      <c r="B1420" t="s">
        <v>419</v>
      </c>
      <c r="C1420" t="s">
        <v>189</v>
      </c>
      <c r="D1420" t="s">
        <v>829</v>
      </c>
      <c r="E1420" t="s">
        <v>830</v>
      </c>
      <c r="F1420" t="s">
        <v>4110</v>
      </c>
      <c r="G1420" t="s">
        <v>422</v>
      </c>
      <c r="H1420" t="s">
        <v>832</v>
      </c>
      <c r="I1420" t="s">
        <v>833</v>
      </c>
      <c r="J1420">
        <v>1</v>
      </c>
      <c r="K1420">
        <v>6.3E-2</v>
      </c>
      <c r="L1420">
        <v>5.8000000000000003E-2</v>
      </c>
      <c r="M1420">
        <v>4.9000000000000002E-2</v>
      </c>
      <c r="N1420">
        <v>4.7E-2</v>
      </c>
      <c r="O1420">
        <v>4.9000000000000002E-2</v>
      </c>
      <c r="P1420">
        <v>0.05</v>
      </c>
      <c r="Q1420">
        <v>0.05</v>
      </c>
      <c r="R1420">
        <v>0.05</v>
      </c>
      <c r="S1420">
        <v>4.9000000000000002E-2</v>
      </c>
      <c r="T1420">
        <v>4.9000000000000002E-2</v>
      </c>
      <c r="U1420">
        <v>4.9000000000000002E-2</v>
      </c>
      <c r="V1420">
        <v>4.9000000000000002E-2</v>
      </c>
      <c r="W1420">
        <v>4.8000000000000001E-2</v>
      </c>
      <c r="X1420">
        <v>4.8000000000000001E-2</v>
      </c>
      <c r="Y1420">
        <v>4.8000000000000001E-2</v>
      </c>
      <c r="Z1420">
        <v>4.7E-2</v>
      </c>
      <c r="AA1420">
        <v>4.7E-2</v>
      </c>
      <c r="AB1420">
        <v>4.7E-2</v>
      </c>
      <c r="AC1420">
        <v>4.7E-2</v>
      </c>
      <c r="AD1420">
        <v>4.5999999999999999E-2</v>
      </c>
    </row>
    <row r="1421" spans="2:30" ht="15" customHeight="1" x14ac:dyDescent="0.45">
      <c r="B1421" t="s">
        <v>419</v>
      </c>
      <c r="C1421" t="s">
        <v>189</v>
      </c>
      <c r="D1421" t="s">
        <v>834</v>
      </c>
      <c r="E1421" t="s">
        <v>835</v>
      </c>
      <c r="F1421" t="s">
        <v>4111</v>
      </c>
      <c r="G1421" t="s">
        <v>422</v>
      </c>
      <c r="H1421" t="s">
        <v>832</v>
      </c>
      <c r="I1421" t="s">
        <v>837</v>
      </c>
      <c r="J1421">
        <v>1</v>
      </c>
      <c r="K1421">
        <v>11.478</v>
      </c>
      <c r="L1421">
        <v>8.8379999999999992</v>
      </c>
      <c r="M1421">
        <v>7.7530000000000001</v>
      </c>
      <c r="N1421">
        <v>7.06</v>
      </c>
      <c r="O1421">
        <v>7.0789999999999997</v>
      </c>
      <c r="P1421">
        <v>7.133</v>
      </c>
      <c r="Q1421">
        <v>7.1070000000000002</v>
      </c>
      <c r="R1421">
        <v>7.0789999999999997</v>
      </c>
      <c r="S1421">
        <v>7.05</v>
      </c>
      <c r="T1421">
        <v>7.0209999999999999</v>
      </c>
      <c r="U1421">
        <v>7.0209999999999999</v>
      </c>
      <c r="V1421">
        <v>7.0209999999999999</v>
      </c>
      <c r="W1421">
        <v>7.0209999999999999</v>
      </c>
      <c r="X1421">
        <v>7.02</v>
      </c>
      <c r="Y1421">
        <v>7.02</v>
      </c>
      <c r="Z1421">
        <v>7.02</v>
      </c>
      <c r="AA1421">
        <v>7.02</v>
      </c>
      <c r="AB1421">
        <v>7.02</v>
      </c>
      <c r="AC1421">
        <v>7.02</v>
      </c>
      <c r="AD1421">
        <v>7.02</v>
      </c>
    </row>
    <row r="1422" spans="2:30" ht="15" customHeight="1" x14ac:dyDescent="0.45">
      <c r="B1422" t="s">
        <v>419</v>
      </c>
      <c r="C1422" t="s">
        <v>189</v>
      </c>
      <c r="D1422" t="s">
        <v>838</v>
      </c>
      <c r="E1422" t="s">
        <v>839</v>
      </c>
      <c r="F1422" t="s">
        <v>4112</v>
      </c>
      <c r="G1422" t="s">
        <v>422</v>
      </c>
      <c r="H1422" t="s">
        <v>832</v>
      </c>
      <c r="I1422" t="s">
        <v>837</v>
      </c>
      <c r="J1422">
        <v>1</v>
      </c>
      <c r="K1422">
        <v>3.5339999999999998</v>
      </c>
      <c r="L1422">
        <v>3.22</v>
      </c>
      <c r="M1422">
        <v>3.181</v>
      </c>
      <c r="N1422">
        <v>3.19</v>
      </c>
      <c r="O1422">
        <v>3.2170000000000001</v>
      </c>
      <c r="P1422">
        <v>3.2410000000000001</v>
      </c>
      <c r="Q1422">
        <v>3.2530000000000001</v>
      </c>
      <c r="R1422">
        <v>3.2610000000000001</v>
      </c>
      <c r="S1422">
        <v>3.27</v>
      </c>
      <c r="T1422">
        <v>3.2789999999999999</v>
      </c>
      <c r="U1422">
        <v>3.2869999999999999</v>
      </c>
      <c r="V1422">
        <v>3.2930000000000001</v>
      </c>
      <c r="W1422">
        <v>3.2970000000000002</v>
      </c>
      <c r="X1422">
        <v>3.2989999999999999</v>
      </c>
      <c r="Y1422">
        <v>3.3</v>
      </c>
      <c r="Z1422">
        <v>3.298</v>
      </c>
      <c r="AA1422">
        <v>3.294</v>
      </c>
      <c r="AB1422">
        <v>3.2869999999999999</v>
      </c>
      <c r="AC1422">
        <v>3.278</v>
      </c>
      <c r="AD1422">
        <v>3.2690000000000001</v>
      </c>
    </row>
    <row r="1423" spans="2:30" ht="15" customHeight="1" x14ac:dyDescent="0.45">
      <c r="B1423" t="s">
        <v>419</v>
      </c>
      <c r="C1423" t="s">
        <v>189</v>
      </c>
      <c r="D1423" t="s">
        <v>841</v>
      </c>
      <c r="E1423" t="s">
        <v>842</v>
      </c>
      <c r="F1423" t="s">
        <v>4113</v>
      </c>
      <c r="G1423" t="s">
        <v>422</v>
      </c>
      <c r="H1423" t="s">
        <v>832</v>
      </c>
      <c r="I1423" t="s">
        <v>844</v>
      </c>
      <c r="J1423">
        <v>1</v>
      </c>
      <c r="K1423">
        <v>33.051000000000002</v>
      </c>
      <c r="L1423">
        <v>26.300999999999998</v>
      </c>
      <c r="M1423">
        <v>23.175999999999998</v>
      </c>
      <c r="N1423">
        <v>15</v>
      </c>
      <c r="O1423">
        <v>15</v>
      </c>
      <c r="P1423">
        <v>15</v>
      </c>
      <c r="Q1423">
        <v>15</v>
      </c>
      <c r="R1423">
        <v>15</v>
      </c>
      <c r="S1423">
        <v>15</v>
      </c>
      <c r="T1423">
        <v>15</v>
      </c>
      <c r="U1423">
        <v>15</v>
      </c>
      <c r="V1423">
        <v>15</v>
      </c>
      <c r="W1423">
        <v>15</v>
      </c>
      <c r="X1423">
        <v>15</v>
      </c>
      <c r="Y1423">
        <v>15</v>
      </c>
      <c r="Z1423">
        <v>15</v>
      </c>
      <c r="AA1423">
        <v>15</v>
      </c>
      <c r="AB1423">
        <v>15</v>
      </c>
      <c r="AC1423">
        <v>15</v>
      </c>
      <c r="AD1423">
        <v>15</v>
      </c>
    </row>
    <row r="1424" spans="2:30" ht="15" customHeight="1" x14ac:dyDescent="0.45">
      <c r="B1424" t="s">
        <v>419</v>
      </c>
      <c r="C1424" t="s">
        <v>189</v>
      </c>
      <c r="D1424" t="s">
        <v>845</v>
      </c>
      <c r="E1424" t="s">
        <v>846</v>
      </c>
      <c r="F1424" t="s">
        <v>4114</v>
      </c>
      <c r="G1424" t="s">
        <v>422</v>
      </c>
      <c r="H1424" t="s">
        <v>832</v>
      </c>
      <c r="I1424" t="s">
        <v>848</v>
      </c>
      <c r="J1424">
        <v>1</v>
      </c>
      <c r="K1424">
        <v>0.6</v>
      </c>
      <c r="L1424">
        <v>0.41099999999999998</v>
      </c>
      <c r="M1424">
        <v>0.33500000000000002</v>
      </c>
      <c r="N1424">
        <v>0.33500000000000002</v>
      </c>
      <c r="O1424">
        <v>0.33500000000000002</v>
      </c>
      <c r="P1424">
        <v>0.33500000000000002</v>
      </c>
      <c r="Q1424">
        <v>0.33500000000000002</v>
      </c>
      <c r="R1424">
        <v>0.33500000000000002</v>
      </c>
      <c r="S1424">
        <v>0.33500000000000002</v>
      </c>
      <c r="T1424">
        <v>0.33500000000000002</v>
      </c>
      <c r="U1424">
        <v>0.33500000000000002</v>
      </c>
      <c r="V1424">
        <v>0.33500000000000002</v>
      </c>
      <c r="W1424">
        <v>0.33500000000000002</v>
      </c>
      <c r="X1424">
        <v>0.33500000000000002</v>
      </c>
      <c r="Y1424">
        <v>0.33500000000000002</v>
      </c>
      <c r="Z1424">
        <v>0.33500000000000002</v>
      </c>
      <c r="AA1424">
        <v>0.33500000000000002</v>
      </c>
      <c r="AB1424">
        <v>0.33500000000000002</v>
      </c>
      <c r="AC1424">
        <v>0.33500000000000002</v>
      </c>
      <c r="AD1424">
        <v>0.33500000000000002</v>
      </c>
    </row>
    <row r="1425" spans="2:30" ht="15" customHeight="1" x14ac:dyDescent="0.45">
      <c r="B1425" t="s">
        <v>419</v>
      </c>
      <c r="C1425" t="s">
        <v>189</v>
      </c>
      <c r="D1425" t="s">
        <v>849</v>
      </c>
      <c r="E1425" t="s">
        <v>850</v>
      </c>
      <c r="F1425" t="s">
        <v>4115</v>
      </c>
      <c r="G1425" t="s">
        <v>422</v>
      </c>
      <c r="H1425" t="s">
        <v>832</v>
      </c>
      <c r="I1425" t="s">
        <v>848</v>
      </c>
      <c r="J1425">
        <v>1</v>
      </c>
      <c r="K1425">
        <v>0.41399999999999998</v>
      </c>
      <c r="L1425">
        <v>0.28100000000000003</v>
      </c>
      <c r="M1425">
        <v>0.249</v>
      </c>
      <c r="N1425">
        <v>0.249</v>
      </c>
      <c r="O1425">
        <v>0.249</v>
      </c>
      <c r="P1425">
        <v>0.249</v>
      </c>
      <c r="Q1425">
        <v>0.249</v>
      </c>
      <c r="R1425">
        <v>0.249</v>
      </c>
      <c r="S1425">
        <v>0.249</v>
      </c>
      <c r="T1425">
        <v>0.249</v>
      </c>
      <c r="U1425">
        <v>0.249</v>
      </c>
      <c r="V1425">
        <v>0.249</v>
      </c>
      <c r="W1425">
        <v>0.249</v>
      </c>
      <c r="X1425">
        <v>0.249</v>
      </c>
      <c r="Y1425">
        <v>0.249</v>
      </c>
      <c r="Z1425">
        <v>0.249</v>
      </c>
      <c r="AA1425">
        <v>0.249</v>
      </c>
      <c r="AB1425">
        <v>0.249</v>
      </c>
      <c r="AC1425">
        <v>0.249</v>
      </c>
      <c r="AD1425">
        <v>0.249</v>
      </c>
    </row>
    <row r="1426" spans="2:30" ht="15" customHeight="1" x14ac:dyDescent="0.45">
      <c r="B1426" t="s">
        <v>419</v>
      </c>
      <c r="C1426" t="s">
        <v>189</v>
      </c>
      <c r="D1426" t="s">
        <v>852</v>
      </c>
      <c r="E1426" t="s">
        <v>853</v>
      </c>
      <c r="F1426" t="s">
        <v>4116</v>
      </c>
      <c r="G1426" t="s">
        <v>422</v>
      </c>
      <c r="H1426" t="s">
        <v>832</v>
      </c>
      <c r="I1426" t="s">
        <v>848</v>
      </c>
      <c r="J1426">
        <v>1</v>
      </c>
      <c r="K1426">
        <v>0.17499999999999999</v>
      </c>
      <c r="L1426">
        <v>0.10199999999999999</v>
      </c>
      <c r="M1426">
        <v>8.7999999999999995E-2</v>
      </c>
      <c r="N1426">
        <v>8.7999999999999995E-2</v>
      </c>
      <c r="O1426">
        <v>8.7999999999999995E-2</v>
      </c>
      <c r="P1426">
        <v>8.7999999999999995E-2</v>
      </c>
      <c r="Q1426">
        <v>8.7999999999999995E-2</v>
      </c>
      <c r="R1426">
        <v>8.7999999999999995E-2</v>
      </c>
      <c r="S1426">
        <v>8.7999999999999995E-2</v>
      </c>
      <c r="T1426">
        <v>8.7999999999999995E-2</v>
      </c>
      <c r="U1426">
        <v>8.7999999999999995E-2</v>
      </c>
      <c r="V1426">
        <v>8.7999999999999995E-2</v>
      </c>
      <c r="W1426">
        <v>8.7999999999999995E-2</v>
      </c>
      <c r="X1426">
        <v>8.7999999999999995E-2</v>
      </c>
      <c r="Y1426">
        <v>8.7999999999999995E-2</v>
      </c>
      <c r="Z1426">
        <v>8.7999999999999995E-2</v>
      </c>
      <c r="AA1426">
        <v>8.7999999999999995E-2</v>
      </c>
      <c r="AB1426">
        <v>8.7999999999999995E-2</v>
      </c>
      <c r="AC1426">
        <v>8.7999999999999995E-2</v>
      </c>
      <c r="AD1426">
        <v>8.7999999999999995E-2</v>
      </c>
    </row>
    <row r="1427" spans="2:30" ht="15" customHeight="1" x14ac:dyDescent="0.45">
      <c r="B1427" t="s">
        <v>419</v>
      </c>
      <c r="C1427" t="s">
        <v>189</v>
      </c>
      <c r="D1427" t="s">
        <v>855</v>
      </c>
      <c r="E1427" t="s">
        <v>856</v>
      </c>
      <c r="F1427" t="s">
        <v>4117</v>
      </c>
      <c r="G1427" t="s">
        <v>422</v>
      </c>
      <c r="H1427" t="s">
        <v>832</v>
      </c>
      <c r="I1427" t="s">
        <v>848</v>
      </c>
      <c r="J1427">
        <v>1</v>
      </c>
      <c r="K1427">
        <v>0.41399999999999998</v>
      </c>
      <c r="L1427">
        <v>0.25900000000000001</v>
      </c>
      <c r="M1427">
        <v>0.24399999999999999</v>
      </c>
      <c r="N1427">
        <v>0.24399999999999999</v>
      </c>
      <c r="O1427">
        <v>0.24399999999999999</v>
      </c>
      <c r="P1427">
        <v>0.24399999999999999</v>
      </c>
      <c r="Q1427">
        <v>0.24399999999999999</v>
      </c>
      <c r="R1427">
        <v>0.24399999999999999</v>
      </c>
      <c r="S1427">
        <v>0.24399999999999999</v>
      </c>
      <c r="T1427">
        <v>0.24399999999999999</v>
      </c>
      <c r="U1427">
        <v>0.24399999999999999</v>
      </c>
      <c r="V1427">
        <v>0.24399999999999999</v>
      </c>
      <c r="W1427">
        <v>0.24399999999999999</v>
      </c>
      <c r="X1427">
        <v>0.24399999999999999</v>
      </c>
      <c r="Y1427">
        <v>0.24399999999999999</v>
      </c>
      <c r="Z1427">
        <v>0.24399999999999999</v>
      </c>
      <c r="AA1427">
        <v>0.24399999999999999</v>
      </c>
      <c r="AB1427">
        <v>0.24399999999999999</v>
      </c>
      <c r="AC1427">
        <v>0.24399999999999999</v>
      </c>
      <c r="AD1427">
        <v>0.24399999999999999</v>
      </c>
    </row>
    <row r="1428" spans="2:30" ht="15" customHeight="1" x14ac:dyDescent="0.45">
      <c r="B1428" t="s">
        <v>419</v>
      </c>
      <c r="C1428" t="s">
        <v>189</v>
      </c>
      <c r="D1428" t="s">
        <v>829</v>
      </c>
      <c r="E1428" t="s">
        <v>858</v>
      </c>
      <c r="F1428" t="s">
        <v>4118</v>
      </c>
      <c r="G1428" t="s">
        <v>422</v>
      </c>
      <c r="H1428" t="s">
        <v>832</v>
      </c>
      <c r="I1428" t="s">
        <v>833</v>
      </c>
      <c r="J1428">
        <v>2</v>
      </c>
      <c r="K1428">
        <v>6.3E-2</v>
      </c>
      <c r="L1428">
        <v>5.8000000000000003E-2</v>
      </c>
      <c r="M1428">
        <v>4.9000000000000002E-2</v>
      </c>
      <c r="N1428">
        <v>4.7E-2</v>
      </c>
      <c r="O1428">
        <v>5.7000000000000002E-2</v>
      </c>
      <c r="P1428">
        <v>5.8000000000000003E-2</v>
      </c>
      <c r="Q1428">
        <v>5.8999999999999997E-2</v>
      </c>
      <c r="R1428">
        <v>5.7000000000000002E-2</v>
      </c>
      <c r="S1428">
        <v>5.7000000000000002E-2</v>
      </c>
      <c r="T1428">
        <v>5.6000000000000001E-2</v>
      </c>
      <c r="U1428">
        <v>5.6000000000000001E-2</v>
      </c>
      <c r="V1428">
        <v>5.6000000000000001E-2</v>
      </c>
      <c r="W1428">
        <v>5.5E-2</v>
      </c>
      <c r="X1428">
        <v>5.5E-2</v>
      </c>
      <c r="Y1428">
        <v>5.5E-2</v>
      </c>
      <c r="Z1428">
        <v>5.5E-2</v>
      </c>
      <c r="AA1428">
        <v>5.3999999999999999E-2</v>
      </c>
      <c r="AB1428">
        <v>5.3999999999999999E-2</v>
      </c>
      <c r="AC1428">
        <v>5.3999999999999999E-2</v>
      </c>
      <c r="AD1428">
        <v>5.2999999999999999E-2</v>
      </c>
    </row>
    <row r="1429" spans="2:30" ht="15" customHeight="1" x14ac:dyDescent="0.45">
      <c r="B1429" t="s">
        <v>419</v>
      </c>
      <c r="C1429" t="s">
        <v>189</v>
      </c>
      <c r="D1429" t="s">
        <v>834</v>
      </c>
      <c r="E1429" t="s">
        <v>860</v>
      </c>
      <c r="F1429" t="s">
        <v>4119</v>
      </c>
      <c r="G1429" t="s">
        <v>422</v>
      </c>
      <c r="H1429" t="s">
        <v>832</v>
      </c>
      <c r="I1429" t="s">
        <v>837</v>
      </c>
      <c r="J1429">
        <v>2</v>
      </c>
      <c r="K1429">
        <v>11.478</v>
      </c>
      <c r="L1429">
        <v>8.8379999999999992</v>
      </c>
      <c r="M1429">
        <v>7.7530000000000001</v>
      </c>
      <c r="N1429">
        <v>7.06</v>
      </c>
      <c r="O1429">
        <v>9.0790000000000006</v>
      </c>
      <c r="P1429">
        <v>9.1340000000000003</v>
      </c>
      <c r="Q1429">
        <v>9.1080000000000005</v>
      </c>
      <c r="R1429">
        <v>9.08</v>
      </c>
      <c r="S1429">
        <v>9.0500000000000007</v>
      </c>
      <c r="T1429">
        <v>9.0210000000000008</v>
      </c>
      <c r="U1429">
        <v>9.0210000000000008</v>
      </c>
      <c r="V1429">
        <v>9.0210000000000008</v>
      </c>
      <c r="W1429">
        <v>9.0210000000000008</v>
      </c>
      <c r="X1429">
        <v>9.0210000000000008</v>
      </c>
      <c r="Y1429">
        <v>9.0210000000000008</v>
      </c>
      <c r="Z1429">
        <v>9.0210000000000008</v>
      </c>
      <c r="AA1429">
        <v>9.02</v>
      </c>
      <c r="AB1429">
        <v>9.02</v>
      </c>
      <c r="AC1429">
        <v>9.02</v>
      </c>
      <c r="AD1429">
        <v>9.02</v>
      </c>
    </row>
    <row r="1430" spans="2:30" ht="15" customHeight="1" x14ac:dyDescent="0.45">
      <c r="B1430" t="s">
        <v>419</v>
      </c>
      <c r="C1430" t="s">
        <v>189</v>
      </c>
      <c r="D1430" t="s">
        <v>838</v>
      </c>
      <c r="E1430" t="s">
        <v>862</v>
      </c>
      <c r="F1430" t="s">
        <v>4120</v>
      </c>
      <c r="G1430" t="s">
        <v>422</v>
      </c>
      <c r="H1430" t="s">
        <v>832</v>
      </c>
      <c r="I1430" t="s">
        <v>837</v>
      </c>
      <c r="J1430">
        <v>2</v>
      </c>
      <c r="K1430">
        <v>3.5339999999999998</v>
      </c>
      <c r="L1430">
        <v>3.22</v>
      </c>
      <c r="M1430">
        <v>3.181</v>
      </c>
      <c r="N1430">
        <v>3.19</v>
      </c>
      <c r="O1430">
        <v>4.3330000000000002</v>
      </c>
      <c r="P1430">
        <v>4.3579999999999997</v>
      </c>
      <c r="Q1430">
        <v>4.3710000000000004</v>
      </c>
      <c r="R1430">
        <v>4.38</v>
      </c>
      <c r="S1430">
        <v>4.3899999999999997</v>
      </c>
      <c r="T1430">
        <v>4.399</v>
      </c>
      <c r="U1430">
        <v>4.4080000000000004</v>
      </c>
      <c r="V1430">
        <v>4.415</v>
      </c>
      <c r="W1430">
        <v>4.42</v>
      </c>
      <c r="X1430">
        <v>4.423</v>
      </c>
      <c r="Y1430">
        <v>4.4240000000000004</v>
      </c>
      <c r="Z1430">
        <v>4.4219999999999997</v>
      </c>
      <c r="AA1430">
        <v>4.4180000000000001</v>
      </c>
      <c r="AB1430">
        <v>4.4109999999999996</v>
      </c>
      <c r="AC1430">
        <v>4.4009999999999998</v>
      </c>
      <c r="AD1430">
        <v>4.3920000000000003</v>
      </c>
    </row>
    <row r="1431" spans="2:30" ht="15" customHeight="1" x14ac:dyDescent="0.45">
      <c r="B1431" t="s">
        <v>419</v>
      </c>
      <c r="C1431" t="s">
        <v>189</v>
      </c>
      <c r="D1431" t="s">
        <v>841</v>
      </c>
      <c r="E1431" t="s">
        <v>864</v>
      </c>
      <c r="F1431" t="s">
        <v>4121</v>
      </c>
      <c r="G1431" t="s">
        <v>422</v>
      </c>
      <c r="H1431" t="s">
        <v>832</v>
      </c>
      <c r="I1431" t="s">
        <v>844</v>
      </c>
      <c r="J1431">
        <v>2</v>
      </c>
      <c r="K1431">
        <v>33.051000000000002</v>
      </c>
      <c r="L1431">
        <v>26.300999999999998</v>
      </c>
      <c r="M1431">
        <v>23.175999999999998</v>
      </c>
      <c r="N1431">
        <v>15</v>
      </c>
      <c r="O1431">
        <v>23.013999999999999</v>
      </c>
      <c r="P1431">
        <v>17.477</v>
      </c>
      <c r="Q1431">
        <v>15.952999999999999</v>
      </c>
      <c r="R1431">
        <v>15.185</v>
      </c>
      <c r="S1431">
        <v>15</v>
      </c>
      <c r="T1431">
        <v>15</v>
      </c>
      <c r="U1431">
        <v>15</v>
      </c>
      <c r="V1431">
        <v>15</v>
      </c>
      <c r="W1431">
        <v>15</v>
      </c>
      <c r="X1431">
        <v>15</v>
      </c>
      <c r="Y1431">
        <v>15</v>
      </c>
      <c r="Z1431">
        <v>15</v>
      </c>
      <c r="AA1431">
        <v>15</v>
      </c>
      <c r="AB1431">
        <v>15</v>
      </c>
      <c r="AC1431">
        <v>15</v>
      </c>
      <c r="AD1431">
        <v>15</v>
      </c>
    </row>
    <row r="1432" spans="2:30" ht="15" customHeight="1" x14ac:dyDescent="0.45">
      <c r="B1432" t="s">
        <v>419</v>
      </c>
      <c r="C1432" t="s">
        <v>189</v>
      </c>
      <c r="D1432" t="s">
        <v>845</v>
      </c>
      <c r="E1432" t="s">
        <v>866</v>
      </c>
      <c r="F1432" t="s">
        <v>4122</v>
      </c>
      <c r="G1432" t="s">
        <v>422</v>
      </c>
      <c r="H1432" t="s">
        <v>832</v>
      </c>
      <c r="I1432" t="s">
        <v>848</v>
      </c>
      <c r="J1432">
        <v>2</v>
      </c>
      <c r="K1432">
        <v>0.6</v>
      </c>
      <c r="L1432">
        <v>0.41099999999999998</v>
      </c>
      <c r="M1432">
        <v>0.33500000000000002</v>
      </c>
      <c r="N1432">
        <v>0.33500000000000002</v>
      </c>
      <c r="O1432">
        <v>0.38100000000000001</v>
      </c>
      <c r="P1432">
        <v>0.38100000000000001</v>
      </c>
      <c r="Q1432">
        <v>0.38100000000000001</v>
      </c>
      <c r="R1432">
        <v>0.38100000000000001</v>
      </c>
      <c r="S1432">
        <v>0.38100000000000001</v>
      </c>
      <c r="T1432">
        <v>0.38100000000000001</v>
      </c>
      <c r="U1432">
        <v>0.38100000000000001</v>
      </c>
      <c r="V1432">
        <v>0.38100000000000001</v>
      </c>
      <c r="W1432">
        <v>0.38100000000000001</v>
      </c>
      <c r="X1432">
        <v>0.38100000000000001</v>
      </c>
      <c r="Y1432">
        <v>0.38100000000000001</v>
      </c>
      <c r="Z1432">
        <v>0.38100000000000001</v>
      </c>
      <c r="AA1432">
        <v>0.38100000000000001</v>
      </c>
      <c r="AB1432">
        <v>0.38100000000000001</v>
      </c>
      <c r="AC1432">
        <v>0.38100000000000001</v>
      </c>
      <c r="AD1432">
        <v>0.38100000000000001</v>
      </c>
    </row>
    <row r="1433" spans="2:30" ht="15" customHeight="1" x14ac:dyDescent="0.45">
      <c r="B1433" t="s">
        <v>419</v>
      </c>
      <c r="C1433" t="s">
        <v>189</v>
      </c>
      <c r="D1433" t="s">
        <v>849</v>
      </c>
      <c r="E1433" t="s">
        <v>868</v>
      </c>
      <c r="F1433" t="s">
        <v>4123</v>
      </c>
      <c r="G1433" t="s">
        <v>422</v>
      </c>
      <c r="H1433" t="s">
        <v>832</v>
      </c>
      <c r="I1433" t="s">
        <v>848</v>
      </c>
      <c r="J1433">
        <v>2</v>
      </c>
      <c r="K1433">
        <v>0.41399999999999998</v>
      </c>
      <c r="L1433">
        <v>0.28100000000000003</v>
      </c>
      <c r="M1433">
        <v>0.249</v>
      </c>
      <c r="N1433">
        <v>0.249</v>
      </c>
      <c r="O1433">
        <v>0.30199999999999999</v>
      </c>
      <c r="P1433">
        <v>0.30199999999999999</v>
      </c>
      <c r="Q1433">
        <v>0.30199999999999999</v>
      </c>
      <c r="R1433">
        <v>0.30199999999999999</v>
      </c>
      <c r="S1433">
        <v>0.30199999999999999</v>
      </c>
      <c r="T1433">
        <v>0.30199999999999999</v>
      </c>
      <c r="U1433">
        <v>0.30199999999999999</v>
      </c>
      <c r="V1433">
        <v>0.30199999999999999</v>
      </c>
      <c r="W1433">
        <v>0.30199999999999999</v>
      </c>
      <c r="X1433">
        <v>0.30199999999999999</v>
      </c>
      <c r="Y1433">
        <v>0.30199999999999999</v>
      </c>
      <c r="Z1433">
        <v>0.30199999999999999</v>
      </c>
      <c r="AA1433">
        <v>0.30199999999999999</v>
      </c>
      <c r="AB1433">
        <v>0.30199999999999999</v>
      </c>
      <c r="AC1433">
        <v>0.30199999999999999</v>
      </c>
      <c r="AD1433">
        <v>0.30199999999999999</v>
      </c>
    </row>
    <row r="1434" spans="2:30" ht="15" customHeight="1" x14ac:dyDescent="0.45">
      <c r="B1434" t="s">
        <v>419</v>
      </c>
      <c r="C1434" t="s">
        <v>189</v>
      </c>
      <c r="D1434" t="s">
        <v>852</v>
      </c>
      <c r="E1434" t="s">
        <v>870</v>
      </c>
      <c r="F1434" t="s">
        <v>4124</v>
      </c>
      <c r="G1434" t="s">
        <v>422</v>
      </c>
      <c r="H1434" t="s">
        <v>832</v>
      </c>
      <c r="I1434" t="s">
        <v>848</v>
      </c>
      <c r="J1434">
        <v>2</v>
      </c>
      <c r="K1434">
        <v>0.17499999999999999</v>
      </c>
      <c r="L1434">
        <v>0.10199999999999999</v>
      </c>
      <c r="M1434">
        <v>8.7999999999999995E-2</v>
      </c>
      <c r="N1434">
        <v>8.7999999999999995E-2</v>
      </c>
      <c r="O1434">
        <v>0.123</v>
      </c>
      <c r="P1434">
        <v>0.123</v>
      </c>
      <c r="Q1434">
        <v>0.123</v>
      </c>
      <c r="R1434">
        <v>0.123</v>
      </c>
      <c r="S1434">
        <v>0.123</v>
      </c>
      <c r="T1434">
        <v>0.123</v>
      </c>
      <c r="U1434">
        <v>0.123</v>
      </c>
      <c r="V1434">
        <v>0.123</v>
      </c>
      <c r="W1434">
        <v>0.123</v>
      </c>
      <c r="X1434">
        <v>0.123</v>
      </c>
      <c r="Y1434">
        <v>0.123</v>
      </c>
      <c r="Z1434">
        <v>0.123</v>
      </c>
      <c r="AA1434">
        <v>0.123</v>
      </c>
      <c r="AB1434">
        <v>0.123</v>
      </c>
      <c r="AC1434">
        <v>0.123</v>
      </c>
      <c r="AD1434">
        <v>0.123</v>
      </c>
    </row>
    <row r="1435" spans="2:30" ht="15" customHeight="1" x14ac:dyDescent="0.45">
      <c r="B1435" t="s">
        <v>419</v>
      </c>
      <c r="C1435" t="s">
        <v>189</v>
      </c>
      <c r="D1435" t="s">
        <v>855</v>
      </c>
      <c r="E1435" t="s">
        <v>872</v>
      </c>
      <c r="F1435" t="s">
        <v>4125</v>
      </c>
      <c r="G1435" t="s">
        <v>422</v>
      </c>
      <c r="H1435" t="s">
        <v>832</v>
      </c>
      <c r="I1435" t="s">
        <v>848</v>
      </c>
      <c r="J1435">
        <v>2</v>
      </c>
      <c r="K1435">
        <v>0.41399999999999998</v>
      </c>
      <c r="L1435">
        <v>0.25900000000000001</v>
      </c>
      <c r="M1435">
        <v>0.24399999999999999</v>
      </c>
      <c r="N1435">
        <v>0.24399999999999999</v>
      </c>
      <c r="O1435">
        <v>0.29499999999999998</v>
      </c>
      <c r="P1435">
        <v>0.29499999999999998</v>
      </c>
      <c r="Q1435">
        <v>0.29499999999999998</v>
      </c>
      <c r="R1435">
        <v>0.29499999999999998</v>
      </c>
      <c r="S1435">
        <v>0.29499999999999998</v>
      </c>
      <c r="T1435">
        <v>0.29499999999999998</v>
      </c>
      <c r="U1435">
        <v>0.29499999999999998</v>
      </c>
      <c r="V1435">
        <v>0.29499999999999998</v>
      </c>
      <c r="W1435">
        <v>0.29499999999999998</v>
      </c>
      <c r="X1435">
        <v>0.29499999999999998</v>
      </c>
      <c r="Y1435">
        <v>0.29499999999999998</v>
      </c>
      <c r="Z1435">
        <v>0.29499999999999998</v>
      </c>
      <c r="AA1435">
        <v>0.29499999999999998</v>
      </c>
      <c r="AB1435">
        <v>0.29499999999999998</v>
      </c>
      <c r="AC1435">
        <v>0.29499999999999998</v>
      </c>
      <c r="AD1435">
        <v>0.29499999999999998</v>
      </c>
    </row>
    <row r="1436" spans="2:30" ht="15" customHeight="1" x14ac:dyDescent="0.45">
      <c r="B1436" t="s">
        <v>419</v>
      </c>
      <c r="C1436" t="s">
        <v>189</v>
      </c>
      <c r="D1436" t="s">
        <v>874</v>
      </c>
      <c r="E1436" t="s">
        <v>875</v>
      </c>
      <c r="F1436" t="s">
        <v>4126</v>
      </c>
      <c r="G1436" t="s">
        <v>422</v>
      </c>
      <c r="H1436" t="s">
        <v>832</v>
      </c>
      <c r="I1436" t="s">
        <v>424</v>
      </c>
      <c r="J1436">
        <v>2</v>
      </c>
      <c r="K1436">
        <v>0</v>
      </c>
      <c r="L1436">
        <v>0</v>
      </c>
      <c r="M1436">
        <v>0</v>
      </c>
      <c r="N1436">
        <v>-1E-3</v>
      </c>
      <c r="O1436">
        <v>0.17199999999999999</v>
      </c>
      <c r="P1436">
        <v>0.155</v>
      </c>
      <c r="Q1436">
        <v>0.17699999999999999</v>
      </c>
      <c r="R1436">
        <v>0.16</v>
      </c>
      <c r="S1436">
        <v>0.155</v>
      </c>
      <c r="T1436">
        <v>0.15</v>
      </c>
      <c r="U1436">
        <v>0.15</v>
      </c>
      <c r="V1436">
        <v>0.14899999999999999</v>
      </c>
      <c r="W1436">
        <v>0.15</v>
      </c>
      <c r="X1436">
        <v>0.14899999999999999</v>
      </c>
      <c r="Y1436">
        <v>0.15</v>
      </c>
      <c r="Z1436">
        <v>0.15</v>
      </c>
      <c r="AA1436">
        <v>0.15</v>
      </c>
      <c r="AB1436">
        <v>0.15</v>
      </c>
      <c r="AC1436">
        <v>0.15</v>
      </c>
      <c r="AD1436">
        <v>0.151</v>
      </c>
    </row>
    <row r="1437" spans="2:30" ht="15" customHeight="1" x14ac:dyDescent="0.45">
      <c r="B1437" t="s">
        <v>419</v>
      </c>
      <c r="C1437" t="s">
        <v>189</v>
      </c>
      <c r="D1437" t="s">
        <v>877</v>
      </c>
      <c r="E1437" t="s">
        <v>878</v>
      </c>
      <c r="F1437" t="s">
        <v>4127</v>
      </c>
      <c r="G1437" t="s">
        <v>422</v>
      </c>
      <c r="H1437" t="s">
        <v>832</v>
      </c>
      <c r="I1437" t="s">
        <v>424</v>
      </c>
      <c r="J1437">
        <v>2</v>
      </c>
      <c r="K1437">
        <v>0</v>
      </c>
      <c r="L1437">
        <v>0</v>
      </c>
      <c r="M1437">
        <v>0</v>
      </c>
      <c r="N1437">
        <v>0</v>
      </c>
      <c r="O1437">
        <v>0.28299999999999997</v>
      </c>
      <c r="P1437">
        <v>0.28000000000000003</v>
      </c>
      <c r="Q1437">
        <v>0.28100000000000003</v>
      </c>
      <c r="R1437">
        <v>0.28299999999999997</v>
      </c>
      <c r="S1437">
        <v>0.28399999999999997</v>
      </c>
      <c r="T1437">
        <v>0.28499999999999998</v>
      </c>
      <c r="U1437">
        <v>0.28499999999999998</v>
      </c>
      <c r="V1437">
        <v>0.28499999999999998</v>
      </c>
      <c r="W1437">
        <v>0.28499999999999998</v>
      </c>
      <c r="X1437">
        <v>0.28499999999999998</v>
      </c>
      <c r="Y1437">
        <v>0.28499999999999998</v>
      </c>
      <c r="Z1437">
        <v>0.28499999999999998</v>
      </c>
      <c r="AA1437">
        <v>0.28499999999999998</v>
      </c>
      <c r="AB1437">
        <v>0.28499999999999998</v>
      </c>
      <c r="AC1437">
        <v>0.28499999999999998</v>
      </c>
      <c r="AD1437">
        <v>0.28499999999999998</v>
      </c>
    </row>
    <row r="1438" spans="2:30" ht="15" customHeight="1" x14ac:dyDescent="0.45">
      <c r="B1438" t="s">
        <v>419</v>
      </c>
      <c r="C1438" t="s">
        <v>189</v>
      </c>
      <c r="D1438" t="s">
        <v>880</v>
      </c>
      <c r="E1438" t="s">
        <v>881</v>
      </c>
      <c r="F1438" t="s">
        <v>4128</v>
      </c>
      <c r="G1438" t="s">
        <v>422</v>
      </c>
      <c r="H1438" t="s">
        <v>832</v>
      </c>
      <c r="I1438" t="s">
        <v>424</v>
      </c>
      <c r="J1438">
        <v>2</v>
      </c>
      <c r="K1438">
        <v>0</v>
      </c>
      <c r="L1438">
        <v>0</v>
      </c>
      <c r="M1438">
        <v>0</v>
      </c>
      <c r="N1438">
        <v>0</v>
      </c>
      <c r="O1438">
        <v>0.34699999999999998</v>
      </c>
      <c r="P1438">
        <v>0.34499999999999997</v>
      </c>
      <c r="Q1438">
        <v>0.34399999999999997</v>
      </c>
      <c r="R1438">
        <v>0.34300000000000003</v>
      </c>
      <c r="S1438">
        <v>0.34200000000000003</v>
      </c>
      <c r="T1438">
        <v>0.34200000000000003</v>
      </c>
      <c r="U1438">
        <v>0.34100000000000003</v>
      </c>
      <c r="V1438">
        <v>0.34100000000000003</v>
      </c>
      <c r="W1438">
        <v>0.34100000000000003</v>
      </c>
      <c r="X1438">
        <v>0.34100000000000003</v>
      </c>
      <c r="Y1438">
        <v>0.34100000000000003</v>
      </c>
      <c r="Z1438">
        <v>0.34100000000000003</v>
      </c>
      <c r="AA1438">
        <v>0.34100000000000003</v>
      </c>
      <c r="AB1438">
        <v>0.34200000000000003</v>
      </c>
      <c r="AC1438">
        <v>0.34300000000000003</v>
      </c>
      <c r="AD1438">
        <v>0.34399999999999997</v>
      </c>
    </row>
    <row r="1439" spans="2:30" ht="15" customHeight="1" x14ac:dyDescent="0.45">
      <c r="B1439" t="s">
        <v>419</v>
      </c>
      <c r="C1439" t="s">
        <v>189</v>
      </c>
      <c r="D1439" t="s">
        <v>883</v>
      </c>
      <c r="E1439" t="s">
        <v>884</v>
      </c>
      <c r="F1439" t="s">
        <v>4129</v>
      </c>
      <c r="G1439" t="s">
        <v>422</v>
      </c>
      <c r="H1439" t="s">
        <v>832</v>
      </c>
      <c r="I1439" t="s">
        <v>424</v>
      </c>
      <c r="J1439">
        <v>2</v>
      </c>
      <c r="K1439">
        <v>0</v>
      </c>
      <c r="L1439">
        <v>0</v>
      </c>
      <c r="M1439">
        <v>0</v>
      </c>
      <c r="N1439">
        <v>0</v>
      </c>
      <c r="O1439">
        <v>0.53400000000000003</v>
      </c>
      <c r="P1439">
        <v>0.16500000000000001</v>
      </c>
      <c r="Q1439">
        <v>6.4000000000000001E-2</v>
      </c>
      <c r="R1439">
        <v>1.2E-2</v>
      </c>
      <c r="S1439">
        <v>0</v>
      </c>
      <c r="T1439">
        <v>0</v>
      </c>
      <c r="U1439">
        <v>0</v>
      </c>
      <c r="V1439">
        <v>0</v>
      </c>
      <c r="W1439">
        <v>0</v>
      </c>
      <c r="X1439">
        <v>0</v>
      </c>
      <c r="Y1439">
        <v>0</v>
      </c>
      <c r="Z1439">
        <v>0</v>
      </c>
      <c r="AA1439">
        <v>0</v>
      </c>
      <c r="AB1439">
        <v>0</v>
      </c>
      <c r="AC1439">
        <v>0</v>
      </c>
      <c r="AD1439">
        <v>0</v>
      </c>
    </row>
    <row r="1440" spans="2:30" ht="15" customHeight="1" x14ac:dyDescent="0.45">
      <c r="B1440" t="s">
        <v>419</v>
      </c>
      <c r="C1440" t="s">
        <v>189</v>
      </c>
      <c r="D1440" t="s">
        <v>886</v>
      </c>
      <c r="E1440" t="s">
        <v>887</v>
      </c>
      <c r="F1440" t="s">
        <v>4130</v>
      </c>
      <c r="G1440" t="s">
        <v>422</v>
      </c>
      <c r="H1440" t="s">
        <v>832</v>
      </c>
      <c r="I1440" t="s">
        <v>424</v>
      </c>
      <c r="J1440">
        <v>2</v>
      </c>
      <c r="K1440">
        <v>0</v>
      </c>
      <c r="L1440">
        <v>0</v>
      </c>
      <c r="M1440">
        <v>0</v>
      </c>
      <c r="N1440">
        <v>0</v>
      </c>
      <c r="O1440">
        <v>0.13800000000000001</v>
      </c>
      <c r="P1440">
        <v>0.13800000000000001</v>
      </c>
      <c r="Q1440">
        <v>0.13800000000000001</v>
      </c>
      <c r="R1440">
        <v>0.13800000000000001</v>
      </c>
      <c r="S1440">
        <v>0.13800000000000001</v>
      </c>
      <c r="T1440">
        <v>0.13800000000000001</v>
      </c>
      <c r="U1440">
        <v>0.13800000000000001</v>
      </c>
      <c r="V1440">
        <v>0.13800000000000001</v>
      </c>
      <c r="W1440">
        <v>0.13800000000000001</v>
      </c>
      <c r="X1440">
        <v>0.13800000000000001</v>
      </c>
      <c r="Y1440">
        <v>0.13800000000000001</v>
      </c>
      <c r="Z1440">
        <v>0.13800000000000001</v>
      </c>
      <c r="AA1440">
        <v>0.13800000000000001</v>
      </c>
      <c r="AB1440">
        <v>0.13800000000000001</v>
      </c>
      <c r="AC1440">
        <v>0.13800000000000001</v>
      </c>
      <c r="AD1440">
        <v>0.13800000000000001</v>
      </c>
    </row>
    <row r="1441" spans="2:30" ht="15" customHeight="1" x14ac:dyDescent="0.45">
      <c r="B1441" t="s">
        <v>419</v>
      </c>
      <c r="C1441" t="s">
        <v>189</v>
      </c>
      <c r="D1441" t="s">
        <v>889</v>
      </c>
      <c r="E1441" t="s">
        <v>890</v>
      </c>
      <c r="F1441" t="s">
        <v>4131</v>
      </c>
      <c r="G1441" t="s">
        <v>422</v>
      </c>
      <c r="H1441" t="s">
        <v>832</v>
      </c>
      <c r="I1441" t="s">
        <v>424</v>
      </c>
      <c r="J1441">
        <v>2</v>
      </c>
      <c r="K1441">
        <v>0</v>
      </c>
      <c r="L1441">
        <v>0</v>
      </c>
      <c r="M1441">
        <v>0</v>
      </c>
      <c r="N1441">
        <v>0</v>
      </c>
      <c r="O1441">
        <v>0.21199999999999999</v>
      </c>
      <c r="P1441">
        <v>0.21199999999999999</v>
      </c>
      <c r="Q1441">
        <v>0.21199999999999999</v>
      </c>
      <c r="R1441">
        <v>0.21199999999999999</v>
      </c>
      <c r="S1441">
        <v>0.21199999999999999</v>
      </c>
      <c r="T1441">
        <v>0.21199999999999999</v>
      </c>
      <c r="U1441">
        <v>0.21199999999999999</v>
      </c>
      <c r="V1441">
        <v>0.21199999999999999</v>
      </c>
      <c r="W1441">
        <v>0.21199999999999999</v>
      </c>
      <c r="X1441">
        <v>0.21199999999999999</v>
      </c>
      <c r="Y1441">
        <v>0.21199999999999999</v>
      </c>
      <c r="Z1441">
        <v>0.21199999999999999</v>
      </c>
      <c r="AA1441">
        <v>0.21199999999999999</v>
      </c>
      <c r="AB1441">
        <v>0.21199999999999999</v>
      </c>
      <c r="AC1441">
        <v>0.21199999999999999</v>
      </c>
      <c r="AD1441">
        <v>0.21199999999999999</v>
      </c>
    </row>
    <row r="1442" spans="2:30" ht="15" customHeight="1" x14ac:dyDescent="0.45">
      <c r="B1442" t="s">
        <v>419</v>
      </c>
      <c r="C1442" t="s">
        <v>189</v>
      </c>
      <c r="D1442" t="s">
        <v>892</v>
      </c>
      <c r="E1442" t="s">
        <v>893</v>
      </c>
      <c r="F1442" t="s">
        <v>4132</v>
      </c>
      <c r="G1442" t="s">
        <v>422</v>
      </c>
      <c r="H1442" t="s">
        <v>832</v>
      </c>
      <c r="I1442" t="s">
        <v>424</v>
      </c>
      <c r="J1442">
        <v>2</v>
      </c>
      <c r="K1442">
        <v>0</v>
      </c>
      <c r="L1442">
        <v>0</v>
      </c>
      <c r="M1442">
        <v>0</v>
      </c>
      <c r="N1442">
        <v>0</v>
      </c>
      <c r="O1442">
        <v>0.40200000000000002</v>
      </c>
      <c r="P1442">
        <v>0.40200000000000002</v>
      </c>
      <c r="Q1442">
        <v>0.40200000000000002</v>
      </c>
      <c r="R1442">
        <v>0.40200000000000002</v>
      </c>
      <c r="S1442">
        <v>0.40200000000000002</v>
      </c>
      <c r="T1442">
        <v>0.40200000000000002</v>
      </c>
      <c r="U1442">
        <v>0.40200000000000002</v>
      </c>
      <c r="V1442">
        <v>0.40200000000000002</v>
      </c>
      <c r="W1442">
        <v>0.40200000000000002</v>
      </c>
      <c r="X1442">
        <v>0.40200000000000002</v>
      </c>
      <c r="Y1442">
        <v>0.40200000000000002</v>
      </c>
      <c r="Z1442">
        <v>0.40200000000000002</v>
      </c>
      <c r="AA1442">
        <v>0.40200000000000002</v>
      </c>
      <c r="AB1442">
        <v>0.40200000000000002</v>
      </c>
      <c r="AC1442">
        <v>0.40200000000000002</v>
      </c>
      <c r="AD1442">
        <v>0.40200000000000002</v>
      </c>
    </row>
    <row r="1443" spans="2:30" ht="15" customHeight="1" x14ac:dyDescent="0.45">
      <c r="B1443" t="s">
        <v>419</v>
      </c>
      <c r="C1443" t="s">
        <v>189</v>
      </c>
      <c r="D1443" t="s">
        <v>895</v>
      </c>
      <c r="E1443" t="s">
        <v>896</v>
      </c>
      <c r="F1443" t="s">
        <v>4133</v>
      </c>
      <c r="G1443" t="s">
        <v>422</v>
      </c>
      <c r="H1443" t="s">
        <v>832</v>
      </c>
      <c r="I1443" t="s">
        <v>424</v>
      </c>
      <c r="J1443">
        <v>2</v>
      </c>
      <c r="K1443">
        <v>0</v>
      </c>
      <c r="L1443">
        <v>0</v>
      </c>
      <c r="M1443">
        <v>0</v>
      </c>
      <c r="N1443">
        <v>0</v>
      </c>
      <c r="O1443">
        <v>0.21</v>
      </c>
      <c r="P1443">
        <v>0.21</v>
      </c>
      <c r="Q1443">
        <v>0.21</v>
      </c>
      <c r="R1443">
        <v>0.21</v>
      </c>
      <c r="S1443">
        <v>0.21</v>
      </c>
      <c r="T1443">
        <v>0.21</v>
      </c>
      <c r="U1443">
        <v>0.21</v>
      </c>
      <c r="V1443">
        <v>0.21</v>
      </c>
      <c r="W1443">
        <v>0.21</v>
      </c>
      <c r="X1443">
        <v>0.21</v>
      </c>
      <c r="Y1443">
        <v>0.21</v>
      </c>
      <c r="Z1443">
        <v>0.21</v>
      </c>
      <c r="AA1443">
        <v>0.21</v>
      </c>
      <c r="AB1443">
        <v>0.21</v>
      </c>
      <c r="AC1443">
        <v>0.21</v>
      </c>
      <c r="AD1443">
        <v>0.21</v>
      </c>
    </row>
    <row r="1444" spans="2:30" ht="15" customHeight="1" x14ac:dyDescent="0.45">
      <c r="B1444" t="s">
        <v>419</v>
      </c>
      <c r="C1444" t="s">
        <v>189</v>
      </c>
      <c r="D1444" t="s">
        <v>898</v>
      </c>
      <c r="E1444" t="s">
        <v>899</v>
      </c>
      <c r="F1444" t="s">
        <v>4134</v>
      </c>
      <c r="G1444" t="s">
        <v>422</v>
      </c>
      <c r="H1444" t="s">
        <v>901</v>
      </c>
      <c r="I1444" t="s">
        <v>902</v>
      </c>
      <c r="J1444">
        <v>2</v>
      </c>
    </row>
    <row r="1445" spans="2:30" ht="15" customHeight="1" x14ac:dyDescent="0.45">
      <c r="B1445" t="s">
        <v>419</v>
      </c>
      <c r="C1445" t="s">
        <v>189</v>
      </c>
      <c r="D1445" t="s">
        <v>903</v>
      </c>
      <c r="E1445" t="s">
        <v>904</v>
      </c>
      <c r="F1445" t="s">
        <v>4135</v>
      </c>
      <c r="G1445" t="s">
        <v>422</v>
      </c>
      <c r="H1445" t="s">
        <v>906</v>
      </c>
      <c r="I1445" t="s">
        <v>429</v>
      </c>
      <c r="J1445">
        <v>2</v>
      </c>
      <c r="K1445" t="e">
        <f>#VALUE!</f>
        <v>#VALUE!</v>
      </c>
    </row>
    <row r="1446" spans="2:30" ht="15" customHeight="1" x14ac:dyDescent="0.45">
      <c r="B1446" t="s">
        <v>419</v>
      </c>
      <c r="C1446" t="s">
        <v>189</v>
      </c>
      <c r="D1446" t="s">
        <v>907</v>
      </c>
      <c r="E1446" t="s">
        <v>908</v>
      </c>
      <c r="F1446" t="s">
        <v>4136</v>
      </c>
      <c r="G1446" t="s">
        <v>422</v>
      </c>
      <c r="H1446" t="s">
        <v>910</v>
      </c>
      <c r="I1446" t="s">
        <v>429</v>
      </c>
      <c r="J1446">
        <v>1</v>
      </c>
      <c r="K1446">
        <v>-151.58099999999999</v>
      </c>
      <c r="L1446">
        <v>-128.29400000000001</v>
      </c>
      <c r="M1446">
        <v>-165.88800000000001</v>
      </c>
      <c r="N1446">
        <v>-154.876</v>
      </c>
      <c r="O1446">
        <v>-161.08500000000001</v>
      </c>
      <c r="P1446">
        <v>-152.54</v>
      </c>
      <c r="Q1446">
        <v>-147.751</v>
      </c>
      <c r="R1446">
        <v>-144.482</v>
      </c>
      <c r="S1446">
        <v>-141.161</v>
      </c>
      <c r="T1446">
        <v>-137.05099999999999</v>
      </c>
      <c r="U1446">
        <v>-133.40100000000001</v>
      </c>
      <c r="V1446">
        <v>-129.43299999999999</v>
      </c>
      <c r="W1446">
        <v>-125.136</v>
      </c>
      <c r="X1446">
        <v>-120.459</v>
      </c>
      <c r="Y1446">
        <v>-115.23699999999999</v>
      </c>
      <c r="Z1446">
        <v>-109.639</v>
      </c>
      <c r="AA1446">
        <v>-103.673</v>
      </c>
      <c r="AB1446">
        <v>-97.373999999999995</v>
      </c>
      <c r="AC1446">
        <v>-91.656000000000006</v>
      </c>
      <c r="AD1446">
        <v>-90.676000000000002</v>
      </c>
    </row>
    <row r="1447" spans="2:30" ht="15" customHeight="1" x14ac:dyDescent="0.45">
      <c r="B1447" t="s">
        <v>419</v>
      </c>
      <c r="C1447" t="s">
        <v>189</v>
      </c>
      <c r="D1447" t="s">
        <v>907</v>
      </c>
      <c r="E1447" t="s">
        <v>911</v>
      </c>
      <c r="F1447" t="s">
        <v>4137</v>
      </c>
      <c r="G1447" t="s">
        <v>422</v>
      </c>
      <c r="H1447" t="s">
        <v>910</v>
      </c>
      <c r="I1447" t="s">
        <v>429</v>
      </c>
      <c r="J1447">
        <v>2</v>
      </c>
      <c r="K1447">
        <v>-151.58099999999999</v>
      </c>
      <c r="L1447">
        <v>-128.298</v>
      </c>
      <c r="M1447">
        <v>-165.91900000000001</v>
      </c>
      <c r="N1447">
        <v>-154.899</v>
      </c>
      <c r="O1447">
        <v>-141.79900000000001</v>
      </c>
      <c r="P1447">
        <v>-130.93100000000001</v>
      </c>
      <c r="Q1447">
        <v>-125.85899999999999</v>
      </c>
      <c r="R1447">
        <v>-122.116</v>
      </c>
      <c r="S1447">
        <v>-118.85599999999999</v>
      </c>
      <c r="T1447">
        <v>-114.679</v>
      </c>
      <c r="U1447">
        <v>-110.901</v>
      </c>
      <c r="V1447">
        <v>-106.733</v>
      </c>
      <c r="W1447">
        <v>-102.235</v>
      </c>
      <c r="X1447">
        <v>-97.388999999999996</v>
      </c>
      <c r="Y1447">
        <v>-92.015000000000001</v>
      </c>
      <c r="Z1447">
        <v>-86.305000000000007</v>
      </c>
      <c r="AA1447">
        <v>-80.247</v>
      </c>
      <c r="AB1447">
        <v>-73.882999999999996</v>
      </c>
      <c r="AC1447">
        <v>-68.191000000000003</v>
      </c>
      <c r="AD1447">
        <v>-67.623000000000005</v>
      </c>
    </row>
    <row r="1448" spans="2:30" ht="15" customHeight="1" x14ac:dyDescent="0.45">
      <c r="B1448" t="s">
        <v>419</v>
      </c>
      <c r="C1448" t="s">
        <v>189</v>
      </c>
      <c r="D1448" t="s">
        <v>913</v>
      </c>
      <c r="E1448" t="s">
        <v>914</v>
      </c>
      <c r="F1448" t="s">
        <v>4138</v>
      </c>
      <c r="G1448" t="s">
        <v>422</v>
      </c>
      <c r="H1448" t="s">
        <v>832</v>
      </c>
      <c r="I1448" t="s">
        <v>833</v>
      </c>
      <c r="J1448">
        <v>1</v>
      </c>
      <c r="K1448">
        <v>6.4000000000000001E-2</v>
      </c>
      <c r="L1448">
        <v>6.2E-2</v>
      </c>
      <c r="M1448">
        <v>5.1999999999999998E-2</v>
      </c>
      <c r="N1448">
        <v>4.9000000000000002E-2</v>
      </c>
      <c r="O1448">
        <v>5.0999999999999997E-2</v>
      </c>
      <c r="P1448">
        <v>5.2999999999999999E-2</v>
      </c>
      <c r="Q1448">
        <v>5.2999999999999999E-2</v>
      </c>
      <c r="R1448">
        <v>5.1999999999999998E-2</v>
      </c>
      <c r="S1448">
        <v>5.1999999999999998E-2</v>
      </c>
      <c r="T1448">
        <v>5.1999999999999998E-2</v>
      </c>
      <c r="U1448">
        <v>5.0999999999999997E-2</v>
      </c>
      <c r="V1448">
        <v>5.0999999999999997E-2</v>
      </c>
      <c r="W1448">
        <v>5.0999999999999997E-2</v>
      </c>
      <c r="X1448">
        <v>5.0999999999999997E-2</v>
      </c>
      <c r="Y1448">
        <v>0.05</v>
      </c>
      <c r="Z1448">
        <v>0.05</v>
      </c>
      <c r="AA1448">
        <v>0.05</v>
      </c>
      <c r="AB1448">
        <v>4.9000000000000002E-2</v>
      </c>
      <c r="AC1448">
        <v>4.9000000000000002E-2</v>
      </c>
      <c r="AD1448">
        <v>4.9000000000000002E-2</v>
      </c>
    </row>
    <row r="1449" spans="2:30" ht="15" customHeight="1" x14ac:dyDescent="0.45">
      <c r="B1449" t="s">
        <v>419</v>
      </c>
      <c r="C1449" t="s">
        <v>189</v>
      </c>
      <c r="D1449" t="s">
        <v>916</v>
      </c>
      <c r="E1449" t="s">
        <v>917</v>
      </c>
      <c r="F1449" t="s">
        <v>4139</v>
      </c>
      <c r="G1449" t="s">
        <v>422</v>
      </c>
      <c r="H1449" t="s">
        <v>832</v>
      </c>
      <c r="I1449" t="s">
        <v>833</v>
      </c>
      <c r="J1449">
        <v>1</v>
      </c>
      <c r="K1449">
        <v>6.0999999999999999E-2</v>
      </c>
      <c r="L1449">
        <v>5.1999999999999998E-2</v>
      </c>
      <c r="M1449">
        <v>4.5999999999999999E-2</v>
      </c>
      <c r="N1449">
        <v>4.2999999999999997E-2</v>
      </c>
      <c r="O1449">
        <v>4.4999999999999998E-2</v>
      </c>
      <c r="P1449">
        <v>4.5999999999999999E-2</v>
      </c>
      <c r="Q1449">
        <v>4.5999999999999999E-2</v>
      </c>
      <c r="R1449">
        <v>4.5999999999999999E-2</v>
      </c>
      <c r="S1449">
        <v>4.5999999999999999E-2</v>
      </c>
      <c r="T1449">
        <v>4.4999999999999998E-2</v>
      </c>
      <c r="U1449">
        <v>4.4999999999999998E-2</v>
      </c>
      <c r="V1449">
        <v>4.4999999999999998E-2</v>
      </c>
      <c r="W1449">
        <v>4.4999999999999998E-2</v>
      </c>
      <c r="X1449">
        <v>4.3999999999999997E-2</v>
      </c>
      <c r="Y1449">
        <v>4.3999999999999997E-2</v>
      </c>
      <c r="Z1449">
        <v>4.3999999999999997E-2</v>
      </c>
      <c r="AA1449">
        <v>4.3999999999999997E-2</v>
      </c>
      <c r="AB1449">
        <v>4.2999999999999997E-2</v>
      </c>
      <c r="AC1449">
        <v>4.2999999999999997E-2</v>
      </c>
      <c r="AD1449">
        <v>4.2999999999999997E-2</v>
      </c>
    </row>
    <row r="1450" spans="2:30" ht="15" customHeight="1" x14ac:dyDescent="0.45">
      <c r="B1450" t="s">
        <v>419</v>
      </c>
      <c r="C1450" t="s">
        <v>189</v>
      </c>
      <c r="D1450" t="s">
        <v>919</v>
      </c>
      <c r="E1450" t="s">
        <v>920</v>
      </c>
      <c r="F1450" t="s">
        <v>4140</v>
      </c>
      <c r="G1450" t="s">
        <v>422</v>
      </c>
      <c r="H1450" t="s">
        <v>832</v>
      </c>
      <c r="I1450" t="s">
        <v>837</v>
      </c>
      <c r="J1450">
        <v>1</v>
      </c>
      <c r="K1450">
        <v>11.465999999999999</v>
      </c>
      <c r="L1450">
        <v>8.83</v>
      </c>
      <c r="M1450">
        <v>7.7460000000000004</v>
      </c>
      <c r="N1450">
        <v>7.0540000000000003</v>
      </c>
      <c r="O1450">
        <v>7.0720000000000001</v>
      </c>
      <c r="P1450">
        <v>7.1269999999999998</v>
      </c>
      <c r="Q1450">
        <v>7.101</v>
      </c>
      <c r="R1450">
        <v>7.0730000000000004</v>
      </c>
      <c r="S1450">
        <v>7.0430000000000001</v>
      </c>
      <c r="T1450">
        <v>7.0140000000000002</v>
      </c>
      <c r="U1450">
        <v>7.0140000000000002</v>
      </c>
      <c r="V1450">
        <v>7.0140000000000002</v>
      </c>
      <c r="W1450">
        <v>7.0140000000000002</v>
      </c>
      <c r="X1450">
        <v>7.0140000000000002</v>
      </c>
      <c r="Y1450">
        <v>7.0140000000000002</v>
      </c>
      <c r="Z1450">
        <v>7.0140000000000002</v>
      </c>
      <c r="AA1450">
        <v>7.0140000000000002</v>
      </c>
      <c r="AB1450">
        <v>7.0140000000000002</v>
      </c>
      <c r="AC1450">
        <v>7.0140000000000002</v>
      </c>
      <c r="AD1450">
        <v>7.0140000000000002</v>
      </c>
    </row>
    <row r="1451" spans="2:30" ht="15" customHeight="1" x14ac:dyDescent="0.45">
      <c r="B1451" t="s">
        <v>419</v>
      </c>
      <c r="C1451" t="s">
        <v>189</v>
      </c>
      <c r="D1451" t="s">
        <v>922</v>
      </c>
      <c r="E1451" t="s">
        <v>923</v>
      </c>
      <c r="F1451" t="s">
        <v>4141</v>
      </c>
      <c r="G1451" t="s">
        <v>422</v>
      </c>
      <c r="H1451" t="s">
        <v>832</v>
      </c>
      <c r="I1451" t="s">
        <v>837</v>
      </c>
      <c r="J1451">
        <v>1</v>
      </c>
      <c r="K1451">
        <v>5.3360000000000003</v>
      </c>
      <c r="L1451">
        <v>5.01</v>
      </c>
      <c r="M1451">
        <v>5.0869999999999997</v>
      </c>
      <c r="N1451">
        <v>5.0869999999999997</v>
      </c>
      <c r="O1451">
        <v>5.0869999999999997</v>
      </c>
      <c r="P1451">
        <v>5.0869999999999997</v>
      </c>
      <c r="Q1451">
        <v>5.0869999999999997</v>
      </c>
      <c r="R1451">
        <v>5.0869999999999997</v>
      </c>
      <c r="S1451">
        <v>5.0869999999999997</v>
      </c>
      <c r="T1451">
        <v>5.0869999999999997</v>
      </c>
      <c r="U1451">
        <v>5.0869999999999997</v>
      </c>
      <c r="V1451">
        <v>5.0869999999999997</v>
      </c>
      <c r="W1451">
        <v>5.0869999999999997</v>
      </c>
      <c r="X1451">
        <v>5.0869999999999997</v>
      </c>
      <c r="Y1451">
        <v>5.0869999999999997</v>
      </c>
      <c r="Z1451">
        <v>5.0869999999999997</v>
      </c>
      <c r="AA1451">
        <v>5.0869999999999997</v>
      </c>
      <c r="AB1451">
        <v>5.0869999999999997</v>
      </c>
      <c r="AC1451">
        <v>5.0869999999999997</v>
      </c>
      <c r="AD1451">
        <v>5.0869999999999997</v>
      </c>
    </row>
    <row r="1452" spans="2:30" ht="15" customHeight="1" x14ac:dyDescent="0.45">
      <c r="B1452" t="s">
        <v>419</v>
      </c>
      <c r="C1452" t="s">
        <v>189</v>
      </c>
      <c r="D1452" t="s">
        <v>925</v>
      </c>
      <c r="E1452" t="s">
        <v>926</v>
      </c>
      <c r="F1452" t="s">
        <v>4142</v>
      </c>
      <c r="G1452" t="s">
        <v>422</v>
      </c>
      <c r="H1452" t="s">
        <v>832</v>
      </c>
      <c r="I1452" t="s">
        <v>837</v>
      </c>
      <c r="J1452">
        <v>1</v>
      </c>
      <c r="K1452">
        <v>23.399000000000001</v>
      </c>
      <c r="L1452">
        <v>15.864000000000001</v>
      </c>
      <c r="M1452">
        <v>14.744</v>
      </c>
      <c r="N1452">
        <v>13.651999999999999</v>
      </c>
      <c r="O1452">
        <v>13.680999999999999</v>
      </c>
      <c r="P1452">
        <v>13.768000000000001</v>
      </c>
      <c r="Q1452">
        <v>13.727</v>
      </c>
      <c r="R1452">
        <v>13.683</v>
      </c>
      <c r="S1452">
        <v>13.635999999999999</v>
      </c>
      <c r="T1452">
        <v>13.59</v>
      </c>
      <c r="U1452">
        <v>13.59</v>
      </c>
      <c r="V1452">
        <v>13.59</v>
      </c>
      <c r="W1452">
        <v>13.59</v>
      </c>
      <c r="X1452">
        <v>13.59</v>
      </c>
      <c r="Y1452">
        <v>13.59</v>
      </c>
      <c r="Z1452">
        <v>13.59</v>
      </c>
      <c r="AA1452">
        <v>13.59</v>
      </c>
      <c r="AB1452">
        <v>13.59</v>
      </c>
      <c r="AC1452">
        <v>13.59</v>
      </c>
      <c r="AD1452">
        <v>13.59</v>
      </c>
    </row>
    <row r="1453" spans="2:30" ht="15" customHeight="1" x14ac:dyDescent="0.45">
      <c r="B1453" t="s">
        <v>419</v>
      </c>
      <c r="C1453" t="s">
        <v>189</v>
      </c>
      <c r="D1453" t="s">
        <v>928</v>
      </c>
      <c r="E1453" t="s">
        <v>929</v>
      </c>
      <c r="F1453" t="s">
        <v>4143</v>
      </c>
      <c r="G1453" t="s">
        <v>422</v>
      </c>
      <c r="H1453" t="s">
        <v>832</v>
      </c>
      <c r="I1453" t="s">
        <v>837</v>
      </c>
      <c r="J1453">
        <v>1</v>
      </c>
      <c r="K1453">
        <v>4.6340000000000003</v>
      </c>
      <c r="L1453">
        <v>3.2090000000000001</v>
      </c>
      <c r="M1453">
        <v>2.331</v>
      </c>
      <c r="N1453">
        <v>2.331</v>
      </c>
      <c r="O1453">
        <v>2.331</v>
      </c>
      <c r="P1453">
        <v>2.331</v>
      </c>
      <c r="Q1453">
        <v>2.331</v>
      </c>
      <c r="R1453">
        <v>2.331</v>
      </c>
      <c r="S1453">
        <v>2.331</v>
      </c>
      <c r="T1453">
        <v>2.331</v>
      </c>
      <c r="U1453">
        <v>2.331</v>
      </c>
      <c r="V1453">
        <v>2.331</v>
      </c>
      <c r="W1453">
        <v>2.331</v>
      </c>
      <c r="X1453">
        <v>2.331</v>
      </c>
      <c r="Y1453">
        <v>2.331</v>
      </c>
      <c r="Z1453">
        <v>2.331</v>
      </c>
      <c r="AA1453">
        <v>2.331</v>
      </c>
      <c r="AB1453">
        <v>2.331</v>
      </c>
      <c r="AC1453">
        <v>2.331</v>
      </c>
      <c r="AD1453">
        <v>2.331</v>
      </c>
    </row>
    <row r="1454" spans="2:30" ht="15" customHeight="1" x14ac:dyDescent="0.45">
      <c r="B1454" t="s">
        <v>419</v>
      </c>
      <c r="C1454" t="s">
        <v>189</v>
      </c>
      <c r="D1454" t="s">
        <v>931</v>
      </c>
      <c r="E1454" t="s">
        <v>932</v>
      </c>
      <c r="F1454" t="s">
        <v>4144</v>
      </c>
      <c r="G1454" t="s">
        <v>422</v>
      </c>
      <c r="H1454" t="s">
        <v>832</v>
      </c>
      <c r="I1454" t="s">
        <v>837</v>
      </c>
      <c r="J1454">
        <v>1</v>
      </c>
      <c r="K1454">
        <v>13.301</v>
      </c>
      <c r="L1454">
        <v>6.66</v>
      </c>
      <c r="M1454">
        <v>5.9119999999999999</v>
      </c>
      <c r="N1454">
        <v>5.032</v>
      </c>
      <c r="O1454">
        <v>5.0549999999999997</v>
      </c>
      <c r="P1454">
        <v>5.125</v>
      </c>
      <c r="Q1454">
        <v>5.0919999999999996</v>
      </c>
      <c r="R1454">
        <v>5.056</v>
      </c>
      <c r="S1454">
        <v>5.0179999999999998</v>
      </c>
      <c r="T1454">
        <v>4.9820000000000002</v>
      </c>
      <c r="U1454">
        <v>4.9820000000000002</v>
      </c>
      <c r="V1454">
        <v>4.9820000000000002</v>
      </c>
      <c r="W1454">
        <v>4.9820000000000002</v>
      </c>
      <c r="X1454">
        <v>4.9820000000000002</v>
      </c>
      <c r="Y1454">
        <v>4.9820000000000002</v>
      </c>
      <c r="Z1454">
        <v>4.9820000000000002</v>
      </c>
      <c r="AA1454">
        <v>4.9820000000000002</v>
      </c>
      <c r="AB1454">
        <v>4.9820000000000002</v>
      </c>
      <c r="AC1454">
        <v>4.9820000000000002</v>
      </c>
      <c r="AD1454">
        <v>4.9820000000000002</v>
      </c>
    </row>
    <row r="1455" spans="2:30" ht="15" customHeight="1" x14ac:dyDescent="0.45">
      <c r="B1455" t="s">
        <v>419</v>
      </c>
      <c r="C1455" t="s">
        <v>189</v>
      </c>
      <c r="D1455" t="s">
        <v>934</v>
      </c>
      <c r="E1455" t="s">
        <v>935</v>
      </c>
      <c r="F1455" t="s">
        <v>4145</v>
      </c>
      <c r="G1455" t="s">
        <v>422</v>
      </c>
      <c r="H1455" t="s">
        <v>832</v>
      </c>
      <c r="I1455" t="s">
        <v>837</v>
      </c>
      <c r="J1455">
        <v>1</v>
      </c>
      <c r="K1455">
        <v>2.7839999999999998</v>
      </c>
      <c r="L1455">
        <v>2.6139999999999999</v>
      </c>
      <c r="M1455">
        <v>2.6539999999999999</v>
      </c>
      <c r="N1455">
        <v>2.6539999999999999</v>
      </c>
      <c r="O1455">
        <v>2.6539999999999999</v>
      </c>
      <c r="P1455">
        <v>2.6539999999999999</v>
      </c>
      <c r="Q1455">
        <v>2.6539999999999999</v>
      </c>
      <c r="R1455">
        <v>2.6539999999999999</v>
      </c>
      <c r="S1455">
        <v>2.6539999999999999</v>
      </c>
      <c r="T1455">
        <v>2.6539999999999999</v>
      </c>
      <c r="U1455">
        <v>2.6539999999999999</v>
      </c>
      <c r="V1455">
        <v>2.6539999999999999</v>
      </c>
      <c r="W1455">
        <v>2.6539999999999999</v>
      </c>
      <c r="X1455">
        <v>2.6539999999999999</v>
      </c>
      <c r="Y1455">
        <v>2.6539999999999999</v>
      </c>
      <c r="Z1455">
        <v>2.6539999999999999</v>
      </c>
      <c r="AA1455">
        <v>2.6539999999999999</v>
      </c>
      <c r="AB1455">
        <v>2.6539999999999999</v>
      </c>
      <c r="AC1455">
        <v>2.6539999999999999</v>
      </c>
      <c r="AD1455">
        <v>2.6539999999999999</v>
      </c>
    </row>
    <row r="1456" spans="2:30" ht="15" customHeight="1" x14ac:dyDescent="0.45">
      <c r="B1456" t="s">
        <v>419</v>
      </c>
      <c r="C1456" t="s">
        <v>189</v>
      </c>
      <c r="D1456" t="s">
        <v>937</v>
      </c>
      <c r="E1456" t="s">
        <v>938</v>
      </c>
      <c r="F1456" t="s">
        <v>4146</v>
      </c>
      <c r="G1456" t="s">
        <v>422</v>
      </c>
      <c r="H1456" t="s">
        <v>832</v>
      </c>
      <c r="I1456" t="s">
        <v>833</v>
      </c>
      <c r="J1456">
        <v>2</v>
      </c>
      <c r="K1456">
        <v>6.4000000000000001E-2</v>
      </c>
      <c r="L1456">
        <v>6.2E-2</v>
      </c>
      <c r="M1456">
        <v>5.1999999999999998E-2</v>
      </c>
      <c r="N1456">
        <v>4.9000000000000002E-2</v>
      </c>
      <c r="O1456">
        <v>0.06</v>
      </c>
      <c r="P1456">
        <v>0.06</v>
      </c>
      <c r="Q1456">
        <v>6.0999999999999999E-2</v>
      </c>
      <c r="R1456">
        <v>0.06</v>
      </c>
      <c r="S1456">
        <v>0.06</v>
      </c>
      <c r="T1456">
        <v>5.8999999999999997E-2</v>
      </c>
      <c r="U1456">
        <v>5.8999999999999997E-2</v>
      </c>
      <c r="V1456">
        <v>5.8000000000000003E-2</v>
      </c>
      <c r="W1456">
        <v>5.8000000000000003E-2</v>
      </c>
      <c r="X1456">
        <v>5.8000000000000003E-2</v>
      </c>
      <c r="Y1456">
        <v>5.7000000000000002E-2</v>
      </c>
      <c r="Z1456">
        <v>5.7000000000000002E-2</v>
      </c>
      <c r="AA1456">
        <v>5.7000000000000002E-2</v>
      </c>
      <c r="AB1456">
        <v>5.6000000000000001E-2</v>
      </c>
      <c r="AC1456">
        <v>5.6000000000000001E-2</v>
      </c>
      <c r="AD1456">
        <v>5.6000000000000001E-2</v>
      </c>
    </row>
    <row r="1457" spans="2:30" ht="15" customHeight="1" x14ac:dyDescent="0.45">
      <c r="B1457" t="s">
        <v>419</v>
      </c>
      <c r="C1457" t="s">
        <v>189</v>
      </c>
      <c r="D1457" t="s">
        <v>940</v>
      </c>
      <c r="E1457" t="s">
        <v>941</v>
      </c>
      <c r="F1457" t="s">
        <v>4147</v>
      </c>
      <c r="G1457" t="s">
        <v>422</v>
      </c>
      <c r="H1457" t="s">
        <v>832</v>
      </c>
      <c r="I1457" t="s">
        <v>833</v>
      </c>
      <c r="J1457">
        <v>2</v>
      </c>
      <c r="K1457">
        <v>6.0999999999999999E-2</v>
      </c>
      <c r="L1457">
        <v>5.1999999999999998E-2</v>
      </c>
      <c r="M1457">
        <v>4.5999999999999999E-2</v>
      </c>
      <c r="N1457">
        <v>4.2999999999999997E-2</v>
      </c>
      <c r="O1457">
        <v>5.2999999999999999E-2</v>
      </c>
      <c r="P1457">
        <v>5.3999999999999999E-2</v>
      </c>
      <c r="Q1457">
        <v>5.5E-2</v>
      </c>
      <c r="R1457">
        <v>5.3999999999999999E-2</v>
      </c>
      <c r="S1457">
        <v>5.2999999999999999E-2</v>
      </c>
      <c r="T1457">
        <v>5.2999999999999999E-2</v>
      </c>
      <c r="U1457">
        <v>5.1999999999999998E-2</v>
      </c>
      <c r="V1457">
        <v>5.1999999999999998E-2</v>
      </c>
      <c r="W1457">
        <v>5.1999999999999998E-2</v>
      </c>
      <c r="X1457">
        <v>5.1999999999999998E-2</v>
      </c>
      <c r="Y1457">
        <v>5.0999999999999997E-2</v>
      </c>
      <c r="Z1457">
        <v>5.0999999999999997E-2</v>
      </c>
      <c r="AA1457">
        <v>5.0999999999999997E-2</v>
      </c>
      <c r="AB1457">
        <v>0.05</v>
      </c>
      <c r="AC1457">
        <v>0.05</v>
      </c>
      <c r="AD1457">
        <v>0.05</v>
      </c>
    </row>
    <row r="1458" spans="2:30" ht="15" customHeight="1" x14ac:dyDescent="0.45">
      <c r="B1458" t="s">
        <v>419</v>
      </c>
      <c r="C1458" t="s">
        <v>189</v>
      </c>
      <c r="D1458" t="s">
        <v>943</v>
      </c>
      <c r="E1458" t="s">
        <v>944</v>
      </c>
      <c r="F1458" t="s">
        <v>4148</v>
      </c>
      <c r="G1458" t="s">
        <v>422</v>
      </c>
      <c r="H1458" t="s">
        <v>832</v>
      </c>
      <c r="I1458" t="s">
        <v>837</v>
      </c>
      <c r="J1458">
        <v>2</v>
      </c>
      <c r="K1458">
        <v>11.465999999999999</v>
      </c>
      <c r="L1458">
        <v>8.83</v>
      </c>
      <c r="M1458">
        <v>7.7460000000000004</v>
      </c>
      <c r="N1458">
        <v>7.0540000000000003</v>
      </c>
      <c r="O1458">
        <v>9.0719999999999992</v>
      </c>
      <c r="P1458">
        <v>9.1270000000000007</v>
      </c>
      <c r="Q1458">
        <v>9.1010000000000009</v>
      </c>
      <c r="R1458">
        <v>9.0730000000000004</v>
      </c>
      <c r="S1458">
        <v>9.0429999999999993</v>
      </c>
      <c r="T1458">
        <v>9.0139999999999993</v>
      </c>
      <c r="U1458">
        <v>9.0139999999999993</v>
      </c>
      <c r="V1458">
        <v>9.0139999999999993</v>
      </c>
      <c r="W1458">
        <v>9.0139999999999993</v>
      </c>
      <c r="X1458">
        <v>9.0139999999999993</v>
      </c>
      <c r="Y1458">
        <v>9.0139999999999993</v>
      </c>
      <c r="Z1458">
        <v>9.0139999999999993</v>
      </c>
      <c r="AA1458">
        <v>9.0139999999999993</v>
      </c>
      <c r="AB1458">
        <v>9.0139999999999993</v>
      </c>
      <c r="AC1458">
        <v>9.0139999999999993</v>
      </c>
      <c r="AD1458">
        <v>9.0139999999999993</v>
      </c>
    </row>
    <row r="1459" spans="2:30" ht="15" customHeight="1" x14ac:dyDescent="0.45">
      <c r="B1459" t="s">
        <v>419</v>
      </c>
      <c r="C1459" t="s">
        <v>189</v>
      </c>
      <c r="D1459" t="s">
        <v>946</v>
      </c>
      <c r="E1459" t="s">
        <v>947</v>
      </c>
      <c r="F1459" t="s">
        <v>4149</v>
      </c>
      <c r="G1459" t="s">
        <v>422</v>
      </c>
      <c r="H1459" t="s">
        <v>832</v>
      </c>
      <c r="I1459" t="s">
        <v>837</v>
      </c>
      <c r="J1459">
        <v>2</v>
      </c>
      <c r="K1459">
        <v>5.3360000000000003</v>
      </c>
      <c r="L1459">
        <v>5.01</v>
      </c>
      <c r="M1459">
        <v>5.0869999999999997</v>
      </c>
      <c r="N1459">
        <v>5.0869999999999997</v>
      </c>
      <c r="O1459">
        <v>6.2030000000000003</v>
      </c>
      <c r="P1459">
        <v>6.2030000000000003</v>
      </c>
      <c r="Q1459">
        <v>6.2030000000000003</v>
      </c>
      <c r="R1459">
        <v>6.2030000000000003</v>
      </c>
      <c r="S1459">
        <v>6.2030000000000003</v>
      </c>
      <c r="T1459">
        <v>6.2030000000000003</v>
      </c>
      <c r="U1459">
        <v>6.2030000000000003</v>
      </c>
      <c r="V1459">
        <v>6.2030000000000003</v>
      </c>
      <c r="W1459">
        <v>6.2030000000000003</v>
      </c>
      <c r="X1459">
        <v>6.2030000000000003</v>
      </c>
      <c r="Y1459">
        <v>6.2030000000000003</v>
      </c>
      <c r="Z1459">
        <v>6.2030000000000003</v>
      </c>
      <c r="AA1459">
        <v>6.2030000000000003</v>
      </c>
      <c r="AB1459">
        <v>6.2030000000000003</v>
      </c>
      <c r="AC1459">
        <v>6.2030000000000003</v>
      </c>
      <c r="AD1459">
        <v>6.2030000000000003</v>
      </c>
    </row>
    <row r="1460" spans="2:30" ht="15" customHeight="1" x14ac:dyDescent="0.45">
      <c r="B1460" t="s">
        <v>419</v>
      </c>
      <c r="C1460" t="s">
        <v>189</v>
      </c>
      <c r="D1460" t="s">
        <v>949</v>
      </c>
      <c r="E1460" t="s">
        <v>950</v>
      </c>
      <c r="F1460" t="s">
        <v>4150</v>
      </c>
      <c r="G1460" t="s">
        <v>422</v>
      </c>
      <c r="H1460" t="s">
        <v>832</v>
      </c>
      <c r="I1460" t="s">
        <v>837</v>
      </c>
      <c r="J1460">
        <v>2</v>
      </c>
      <c r="K1460">
        <v>23.399000000000001</v>
      </c>
      <c r="L1460">
        <v>15.864000000000001</v>
      </c>
      <c r="M1460">
        <v>14.744</v>
      </c>
      <c r="N1460">
        <v>13.651999999999999</v>
      </c>
      <c r="O1460">
        <v>15.831</v>
      </c>
      <c r="P1460">
        <v>15.917999999999999</v>
      </c>
      <c r="Q1460">
        <v>15.877000000000001</v>
      </c>
      <c r="R1460">
        <v>15.833</v>
      </c>
      <c r="S1460">
        <v>15.786</v>
      </c>
      <c r="T1460">
        <v>15.74</v>
      </c>
      <c r="U1460">
        <v>15.74</v>
      </c>
      <c r="V1460">
        <v>15.74</v>
      </c>
      <c r="W1460">
        <v>15.74</v>
      </c>
      <c r="X1460">
        <v>15.74</v>
      </c>
      <c r="Y1460">
        <v>15.74</v>
      </c>
      <c r="Z1460">
        <v>15.74</v>
      </c>
      <c r="AA1460">
        <v>15.74</v>
      </c>
      <c r="AB1460">
        <v>15.74</v>
      </c>
      <c r="AC1460">
        <v>15.74</v>
      </c>
      <c r="AD1460">
        <v>15.74</v>
      </c>
    </row>
    <row r="1461" spans="2:30" ht="15" customHeight="1" x14ac:dyDescent="0.45">
      <c r="B1461" t="s">
        <v>419</v>
      </c>
      <c r="C1461" t="s">
        <v>189</v>
      </c>
      <c r="D1461" t="s">
        <v>952</v>
      </c>
      <c r="E1461" t="s">
        <v>953</v>
      </c>
      <c r="F1461" t="s">
        <v>4151</v>
      </c>
      <c r="G1461" t="s">
        <v>422</v>
      </c>
      <c r="H1461" t="s">
        <v>832</v>
      </c>
      <c r="I1461" t="s">
        <v>837</v>
      </c>
      <c r="J1461">
        <v>2</v>
      </c>
      <c r="K1461">
        <v>4.6340000000000003</v>
      </c>
      <c r="L1461">
        <v>3.2090000000000001</v>
      </c>
      <c r="M1461">
        <v>2.331</v>
      </c>
      <c r="N1461">
        <v>2.331</v>
      </c>
      <c r="O1461">
        <v>3.4470000000000001</v>
      </c>
      <c r="P1461">
        <v>3.4630000000000001</v>
      </c>
      <c r="Q1461">
        <v>3.4790000000000001</v>
      </c>
      <c r="R1461">
        <v>3.496</v>
      </c>
      <c r="S1461">
        <v>3.5129999999999999</v>
      </c>
      <c r="T1461">
        <v>3.5310000000000001</v>
      </c>
      <c r="U1461">
        <v>3.5489999999999999</v>
      </c>
      <c r="V1461">
        <v>3.5680000000000001</v>
      </c>
      <c r="W1461">
        <v>3.5880000000000001</v>
      </c>
      <c r="X1461">
        <v>3.6080000000000001</v>
      </c>
      <c r="Y1461">
        <v>3.629</v>
      </c>
      <c r="Z1461">
        <v>3.629</v>
      </c>
      <c r="AA1461">
        <v>3.629</v>
      </c>
      <c r="AB1461">
        <v>3.629</v>
      </c>
      <c r="AC1461">
        <v>3.629</v>
      </c>
      <c r="AD1461">
        <v>3.629</v>
      </c>
    </row>
    <row r="1462" spans="2:30" ht="15" customHeight="1" x14ac:dyDescent="0.45">
      <c r="B1462" t="s">
        <v>419</v>
      </c>
      <c r="C1462" t="s">
        <v>189</v>
      </c>
      <c r="D1462" t="s">
        <v>955</v>
      </c>
      <c r="E1462" t="s">
        <v>956</v>
      </c>
      <c r="F1462" t="s">
        <v>4152</v>
      </c>
      <c r="G1462" t="s">
        <v>422</v>
      </c>
      <c r="H1462" t="s">
        <v>832</v>
      </c>
      <c r="I1462" t="s">
        <v>837</v>
      </c>
      <c r="J1462">
        <v>2</v>
      </c>
      <c r="K1462">
        <v>13.301</v>
      </c>
      <c r="L1462">
        <v>6.66</v>
      </c>
      <c r="M1462">
        <v>5.9119999999999999</v>
      </c>
      <c r="N1462">
        <v>5.032</v>
      </c>
      <c r="O1462">
        <v>6.9409999999999998</v>
      </c>
      <c r="P1462">
        <v>7.0110000000000001</v>
      </c>
      <c r="Q1462">
        <v>6.9779999999999998</v>
      </c>
      <c r="R1462">
        <v>6.9420000000000002</v>
      </c>
      <c r="S1462">
        <v>6.9039999999999999</v>
      </c>
      <c r="T1462">
        <v>6.8680000000000003</v>
      </c>
      <c r="U1462">
        <v>6.8680000000000003</v>
      </c>
      <c r="V1462">
        <v>6.8680000000000003</v>
      </c>
      <c r="W1462">
        <v>6.8680000000000003</v>
      </c>
      <c r="X1462">
        <v>6.8680000000000003</v>
      </c>
      <c r="Y1462">
        <v>6.8680000000000003</v>
      </c>
      <c r="Z1462">
        <v>6.8680000000000003</v>
      </c>
      <c r="AA1462">
        <v>6.8680000000000003</v>
      </c>
      <c r="AB1462">
        <v>6.8680000000000003</v>
      </c>
      <c r="AC1462">
        <v>6.8680000000000003</v>
      </c>
      <c r="AD1462">
        <v>6.8680000000000003</v>
      </c>
    </row>
    <row r="1463" spans="2:30" ht="15" customHeight="1" x14ac:dyDescent="0.45">
      <c r="B1463" t="s">
        <v>419</v>
      </c>
      <c r="C1463" t="s">
        <v>189</v>
      </c>
      <c r="D1463" t="s">
        <v>958</v>
      </c>
      <c r="E1463" t="s">
        <v>959</v>
      </c>
      <c r="F1463" t="s">
        <v>4153</v>
      </c>
      <c r="G1463" t="s">
        <v>422</v>
      </c>
      <c r="H1463" t="s">
        <v>832</v>
      </c>
      <c r="I1463" t="s">
        <v>837</v>
      </c>
      <c r="J1463">
        <v>2</v>
      </c>
      <c r="K1463">
        <v>2.7839999999999998</v>
      </c>
      <c r="L1463">
        <v>2.6139999999999999</v>
      </c>
      <c r="M1463">
        <v>2.6539999999999999</v>
      </c>
      <c r="N1463">
        <v>2.6539999999999999</v>
      </c>
      <c r="O1463">
        <v>3.77</v>
      </c>
      <c r="P1463">
        <v>3.77</v>
      </c>
      <c r="Q1463">
        <v>3.77</v>
      </c>
      <c r="R1463">
        <v>3.77</v>
      </c>
      <c r="S1463">
        <v>3.77</v>
      </c>
      <c r="T1463">
        <v>3.77</v>
      </c>
      <c r="U1463">
        <v>3.77</v>
      </c>
      <c r="V1463">
        <v>3.77</v>
      </c>
      <c r="W1463">
        <v>3.77</v>
      </c>
      <c r="X1463">
        <v>3.77</v>
      </c>
      <c r="Y1463">
        <v>3.77</v>
      </c>
      <c r="Z1463">
        <v>3.77</v>
      </c>
      <c r="AA1463">
        <v>3.77</v>
      </c>
      <c r="AB1463">
        <v>3.77</v>
      </c>
      <c r="AC1463">
        <v>3.77</v>
      </c>
      <c r="AD1463">
        <v>3.77</v>
      </c>
    </row>
    <row r="1464" spans="2:30" ht="15" customHeight="1" x14ac:dyDescent="0.45">
      <c r="B1464" t="s">
        <v>419</v>
      </c>
      <c r="C1464" t="s">
        <v>189</v>
      </c>
      <c r="D1464" t="s">
        <v>961</v>
      </c>
      <c r="E1464" t="s">
        <v>962</v>
      </c>
      <c r="F1464" t="s">
        <v>4154</v>
      </c>
      <c r="G1464" t="s">
        <v>422</v>
      </c>
      <c r="H1464" t="s">
        <v>964</v>
      </c>
      <c r="I1464" t="s">
        <v>833</v>
      </c>
      <c r="J1464">
        <v>1</v>
      </c>
      <c r="K1464">
        <v>6.4000000000000001E-2</v>
      </c>
      <c r="L1464">
        <v>6.2E-2</v>
      </c>
      <c r="M1464">
        <v>0.107</v>
      </c>
      <c r="N1464">
        <v>0.105</v>
      </c>
      <c r="O1464">
        <v>0.107</v>
      </c>
      <c r="P1464">
        <v>0.108</v>
      </c>
      <c r="Q1464">
        <v>0.108</v>
      </c>
      <c r="R1464">
        <v>0.107</v>
      </c>
      <c r="S1464">
        <v>0.107</v>
      </c>
      <c r="T1464">
        <v>0.107</v>
      </c>
      <c r="U1464">
        <v>0.107</v>
      </c>
      <c r="V1464">
        <v>0.106</v>
      </c>
      <c r="W1464">
        <v>0.106</v>
      </c>
      <c r="X1464">
        <v>0.106</v>
      </c>
      <c r="Y1464">
        <v>0.106</v>
      </c>
      <c r="Z1464">
        <v>0.105</v>
      </c>
      <c r="AA1464">
        <v>0.105</v>
      </c>
      <c r="AB1464">
        <v>0.105</v>
      </c>
      <c r="AC1464">
        <v>0.104</v>
      </c>
      <c r="AD1464">
        <v>0.104</v>
      </c>
    </row>
    <row r="1465" spans="2:30" ht="15" customHeight="1" x14ac:dyDescent="0.45">
      <c r="B1465" t="s">
        <v>419</v>
      </c>
      <c r="C1465" t="s">
        <v>189</v>
      </c>
      <c r="D1465" t="s">
        <v>965</v>
      </c>
      <c r="E1465" t="s">
        <v>966</v>
      </c>
      <c r="F1465" t="s">
        <v>4155</v>
      </c>
      <c r="G1465" t="s">
        <v>422</v>
      </c>
      <c r="H1465" t="s">
        <v>964</v>
      </c>
      <c r="I1465" t="s">
        <v>833</v>
      </c>
      <c r="J1465">
        <v>1</v>
      </c>
      <c r="K1465">
        <v>5.8999999999999997E-2</v>
      </c>
      <c r="L1465">
        <v>5.0999999999999997E-2</v>
      </c>
      <c r="M1465">
        <v>0.10100000000000001</v>
      </c>
      <c r="N1465">
        <v>9.8000000000000004E-2</v>
      </c>
      <c r="O1465">
        <v>0.1</v>
      </c>
      <c r="P1465">
        <v>0.10100000000000001</v>
      </c>
      <c r="Q1465">
        <v>0.10100000000000001</v>
      </c>
      <c r="R1465">
        <v>0.10100000000000001</v>
      </c>
      <c r="S1465">
        <v>0.10100000000000001</v>
      </c>
      <c r="T1465">
        <v>0.1</v>
      </c>
      <c r="U1465">
        <v>0.1</v>
      </c>
      <c r="V1465">
        <v>0.1</v>
      </c>
      <c r="W1465">
        <v>0.1</v>
      </c>
      <c r="X1465">
        <v>0.1</v>
      </c>
      <c r="Y1465">
        <v>9.9000000000000005E-2</v>
      </c>
      <c r="Z1465">
        <v>9.9000000000000005E-2</v>
      </c>
      <c r="AA1465">
        <v>9.9000000000000005E-2</v>
      </c>
      <c r="AB1465">
        <v>9.8000000000000004E-2</v>
      </c>
      <c r="AC1465">
        <v>9.8000000000000004E-2</v>
      </c>
      <c r="AD1465">
        <v>9.8000000000000004E-2</v>
      </c>
    </row>
    <row r="1466" spans="2:30" ht="15" customHeight="1" x14ac:dyDescent="0.45">
      <c r="B1466" t="s">
        <v>419</v>
      </c>
      <c r="C1466" t="s">
        <v>189</v>
      </c>
      <c r="D1466" t="s">
        <v>968</v>
      </c>
      <c r="E1466" t="s">
        <v>969</v>
      </c>
      <c r="F1466" t="s">
        <v>4156</v>
      </c>
      <c r="G1466" t="s">
        <v>422</v>
      </c>
      <c r="H1466" t="s">
        <v>971</v>
      </c>
      <c r="I1466" t="s">
        <v>837</v>
      </c>
      <c r="J1466">
        <v>1</v>
      </c>
      <c r="K1466">
        <v>11.12</v>
      </c>
      <c r="L1466">
        <v>8.6110000000000007</v>
      </c>
      <c r="M1466">
        <v>7.577</v>
      </c>
      <c r="N1466">
        <v>6.8849999999999998</v>
      </c>
      <c r="O1466">
        <v>6.9039999999999999</v>
      </c>
      <c r="P1466">
        <v>6.9580000000000002</v>
      </c>
      <c r="Q1466">
        <v>6.9320000000000004</v>
      </c>
      <c r="R1466">
        <v>6.9039999999999999</v>
      </c>
      <c r="S1466">
        <v>6.875</v>
      </c>
      <c r="T1466">
        <v>6.8460000000000001</v>
      </c>
      <c r="U1466">
        <v>6.8460000000000001</v>
      </c>
      <c r="V1466">
        <v>6.8460000000000001</v>
      </c>
      <c r="W1466">
        <v>6.8460000000000001</v>
      </c>
      <c r="X1466">
        <v>6.8460000000000001</v>
      </c>
      <c r="Y1466">
        <v>6.8460000000000001</v>
      </c>
      <c r="Z1466">
        <v>6.8460000000000001</v>
      </c>
      <c r="AA1466">
        <v>6.8460000000000001</v>
      </c>
      <c r="AB1466">
        <v>6.8460000000000001</v>
      </c>
      <c r="AC1466">
        <v>6.8460000000000001</v>
      </c>
      <c r="AD1466">
        <v>6.8460000000000001</v>
      </c>
    </row>
    <row r="1467" spans="2:30" ht="15" customHeight="1" x14ac:dyDescent="0.45">
      <c r="B1467" t="s">
        <v>419</v>
      </c>
      <c r="C1467" t="s">
        <v>189</v>
      </c>
      <c r="D1467" t="s">
        <v>972</v>
      </c>
      <c r="E1467" t="s">
        <v>973</v>
      </c>
      <c r="F1467" t="s">
        <v>4157</v>
      </c>
      <c r="G1467" t="s">
        <v>422</v>
      </c>
      <c r="H1467" t="s">
        <v>971</v>
      </c>
      <c r="I1467" t="s">
        <v>837</v>
      </c>
      <c r="J1467">
        <v>1</v>
      </c>
      <c r="K1467">
        <v>12.260999999999999</v>
      </c>
      <c r="L1467">
        <v>10.192</v>
      </c>
      <c r="M1467">
        <v>9.57</v>
      </c>
      <c r="N1467">
        <v>9.64</v>
      </c>
      <c r="O1467">
        <v>9.6809999999999992</v>
      </c>
      <c r="P1467">
        <v>9.5749999999999993</v>
      </c>
      <c r="Q1467">
        <v>9.4489999999999998</v>
      </c>
      <c r="R1467">
        <v>9.4049999999999994</v>
      </c>
      <c r="S1467">
        <v>9.3919999999999995</v>
      </c>
      <c r="T1467">
        <v>9.3849999999999998</v>
      </c>
      <c r="U1467">
        <v>9.3849999999999998</v>
      </c>
      <c r="V1467">
        <v>9.3849999999999998</v>
      </c>
      <c r="W1467">
        <v>9.3849999999999998</v>
      </c>
      <c r="X1467">
        <v>9.3849999999999998</v>
      </c>
      <c r="Y1467">
        <v>9.3849999999999998</v>
      </c>
      <c r="Z1467">
        <v>9.3849999999999998</v>
      </c>
      <c r="AA1467">
        <v>9.3849999999999998</v>
      </c>
      <c r="AB1467">
        <v>9.3849999999999998</v>
      </c>
      <c r="AC1467">
        <v>9.3849999999999998</v>
      </c>
      <c r="AD1467">
        <v>9.3849999999999998</v>
      </c>
    </row>
    <row r="1468" spans="2:30" ht="15" customHeight="1" x14ac:dyDescent="0.45">
      <c r="B1468" t="s">
        <v>419</v>
      </c>
      <c r="C1468" t="s">
        <v>189</v>
      </c>
      <c r="D1468" t="s">
        <v>975</v>
      </c>
      <c r="E1468" t="s">
        <v>976</v>
      </c>
      <c r="F1468" t="s">
        <v>4158</v>
      </c>
      <c r="G1468" t="s">
        <v>422</v>
      </c>
      <c r="H1468" t="s">
        <v>971</v>
      </c>
      <c r="I1468" t="s">
        <v>837</v>
      </c>
      <c r="J1468">
        <v>1</v>
      </c>
      <c r="K1468">
        <v>20.341000000000001</v>
      </c>
      <c r="L1468">
        <v>13.728999999999999</v>
      </c>
      <c r="M1468">
        <v>12.932</v>
      </c>
      <c r="N1468">
        <v>11.975</v>
      </c>
      <c r="O1468">
        <v>12</v>
      </c>
      <c r="P1468">
        <v>12.076000000000001</v>
      </c>
      <c r="Q1468">
        <v>12.04</v>
      </c>
      <c r="R1468">
        <v>12.002000000000001</v>
      </c>
      <c r="S1468">
        <v>11.96</v>
      </c>
      <c r="T1468">
        <v>11.920999999999999</v>
      </c>
      <c r="U1468">
        <v>11.920999999999999</v>
      </c>
      <c r="V1468">
        <v>11.920999999999999</v>
      </c>
      <c r="W1468">
        <v>11.920999999999999</v>
      </c>
      <c r="X1468">
        <v>11.920999999999999</v>
      </c>
      <c r="Y1468">
        <v>11.920999999999999</v>
      </c>
      <c r="Z1468">
        <v>11.920999999999999</v>
      </c>
      <c r="AA1468">
        <v>11.920999999999999</v>
      </c>
      <c r="AB1468">
        <v>11.920999999999999</v>
      </c>
      <c r="AC1468">
        <v>11.920999999999999</v>
      </c>
      <c r="AD1468">
        <v>11.920999999999999</v>
      </c>
    </row>
    <row r="1469" spans="2:30" ht="15" customHeight="1" x14ac:dyDescent="0.45">
      <c r="B1469" t="s">
        <v>419</v>
      </c>
      <c r="C1469" t="s">
        <v>189</v>
      </c>
      <c r="D1469" t="s">
        <v>978</v>
      </c>
      <c r="E1469" t="s">
        <v>979</v>
      </c>
      <c r="F1469" t="s">
        <v>4159</v>
      </c>
      <c r="G1469" t="s">
        <v>422</v>
      </c>
      <c r="H1469" t="s">
        <v>971</v>
      </c>
      <c r="I1469" t="s">
        <v>837</v>
      </c>
      <c r="J1469">
        <v>1</v>
      </c>
      <c r="K1469">
        <v>16.896999999999998</v>
      </c>
      <c r="L1469">
        <v>15.007</v>
      </c>
      <c r="M1469">
        <v>14.387</v>
      </c>
      <c r="N1469">
        <v>14.454000000000001</v>
      </c>
      <c r="O1469">
        <v>14.493</v>
      </c>
      <c r="P1469">
        <v>14.391999999999999</v>
      </c>
      <c r="Q1469">
        <v>14.273</v>
      </c>
      <c r="R1469">
        <v>14.231</v>
      </c>
      <c r="S1469">
        <v>14.218999999999999</v>
      </c>
      <c r="T1469">
        <v>14.212</v>
      </c>
      <c r="U1469">
        <v>14.212</v>
      </c>
      <c r="V1469">
        <v>14.212</v>
      </c>
      <c r="W1469">
        <v>14.212</v>
      </c>
      <c r="X1469">
        <v>14.212</v>
      </c>
      <c r="Y1469">
        <v>14.212</v>
      </c>
      <c r="Z1469">
        <v>14.212</v>
      </c>
      <c r="AA1469">
        <v>14.212</v>
      </c>
      <c r="AB1469">
        <v>14.212</v>
      </c>
      <c r="AC1469">
        <v>14.212</v>
      </c>
      <c r="AD1469">
        <v>14.212</v>
      </c>
    </row>
    <row r="1470" spans="2:30" ht="15" customHeight="1" x14ac:dyDescent="0.45">
      <c r="B1470" t="s">
        <v>419</v>
      </c>
      <c r="C1470" t="s">
        <v>189</v>
      </c>
      <c r="D1470" t="s">
        <v>981</v>
      </c>
      <c r="E1470" t="s">
        <v>982</v>
      </c>
      <c r="F1470" t="s">
        <v>4160</v>
      </c>
      <c r="G1470" t="s">
        <v>422</v>
      </c>
      <c r="H1470" t="s">
        <v>971</v>
      </c>
      <c r="I1470" t="s">
        <v>837</v>
      </c>
      <c r="J1470">
        <v>1</v>
      </c>
      <c r="K1470">
        <v>13.301</v>
      </c>
      <c r="L1470">
        <v>6.66</v>
      </c>
      <c r="M1470">
        <v>5.9119999999999999</v>
      </c>
      <c r="N1470">
        <v>5.032</v>
      </c>
      <c r="O1470">
        <v>5.0549999999999997</v>
      </c>
      <c r="P1470">
        <v>5.125</v>
      </c>
      <c r="Q1470">
        <v>5.0919999999999996</v>
      </c>
      <c r="R1470">
        <v>5.056</v>
      </c>
      <c r="S1470">
        <v>5.0179999999999998</v>
      </c>
      <c r="T1470">
        <v>4.9820000000000002</v>
      </c>
      <c r="U1470">
        <v>4.9820000000000002</v>
      </c>
      <c r="V1470">
        <v>4.9820000000000002</v>
      </c>
      <c r="W1470">
        <v>4.9820000000000002</v>
      </c>
      <c r="X1470">
        <v>4.9820000000000002</v>
      </c>
      <c r="Y1470">
        <v>4.9820000000000002</v>
      </c>
      <c r="Z1470">
        <v>4.9820000000000002</v>
      </c>
      <c r="AA1470">
        <v>4.9820000000000002</v>
      </c>
      <c r="AB1470">
        <v>4.9820000000000002</v>
      </c>
      <c r="AC1470">
        <v>4.9820000000000002</v>
      </c>
      <c r="AD1470">
        <v>4.9820000000000002</v>
      </c>
    </row>
    <row r="1471" spans="2:30" ht="15" customHeight="1" x14ac:dyDescent="0.45">
      <c r="B1471" t="s">
        <v>419</v>
      </c>
      <c r="C1471" t="s">
        <v>189</v>
      </c>
      <c r="D1471" t="s">
        <v>984</v>
      </c>
      <c r="E1471" t="s">
        <v>985</v>
      </c>
      <c r="F1471" t="s">
        <v>4161</v>
      </c>
      <c r="G1471" t="s">
        <v>422</v>
      </c>
      <c r="H1471" t="s">
        <v>971</v>
      </c>
      <c r="I1471" t="s">
        <v>837</v>
      </c>
      <c r="J1471">
        <v>1</v>
      </c>
      <c r="K1471">
        <v>11.488</v>
      </c>
      <c r="L1471">
        <v>9.3889999999999993</v>
      </c>
      <c r="M1471">
        <v>8.7669999999999995</v>
      </c>
      <c r="N1471">
        <v>8.8460000000000001</v>
      </c>
      <c r="O1471">
        <v>8.8919999999999995</v>
      </c>
      <c r="P1471">
        <v>8.7729999999999997</v>
      </c>
      <c r="Q1471">
        <v>8.6319999999999997</v>
      </c>
      <c r="R1471">
        <v>8.5820000000000007</v>
      </c>
      <c r="S1471">
        <v>8.5679999999999996</v>
      </c>
      <c r="T1471">
        <v>8.56</v>
      </c>
      <c r="U1471">
        <v>8.56</v>
      </c>
      <c r="V1471">
        <v>8.56</v>
      </c>
      <c r="W1471">
        <v>8.56</v>
      </c>
      <c r="X1471">
        <v>8.56</v>
      </c>
      <c r="Y1471">
        <v>8.56</v>
      </c>
      <c r="Z1471">
        <v>8.56</v>
      </c>
      <c r="AA1471">
        <v>8.56</v>
      </c>
      <c r="AB1471">
        <v>8.56</v>
      </c>
      <c r="AC1471">
        <v>8.56</v>
      </c>
      <c r="AD1471">
        <v>8.56</v>
      </c>
    </row>
    <row r="1472" spans="2:30" ht="15" customHeight="1" x14ac:dyDescent="0.45">
      <c r="B1472" t="s">
        <v>419</v>
      </c>
      <c r="C1472" t="s">
        <v>189</v>
      </c>
      <c r="D1472" t="s">
        <v>987</v>
      </c>
      <c r="E1472" t="s">
        <v>988</v>
      </c>
      <c r="F1472" t="s">
        <v>4162</v>
      </c>
      <c r="G1472" t="s">
        <v>422</v>
      </c>
      <c r="H1472" t="s">
        <v>971</v>
      </c>
      <c r="I1472" t="s">
        <v>844</v>
      </c>
      <c r="J1472">
        <v>1</v>
      </c>
      <c r="K1472">
        <v>116.498</v>
      </c>
      <c r="L1472">
        <v>95.069000000000003</v>
      </c>
      <c r="M1472">
        <v>91.606999999999999</v>
      </c>
      <c r="N1472">
        <v>78.384</v>
      </c>
      <c r="O1472">
        <v>82.057000000000002</v>
      </c>
      <c r="P1472">
        <v>76.52</v>
      </c>
      <c r="Q1472">
        <v>74.995999999999995</v>
      </c>
      <c r="R1472">
        <v>74.228999999999999</v>
      </c>
      <c r="S1472">
        <v>73.557000000000002</v>
      </c>
      <c r="T1472">
        <v>72.826999999999998</v>
      </c>
      <c r="U1472">
        <v>72.826999999999998</v>
      </c>
      <c r="V1472">
        <v>72.826999999999998</v>
      </c>
      <c r="W1472">
        <v>72.826999999999998</v>
      </c>
      <c r="X1472">
        <v>72.826999999999998</v>
      </c>
      <c r="Y1472">
        <v>72.826999999999998</v>
      </c>
      <c r="Z1472">
        <v>72.826999999999998</v>
      </c>
      <c r="AA1472">
        <v>72.826999999999998</v>
      </c>
      <c r="AB1472">
        <v>72.826999999999998</v>
      </c>
      <c r="AC1472">
        <v>72.826999999999998</v>
      </c>
      <c r="AD1472">
        <v>72.826999999999998</v>
      </c>
    </row>
    <row r="1473" spans="2:30" ht="15" customHeight="1" x14ac:dyDescent="0.45">
      <c r="B1473" t="s">
        <v>419</v>
      </c>
      <c r="C1473" t="s">
        <v>189</v>
      </c>
      <c r="D1473" t="s">
        <v>990</v>
      </c>
      <c r="E1473" t="s">
        <v>991</v>
      </c>
      <c r="F1473" t="s">
        <v>4163</v>
      </c>
      <c r="G1473" t="s">
        <v>422</v>
      </c>
      <c r="H1473" t="s">
        <v>971</v>
      </c>
      <c r="I1473" t="s">
        <v>848</v>
      </c>
      <c r="J1473">
        <v>1</v>
      </c>
      <c r="K1473">
        <v>0.96299999999999997</v>
      </c>
      <c r="L1473">
        <v>0.81799999999999995</v>
      </c>
      <c r="M1473">
        <v>0.76400000000000001</v>
      </c>
      <c r="N1473">
        <v>0.67100000000000004</v>
      </c>
      <c r="O1473">
        <v>0.69699999999999995</v>
      </c>
      <c r="P1473">
        <v>0.65800000000000003</v>
      </c>
      <c r="Q1473">
        <v>0.64700000000000002</v>
      </c>
      <c r="R1473">
        <v>0.64200000000000002</v>
      </c>
      <c r="S1473">
        <v>0.63700000000000001</v>
      </c>
      <c r="T1473">
        <v>0.63200000000000001</v>
      </c>
      <c r="U1473">
        <v>0.63200000000000001</v>
      </c>
      <c r="V1473">
        <v>0.63200000000000001</v>
      </c>
      <c r="W1473">
        <v>0.63200000000000001</v>
      </c>
      <c r="X1473">
        <v>0.63200000000000001</v>
      </c>
      <c r="Y1473">
        <v>0.63200000000000001</v>
      </c>
      <c r="Z1473">
        <v>0.63200000000000001</v>
      </c>
      <c r="AA1473">
        <v>0.63200000000000001</v>
      </c>
      <c r="AB1473">
        <v>0.63200000000000001</v>
      </c>
      <c r="AC1473">
        <v>0.63200000000000001</v>
      </c>
      <c r="AD1473">
        <v>0.63200000000000001</v>
      </c>
    </row>
    <row r="1474" spans="2:30" ht="15" customHeight="1" x14ac:dyDescent="0.45">
      <c r="B1474" t="s">
        <v>419</v>
      </c>
      <c r="C1474" t="s">
        <v>189</v>
      </c>
      <c r="D1474" t="s">
        <v>993</v>
      </c>
      <c r="E1474" t="s">
        <v>994</v>
      </c>
      <c r="F1474" t="s">
        <v>4164</v>
      </c>
      <c r="G1474" t="s">
        <v>422</v>
      </c>
      <c r="H1474" t="s">
        <v>971</v>
      </c>
      <c r="I1474" t="s">
        <v>848</v>
      </c>
      <c r="J1474">
        <v>1</v>
      </c>
      <c r="K1474">
        <v>1.077</v>
      </c>
      <c r="L1474">
        <v>0.85499999999999998</v>
      </c>
      <c r="M1474">
        <v>0.77800000000000002</v>
      </c>
      <c r="N1474">
        <v>0.68400000000000005</v>
      </c>
      <c r="O1474">
        <v>0.71</v>
      </c>
      <c r="P1474">
        <v>0.67</v>
      </c>
      <c r="Q1474">
        <v>0.66</v>
      </c>
      <c r="R1474">
        <v>0.65400000000000003</v>
      </c>
      <c r="S1474">
        <v>0.64900000000000002</v>
      </c>
      <c r="T1474">
        <v>0.64400000000000002</v>
      </c>
      <c r="U1474">
        <v>0.64400000000000002</v>
      </c>
      <c r="V1474">
        <v>0.64400000000000002</v>
      </c>
      <c r="W1474">
        <v>0.64400000000000002</v>
      </c>
      <c r="X1474">
        <v>0.64400000000000002</v>
      </c>
      <c r="Y1474">
        <v>0.64400000000000002</v>
      </c>
      <c r="Z1474">
        <v>0.64400000000000002</v>
      </c>
      <c r="AA1474">
        <v>0.64400000000000002</v>
      </c>
      <c r="AB1474">
        <v>0.64400000000000002</v>
      </c>
      <c r="AC1474">
        <v>0.64400000000000002</v>
      </c>
      <c r="AD1474">
        <v>0.64400000000000002</v>
      </c>
    </row>
    <row r="1475" spans="2:30" ht="15" customHeight="1" x14ac:dyDescent="0.45">
      <c r="B1475" t="s">
        <v>419</v>
      </c>
      <c r="C1475" t="s">
        <v>189</v>
      </c>
      <c r="D1475" t="s">
        <v>996</v>
      </c>
      <c r="E1475" t="s">
        <v>997</v>
      </c>
      <c r="F1475" t="s">
        <v>4165</v>
      </c>
      <c r="G1475" t="s">
        <v>422</v>
      </c>
      <c r="H1475" t="s">
        <v>971</v>
      </c>
      <c r="I1475" t="s">
        <v>848</v>
      </c>
      <c r="J1475">
        <v>1</v>
      </c>
      <c r="K1475">
        <v>0.67100000000000004</v>
      </c>
      <c r="L1475">
        <v>0.57799999999999996</v>
      </c>
      <c r="M1475">
        <v>0.54300000000000004</v>
      </c>
      <c r="N1475">
        <v>0.48199999999999998</v>
      </c>
      <c r="O1475">
        <v>0.499</v>
      </c>
      <c r="P1475">
        <v>0.47399999999999998</v>
      </c>
      <c r="Q1475">
        <v>0.46700000000000003</v>
      </c>
      <c r="R1475">
        <v>0.46300000000000002</v>
      </c>
      <c r="S1475">
        <v>0.46</v>
      </c>
      <c r="T1475">
        <v>0.45700000000000002</v>
      </c>
      <c r="U1475">
        <v>0.45700000000000002</v>
      </c>
      <c r="V1475">
        <v>0.45700000000000002</v>
      </c>
      <c r="W1475">
        <v>0.45700000000000002</v>
      </c>
      <c r="X1475">
        <v>0.45700000000000002</v>
      </c>
      <c r="Y1475">
        <v>0.45700000000000002</v>
      </c>
      <c r="Z1475">
        <v>0.45700000000000002</v>
      </c>
      <c r="AA1475">
        <v>0.45700000000000002</v>
      </c>
      <c r="AB1475">
        <v>0.45700000000000002</v>
      </c>
      <c r="AC1475">
        <v>0.45700000000000002</v>
      </c>
      <c r="AD1475">
        <v>0.45700000000000002</v>
      </c>
    </row>
    <row r="1476" spans="2:30" ht="15" customHeight="1" x14ac:dyDescent="0.45">
      <c r="B1476" t="s">
        <v>419</v>
      </c>
      <c r="C1476" t="s">
        <v>189</v>
      </c>
      <c r="D1476" t="s">
        <v>999</v>
      </c>
      <c r="E1476" t="s">
        <v>1000</v>
      </c>
      <c r="F1476" t="s">
        <v>4166</v>
      </c>
      <c r="G1476" t="s">
        <v>422</v>
      </c>
      <c r="H1476" t="s">
        <v>971</v>
      </c>
      <c r="I1476" t="s">
        <v>848</v>
      </c>
      <c r="J1476">
        <v>1</v>
      </c>
      <c r="K1476">
        <v>0.78300000000000003</v>
      </c>
      <c r="L1476">
        <v>0.69899999999999995</v>
      </c>
      <c r="M1476">
        <v>0.69099999999999995</v>
      </c>
      <c r="N1476">
        <v>0.60899999999999999</v>
      </c>
      <c r="O1476">
        <v>0.63200000000000001</v>
      </c>
      <c r="P1476">
        <v>0.59799999999999998</v>
      </c>
      <c r="Q1476">
        <v>0.58799999999999997</v>
      </c>
      <c r="R1476">
        <v>0.58399999999999996</v>
      </c>
      <c r="S1476">
        <v>0.57899999999999996</v>
      </c>
      <c r="T1476">
        <v>0.57499999999999996</v>
      </c>
      <c r="U1476">
        <v>0.57499999999999996</v>
      </c>
      <c r="V1476">
        <v>0.57499999999999996</v>
      </c>
      <c r="W1476">
        <v>0.57499999999999996</v>
      </c>
      <c r="X1476">
        <v>0.57499999999999996</v>
      </c>
      <c r="Y1476">
        <v>0.57499999999999996</v>
      </c>
      <c r="Z1476">
        <v>0.57499999999999996</v>
      </c>
      <c r="AA1476">
        <v>0.57499999999999996</v>
      </c>
      <c r="AB1476">
        <v>0.57499999999999996</v>
      </c>
      <c r="AC1476">
        <v>0.57499999999999996</v>
      </c>
      <c r="AD1476">
        <v>0.57499999999999996</v>
      </c>
    </row>
    <row r="1477" spans="2:30" ht="15" customHeight="1" x14ac:dyDescent="0.45">
      <c r="B1477" t="s">
        <v>419</v>
      </c>
      <c r="C1477" t="s">
        <v>189</v>
      </c>
      <c r="D1477" t="s">
        <v>1002</v>
      </c>
      <c r="E1477" t="s">
        <v>1003</v>
      </c>
      <c r="F1477" t="s">
        <v>4167</v>
      </c>
      <c r="G1477" t="s">
        <v>422</v>
      </c>
      <c r="H1477" t="s">
        <v>1005</v>
      </c>
      <c r="I1477" t="s">
        <v>833</v>
      </c>
      <c r="J1477">
        <v>1</v>
      </c>
      <c r="K1477">
        <v>0</v>
      </c>
      <c r="L1477">
        <v>0</v>
      </c>
      <c r="M1477">
        <v>-5.5E-2</v>
      </c>
      <c r="N1477">
        <v>-5.5E-2</v>
      </c>
      <c r="O1477">
        <v>-5.5E-2</v>
      </c>
      <c r="P1477">
        <v>-5.5E-2</v>
      </c>
      <c r="Q1477">
        <v>-5.5E-2</v>
      </c>
      <c r="R1477">
        <v>-5.5E-2</v>
      </c>
      <c r="S1477">
        <v>-5.5E-2</v>
      </c>
      <c r="T1477">
        <v>-5.5E-2</v>
      </c>
      <c r="U1477">
        <v>-5.5E-2</v>
      </c>
      <c r="V1477">
        <v>-5.5E-2</v>
      </c>
      <c r="W1477">
        <v>-5.5E-2</v>
      </c>
      <c r="X1477">
        <v>-5.5E-2</v>
      </c>
      <c r="Y1477">
        <v>-5.5E-2</v>
      </c>
      <c r="Z1477">
        <v>-5.5E-2</v>
      </c>
      <c r="AA1477">
        <v>-5.5E-2</v>
      </c>
      <c r="AB1477">
        <v>-5.5E-2</v>
      </c>
      <c r="AC1477">
        <v>-5.5E-2</v>
      </c>
      <c r="AD1477">
        <v>-5.5E-2</v>
      </c>
    </row>
    <row r="1478" spans="2:30" ht="15" customHeight="1" x14ac:dyDescent="0.45">
      <c r="B1478" t="s">
        <v>419</v>
      </c>
      <c r="C1478" t="s">
        <v>189</v>
      </c>
      <c r="D1478" t="s">
        <v>1006</v>
      </c>
      <c r="E1478" t="s">
        <v>1007</v>
      </c>
      <c r="F1478" t="s">
        <v>4168</v>
      </c>
      <c r="G1478" t="s">
        <v>422</v>
      </c>
      <c r="H1478" t="s">
        <v>1005</v>
      </c>
      <c r="I1478" t="s">
        <v>833</v>
      </c>
      <c r="J1478">
        <v>1</v>
      </c>
      <c r="K1478">
        <v>2E-3</v>
      </c>
      <c r="L1478">
        <v>1E-3</v>
      </c>
      <c r="M1478">
        <v>-5.5E-2</v>
      </c>
      <c r="N1478">
        <v>-5.5E-2</v>
      </c>
      <c r="O1478">
        <v>-5.5E-2</v>
      </c>
      <c r="P1478">
        <v>-5.5E-2</v>
      </c>
      <c r="Q1478">
        <v>-5.5E-2</v>
      </c>
      <c r="R1478">
        <v>-5.5E-2</v>
      </c>
      <c r="S1478">
        <v>-5.5E-2</v>
      </c>
      <c r="T1478">
        <v>-5.5E-2</v>
      </c>
      <c r="U1478">
        <v>-5.5E-2</v>
      </c>
      <c r="V1478">
        <v>-5.5E-2</v>
      </c>
      <c r="W1478">
        <v>-5.5E-2</v>
      </c>
      <c r="X1478">
        <v>-5.5E-2</v>
      </c>
      <c r="Y1478">
        <v>-5.5E-2</v>
      </c>
      <c r="Z1478">
        <v>-5.5E-2</v>
      </c>
      <c r="AA1478">
        <v>-5.5E-2</v>
      </c>
      <c r="AB1478">
        <v>-5.5E-2</v>
      </c>
      <c r="AC1478">
        <v>-5.5E-2</v>
      </c>
      <c r="AD1478">
        <v>-5.5E-2</v>
      </c>
    </row>
    <row r="1479" spans="2:30" ht="15" customHeight="1" x14ac:dyDescent="0.45">
      <c r="B1479" t="s">
        <v>419</v>
      </c>
      <c r="C1479" t="s">
        <v>189</v>
      </c>
      <c r="D1479" t="s">
        <v>1009</v>
      </c>
      <c r="E1479" t="s">
        <v>1010</v>
      </c>
      <c r="F1479" t="s">
        <v>4169</v>
      </c>
      <c r="G1479" t="s">
        <v>422</v>
      </c>
      <c r="H1479" t="s">
        <v>1005</v>
      </c>
      <c r="I1479" t="s">
        <v>837</v>
      </c>
      <c r="J1479">
        <v>1</v>
      </c>
      <c r="K1479">
        <v>0.34599999999999997</v>
      </c>
      <c r="L1479">
        <v>0.219</v>
      </c>
      <c r="M1479">
        <v>0.16900000000000001</v>
      </c>
      <c r="N1479">
        <v>0.16900000000000001</v>
      </c>
      <c r="O1479">
        <v>0.16900000000000001</v>
      </c>
      <c r="P1479">
        <v>0.16900000000000001</v>
      </c>
      <c r="Q1479">
        <v>0.16900000000000001</v>
      </c>
      <c r="R1479">
        <v>0.16900000000000001</v>
      </c>
      <c r="S1479">
        <v>0.16900000000000001</v>
      </c>
      <c r="T1479">
        <v>0.16900000000000001</v>
      </c>
      <c r="U1479">
        <v>0.16900000000000001</v>
      </c>
      <c r="V1479">
        <v>0.16900000000000001</v>
      </c>
      <c r="W1479">
        <v>0.16900000000000001</v>
      </c>
      <c r="X1479">
        <v>0.16900000000000001</v>
      </c>
      <c r="Y1479">
        <v>0.16900000000000001</v>
      </c>
      <c r="Z1479">
        <v>0.16900000000000001</v>
      </c>
      <c r="AA1479">
        <v>0.16900000000000001</v>
      </c>
      <c r="AB1479">
        <v>0.16900000000000001</v>
      </c>
      <c r="AC1479">
        <v>0.16900000000000001</v>
      </c>
      <c r="AD1479">
        <v>0.16900000000000001</v>
      </c>
    </row>
    <row r="1480" spans="2:30" ht="15" customHeight="1" x14ac:dyDescent="0.45">
      <c r="B1480" t="s">
        <v>419</v>
      </c>
      <c r="C1480" t="s">
        <v>189</v>
      </c>
      <c r="D1480" t="s">
        <v>1012</v>
      </c>
      <c r="E1480" t="s">
        <v>1013</v>
      </c>
      <c r="F1480" t="s">
        <v>4170</v>
      </c>
      <c r="G1480" t="s">
        <v>422</v>
      </c>
      <c r="H1480" t="s">
        <v>1005</v>
      </c>
      <c r="I1480" t="s">
        <v>837</v>
      </c>
      <c r="J1480">
        <v>1</v>
      </c>
      <c r="K1480">
        <v>-6.9240000000000004</v>
      </c>
      <c r="L1480">
        <v>-5.181</v>
      </c>
      <c r="M1480">
        <v>-4.4829999999999997</v>
      </c>
      <c r="N1480">
        <v>-4.5529999999999999</v>
      </c>
      <c r="O1480">
        <v>-4.5940000000000003</v>
      </c>
      <c r="P1480">
        <v>-4.4880000000000004</v>
      </c>
      <c r="Q1480">
        <v>-4.3620000000000001</v>
      </c>
      <c r="R1480">
        <v>-4.3179999999999996</v>
      </c>
      <c r="S1480">
        <v>-4.3049999999999997</v>
      </c>
      <c r="T1480">
        <v>-4.298</v>
      </c>
      <c r="U1480">
        <v>-4.298</v>
      </c>
      <c r="V1480">
        <v>-4.298</v>
      </c>
      <c r="W1480">
        <v>-4.298</v>
      </c>
      <c r="X1480">
        <v>-4.298</v>
      </c>
      <c r="Y1480">
        <v>-4.298</v>
      </c>
      <c r="Z1480">
        <v>-4.298</v>
      </c>
      <c r="AA1480">
        <v>-4.298</v>
      </c>
      <c r="AB1480">
        <v>-4.298</v>
      </c>
      <c r="AC1480">
        <v>-4.298</v>
      </c>
      <c r="AD1480">
        <v>-4.298</v>
      </c>
    </row>
    <row r="1481" spans="2:30" ht="15" customHeight="1" x14ac:dyDescent="0.45">
      <c r="B1481" t="s">
        <v>419</v>
      </c>
      <c r="C1481" t="s">
        <v>189</v>
      </c>
      <c r="D1481" t="s">
        <v>1015</v>
      </c>
      <c r="E1481" t="s">
        <v>1016</v>
      </c>
      <c r="F1481" t="s">
        <v>4171</v>
      </c>
      <c r="G1481" t="s">
        <v>422</v>
      </c>
      <c r="H1481" t="s">
        <v>1005</v>
      </c>
      <c r="I1481" t="s">
        <v>837</v>
      </c>
      <c r="J1481">
        <v>1</v>
      </c>
      <c r="K1481">
        <v>0.184</v>
      </c>
      <c r="L1481">
        <v>0.187</v>
      </c>
      <c r="M1481">
        <v>1E-3</v>
      </c>
      <c r="N1481">
        <v>1E-3</v>
      </c>
      <c r="O1481">
        <v>1E-3</v>
      </c>
      <c r="P1481">
        <v>1E-3</v>
      </c>
      <c r="Q1481">
        <v>1E-3</v>
      </c>
      <c r="R1481">
        <v>1E-3</v>
      </c>
      <c r="S1481">
        <v>1E-3</v>
      </c>
      <c r="T1481">
        <v>1E-3</v>
      </c>
      <c r="U1481">
        <v>1E-3</v>
      </c>
      <c r="V1481">
        <v>1E-3</v>
      </c>
      <c r="W1481">
        <v>1E-3</v>
      </c>
      <c r="X1481">
        <v>1E-3</v>
      </c>
      <c r="Y1481">
        <v>1E-3</v>
      </c>
      <c r="Z1481">
        <v>1E-3</v>
      </c>
      <c r="AA1481">
        <v>1E-3</v>
      </c>
      <c r="AB1481">
        <v>1E-3</v>
      </c>
      <c r="AC1481">
        <v>1E-3</v>
      </c>
      <c r="AD1481">
        <v>1E-3</v>
      </c>
    </row>
    <row r="1482" spans="2:30" ht="15" customHeight="1" x14ac:dyDescent="0.45">
      <c r="B1482" t="s">
        <v>419</v>
      </c>
      <c r="C1482" t="s">
        <v>189</v>
      </c>
      <c r="D1482" t="s">
        <v>1018</v>
      </c>
      <c r="E1482" t="s">
        <v>1019</v>
      </c>
      <c r="F1482" t="s">
        <v>4172</v>
      </c>
      <c r="G1482" t="s">
        <v>422</v>
      </c>
      <c r="H1482" t="s">
        <v>1005</v>
      </c>
      <c r="I1482" t="s">
        <v>837</v>
      </c>
      <c r="J1482">
        <v>1</v>
      </c>
      <c r="K1482">
        <v>-12.263</v>
      </c>
      <c r="L1482">
        <v>-11.798999999999999</v>
      </c>
      <c r="M1482">
        <v>-12.055999999999999</v>
      </c>
      <c r="N1482">
        <v>-12.122999999999999</v>
      </c>
      <c r="O1482">
        <v>-12.162000000000001</v>
      </c>
      <c r="P1482">
        <v>-12.061</v>
      </c>
      <c r="Q1482">
        <v>-11.942</v>
      </c>
      <c r="R1482">
        <v>-11.9</v>
      </c>
      <c r="S1482">
        <v>-11.888</v>
      </c>
      <c r="T1482">
        <v>-11.881</v>
      </c>
      <c r="U1482">
        <v>-11.881</v>
      </c>
      <c r="V1482">
        <v>-11.881</v>
      </c>
      <c r="W1482">
        <v>-11.881</v>
      </c>
      <c r="X1482">
        <v>-11.881</v>
      </c>
      <c r="Y1482">
        <v>-11.881</v>
      </c>
      <c r="Z1482">
        <v>-11.881</v>
      </c>
      <c r="AA1482">
        <v>-11.881</v>
      </c>
      <c r="AB1482">
        <v>-11.881</v>
      </c>
      <c r="AC1482">
        <v>-11.881</v>
      </c>
      <c r="AD1482">
        <v>-11.881</v>
      </c>
    </row>
    <row r="1483" spans="2:30" ht="15" customHeight="1" x14ac:dyDescent="0.45">
      <c r="B1483" t="s">
        <v>419</v>
      </c>
      <c r="C1483" t="s">
        <v>189</v>
      </c>
      <c r="D1483" t="s">
        <v>1021</v>
      </c>
      <c r="E1483" t="s">
        <v>1022</v>
      </c>
      <c r="F1483" t="s">
        <v>4173</v>
      </c>
      <c r="G1483" t="s">
        <v>422</v>
      </c>
      <c r="H1483" t="s">
        <v>1005</v>
      </c>
      <c r="I1483" t="s">
        <v>837</v>
      </c>
      <c r="J1483">
        <v>1</v>
      </c>
      <c r="K1483">
        <v>0</v>
      </c>
      <c r="L1483">
        <v>0</v>
      </c>
      <c r="M1483">
        <v>0</v>
      </c>
      <c r="N1483">
        <v>0</v>
      </c>
      <c r="O1483">
        <v>0</v>
      </c>
      <c r="P1483">
        <v>0</v>
      </c>
      <c r="Q1483">
        <v>0</v>
      </c>
      <c r="R1483">
        <v>0</v>
      </c>
      <c r="S1483">
        <v>0</v>
      </c>
      <c r="T1483">
        <v>0</v>
      </c>
      <c r="U1483">
        <v>0</v>
      </c>
      <c r="V1483">
        <v>0</v>
      </c>
      <c r="W1483">
        <v>0</v>
      </c>
      <c r="X1483">
        <v>0</v>
      </c>
      <c r="Y1483">
        <v>0</v>
      </c>
      <c r="Z1483">
        <v>0</v>
      </c>
      <c r="AA1483">
        <v>0</v>
      </c>
      <c r="AB1483">
        <v>0</v>
      </c>
      <c r="AC1483">
        <v>0</v>
      </c>
      <c r="AD1483">
        <v>0</v>
      </c>
    </row>
    <row r="1484" spans="2:30" ht="15" customHeight="1" x14ac:dyDescent="0.45">
      <c r="B1484" t="s">
        <v>419</v>
      </c>
      <c r="C1484" t="s">
        <v>189</v>
      </c>
      <c r="D1484" t="s">
        <v>1024</v>
      </c>
      <c r="E1484" t="s">
        <v>1025</v>
      </c>
      <c r="F1484" t="s">
        <v>4174</v>
      </c>
      <c r="G1484" t="s">
        <v>422</v>
      </c>
      <c r="H1484" t="s">
        <v>1005</v>
      </c>
      <c r="I1484" t="s">
        <v>837</v>
      </c>
      <c r="J1484">
        <v>1</v>
      </c>
      <c r="K1484">
        <v>-8.7029999999999994</v>
      </c>
      <c r="L1484">
        <v>-6.7750000000000004</v>
      </c>
      <c r="M1484">
        <v>-6.1120000000000001</v>
      </c>
      <c r="N1484">
        <v>-6.1909999999999998</v>
      </c>
      <c r="O1484">
        <v>-6.2380000000000004</v>
      </c>
      <c r="P1484">
        <v>-6.1180000000000003</v>
      </c>
      <c r="Q1484">
        <v>-5.9779999999999998</v>
      </c>
      <c r="R1484">
        <v>-5.9279999999999999</v>
      </c>
      <c r="S1484">
        <v>-5.9139999999999997</v>
      </c>
      <c r="T1484">
        <v>-5.9059999999999997</v>
      </c>
      <c r="U1484">
        <v>-5.9059999999999997</v>
      </c>
      <c r="V1484">
        <v>-5.9059999999999997</v>
      </c>
      <c r="W1484">
        <v>-5.9059999999999997</v>
      </c>
      <c r="X1484">
        <v>-5.9059999999999997</v>
      </c>
      <c r="Y1484">
        <v>-5.9059999999999997</v>
      </c>
      <c r="Z1484">
        <v>-5.9059999999999997</v>
      </c>
      <c r="AA1484">
        <v>-5.9059999999999997</v>
      </c>
      <c r="AB1484">
        <v>-5.9059999999999997</v>
      </c>
      <c r="AC1484">
        <v>-5.9059999999999997</v>
      </c>
      <c r="AD1484">
        <v>-5.9059999999999997</v>
      </c>
    </row>
    <row r="1485" spans="2:30" ht="15" customHeight="1" x14ac:dyDescent="0.45">
      <c r="B1485" t="s">
        <v>419</v>
      </c>
      <c r="C1485" t="s">
        <v>189</v>
      </c>
      <c r="D1485" t="s">
        <v>1027</v>
      </c>
      <c r="E1485" t="s">
        <v>1028</v>
      </c>
      <c r="F1485" t="s">
        <v>4175</v>
      </c>
      <c r="G1485" t="s">
        <v>422</v>
      </c>
      <c r="H1485" t="s">
        <v>1005</v>
      </c>
      <c r="I1485" t="s">
        <v>844</v>
      </c>
      <c r="J1485">
        <v>1</v>
      </c>
      <c r="K1485">
        <v>-83.447000000000003</v>
      </c>
      <c r="L1485">
        <v>-68.769000000000005</v>
      </c>
      <c r="M1485">
        <v>-68.430999999999997</v>
      </c>
      <c r="N1485">
        <v>-68.430999999999997</v>
      </c>
      <c r="O1485">
        <v>-68.430999999999997</v>
      </c>
      <c r="P1485">
        <v>-68.430999999999997</v>
      </c>
      <c r="Q1485">
        <v>-68.430999999999997</v>
      </c>
      <c r="R1485">
        <v>-68.430999999999997</v>
      </c>
      <c r="S1485">
        <v>-68.430999999999997</v>
      </c>
      <c r="T1485">
        <v>-68.430999999999997</v>
      </c>
      <c r="U1485">
        <v>-68.430999999999997</v>
      </c>
      <c r="V1485">
        <v>-68.430999999999997</v>
      </c>
      <c r="W1485">
        <v>-68.430999999999997</v>
      </c>
      <c r="X1485">
        <v>-68.430999999999997</v>
      </c>
      <c r="Y1485">
        <v>-68.430999999999997</v>
      </c>
      <c r="Z1485">
        <v>-68.430999999999997</v>
      </c>
      <c r="AA1485">
        <v>-68.430999999999997</v>
      </c>
      <c r="AB1485">
        <v>-68.430999999999997</v>
      </c>
      <c r="AC1485">
        <v>-68.430999999999997</v>
      </c>
      <c r="AD1485">
        <v>-68.430999999999997</v>
      </c>
    </row>
    <row r="1486" spans="2:30" ht="15" customHeight="1" x14ac:dyDescent="0.45">
      <c r="B1486" t="s">
        <v>419</v>
      </c>
      <c r="C1486" t="s">
        <v>189</v>
      </c>
      <c r="D1486" t="s">
        <v>1030</v>
      </c>
      <c r="E1486" t="s">
        <v>1031</v>
      </c>
      <c r="F1486" t="s">
        <v>4176</v>
      </c>
      <c r="G1486" t="s">
        <v>422</v>
      </c>
      <c r="H1486" t="s">
        <v>1005</v>
      </c>
      <c r="I1486" t="s">
        <v>848</v>
      </c>
      <c r="J1486">
        <v>1</v>
      </c>
      <c r="K1486">
        <v>-0.36299999999999999</v>
      </c>
      <c r="L1486">
        <v>-0.40699999999999997</v>
      </c>
      <c r="M1486">
        <v>-0.42799999999999999</v>
      </c>
      <c r="N1486">
        <v>-0.33600000000000002</v>
      </c>
      <c r="O1486">
        <v>-0.36199999999999999</v>
      </c>
      <c r="P1486">
        <v>-0.32300000000000001</v>
      </c>
      <c r="Q1486">
        <v>-0.312</v>
      </c>
      <c r="R1486">
        <v>-0.307</v>
      </c>
      <c r="S1486">
        <v>-0.30199999999999999</v>
      </c>
      <c r="T1486">
        <v>-0.29699999999999999</v>
      </c>
      <c r="U1486">
        <v>-0.29699999999999999</v>
      </c>
      <c r="V1486">
        <v>-0.29699999999999999</v>
      </c>
      <c r="W1486">
        <v>-0.29699999999999999</v>
      </c>
      <c r="X1486">
        <v>-0.29699999999999999</v>
      </c>
      <c r="Y1486">
        <v>-0.29699999999999999</v>
      </c>
      <c r="Z1486">
        <v>-0.29699999999999999</v>
      </c>
      <c r="AA1486">
        <v>-0.29699999999999999</v>
      </c>
      <c r="AB1486">
        <v>-0.29699999999999999</v>
      </c>
      <c r="AC1486">
        <v>-0.29699999999999999</v>
      </c>
      <c r="AD1486">
        <v>-0.29699999999999999</v>
      </c>
    </row>
    <row r="1487" spans="2:30" ht="15" customHeight="1" x14ac:dyDescent="0.45">
      <c r="B1487" t="s">
        <v>419</v>
      </c>
      <c r="C1487" t="s">
        <v>189</v>
      </c>
      <c r="D1487" t="s">
        <v>1033</v>
      </c>
      <c r="E1487" t="s">
        <v>1034</v>
      </c>
      <c r="F1487" t="s">
        <v>4177</v>
      </c>
      <c r="G1487" t="s">
        <v>422</v>
      </c>
      <c r="H1487" t="s">
        <v>1005</v>
      </c>
      <c r="I1487" t="s">
        <v>848</v>
      </c>
      <c r="J1487">
        <v>1</v>
      </c>
      <c r="K1487">
        <v>-0.66300000000000003</v>
      </c>
      <c r="L1487">
        <v>-0.57399999999999995</v>
      </c>
      <c r="M1487">
        <v>-0.52900000000000003</v>
      </c>
      <c r="N1487">
        <v>-0.435</v>
      </c>
      <c r="O1487">
        <v>-0.46100000000000002</v>
      </c>
      <c r="P1487">
        <v>-0.42099999999999999</v>
      </c>
      <c r="Q1487">
        <v>-0.41</v>
      </c>
      <c r="R1487">
        <v>-0.40500000000000003</v>
      </c>
      <c r="S1487">
        <v>-0.4</v>
      </c>
      <c r="T1487">
        <v>-0.39500000000000002</v>
      </c>
      <c r="U1487">
        <v>-0.39500000000000002</v>
      </c>
      <c r="V1487">
        <v>-0.39500000000000002</v>
      </c>
      <c r="W1487">
        <v>-0.39500000000000002</v>
      </c>
      <c r="X1487">
        <v>-0.39500000000000002</v>
      </c>
      <c r="Y1487">
        <v>-0.39500000000000002</v>
      </c>
      <c r="Z1487">
        <v>-0.39500000000000002</v>
      </c>
      <c r="AA1487">
        <v>-0.39500000000000002</v>
      </c>
      <c r="AB1487">
        <v>-0.39500000000000002</v>
      </c>
      <c r="AC1487">
        <v>-0.39500000000000002</v>
      </c>
      <c r="AD1487">
        <v>-0.39500000000000002</v>
      </c>
    </row>
    <row r="1488" spans="2:30" ht="15" customHeight="1" x14ac:dyDescent="0.45">
      <c r="B1488" t="s">
        <v>419</v>
      </c>
      <c r="C1488" t="s">
        <v>189</v>
      </c>
      <c r="D1488" t="s">
        <v>1036</v>
      </c>
      <c r="E1488" t="s">
        <v>1037</v>
      </c>
      <c r="F1488" t="s">
        <v>4178</v>
      </c>
      <c r="G1488" t="s">
        <v>422</v>
      </c>
      <c r="H1488" t="s">
        <v>1005</v>
      </c>
      <c r="I1488" t="s">
        <v>848</v>
      </c>
      <c r="J1488">
        <v>1</v>
      </c>
      <c r="K1488">
        <v>-0.496</v>
      </c>
      <c r="L1488">
        <v>-0.47599999999999998</v>
      </c>
      <c r="M1488">
        <v>-0.45500000000000002</v>
      </c>
      <c r="N1488">
        <v>-0.39400000000000002</v>
      </c>
      <c r="O1488">
        <v>-0.41099999999999998</v>
      </c>
      <c r="P1488">
        <v>-0.38600000000000001</v>
      </c>
      <c r="Q1488">
        <v>-0.379</v>
      </c>
      <c r="R1488">
        <v>-0.375</v>
      </c>
      <c r="S1488">
        <v>-0.372</v>
      </c>
      <c r="T1488">
        <v>-0.36899999999999999</v>
      </c>
      <c r="U1488">
        <v>-0.36899999999999999</v>
      </c>
      <c r="V1488">
        <v>-0.36899999999999999</v>
      </c>
      <c r="W1488">
        <v>-0.36899999999999999</v>
      </c>
      <c r="X1488">
        <v>-0.36899999999999999</v>
      </c>
      <c r="Y1488">
        <v>-0.36899999999999999</v>
      </c>
      <c r="Z1488">
        <v>-0.36899999999999999</v>
      </c>
      <c r="AA1488">
        <v>-0.36899999999999999</v>
      </c>
      <c r="AB1488">
        <v>-0.36899999999999999</v>
      </c>
      <c r="AC1488">
        <v>-0.36899999999999999</v>
      </c>
      <c r="AD1488">
        <v>-0.36899999999999999</v>
      </c>
    </row>
    <row r="1489" spans="2:30" ht="15" customHeight="1" x14ac:dyDescent="0.45">
      <c r="B1489" t="s">
        <v>419</v>
      </c>
      <c r="C1489" t="s">
        <v>189</v>
      </c>
      <c r="D1489" t="s">
        <v>1039</v>
      </c>
      <c r="E1489" t="s">
        <v>1040</v>
      </c>
      <c r="F1489" t="s">
        <v>4179</v>
      </c>
      <c r="G1489" t="s">
        <v>422</v>
      </c>
      <c r="H1489" t="s">
        <v>1005</v>
      </c>
      <c r="I1489" t="s">
        <v>848</v>
      </c>
      <c r="J1489">
        <v>1</v>
      </c>
      <c r="K1489">
        <v>-0.36899999999999999</v>
      </c>
      <c r="L1489">
        <v>-0.44</v>
      </c>
      <c r="M1489">
        <v>-0.44800000000000001</v>
      </c>
      <c r="N1489">
        <v>-0.36499999999999999</v>
      </c>
      <c r="O1489">
        <v>-0.38800000000000001</v>
      </c>
      <c r="P1489">
        <v>-0.35399999999999998</v>
      </c>
      <c r="Q1489">
        <v>-0.34399999999999997</v>
      </c>
      <c r="R1489">
        <v>-0.34</v>
      </c>
      <c r="S1489">
        <v>-0.33600000000000002</v>
      </c>
      <c r="T1489">
        <v>-0.33100000000000002</v>
      </c>
      <c r="U1489">
        <v>-0.33100000000000002</v>
      </c>
      <c r="V1489">
        <v>-0.33100000000000002</v>
      </c>
      <c r="W1489">
        <v>-0.33100000000000002</v>
      </c>
      <c r="X1489">
        <v>-0.33100000000000002</v>
      </c>
      <c r="Y1489">
        <v>-0.33100000000000002</v>
      </c>
      <c r="Z1489">
        <v>-0.33100000000000002</v>
      </c>
      <c r="AA1489">
        <v>-0.33100000000000002</v>
      </c>
      <c r="AB1489">
        <v>-0.33100000000000002</v>
      </c>
      <c r="AC1489">
        <v>-0.33100000000000002</v>
      </c>
      <c r="AD1489">
        <v>-0.33100000000000002</v>
      </c>
    </row>
    <row r="1490" spans="2:30" ht="15" customHeight="1" x14ac:dyDescent="0.45">
      <c r="B1490" t="s">
        <v>419</v>
      </c>
      <c r="C1490" t="s">
        <v>189</v>
      </c>
      <c r="D1490" t="s">
        <v>1042</v>
      </c>
      <c r="E1490" t="s">
        <v>1043</v>
      </c>
      <c r="F1490" t="s">
        <v>4180</v>
      </c>
      <c r="G1490" t="s">
        <v>1045</v>
      </c>
      <c r="H1490" t="s">
        <v>1046</v>
      </c>
      <c r="I1490" t="s">
        <v>833</v>
      </c>
      <c r="J1490">
        <v>1</v>
      </c>
      <c r="K1490">
        <v>0</v>
      </c>
      <c r="L1490">
        <v>0</v>
      </c>
      <c r="M1490">
        <v>0</v>
      </c>
      <c r="N1490">
        <v>0</v>
      </c>
      <c r="O1490">
        <v>0</v>
      </c>
      <c r="P1490">
        <v>0</v>
      </c>
      <c r="Q1490">
        <v>0</v>
      </c>
      <c r="R1490">
        <v>0</v>
      </c>
      <c r="S1490">
        <v>0</v>
      </c>
      <c r="T1490">
        <v>0</v>
      </c>
      <c r="U1490">
        <v>0</v>
      </c>
      <c r="V1490">
        <v>0</v>
      </c>
      <c r="W1490">
        <v>0</v>
      </c>
      <c r="X1490">
        <v>0</v>
      </c>
      <c r="Y1490">
        <v>0</v>
      </c>
      <c r="Z1490">
        <v>0</v>
      </c>
      <c r="AA1490">
        <v>0</v>
      </c>
      <c r="AB1490">
        <v>0</v>
      </c>
      <c r="AC1490">
        <v>0</v>
      </c>
      <c r="AD1490">
        <v>0</v>
      </c>
    </row>
    <row r="1491" spans="2:30" ht="15" customHeight="1" x14ac:dyDescent="0.45">
      <c r="B1491" t="s">
        <v>419</v>
      </c>
      <c r="C1491" t="s">
        <v>189</v>
      </c>
      <c r="D1491" t="s">
        <v>1047</v>
      </c>
      <c r="E1491" t="s">
        <v>1048</v>
      </c>
      <c r="F1491" t="s">
        <v>4181</v>
      </c>
      <c r="G1491" t="s">
        <v>422</v>
      </c>
      <c r="H1491" t="s">
        <v>1046</v>
      </c>
      <c r="I1491" t="s">
        <v>833</v>
      </c>
      <c r="J1491">
        <v>1</v>
      </c>
      <c r="K1491">
        <v>0</v>
      </c>
      <c r="L1491">
        <v>0</v>
      </c>
      <c r="M1491">
        <v>0</v>
      </c>
      <c r="N1491">
        <v>0</v>
      </c>
      <c r="O1491">
        <v>0</v>
      </c>
      <c r="P1491">
        <v>0</v>
      </c>
      <c r="Q1491">
        <v>0</v>
      </c>
      <c r="R1491">
        <v>0</v>
      </c>
      <c r="S1491">
        <v>0</v>
      </c>
      <c r="T1491">
        <v>0</v>
      </c>
      <c r="U1491">
        <v>0</v>
      </c>
      <c r="V1491">
        <v>0</v>
      </c>
      <c r="W1491">
        <v>0</v>
      </c>
      <c r="X1491">
        <v>0</v>
      </c>
      <c r="Y1491">
        <v>0</v>
      </c>
      <c r="Z1491">
        <v>0</v>
      </c>
      <c r="AA1491">
        <v>0</v>
      </c>
      <c r="AB1491">
        <v>0</v>
      </c>
      <c r="AC1491">
        <v>0</v>
      </c>
      <c r="AD1491">
        <v>0</v>
      </c>
    </row>
    <row r="1492" spans="2:30" ht="15" customHeight="1" x14ac:dyDescent="0.45">
      <c r="B1492" t="s">
        <v>419</v>
      </c>
      <c r="C1492" t="s">
        <v>189</v>
      </c>
      <c r="D1492" t="s">
        <v>1050</v>
      </c>
      <c r="E1492" t="s">
        <v>1051</v>
      </c>
      <c r="F1492" t="s">
        <v>4182</v>
      </c>
      <c r="G1492" t="s">
        <v>422</v>
      </c>
      <c r="H1492" t="s">
        <v>1046</v>
      </c>
      <c r="I1492" t="s">
        <v>837</v>
      </c>
      <c r="J1492">
        <v>1</v>
      </c>
      <c r="K1492">
        <v>0</v>
      </c>
      <c r="L1492">
        <v>0</v>
      </c>
      <c r="M1492">
        <v>0</v>
      </c>
      <c r="N1492">
        <v>0</v>
      </c>
      <c r="O1492">
        <v>0</v>
      </c>
      <c r="P1492">
        <v>0</v>
      </c>
      <c r="Q1492">
        <v>0</v>
      </c>
      <c r="R1492">
        <v>0</v>
      </c>
      <c r="S1492">
        <v>0</v>
      </c>
      <c r="T1492">
        <v>0</v>
      </c>
      <c r="U1492">
        <v>0</v>
      </c>
      <c r="V1492">
        <v>0</v>
      </c>
      <c r="W1492">
        <v>0</v>
      </c>
      <c r="X1492">
        <v>0</v>
      </c>
      <c r="Y1492">
        <v>0</v>
      </c>
      <c r="Z1492">
        <v>0</v>
      </c>
      <c r="AA1492">
        <v>0</v>
      </c>
      <c r="AB1492">
        <v>0</v>
      </c>
      <c r="AC1492">
        <v>0</v>
      </c>
      <c r="AD1492">
        <v>0</v>
      </c>
    </row>
    <row r="1493" spans="2:30" ht="15" customHeight="1" x14ac:dyDescent="0.45">
      <c r="B1493" t="s">
        <v>419</v>
      </c>
      <c r="C1493" t="s">
        <v>189</v>
      </c>
      <c r="D1493" t="s">
        <v>1053</v>
      </c>
      <c r="E1493" t="s">
        <v>1054</v>
      </c>
      <c r="F1493" t="s">
        <v>4183</v>
      </c>
      <c r="G1493" t="s">
        <v>422</v>
      </c>
      <c r="H1493" t="s">
        <v>1046</v>
      </c>
      <c r="I1493" t="s">
        <v>837</v>
      </c>
      <c r="J1493">
        <v>1</v>
      </c>
      <c r="K1493">
        <v>0</v>
      </c>
      <c r="L1493">
        <v>0</v>
      </c>
      <c r="M1493">
        <v>0</v>
      </c>
      <c r="N1493">
        <v>0</v>
      </c>
      <c r="O1493">
        <v>0</v>
      </c>
      <c r="P1493">
        <v>0</v>
      </c>
      <c r="Q1493">
        <v>0</v>
      </c>
      <c r="R1493">
        <v>0</v>
      </c>
      <c r="S1493">
        <v>0</v>
      </c>
      <c r="T1493">
        <v>0</v>
      </c>
      <c r="U1493">
        <v>0</v>
      </c>
      <c r="V1493">
        <v>0</v>
      </c>
      <c r="W1493">
        <v>0</v>
      </c>
      <c r="X1493">
        <v>0</v>
      </c>
      <c r="Y1493">
        <v>0</v>
      </c>
      <c r="Z1493">
        <v>0</v>
      </c>
      <c r="AA1493">
        <v>0</v>
      </c>
      <c r="AB1493">
        <v>0</v>
      </c>
      <c r="AC1493">
        <v>0</v>
      </c>
      <c r="AD1493">
        <v>0</v>
      </c>
    </row>
    <row r="1494" spans="2:30" ht="15" customHeight="1" x14ac:dyDescent="0.45">
      <c r="B1494" t="s">
        <v>419</v>
      </c>
      <c r="C1494" t="s">
        <v>189</v>
      </c>
      <c r="D1494" t="s">
        <v>1056</v>
      </c>
      <c r="E1494" t="s">
        <v>1057</v>
      </c>
      <c r="F1494" t="s">
        <v>4184</v>
      </c>
      <c r="G1494" t="s">
        <v>422</v>
      </c>
      <c r="H1494" t="s">
        <v>1046</v>
      </c>
      <c r="I1494" t="s">
        <v>837</v>
      </c>
      <c r="J1494">
        <v>1</v>
      </c>
      <c r="K1494">
        <v>2.8740000000000001</v>
      </c>
      <c r="L1494">
        <v>1.948</v>
      </c>
      <c r="M1494">
        <v>1.8109999999999999</v>
      </c>
      <c r="N1494">
        <v>1.677</v>
      </c>
      <c r="O1494">
        <v>1.68</v>
      </c>
      <c r="P1494">
        <v>1.6910000000000001</v>
      </c>
      <c r="Q1494">
        <v>1.6859999999999999</v>
      </c>
      <c r="R1494">
        <v>1.68</v>
      </c>
      <c r="S1494">
        <v>1.675</v>
      </c>
      <c r="T1494">
        <v>1.669</v>
      </c>
      <c r="U1494">
        <v>1.669</v>
      </c>
      <c r="V1494">
        <v>1.669</v>
      </c>
      <c r="W1494">
        <v>1.669</v>
      </c>
      <c r="X1494">
        <v>1.669</v>
      </c>
      <c r="Y1494">
        <v>1.669</v>
      </c>
      <c r="Z1494">
        <v>1.669</v>
      </c>
      <c r="AA1494">
        <v>1.669</v>
      </c>
      <c r="AB1494">
        <v>1.669</v>
      </c>
      <c r="AC1494">
        <v>1.669</v>
      </c>
      <c r="AD1494">
        <v>1.669</v>
      </c>
    </row>
    <row r="1495" spans="2:30" ht="15" customHeight="1" x14ac:dyDescent="0.45">
      <c r="B1495" t="s">
        <v>419</v>
      </c>
      <c r="C1495" t="s">
        <v>189</v>
      </c>
      <c r="D1495" t="s">
        <v>1059</v>
      </c>
      <c r="E1495" t="s">
        <v>1060</v>
      </c>
      <c r="F1495" t="s">
        <v>4185</v>
      </c>
      <c r="G1495" t="s">
        <v>422</v>
      </c>
      <c r="H1495" t="s">
        <v>1046</v>
      </c>
      <c r="I1495" t="s">
        <v>837</v>
      </c>
      <c r="J1495">
        <v>1</v>
      </c>
      <c r="K1495">
        <v>0</v>
      </c>
      <c r="L1495">
        <v>0</v>
      </c>
      <c r="M1495">
        <v>0</v>
      </c>
      <c r="N1495">
        <v>0</v>
      </c>
      <c r="O1495">
        <v>0</v>
      </c>
      <c r="P1495">
        <v>0</v>
      </c>
      <c r="Q1495">
        <v>0</v>
      </c>
      <c r="R1495">
        <v>0</v>
      </c>
      <c r="S1495">
        <v>0</v>
      </c>
      <c r="T1495">
        <v>0</v>
      </c>
      <c r="U1495">
        <v>0</v>
      </c>
      <c r="V1495">
        <v>0</v>
      </c>
      <c r="W1495">
        <v>0</v>
      </c>
      <c r="X1495">
        <v>0</v>
      </c>
      <c r="Y1495">
        <v>0</v>
      </c>
      <c r="Z1495">
        <v>0</v>
      </c>
      <c r="AA1495">
        <v>0</v>
      </c>
      <c r="AB1495">
        <v>0</v>
      </c>
      <c r="AC1495">
        <v>0</v>
      </c>
      <c r="AD1495">
        <v>0</v>
      </c>
    </row>
    <row r="1496" spans="2:30" ht="15" customHeight="1" x14ac:dyDescent="0.45">
      <c r="B1496" t="s">
        <v>419</v>
      </c>
      <c r="C1496" t="s">
        <v>189</v>
      </c>
      <c r="D1496" t="s">
        <v>1062</v>
      </c>
      <c r="E1496" t="s">
        <v>1063</v>
      </c>
      <c r="F1496" t="s">
        <v>4186</v>
      </c>
      <c r="G1496" t="s">
        <v>422</v>
      </c>
      <c r="H1496" t="s">
        <v>1046</v>
      </c>
      <c r="I1496" t="s">
        <v>837</v>
      </c>
      <c r="J1496">
        <v>1</v>
      </c>
      <c r="K1496">
        <v>0</v>
      </c>
      <c r="L1496">
        <v>0</v>
      </c>
      <c r="M1496">
        <v>0</v>
      </c>
      <c r="N1496">
        <v>0</v>
      </c>
      <c r="O1496">
        <v>0</v>
      </c>
      <c r="P1496">
        <v>0</v>
      </c>
      <c r="Q1496">
        <v>0</v>
      </c>
      <c r="R1496">
        <v>0</v>
      </c>
      <c r="S1496">
        <v>0</v>
      </c>
      <c r="T1496">
        <v>0</v>
      </c>
      <c r="U1496">
        <v>0</v>
      </c>
      <c r="V1496">
        <v>0</v>
      </c>
      <c r="W1496">
        <v>0</v>
      </c>
      <c r="X1496">
        <v>0</v>
      </c>
      <c r="Y1496">
        <v>0</v>
      </c>
      <c r="Z1496">
        <v>0</v>
      </c>
      <c r="AA1496">
        <v>0</v>
      </c>
      <c r="AB1496">
        <v>0</v>
      </c>
      <c r="AC1496">
        <v>0</v>
      </c>
      <c r="AD1496">
        <v>0</v>
      </c>
    </row>
    <row r="1497" spans="2:30" ht="15" customHeight="1" x14ac:dyDescent="0.45">
      <c r="B1497" t="s">
        <v>419</v>
      </c>
      <c r="C1497" t="s">
        <v>189</v>
      </c>
      <c r="D1497" t="s">
        <v>1065</v>
      </c>
      <c r="E1497" t="s">
        <v>1066</v>
      </c>
      <c r="F1497" t="s">
        <v>4187</v>
      </c>
      <c r="G1497" t="s">
        <v>422</v>
      </c>
      <c r="H1497" t="s">
        <v>1046</v>
      </c>
      <c r="I1497" t="s">
        <v>837</v>
      </c>
      <c r="J1497">
        <v>1</v>
      </c>
      <c r="K1497">
        <v>0</v>
      </c>
      <c r="L1497">
        <v>0</v>
      </c>
      <c r="M1497">
        <v>0</v>
      </c>
      <c r="N1497">
        <v>0</v>
      </c>
      <c r="O1497">
        <v>0</v>
      </c>
      <c r="P1497">
        <v>0</v>
      </c>
      <c r="Q1497">
        <v>0</v>
      </c>
      <c r="R1497">
        <v>0</v>
      </c>
      <c r="S1497">
        <v>0</v>
      </c>
      <c r="T1497">
        <v>0</v>
      </c>
      <c r="U1497">
        <v>0</v>
      </c>
      <c r="V1497">
        <v>0</v>
      </c>
      <c r="W1497">
        <v>0</v>
      </c>
      <c r="X1497">
        <v>0</v>
      </c>
      <c r="Y1497">
        <v>0</v>
      </c>
      <c r="Z1497">
        <v>0</v>
      </c>
      <c r="AA1497">
        <v>0</v>
      </c>
      <c r="AB1497">
        <v>0</v>
      </c>
      <c r="AC1497">
        <v>0</v>
      </c>
      <c r="AD1497">
        <v>0</v>
      </c>
    </row>
    <row r="1498" spans="2:30" ht="15" customHeight="1" x14ac:dyDescent="0.45">
      <c r="B1498" t="s">
        <v>419</v>
      </c>
      <c r="C1498" t="s">
        <v>189</v>
      </c>
      <c r="D1498" t="s">
        <v>1068</v>
      </c>
      <c r="E1498" t="s">
        <v>1069</v>
      </c>
      <c r="F1498" t="s">
        <v>4188</v>
      </c>
      <c r="G1498" t="s">
        <v>422</v>
      </c>
      <c r="H1498" t="s">
        <v>1046</v>
      </c>
      <c r="I1498" t="s">
        <v>844</v>
      </c>
      <c r="J1498">
        <v>1</v>
      </c>
      <c r="K1498">
        <v>0</v>
      </c>
      <c r="L1498">
        <v>0</v>
      </c>
      <c r="M1498">
        <v>0</v>
      </c>
      <c r="N1498">
        <v>0</v>
      </c>
      <c r="O1498">
        <v>0</v>
      </c>
      <c r="P1498">
        <v>0</v>
      </c>
      <c r="Q1498">
        <v>0</v>
      </c>
      <c r="R1498">
        <v>0</v>
      </c>
      <c r="S1498">
        <v>0</v>
      </c>
      <c r="T1498">
        <v>0</v>
      </c>
      <c r="U1498">
        <v>0</v>
      </c>
      <c r="V1498">
        <v>0</v>
      </c>
      <c r="W1498">
        <v>0</v>
      </c>
      <c r="X1498">
        <v>0</v>
      </c>
      <c r="Y1498">
        <v>0</v>
      </c>
      <c r="Z1498">
        <v>0</v>
      </c>
      <c r="AA1498">
        <v>0</v>
      </c>
      <c r="AB1498">
        <v>0</v>
      </c>
      <c r="AC1498">
        <v>0</v>
      </c>
      <c r="AD1498">
        <v>0</v>
      </c>
    </row>
    <row r="1499" spans="2:30" ht="15" customHeight="1" x14ac:dyDescent="0.45">
      <c r="B1499" t="s">
        <v>419</v>
      </c>
      <c r="C1499" t="s">
        <v>189</v>
      </c>
      <c r="D1499" t="s">
        <v>1071</v>
      </c>
      <c r="E1499" t="s">
        <v>1072</v>
      </c>
      <c r="F1499" t="s">
        <v>4189</v>
      </c>
      <c r="G1499" t="s">
        <v>422</v>
      </c>
      <c r="H1499" t="s">
        <v>1046</v>
      </c>
      <c r="I1499" t="s">
        <v>848</v>
      </c>
      <c r="J1499">
        <v>1</v>
      </c>
      <c r="K1499">
        <v>0</v>
      </c>
      <c r="L1499">
        <v>0</v>
      </c>
      <c r="M1499">
        <v>0</v>
      </c>
      <c r="N1499">
        <v>0</v>
      </c>
      <c r="O1499">
        <v>0</v>
      </c>
      <c r="P1499">
        <v>0</v>
      </c>
      <c r="Q1499">
        <v>0</v>
      </c>
      <c r="R1499">
        <v>0</v>
      </c>
      <c r="S1499">
        <v>0</v>
      </c>
      <c r="T1499">
        <v>0</v>
      </c>
      <c r="U1499">
        <v>0</v>
      </c>
      <c r="V1499">
        <v>0</v>
      </c>
      <c r="W1499">
        <v>0</v>
      </c>
      <c r="X1499">
        <v>0</v>
      </c>
      <c r="Y1499">
        <v>0</v>
      </c>
      <c r="Z1499">
        <v>0</v>
      </c>
      <c r="AA1499">
        <v>0</v>
      </c>
      <c r="AB1499">
        <v>0</v>
      </c>
      <c r="AC1499">
        <v>0</v>
      </c>
      <c r="AD1499">
        <v>0</v>
      </c>
    </row>
    <row r="1500" spans="2:30" ht="15" customHeight="1" x14ac:dyDescent="0.45">
      <c r="B1500" t="s">
        <v>419</v>
      </c>
      <c r="C1500" t="s">
        <v>189</v>
      </c>
      <c r="D1500" t="s">
        <v>1074</v>
      </c>
      <c r="E1500" t="s">
        <v>1075</v>
      </c>
      <c r="F1500" t="s">
        <v>4190</v>
      </c>
      <c r="G1500" t="s">
        <v>422</v>
      </c>
      <c r="H1500" t="s">
        <v>1046</v>
      </c>
      <c r="I1500" t="s">
        <v>848</v>
      </c>
      <c r="J1500">
        <v>1</v>
      </c>
      <c r="K1500">
        <v>0</v>
      </c>
      <c r="L1500">
        <v>0</v>
      </c>
      <c r="M1500">
        <v>0</v>
      </c>
      <c r="N1500">
        <v>0</v>
      </c>
      <c r="O1500">
        <v>0</v>
      </c>
      <c r="P1500">
        <v>0</v>
      </c>
      <c r="Q1500">
        <v>0</v>
      </c>
      <c r="R1500">
        <v>0</v>
      </c>
      <c r="S1500">
        <v>0</v>
      </c>
      <c r="T1500">
        <v>0</v>
      </c>
      <c r="U1500">
        <v>0</v>
      </c>
      <c r="V1500">
        <v>0</v>
      </c>
      <c r="W1500">
        <v>0</v>
      </c>
      <c r="X1500">
        <v>0</v>
      </c>
      <c r="Y1500">
        <v>0</v>
      </c>
      <c r="Z1500">
        <v>0</v>
      </c>
      <c r="AA1500">
        <v>0</v>
      </c>
      <c r="AB1500">
        <v>0</v>
      </c>
      <c r="AC1500">
        <v>0</v>
      </c>
      <c r="AD1500">
        <v>0</v>
      </c>
    </row>
    <row r="1501" spans="2:30" ht="15" customHeight="1" x14ac:dyDescent="0.45">
      <c r="B1501" t="s">
        <v>419</v>
      </c>
      <c r="C1501" t="s">
        <v>189</v>
      </c>
      <c r="D1501" t="s">
        <v>1077</v>
      </c>
      <c r="E1501" t="s">
        <v>1078</v>
      </c>
      <c r="F1501" t="s">
        <v>4191</v>
      </c>
      <c r="G1501" t="s">
        <v>422</v>
      </c>
      <c r="H1501" t="s">
        <v>1046</v>
      </c>
      <c r="I1501" t="s">
        <v>848</v>
      </c>
      <c r="J1501">
        <v>1</v>
      </c>
      <c r="K1501">
        <v>0</v>
      </c>
      <c r="L1501">
        <v>0</v>
      </c>
      <c r="M1501">
        <v>0</v>
      </c>
      <c r="N1501">
        <v>0</v>
      </c>
      <c r="O1501">
        <v>0</v>
      </c>
      <c r="P1501">
        <v>0</v>
      </c>
      <c r="Q1501">
        <v>0</v>
      </c>
      <c r="R1501">
        <v>0</v>
      </c>
      <c r="S1501">
        <v>0</v>
      </c>
      <c r="T1501">
        <v>0</v>
      </c>
      <c r="U1501">
        <v>0</v>
      </c>
      <c r="V1501">
        <v>0</v>
      </c>
      <c r="W1501">
        <v>0</v>
      </c>
      <c r="X1501">
        <v>0</v>
      </c>
      <c r="Y1501">
        <v>0</v>
      </c>
      <c r="Z1501">
        <v>0</v>
      </c>
      <c r="AA1501">
        <v>0</v>
      </c>
      <c r="AB1501">
        <v>0</v>
      </c>
      <c r="AC1501">
        <v>0</v>
      </c>
      <c r="AD1501">
        <v>0</v>
      </c>
    </row>
    <row r="1502" spans="2:30" ht="15" customHeight="1" x14ac:dyDescent="0.45">
      <c r="B1502" t="s">
        <v>419</v>
      </c>
      <c r="C1502" t="s">
        <v>189</v>
      </c>
      <c r="D1502" t="s">
        <v>1080</v>
      </c>
      <c r="E1502" t="s">
        <v>1081</v>
      </c>
      <c r="F1502" t="s">
        <v>4192</v>
      </c>
      <c r="G1502" t="s">
        <v>422</v>
      </c>
      <c r="H1502" t="s">
        <v>1046</v>
      </c>
      <c r="I1502" t="s">
        <v>848</v>
      </c>
      <c r="J1502">
        <v>1</v>
      </c>
      <c r="K1502">
        <v>0</v>
      </c>
      <c r="L1502">
        <v>0</v>
      </c>
      <c r="M1502">
        <v>0</v>
      </c>
      <c r="N1502">
        <v>0</v>
      </c>
      <c r="O1502">
        <v>0</v>
      </c>
      <c r="P1502">
        <v>0</v>
      </c>
      <c r="Q1502">
        <v>0</v>
      </c>
      <c r="R1502">
        <v>0</v>
      </c>
      <c r="S1502">
        <v>0</v>
      </c>
      <c r="T1502">
        <v>0</v>
      </c>
      <c r="U1502">
        <v>0</v>
      </c>
      <c r="V1502">
        <v>0</v>
      </c>
      <c r="W1502">
        <v>0</v>
      </c>
      <c r="X1502">
        <v>0</v>
      </c>
      <c r="Y1502">
        <v>0</v>
      </c>
      <c r="Z1502">
        <v>0</v>
      </c>
      <c r="AA1502">
        <v>0</v>
      </c>
      <c r="AB1502">
        <v>0</v>
      </c>
      <c r="AC1502">
        <v>0</v>
      </c>
      <c r="AD1502">
        <v>0</v>
      </c>
    </row>
    <row r="1503" spans="2:30" ht="15" customHeight="1" x14ac:dyDescent="0.45">
      <c r="B1503" t="s">
        <v>419</v>
      </c>
      <c r="C1503" t="s">
        <v>189</v>
      </c>
      <c r="D1503" t="s">
        <v>1083</v>
      </c>
      <c r="E1503" t="s">
        <v>1084</v>
      </c>
      <c r="F1503" t="s">
        <v>4193</v>
      </c>
      <c r="G1503" t="s">
        <v>422</v>
      </c>
      <c r="H1503" t="s">
        <v>1046</v>
      </c>
      <c r="I1503" t="s">
        <v>833</v>
      </c>
      <c r="J1503">
        <v>1</v>
      </c>
      <c r="K1503">
        <v>0</v>
      </c>
      <c r="L1503">
        <v>0</v>
      </c>
      <c r="M1503">
        <v>0</v>
      </c>
      <c r="N1503">
        <v>0</v>
      </c>
      <c r="O1503">
        <v>0</v>
      </c>
      <c r="P1503">
        <v>0</v>
      </c>
      <c r="Q1503">
        <v>0</v>
      </c>
      <c r="R1503">
        <v>0</v>
      </c>
      <c r="S1503">
        <v>0</v>
      </c>
      <c r="T1503">
        <v>0</v>
      </c>
      <c r="U1503">
        <v>0</v>
      </c>
      <c r="V1503">
        <v>0</v>
      </c>
      <c r="W1503">
        <v>0</v>
      </c>
      <c r="X1503">
        <v>0</v>
      </c>
      <c r="Y1503">
        <v>0</v>
      </c>
      <c r="Z1503">
        <v>0</v>
      </c>
      <c r="AA1503">
        <v>0</v>
      </c>
      <c r="AB1503">
        <v>0</v>
      </c>
      <c r="AC1503">
        <v>0</v>
      </c>
      <c r="AD1503">
        <v>0</v>
      </c>
    </row>
    <row r="1504" spans="2:30" ht="15" customHeight="1" x14ac:dyDescent="0.45">
      <c r="B1504" t="s">
        <v>419</v>
      </c>
      <c r="C1504" t="s">
        <v>189</v>
      </c>
      <c r="D1504" t="s">
        <v>1086</v>
      </c>
      <c r="E1504" t="s">
        <v>1087</v>
      </c>
      <c r="F1504" t="s">
        <v>4194</v>
      </c>
      <c r="G1504" t="s">
        <v>422</v>
      </c>
      <c r="H1504" t="s">
        <v>1046</v>
      </c>
      <c r="I1504" t="s">
        <v>833</v>
      </c>
      <c r="J1504">
        <v>1</v>
      </c>
      <c r="K1504">
        <v>0</v>
      </c>
      <c r="L1504">
        <v>0</v>
      </c>
      <c r="M1504">
        <v>0</v>
      </c>
      <c r="N1504">
        <v>0</v>
      </c>
      <c r="O1504">
        <v>0</v>
      </c>
      <c r="P1504">
        <v>0</v>
      </c>
      <c r="Q1504">
        <v>0</v>
      </c>
      <c r="R1504">
        <v>0</v>
      </c>
      <c r="S1504">
        <v>0</v>
      </c>
      <c r="T1504">
        <v>0</v>
      </c>
      <c r="U1504">
        <v>0</v>
      </c>
      <c r="V1504">
        <v>0</v>
      </c>
      <c r="W1504">
        <v>0</v>
      </c>
      <c r="X1504">
        <v>0</v>
      </c>
      <c r="Y1504">
        <v>0</v>
      </c>
      <c r="Z1504">
        <v>0</v>
      </c>
      <c r="AA1504">
        <v>0</v>
      </c>
      <c r="AB1504">
        <v>0</v>
      </c>
      <c r="AC1504">
        <v>0</v>
      </c>
      <c r="AD1504">
        <v>0</v>
      </c>
    </row>
    <row r="1505" spans="2:30" ht="15" customHeight="1" x14ac:dyDescent="0.45">
      <c r="B1505" t="s">
        <v>419</v>
      </c>
      <c r="C1505" t="s">
        <v>189</v>
      </c>
      <c r="D1505" t="s">
        <v>1089</v>
      </c>
      <c r="E1505" t="s">
        <v>1090</v>
      </c>
      <c r="F1505" t="s">
        <v>4195</v>
      </c>
      <c r="G1505" t="s">
        <v>422</v>
      </c>
      <c r="H1505" t="s">
        <v>1046</v>
      </c>
      <c r="I1505" t="s">
        <v>837</v>
      </c>
      <c r="J1505">
        <v>1</v>
      </c>
      <c r="K1505">
        <v>0</v>
      </c>
      <c r="L1505">
        <v>0</v>
      </c>
      <c r="M1505">
        <v>0</v>
      </c>
      <c r="N1505">
        <v>0</v>
      </c>
      <c r="O1505">
        <v>0</v>
      </c>
      <c r="P1505">
        <v>0</v>
      </c>
      <c r="Q1505">
        <v>0</v>
      </c>
      <c r="R1505">
        <v>0</v>
      </c>
      <c r="S1505">
        <v>0</v>
      </c>
      <c r="T1505">
        <v>0</v>
      </c>
      <c r="U1505">
        <v>0</v>
      </c>
      <c r="V1505">
        <v>0</v>
      </c>
      <c r="W1505">
        <v>0</v>
      </c>
      <c r="X1505">
        <v>0</v>
      </c>
      <c r="Y1505">
        <v>0</v>
      </c>
      <c r="Z1505">
        <v>0</v>
      </c>
      <c r="AA1505">
        <v>0</v>
      </c>
      <c r="AB1505">
        <v>0</v>
      </c>
      <c r="AC1505">
        <v>0</v>
      </c>
      <c r="AD1505">
        <v>0</v>
      </c>
    </row>
    <row r="1506" spans="2:30" ht="15" customHeight="1" x14ac:dyDescent="0.45">
      <c r="B1506" t="s">
        <v>419</v>
      </c>
      <c r="C1506" t="s">
        <v>189</v>
      </c>
      <c r="D1506" t="s">
        <v>1092</v>
      </c>
      <c r="E1506" t="s">
        <v>1093</v>
      </c>
      <c r="F1506" t="s">
        <v>4196</v>
      </c>
      <c r="G1506" t="s">
        <v>422</v>
      </c>
      <c r="H1506" t="s">
        <v>1046</v>
      </c>
      <c r="I1506" t="s">
        <v>837</v>
      </c>
      <c r="J1506">
        <v>1</v>
      </c>
      <c r="K1506">
        <v>0</v>
      </c>
      <c r="L1506">
        <v>0</v>
      </c>
      <c r="M1506">
        <v>0</v>
      </c>
      <c r="N1506">
        <v>0</v>
      </c>
      <c r="O1506">
        <v>0</v>
      </c>
      <c r="P1506">
        <v>0</v>
      </c>
      <c r="Q1506">
        <v>0</v>
      </c>
      <c r="R1506">
        <v>0</v>
      </c>
      <c r="S1506">
        <v>0</v>
      </c>
      <c r="T1506">
        <v>0</v>
      </c>
      <c r="U1506">
        <v>0</v>
      </c>
      <c r="V1506">
        <v>0</v>
      </c>
      <c r="W1506">
        <v>0</v>
      </c>
      <c r="X1506">
        <v>0</v>
      </c>
      <c r="Y1506">
        <v>0</v>
      </c>
      <c r="Z1506">
        <v>0</v>
      </c>
      <c r="AA1506">
        <v>0</v>
      </c>
      <c r="AB1506">
        <v>0</v>
      </c>
      <c r="AC1506">
        <v>0</v>
      </c>
      <c r="AD1506">
        <v>0</v>
      </c>
    </row>
    <row r="1507" spans="2:30" ht="15" customHeight="1" x14ac:dyDescent="0.45">
      <c r="B1507" t="s">
        <v>419</v>
      </c>
      <c r="C1507" t="s">
        <v>189</v>
      </c>
      <c r="D1507" t="s">
        <v>1095</v>
      </c>
      <c r="E1507" t="s">
        <v>1096</v>
      </c>
      <c r="F1507" t="s">
        <v>4197</v>
      </c>
      <c r="G1507" t="s">
        <v>422</v>
      </c>
      <c r="H1507" t="s">
        <v>1046</v>
      </c>
      <c r="I1507" t="s">
        <v>837</v>
      </c>
      <c r="J1507">
        <v>1</v>
      </c>
      <c r="K1507">
        <v>0</v>
      </c>
      <c r="L1507">
        <v>0</v>
      </c>
      <c r="M1507">
        <v>0</v>
      </c>
      <c r="N1507">
        <v>0</v>
      </c>
      <c r="O1507">
        <v>0</v>
      </c>
      <c r="P1507">
        <v>0</v>
      </c>
      <c r="Q1507">
        <v>0</v>
      </c>
      <c r="R1507">
        <v>0</v>
      </c>
      <c r="S1507">
        <v>0</v>
      </c>
      <c r="T1507">
        <v>0</v>
      </c>
      <c r="U1507">
        <v>0</v>
      </c>
      <c r="V1507">
        <v>0</v>
      </c>
      <c r="W1507">
        <v>0</v>
      </c>
      <c r="X1507">
        <v>0</v>
      </c>
      <c r="Y1507">
        <v>0</v>
      </c>
      <c r="Z1507">
        <v>0</v>
      </c>
      <c r="AA1507">
        <v>0</v>
      </c>
      <c r="AB1507">
        <v>0</v>
      </c>
      <c r="AC1507">
        <v>0</v>
      </c>
      <c r="AD1507">
        <v>0</v>
      </c>
    </row>
    <row r="1508" spans="2:30" ht="15" customHeight="1" x14ac:dyDescent="0.45">
      <c r="B1508" t="s">
        <v>419</v>
      </c>
      <c r="C1508" t="s">
        <v>189</v>
      </c>
      <c r="D1508" t="s">
        <v>1098</v>
      </c>
      <c r="E1508" t="s">
        <v>1099</v>
      </c>
      <c r="F1508" t="s">
        <v>4198</v>
      </c>
      <c r="G1508" t="s">
        <v>422</v>
      </c>
      <c r="H1508" t="s">
        <v>1046</v>
      </c>
      <c r="I1508" t="s">
        <v>837</v>
      </c>
      <c r="J1508">
        <v>1</v>
      </c>
      <c r="K1508">
        <v>0</v>
      </c>
      <c r="L1508">
        <v>0</v>
      </c>
      <c r="M1508">
        <v>0</v>
      </c>
      <c r="N1508">
        <v>0</v>
      </c>
      <c r="O1508">
        <v>0</v>
      </c>
      <c r="P1508">
        <v>0</v>
      </c>
      <c r="Q1508">
        <v>0</v>
      </c>
      <c r="R1508">
        <v>0</v>
      </c>
      <c r="S1508">
        <v>0</v>
      </c>
      <c r="T1508">
        <v>0</v>
      </c>
      <c r="U1508">
        <v>0</v>
      </c>
      <c r="V1508">
        <v>0</v>
      </c>
      <c r="W1508">
        <v>0</v>
      </c>
      <c r="X1508">
        <v>0</v>
      </c>
      <c r="Y1508">
        <v>0</v>
      </c>
      <c r="Z1508">
        <v>0</v>
      </c>
      <c r="AA1508">
        <v>0</v>
      </c>
      <c r="AB1508">
        <v>0</v>
      </c>
      <c r="AC1508">
        <v>0</v>
      </c>
      <c r="AD1508">
        <v>0</v>
      </c>
    </row>
    <row r="1509" spans="2:30" ht="15" customHeight="1" x14ac:dyDescent="0.45">
      <c r="B1509" t="s">
        <v>419</v>
      </c>
      <c r="C1509" t="s">
        <v>189</v>
      </c>
      <c r="D1509" t="s">
        <v>1101</v>
      </c>
      <c r="E1509" t="s">
        <v>1102</v>
      </c>
      <c r="F1509" t="s">
        <v>4199</v>
      </c>
      <c r="G1509" t="s">
        <v>422</v>
      </c>
      <c r="H1509" t="s">
        <v>1046</v>
      </c>
      <c r="I1509" t="s">
        <v>837</v>
      </c>
      <c r="J1509">
        <v>1</v>
      </c>
      <c r="K1509">
        <v>0</v>
      </c>
      <c r="L1509">
        <v>0</v>
      </c>
      <c r="M1509">
        <v>0</v>
      </c>
      <c r="N1509">
        <v>0</v>
      </c>
      <c r="O1509">
        <v>0</v>
      </c>
      <c r="P1509">
        <v>0</v>
      </c>
      <c r="Q1509">
        <v>0</v>
      </c>
      <c r="R1509">
        <v>0</v>
      </c>
      <c r="S1509">
        <v>0</v>
      </c>
      <c r="T1509">
        <v>0</v>
      </c>
      <c r="U1509">
        <v>0</v>
      </c>
      <c r="V1509">
        <v>0</v>
      </c>
      <c r="W1509">
        <v>0</v>
      </c>
      <c r="X1509">
        <v>0</v>
      </c>
      <c r="Y1509">
        <v>0</v>
      </c>
      <c r="Z1509">
        <v>0</v>
      </c>
      <c r="AA1509">
        <v>0</v>
      </c>
      <c r="AB1509">
        <v>0</v>
      </c>
      <c r="AC1509">
        <v>0</v>
      </c>
      <c r="AD1509">
        <v>0</v>
      </c>
    </row>
    <row r="1510" spans="2:30" ht="15" customHeight="1" x14ac:dyDescent="0.45">
      <c r="B1510" t="s">
        <v>419</v>
      </c>
      <c r="C1510" t="s">
        <v>189</v>
      </c>
      <c r="D1510" t="s">
        <v>1104</v>
      </c>
      <c r="E1510" t="s">
        <v>1105</v>
      </c>
      <c r="F1510" t="s">
        <v>4200</v>
      </c>
      <c r="G1510" t="s">
        <v>422</v>
      </c>
      <c r="H1510" t="s">
        <v>1046</v>
      </c>
      <c r="I1510" t="s">
        <v>837</v>
      </c>
      <c r="J1510">
        <v>1</v>
      </c>
      <c r="K1510">
        <v>0</v>
      </c>
      <c r="L1510">
        <v>0</v>
      </c>
      <c r="M1510">
        <v>0</v>
      </c>
      <c r="N1510">
        <v>0</v>
      </c>
      <c r="O1510">
        <v>0</v>
      </c>
      <c r="P1510">
        <v>0</v>
      </c>
      <c r="Q1510">
        <v>0</v>
      </c>
      <c r="R1510">
        <v>0</v>
      </c>
      <c r="S1510">
        <v>0</v>
      </c>
      <c r="T1510">
        <v>0</v>
      </c>
      <c r="U1510">
        <v>0</v>
      </c>
      <c r="V1510">
        <v>0</v>
      </c>
      <c r="W1510">
        <v>0</v>
      </c>
      <c r="X1510">
        <v>0</v>
      </c>
      <c r="Y1510">
        <v>0</v>
      </c>
      <c r="Z1510">
        <v>0</v>
      </c>
      <c r="AA1510">
        <v>0</v>
      </c>
      <c r="AB1510">
        <v>0</v>
      </c>
      <c r="AC1510">
        <v>0</v>
      </c>
      <c r="AD1510">
        <v>0</v>
      </c>
    </row>
    <row r="1511" spans="2:30" ht="15" customHeight="1" x14ac:dyDescent="0.45">
      <c r="B1511" t="s">
        <v>419</v>
      </c>
      <c r="C1511" t="s">
        <v>189</v>
      </c>
      <c r="D1511" t="s">
        <v>1107</v>
      </c>
      <c r="E1511" t="s">
        <v>1108</v>
      </c>
      <c r="F1511" t="s">
        <v>4201</v>
      </c>
      <c r="G1511" t="s">
        <v>422</v>
      </c>
      <c r="H1511" t="s">
        <v>1046</v>
      </c>
      <c r="I1511" t="s">
        <v>844</v>
      </c>
      <c r="J1511">
        <v>1</v>
      </c>
      <c r="K1511">
        <v>0</v>
      </c>
      <c r="L1511">
        <v>0</v>
      </c>
      <c r="M1511">
        <v>0</v>
      </c>
      <c r="N1511">
        <v>0</v>
      </c>
      <c r="O1511">
        <v>0</v>
      </c>
      <c r="P1511">
        <v>0</v>
      </c>
      <c r="Q1511">
        <v>0</v>
      </c>
      <c r="R1511">
        <v>0</v>
      </c>
      <c r="S1511">
        <v>0</v>
      </c>
      <c r="T1511">
        <v>0</v>
      </c>
      <c r="U1511">
        <v>0</v>
      </c>
      <c r="V1511">
        <v>0</v>
      </c>
      <c r="W1511">
        <v>0</v>
      </c>
      <c r="X1511">
        <v>0</v>
      </c>
      <c r="Y1511">
        <v>0</v>
      </c>
      <c r="Z1511">
        <v>0</v>
      </c>
      <c r="AA1511">
        <v>0</v>
      </c>
      <c r="AB1511">
        <v>0</v>
      </c>
      <c r="AC1511">
        <v>0</v>
      </c>
      <c r="AD1511">
        <v>0</v>
      </c>
    </row>
    <row r="1512" spans="2:30" ht="15" customHeight="1" x14ac:dyDescent="0.45">
      <c r="B1512" t="s">
        <v>419</v>
      </c>
      <c r="C1512" t="s">
        <v>189</v>
      </c>
      <c r="D1512" t="s">
        <v>1110</v>
      </c>
      <c r="E1512" t="s">
        <v>1111</v>
      </c>
      <c r="F1512" t="s">
        <v>4202</v>
      </c>
      <c r="G1512" t="s">
        <v>422</v>
      </c>
      <c r="H1512" t="s">
        <v>1046</v>
      </c>
      <c r="I1512" t="s">
        <v>848</v>
      </c>
      <c r="J1512">
        <v>1</v>
      </c>
      <c r="K1512">
        <v>0</v>
      </c>
      <c r="L1512">
        <v>0</v>
      </c>
      <c r="M1512">
        <v>0</v>
      </c>
      <c r="N1512">
        <v>0</v>
      </c>
      <c r="O1512">
        <v>0</v>
      </c>
      <c r="P1512">
        <v>0</v>
      </c>
      <c r="Q1512">
        <v>0</v>
      </c>
      <c r="R1512">
        <v>0</v>
      </c>
      <c r="S1512">
        <v>0</v>
      </c>
      <c r="T1512">
        <v>0</v>
      </c>
      <c r="U1512">
        <v>0</v>
      </c>
      <c r="V1512">
        <v>0</v>
      </c>
      <c r="W1512">
        <v>0</v>
      </c>
      <c r="X1512">
        <v>0</v>
      </c>
      <c r="Y1512">
        <v>0</v>
      </c>
      <c r="Z1512">
        <v>0</v>
      </c>
      <c r="AA1512">
        <v>0</v>
      </c>
      <c r="AB1512">
        <v>0</v>
      </c>
      <c r="AC1512">
        <v>0</v>
      </c>
      <c r="AD1512">
        <v>0</v>
      </c>
    </row>
    <row r="1513" spans="2:30" ht="15" customHeight="1" x14ac:dyDescent="0.45">
      <c r="B1513" t="s">
        <v>419</v>
      </c>
      <c r="C1513" t="s">
        <v>189</v>
      </c>
      <c r="D1513" t="s">
        <v>1113</v>
      </c>
      <c r="E1513" t="s">
        <v>1114</v>
      </c>
      <c r="F1513" t="s">
        <v>4203</v>
      </c>
      <c r="G1513" t="s">
        <v>422</v>
      </c>
      <c r="H1513" t="s">
        <v>1046</v>
      </c>
      <c r="I1513" t="s">
        <v>848</v>
      </c>
      <c r="J1513">
        <v>1</v>
      </c>
      <c r="K1513">
        <v>0</v>
      </c>
      <c r="L1513">
        <v>0</v>
      </c>
      <c r="M1513">
        <v>0</v>
      </c>
      <c r="N1513">
        <v>0</v>
      </c>
      <c r="O1513">
        <v>0</v>
      </c>
      <c r="P1513">
        <v>0</v>
      </c>
      <c r="Q1513">
        <v>0</v>
      </c>
      <c r="R1513">
        <v>0</v>
      </c>
      <c r="S1513">
        <v>0</v>
      </c>
      <c r="T1513">
        <v>0</v>
      </c>
      <c r="U1513">
        <v>0</v>
      </c>
      <c r="V1513">
        <v>0</v>
      </c>
      <c r="W1513">
        <v>0</v>
      </c>
      <c r="X1513">
        <v>0</v>
      </c>
      <c r="Y1513">
        <v>0</v>
      </c>
      <c r="Z1513">
        <v>0</v>
      </c>
      <c r="AA1513">
        <v>0</v>
      </c>
      <c r="AB1513">
        <v>0</v>
      </c>
      <c r="AC1513">
        <v>0</v>
      </c>
      <c r="AD1513">
        <v>0</v>
      </c>
    </row>
    <row r="1514" spans="2:30" ht="15" customHeight="1" x14ac:dyDescent="0.45">
      <c r="B1514" t="s">
        <v>419</v>
      </c>
      <c r="C1514" t="s">
        <v>189</v>
      </c>
      <c r="D1514" t="s">
        <v>1116</v>
      </c>
      <c r="E1514" t="s">
        <v>1117</v>
      </c>
      <c r="F1514" t="s">
        <v>4204</v>
      </c>
      <c r="G1514" t="s">
        <v>422</v>
      </c>
      <c r="H1514" t="s">
        <v>1046</v>
      </c>
      <c r="I1514" t="s">
        <v>848</v>
      </c>
      <c r="J1514">
        <v>1</v>
      </c>
      <c r="K1514">
        <v>0</v>
      </c>
      <c r="L1514">
        <v>0</v>
      </c>
      <c r="M1514">
        <v>0</v>
      </c>
      <c r="N1514">
        <v>0</v>
      </c>
      <c r="O1514">
        <v>0</v>
      </c>
      <c r="P1514">
        <v>0</v>
      </c>
      <c r="Q1514">
        <v>0</v>
      </c>
      <c r="R1514">
        <v>0</v>
      </c>
      <c r="S1514">
        <v>0</v>
      </c>
      <c r="T1514">
        <v>0</v>
      </c>
      <c r="U1514">
        <v>0</v>
      </c>
      <c r="V1514">
        <v>0</v>
      </c>
      <c r="W1514">
        <v>0</v>
      </c>
      <c r="X1514">
        <v>0</v>
      </c>
      <c r="Y1514">
        <v>0</v>
      </c>
      <c r="Z1514">
        <v>0</v>
      </c>
      <c r="AA1514">
        <v>0</v>
      </c>
      <c r="AB1514">
        <v>0</v>
      </c>
      <c r="AC1514">
        <v>0</v>
      </c>
      <c r="AD1514">
        <v>0</v>
      </c>
    </row>
    <row r="1515" spans="2:30" ht="15" customHeight="1" x14ac:dyDescent="0.45">
      <c r="B1515" t="s">
        <v>419</v>
      </c>
      <c r="C1515" t="s">
        <v>189</v>
      </c>
      <c r="D1515" t="s">
        <v>1119</v>
      </c>
      <c r="E1515" t="s">
        <v>1120</v>
      </c>
      <c r="F1515" t="s">
        <v>4205</v>
      </c>
      <c r="G1515" t="s">
        <v>422</v>
      </c>
      <c r="H1515" t="s">
        <v>1046</v>
      </c>
      <c r="I1515" t="s">
        <v>848</v>
      </c>
      <c r="J1515">
        <v>1</v>
      </c>
      <c r="K1515">
        <v>0</v>
      </c>
      <c r="L1515">
        <v>0</v>
      </c>
      <c r="M1515">
        <v>0</v>
      </c>
      <c r="N1515">
        <v>0</v>
      </c>
      <c r="O1515">
        <v>0</v>
      </c>
      <c r="P1515">
        <v>0</v>
      </c>
      <c r="Q1515">
        <v>0</v>
      </c>
      <c r="R1515">
        <v>0</v>
      </c>
      <c r="S1515">
        <v>0</v>
      </c>
      <c r="T1515">
        <v>0</v>
      </c>
      <c r="U1515">
        <v>0</v>
      </c>
      <c r="V1515">
        <v>0</v>
      </c>
      <c r="W1515">
        <v>0</v>
      </c>
      <c r="X1515">
        <v>0</v>
      </c>
      <c r="Y1515">
        <v>0</v>
      </c>
      <c r="Z1515">
        <v>0</v>
      </c>
      <c r="AA1515">
        <v>0</v>
      </c>
      <c r="AB1515">
        <v>0</v>
      </c>
      <c r="AC1515">
        <v>0</v>
      </c>
      <c r="AD1515">
        <v>0</v>
      </c>
    </row>
    <row r="1516" spans="2:30" ht="15" customHeight="1" x14ac:dyDescent="0.45">
      <c r="B1516" t="s">
        <v>419</v>
      </c>
      <c r="C1516" t="s">
        <v>189</v>
      </c>
      <c r="D1516" t="s">
        <v>1122</v>
      </c>
      <c r="E1516" t="s">
        <v>1123</v>
      </c>
      <c r="F1516" t="s">
        <v>4206</v>
      </c>
      <c r="G1516" t="s">
        <v>422</v>
      </c>
      <c r="H1516" t="s">
        <v>1125</v>
      </c>
      <c r="I1516" t="s">
        <v>833</v>
      </c>
      <c r="J1516">
        <v>1</v>
      </c>
      <c r="K1516">
        <v>0</v>
      </c>
      <c r="L1516">
        <v>0</v>
      </c>
      <c r="M1516">
        <v>0</v>
      </c>
      <c r="N1516">
        <v>0</v>
      </c>
      <c r="O1516">
        <v>0</v>
      </c>
      <c r="P1516">
        <v>0</v>
      </c>
      <c r="Q1516">
        <v>0</v>
      </c>
      <c r="R1516">
        <v>0</v>
      </c>
      <c r="S1516">
        <v>0</v>
      </c>
      <c r="T1516">
        <v>0</v>
      </c>
      <c r="U1516">
        <v>0</v>
      </c>
      <c r="V1516">
        <v>0</v>
      </c>
      <c r="W1516">
        <v>0</v>
      </c>
      <c r="X1516">
        <v>0</v>
      </c>
      <c r="Y1516">
        <v>0</v>
      </c>
      <c r="Z1516">
        <v>0</v>
      </c>
      <c r="AA1516">
        <v>0</v>
      </c>
      <c r="AB1516">
        <v>0</v>
      </c>
      <c r="AC1516">
        <v>0</v>
      </c>
      <c r="AD1516">
        <v>0</v>
      </c>
    </row>
    <row r="1517" spans="2:30" ht="15" customHeight="1" x14ac:dyDescent="0.45">
      <c r="B1517" t="s">
        <v>419</v>
      </c>
      <c r="C1517" t="s">
        <v>189</v>
      </c>
      <c r="D1517" t="s">
        <v>1126</v>
      </c>
      <c r="E1517" t="s">
        <v>1127</v>
      </c>
      <c r="F1517" t="s">
        <v>4207</v>
      </c>
      <c r="G1517" t="s">
        <v>422</v>
      </c>
      <c r="H1517" t="s">
        <v>1125</v>
      </c>
      <c r="I1517" t="s">
        <v>833</v>
      </c>
      <c r="J1517">
        <v>1</v>
      </c>
      <c r="K1517">
        <v>0</v>
      </c>
      <c r="L1517">
        <v>0</v>
      </c>
      <c r="M1517">
        <v>0</v>
      </c>
      <c r="N1517">
        <v>0</v>
      </c>
      <c r="O1517">
        <v>0</v>
      </c>
      <c r="P1517">
        <v>0</v>
      </c>
      <c r="Q1517">
        <v>0</v>
      </c>
      <c r="R1517">
        <v>0</v>
      </c>
      <c r="S1517">
        <v>0</v>
      </c>
      <c r="T1517">
        <v>0</v>
      </c>
      <c r="U1517">
        <v>0</v>
      </c>
      <c r="V1517">
        <v>0</v>
      </c>
      <c r="W1517">
        <v>0</v>
      </c>
      <c r="X1517">
        <v>0</v>
      </c>
      <c r="Y1517">
        <v>0</v>
      </c>
      <c r="Z1517">
        <v>0</v>
      </c>
      <c r="AA1517">
        <v>0</v>
      </c>
      <c r="AB1517">
        <v>0</v>
      </c>
      <c r="AC1517">
        <v>0</v>
      </c>
      <c r="AD1517">
        <v>0</v>
      </c>
    </row>
    <row r="1518" spans="2:30" ht="15" customHeight="1" x14ac:dyDescent="0.45">
      <c r="B1518" t="s">
        <v>419</v>
      </c>
      <c r="C1518" t="s">
        <v>189</v>
      </c>
      <c r="D1518" t="s">
        <v>1129</v>
      </c>
      <c r="E1518" t="s">
        <v>1130</v>
      </c>
      <c r="F1518" t="s">
        <v>4208</v>
      </c>
      <c r="G1518" t="s">
        <v>422</v>
      </c>
      <c r="H1518" t="s">
        <v>1125</v>
      </c>
      <c r="I1518" t="s">
        <v>837</v>
      </c>
      <c r="J1518">
        <v>1</v>
      </c>
      <c r="K1518">
        <v>0</v>
      </c>
      <c r="L1518">
        <v>0</v>
      </c>
      <c r="M1518">
        <v>0</v>
      </c>
      <c r="N1518">
        <v>0</v>
      </c>
      <c r="O1518">
        <v>0</v>
      </c>
      <c r="P1518">
        <v>0</v>
      </c>
      <c r="Q1518">
        <v>0</v>
      </c>
      <c r="R1518">
        <v>0</v>
      </c>
      <c r="S1518">
        <v>0</v>
      </c>
      <c r="T1518">
        <v>0</v>
      </c>
      <c r="U1518">
        <v>0</v>
      </c>
      <c r="V1518">
        <v>0</v>
      </c>
      <c r="W1518">
        <v>0</v>
      </c>
      <c r="X1518">
        <v>0</v>
      </c>
      <c r="Y1518">
        <v>0</v>
      </c>
      <c r="Z1518">
        <v>0</v>
      </c>
      <c r="AA1518">
        <v>0</v>
      </c>
      <c r="AB1518">
        <v>0</v>
      </c>
      <c r="AC1518">
        <v>0</v>
      </c>
      <c r="AD1518">
        <v>0</v>
      </c>
    </row>
    <row r="1519" spans="2:30" ht="15" customHeight="1" x14ac:dyDescent="0.45">
      <c r="B1519" t="s">
        <v>419</v>
      </c>
      <c r="C1519" t="s">
        <v>189</v>
      </c>
      <c r="D1519" t="s">
        <v>1132</v>
      </c>
      <c r="E1519" t="s">
        <v>1133</v>
      </c>
      <c r="F1519" t="s">
        <v>4209</v>
      </c>
      <c r="G1519" t="s">
        <v>422</v>
      </c>
      <c r="H1519" t="s">
        <v>1125</v>
      </c>
      <c r="I1519" t="s">
        <v>837</v>
      </c>
      <c r="J1519">
        <v>1</v>
      </c>
      <c r="K1519">
        <v>0</v>
      </c>
      <c r="L1519">
        <v>0</v>
      </c>
      <c r="M1519">
        <v>0</v>
      </c>
      <c r="N1519">
        <v>0</v>
      </c>
      <c r="O1519">
        <v>0</v>
      </c>
      <c r="P1519">
        <v>0</v>
      </c>
      <c r="Q1519">
        <v>0</v>
      </c>
      <c r="R1519">
        <v>0</v>
      </c>
      <c r="S1519">
        <v>0</v>
      </c>
      <c r="T1519">
        <v>0</v>
      </c>
      <c r="U1519">
        <v>0</v>
      </c>
      <c r="V1519">
        <v>0</v>
      </c>
      <c r="W1519">
        <v>0</v>
      </c>
      <c r="X1519">
        <v>0</v>
      </c>
      <c r="Y1519">
        <v>0</v>
      </c>
      <c r="Z1519">
        <v>0</v>
      </c>
      <c r="AA1519">
        <v>0</v>
      </c>
      <c r="AB1519">
        <v>0</v>
      </c>
      <c r="AC1519">
        <v>0</v>
      </c>
      <c r="AD1519">
        <v>0</v>
      </c>
    </row>
    <row r="1520" spans="2:30" ht="15" customHeight="1" x14ac:dyDescent="0.45">
      <c r="B1520" t="s">
        <v>419</v>
      </c>
      <c r="C1520" t="s">
        <v>189</v>
      </c>
      <c r="D1520" t="s">
        <v>1135</v>
      </c>
      <c r="E1520" t="s">
        <v>1136</v>
      </c>
      <c r="F1520" t="s">
        <v>4210</v>
      </c>
      <c r="G1520" t="s">
        <v>422</v>
      </c>
      <c r="H1520" t="s">
        <v>1125</v>
      </c>
      <c r="I1520" t="s">
        <v>837</v>
      </c>
      <c r="J1520">
        <v>1</v>
      </c>
      <c r="K1520">
        <v>0</v>
      </c>
      <c r="L1520">
        <v>0</v>
      </c>
      <c r="M1520">
        <v>0</v>
      </c>
      <c r="N1520">
        <v>0</v>
      </c>
      <c r="O1520">
        <v>0</v>
      </c>
      <c r="P1520">
        <v>0</v>
      </c>
      <c r="Q1520">
        <v>0</v>
      </c>
      <c r="R1520">
        <v>0</v>
      </c>
      <c r="S1520">
        <v>0</v>
      </c>
      <c r="T1520">
        <v>0</v>
      </c>
      <c r="U1520">
        <v>0</v>
      </c>
      <c r="V1520">
        <v>0</v>
      </c>
      <c r="W1520">
        <v>0</v>
      </c>
      <c r="X1520">
        <v>0</v>
      </c>
      <c r="Y1520">
        <v>0</v>
      </c>
      <c r="Z1520">
        <v>0</v>
      </c>
      <c r="AA1520">
        <v>0</v>
      </c>
      <c r="AB1520">
        <v>0</v>
      </c>
      <c r="AC1520">
        <v>0</v>
      </c>
      <c r="AD1520">
        <v>0</v>
      </c>
    </row>
    <row r="1521" spans="2:30" ht="15" customHeight="1" x14ac:dyDescent="0.45">
      <c r="B1521" t="s">
        <v>419</v>
      </c>
      <c r="C1521" t="s">
        <v>189</v>
      </c>
      <c r="D1521" t="s">
        <v>1138</v>
      </c>
      <c r="E1521" t="s">
        <v>1139</v>
      </c>
      <c r="F1521" t="s">
        <v>4211</v>
      </c>
      <c r="G1521" t="s">
        <v>422</v>
      </c>
      <c r="H1521" t="s">
        <v>1125</v>
      </c>
      <c r="I1521" t="s">
        <v>837</v>
      </c>
      <c r="J1521">
        <v>1</v>
      </c>
      <c r="K1521">
        <v>0</v>
      </c>
      <c r="L1521">
        <v>0</v>
      </c>
      <c r="M1521">
        <v>0</v>
      </c>
      <c r="N1521">
        <v>0</v>
      </c>
      <c r="O1521">
        <v>0</v>
      </c>
      <c r="P1521">
        <v>0</v>
      </c>
      <c r="Q1521">
        <v>0</v>
      </c>
      <c r="R1521">
        <v>0</v>
      </c>
      <c r="S1521">
        <v>0</v>
      </c>
      <c r="T1521">
        <v>0</v>
      </c>
      <c r="U1521">
        <v>0</v>
      </c>
      <c r="V1521">
        <v>0</v>
      </c>
      <c r="W1521">
        <v>0</v>
      </c>
      <c r="X1521">
        <v>0</v>
      </c>
      <c r="Y1521">
        <v>0</v>
      </c>
      <c r="Z1521">
        <v>0</v>
      </c>
      <c r="AA1521">
        <v>0</v>
      </c>
      <c r="AB1521">
        <v>0</v>
      </c>
      <c r="AC1521">
        <v>0</v>
      </c>
      <c r="AD1521">
        <v>0</v>
      </c>
    </row>
    <row r="1522" spans="2:30" ht="15" customHeight="1" x14ac:dyDescent="0.45">
      <c r="B1522" t="s">
        <v>419</v>
      </c>
      <c r="C1522" t="s">
        <v>189</v>
      </c>
      <c r="D1522" t="s">
        <v>1141</v>
      </c>
      <c r="E1522" t="s">
        <v>1142</v>
      </c>
      <c r="F1522" t="s">
        <v>4212</v>
      </c>
      <c r="G1522" t="s">
        <v>422</v>
      </c>
      <c r="H1522" t="s">
        <v>1125</v>
      </c>
      <c r="I1522" t="s">
        <v>837</v>
      </c>
      <c r="J1522">
        <v>1</v>
      </c>
      <c r="K1522">
        <v>0</v>
      </c>
      <c r="L1522">
        <v>0</v>
      </c>
      <c r="M1522">
        <v>0</v>
      </c>
      <c r="N1522">
        <v>0</v>
      </c>
      <c r="O1522">
        <v>0</v>
      </c>
      <c r="P1522">
        <v>0</v>
      </c>
      <c r="Q1522">
        <v>0</v>
      </c>
      <c r="R1522">
        <v>0</v>
      </c>
      <c r="S1522">
        <v>0</v>
      </c>
      <c r="T1522">
        <v>0</v>
      </c>
      <c r="U1522">
        <v>0</v>
      </c>
      <c r="V1522">
        <v>0</v>
      </c>
      <c r="W1522">
        <v>0</v>
      </c>
      <c r="X1522">
        <v>0</v>
      </c>
      <c r="Y1522">
        <v>0</v>
      </c>
      <c r="Z1522">
        <v>0</v>
      </c>
      <c r="AA1522">
        <v>0</v>
      </c>
      <c r="AB1522">
        <v>0</v>
      </c>
      <c r="AC1522">
        <v>0</v>
      </c>
      <c r="AD1522">
        <v>0</v>
      </c>
    </row>
    <row r="1523" spans="2:30" ht="15" customHeight="1" x14ac:dyDescent="0.45">
      <c r="B1523" t="s">
        <v>419</v>
      </c>
      <c r="C1523" t="s">
        <v>189</v>
      </c>
      <c r="D1523" t="s">
        <v>1144</v>
      </c>
      <c r="E1523" t="s">
        <v>1145</v>
      </c>
      <c r="F1523" t="s">
        <v>4213</v>
      </c>
      <c r="G1523" t="s">
        <v>422</v>
      </c>
      <c r="H1523" t="s">
        <v>1125</v>
      </c>
      <c r="I1523" t="s">
        <v>837</v>
      </c>
      <c r="J1523">
        <v>1</v>
      </c>
      <c r="K1523">
        <v>0</v>
      </c>
      <c r="L1523">
        <v>0</v>
      </c>
      <c r="M1523">
        <v>0</v>
      </c>
      <c r="N1523">
        <v>0</v>
      </c>
      <c r="O1523">
        <v>0</v>
      </c>
      <c r="P1523">
        <v>0</v>
      </c>
      <c r="Q1523">
        <v>0</v>
      </c>
      <c r="R1523">
        <v>0</v>
      </c>
      <c r="S1523">
        <v>0</v>
      </c>
      <c r="T1523">
        <v>0</v>
      </c>
      <c r="U1523">
        <v>0</v>
      </c>
      <c r="V1523">
        <v>0</v>
      </c>
      <c r="W1523">
        <v>0</v>
      </c>
      <c r="X1523">
        <v>0</v>
      </c>
      <c r="Y1523">
        <v>0</v>
      </c>
      <c r="Z1523">
        <v>0</v>
      </c>
      <c r="AA1523">
        <v>0</v>
      </c>
      <c r="AB1523">
        <v>0</v>
      </c>
      <c r="AC1523">
        <v>0</v>
      </c>
      <c r="AD1523">
        <v>0</v>
      </c>
    </row>
    <row r="1524" spans="2:30" ht="15" customHeight="1" x14ac:dyDescent="0.45">
      <c r="B1524" t="s">
        <v>419</v>
      </c>
      <c r="C1524" t="s">
        <v>189</v>
      </c>
      <c r="D1524" t="s">
        <v>1147</v>
      </c>
      <c r="E1524" t="s">
        <v>1148</v>
      </c>
      <c r="F1524" t="s">
        <v>4214</v>
      </c>
      <c r="G1524" t="s">
        <v>422</v>
      </c>
      <c r="H1524" t="s">
        <v>1125</v>
      </c>
      <c r="I1524" t="s">
        <v>844</v>
      </c>
      <c r="J1524">
        <v>1</v>
      </c>
      <c r="K1524">
        <v>0</v>
      </c>
      <c r="L1524">
        <v>0</v>
      </c>
      <c r="M1524">
        <v>0</v>
      </c>
      <c r="N1524">
        <v>0</v>
      </c>
      <c r="O1524">
        <v>0</v>
      </c>
      <c r="P1524">
        <v>0</v>
      </c>
      <c r="Q1524">
        <v>0</v>
      </c>
      <c r="R1524">
        <v>0</v>
      </c>
      <c r="S1524">
        <v>0</v>
      </c>
      <c r="T1524">
        <v>0</v>
      </c>
      <c r="U1524">
        <v>0</v>
      </c>
      <c r="V1524">
        <v>0</v>
      </c>
      <c r="W1524">
        <v>0</v>
      </c>
      <c r="X1524">
        <v>0</v>
      </c>
      <c r="Y1524">
        <v>0</v>
      </c>
      <c r="Z1524">
        <v>0</v>
      </c>
      <c r="AA1524">
        <v>0</v>
      </c>
      <c r="AB1524">
        <v>0</v>
      </c>
      <c r="AC1524">
        <v>0</v>
      </c>
      <c r="AD1524">
        <v>0</v>
      </c>
    </row>
    <row r="1525" spans="2:30" ht="15" customHeight="1" x14ac:dyDescent="0.45">
      <c r="B1525" t="s">
        <v>419</v>
      </c>
      <c r="C1525" t="s">
        <v>189</v>
      </c>
      <c r="D1525" t="s">
        <v>1150</v>
      </c>
      <c r="E1525" t="s">
        <v>1151</v>
      </c>
      <c r="F1525" t="s">
        <v>4215</v>
      </c>
      <c r="G1525" t="s">
        <v>422</v>
      </c>
      <c r="H1525" t="s">
        <v>1125</v>
      </c>
      <c r="I1525" t="s">
        <v>848</v>
      </c>
      <c r="J1525">
        <v>1</v>
      </c>
      <c r="K1525">
        <v>0</v>
      </c>
      <c r="L1525">
        <v>0</v>
      </c>
      <c r="M1525">
        <v>0</v>
      </c>
      <c r="N1525">
        <v>0</v>
      </c>
      <c r="O1525">
        <v>0</v>
      </c>
      <c r="P1525">
        <v>0</v>
      </c>
      <c r="Q1525">
        <v>0</v>
      </c>
      <c r="R1525">
        <v>0</v>
      </c>
      <c r="S1525">
        <v>0</v>
      </c>
      <c r="T1525">
        <v>0</v>
      </c>
      <c r="U1525">
        <v>0</v>
      </c>
      <c r="V1525">
        <v>0</v>
      </c>
      <c r="W1525">
        <v>0</v>
      </c>
      <c r="X1525">
        <v>0</v>
      </c>
      <c r="Y1525">
        <v>0</v>
      </c>
      <c r="Z1525">
        <v>0</v>
      </c>
      <c r="AA1525">
        <v>0</v>
      </c>
      <c r="AB1525">
        <v>0</v>
      </c>
      <c r="AC1525">
        <v>0</v>
      </c>
      <c r="AD1525">
        <v>0</v>
      </c>
    </row>
    <row r="1526" spans="2:30" ht="15" customHeight="1" x14ac:dyDescent="0.45">
      <c r="B1526" t="s">
        <v>419</v>
      </c>
      <c r="C1526" t="s">
        <v>189</v>
      </c>
      <c r="D1526" t="s">
        <v>1153</v>
      </c>
      <c r="E1526" t="s">
        <v>1154</v>
      </c>
      <c r="F1526" t="s">
        <v>4216</v>
      </c>
      <c r="G1526" t="s">
        <v>422</v>
      </c>
      <c r="H1526" t="s">
        <v>1125</v>
      </c>
      <c r="I1526" t="s">
        <v>848</v>
      </c>
      <c r="J1526">
        <v>1</v>
      </c>
      <c r="K1526">
        <v>0</v>
      </c>
      <c r="L1526">
        <v>0</v>
      </c>
      <c r="M1526">
        <v>0</v>
      </c>
      <c r="N1526">
        <v>0</v>
      </c>
      <c r="O1526">
        <v>0</v>
      </c>
      <c r="P1526">
        <v>0</v>
      </c>
      <c r="Q1526">
        <v>0</v>
      </c>
      <c r="R1526">
        <v>0</v>
      </c>
      <c r="S1526">
        <v>0</v>
      </c>
      <c r="T1526">
        <v>0</v>
      </c>
      <c r="U1526">
        <v>0</v>
      </c>
      <c r="V1526">
        <v>0</v>
      </c>
      <c r="W1526">
        <v>0</v>
      </c>
      <c r="X1526">
        <v>0</v>
      </c>
      <c r="Y1526">
        <v>0</v>
      </c>
      <c r="Z1526">
        <v>0</v>
      </c>
      <c r="AA1526">
        <v>0</v>
      </c>
      <c r="AB1526">
        <v>0</v>
      </c>
      <c r="AC1526">
        <v>0</v>
      </c>
      <c r="AD1526">
        <v>0</v>
      </c>
    </row>
    <row r="1527" spans="2:30" ht="15" customHeight="1" x14ac:dyDescent="0.45">
      <c r="B1527" t="s">
        <v>419</v>
      </c>
      <c r="C1527" t="s">
        <v>189</v>
      </c>
      <c r="D1527" t="s">
        <v>1156</v>
      </c>
      <c r="E1527" t="s">
        <v>1157</v>
      </c>
      <c r="F1527" t="s">
        <v>4217</v>
      </c>
      <c r="G1527" t="s">
        <v>422</v>
      </c>
      <c r="H1527" t="s">
        <v>1125</v>
      </c>
      <c r="I1527" t="s">
        <v>848</v>
      </c>
      <c r="J1527">
        <v>1</v>
      </c>
      <c r="K1527">
        <v>0</v>
      </c>
      <c r="L1527">
        <v>0</v>
      </c>
      <c r="M1527">
        <v>0</v>
      </c>
      <c r="N1527">
        <v>0</v>
      </c>
      <c r="O1527">
        <v>0</v>
      </c>
      <c r="P1527">
        <v>0</v>
      </c>
      <c r="Q1527">
        <v>0</v>
      </c>
      <c r="R1527">
        <v>0</v>
      </c>
      <c r="S1527">
        <v>0</v>
      </c>
      <c r="T1527">
        <v>0</v>
      </c>
      <c r="U1527">
        <v>0</v>
      </c>
      <c r="V1527">
        <v>0</v>
      </c>
      <c r="W1527">
        <v>0</v>
      </c>
      <c r="X1527">
        <v>0</v>
      </c>
      <c r="Y1527">
        <v>0</v>
      </c>
      <c r="Z1527">
        <v>0</v>
      </c>
      <c r="AA1527">
        <v>0</v>
      </c>
      <c r="AB1527">
        <v>0</v>
      </c>
      <c r="AC1527">
        <v>0</v>
      </c>
      <c r="AD1527">
        <v>0</v>
      </c>
    </row>
    <row r="1528" spans="2:30" ht="15" customHeight="1" x14ac:dyDescent="0.45">
      <c r="B1528" t="s">
        <v>419</v>
      </c>
      <c r="C1528" t="s">
        <v>189</v>
      </c>
      <c r="D1528" t="s">
        <v>1159</v>
      </c>
      <c r="E1528" t="s">
        <v>1160</v>
      </c>
      <c r="F1528" t="s">
        <v>4218</v>
      </c>
      <c r="G1528" t="s">
        <v>422</v>
      </c>
      <c r="H1528" t="s">
        <v>1125</v>
      </c>
      <c r="I1528" t="s">
        <v>848</v>
      </c>
      <c r="J1528">
        <v>1</v>
      </c>
      <c r="K1528">
        <v>0</v>
      </c>
      <c r="L1528">
        <v>0</v>
      </c>
      <c r="M1528">
        <v>0</v>
      </c>
      <c r="N1528">
        <v>0</v>
      </c>
      <c r="O1528">
        <v>0</v>
      </c>
      <c r="P1528">
        <v>0</v>
      </c>
      <c r="Q1528">
        <v>0</v>
      </c>
      <c r="R1528">
        <v>0</v>
      </c>
      <c r="S1528">
        <v>0</v>
      </c>
      <c r="T1528">
        <v>0</v>
      </c>
      <c r="U1528">
        <v>0</v>
      </c>
      <c r="V1528">
        <v>0</v>
      </c>
      <c r="W1528">
        <v>0</v>
      </c>
      <c r="X1528">
        <v>0</v>
      </c>
      <c r="Y1528">
        <v>0</v>
      </c>
      <c r="Z1528">
        <v>0</v>
      </c>
      <c r="AA1528">
        <v>0</v>
      </c>
      <c r="AB1528">
        <v>0</v>
      </c>
      <c r="AC1528">
        <v>0</v>
      </c>
      <c r="AD1528">
        <v>0</v>
      </c>
    </row>
    <row r="1529" spans="2:30" ht="15" customHeight="1" x14ac:dyDescent="0.45">
      <c r="B1529" t="s">
        <v>419</v>
      </c>
      <c r="C1529" t="s">
        <v>189</v>
      </c>
      <c r="D1529" t="s">
        <v>1162</v>
      </c>
      <c r="E1529" t="s">
        <v>1163</v>
      </c>
      <c r="F1529" t="s">
        <v>4219</v>
      </c>
      <c r="G1529" t="s">
        <v>422</v>
      </c>
      <c r="H1529" t="s">
        <v>1165</v>
      </c>
      <c r="I1529" t="s">
        <v>1166</v>
      </c>
      <c r="J1529">
        <v>1</v>
      </c>
      <c r="K1529">
        <v>3.4550000000000001</v>
      </c>
      <c r="L1529">
        <v>2.194</v>
      </c>
      <c r="M1529">
        <v>1.6850000000000001</v>
      </c>
      <c r="N1529">
        <v>1.6850000000000001</v>
      </c>
      <c r="O1529">
        <v>1.6850000000000001</v>
      </c>
      <c r="P1529">
        <v>1.6850000000000001</v>
      </c>
      <c r="Q1529">
        <v>1.6850000000000001</v>
      </c>
      <c r="R1529">
        <v>1.6850000000000001</v>
      </c>
      <c r="S1529">
        <v>1.6850000000000001</v>
      </c>
      <c r="T1529">
        <v>1.6850000000000001</v>
      </c>
      <c r="U1529">
        <v>1.6850000000000001</v>
      </c>
      <c r="V1529">
        <v>1.6850000000000001</v>
      </c>
      <c r="W1529">
        <v>1.6850000000000001</v>
      </c>
      <c r="X1529">
        <v>1.6850000000000001</v>
      </c>
      <c r="Y1529">
        <v>1.6850000000000001</v>
      </c>
      <c r="Z1529">
        <v>1.6850000000000001</v>
      </c>
      <c r="AA1529">
        <v>1.6850000000000001</v>
      </c>
      <c r="AB1529">
        <v>1.6850000000000001</v>
      </c>
      <c r="AC1529">
        <v>1.6850000000000001</v>
      </c>
      <c r="AD1529">
        <v>1.6850000000000001</v>
      </c>
    </row>
    <row r="1530" spans="2:30" ht="15" customHeight="1" x14ac:dyDescent="0.45">
      <c r="B1530" t="s">
        <v>419</v>
      </c>
      <c r="C1530" t="s">
        <v>189</v>
      </c>
      <c r="D1530" t="s">
        <v>1167</v>
      </c>
      <c r="E1530" t="s">
        <v>1168</v>
      </c>
      <c r="F1530" t="s">
        <v>4220</v>
      </c>
      <c r="G1530" t="s">
        <v>422</v>
      </c>
      <c r="H1530" t="s">
        <v>1165</v>
      </c>
      <c r="I1530" t="s">
        <v>1166</v>
      </c>
      <c r="J1530">
        <v>1</v>
      </c>
      <c r="K1530">
        <v>-152.46100000000001</v>
      </c>
      <c r="L1530">
        <v>-120.94499999999999</v>
      </c>
      <c r="M1530">
        <v>-111.26300000000001</v>
      </c>
      <c r="N1530">
        <v>-112.407</v>
      </c>
      <c r="O1530">
        <v>-113.029</v>
      </c>
      <c r="P1530">
        <v>-110.715</v>
      </c>
      <c r="Q1530">
        <v>-107.973</v>
      </c>
      <c r="R1530">
        <v>-106.822</v>
      </c>
      <c r="S1530">
        <v>-106.319</v>
      </c>
      <c r="T1530">
        <v>-105.929</v>
      </c>
      <c r="U1530">
        <v>-105.684</v>
      </c>
      <c r="V1530">
        <v>-105.44499999999999</v>
      </c>
      <c r="W1530">
        <v>-105.214</v>
      </c>
      <c r="X1530">
        <v>-104.99299999999999</v>
      </c>
      <c r="Y1530">
        <v>-104.78400000000001</v>
      </c>
      <c r="Z1530">
        <v>-104.587</v>
      </c>
      <c r="AA1530">
        <v>-104.405</v>
      </c>
      <c r="AB1530">
        <v>-104.241</v>
      </c>
      <c r="AC1530">
        <v>-104.095</v>
      </c>
      <c r="AD1530">
        <v>-103.959</v>
      </c>
    </row>
    <row r="1531" spans="2:30" ht="15" customHeight="1" x14ac:dyDescent="0.45">
      <c r="B1531" t="s">
        <v>419</v>
      </c>
      <c r="C1531" t="s">
        <v>189</v>
      </c>
      <c r="D1531" t="s">
        <v>1170</v>
      </c>
      <c r="E1531" t="s">
        <v>1171</v>
      </c>
      <c r="F1531" t="s">
        <v>4221</v>
      </c>
      <c r="G1531" t="s">
        <v>422</v>
      </c>
      <c r="H1531" t="s">
        <v>1165</v>
      </c>
      <c r="I1531" t="s">
        <v>1166</v>
      </c>
      <c r="J1531">
        <v>1</v>
      </c>
      <c r="K1531">
        <v>-214.952</v>
      </c>
      <c r="L1531">
        <v>-225.435</v>
      </c>
      <c r="M1531">
        <v>-231.316</v>
      </c>
      <c r="N1531">
        <v>-185.77</v>
      </c>
      <c r="O1531">
        <v>-198.422</v>
      </c>
      <c r="P1531">
        <v>-179.35</v>
      </c>
      <c r="Q1531">
        <v>-174.102</v>
      </c>
      <c r="R1531">
        <v>-171.45699999999999</v>
      </c>
      <c r="S1531">
        <v>-169.14400000000001</v>
      </c>
      <c r="T1531">
        <v>-166.631</v>
      </c>
      <c r="U1531">
        <v>-166.631</v>
      </c>
      <c r="V1531">
        <v>-166.631</v>
      </c>
      <c r="W1531">
        <v>-166.631</v>
      </c>
      <c r="X1531">
        <v>-166.631</v>
      </c>
      <c r="Y1531">
        <v>-166.631</v>
      </c>
      <c r="Z1531">
        <v>-166.631</v>
      </c>
      <c r="AA1531">
        <v>-166.631</v>
      </c>
      <c r="AB1531">
        <v>-166.631</v>
      </c>
      <c r="AC1531">
        <v>-166.631</v>
      </c>
      <c r="AD1531">
        <v>-166.631</v>
      </c>
    </row>
    <row r="1532" spans="2:30" ht="15" customHeight="1" x14ac:dyDescent="0.45">
      <c r="B1532" t="s">
        <v>419</v>
      </c>
      <c r="C1532" t="s">
        <v>189</v>
      </c>
      <c r="D1532" t="s">
        <v>1173</v>
      </c>
      <c r="E1532" t="s">
        <v>1174</v>
      </c>
      <c r="F1532" t="s">
        <v>4222</v>
      </c>
      <c r="G1532" t="s">
        <v>422</v>
      </c>
      <c r="H1532" t="s">
        <v>1165</v>
      </c>
      <c r="I1532" t="s">
        <v>1166</v>
      </c>
      <c r="J1532">
        <v>1</v>
      </c>
      <c r="K1532">
        <v>-252.76300000000001</v>
      </c>
      <c r="L1532">
        <v>-218.88200000000001</v>
      </c>
      <c r="M1532">
        <v>-201.67699999999999</v>
      </c>
      <c r="N1532">
        <v>-165.696</v>
      </c>
      <c r="O1532">
        <v>-175.69200000000001</v>
      </c>
      <c r="P1532">
        <v>-160.624</v>
      </c>
      <c r="Q1532">
        <v>-156.47900000000001</v>
      </c>
      <c r="R1532">
        <v>-154.38900000000001</v>
      </c>
      <c r="S1532">
        <v>-152.56200000000001</v>
      </c>
      <c r="T1532">
        <v>-150.577</v>
      </c>
      <c r="U1532">
        <v>-150.577</v>
      </c>
      <c r="V1532">
        <v>-150.577</v>
      </c>
      <c r="W1532">
        <v>-150.577</v>
      </c>
      <c r="X1532">
        <v>-150.577</v>
      </c>
      <c r="Y1532">
        <v>-150.577</v>
      </c>
      <c r="Z1532">
        <v>-150.577</v>
      </c>
      <c r="AA1532">
        <v>-150.577</v>
      </c>
      <c r="AB1532">
        <v>-150.577</v>
      </c>
      <c r="AC1532">
        <v>-150.577</v>
      </c>
      <c r="AD1532">
        <v>-150.577</v>
      </c>
    </row>
    <row r="1533" spans="2:30" ht="15" customHeight="1" x14ac:dyDescent="0.45">
      <c r="B1533" t="s">
        <v>419</v>
      </c>
      <c r="C1533" t="s">
        <v>189</v>
      </c>
      <c r="D1533" t="s">
        <v>1176</v>
      </c>
      <c r="E1533" t="s">
        <v>1177</v>
      </c>
      <c r="F1533" t="s">
        <v>4223</v>
      </c>
      <c r="G1533" t="s">
        <v>422</v>
      </c>
      <c r="H1533" t="s">
        <v>1165</v>
      </c>
      <c r="I1533" t="s">
        <v>1166</v>
      </c>
      <c r="J1533">
        <v>1</v>
      </c>
      <c r="K1533">
        <v>-333.09699999999998</v>
      </c>
      <c r="L1533">
        <v>-314.64999999999998</v>
      </c>
      <c r="M1533">
        <v>-300.01</v>
      </c>
      <c r="N1533">
        <v>-260.95699999999999</v>
      </c>
      <c r="O1533">
        <v>-271.80599999999998</v>
      </c>
      <c r="P1533">
        <v>-255.452</v>
      </c>
      <c r="Q1533">
        <v>-250.953</v>
      </c>
      <c r="R1533">
        <v>-248.685</v>
      </c>
      <c r="S1533">
        <v>-246.702</v>
      </c>
      <c r="T1533">
        <v>-244.547</v>
      </c>
      <c r="U1533">
        <v>-244.547</v>
      </c>
      <c r="V1533">
        <v>-244.547</v>
      </c>
      <c r="W1533">
        <v>-244.547</v>
      </c>
      <c r="X1533">
        <v>-244.547</v>
      </c>
      <c r="Y1533">
        <v>-244.547</v>
      </c>
      <c r="Z1533">
        <v>-244.547</v>
      </c>
      <c r="AA1533">
        <v>-244.547</v>
      </c>
      <c r="AB1533">
        <v>-244.547</v>
      </c>
      <c r="AC1533">
        <v>-244.547</v>
      </c>
      <c r="AD1533">
        <v>-244.547</v>
      </c>
    </row>
    <row r="1534" spans="2:30" ht="15" customHeight="1" x14ac:dyDescent="0.45">
      <c r="B1534" t="s">
        <v>419</v>
      </c>
      <c r="C1534" t="s">
        <v>189</v>
      </c>
      <c r="D1534" t="s">
        <v>1179</v>
      </c>
      <c r="E1534" t="s">
        <v>1180</v>
      </c>
      <c r="F1534" t="s">
        <v>4224</v>
      </c>
      <c r="G1534" t="s">
        <v>422</v>
      </c>
      <c r="H1534" t="s">
        <v>1165</v>
      </c>
      <c r="I1534" t="s">
        <v>1166</v>
      </c>
      <c r="J1534">
        <v>1</v>
      </c>
      <c r="K1534">
        <v>-161.07599999999999</v>
      </c>
      <c r="L1534">
        <v>-186.827</v>
      </c>
      <c r="M1534">
        <v>-189.61500000000001</v>
      </c>
      <c r="N1534">
        <v>-155.803</v>
      </c>
      <c r="O1534">
        <v>-165.196</v>
      </c>
      <c r="P1534">
        <v>-151.03700000000001</v>
      </c>
      <c r="Q1534">
        <v>-147.14099999999999</v>
      </c>
      <c r="R1534">
        <v>-145.178</v>
      </c>
      <c r="S1534">
        <v>-143.46100000000001</v>
      </c>
      <c r="T1534">
        <v>-141.595</v>
      </c>
      <c r="U1534">
        <v>-141.595</v>
      </c>
      <c r="V1534">
        <v>-141.595</v>
      </c>
      <c r="W1534">
        <v>-141.595</v>
      </c>
      <c r="X1534">
        <v>-141.595</v>
      </c>
      <c r="Y1534">
        <v>-141.595</v>
      </c>
      <c r="Z1534">
        <v>-141.595</v>
      </c>
      <c r="AA1534">
        <v>-141.595</v>
      </c>
      <c r="AB1534">
        <v>-141.595</v>
      </c>
      <c r="AC1534">
        <v>-141.595</v>
      </c>
      <c r="AD1534">
        <v>-141.595</v>
      </c>
    </row>
    <row r="1535" spans="2:30" ht="15" customHeight="1" x14ac:dyDescent="0.45">
      <c r="B1535" t="s">
        <v>419</v>
      </c>
      <c r="C1535" t="s">
        <v>189</v>
      </c>
      <c r="D1535" t="s">
        <v>1182</v>
      </c>
      <c r="E1535" t="s">
        <v>1183</v>
      </c>
      <c r="F1535" t="s">
        <v>4225</v>
      </c>
      <c r="G1535" t="s">
        <v>422</v>
      </c>
      <c r="H1535" t="s">
        <v>1165</v>
      </c>
      <c r="I1535" t="s">
        <v>1166</v>
      </c>
      <c r="J1535">
        <v>1</v>
      </c>
      <c r="K1535">
        <v>-177.77199999999999</v>
      </c>
      <c r="L1535">
        <v>-146.50299999999999</v>
      </c>
      <c r="M1535">
        <v>-145.78299999999999</v>
      </c>
      <c r="N1535">
        <v>-145.78299999999999</v>
      </c>
      <c r="O1535">
        <v>-145.78299999999999</v>
      </c>
      <c r="P1535">
        <v>-145.78299999999999</v>
      </c>
      <c r="Q1535">
        <v>-145.78299999999999</v>
      </c>
      <c r="R1535">
        <v>-145.78299999999999</v>
      </c>
      <c r="S1535">
        <v>-145.78299999999999</v>
      </c>
      <c r="T1535">
        <v>-145.78299999999999</v>
      </c>
      <c r="U1535">
        <v>-145.78299999999999</v>
      </c>
      <c r="V1535">
        <v>-145.78299999999999</v>
      </c>
      <c r="W1535">
        <v>-145.78299999999999</v>
      </c>
      <c r="X1535">
        <v>-145.78299999999999</v>
      </c>
      <c r="Y1535">
        <v>-145.78299999999999</v>
      </c>
      <c r="Z1535">
        <v>-145.78299999999999</v>
      </c>
      <c r="AA1535">
        <v>-145.78299999999999</v>
      </c>
      <c r="AB1535">
        <v>-145.78299999999999</v>
      </c>
      <c r="AC1535">
        <v>-145.78299999999999</v>
      </c>
      <c r="AD1535">
        <v>-145.78299999999999</v>
      </c>
    </row>
    <row r="1536" spans="2:30" ht="15" customHeight="1" x14ac:dyDescent="0.45">
      <c r="B1536" t="s">
        <v>419</v>
      </c>
      <c r="C1536" t="s">
        <v>189</v>
      </c>
      <c r="D1536" t="s">
        <v>1185</v>
      </c>
      <c r="E1536" t="s">
        <v>1186</v>
      </c>
      <c r="F1536" t="s">
        <v>4226</v>
      </c>
      <c r="G1536" t="s">
        <v>422</v>
      </c>
      <c r="H1536" t="s">
        <v>1165</v>
      </c>
      <c r="I1536" t="s">
        <v>1166</v>
      </c>
      <c r="J1536">
        <v>1</v>
      </c>
      <c r="K1536">
        <v>-190.667</v>
      </c>
      <c r="L1536">
        <v>-169.041</v>
      </c>
      <c r="M1536">
        <v>-158.45599999999999</v>
      </c>
      <c r="N1536">
        <v>-143.017</v>
      </c>
      <c r="O1536">
        <v>-148.07300000000001</v>
      </c>
      <c r="P1536">
        <v>-141.453</v>
      </c>
      <c r="Q1536">
        <v>-138.78700000000001</v>
      </c>
      <c r="R1536">
        <v>-137.642</v>
      </c>
      <c r="S1536">
        <v>-136.953</v>
      </c>
      <c r="T1536">
        <v>-136.249</v>
      </c>
      <c r="U1536">
        <v>-136.53700000000001</v>
      </c>
      <c r="V1536">
        <v>-136.80099999999999</v>
      </c>
      <c r="W1536">
        <v>-137.03899999999999</v>
      </c>
      <c r="X1536">
        <v>-137.239</v>
      </c>
      <c r="Y1536">
        <v>-137.40199999999999</v>
      </c>
      <c r="Z1536">
        <v>-137.524</v>
      </c>
      <c r="AA1536">
        <v>-137.60300000000001</v>
      </c>
      <c r="AB1536">
        <v>-137.63200000000001</v>
      </c>
      <c r="AC1536">
        <v>-137.607</v>
      </c>
      <c r="AD1536">
        <v>-137.595</v>
      </c>
    </row>
    <row r="1537" spans="2:30" ht="15" customHeight="1" x14ac:dyDescent="0.45">
      <c r="B1537" t="s">
        <v>419</v>
      </c>
      <c r="C1537" t="s">
        <v>189</v>
      </c>
      <c r="D1537" t="s">
        <v>1188</v>
      </c>
      <c r="E1537" t="s">
        <v>1189</v>
      </c>
      <c r="F1537" t="s">
        <v>4227</v>
      </c>
      <c r="G1537" t="s">
        <v>422</v>
      </c>
      <c r="H1537" t="s">
        <v>1165</v>
      </c>
      <c r="I1537" t="s">
        <v>1166</v>
      </c>
      <c r="J1537">
        <v>1</v>
      </c>
      <c r="K1537">
        <v>3.4550000000000001</v>
      </c>
      <c r="L1537">
        <v>2.194</v>
      </c>
      <c r="M1537">
        <v>1.6850000000000001</v>
      </c>
      <c r="N1537">
        <v>1.6850000000000001</v>
      </c>
      <c r="O1537">
        <v>21.684000000000001</v>
      </c>
      <c r="P1537">
        <v>21.684000000000001</v>
      </c>
      <c r="Q1537">
        <v>21.684000000000001</v>
      </c>
      <c r="R1537">
        <v>21.684999999999999</v>
      </c>
      <c r="S1537">
        <v>21.684999999999999</v>
      </c>
      <c r="T1537">
        <v>21.684999999999999</v>
      </c>
      <c r="U1537">
        <v>21.684999999999999</v>
      </c>
      <c r="V1537">
        <v>21.684999999999999</v>
      </c>
      <c r="W1537">
        <v>21.684999999999999</v>
      </c>
      <c r="X1537">
        <v>21.684999999999999</v>
      </c>
      <c r="Y1537">
        <v>21.684999999999999</v>
      </c>
      <c r="Z1537">
        <v>21.684999999999999</v>
      </c>
      <c r="AA1537">
        <v>21.684999999999999</v>
      </c>
      <c r="AB1537">
        <v>21.684999999999999</v>
      </c>
      <c r="AC1537">
        <v>21.684999999999999</v>
      </c>
      <c r="AD1537">
        <v>21.684999999999999</v>
      </c>
    </row>
    <row r="1538" spans="2:30" ht="15" customHeight="1" x14ac:dyDescent="0.45">
      <c r="B1538" t="s">
        <v>419</v>
      </c>
      <c r="C1538" t="s">
        <v>189</v>
      </c>
      <c r="D1538" t="s">
        <v>1191</v>
      </c>
      <c r="E1538" t="s">
        <v>1192</v>
      </c>
      <c r="F1538" t="s">
        <v>4228</v>
      </c>
      <c r="G1538" t="s">
        <v>422</v>
      </c>
      <c r="H1538" t="s">
        <v>1165</v>
      </c>
      <c r="I1538" t="s">
        <v>1166</v>
      </c>
      <c r="J1538">
        <v>1</v>
      </c>
      <c r="K1538">
        <v>-152.46100000000001</v>
      </c>
      <c r="L1538">
        <v>-120.944</v>
      </c>
      <c r="M1538">
        <v>-111.265</v>
      </c>
      <c r="N1538">
        <v>-112.40900000000001</v>
      </c>
      <c r="O1538">
        <v>-92.159000000000006</v>
      </c>
      <c r="P1538">
        <v>-89.823999999999998</v>
      </c>
      <c r="Q1538">
        <v>-87.058000000000007</v>
      </c>
      <c r="R1538">
        <v>-85.891000000000005</v>
      </c>
      <c r="S1538">
        <v>-85.378</v>
      </c>
      <c r="T1538">
        <v>-84.965000000000003</v>
      </c>
      <c r="U1538">
        <v>-84.692999999999998</v>
      </c>
      <c r="V1538">
        <v>-84.42</v>
      </c>
      <c r="W1538">
        <v>-84.152000000000001</v>
      </c>
      <c r="X1538">
        <v>-83.885999999999996</v>
      </c>
      <c r="Y1538">
        <v>-83.628</v>
      </c>
      <c r="Z1538">
        <v>-83.42</v>
      </c>
      <c r="AA1538">
        <v>-83.230999999999995</v>
      </c>
      <c r="AB1538">
        <v>-83.066000000000003</v>
      </c>
      <c r="AC1538">
        <v>-82.92</v>
      </c>
      <c r="AD1538">
        <v>-82.778999999999996</v>
      </c>
    </row>
    <row r="1539" spans="2:30" ht="15" customHeight="1" x14ac:dyDescent="0.45">
      <c r="B1539" t="s">
        <v>419</v>
      </c>
      <c r="C1539" t="s">
        <v>189</v>
      </c>
      <c r="D1539" t="s">
        <v>1194</v>
      </c>
      <c r="E1539" t="s">
        <v>1195</v>
      </c>
      <c r="F1539" t="s">
        <v>4229</v>
      </c>
      <c r="G1539" t="s">
        <v>422</v>
      </c>
      <c r="H1539" t="s">
        <v>1165</v>
      </c>
      <c r="I1539" t="s">
        <v>1166</v>
      </c>
      <c r="J1539">
        <v>1</v>
      </c>
      <c r="K1539">
        <v>-214.952</v>
      </c>
      <c r="L1539">
        <v>-225.435</v>
      </c>
      <c r="M1539">
        <v>-231.316</v>
      </c>
      <c r="N1539">
        <v>-185.77</v>
      </c>
      <c r="O1539">
        <v>-181.22200000000001</v>
      </c>
      <c r="P1539">
        <v>-162.15</v>
      </c>
      <c r="Q1539">
        <v>-156.90199999999999</v>
      </c>
      <c r="R1539">
        <v>-154.25700000000001</v>
      </c>
      <c r="S1539">
        <v>-151.94399999999999</v>
      </c>
      <c r="T1539">
        <v>-149.43100000000001</v>
      </c>
      <c r="U1539">
        <v>-149.43100000000001</v>
      </c>
      <c r="V1539">
        <v>-149.43100000000001</v>
      </c>
      <c r="W1539">
        <v>-149.43100000000001</v>
      </c>
      <c r="X1539">
        <v>-149.43100000000001</v>
      </c>
      <c r="Y1539">
        <v>-149.43100000000001</v>
      </c>
      <c r="Z1539">
        <v>-149.43100000000001</v>
      </c>
      <c r="AA1539">
        <v>-149.43100000000001</v>
      </c>
      <c r="AB1539">
        <v>-149.43100000000001</v>
      </c>
      <c r="AC1539">
        <v>-149.43100000000001</v>
      </c>
      <c r="AD1539">
        <v>-149.43100000000001</v>
      </c>
    </row>
    <row r="1540" spans="2:30" ht="15" customHeight="1" x14ac:dyDescent="0.45">
      <c r="B1540" t="s">
        <v>419</v>
      </c>
      <c r="C1540" t="s">
        <v>189</v>
      </c>
      <c r="D1540" t="s">
        <v>1197</v>
      </c>
      <c r="E1540" t="s">
        <v>1198</v>
      </c>
      <c r="F1540" t="s">
        <v>4230</v>
      </c>
      <c r="G1540" t="s">
        <v>422</v>
      </c>
      <c r="H1540" t="s">
        <v>1165</v>
      </c>
      <c r="I1540" t="s">
        <v>1166</v>
      </c>
      <c r="J1540">
        <v>1</v>
      </c>
      <c r="K1540">
        <v>-252.76300000000001</v>
      </c>
      <c r="L1540">
        <v>-218.88200000000001</v>
      </c>
      <c r="M1540">
        <v>-201.67699999999999</v>
      </c>
      <c r="N1540">
        <v>-165.696</v>
      </c>
      <c r="O1540">
        <v>-155.78</v>
      </c>
      <c r="P1540">
        <v>-140.71199999999999</v>
      </c>
      <c r="Q1540">
        <v>-136.56700000000001</v>
      </c>
      <c r="R1540">
        <v>-134.477</v>
      </c>
      <c r="S1540">
        <v>-132.65</v>
      </c>
      <c r="T1540">
        <v>-130.66499999999999</v>
      </c>
      <c r="U1540">
        <v>-130.66499999999999</v>
      </c>
      <c r="V1540">
        <v>-130.66499999999999</v>
      </c>
      <c r="W1540">
        <v>-130.66499999999999</v>
      </c>
      <c r="X1540">
        <v>-130.66499999999999</v>
      </c>
      <c r="Y1540">
        <v>-130.66499999999999</v>
      </c>
      <c r="Z1540">
        <v>-130.66499999999999</v>
      </c>
      <c r="AA1540">
        <v>-130.66499999999999</v>
      </c>
      <c r="AB1540">
        <v>-130.66499999999999</v>
      </c>
      <c r="AC1540">
        <v>-130.66499999999999</v>
      </c>
      <c r="AD1540">
        <v>-130.66499999999999</v>
      </c>
    </row>
    <row r="1541" spans="2:30" ht="15" customHeight="1" x14ac:dyDescent="0.45">
      <c r="B1541" t="s">
        <v>419</v>
      </c>
      <c r="C1541" t="s">
        <v>189</v>
      </c>
      <c r="D1541" t="s">
        <v>1200</v>
      </c>
      <c r="E1541" t="s">
        <v>1201</v>
      </c>
      <c r="F1541" t="s">
        <v>4231</v>
      </c>
      <c r="G1541" t="s">
        <v>422</v>
      </c>
      <c r="H1541" t="s">
        <v>1165</v>
      </c>
      <c r="I1541" t="s">
        <v>1166</v>
      </c>
      <c r="J1541">
        <v>1</v>
      </c>
      <c r="K1541">
        <v>-333.09699999999998</v>
      </c>
      <c r="L1541">
        <v>-314.64999999999998</v>
      </c>
      <c r="M1541">
        <v>-300.01</v>
      </c>
      <c r="N1541">
        <v>-260.95699999999999</v>
      </c>
      <c r="O1541">
        <v>-254.59200000000001</v>
      </c>
      <c r="P1541">
        <v>-238.238</v>
      </c>
      <c r="Q1541">
        <v>-233.739</v>
      </c>
      <c r="R1541">
        <v>-231.471</v>
      </c>
      <c r="S1541">
        <v>-229.488</v>
      </c>
      <c r="T1541">
        <v>-227.333</v>
      </c>
      <c r="U1541">
        <v>-227.333</v>
      </c>
      <c r="V1541">
        <v>-227.333</v>
      </c>
      <c r="W1541">
        <v>-227.333</v>
      </c>
      <c r="X1541">
        <v>-227.333</v>
      </c>
      <c r="Y1541">
        <v>-227.333</v>
      </c>
      <c r="Z1541">
        <v>-227.333</v>
      </c>
      <c r="AA1541">
        <v>-227.333</v>
      </c>
      <c r="AB1541">
        <v>-227.333</v>
      </c>
      <c r="AC1541">
        <v>-227.333</v>
      </c>
      <c r="AD1541">
        <v>-227.333</v>
      </c>
    </row>
    <row r="1542" spans="2:30" ht="15" customHeight="1" x14ac:dyDescent="0.45">
      <c r="B1542" t="s">
        <v>419</v>
      </c>
      <c r="C1542" t="s">
        <v>189</v>
      </c>
      <c r="D1542" t="s">
        <v>1203</v>
      </c>
      <c r="E1542" t="s">
        <v>1204</v>
      </c>
      <c r="F1542" t="s">
        <v>4232</v>
      </c>
      <c r="G1542" t="s">
        <v>422</v>
      </c>
      <c r="H1542" t="s">
        <v>1165</v>
      </c>
      <c r="I1542" t="s">
        <v>1166</v>
      </c>
      <c r="J1542">
        <v>1</v>
      </c>
      <c r="K1542">
        <v>-161.07599999999999</v>
      </c>
      <c r="L1542">
        <v>-186.827</v>
      </c>
      <c r="M1542">
        <v>-189.61500000000001</v>
      </c>
      <c r="N1542">
        <v>-155.803</v>
      </c>
      <c r="O1542">
        <v>-146.28700000000001</v>
      </c>
      <c r="P1542">
        <v>-132.12799999999999</v>
      </c>
      <c r="Q1542">
        <v>-128.233</v>
      </c>
      <c r="R1542">
        <v>-126.26900000000001</v>
      </c>
      <c r="S1542">
        <v>-124.55200000000001</v>
      </c>
      <c r="T1542">
        <v>-122.687</v>
      </c>
      <c r="U1542">
        <v>-122.687</v>
      </c>
      <c r="V1542">
        <v>-122.687</v>
      </c>
      <c r="W1542">
        <v>-122.687</v>
      </c>
      <c r="X1542">
        <v>-122.687</v>
      </c>
      <c r="Y1542">
        <v>-122.687</v>
      </c>
      <c r="Z1542">
        <v>-122.687</v>
      </c>
      <c r="AA1542">
        <v>-122.687</v>
      </c>
      <c r="AB1542">
        <v>-122.687</v>
      </c>
      <c r="AC1542">
        <v>-122.687</v>
      </c>
      <c r="AD1542">
        <v>-122.687</v>
      </c>
    </row>
    <row r="1543" spans="2:30" ht="15" customHeight="1" x14ac:dyDescent="0.45">
      <c r="B1543" t="s">
        <v>419</v>
      </c>
      <c r="C1543" t="s">
        <v>189</v>
      </c>
      <c r="D1543" t="s">
        <v>1206</v>
      </c>
      <c r="E1543" t="s">
        <v>1207</v>
      </c>
      <c r="F1543" t="s">
        <v>4233</v>
      </c>
      <c r="G1543" t="s">
        <v>422</v>
      </c>
      <c r="H1543" t="s">
        <v>1165</v>
      </c>
      <c r="I1543" t="s">
        <v>1166</v>
      </c>
      <c r="J1543">
        <v>1</v>
      </c>
      <c r="K1543">
        <v>-177.77199999999999</v>
      </c>
      <c r="L1543">
        <v>-146.50299999999999</v>
      </c>
      <c r="M1543">
        <v>-145.78299999999999</v>
      </c>
      <c r="N1543">
        <v>-145.78299999999999</v>
      </c>
      <c r="O1543">
        <v>-125.783</v>
      </c>
      <c r="P1543">
        <v>-125.783</v>
      </c>
      <c r="Q1543">
        <v>-125.783</v>
      </c>
      <c r="R1543">
        <v>-125.783</v>
      </c>
      <c r="S1543">
        <v>-125.783</v>
      </c>
      <c r="T1543">
        <v>-125.783</v>
      </c>
      <c r="U1543">
        <v>-125.783</v>
      </c>
      <c r="V1543">
        <v>-125.783</v>
      </c>
      <c r="W1543">
        <v>-125.783</v>
      </c>
      <c r="X1543">
        <v>-125.783</v>
      </c>
      <c r="Y1543">
        <v>-125.783</v>
      </c>
      <c r="Z1543">
        <v>-125.783</v>
      </c>
      <c r="AA1543">
        <v>-125.783</v>
      </c>
      <c r="AB1543">
        <v>-125.783</v>
      </c>
      <c r="AC1543">
        <v>-125.783</v>
      </c>
      <c r="AD1543">
        <v>-125.783</v>
      </c>
    </row>
    <row r="1544" spans="2:30" ht="15" customHeight="1" x14ac:dyDescent="0.45">
      <c r="B1544" t="s">
        <v>419</v>
      </c>
      <c r="C1544" t="s">
        <v>189</v>
      </c>
      <c r="D1544" t="s">
        <v>1209</v>
      </c>
      <c r="E1544" t="s">
        <v>1210</v>
      </c>
      <c r="F1544" t="s">
        <v>4234</v>
      </c>
      <c r="G1544" t="s">
        <v>422</v>
      </c>
      <c r="H1544" t="s">
        <v>1165</v>
      </c>
      <c r="I1544" t="s">
        <v>1166</v>
      </c>
      <c r="J1544">
        <v>2</v>
      </c>
      <c r="K1544">
        <v>-190.667</v>
      </c>
      <c r="L1544">
        <v>-169.07300000000001</v>
      </c>
      <c r="M1544">
        <v>-158.48500000000001</v>
      </c>
      <c r="N1544">
        <v>-143.035</v>
      </c>
      <c r="O1544">
        <v>-126.455</v>
      </c>
      <c r="P1544">
        <v>-121.184</v>
      </c>
      <c r="Q1544">
        <v>-118.199</v>
      </c>
      <c r="R1544">
        <v>-117.167</v>
      </c>
      <c r="S1544">
        <v>-116.444</v>
      </c>
      <c r="T1544">
        <v>-115.86199999999999</v>
      </c>
      <c r="U1544">
        <v>-116.187</v>
      </c>
      <c r="V1544">
        <v>-116.505</v>
      </c>
      <c r="W1544">
        <v>-116.761</v>
      </c>
      <c r="X1544">
        <v>-116.964</v>
      </c>
      <c r="Y1544">
        <v>-117.1</v>
      </c>
      <c r="Z1544">
        <v>-117.188</v>
      </c>
      <c r="AA1544">
        <v>-117.218</v>
      </c>
      <c r="AB1544">
        <v>-117.184</v>
      </c>
      <c r="AC1544">
        <v>-117.10899999999999</v>
      </c>
      <c r="AD1544">
        <v>-117.047</v>
      </c>
    </row>
    <row r="1545" spans="2:30" ht="15" customHeight="1" x14ac:dyDescent="0.45">
      <c r="B1545" t="s">
        <v>419</v>
      </c>
      <c r="C1545" t="s">
        <v>189</v>
      </c>
      <c r="D1545" t="s">
        <v>1212</v>
      </c>
      <c r="E1545" t="s">
        <v>1213</v>
      </c>
      <c r="F1545" t="s">
        <v>4235</v>
      </c>
      <c r="G1545" t="s">
        <v>422</v>
      </c>
      <c r="H1545" t="s">
        <v>1215</v>
      </c>
      <c r="I1545" t="s">
        <v>1216</v>
      </c>
      <c r="J1545">
        <v>2</v>
      </c>
      <c r="K1545" t="e">
        <f>#N/A</f>
        <v>#N/A</v>
      </c>
      <c r="L1545" t="e">
        <f>#N/A</f>
        <v>#N/A</v>
      </c>
      <c r="M1545" t="e">
        <f>#N/A</f>
        <v>#N/A</v>
      </c>
      <c r="N1545" t="e">
        <f>#N/A</f>
        <v>#N/A</v>
      </c>
      <c r="O1545" t="e">
        <f>#N/A</f>
        <v>#N/A</v>
      </c>
      <c r="P1545" t="e">
        <f>#N/A</f>
        <v>#N/A</v>
      </c>
      <c r="Q1545" t="e">
        <f>#N/A</f>
        <v>#N/A</v>
      </c>
      <c r="R1545" t="e">
        <f>#N/A</f>
        <v>#N/A</v>
      </c>
      <c r="S1545" t="e">
        <f>#N/A</f>
        <v>#N/A</v>
      </c>
      <c r="T1545" t="e">
        <f>#N/A</f>
        <v>#N/A</v>
      </c>
      <c r="U1545" t="e">
        <f>#N/A</f>
        <v>#N/A</v>
      </c>
      <c r="V1545" t="e">
        <f>#N/A</f>
        <v>#N/A</v>
      </c>
      <c r="W1545" t="e">
        <f>#N/A</f>
        <v>#N/A</v>
      </c>
      <c r="X1545" t="e">
        <f>#N/A</f>
        <v>#N/A</v>
      </c>
      <c r="Y1545" t="e">
        <f>#N/A</f>
        <v>#N/A</v>
      </c>
      <c r="Z1545" t="e">
        <f>#N/A</f>
        <v>#N/A</v>
      </c>
      <c r="AA1545" t="e">
        <f>#N/A</f>
        <v>#N/A</v>
      </c>
      <c r="AB1545" t="e">
        <f>#N/A</f>
        <v>#N/A</v>
      </c>
      <c r="AC1545" t="e">
        <f>#N/A</f>
        <v>#N/A</v>
      </c>
      <c r="AD1545" t="e">
        <f>#N/A</f>
        <v>#N/A</v>
      </c>
    </row>
    <row r="1546" spans="2:30" ht="15" customHeight="1" x14ac:dyDescent="0.45">
      <c r="B1546" t="s">
        <v>419</v>
      </c>
      <c r="C1546" t="s">
        <v>189</v>
      </c>
      <c r="D1546" t="s">
        <v>1217</v>
      </c>
      <c r="E1546" t="s">
        <v>1218</v>
      </c>
      <c r="F1546" t="s">
        <v>4236</v>
      </c>
      <c r="G1546" t="s">
        <v>422</v>
      </c>
      <c r="H1546" t="s">
        <v>964</v>
      </c>
      <c r="I1546" t="s">
        <v>1216</v>
      </c>
      <c r="J1546">
        <v>2</v>
      </c>
      <c r="K1546">
        <v>0.96299999999999997</v>
      </c>
      <c r="L1546">
        <v>0.81799999999999995</v>
      </c>
      <c r="M1546">
        <v>0.76400000000000001</v>
      </c>
      <c r="N1546">
        <v>0.67100000000000004</v>
      </c>
      <c r="O1546">
        <v>0.69699999999999995</v>
      </c>
      <c r="P1546">
        <v>0.65800000000000003</v>
      </c>
      <c r="Q1546">
        <v>0.64700000000000002</v>
      </c>
      <c r="R1546">
        <v>0.64200000000000002</v>
      </c>
      <c r="S1546">
        <v>0.63700000000000001</v>
      </c>
      <c r="T1546">
        <v>0.63200000000000001</v>
      </c>
      <c r="U1546">
        <v>0.63200000000000001</v>
      </c>
      <c r="V1546">
        <v>0.63200000000000001</v>
      </c>
      <c r="W1546">
        <v>0.63200000000000001</v>
      </c>
      <c r="X1546">
        <v>0.63200000000000001</v>
      </c>
      <c r="Y1546">
        <v>0.63200000000000001</v>
      </c>
      <c r="Z1546">
        <v>0.63200000000000001</v>
      </c>
      <c r="AA1546">
        <v>0.63200000000000001</v>
      </c>
      <c r="AB1546">
        <v>0.63200000000000001</v>
      </c>
      <c r="AC1546">
        <v>0.63200000000000001</v>
      </c>
      <c r="AD1546">
        <v>0.63200000000000001</v>
      </c>
    </row>
    <row r="1547" spans="2:30" ht="15" customHeight="1" x14ac:dyDescent="0.45">
      <c r="B1547" t="s">
        <v>419</v>
      </c>
      <c r="C1547" t="s">
        <v>189</v>
      </c>
      <c r="D1547" t="s">
        <v>1220</v>
      </c>
      <c r="E1547" t="s">
        <v>1221</v>
      </c>
      <c r="F1547" t="s">
        <v>4237</v>
      </c>
      <c r="G1547" t="s">
        <v>422</v>
      </c>
      <c r="H1547" t="s">
        <v>1223</v>
      </c>
      <c r="I1547" t="s">
        <v>1216</v>
      </c>
      <c r="J1547">
        <v>2</v>
      </c>
      <c r="K1547" t="e">
        <f>#N/A</f>
        <v>#N/A</v>
      </c>
      <c r="L1547" t="e">
        <f>#N/A</f>
        <v>#N/A</v>
      </c>
      <c r="M1547" t="e">
        <f>#N/A</f>
        <v>#N/A</v>
      </c>
      <c r="N1547" t="e">
        <f>#N/A</f>
        <v>#N/A</v>
      </c>
      <c r="O1547" t="e">
        <f>#N/A</f>
        <v>#N/A</v>
      </c>
      <c r="P1547" t="e">
        <f>#N/A</f>
        <v>#N/A</v>
      </c>
      <c r="Q1547" t="e">
        <f>#N/A</f>
        <v>#N/A</v>
      </c>
      <c r="R1547" t="e">
        <f>#N/A</f>
        <v>#N/A</v>
      </c>
      <c r="S1547" t="e">
        <f>#N/A</f>
        <v>#N/A</v>
      </c>
      <c r="T1547" t="e">
        <f>#N/A</f>
        <v>#N/A</v>
      </c>
      <c r="U1547" t="e">
        <f>#N/A</f>
        <v>#N/A</v>
      </c>
      <c r="V1547" t="e">
        <f>#N/A</f>
        <v>#N/A</v>
      </c>
      <c r="W1547" t="e">
        <f>#N/A</f>
        <v>#N/A</v>
      </c>
      <c r="X1547" t="e">
        <f>#N/A</f>
        <v>#N/A</v>
      </c>
      <c r="Y1547" t="e">
        <f>#N/A</f>
        <v>#N/A</v>
      </c>
      <c r="Z1547" t="e">
        <f>#N/A</f>
        <v>#N/A</v>
      </c>
      <c r="AA1547" t="e">
        <f>#N/A</f>
        <v>#N/A</v>
      </c>
      <c r="AB1547" t="e">
        <f>#N/A</f>
        <v>#N/A</v>
      </c>
      <c r="AC1547" t="e">
        <f>#N/A</f>
        <v>#N/A</v>
      </c>
      <c r="AD1547" t="e">
        <f>#N/A</f>
        <v>#N/A</v>
      </c>
    </row>
    <row r="1548" spans="2:30" ht="15" customHeight="1" x14ac:dyDescent="0.45">
      <c r="B1548" t="s">
        <v>419</v>
      </c>
      <c r="C1548" t="s">
        <v>189</v>
      </c>
      <c r="D1548" t="s">
        <v>1224</v>
      </c>
      <c r="E1548" t="s">
        <v>1225</v>
      </c>
      <c r="F1548" t="s">
        <v>4238</v>
      </c>
      <c r="G1548" t="s">
        <v>422</v>
      </c>
      <c r="H1548" t="s">
        <v>1227</v>
      </c>
      <c r="I1548" t="s">
        <v>1216</v>
      </c>
      <c r="J1548">
        <v>2</v>
      </c>
      <c r="K1548">
        <v>0</v>
      </c>
      <c r="L1548">
        <v>0</v>
      </c>
      <c r="M1548">
        <v>0</v>
      </c>
      <c r="N1548">
        <v>0</v>
      </c>
      <c r="O1548">
        <v>0</v>
      </c>
      <c r="P1548">
        <v>0</v>
      </c>
      <c r="Q1548">
        <v>0</v>
      </c>
      <c r="R1548">
        <v>0</v>
      </c>
      <c r="S1548">
        <v>0</v>
      </c>
      <c r="T1548">
        <v>0</v>
      </c>
      <c r="U1548">
        <v>0</v>
      </c>
      <c r="V1548">
        <v>0</v>
      </c>
      <c r="W1548">
        <v>0</v>
      </c>
      <c r="X1548">
        <v>0</v>
      </c>
      <c r="Y1548">
        <v>0</v>
      </c>
      <c r="Z1548">
        <v>0</v>
      </c>
      <c r="AA1548">
        <v>0</v>
      </c>
      <c r="AB1548">
        <v>0</v>
      </c>
      <c r="AC1548">
        <v>0</v>
      </c>
      <c r="AD1548">
        <v>0</v>
      </c>
    </row>
    <row r="1549" spans="2:30" ht="15" customHeight="1" x14ac:dyDescent="0.45">
      <c r="B1549" t="s">
        <v>419</v>
      </c>
      <c r="C1549" t="s">
        <v>189</v>
      </c>
      <c r="D1549" t="s">
        <v>1228</v>
      </c>
      <c r="E1549" t="s">
        <v>1229</v>
      </c>
      <c r="F1549" t="s">
        <v>4239</v>
      </c>
      <c r="G1549" t="s">
        <v>422</v>
      </c>
      <c r="H1549" t="s">
        <v>1231</v>
      </c>
      <c r="I1549" t="s">
        <v>1216</v>
      </c>
      <c r="J1549">
        <v>2</v>
      </c>
      <c r="K1549">
        <v>3.5999999999999997E-2</v>
      </c>
      <c r="L1549">
        <v>3.7999999999999999E-2</v>
      </c>
      <c r="M1549">
        <v>3.6999999999999998E-2</v>
      </c>
      <c r="N1549">
        <v>0.04</v>
      </c>
      <c r="O1549">
        <v>4.2000000000000003E-2</v>
      </c>
      <c r="P1549">
        <v>4.5999999999999999E-2</v>
      </c>
      <c r="Q1549">
        <v>0.05</v>
      </c>
      <c r="R1549">
        <v>5.3999999999999999E-2</v>
      </c>
      <c r="S1549">
        <v>5.8000000000000003E-2</v>
      </c>
      <c r="T1549">
        <v>6.3E-2</v>
      </c>
      <c r="U1549">
        <v>6.8000000000000005E-2</v>
      </c>
      <c r="V1549">
        <v>7.2999999999999995E-2</v>
      </c>
      <c r="W1549">
        <v>7.9000000000000001E-2</v>
      </c>
      <c r="X1549">
        <v>8.5000000000000006E-2</v>
      </c>
      <c r="Y1549">
        <v>9.0999999999999998E-2</v>
      </c>
      <c r="Z1549">
        <v>9.8000000000000004E-2</v>
      </c>
      <c r="AA1549">
        <v>0.105</v>
      </c>
      <c r="AB1549">
        <v>0.113</v>
      </c>
      <c r="AC1549">
        <v>0.122</v>
      </c>
      <c r="AD1549">
        <v>0.13100000000000001</v>
      </c>
    </row>
    <row r="1550" spans="2:30" ht="15" customHeight="1" x14ac:dyDescent="0.45">
      <c r="B1550" t="s">
        <v>419</v>
      </c>
      <c r="C1550" t="s">
        <v>189</v>
      </c>
      <c r="D1550" t="s">
        <v>1232</v>
      </c>
      <c r="E1550" t="s">
        <v>1233</v>
      </c>
      <c r="F1550" t="s">
        <v>4240</v>
      </c>
      <c r="G1550" t="s">
        <v>422</v>
      </c>
      <c r="H1550" t="s">
        <v>1235</v>
      </c>
      <c r="I1550" t="s">
        <v>1216</v>
      </c>
      <c r="J1550">
        <v>2</v>
      </c>
      <c r="K1550">
        <v>0</v>
      </c>
      <c r="L1550">
        <v>0</v>
      </c>
      <c r="M1550">
        <v>0</v>
      </c>
      <c r="N1550">
        <v>0</v>
      </c>
      <c r="O1550">
        <v>0</v>
      </c>
      <c r="P1550">
        <v>0</v>
      </c>
      <c r="Q1550">
        <v>0</v>
      </c>
      <c r="R1550">
        <v>0</v>
      </c>
      <c r="S1550">
        <v>0</v>
      </c>
      <c r="T1550">
        <v>0</v>
      </c>
      <c r="U1550">
        <v>0</v>
      </c>
      <c r="V1550">
        <v>0</v>
      </c>
      <c r="W1550">
        <v>0</v>
      </c>
      <c r="X1550">
        <v>0</v>
      </c>
      <c r="Y1550">
        <v>0</v>
      </c>
      <c r="Z1550">
        <v>0</v>
      </c>
      <c r="AA1550">
        <v>0</v>
      </c>
      <c r="AB1550">
        <v>0</v>
      </c>
      <c r="AC1550">
        <v>0</v>
      </c>
      <c r="AD1550">
        <v>0</v>
      </c>
    </row>
    <row r="1551" spans="2:30" ht="15" customHeight="1" x14ac:dyDescent="0.45">
      <c r="B1551" t="s">
        <v>419</v>
      </c>
      <c r="C1551" t="s">
        <v>189</v>
      </c>
      <c r="D1551" t="s">
        <v>1236</v>
      </c>
      <c r="E1551" t="s">
        <v>1237</v>
      </c>
      <c r="F1551" t="s">
        <v>4241</v>
      </c>
      <c r="G1551" t="s">
        <v>422</v>
      </c>
      <c r="H1551" t="s">
        <v>1239</v>
      </c>
      <c r="I1551" t="s">
        <v>1216</v>
      </c>
      <c r="J1551">
        <v>2</v>
      </c>
      <c r="K1551">
        <v>0.129</v>
      </c>
      <c r="L1551">
        <v>0.13400000000000001</v>
      </c>
      <c r="M1551">
        <v>0.14000000000000001</v>
      </c>
      <c r="N1551">
        <v>0.14499999999999999</v>
      </c>
      <c r="O1551">
        <v>0.151</v>
      </c>
      <c r="P1551">
        <v>0.157</v>
      </c>
      <c r="Q1551">
        <v>0.16300000000000001</v>
      </c>
      <c r="R1551">
        <v>0.17</v>
      </c>
      <c r="S1551">
        <v>0.17699999999999999</v>
      </c>
      <c r="T1551">
        <v>0.184</v>
      </c>
      <c r="U1551">
        <v>0.191</v>
      </c>
      <c r="V1551">
        <v>0.19900000000000001</v>
      </c>
      <c r="W1551">
        <v>0.20699999999999999</v>
      </c>
      <c r="X1551">
        <v>0.215</v>
      </c>
      <c r="Y1551">
        <v>0.224</v>
      </c>
      <c r="Z1551">
        <v>0.23300000000000001</v>
      </c>
      <c r="AA1551">
        <v>0.24199999999999999</v>
      </c>
      <c r="AB1551">
        <v>0.251</v>
      </c>
      <c r="AC1551">
        <v>0.26200000000000001</v>
      </c>
      <c r="AD1551">
        <v>0.27200000000000002</v>
      </c>
    </row>
    <row r="1552" spans="2:30" ht="15" customHeight="1" x14ac:dyDescent="0.45">
      <c r="B1552" t="s">
        <v>419</v>
      </c>
      <c r="C1552" t="s">
        <v>189</v>
      </c>
      <c r="D1552" t="s">
        <v>1240</v>
      </c>
      <c r="E1552" t="s">
        <v>1241</v>
      </c>
      <c r="F1552" t="s">
        <v>4242</v>
      </c>
      <c r="G1552" t="s">
        <v>422</v>
      </c>
      <c r="H1552" t="s">
        <v>1243</v>
      </c>
      <c r="I1552" t="s">
        <v>1216</v>
      </c>
      <c r="J1552">
        <v>2</v>
      </c>
      <c r="K1552" t="e">
        <f>#N/A</f>
        <v>#N/A</v>
      </c>
      <c r="L1552" t="e">
        <f>#N/A</f>
        <v>#N/A</v>
      </c>
      <c r="M1552" t="e">
        <f>#N/A</f>
        <v>#N/A</v>
      </c>
      <c r="N1552" t="e">
        <f>#N/A</f>
        <v>#N/A</v>
      </c>
      <c r="O1552" t="e">
        <f>#N/A</f>
        <v>#N/A</v>
      </c>
      <c r="P1552" t="e">
        <f>#N/A</f>
        <v>#N/A</v>
      </c>
      <c r="Q1552" t="e">
        <f>#N/A</f>
        <v>#N/A</v>
      </c>
      <c r="R1552" t="e">
        <f>#N/A</f>
        <v>#N/A</v>
      </c>
      <c r="S1552" t="e">
        <f>#N/A</f>
        <v>#N/A</v>
      </c>
      <c r="T1552" t="e">
        <f>#N/A</f>
        <v>#N/A</v>
      </c>
      <c r="U1552" t="e">
        <f>#N/A</f>
        <v>#N/A</v>
      </c>
      <c r="V1552" t="e">
        <f>#N/A</f>
        <v>#N/A</v>
      </c>
      <c r="W1552" t="e">
        <f>#N/A</f>
        <v>#N/A</v>
      </c>
      <c r="X1552" t="e">
        <f>#N/A</f>
        <v>#N/A</v>
      </c>
      <c r="Y1552" t="e">
        <f>#N/A</f>
        <v>#N/A</v>
      </c>
      <c r="Z1552" t="e">
        <f>#N/A</f>
        <v>#N/A</v>
      </c>
      <c r="AA1552" t="e">
        <f>#N/A</f>
        <v>#N/A</v>
      </c>
      <c r="AB1552" t="e">
        <f>#N/A</f>
        <v>#N/A</v>
      </c>
      <c r="AC1552" t="e">
        <f>#N/A</f>
        <v>#N/A</v>
      </c>
      <c r="AD1552" t="e">
        <f>#N/A</f>
        <v>#N/A</v>
      </c>
    </row>
    <row r="1553" spans="2:30" ht="15" customHeight="1" x14ac:dyDescent="0.45">
      <c r="B1553" t="s">
        <v>419</v>
      </c>
      <c r="C1553" t="s">
        <v>189</v>
      </c>
      <c r="D1553" t="s">
        <v>1244</v>
      </c>
      <c r="E1553" t="s">
        <v>1245</v>
      </c>
      <c r="F1553" t="s">
        <v>4243</v>
      </c>
      <c r="G1553" t="s">
        <v>422</v>
      </c>
      <c r="H1553" t="s">
        <v>1247</v>
      </c>
      <c r="I1553" t="s">
        <v>1216</v>
      </c>
      <c r="J1553">
        <v>2</v>
      </c>
      <c r="K1553">
        <v>0.6</v>
      </c>
      <c r="L1553">
        <v>0.41099999999999998</v>
      </c>
      <c r="M1553">
        <v>0.33500000000000002</v>
      </c>
      <c r="N1553">
        <v>0.33500000000000002</v>
      </c>
      <c r="O1553">
        <v>0.38100000000000001</v>
      </c>
      <c r="P1553">
        <v>0.38100000000000001</v>
      </c>
      <c r="Q1553">
        <v>0.38100000000000001</v>
      </c>
      <c r="R1553">
        <v>0.38100000000000001</v>
      </c>
      <c r="S1553">
        <v>0.38100000000000001</v>
      </c>
      <c r="T1553">
        <v>0.38100000000000001</v>
      </c>
      <c r="U1553">
        <v>0.38100000000000001</v>
      </c>
      <c r="V1553">
        <v>0.38100000000000001</v>
      </c>
      <c r="W1553">
        <v>0.38100000000000001</v>
      </c>
      <c r="X1553">
        <v>0.38100000000000001</v>
      </c>
      <c r="Y1553">
        <v>0.38100000000000001</v>
      </c>
      <c r="Z1553">
        <v>0.38100000000000001</v>
      </c>
      <c r="AA1553">
        <v>0.38100000000000001</v>
      </c>
      <c r="AB1553">
        <v>0.38100000000000001</v>
      </c>
      <c r="AC1553">
        <v>0.38100000000000001</v>
      </c>
      <c r="AD1553">
        <v>0.38100000000000001</v>
      </c>
    </row>
    <row r="1554" spans="2:30" ht="15" customHeight="1" x14ac:dyDescent="0.45">
      <c r="B1554" t="s">
        <v>419</v>
      </c>
      <c r="C1554" t="s">
        <v>189</v>
      </c>
      <c r="D1554" t="s">
        <v>1248</v>
      </c>
      <c r="E1554" t="s">
        <v>1249</v>
      </c>
      <c r="F1554" t="s">
        <v>4244</v>
      </c>
      <c r="G1554" t="s">
        <v>422</v>
      </c>
      <c r="H1554" t="s">
        <v>1251</v>
      </c>
      <c r="I1554" t="s">
        <v>1216</v>
      </c>
      <c r="J1554">
        <v>2</v>
      </c>
      <c r="K1554" t="e">
        <f>#N/A</f>
        <v>#N/A</v>
      </c>
      <c r="L1554" t="e">
        <f>#N/A</f>
        <v>#N/A</v>
      </c>
      <c r="M1554" t="e">
        <f>#N/A</f>
        <v>#N/A</v>
      </c>
      <c r="N1554" t="e">
        <f>#N/A</f>
        <v>#N/A</v>
      </c>
      <c r="O1554" t="e">
        <f>#N/A</f>
        <v>#N/A</v>
      </c>
      <c r="P1554" t="e">
        <f>#N/A</f>
        <v>#N/A</v>
      </c>
      <c r="Q1554" t="e">
        <f>#N/A</f>
        <v>#N/A</v>
      </c>
      <c r="R1554" t="e">
        <f>#N/A</f>
        <v>#N/A</v>
      </c>
      <c r="S1554" t="e">
        <f>#N/A</f>
        <v>#N/A</v>
      </c>
      <c r="T1554" t="e">
        <f>#N/A</f>
        <v>#N/A</v>
      </c>
      <c r="U1554" t="e">
        <f>#N/A</f>
        <v>#N/A</v>
      </c>
      <c r="V1554" t="e">
        <f>#N/A</f>
        <v>#N/A</v>
      </c>
      <c r="W1554" t="e">
        <f>#N/A</f>
        <v>#N/A</v>
      </c>
      <c r="X1554" t="e">
        <f>#N/A</f>
        <v>#N/A</v>
      </c>
      <c r="Y1554" t="e">
        <f>#N/A</f>
        <v>#N/A</v>
      </c>
      <c r="Z1554" t="e">
        <f>#N/A</f>
        <v>#N/A</v>
      </c>
      <c r="AA1554" t="e">
        <f>#N/A</f>
        <v>#N/A</v>
      </c>
      <c r="AB1554" t="e">
        <f>#N/A</f>
        <v>#N/A</v>
      </c>
      <c r="AC1554" t="e">
        <f>#N/A</f>
        <v>#N/A</v>
      </c>
      <c r="AD1554" t="e">
        <f>#N/A</f>
        <v>#N/A</v>
      </c>
    </row>
    <row r="1555" spans="2:30" ht="15" customHeight="1" x14ac:dyDescent="0.45">
      <c r="B1555" t="s">
        <v>419</v>
      </c>
      <c r="C1555" t="s">
        <v>189</v>
      </c>
      <c r="D1555" t="s">
        <v>1252</v>
      </c>
      <c r="E1555" t="s">
        <v>1031</v>
      </c>
      <c r="F1555" t="s">
        <v>4176</v>
      </c>
      <c r="G1555" t="s">
        <v>422</v>
      </c>
      <c r="H1555" t="s">
        <v>1005</v>
      </c>
      <c r="I1555" t="s">
        <v>1216</v>
      </c>
      <c r="J1555">
        <v>1</v>
      </c>
      <c r="K1555">
        <v>-0.36299999999999999</v>
      </c>
      <c r="L1555">
        <v>-0.40699999999999997</v>
      </c>
      <c r="M1555">
        <v>-0.42799999999999999</v>
      </c>
      <c r="N1555">
        <v>-0.33600000000000002</v>
      </c>
      <c r="O1555">
        <v>-0.36199999999999999</v>
      </c>
      <c r="P1555">
        <v>-0.32300000000000001</v>
      </c>
      <c r="Q1555">
        <v>-0.312</v>
      </c>
      <c r="R1555">
        <v>-0.307</v>
      </c>
      <c r="S1555">
        <v>-0.30199999999999999</v>
      </c>
      <c r="T1555">
        <v>-0.29699999999999999</v>
      </c>
      <c r="U1555">
        <v>-0.29699999999999999</v>
      </c>
      <c r="V1555">
        <v>-0.29699999999999999</v>
      </c>
      <c r="W1555">
        <v>-0.29699999999999999</v>
      </c>
      <c r="X1555">
        <v>-0.29699999999999999</v>
      </c>
      <c r="Y1555">
        <v>-0.29699999999999999</v>
      </c>
      <c r="Z1555">
        <v>-0.29699999999999999</v>
      </c>
      <c r="AA1555">
        <v>-0.29699999999999999</v>
      </c>
      <c r="AB1555">
        <v>-0.29699999999999999</v>
      </c>
      <c r="AC1555">
        <v>-0.29699999999999999</v>
      </c>
      <c r="AD1555">
        <v>-0.29699999999999999</v>
      </c>
    </row>
    <row r="1556" spans="2:30" ht="15" customHeight="1" x14ac:dyDescent="0.45">
      <c r="B1556" t="s">
        <v>419</v>
      </c>
      <c r="C1556" t="s">
        <v>189</v>
      </c>
      <c r="D1556" t="s">
        <v>1253</v>
      </c>
      <c r="E1556" t="s">
        <v>1254</v>
      </c>
      <c r="F1556" t="s">
        <v>4245</v>
      </c>
      <c r="G1556" t="s">
        <v>422</v>
      </c>
      <c r="H1556" t="s">
        <v>1256</v>
      </c>
      <c r="I1556" t="s">
        <v>1257</v>
      </c>
      <c r="J1556">
        <v>1</v>
      </c>
      <c r="K1556">
        <v>-153.93799999999999</v>
      </c>
      <c r="L1556">
        <v>-172.86199999999999</v>
      </c>
      <c r="M1556">
        <v>-181.86</v>
      </c>
      <c r="N1556">
        <v>-142.61199999999999</v>
      </c>
      <c r="O1556">
        <v>-153.51499999999999</v>
      </c>
      <c r="P1556">
        <v>-137.08000000000001</v>
      </c>
      <c r="Q1556">
        <v>-132.55799999999999</v>
      </c>
      <c r="R1556">
        <v>-130.279</v>
      </c>
      <c r="S1556">
        <v>-128.285</v>
      </c>
      <c r="T1556">
        <v>-126.12</v>
      </c>
      <c r="U1556">
        <v>-126.12</v>
      </c>
      <c r="V1556">
        <v>-126.12</v>
      </c>
      <c r="W1556">
        <v>-126.12</v>
      </c>
      <c r="X1556">
        <v>-126.12</v>
      </c>
      <c r="Y1556">
        <v>-126.12</v>
      </c>
      <c r="Z1556">
        <v>-126.12</v>
      </c>
      <c r="AA1556">
        <v>-126.12</v>
      </c>
      <c r="AB1556">
        <v>-126.12</v>
      </c>
      <c r="AC1556">
        <v>-126.12</v>
      </c>
      <c r="AD1556">
        <v>-126.12</v>
      </c>
    </row>
    <row r="1557" spans="2:30" ht="15" customHeight="1" x14ac:dyDescent="0.45">
      <c r="B1557" t="s">
        <v>419</v>
      </c>
      <c r="C1557" t="s">
        <v>189</v>
      </c>
      <c r="D1557" t="s">
        <v>1258</v>
      </c>
      <c r="E1557" t="s">
        <v>1259</v>
      </c>
      <c r="F1557" t="s">
        <v>4246</v>
      </c>
      <c r="G1557" t="s">
        <v>422</v>
      </c>
      <c r="H1557" t="s">
        <v>1261</v>
      </c>
      <c r="I1557" t="s">
        <v>1216</v>
      </c>
      <c r="J1557">
        <v>2</v>
      </c>
      <c r="K1557" t="e">
        <f>#N/A</f>
        <v>#N/A</v>
      </c>
      <c r="L1557" t="e">
        <f>#N/A</f>
        <v>#N/A</v>
      </c>
      <c r="M1557" t="e">
        <f>#N/A</f>
        <v>#N/A</v>
      </c>
      <c r="N1557" t="e">
        <f>#N/A</f>
        <v>#N/A</v>
      </c>
      <c r="O1557" t="e">
        <f>#N/A</f>
        <v>#N/A</v>
      </c>
      <c r="P1557" t="e">
        <f>#N/A</f>
        <v>#N/A</v>
      </c>
      <c r="Q1557" t="e">
        <f>#N/A</f>
        <v>#N/A</v>
      </c>
      <c r="R1557" t="e">
        <f>#N/A</f>
        <v>#N/A</v>
      </c>
      <c r="S1557" t="e">
        <f>#N/A</f>
        <v>#N/A</v>
      </c>
      <c r="T1557" t="e">
        <f>#N/A</f>
        <v>#N/A</v>
      </c>
      <c r="U1557" t="e">
        <f>#N/A</f>
        <v>#N/A</v>
      </c>
      <c r="V1557" t="e">
        <f>#N/A</f>
        <v>#N/A</v>
      </c>
      <c r="W1557" t="e">
        <f>#N/A</f>
        <v>#N/A</v>
      </c>
      <c r="X1557" t="e">
        <f>#N/A</f>
        <v>#N/A</v>
      </c>
      <c r="Y1557" t="e">
        <f>#N/A</f>
        <v>#N/A</v>
      </c>
      <c r="Z1557" t="e">
        <f>#N/A</f>
        <v>#N/A</v>
      </c>
      <c r="AA1557" t="e">
        <f>#N/A</f>
        <v>#N/A</v>
      </c>
      <c r="AB1557" t="e">
        <f>#N/A</f>
        <v>#N/A</v>
      </c>
      <c r="AC1557" t="e">
        <f>#N/A</f>
        <v>#N/A</v>
      </c>
      <c r="AD1557" t="e">
        <f>#N/A</f>
        <v>#N/A</v>
      </c>
    </row>
    <row r="1558" spans="2:30" ht="15" customHeight="1" x14ac:dyDescent="0.45">
      <c r="B1558" t="s">
        <v>419</v>
      </c>
      <c r="C1558" t="s">
        <v>189</v>
      </c>
      <c r="D1558" t="s">
        <v>1262</v>
      </c>
      <c r="E1558" t="s">
        <v>1263</v>
      </c>
      <c r="F1558" t="s">
        <v>4247</v>
      </c>
      <c r="G1558" t="s">
        <v>422</v>
      </c>
      <c r="H1558" t="s">
        <v>1265</v>
      </c>
      <c r="I1558" t="s">
        <v>1257</v>
      </c>
      <c r="J1558">
        <v>2</v>
      </c>
      <c r="K1558">
        <v>0</v>
      </c>
      <c r="L1558">
        <v>0</v>
      </c>
      <c r="M1558">
        <v>0</v>
      </c>
      <c r="N1558">
        <v>0</v>
      </c>
      <c r="O1558">
        <v>0</v>
      </c>
      <c r="P1558">
        <v>0</v>
      </c>
      <c r="Q1558">
        <v>0</v>
      </c>
      <c r="R1558">
        <v>0</v>
      </c>
      <c r="S1558">
        <v>0</v>
      </c>
      <c r="T1558">
        <v>0</v>
      </c>
      <c r="U1558">
        <v>0</v>
      </c>
      <c r="V1558">
        <v>0</v>
      </c>
      <c r="W1558">
        <v>0</v>
      </c>
      <c r="X1558">
        <v>0</v>
      </c>
      <c r="Y1558">
        <v>0</v>
      </c>
      <c r="Z1558">
        <v>0</v>
      </c>
      <c r="AA1558">
        <v>0</v>
      </c>
      <c r="AB1558">
        <v>0</v>
      </c>
      <c r="AC1558">
        <v>0</v>
      </c>
      <c r="AD1558">
        <v>0</v>
      </c>
    </row>
    <row r="1559" spans="2:30" ht="15" customHeight="1" x14ac:dyDescent="0.45">
      <c r="B1559" t="s">
        <v>419</v>
      </c>
      <c r="C1559" t="s">
        <v>189</v>
      </c>
      <c r="D1559" t="s">
        <v>1266</v>
      </c>
      <c r="E1559" t="s">
        <v>1267</v>
      </c>
      <c r="F1559" t="s">
        <v>4248</v>
      </c>
      <c r="G1559" t="s">
        <v>422</v>
      </c>
      <c r="H1559" t="s">
        <v>1215</v>
      </c>
      <c r="I1559" t="s">
        <v>1216</v>
      </c>
      <c r="J1559">
        <v>2</v>
      </c>
      <c r="K1559" t="e">
        <f>#N/A</f>
        <v>#N/A</v>
      </c>
      <c r="L1559" t="e">
        <f>#N/A</f>
        <v>#N/A</v>
      </c>
      <c r="M1559" t="e">
        <f>#N/A</f>
        <v>#N/A</v>
      </c>
      <c r="N1559" t="e">
        <f>#N/A</f>
        <v>#N/A</v>
      </c>
      <c r="O1559" t="e">
        <f>#N/A</f>
        <v>#N/A</v>
      </c>
      <c r="P1559" t="e">
        <f>#N/A</f>
        <v>#N/A</v>
      </c>
      <c r="Q1559" t="e">
        <f>#N/A</f>
        <v>#N/A</v>
      </c>
      <c r="R1559" t="e">
        <f>#N/A</f>
        <v>#N/A</v>
      </c>
      <c r="S1559" t="e">
        <f>#N/A</f>
        <v>#N/A</v>
      </c>
      <c r="T1559" t="e">
        <f>#N/A</f>
        <v>#N/A</v>
      </c>
      <c r="U1559" t="e">
        <f>#N/A</f>
        <v>#N/A</v>
      </c>
      <c r="V1559" t="e">
        <f>#N/A</f>
        <v>#N/A</v>
      </c>
      <c r="W1559" t="e">
        <f>#N/A</f>
        <v>#N/A</v>
      </c>
      <c r="X1559" t="e">
        <f>#N/A</f>
        <v>#N/A</v>
      </c>
      <c r="Y1559" t="e">
        <f>#N/A</f>
        <v>#N/A</v>
      </c>
      <c r="Z1559" t="e">
        <f>#N/A</f>
        <v>#N/A</v>
      </c>
      <c r="AA1559" t="e">
        <f>#N/A</f>
        <v>#N/A</v>
      </c>
      <c r="AB1559" t="e">
        <f>#N/A</f>
        <v>#N/A</v>
      </c>
      <c r="AC1559" t="e">
        <f>#N/A</f>
        <v>#N/A</v>
      </c>
      <c r="AD1559" t="e">
        <f>#N/A</f>
        <v>#N/A</v>
      </c>
    </row>
    <row r="1560" spans="2:30" ht="15" customHeight="1" x14ac:dyDescent="0.45">
      <c r="B1560" t="s">
        <v>419</v>
      </c>
      <c r="C1560" t="s">
        <v>189</v>
      </c>
      <c r="D1560" t="s">
        <v>1269</v>
      </c>
      <c r="E1560" t="s">
        <v>1270</v>
      </c>
      <c r="F1560" t="s">
        <v>4249</v>
      </c>
      <c r="G1560" t="s">
        <v>422</v>
      </c>
      <c r="H1560" t="s">
        <v>964</v>
      </c>
      <c r="I1560" t="s">
        <v>1216</v>
      </c>
      <c r="J1560">
        <v>2</v>
      </c>
      <c r="K1560">
        <v>1.077</v>
      </c>
      <c r="L1560">
        <v>0.85499999999999998</v>
      </c>
      <c r="M1560">
        <v>0.77800000000000002</v>
      </c>
      <c r="N1560">
        <v>0.68400000000000005</v>
      </c>
      <c r="O1560">
        <v>0.71</v>
      </c>
      <c r="P1560">
        <v>0.67</v>
      </c>
      <c r="Q1560">
        <v>0.66</v>
      </c>
      <c r="R1560">
        <v>0.65400000000000003</v>
      </c>
      <c r="S1560">
        <v>0.64900000000000002</v>
      </c>
      <c r="T1560">
        <v>0.64400000000000002</v>
      </c>
      <c r="U1560">
        <v>0.64400000000000002</v>
      </c>
      <c r="V1560">
        <v>0.64400000000000002</v>
      </c>
      <c r="W1560">
        <v>0.64400000000000002</v>
      </c>
      <c r="X1560">
        <v>0.64400000000000002</v>
      </c>
      <c r="Y1560">
        <v>0.64400000000000002</v>
      </c>
      <c r="Z1560">
        <v>0.64400000000000002</v>
      </c>
      <c r="AA1560">
        <v>0.64400000000000002</v>
      </c>
      <c r="AB1560">
        <v>0.64400000000000002</v>
      </c>
      <c r="AC1560">
        <v>0.64400000000000002</v>
      </c>
      <c r="AD1560">
        <v>0.64400000000000002</v>
      </c>
    </row>
    <row r="1561" spans="2:30" ht="15" customHeight="1" x14ac:dyDescent="0.45">
      <c r="B1561" t="s">
        <v>419</v>
      </c>
      <c r="C1561" t="s">
        <v>189</v>
      </c>
      <c r="D1561" t="s">
        <v>1272</v>
      </c>
      <c r="E1561" t="s">
        <v>1273</v>
      </c>
      <c r="F1561" t="s">
        <v>4250</v>
      </c>
      <c r="G1561" t="s">
        <v>422</v>
      </c>
      <c r="H1561" t="s">
        <v>1223</v>
      </c>
      <c r="I1561" t="s">
        <v>1216</v>
      </c>
      <c r="J1561">
        <v>2</v>
      </c>
      <c r="K1561" t="e">
        <f>#N/A</f>
        <v>#N/A</v>
      </c>
      <c r="L1561" t="e">
        <f>#N/A</f>
        <v>#N/A</v>
      </c>
      <c r="M1561" t="e">
        <f>#N/A</f>
        <v>#N/A</v>
      </c>
      <c r="N1561" t="e">
        <f>#N/A</f>
        <v>#N/A</v>
      </c>
      <c r="O1561" t="e">
        <f>#N/A</f>
        <v>#N/A</v>
      </c>
      <c r="P1561" t="e">
        <f>#N/A</f>
        <v>#N/A</v>
      </c>
      <c r="Q1561" t="e">
        <f>#N/A</f>
        <v>#N/A</v>
      </c>
      <c r="R1561" t="e">
        <f>#N/A</f>
        <v>#N/A</v>
      </c>
      <c r="S1561" t="e">
        <f>#N/A</f>
        <v>#N/A</v>
      </c>
      <c r="T1561" t="e">
        <f>#N/A</f>
        <v>#N/A</v>
      </c>
      <c r="U1561" t="e">
        <f>#N/A</f>
        <v>#N/A</v>
      </c>
      <c r="V1561" t="e">
        <f>#N/A</f>
        <v>#N/A</v>
      </c>
      <c r="W1561" t="e">
        <f>#N/A</f>
        <v>#N/A</v>
      </c>
      <c r="X1561" t="e">
        <f>#N/A</f>
        <v>#N/A</v>
      </c>
      <c r="Y1561" t="e">
        <f>#N/A</f>
        <v>#N/A</v>
      </c>
      <c r="Z1561" t="e">
        <f>#N/A</f>
        <v>#N/A</v>
      </c>
      <c r="AA1561" t="e">
        <f>#N/A</f>
        <v>#N/A</v>
      </c>
      <c r="AB1561" t="e">
        <f>#N/A</f>
        <v>#N/A</v>
      </c>
      <c r="AC1561" t="e">
        <f>#N/A</f>
        <v>#N/A</v>
      </c>
      <c r="AD1561" t="e">
        <f>#N/A</f>
        <v>#N/A</v>
      </c>
    </row>
    <row r="1562" spans="2:30" ht="15" customHeight="1" x14ac:dyDescent="0.45">
      <c r="B1562" t="s">
        <v>419</v>
      </c>
      <c r="C1562" t="s">
        <v>189</v>
      </c>
      <c r="D1562" t="s">
        <v>1275</v>
      </c>
      <c r="E1562" t="s">
        <v>1276</v>
      </c>
      <c r="F1562" t="s">
        <v>4251</v>
      </c>
      <c r="G1562" t="s">
        <v>422</v>
      </c>
      <c r="H1562" t="s">
        <v>1227</v>
      </c>
      <c r="I1562" t="s">
        <v>1216</v>
      </c>
      <c r="J1562">
        <v>2</v>
      </c>
      <c r="K1562">
        <v>0</v>
      </c>
      <c r="L1562">
        <v>0</v>
      </c>
      <c r="M1562">
        <v>0</v>
      </c>
      <c r="N1562">
        <v>0</v>
      </c>
      <c r="O1562">
        <v>0</v>
      </c>
      <c r="P1562">
        <v>0</v>
      </c>
      <c r="Q1562">
        <v>0</v>
      </c>
      <c r="R1562">
        <v>0</v>
      </c>
      <c r="S1562">
        <v>0</v>
      </c>
      <c r="T1562">
        <v>0</v>
      </c>
      <c r="U1562">
        <v>0</v>
      </c>
      <c r="V1562">
        <v>0</v>
      </c>
      <c r="W1562">
        <v>0</v>
      </c>
      <c r="X1562">
        <v>0</v>
      </c>
      <c r="Y1562">
        <v>0</v>
      </c>
      <c r="Z1562">
        <v>0</v>
      </c>
      <c r="AA1562">
        <v>0</v>
      </c>
      <c r="AB1562">
        <v>0</v>
      </c>
      <c r="AC1562">
        <v>0</v>
      </c>
      <c r="AD1562">
        <v>0</v>
      </c>
    </row>
    <row r="1563" spans="2:30" ht="15" customHeight="1" x14ac:dyDescent="0.45">
      <c r="B1563" t="s">
        <v>419</v>
      </c>
      <c r="C1563" t="s">
        <v>189</v>
      </c>
      <c r="D1563" t="s">
        <v>1278</v>
      </c>
      <c r="E1563" t="s">
        <v>1279</v>
      </c>
      <c r="F1563" t="s">
        <v>4252</v>
      </c>
      <c r="G1563" t="s">
        <v>422</v>
      </c>
      <c r="H1563" t="s">
        <v>1231</v>
      </c>
      <c r="I1563" t="s">
        <v>1216</v>
      </c>
      <c r="J1563">
        <v>2</v>
      </c>
      <c r="K1563">
        <v>1.0999999999999999E-2</v>
      </c>
      <c r="L1563">
        <v>1.0999999999999999E-2</v>
      </c>
      <c r="M1563">
        <v>0.01</v>
      </c>
      <c r="N1563">
        <v>0.01</v>
      </c>
      <c r="O1563">
        <v>1.0999999999999999E-2</v>
      </c>
      <c r="P1563">
        <v>1.2E-2</v>
      </c>
      <c r="Q1563">
        <v>1.4E-2</v>
      </c>
      <c r="R1563">
        <v>1.4999999999999999E-2</v>
      </c>
      <c r="S1563">
        <v>1.7000000000000001E-2</v>
      </c>
      <c r="T1563">
        <v>1.9E-2</v>
      </c>
      <c r="U1563">
        <v>2.1000000000000001E-2</v>
      </c>
      <c r="V1563">
        <v>2.3E-2</v>
      </c>
      <c r="W1563">
        <v>2.5999999999999999E-2</v>
      </c>
      <c r="X1563">
        <v>2.9000000000000001E-2</v>
      </c>
      <c r="Y1563">
        <v>3.1E-2</v>
      </c>
      <c r="Z1563">
        <v>3.4000000000000002E-2</v>
      </c>
      <c r="AA1563">
        <v>3.6999999999999998E-2</v>
      </c>
      <c r="AB1563">
        <v>4.1000000000000002E-2</v>
      </c>
      <c r="AC1563">
        <v>4.3999999999999997E-2</v>
      </c>
      <c r="AD1563">
        <v>4.8000000000000001E-2</v>
      </c>
    </row>
    <row r="1564" spans="2:30" ht="15" customHeight="1" x14ac:dyDescent="0.45">
      <c r="B1564" t="s">
        <v>419</v>
      </c>
      <c r="C1564" t="s">
        <v>189</v>
      </c>
      <c r="D1564" t="s">
        <v>1281</v>
      </c>
      <c r="E1564" t="s">
        <v>1282</v>
      </c>
      <c r="F1564" t="s">
        <v>4253</v>
      </c>
      <c r="G1564" t="s">
        <v>422</v>
      </c>
      <c r="H1564" t="s">
        <v>1235</v>
      </c>
      <c r="I1564" t="s">
        <v>1216</v>
      </c>
      <c r="J1564">
        <v>2</v>
      </c>
      <c r="K1564">
        <v>0.14799999999999999</v>
      </c>
      <c r="L1564">
        <v>0.14099999999999999</v>
      </c>
      <c r="M1564">
        <v>0.125</v>
      </c>
      <c r="N1564">
        <v>0.121</v>
      </c>
      <c r="O1564">
        <v>0.13</v>
      </c>
      <c r="P1564">
        <v>0.13500000000000001</v>
      </c>
      <c r="Q1564">
        <v>0.14000000000000001</v>
      </c>
      <c r="R1564">
        <v>0.14499999999999999</v>
      </c>
      <c r="S1564">
        <v>0.151</v>
      </c>
      <c r="T1564">
        <v>0.157</v>
      </c>
      <c r="U1564">
        <v>0.16300000000000001</v>
      </c>
      <c r="V1564">
        <v>0.16900000000000001</v>
      </c>
      <c r="W1564">
        <v>0.17399999999999999</v>
      </c>
      <c r="X1564">
        <v>0.17899999999999999</v>
      </c>
      <c r="Y1564">
        <v>0.184</v>
      </c>
      <c r="Z1564">
        <v>0.189</v>
      </c>
      <c r="AA1564">
        <v>0.19400000000000001</v>
      </c>
      <c r="AB1564">
        <v>0.19800000000000001</v>
      </c>
      <c r="AC1564">
        <v>0.20300000000000001</v>
      </c>
      <c r="AD1564">
        <v>0.20699999999999999</v>
      </c>
    </row>
    <row r="1565" spans="2:30" ht="15" customHeight="1" x14ac:dyDescent="0.45">
      <c r="B1565" t="s">
        <v>419</v>
      </c>
      <c r="C1565" t="s">
        <v>189</v>
      </c>
      <c r="D1565" t="s">
        <v>1284</v>
      </c>
      <c r="E1565" t="s">
        <v>1285</v>
      </c>
      <c r="F1565" t="s">
        <v>4254</v>
      </c>
      <c r="G1565" t="s">
        <v>422</v>
      </c>
      <c r="H1565" t="s">
        <v>1239</v>
      </c>
      <c r="I1565" t="s">
        <v>1216</v>
      </c>
      <c r="J1565">
        <v>2</v>
      </c>
      <c r="K1565">
        <v>0.14699999999999999</v>
      </c>
      <c r="L1565">
        <v>0.153</v>
      </c>
      <c r="M1565">
        <v>0.159</v>
      </c>
      <c r="N1565">
        <v>0.16600000000000001</v>
      </c>
      <c r="O1565">
        <v>0.17199999999999999</v>
      </c>
      <c r="P1565">
        <v>0.17899999999999999</v>
      </c>
      <c r="Q1565">
        <v>0.186</v>
      </c>
      <c r="R1565">
        <v>0.19400000000000001</v>
      </c>
      <c r="S1565">
        <v>0.20200000000000001</v>
      </c>
      <c r="T1565">
        <v>0.21</v>
      </c>
      <c r="U1565">
        <v>0.218</v>
      </c>
      <c r="V1565">
        <v>0.22700000000000001</v>
      </c>
      <c r="W1565">
        <v>0.23599999999999999</v>
      </c>
      <c r="X1565">
        <v>0.245</v>
      </c>
      <c r="Y1565">
        <v>0.255</v>
      </c>
      <c r="Z1565">
        <v>0.26500000000000001</v>
      </c>
      <c r="AA1565">
        <v>0.27600000000000002</v>
      </c>
      <c r="AB1565">
        <v>0.28699999999999998</v>
      </c>
      <c r="AC1565">
        <v>0.29899999999999999</v>
      </c>
      <c r="AD1565">
        <v>0.31</v>
      </c>
    </row>
    <row r="1566" spans="2:30" ht="15" customHeight="1" x14ac:dyDescent="0.45">
      <c r="B1566" t="s">
        <v>419</v>
      </c>
      <c r="C1566" t="s">
        <v>189</v>
      </c>
      <c r="D1566" t="s">
        <v>1287</v>
      </c>
      <c r="E1566" t="s">
        <v>1288</v>
      </c>
      <c r="F1566" t="s">
        <v>4255</v>
      </c>
      <c r="G1566" t="s">
        <v>422</v>
      </c>
      <c r="H1566" t="s">
        <v>1243</v>
      </c>
      <c r="I1566" t="s">
        <v>1216</v>
      </c>
      <c r="J1566">
        <v>2</v>
      </c>
      <c r="K1566" t="e">
        <f>#N/A</f>
        <v>#N/A</v>
      </c>
      <c r="L1566" t="e">
        <f>#N/A</f>
        <v>#N/A</v>
      </c>
      <c r="M1566" t="e">
        <f>#N/A</f>
        <v>#N/A</v>
      </c>
      <c r="N1566" t="e">
        <f>#N/A</f>
        <v>#N/A</v>
      </c>
      <c r="O1566" t="e">
        <f>#N/A</f>
        <v>#N/A</v>
      </c>
      <c r="P1566" t="e">
        <f>#N/A</f>
        <v>#N/A</v>
      </c>
      <c r="Q1566" t="e">
        <f>#N/A</f>
        <v>#N/A</v>
      </c>
      <c r="R1566" t="e">
        <f>#N/A</f>
        <v>#N/A</v>
      </c>
      <c r="S1566" t="e">
        <f>#N/A</f>
        <v>#N/A</v>
      </c>
      <c r="T1566" t="e">
        <f>#N/A</f>
        <v>#N/A</v>
      </c>
      <c r="U1566" t="e">
        <f>#N/A</f>
        <v>#N/A</v>
      </c>
      <c r="V1566" t="e">
        <f>#N/A</f>
        <v>#N/A</v>
      </c>
      <c r="W1566" t="e">
        <f>#N/A</f>
        <v>#N/A</v>
      </c>
      <c r="X1566" t="e">
        <f>#N/A</f>
        <v>#N/A</v>
      </c>
      <c r="Y1566" t="e">
        <f>#N/A</f>
        <v>#N/A</v>
      </c>
      <c r="Z1566" t="e">
        <f>#N/A</f>
        <v>#N/A</v>
      </c>
      <c r="AA1566" t="e">
        <f>#N/A</f>
        <v>#N/A</v>
      </c>
      <c r="AB1566" t="e">
        <f>#N/A</f>
        <v>#N/A</v>
      </c>
      <c r="AC1566" t="e">
        <f>#N/A</f>
        <v>#N/A</v>
      </c>
      <c r="AD1566" t="e">
        <f>#N/A</f>
        <v>#N/A</v>
      </c>
    </row>
    <row r="1567" spans="2:30" ht="15" customHeight="1" x14ac:dyDescent="0.45">
      <c r="B1567" t="s">
        <v>419</v>
      </c>
      <c r="C1567" t="s">
        <v>189</v>
      </c>
      <c r="D1567" t="s">
        <v>1290</v>
      </c>
      <c r="E1567" t="s">
        <v>1291</v>
      </c>
      <c r="F1567" t="s">
        <v>4256</v>
      </c>
      <c r="G1567" t="s">
        <v>422</v>
      </c>
      <c r="H1567" t="s">
        <v>1293</v>
      </c>
      <c r="I1567" t="s">
        <v>1216</v>
      </c>
      <c r="J1567">
        <v>2</v>
      </c>
      <c r="K1567">
        <v>0.41399999999999998</v>
      </c>
      <c r="L1567">
        <v>0.28100000000000003</v>
      </c>
      <c r="M1567">
        <v>0.249</v>
      </c>
      <c r="N1567">
        <v>0.249</v>
      </c>
      <c r="O1567">
        <v>0.30199999999999999</v>
      </c>
      <c r="P1567">
        <v>0.30199999999999999</v>
      </c>
      <c r="Q1567">
        <v>0.30199999999999999</v>
      </c>
      <c r="R1567">
        <v>0.30199999999999999</v>
      </c>
      <c r="S1567">
        <v>0.30199999999999999</v>
      </c>
      <c r="T1567">
        <v>0.30199999999999999</v>
      </c>
      <c r="U1567">
        <v>0.30199999999999999</v>
      </c>
      <c r="V1567">
        <v>0.30199999999999999</v>
      </c>
      <c r="W1567">
        <v>0.30199999999999999</v>
      </c>
      <c r="X1567">
        <v>0.30199999999999999</v>
      </c>
      <c r="Y1567">
        <v>0.30199999999999999</v>
      </c>
      <c r="Z1567">
        <v>0.30199999999999999</v>
      </c>
      <c r="AA1567">
        <v>0.30199999999999999</v>
      </c>
      <c r="AB1567">
        <v>0.30199999999999999</v>
      </c>
      <c r="AC1567">
        <v>0.30199999999999999</v>
      </c>
      <c r="AD1567">
        <v>0.30199999999999999</v>
      </c>
    </row>
    <row r="1568" spans="2:30" ht="15" customHeight="1" x14ac:dyDescent="0.45">
      <c r="B1568" t="s">
        <v>419</v>
      </c>
      <c r="C1568" t="s">
        <v>189</v>
      </c>
      <c r="D1568" t="s">
        <v>1294</v>
      </c>
      <c r="E1568" t="s">
        <v>1295</v>
      </c>
      <c r="F1568" t="s">
        <v>4257</v>
      </c>
      <c r="G1568" t="s">
        <v>422</v>
      </c>
      <c r="H1568" t="s">
        <v>1297</v>
      </c>
      <c r="I1568" t="s">
        <v>1216</v>
      </c>
      <c r="J1568">
        <v>2</v>
      </c>
      <c r="K1568" t="e">
        <f>#N/A</f>
        <v>#N/A</v>
      </c>
      <c r="L1568" t="e">
        <f>#N/A</f>
        <v>#N/A</v>
      </c>
      <c r="M1568" t="e">
        <f>#N/A</f>
        <v>#N/A</v>
      </c>
      <c r="N1568" t="e">
        <f>#N/A</f>
        <v>#N/A</v>
      </c>
      <c r="O1568" t="e">
        <f>#N/A</f>
        <v>#N/A</v>
      </c>
      <c r="P1568" t="e">
        <f>#N/A</f>
        <v>#N/A</v>
      </c>
      <c r="Q1568" t="e">
        <f>#N/A</f>
        <v>#N/A</v>
      </c>
      <c r="R1568" t="e">
        <f>#N/A</f>
        <v>#N/A</v>
      </c>
      <c r="S1568" t="e">
        <f>#N/A</f>
        <v>#N/A</v>
      </c>
      <c r="T1568" t="e">
        <f>#N/A</f>
        <v>#N/A</v>
      </c>
      <c r="U1568" t="e">
        <f>#N/A</f>
        <v>#N/A</v>
      </c>
      <c r="V1568" t="e">
        <f>#N/A</f>
        <v>#N/A</v>
      </c>
      <c r="W1568" t="e">
        <f>#N/A</f>
        <v>#N/A</v>
      </c>
      <c r="X1568" t="e">
        <f>#N/A</f>
        <v>#N/A</v>
      </c>
      <c r="Y1568" t="e">
        <f>#N/A</f>
        <v>#N/A</v>
      </c>
      <c r="Z1568" t="e">
        <f>#N/A</f>
        <v>#N/A</v>
      </c>
      <c r="AA1568" t="e">
        <f>#N/A</f>
        <v>#N/A</v>
      </c>
      <c r="AB1568" t="e">
        <f>#N/A</f>
        <v>#N/A</v>
      </c>
      <c r="AC1568" t="e">
        <f>#N/A</f>
        <v>#N/A</v>
      </c>
      <c r="AD1568" t="e">
        <f>#N/A</f>
        <v>#N/A</v>
      </c>
    </row>
    <row r="1569" spans="2:30" ht="15" customHeight="1" x14ac:dyDescent="0.45">
      <c r="B1569" t="s">
        <v>419</v>
      </c>
      <c r="C1569" t="s">
        <v>189</v>
      </c>
      <c r="D1569" t="s">
        <v>1298</v>
      </c>
      <c r="E1569" t="s">
        <v>1034</v>
      </c>
      <c r="F1569" t="s">
        <v>4177</v>
      </c>
      <c r="G1569" t="s">
        <v>422</v>
      </c>
      <c r="H1569" t="s">
        <v>1005</v>
      </c>
      <c r="I1569" t="s">
        <v>1216</v>
      </c>
      <c r="J1569">
        <v>1</v>
      </c>
      <c r="K1569">
        <v>-0.66300000000000003</v>
      </c>
      <c r="L1569">
        <v>-0.57399999999999995</v>
      </c>
      <c r="M1569">
        <v>-0.52900000000000003</v>
      </c>
      <c r="N1569">
        <v>-0.435</v>
      </c>
      <c r="O1569">
        <v>-0.46100000000000002</v>
      </c>
      <c r="P1569">
        <v>-0.42099999999999999</v>
      </c>
      <c r="Q1569">
        <v>-0.41</v>
      </c>
      <c r="R1569">
        <v>-0.40500000000000003</v>
      </c>
      <c r="S1569">
        <v>-0.4</v>
      </c>
      <c r="T1569">
        <v>-0.39500000000000002</v>
      </c>
      <c r="U1569">
        <v>-0.39500000000000002</v>
      </c>
      <c r="V1569">
        <v>-0.39500000000000002</v>
      </c>
      <c r="W1569">
        <v>-0.39500000000000002</v>
      </c>
      <c r="X1569">
        <v>-0.39500000000000002</v>
      </c>
      <c r="Y1569">
        <v>-0.39500000000000002</v>
      </c>
      <c r="Z1569">
        <v>-0.39500000000000002</v>
      </c>
      <c r="AA1569">
        <v>-0.39500000000000002</v>
      </c>
      <c r="AB1569">
        <v>-0.39500000000000002</v>
      </c>
      <c r="AC1569">
        <v>-0.39500000000000002</v>
      </c>
      <c r="AD1569">
        <v>-0.39500000000000002</v>
      </c>
    </row>
    <row r="1570" spans="2:30" ht="15" customHeight="1" x14ac:dyDescent="0.45">
      <c r="B1570" t="s">
        <v>419</v>
      </c>
      <c r="C1570" t="s">
        <v>189</v>
      </c>
      <c r="D1570" t="s">
        <v>1299</v>
      </c>
      <c r="E1570" t="s">
        <v>1300</v>
      </c>
      <c r="F1570" t="s">
        <v>4258</v>
      </c>
      <c r="G1570" t="s">
        <v>422</v>
      </c>
      <c r="H1570" t="s">
        <v>1256</v>
      </c>
      <c r="I1570" t="s">
        <v>1257</v>
      </c>
      <c r="J1570">
        <v>1</v>
      </c>
      <c r="K1570">
        <v>-246.459</v>
      </c>
      <c r="L1570">
        <v>-213.54900000000001</v>
      </c>
      <c r="M1570">
        <v>-196.779</v>
      </c>
      <c r="N1570">
        <v>-161.59899999999999</v>
      </c>
      <c r="O1570">
        <v>-171.37200000000001</v>
      </c>
      <c r="P1570">
        <v>-156.63999999999999</v>
      </c>
      <c r="Q1570">
        <v>-152.58699999999999</v>
      </c>
      <c r="R1570">
        <v>-150.54400000000001</v>
      </c>
      <c r="S1570">
        <v>-148.75700000000001</v>
      </c>
      <c r="T1570">
        <v>-146.816</v>
      </c>
      <c r="U1570">
        <v>-146.816</v>
      </c>
      <c r="V1570">
        <v>-146.816</v>
      </c>
      <c r="W1570">
        <v>-146.816</v>
      </c>
      <c r="X1570">
        <v>-146.816</v>
      </c>
      <c r="Y1570">
        <v>-146.816</v>
      </c>
      <c r="Z1570">
        <v>-146.816</v>
      </c>
      <c r="AA1570">
        <v>-146.816</v>
      </c>
      <c r="AB1570">
        <v>-146.816</v>
      </c>
      <c r="AC1570">
        <v>-146.816</v>
      </c>
      <c r="AD1570">
        <v>-146.816</v>
      </c>
    </row>
    <row r="1571" spans="2:30" ht="15" customHeight="1" x14ac:dyDescent="0.45">
      <c r="B1571" t="s">
        <v>419</v>
      </c>
      <c r="C1571" t="s">
        <v>189</v>
      </c>
      <c r="D1571" t="s">
        <v>1302</v>
      </c>
      <c r="E1571" t="s">
        <v>1303</v>
      </c>
      <c r="F1571" t="s">
        <v>4259</v>
      </c>
      <c r="G1571" t="s">
        <v>422</v>
      </c>
      <c r="H1571" t="s">
        <v>1305</v>
      </c>
      <c r="I1571" t="s">
        <v>1216</v>
      </c>
      <c r="J1571">
        <v>2</v>
      </c>
      <c r="K1571" t="e">
        <f>#N/A</f>
        <v>#N/A</v>
      </c>
      <c r="L1571" t="e">
        <f>#N/A</f>
        <v>#N/A</v>
      </c>
      <c r="M1571" t="e">
        <f>#N/A</f>
        <v>#N/A</v>
      </c>
      <c r="N1571" t="e">
        <f>#N/A</f>
        <v>#N/A</v>
      </c>
      <c r="O1571" t="e">
        <f>#N/A</f>
        <v>#N/A</v>
      </c>
      <c r="P1571" t="e">
        <f>#N/A</f>
        <v>#N/A</v>
      </c>
      <c r="Q1571" t="e">
        <f>#N/A</f>
        <v>#N/A</v>
      </c>
      <c r="R1571" t="e">
        <f>#N/A</f>
        <v>#N/A</v>
      </c>
      <c r="S1571" t="e">
        <f>#N/A</f>
        <v>#N/A</v>
      </c>
      <c r="T1571" t="e">
        <f>#N/A</f>
        <v>#N/A</v>
      </c>
      <c r="U1571" t="e">
        <f>#N/A</f>
        <v>#N/A</v>
      </c>
      <c r="V1571" t="e">
        <f>#N/A</f>
        <v>#N/A</v>
      </c>
      <c r="W1571" t="e">
        <f>#N/A</f>
        <v>#N/A</v>
      </c>
      <c r="X1571" t="e">
        <f>#N/A</f>
        <v>#N/A</v>
      </c>
      <c r="Y1571" t="e">
        <f>#N/A</f>
        <v>#N/A</v>
      </c>
      <c r="Z1571" t="e">
        <f>#N/A</f>
        <v>#N/A</v>
      </c>
      <c r="AA1571" t="e">
        <f>#N/A</f>
        <v>#N/A</v>
      </c>
      <c r="AB1571" t="e">
        <f>#N/A</f>
        <v>#N/A</v>
      </c>
      <c r="AC1571" t="e">
        <f>#N/A</f>
        <v>#N/A</v>
      </c>
      <c r="AD1571" t="e">
        <f>#N/A</f>
        <v>#N/A</v>
      </c>
    </row>
    <row r="1572" spans="2:30" ht="15" customHeight="1" x14ac:dyDescent="0.45">
      <c r="B1572" t="s">
        <v>419</v>
      </c>
      <c r="C1572" t="s">
        <v>189</v>
      </c>
      <c r="D1572" t="s">
        <v>1306</v>
      </c>
      <c r="E1572" t="s">
        <v>1307</v>
      </c>
      <c r="F1572" t="s">
        <v>4260</v>
      </c>
      <c r="G1572" t="s">
        <v>422</v>
      </c>
      <c r="H1572" t="s">
        <v>1265</v>
      </c>
      <c r="I1572" t="s">
        <v>1257</v>
      </c>
      <c r="J1572">
        <v>2</v>
      </c>
      <c r="K1572">
        <v>0</v>
      </c>
      <c r="L1572">
        <v>0</v>
      </c>
      <c r="M1572">
        <v>0</v>
      </c>
      <c r="N1572">
        <v>0</v>
      </c>
      <c r="O1572">
        <v>0</v>
      </c>
      <c r="P1572">
        <v>0</v>
      </c>
      <c r="Q1572">
        <v>0</v>
      </c>
      <c r="R1572">
        <v>0</v>
      </c>
      <c r="S1572">
        <v>0</v>
      </c>
      <c r="T1572">
        <v>0</v>
      </c>
      <c r="U1572">
        <v>0</v>
      </c>
      <c r="V1572">
        <v>0</v>
      </c>
      <c r="W1572">
        <v>0</v>
      </c>
      <c r="X1572">
        <v>0</v>
      </c>
      <c r="Y1572">
        <v>0</v>
      </c>
      <c r="Z1572">
        <v>0</v>
      </c>
      <c r="AA1572">
        <v>0</v>
      </c>
      <c r="AB1572">
        <v>0</v>
      </c>
      <c r="AC1572">
        <v>0</v>
      </c>
      <c r="AD1572">
        <v>0</v>
      </c>
    </row>
    <row r="1573" spans="2:30" ht="15" customHeight="1" x14ac:dyDescent="0.45">
      <c r="B1573" t="s">
        <v>419</v>
      </c>
      <c r="C1573" t="s">
        <v>189</v>
      </c>
      <c r="D1573" t="s">
        <v>1309</v>
      </c>
      <c r="E1573" t="s">
        <v>1310</v>
      </c>
      <c r="F1573" t="s">
        <v>4261</v>
      </c>
      <c r="G1573" t="s">
        <v>422</v>
      </c>
      <c r="H1573" t="s">
        <v>1215</v>
      </c>
      <c r="I1573" t="s">
        <v>1216</v>
      </c>
      <c r="J1573">
        <v>2</v>
      </c>
      <c r="K1573" t="e">
        <f>#N/A</f>
        <v>#N/A</v>
      </c>
      <c r="L1573" t="e">
        <f>#N/A</f>
        <v>#N/A</v>
      </c>
      <c r="M1573" t="e">
        <f>#N/A</f>
        <v>#N/A</v>
      </c>
      <c r="N1573" t="e">
        <f>#N/A</f>
        <v>#N/A</v>
      </c>
      <c r="O1573" t="e">
        <f>#N/A</f>
        <v>#N/A</v>
      </c>
      <c r="P1573" t="e">
        <f>#N/A</f>
        <v>#N/A</v>
      </c>
      <c r="Q1573" t="e">
        <f>#N/A</f>
        <v>#N/A</v>
      </c>
      <c r="R1573" t="e">
        <f>#N/A</f>
        <v>#N/A</v>
      </c>
      <c r="S1573" t="e">
        <f>#N/A</f>
        <v>#N/A</v>
      </c>
      <c r="T1573" t="e">
        <f>#N/A</f>
        <v>#N/A</v>
      </c>
      <c r="U1573" t="e">
        <f>#N/A</f>
        <v>#N/A</v>
      </c>
      <c r="V1573" t="e">
        <f>#N/A</f>
        <v>#N/A</v>
      </c>
      <c r="W1573" t="e">
        <f>#N/A</f>
        <v>#N/A</v>
      </c>
      <c r="X1573" t="e">
        <f>#N/A</f>
        <v>#N/A</v>
      </c>
      <c r="Y1573" t="e">
        <f>#N/A</f>
        <v>#N/A</v>
      </c>
      <c r="Z1573" t="e">
        <f>#N/A</f>
        <v>#N/A</v>
      </c>
      <c r="AA1573" t="e">
        <f>#N/A</f>
        <v>#N/A</v>
      </c>
      <c r="AB1573" t="e">
        <f>#N/A</f>
        <v>#N/A</v>
      </c>
      <c r="AC1573" t="e">
        <f>#N/A</f>
        <v>#N/A</v>
      </c>
      <c r="AD1573" t="e">
        <f>#N/A</f>
        <v>#N/A</v>
      </c>
    </row>
    <row r="1574" spans="2:30" ht="15" customHeight="1" x14ac:dyDescent="0.45">
      <c r="B1574" t="s">
        <v>419</v>
      </c>
      <c r="C1574" t="s">
        <v>189</v>
      </c>
      <c r="D1574" t="s">
        <v>1312</v>
      </c>
      <c r="E1574" t="s">
        <v>1313</v>
      </c>
      <c r="F1574" t="s">
        <v>4262</v>
      </c>
      <c r="G1574" t="s">
        <v>422</v>
      </c>
      <c r="H1574" t="s">
        <v>964</v>
      </c>
      <c r="I1574" t="s">
        <v>1216</v>
      </c>
      <c r="J1574">
        <v>2</v>
      </c>
      <c r="K1574">
        <v>0.67100000000000004</v>
      </c>
      <c r="L1574">
        <v>0.57799999999999996</v>
      </c>
      <c r="M1574">
        <v>0.54300000000000004</v>
      </c>
      <c r="N1574">
        <v>0.48199999999999998</v>
      </c>
      <c r="O1574">
        <v>0.499</v>
      </c>
      <c r="P1574">
        <v>0.47399999999999998</v>
      </c>
      <c r="Q1574">
        <v>0.46700000000000003</v>
      </c>
      <c r="R1574">
        <v>0.46300000000000002</v>
      </c>
      <c r="S1574">
        <v>0.46</v>
      </c>
      <c r="T1574">
        <v>0.45700000000000002</v>
      </c>
      <c r="U1574">
        <v>0.45700000000000002</v>
      </c>
      <c r="V1574">
        <v>0.45700000000000002</v>
      </c>
      <c r="W1574">
        <v>0.45700000000000002</v>
      </c>
      <c r="X1574">
        <v>0.45700000000000002</v>
      </c>
      <c r="Y1574">
        <v>0.45700000000000002</v>
      </c>
      <c r="Z1574">
        <v>0.45700000000000002</v>
      </c>
      <c r="AA1574">
        <v>0.45700000000000002</v>
      </c>
      <c r="AB1574">
        <v>0.45700000000000002</v>
      </c>
      <c r="AC1574">
        <v>0.45700000000000002</v>
      </c>
      <c r="AD1574">
        <v>0.45700000000000002</v>
      </c>
    </row>
    <row r="1575" spans="2:30" ht="15" customHeight="1" x14ac:dyDescent="0.45">
      <c r="B1575" t="s">
        <v>419</v>
      </c>
      <c r="C1575" t="s">
        <v>189</v>
      </c>
      <c r="D1575" t="s">
        <v>1315</v>
      </c>
      <c r="E1575" t="s">
        <v>1316</v>
      </c>
      <c r="F1575" t="s">
        <v>4263</v>
      </c>
      <c r="G1575" t="s">
        <v>422</v>
      </c>
      <c r="H1575" t="s">
        <v>1223</v>
      </c>
      <c r="I1575" t="s">
        <v>1216</v>
      </c>
      <c r="J1575">
        <v>2</v>
      </c>
      <c r="K1575" t="e">
        <f>#N/A</f>
        <v>#N/A</v>
      </c>
      <c r="L1575" t="e">
        <f>#N/A</f>
        <v>#N/A</v>
      </c>
      <c r="M1575" t="e">
        <f>#N/A</f>
        <v>#N/A</v>
      </c>
      <c r="N1575" t="e">
        <f>#N/A</f>
        <v>#N/A</v>
      </c>
      <c r="O1575" t="e">
        <f>#N/A</f>
        <v>#N/A</v>
      </c>
      <c r="P1575" t="e">
        <f>#N/A</f>
        <v>#N/A</v>
      </c>
      <c r="Q1575" t="e">
        <f>#N/A</f>
        <v>#N/A</v>
      </c>
      <c r="R1575" t="e">
        <f>#N/A</f>
        <v>#N/A</v>
      </c>
      <c r="S1575" t="e">
        <f>#N/A</f>
        <v>#N/A</v>
      </c>
      <c r="T1575" t="e">
        <f>#N/A</f>
        <v>#N/A</v>
      </c>
      <c r="U1575" t="e">
        <f>#N/A</f>
        <v>#N/A</v>
      </c>
      <c r="V1575" t="e">
        <f>#N/A</f>
        <v>#N/A</v>
      </c>
      <c r="W1575" t="e">
        <f>#N/A</f>
        <v>#N/A</v>
      </c>
      <c r="X1575" t="e">
        <f>#N/A</f>
        <v>#N/A</v>
      </c>
      <c r="Y1575" t="e">
        <f>#N/A</f>
        <v>#N/A</v>
      </c>
      <c r="Z1575" t="e">
        <f>#N/A</f>
        <v>#N/A</v>
      </c>
      <c r="AA1575" t="e">
        <f>#N/A</f>
        <v>#N/A</v>
      </c>
      <c r="AB1575" t="e">
        <f>#N/A</f>
        <v>#N/A</v>
      </c>
      <c r="AC1575" t="e">
        <f>#N/A</f>
        <v>#N/A</v>
      </c>
      <c r="AD1575" t="e">
        <f>#N/A</f>
        <v>#N/A</v>
      </c>
    </row>
    <row r="1576" spans="2:30" ht="15" customHeight="1" x14ac:dyDescent="0.45">
      <c r="B1576" t="s">
        <v>419</v>
      </c>
      <c r="C1576" t="s">
        <v>189</v>
      </c>
      <c r="D1576" t="s">
        <v>1318</v>
      </c>
      <c r="E1576" t="s">
        <v>1319</v>
      </c>
      <c r="F1576" t="s">
        <v>4264</v>
      </c>
      <c r="G1576" t="s">
        <v>422</v>
      </c>
      <c r="H1576" t="s">
        <v>1239</v>
      </c>
      <c r="I1576" t="s">
        <v>1216</v>
      </c>
      <c r="J1576">
        <v>2</v>
      </c>
      <c r="K1576">
        <v>9.7000000000000003E-2</v>
      </c>
      <c r="L1576">
        <v>0.10100000000000001</v>
      </c>
      <c r="M1576">
        <v>0.105</v>
      </c>
      <c r="N1576">
        <v>0.109</v>
      </c>
      <c r="O1576">
        <v>0.113</v>
      </c>
      <c r="P1576">
        <v>0.11799999999999999</v>
      </c>
      <c r="Q1576">
        <v>0.123</v>
      </c>
      <c r="R1576">
        <v>0.128</v>
      </c>
      <c r="S1576">
        <v>0.13300000000000001</v>
      </c>
      <c r="T1576">
        <v>0.13800000000000001</v>
      </c>
      <c r="U1576">
        <v>0.14299999999999999</v>
      </c>
      <c r="V1576">
        <v>0.14899999999999999</v>
      </c>
      <c r="W1576">
        <v>0.155</v>
      </c>
      <c r="X1576">
        <v>0.161</v>
      </c>
      <c r="Y1576">
        <v>0.16800000000000001</v>
      </c>
      <c r="Z1576">
        <v>0.17499999999999999</v>
      </c>
      <c r="AA1576">
        <v>0.182</v>
      </c>
      <c r="AB1576">
        <v>0.189</v>
      </c>
      <c r="AC1576">
        <v>0.19600000000000001</v>
      </c>
      <c r="AD1576">
        <v>0.20399999999999999</v>
      </c>
    </row>
    <row r="1577" spans="2:30" ht="15" customHeight="1" x14ac:dyDescent="0.45">
      <c r="B1577" t="s">
        <v>419</v>
      </c>
      <c r="C1577" t="s">
        <v>189</v>
      </c>
      <c r="D1577" t="s">
        <v>1321</v>
      </c>
      <c r="E1577" t="s">
        <v>1322</v>
      </c>
      <c r="F1577" t="s">
        <v>4265</v>
      </c>
      <c r="G1577" t="s">
        <v>422</v>
      </c>
      <c r="H1577" t="s">
        <v>1243</v>
      </c>
      <c r="I1577" t="s">
        <v>1216</v>
      </c>
      <c r="J1577">
        <v>2</v>
      </c>
      <c r="K1577" t="e">
        <f>#N/A</f>
        <v>#N/A</v>
      </c>
      <c r="L1577" t="e">
        <f>#N/A</f>
        <v>#N/A</v>
      </c>
      <c r="M1577" t="e">
        <f>#N/A</f>
        <v>#N/A</v>
      </c>
      <c r="N1577" t="e">
        <f>#N/A</f>
        <v>#N/A</v>
      </c>
      <c r="O1577" t="e">
        <f>#N/A</f>
        <v>#N/A</v>
      </c>
      <c r="P1577" t="e">
        <f>#N/A</f>
        <v>#N/A</v>
      </c>
      <c r="Q1577" t="e">
        <f>#N/A</f>
        <v>#N/A</v>
      </c>
      <c r="R1577" t="e">
        <f>#N/A</f>
        <v>#N/A</v>
      </c>
      <c r="S1577" t="e">
        <f>#N/A</f>
        <v>#N/A</v>
      </c>
      <c r="T1577" t="e">
        <f>#N/A</f>
        <v>#N/A</v>
      </c>
      <c r="U1577" t="e">
        <f>#N/A</f>
        <v>#N/A</v>
      </c>
      <c r="V1577" t="e">
        <f>#N/A</f>
        <v>#N/A</v>
      </c>
      <c r="W1577" t="e">
        <f>#N/A</f>
        <v>#N/A</v>
      </c>
      <c r="X1577" t="e">
        <f>#N/A</f>
        <v>#N/A</v>
      </c>
      <c r="Y1577" t="e">
        <f>#N/A</f>
        <v>#N/A</v>
      </c>
      <c r="Z1577" t="e">
        <f>#N/A</f>
        <v>#N/A</v>
      </c>
      <c r="AA1577" t="e">
        <f>#N/A</f>
        <v>#N/A</v>
      </c>
      <c r="AB1577" t="e">
        <f>#N/A</f>
        <v>#N/A</v>
      </c>
      <c r="AC1577" t="e">
        <f>#N/A</f>
        <v>#N/A</v>
      </c>
      <c r="AD1577" t="e">
        <f>#N/A</f>
        <v>#N/A</v>
      </c>
    </row>
    <row r="1578" spans="2:30" ht="15" customHeight="1" x14ac:dyDescent="0.45">
      <c r="B1578" t="s">
        <v>419</v>
      </c>
      <c r="C1578" t="s">
        <v>189</v>
      </c>
      <c r="D1578" t="s">
        <v>1324</v>
      </c>
      <c r="E1578" t="s">
        <v>1325</v>
      </c>
      <c r="F1578" t="s">
        <v>4266</v>
      </c>
      <c r="G1578" t="s">
        <v>422</v>
      </c>
      <c r="H1578" t="s">
        <v>1327</v>
      </c>
      <c r="I1578" t="s">
        <v>1216</v>
      </c>
      <c r="J1578">
        <v>2</v>
      </c>
      <c r="K1578">
        <v>0.17499999999999999</v>
      </c>
      <c r="L1578">
        <v>0.10199999999999999</v>
      </c>
      <c r="M1578">
        <v>8.7999999999999995E-2</v>
      </c>
      <c r="N1578">
        <v>8.7999999999999995E-2</v>
      </c>
      <c r="O1578">
        <v>0.123</v>
      </c>
      <c r="P1578">
        <v>0.123</v>
      </c>
      <c r="Q1578">
        <v>0.123</v>
      </c>
      <c r="R1578">
        <v>0.123</v>
      </c>
      <c r="S1578">
        <v>0.123</v>
      </c>
      <c r="T1578">
        <v>0.123</v>
      </c>
      <c r="U1578">
        <v>0.123</v>
      </c>
      <c r="V1578">
        <v>0.123</v>
      </c>
      <c r="W1578">
        <v>0.123</v>
      </c>
      <c r="X1578">
        <v>0.123</v>
      </c>
      <c r="Y1578">
        <v>0.123</v>
      </c>
      <c r="Z1578">
        <v>0.123</v>
      </c>
      <c r="AA1578">
        <v>0.123</v>
      </c>
      <c r="AB1578">
        <v>0.123</v>
      </c>
      <c r="AC1578">
        <v>0.123</v>
      </c>
      <c r="AD1578">
        <v>0.123</v>
      </c>
    </row>
    <row r="1579" spans="2:30" ht="15" customHeight="1" x14ac:dyDescent="0.45">
      <c r="B1579" t="s">
        <v>419</v>
      </c>
      <c r="C1579" t="s">
        <v>189</v>
      </c>
      <c r="D1579" t="s">
        <v>1328</v>
      </c>
      <c r="E1579" t="s">
        <v>1329</v>
      </c>
      <c r="F1579" t="s">
        <v>4267</v>
      </c>
      <c r="G1579" t="s">
        <v>422</v>
      </c>
      <c r="H1579" t="s">
        <v>1331</v>
      </c>
      <c r="I1579" t="s">
        <v>1216</v>
      </c>
      <c r="J1579">
        <v>2</v>
      </c>
      <c r="K1579" t="e">
        <f>#N/A</f>
        <v>#N/A</v>
      </c>
      <c r="L1579" t="e">
        <f>#N/A</f>
        <v>#N/A</v>
      </c>
      <c r="M1579" t="e">
        <f>#N/A</f>
        <v>#N/A</v>
      </c>
      <c r="N1579" t="e">
        <f>#N/A</f>
        <v>#N/A</v>
      </c>
      <c r="O1579" t="e">
        <f>#N/A</f>
        <v>#N/A</v>
      </c>
      <c r="P1579" t="e">
        <f>#N/A</f>
        <v>#N/A</v>
      </c>
      <c r="Q1579" t="e">
        <f>#N/A</f>
        <v>#N/A</v>
      </c>
      <c r="R1579" t="e">
        <f>#N/A</f>
        <v>#N/A</v>
      </c>
      <c r="S1579" t="e">
        <f>#N/A</f>
        <v>#N/A</v>
      </c>
      <c r="T1579" t="e">
        <f>#N/A</f>
        <v>#N/A</v>
      </c>
      <c r="U1579" t="e">
        <f>#N/A</f>
        <v>#N/A</v>
      </c>
      <c r="V1579" t="e">
        <f>#N/A</f>
        <v>#N/A</v>
      </c>
      <c r="W1579" t="e">
        <f>#N/A</f>
        <v>#N/A</v>
      </c>
      <c r="X1579" t="e">
        <f>#N/A</f>
        <v>#N/A</v>
      </c>
      <c r="Y1579" t="e">
        <f>#N/A</f>
        <v>#N/A</v>
      </c>
      <c r="Z1579" t="e">
        <f>#N/A</f>
        <v>#N/A</v>
      </c>
      <c r="AA1579" t="e">
        <f>#N/A</f>
        <v>#N/A</v>
      </c>
      <c r="AB1579" t="e">
        <f>#N/A</f>
        <v>#N/A</v>
      </c>
      <c r="AC1579" t="e">
        <f>#N/A</f>
        <v>#N/A</v>
      </c>
      <c r="AD1579" t="e">
        <f>#N/A</f>
        <v>#N/A</v>
      </c>
    </row>
    <row r="1580" spans="2:30" ht="15" customHeight="1" x14ac:dyDescent="0.45">
      <c r="B1580" t="s">
        <v>419</v>
      </c>
      <c r="C1580" t="s">
        <v>189</v>
      </c>
      <c r="D1580" t="s">
        <v>1332</v>
      </c>
      <c r="E1580" t="s">
        <v>1037</v>
      </c>
      <c r="F1580" t="s">
        <v>4178</v>
      </c>
      <c r="G1580" t="s">
        <v>422</v>
      </c>
      <c r="H1580" t="s">
        <v>1005</v>
      </c>
      <c r="I1580" t="s">
        <v>1216</v>
      </c>
      <c r="J1580">
        <v>1</v>
      </c>
      <c r="K1580">
        <v>-0.496</v>
      </c>
      <c r="L1580">
        <v>-0.47599999999999998</v>
      </c>
      <c r="M1580">
        <v>-0.45500000000000002</v>
      </c>
      <c r="N1580">
        <v>-0.39400000000000002</v>
      </c>
      <c r="O1580">
        <v>-0.41099999999999998</v>
      </c>
      <c r="P1580">
        <v>-0.38600000000000001</v>
      </c>
      <c r="Q1580">
        <v>-0.379</v>
      </c>
      <c r="R1580">
        <v>-0.375</v>
      </c>
      <c r="S1580">
        <v>-0.372</v>
      </c>
      <c r="T1580">
        <v>-0.36899999999999999</v>
      </c>
      <c r="U1580">
        <v>-0.36899999999999999</v>
      </c>
      <c r="V1580">
        <v>-0.36899999999999999</v>
      </c>
      <c r="W1580">
        <v>-0.36899999999999999</v>
      </c>
      <c r="X1580">
        <v>-0.36899999999999999</v>
      </c>
      <c r="Y1580">
        <v>-0.36899999999999999</v>
      </c>
      <c r="Z1580">
        <v>-0.36899999999999999</v>
      </c>
      <c r="AA1580">
        <v>-0.36899999999999999</v>
      </c>
      <c r="AB1580">
        <v>-0.36899999999999999</v>
      </c>
      <c r="AC1580">
        <v>-0.36899999999999999</v>
      </c>
      <c r="AD1580">
        <v>-0.36899999999999999</v>
      </c>
    </row>
    <row r="1581" spans="2:30" ht="15" customHeight="1" x14ac:dyDescent="0.45">
      <c r="B1581" t="s">
        <v>419</v>
      </c>
      <c r="C1581" t="s">
        <v>189</v>
      </c>
      <c r="D1581" t="s">
        <v>1333</v>
      </c>
      <c r="E1581" t="s">
        <v>1334</v>
      </c>
      <c r="F1581" t="s">
        <v>4268</v>
      </c>
      <c r="G1581" t="s">
        <v>422</v>
      </c>
      <c r="H1581" t="s">
        <v>1256</v>
      </c>
      <c r="I1581" t="s">
        <v>1257</v>
      </c>
      <c r="J1581">
        <v>1</v>
      </c>
      <c r="K1581">
        <v>-280.26900000000001</v>
      </c>
      <c r="L1581">
        <v>-269.161</v>
      </c>
      <c r="M1581">
        <v>-257.24599999999998</v>
      </c>
      <c r="N1581">
        <v>-222.96799999999999</v>
      </c>
      <c r="O1581">
        <v>-232.49</v>
      </c>
      <c r="P1581">
        <v>-218.136</v>
      </c>
      <c r="Q1581">
        <v>-214.18700000000001</v>
      </c>
      <c r="R1581">
        <v>-212.196</v>
      </c>
      <c r="S1581">
        <v>-210.45500000000001</v>
      </c>
      <c r="T1581">
        <v>-208.56399999999999</v>
      </c>
      <c r="U1581">
        <v>-208.56399999999999</v>
      </c>
      <c r="V1581">
        <v>-208.56399999999999</v>
      </c>
      <c r="W1581">
        <v>-208.56399999999999</v>
      </c>
      <c r="X1581">
        <v>-208.56399999999999</v>
      </c>
      <c r="Y1581">
        <v>-208.56399999999999</v>
      </c>
      <c r="Z1581">
        <v>-208.56399999999999</v>
      </c>
      <c r="AA1581">
        <v>-208.56399999999999</v>
      </c>
      <c r="AB1581">
        <v>-208.56399999999999</v>
      </c>
      <c r="AC1581">
        <v>-208.56399999999999</v>
      </c>
      <c r="AD1581">
        <v>-208.56399999999999</v>
      </c>
    </row>
    <row r="1582" spans="2:30" ht="15" customHeight="1" x14ac:dyDescent="0.45">
      <c r="B1582" t="s">
        <v>419</v>
      </c>
      <c r="C1582" t="s">
        <v>189</v>
      </c>
      <c r="D1582" t="s">
        <v>1336</v>
      </c>
      <c r="E1582" t="s">
        <v>1337</v>
      </c>
      <c r="F1582" t="s">
        <v>4269</v>
      </c>
      <c r="G1582" t="s">
        <v>422</v>
      </c>
      <c r="H1582" t="s">
        <v>1339</v>
      </c>
      <c r="I1582" t="s">
        <v>1216</v>
      </c>
      <c r="J1582">
        <v>2</v>
      </c>
      <c r="K1582" t="e">
        <f>#N/A</f>
        <v>#N/A</v>
      </c>
      <c r="L1582" t="e">
        <f>#N/A</f>
        <v>#N/A</v>
      </c>
      <c r="M1582" t="e">
        <f>#N/A</f>
        <v>#N/A</v>
      </c>
      <c r="N1582" t="e">
        <f>#N/A</f>
        <v>#N/A</v>
      </c>
      <c r="O1582" t="e">
        <f>#N/A</f>
        <v>#N/A</v>
      </c>
      <c r="P1582" t="e">
        <f>#N/A</f>
        <v>#N/A</v>
      </c>
      <c r="Q1582" t="e">
        <f>#N/A</f>
        <v>#N/A</v>
      </c>
      <c r="R1582" t="e">
        <f>#N/A</f>
        <v>#N/A</v>
      </c>
      <c r="S1582" t="e">
        <f>#N/A</f>
        <v>#N/A</v>
      </c>
      <c r="T1582" t="e">
        <f>#N/A</f>
        <v>#N/A</v>
      </c>
      <c r="U1582" t="e">
        <f>#N/A</f>
        <v>#N/A</v>
      </c>
      <c r="V1582" t="e">
        <f>#N/A</f>
        <v>#N/A</v>
      </c>
      <c r="W1582" t="e">
        <f>#N/A</f>
        <v>#N/A</v>
      </c>
      <c r="X1582" t="e">
        <f>#N/A</f>
        <v>#N/A</v>
      </c>
      <c r="Y1582" t="e">
        <f>#N/A</f>
        <v>#N/A</v>
      </c>
      <c r="Z1582" t="e">
        <f>#N/A</f>
        <v>#N/A</v>
      </c>
      <c r="AA1582" t="e">
        <f>#N/A</f>
        <v>#N/A</v>
      </c>
      <c r="AB1582" t="e">
        <f>#N/A</f>
        <v>#N/A</v>
      </c>
      <c r="AC1582" t="e">
        <f>#N/A</f>
        <v>#N/A</v>
      </c>
      <c r="AD1582" t="e">
        <f>#N/A</f>
        <v>#N/A</v>
      </c>
    </row>
    <row r="1583" spans="2:30" ht="15" customHeight="1" x14ac:dyDescent="0.45">
      <c r="B1583" t="s">
        <v>419</v>
      </c>
      <c r="C1583" t="s">
        <v>189</v>
      </c>
      <c r="D1583" t="s">
        <v>1340</v>
      </c>
      <c r="E1583" t="s">
        <v>1341</v>
      </c>
      <c r="F1583" t="s">
        <v>4270</v>
      </c>
      <c r="G1583" t="s">
        <v>422</v>
      </c>
      <c r="H1583" t="s">
        <v>1265</v>
      </c>
      <c r="I1583" t="s">
        <v>1257</v>
      </c>
      <c r="J1583">
        <v>2</v>
      </c>
      <c r="K1583">
        <v>0</v>
      </c>
      <c r="L1583">
        <v>0</v>
      </c>
      <c r="M1583">
        <v>0</v>
      </c>
      <c r="N1583">
        <v>0</v>
      </c>
      <c r="O1583">
        <v>0</v>
      </c>
      <c r="P1583">
        <v>0</v>
      </c>
      <c r="Q1583">
        <v>0</v>
      </c>
      <c r="R1583">
        <v>0</v>
      </c>
      <c r="S1583">
        <v>0</v>
      </c>
      <c r="T1583">
        <v>0</v>
      </c>
      <c r="U1583">
        <v>0</v>
      </c>
      <c r="V1583">
        <v>0</v>
      </c>
      <c r="W1583">
        <v>0</v>
      </c>
      <c r="X1583">
        <v>0</v>
      </c>
      <c r="Y1583">
        <v>0</v>
      </c>
      <c r="Z1583">
        <v>0</v>
      </c>
      <c r="AA1583">
        <v>0</v>
      </c>
      <c r="AB1583">
        <v>0</v>
      </c>
      <c r="AC1583">
        <v>0</v>
      </c>
      <c r="AD1583">
        <v>0</v>
      </c>
    </row>
    <row r="1584" spans="2:30" ht="15" customHeight="1" x14ac:dyDescent="0.45">
      <c r="B1584" t="s">
        <v>419</v>
      </c>
      <c r="C1584" t="s">
        <v>189</v>
      </c>
      <c r="D1584" t="s">
        <v>1343</v>
      </c>
      <c r="E1584" t="s">
        <v>1344</v>
      </c>
      <c r="F1584" t="s">
        <v>4271</v>
      </c>
      <c r="G1584" t="s">
        <v>422</v>
      </c>
      <c r="H1584" t="s">
        <v>1215</v>
      </c>
      <c r="I1584" t="s">
        <v>1216</v>
      </c>
      <c r="J1584">
        <v>2</v>
      </c>
      <c r="K1584" t="e">
        <f>#N/A</f>
        <v>#N/A</v>
      </c>
      <c r="L1584" t="e">
        <f>#N/A</f>
        <v>#N/A</v>
      </c>
      <c r="M1584" t="e">
        <f>#N/A</f>
        <v>#N/A</v>
      </c>
      <c r="N1584" t="e">
        <f>#N/A</f>
        <v>#N/A</v>
      </c>
      <c r="O1584" t="e">
        <f>#N/A</f>
        <v>#N/A</v>
      </c>
      <c r="P1584" t="e">
        <f>#N/A</f>
        <v>#N/A</v>
      </c>
      <c r="Q1584" t="e">
        <f>#N/A</f>
        <v>#N/A</v>
      </c>
      <c r="R1584" t="e">
        <f>#N/A</f>
        <v>#N/A</v>
      </c>
      <c r="S1584" t="e">
        <f>#N/A</f>
        <v>#N/A</v>
      </c>
      <c r="T1584" t="e">
        <f>#N/A</f>
        <v>#N/A</v>
      </c>
      <c r="U1584" t="e">
        <f>#N/A</f>
        <v>#N/A</v>
      </c>
      <c r="V1584" t="e">
        <f>#N/A</f>
        <v>#N/A</v>
      </c>
      <c r="W1584" t="e">
        <f>#N/A</f>
        <v>#N/A</v>
      </c>
      <c r="X1584" t="e">
        <f>#N/A</f>
        <v>#N/A</v>
      </c>
      <c r="Y1584" t="e">
        <f>#N/A</f>
        <v>#N/A</v>
      </c>
      <c r="Z1584" t="e">
        <f>#N/A</f>
        <v>#N/A</v>
      </c>
      <c r="AA1584" t="e">
        <f>#N/A</f>
        <v>#N/A</v>
      </c>
      <c r="AB1584" t="e">
        <f>#N/A</f>
        <v>#N/A</v>
      </c>
      <c r="AC1584" t="e">
        <f>#N/A</f>
        <v>#N/A</v>
      </c>
      <c r="AD1584" t="e">
        <f>#N/A</f>
        <v>#N/A</v>
      </c>
    </row>
    <row r="1585" spans="2:30" ht="15" customHeight="1" x14ac:dyDescent="0.45">
      <c r="B1585" t="s">
        <v>419</v>
      </c>
      <c r="C1585" t="s">
        <v>189</v>
      </c>
      <c r="D1585" t="s">
        <v>1346</v>
      </c>
      <c r="E1585" t="s">
        <v>1347</v>
      </c>
      <c r="F1585" t="s">
        <v>4272</v>
      </c>
      <c r="G1585" t="s">
        <v>422</v>
      </c>
      <c r="H1585" t="s">
        <v>964</v>
      </c>
      <c r="I1585" t="s">
        <v>1216</v>
      </c>
      <c r="J1585">
        <v>2</v>
      </c>
      <c r="K1585">
        <v>0.78300000000000003</v>
      </c>
      <c r="L1585">
        <v>0.69899999999999995</v>
      </c>
      <c r="M1585">
        <v>0.69099999999999995</v>
      </c>
      <c r="N1585">
        <v>0.60899999999999999</v>
      </c>
      <c r="O1585">
        <v>0.63200000000000001</v>
      </c>
      <c r="P1585">
        <v>0.59799999999999998</v>
      </c>
      <c r="Q1585">
        <v>0.58799999999999997</v>
      </c>
      <c r="R1585">
        <v>0.58399999999999996</v>
      </c>
      <c r="S1585">
        <v>0.57899999999999996</v>
      </c>
      <c r="T1585">
        <v>0.57499999999999996</v>
      </c>
      <c r="U1585">
        <v>0.57499999999999996</v>
      </c>
      <c r="V1585">
        <v>0.57499999999999996</v>
      </c>
      <c r="W1585">
        <v>0.57499999999999996</v>
      </c>
      <c r="X1585">
        <v>0.57499999999999996</v>
      </c>
      <c r="Y1585">
        <v>0.57499999999999996</v>
      </c>
      <c r="Z1585">
        <v>0.57499999999999996</v>
      </c>
      <c r="AA1585">
        <v>0.57499999999999996</v>
      </c>
      <c r="AB1585">
        <v>0.57499999999999996</v>
      </c>
      <c r="AC1585">
        <v>0.57499999999999996</v>
      </c>
      <c r="AD1585">
        <v>0.57499999999999996</v>
      </c>
    </row>
    <row r="1586" spans="2:30" ht="15" customHeight="1" x14ac:dyDescent="0.45">
      <c r="B1586" t="s">
        <v>419</v>
      </c>
      <c r="C1586" t="s">
        <v>189</v>
      </c>
      <c r="D1586" t="s">
        <v>1349</v>
      </c>
      <c r="E1586" t="s">
        <v>1350</v>
      </c>
      <c r="F1586" t="s">
        <v>4273</v>
      </c>
      <c r="G1586" t="s">
        <v>422</v>
      </c>
      <c r="H1586" t="s">
        <v>1223</v>
      </c>
      <c r="I1586" t="s">
        <v>1216</v>
      </c>
      <c r="J1586">
        <v>2</v>
      </c>
      <c r="K1586" t="e">
        <f>#N/A</f>
        <v>#N/A</v>
      </c>
      <c r="L1586" t="e">
        <f>#N/A</f>
        <v>#N/A</v>
      </c>
      <c r="M1586" t="e">
        <f>#N/A</f>
        <v>#N/A</v>
      </c>
      <c r="N1586" t="e">
        <f>#N/A</f>
        <v>#N/A</v>
      </c>
      <c r="O1586" t="e">
        <f>#N/A</f>
        <v>#N/A</v>
      </c>
      <c r="P1586" t="e">
        <f>#N/A</f>
        <v>#N/A</v>
      </c>
      <c r="Q1586" t="e">
        <f>#N/A</f>
        <v>#N/A</v>
      </c>
      <c r="R1586" t="e">
        <f>#N/A</f>
        <v>#N/A</v>
      </c>
      <c r="S1586" t="e">
        <f>#N/A</f>
        <v>#N/A</v>
      </c>
      <c r="T1586" t="e">
        <f>#N/A</f>
        <v>#N/A</v>
      </c>
      <c r="U1586" t="e">
        <f>#N/A</f>
        <v>#N/A</v>
      </c>
      <c r="V1586" t="e">
        <f>#N/A</f>
        <v>#N/A</v>
      </c>
      <c r="W1586" t="e">
        <f>#N/A</f>
        <v>#N/A</v>
      </c>
      <c r="X1586" t="e">
        <f>#N/A</f>
        <v>#N/A</v>
      </c>
      <c r="Y1586" t="e">
        <f>#N/A</f>
        <v>#N/A</v>
      </c>
      <c r="Z1586" t="e">
        <f>#N/A</f>
        <v>#N/A</v>
      </c>
      <c r="AA1586" t="e">
        <f>#N/A</f>
        <v>#N/A</v>
      </c>
      <c r="AB1586" t="e">
        <f>#N/A</f>
        <v>#N/A</v>
      </c>
      <c r="AC1586" t="e">
        <f>#N/A</f>
        <v>#N/A</v>
      </c>
      <c r="AD1586" t="e">
        <f>#N/A</f>
        <v>#N/A</v>
      </c>
    </row>
    <row r="1587" spans="2:30" ht="15" customHeight="1" x14ac:dyDescent="0.45">
      <c r="B1587" t="s">
        <v>419</v>
      </c>
      <c r="C1587" t="s">
        <v>189</v>
      </c>
      <c r="D1587" t="s">
        <v>1352</v>
      </c>
      <c r="E1587" t="s">
        <v>1353</v>
      </c>
      <c r="F1587" t="s">
        <v>4274</v>
      </c>
      <c r="G1587" t="s">
        <v>422</v>
      </c>
      <c r="H1587" t="s">
        <v>1239</v>
      </c>
      <c r="I1587" t="s">
        <v>1216</v>
      </c>
      <c r="J1587">
        <v>2</v>
      </c>
      <c r="K1587">
        <v>0.14099999999999999</v>
      </c>
      <c r="L1587">
        <v>0.14699999999999999</v>
      </c>
      <c r="M1587">
        <v>0.153</v>
      </c>
      <c r="N1587">
        <v>0.159</v>
      </c>
      <c r="O1587">
        <v>0.16500000000000001</v>
      </c>
      <c r="P1587">
        <v>0.17199999999999999</v>
      </c>
      <c r="Q1587">
        <v>0.17799999999999999</v>
      </c>
      <c r="R1587">
        <v>0.186</v>
      </c>
      <c r="S1587">
        <v>0.193</v>
      </c>
      <c r="T1587">
        <v>0.20100000000000001</v>
      </c>
      <c r="U1587">
        <v>0.20899999999999999</v>
      </c>
      <c r="V1587">
        <v>0.217</v>
      </c>
      <c r="W1587">
        <v>0.22600000000000001</v>
      </c>
      <c r="X1587">
        <v>0.23499999999999999</v>
      </c>
      <c r="Y1587">
        <v>0.24399999999999999</v>
      </c>
      <c r="Z1587">
        <v>0.254</v>
      </c>
      <c r="AA1587">
        <v>0.26400000000000001</v>
      </c>
      <c r="AB1587">
        <v>0.27500000000000002</v>
      </c>
      <c r="AC1587">
        <v>0.28599999999999998</v>
      </c>
      <c r="AD1587">
        <v>0.29699999999999999</v>
      </c>
    </row>
    <row r="1588" spans="2:30" ht="15" customHeight="1" x14ac:dyDescent="0.45">
      <c r="B1588" t="s">
        <v>419</v>
      </c>
      <c r="C1588" t="s">
        <v>189</v>
      </c>
      <c r="D1588" t="s">
        <v>1355</v>
      </c>
      <c r="E1588" t="s">
        <v>1356</v>
      </c>
      <c r="F1588" t="s">
        <v>4275</v>
      </c>
      <c r="G1588" t="s">
        <v>422</v>
      </c>
      <c r="H1588" t="s">
        <v>1243</v>
      </c>
      <c r="I1588" t="s">
        <v>1216</v>
      </c>
      <c r="J1588">
        <v>2</v>
      </c>
      <c r="K1588" t="e">
        <f>#N/A</f>
        <v>#N/A</v>
      </c>
      <c r="L1588" t="e">
        <f>#N/A</f>
        <v>#N/A</v>
      </c>
      <c r="M1588" t="e">
        <f>#N/A</f>
        <v>#N/A</v>
      </c>
      <c r="N1588" t="e">
        <f>#N/A</f>
        <v>#N/A</v>
      </c>
      <c r="O1588" t="e">
        <f>#N/A</f>
        <v>#N/A</v>
      </c>
      <c r="P1588" t="e">
        <f>#N/A</f>
        <v>#N/A</v>
      </c>
      <c r="Q1588" t="e">
        <f>#N/A</f>
        <v>#N/A</v>
      </c>
      <c r="R1588" t="e">
        <f>#N/A</f>
        <v>#N/A</v>
      </c>
      <c r="S1588" t="e">
        <f>#N/A</f>
        <v>#N/A</v>
      </c>
      <c r="T1588" t="e">
        <f>#N/A</f>
        <v>#N/A</v>
      </c>
      <c r="U1588" t="e">
        <f>#N/A</f>
        <v>#N/A</v>
      </c>
      <c r="V1588" t="e">
        <f>#N/A</f>
        <v>#N/A</v>
      </c>
      <c r="W1588" t="e">
        <f>#N/A</f>
        <v>#N/A</v>
      </c>
      <c r="X1588" t="e">
        <f>#N/A</f>
        <v>#N/A</v>
      </c>
      <c r="Y1588" t="e">
        <f>#N/A</f>
        <v>#N/A</v>
      </c>
      <c r="Z1588" t="e">
        <f>#N/A</f>
        <v>#N/A</v>
      </c>
      <c r="AA1588" t="e">
        <f>#N/A</f>
        <v>#N/A</v>
      </c>
      <c r="AB1588" t="e">
        <f>#N/A</f>
        <v>#N/A</v>
      </c>
      <c r="AC1588" t="e">
        <f>#N/A</f>
        <v>#N/A</v>
      </c>
      <c r="AD1588" t="e">
        <f>#N/A</f>
        <v>#N/A</v>
      </c>
    </row>
    <row r="1589" spans="2:30" ht="15" customHeight="1" x14ac:dyDescent="0.45">
      <c r="B1589" t="s">
        <v>419</v>
      </c>
      <c r="C1589" t="s">
        <v>189</v>
      </c>
      <c r="D1589" t="s">
        <v>1358</v>
      </c>
      <c r="E1589" t="s">
        <v>1359</v>
      </c>
      <c r="F1589" t="s">
        <v>4276</v>
      </c>
      <c r="G1589" t="s">
        <v>422</v>
      </c>
      <c r="H1589" t="s">
        <v>1361</v>
      </c>
      <c r="I1589" t="s">
        <v>1216</v>
      </c>
      <c r="J1589">
        <v>2</v>
      </c>
      <c r="K1589">
        <v>0.41399999999999998</v>
      </c>
      <c r="L1589">
        <v>0.25900000000000001</v>
      </c>
      <c r="M1589">
        <v>0.24399999999999999</v>
      </c>
      <c r="N1589">
        <v>0.24399999999999999</v>
      </c>
      <c r="O1589">
        <v>0.29499999999999998</v>
      </c>
      <c r="P1589">
        <v>0.29499999999999998</v>
      </c>
      <c r="Q1589">
        <v>0.29499999999999998</v>
      </c>
      <c r="R1589">
        <v>0.29499999999999998</v>
      </c>
      <c r="S1589">
        <v>0.29499999999999998</v>
      </c>
      <c r="T1589">
        <v>0.29499999999999998</v>
      </c>
      <c r="U1589">
        <v>0.29499999999999998</v>
      </c>
      <c r="V1589">
        <v>0.29499999999999998</v>
      </c>
      <c r="W1589">
        <v>0.29499999999999998</v>
      </c>
      <c r="X1589">
        <v>0.29499999999999998</v>
      </c>
      <c r="Y1589">
        <v>0.29499999999999998</v>
      </c>
      <c r="Z1589">
        <v>0.29499999999999998</v>
      </c>
      <c r="AA1589">
        <v>0.29499999999999998</v>
      </c>
      <c r="AB1589">
        <v>0.29499999999999998</v>
      </c>
      <c r="AC1589">
        <v>0.29499999999999998</v>
      </c>
      <c r="AD1589">
        <v>0.29499999999999998</v>
      </c>
    </row>
    <row r="1590" spans="2:30" ht="15" customHeight="1" x14ac:dyDescent="0.45">
      <c r="B1590" t="s">
        <v>419</v>
      </c>
      <c r="C1590" t="s">
        <v>189</v>
      </c>
      <c r="D1590" t="s">
        <v>1362</v>
      </c>
      <c r="E1590" t="s">
        <v>1363</v>
      </c>
      <c r="F1590" t="s">
        <v>4277</v>
      </c>
      <c r="G1590" t="s">
        <v>422</v>
      </c>
      <c r="H1590" t="s">
        <v>1365</v>
      </c>
      <c r="I1590" t="s">
        <v>1216</v>
      </c>
      <c r="J1590">
        <v>2</v>
      </c>
      <c r="K1590" t="e">
        <f>#N/A</f>
        <v>#N/A</v>
      </c>
      <c r="L1590" t="e">
        <f>#N/A</f>
        <v>#N/A</v>
      </c>
      <c r="M1590" t="e">
        <f>#N/A</f>
        <v>#N/A</v>
      </c>
      <c r="N1590" t="e">
        <f>#N/A</f>
        <v>#N/A</v>
      </c>
      <c r="O1590" t="e">
        <f>#N/A</f>
        <v>#N/A</v>
      </c>
      <c r="P1590" t="e">
        <f>#N/A</f>
        <v>#N/A</v>
      </c>
      <c r="Q1590" t="e">
        <f>#N/A</f>
        <v>#N/A</v>
      </c>
      <c r="R1590" t="e">
        <f>#N/A</f>
        <v>#N/A</v>
      </c>
      <c r="S1590" t="e">
        <f>#N/A</f>
        <v>#N/A</v>
      </c>
      <c r="T1590" t="e">
        <f>#N/A</f>
        <v>#N/A</v>
      </c>
      <c r="U1590" t="e">
        <f>#N/A</f>
        <v>#N/A</v>
      </c>
      <c r="V1590" t="e">
        <f>#N/A</f>
        <v>#N/A</v>
      </c>
      <c r="W1590" t="e">
        <f>#N/A</f>
        <v>#N/A</v>
      </c>
      <c r="X1590" t="e">
        <f>#N/A</f>
        <v>#N/A</v>
      </c>
      <c r="Y1590" t="e">
        <f>#N/A</f>
        <v>#N/A</v>
      </c>
      <c r="Z1590" t="e">
        <f>#N/A</f>
        <v>#N/A</v>
      </c>
      <c r="AA1590" t="e">
        <f>#N/A</f>
        <v>#N/A</v>
      </c>
      <c r="AB1590" t="e">
        <f>#N/A</f>
        <v>#N/A</v>
      </c>
      <c r="AC1590" t="e">
        <f>#N/A</f>
        <v>#N/A</v>
      </c>
      <c r="AD1590" t="e">
        <f>#N/A</f>
        <v>#N/A</v>
      </c>
    </row>
    <row r="1591" spans="2:30" ht="15" customHeight="1" x14ac:dyDescent="0.45">
      <c r="B1591" t="s">
        <v>419</v>
      </c>
      <c r="C1591" t="s">
        <v>189</v>
      </c>
      <c r="D1591" t="s">
        <v>1366</v>
      </c>
      <c r="E1591" t="s">
        <v>1040</v>
      </c>
      <c r="F1591" t="s">
        <v>4179</v>
      </c>
      <c r="G1591" t="s">
        <v>422</v>
      </c>
      <c r="H1591" t="s">
        <v>1005</v>
      </c>
      <c r="I1591" t="s">
        <v>1216</v>
      </c>
      <c r="J1591">
        <v>1</v>
      </c>
      <c r="K1591">
        <v>-0.36899999999999999</v>
      </c>
      <c r="L1591">
        <v>-0.44</v>
      </c>
      <c r="M1591">
        <v>-0.44800000000000001</v>
      </c>
      <c r="N1591">
        <v>-0.36499999999999999</v>
      </c>
      <c r="O1591">
        <v>-0.38800000000000001</v>
      </c>
      <c r="P1591">
        <v>-0.35399999999999998</v>
      </c>
      <c r="Q1591">
        <v>-0.34399999999999997</v>
      </c>
      <c r="R1591">
        <v>-0.34</v>
      </c>
      <c r="S1591">
        <v>-0.33600000000000002</v>
      </c>
      <c r="T1591">
        <v>-0.33100000000000002</v>
      </c>
      <c r="U1591">
        <v>-0.33100000000000002</v>
      </c>
      <c r="V1591">
        <v>-0.33100000000000002</v>
      </c>
      <c r="W1591">
        <v>-0.33100000000000002</v>
      </c>
      <c r="X1591">
        <v>-0.33100000000000002</v>
      </c>
      <c r="Y1591">
        <v>-0.33100000000000002</v>
      </c>
      <c r="Z1591">
        <v>-0.33100000000000002</v>
      </c>
      <c r="AA1591">
        <v>-0.33100000000000002</v>
      </c>
      <c r="AB1591">
        <v>-0.33100000000000002</v>
      </c>
      <c r="AC1591">
        <v>-0.33100000000000002</v>
      </c>
      <c r="AD1591">
        <v>-0.33100000000000002</v>
      </c>
    </row>
    <row r="1592" spans="2:30" ht="15" customHeight="1" x14ac:dyDescent="0.45">
      <c r="B1592" t="s">
        <v>419</v>
      </c>
      <c r="C1592" t="s">
        <v>189</v>
      </c>
      <c r="D1592" t="s">
        <v>1367</v>
      </c>
      <c r="E1592" t="s">
        <v>1368</v>
      </c>
      <c r="F1592" t="s">
        <v>4278</v>
      </c>
      <c r="G1592" t="s">
        <v>422</v>
      </c>
      <c r="H1592" t="s">
        <v>1256</v>
      </c>
      <c r="I1592" t="s">
        <v>1257</v>
      </c>
      <c r="J1592">
        <v>1</v>
      </c>
      <c r="K1592">
        <v>-143.566</v>
      </c>
      <c r="L1592">
        <v>-170.96600000000001</v>
      </c>
      <c r="M1592">
        <v>-173.893</v>
      </c>
      <c r="N1592">
        <v>-142.01</v>
      </c>
      <c r="O1592">
        <v>-150.86699999999999</v>
      </c>
      <c r="P1592">
        <v>-137.51599999999999</v>
      </c>
      <c r="Q1592">
        <v>-133.84299999999999</v>
      </c>
      <c r="R1592">
        <v>-131.99100000000001</v>
      </c>
      <c r="S1592">
        <v>-130.37200000000001</v>
      </c>
      <c r="T1592">
        <v>-128.613</v>
      </c>
      <c r="U1592">
        <v>-128.613</v>
      </c>
      <c r="V1592">
        <v>-128.613</v>
      </c>
      <c r="W1592">
        <v>-128.613</v>
      </c>
      <c r="X1592">
        <v>-128.613</v>
      </c>
      <c r="Y1592">
        <v>-128.613</v>
      </c>
      <c r="Z1592">
        <v>-128.613</v>
      </c>
      <c r="AA1592">
        <v>-128.613</v>
      </c>
      <c r="AB1592">
        <v>-128.613</v>
      </c>
      <c r="AC1592">
        <v>-128.613</v>
      </c>
      <c r="AD1592">
        <v>-128.613</v>
      </c>
    </row>
    <row r="1593" spans="2:30" ht="15" customHeight="1" x14ac:dyDescent="0.45">
      <c r="B1593" t="s">
        <v>419</v>
      </c>
      <c r="C1593" t="s">
        <v>189</v>
      </c>
      <c r="D1593" t="s">
        <v>1370</v>
      </c>
      <c r="E1593" t="s">
        <v>1371</v>
      </c>
      <c r="F1593" t="s">
        <v>4279</v>
      </c>
      <c r="G1593" t="s">
        <v>422</v>
      </c>
      <c r="H1593" t="s">
        <v>1373</v>
      </c>
      <c r="I1593" t="s">
        <v>1216</v>
      </c>
      <c r="J1593">
        <v>2</v>
      </c>
      <c r="K1593" t="e">
        <f>#N/A</f>
        <v>#N/A</v>
      </c>
      <c r="L1593" t="e">
        <f>#N/A</f>
        <v>#N/A</v>
      </c>
      <c r="M1593" t="e">
        <f>#N/A</f>
        <v>#N/A</v>
      </c>
      <c r="N1593" t="e">
        <f>#N/A</f>
        <v>#N/A</v>
      </c>
      <c r="O1593" t="e">
        <f>#N/A</f>
        <v>#N/A</v>
      </c>
      <c r="P1593" t="e">
        <f>#N/A</f>
        <v>#N/A</v>
      </c>
      <c r="Q1593" t="e">
        <f>#N/A</f>
        <v>#N/A</v>
      </c>
      <c r="R1593" t="e">
        <f>#N/A</f>
        <v>#N/A</v>
      </c>
      <c r="S1593" t="e">
        <f>#N/A</f>
        <v>#N/A</v>
      </c>
      <c r="T1593" t="e">
        <f>#N/A</f>
        <v>#N/A</v>
      </c>
      <c r="U1593" t="e">
        <f>#N/A</f>
        <v>#N/A</v>
      </c>
      <c r="V1593" t="e">
        <f>#N/A</f>
        <v>#N/A</v>
      </c>
      <c r="W1593" t="e">
        <f>#N/A</f>
        <v>#N/A</v>
      </c>
      <c r="X1593" t="e">
        <f>#N/A</f>
        <v>#N/A</v>
      </c>
      <c r="Y1593" t="e">
        <f>#N/A</f>
        <v>#N/A</v>
      </c>
      <c r="Z1593" t="e">
        <f>#N/A</f>
        <v>#N/A</v>
      </c>
      <c r="AA1593" t="e">
        <f>#N/A</f>
        <v>#N/A</v>
      </c>
      <c r="AB1593" t="e">
        <f>#N/A</f>
        <v>#N/A</v>
      </c>
      <c r="AC1593" t="e">
        <f>#N/A</f>
        <v>#N/A</v>
      </c>
      <c r="AD1593" t="e">
        <f>#N/A</f>
        <v>#N/A</v>
      </c>
    </row>
    <row r="1594" spans="2:30" ht="15" customHeight="1" x14ac:dyDescent="0.45">
      <c r="B1594" t="s">
        <v>419</v>
      </c>
      <c r="C1594" t="s">
        <v>189</v>
      </c>
      <c r="D1594" t="s">
        <v>1374</v>
      </c>
      <c r="E1594" t="s">
        <v>1375</v>
      </c>
      <c r="F1594" t="s">
        <v>4280</v>
      </c>
      <c r="G1594" t="s">
        <v>422</v>
      </c>
      <c r="H1594" t="s">
        <v>1265</v>
      </c>
      <c r="I1594" t="s">
        <v>1257</v>
      </c>
      <c r="J1594">
        <v>2</v>
      </c>
      <c r="K1594">
        <v>0</v>
      </c>
      <c r="L1594">
        <v>0</v>
      </c>
      <c r="M1594">
        <v>0</v>
      </c>
      <c r="N1594">
        <v>0</v>
      </c>
      <c r="O1594">
        <v>0</v>
      </c>
      <c r="P1594">
        <v>0</v>
      </c>
      <c r="Q1594">
        <v>0</v>
      </c>
      <c r="R1594">
        <v>0</v>
      </c>
      <c r="S1594">
        <v>0</v>
      </c>
      <c r="T1594">
        <v>0</v>
      </c>
      <c r="U1594">
        <v>0</v>
      </c>
      <c r="V1594">
        <v>0</v>
      </c>
      <c r="W1594">
        <v>0</v>
      </c>
      <c r="X1594">
        <v>0</v>
      </c>
      <c r="Y1594">
        <v>0</v>
      </c>
      <c r="Z1594">
        <v>0</v>
      </c>
      <c r="AA1594">
        <v>0</v>
      </c>
      <c r="AB1594">
        <v>0</v>
      </c>
      <c r="AC1594">
        <v>0</v>
      </c>
      <c r="AD1594">
        <v>0</v>
      </c>
    </row>
    <row r="1595" spans="2:30" ht="15" customHeight="1" x14ac:dyDescent="0.45">
      <c r="B1595" t="s">
        <v>419</v>
      </c>
      <c r="C1595" t="s">
        <v>189</v>
      </c>
      <c r="D1595" t="s">
        <v>1377</v>
      </c>
      <c r="E1595" t="s">
        <v>1378</v>
      </c>
      <c r="F1595" t="s">
        <v>4281</v>
      </c>
      <c r="G1595" t="s">
        <v>422</v>
      </c>
      <c r="H1595" t="s">
        <v>1215</v>
      </c>
      <c r="I1595" t="s">
        <v>1380</v>
      </c>
      <c r="J1595">
        <v>2</v>
      </c>
      <c r="K1595">
        <v>16.391999999999999</v>
      </c>
      <c r="L1595">
        <v>14.093999999999999</v>
      </c>
      <c r="M1595">
        <v>13.279</v>
      </c>
      <c r="N1595">
        <v>12.816000000000001</v>
      </c>
      <c r="O1595">
        <v>13.071</v>
      </c>
      <c r="P1595">
        <v>13.372999999999999</v>
      </c>
      <c r="Q1595">
        <v>13.603</v>
      </c>
      <c r="R1595">
        <v>13.842000000000001</v>
      </c>
      <c r="S1595">
        <v>14.09</v>
      </c>
      <c r="T1595">
        <v>14.35</v>
      </c>
      <c r="U1595">
        <v>14.65</v>
      </c>
      <c r="V1595">
        <v>14.962</v>
      </c>
      <c r="W1595">
        <v>15.287000000000001</v>
      </c>
      <c r="X1595">
        <v>15.624000000000001</v>
      </c>
      <c r="Y1595">
        <v>15.975</v>
      </c>
      <c r="Z1595">
        <v>16.341000000000001</v>
      </c>
      <c r="AA1595">
        <v>16.72</v>
      </c>
      <c r="AB1595">
        <v>17.114999999999998</v>
      </c>
      <c r="AC1595">
        <v>17.526</v>
      </c>
      <c r="AD1595">
        <v>17.952999999999999</v>
      </c>
    </row>
    <row r="1596" spans="2:30" ht="15" customHeight="1" x14ac:dyDescent="0.45">
      <c r="B1596" t="s">
        <v>419</v>
      </c>
      <c r="C1596" t="s">
        <v>189</v>
      </c>
      <c r="D1596" t="s">
        <v>1381</v>
      </c>
      <c r="E1596" t="s">
        <v>1382</v>
      </c>
      <c r="F1596" t="s">
        <v>4282</v>
      </c>
      <c r="G1596" t="s">
        <v>422</v>
      </c>
      <c r="H1596" t="s">
        <v>964</v>
      </c>
      <c r="I1596" t="s">
        <v>1380</v>
      </c>
      <c r="J1596">
        <v>2</v>
      </c>
      <c r="K1596">
        <v>11.12</v>
      </c>
      <c r="L1596">
        <v>8.6110000000000007</v>
      </c>
      <c r="M1596">
        <v>7.577</v>
      </c>
      <c r="N1596">
        <v>6.8849999999999998</v>
      </c>
      <c r="O1596">
        <v>6.9039999999999999</v>
      </c>
      <c r="P1596">
        <v>6.9580000000000002</v>
      </c>
      <c r="Q1596">
        <v>6.9320000000000004</v>
      </c>
      <c r="R1596">
        <v>6.9039999999999999</v>
      </c>
      <c r="S1596">
        <v>6.875</v>
      </c>
      <c r="T1596">
        <v>6.8460000000000001</v>
      </c>
      <c r="U1596">
        <v>6.8460000000000001</v>
      </c>
      <c r="V1596">
        <v>6.8460000000000001</v>
      </c>
      <c r="W1596">
        <v>6.8460000000000001</v>
      </c>
      <c r="X1596">
        <v>6.8460000000000001</v>
      </c>
      <c r="Y1596">
        <v>6.8460000000000001</v>
      </c>
      <c r="Z1596">
        <v>6.8460000000000001</v>
      </c>
      <c r="AA1596">
        <v>6.8460000000000001</v>
      </c>
      <c r="AB1596">
        <v>6.8460000000000001</v>
      </c>
      <c r="AC1596">
        <v>6.8460000000000001</v>
      </c>
      <c r="AD1596">
        <v>6.8460000000000001</v>
      </c>
    </row>
    <row r="1597" spans="2:30" ht="15" customHeight="1" x14ac:dyDescent="0.45">
      <c r="B1597" t="s">
        <v>419</v>
      </c>
      <c r="C1597" t="s">
        <v>189</v>
      </c>
      <c r="D1597" t="s">
        <v>1384</v>
      </c>
      <c r="E1597" t="s">
        <v>1385</v>
      </c>
      <c r="F1597" t="s">
        <v>4283</v>
      </c>
      <c r="G1597" t="s">
        <v>422</v>
      </c>
      <c r="H1597" t="s">
        <v>1223</v>
      </c>
      <c r="I1597" t="s">
        <v>1380</v>
      </c>
      <c r="J1597">
        <v>2</v>
      </c>
      <c r="K1597">
        <v>0</v>
      </c>
      <c r="L1597">
        <v>0</v>
      </c>
      <c r="M1597">
        <v>0</v>
      </c>
      <c r="N1597">
        <v>0</v>
      </c>
      <c r="O1597">
        <v>0</v>
      </c>
      <c r="P1597">
        <v>0</v>
      </c>
      <c r="Q1597">
        <v>0</v>
      </c>
      <c r="R1597">
        <v>0</v>
      </c>
      <c r="S1597">
        <v>0</v>
      </c>
      <c r="T1597">
        <v>0</v>
      </c>
      <c r="U1597">
        <v>0</v>
      </c>
      <c r="V1597">
        <v>0</v>
      </c>
      <c r="W1597">
        <v>0</v>
      </c>
      <c r="X1597">
        <v>0</v>
      </c>
      <c r="Y1597">
        <v>0</v>
      </c>
      <c r="Z1597">
        <v>0</v>
      </c>
      <c r="AA1597">
        <v>0</v>
      </c>
      <c r="AB1597">
        <v>0</v>
      </c>
      <c r="AC1597">
        <v>0</v>
      </c>
      <c r="AD1597">
        <v>0</v>
      </c>
    </row>
    <row r="1598" spans="2:30" ht="15" customHeight="1" x14ac:dyDescent="0.45">
      <c r="B1598" t="s">
        <v>419</v>
      </c>
      <c r="C1598" t="s">
        <v>189</v>
      </c>
      <c r="D1598" t="s">
        <v>1387</v>
      </c>
      <c r="E1598" t="s">
        <v>1388</v>
      </c>
      <c r="F1598" t="s">
        <v>4284</v>
      </c>
      <c r="G1598" t="s">
        <v>422</v>
      </c>
      <c r="H1598" t="s">
        <v>1239</v>
      </c>
      <c r="I1598" t="s">
        <v>1380</v>
      </c>
      <c r="J1598">
        <v>2</v>
      </c>
      <c r="K1598">
        <v>5.2720000000000002</v>
      </c>
      <c r="L1598">
        <v>5.4829999999999997</v>
      </c>
      <c r="M1598">
        <v>5.702</v>
      </c>
      <c r="N1598">
        <v>5.93</v>
      </c>
      <c r="O1598">
        <v>6.1680000000000001</v>
      </c>
      <c r="P1598">
        <v>6.4139999999999997</v>
      </c>
      <c r="Q1598">
        <v>6.6710000000000003</v>
      </c>
      <c r="R1598">
        <v>6.9379999999999997</v>
      </c>
      <c r="S1598">
        <v>7.2149999999999999</v>
      </c>
      <c r="T1598">
        <v>7.5039999999999996</v>
      </c>
      <c r="U1598">
        <v>7.8040000000000003</v>
      </c>
      <c r="V1598">
        <v>8.1159999999999997</v>
      </c>
      <c r="W1598">
        <v>8.4410000000000007</v>
      </c>
      <c r="X1598">
        <v>8.7780000000000005</v>
      </c>
      <c r="Y1598">
        <v>9.1300000000000008</v>
      </c>
      <c r="Z1598">
        <v>9.4949999999999992</v>
      </c>
      <c r="AA1598">
        <v>9.8740000000000006</v>
      </c>
      <c r="AB1598">
        <v>10.269</v>
      </c>
      <c r="AC1598">
        <v>10.68</v>
      </c>
      <c r="AD1598">
        <v>11.106999999999999</v>
      </c>
    </row>
    <row r="1599" spans="2:30" ht="15" customHeight="1" x14ac:dyDescent="0.45">
      <c r="B1599" t="s">
        <v>419</v>
      </c>
      <c r="C1599" t="s">
        <v>189</v>
      </c>
      <c r="D1599" t="s">
        <v>1390</v>
      </c>
      <c r="E1599" t="s">
        <v>1391</v>
      </c>
      <c r="F1599" t="s">
        <v>4285</v>
      </c>
      <c r="G1599" t="s">
        <v>422</v>
      </c>
      <c r="H1599" t="s">
        <v>1243</v>
      </c>
      <c r="I1599" t="s">
        <v>1380</v>
      </c>
      <c r="J1599">
        <v>2</v>
      </c>
      <c r="K1599">
        <v>0</v>
      </c>
      <c r="L1599">
        <v>0</v>
      </c>
      <c r="M1599">
        <v>0</v>
      </c>
      <c r="N1599">
        <v>0</v>
      </c>
      <c r="O1599">
        <v>0</v>
      </c>
      <c r="P1599">
        <v>0</v>
      </c>
      <c r="Q1599">
        <v>0</v>
      </c>
      <c r="R1599">
        <v>0</v>
      </c>
      <c r="S1599">
        <v>0</v>
      </c>
      <c r="T1599">
        <v>0</v>
      </c>
      <c r="U1599">
        <v>0</v>
      </c>
      <c r="V1599">
        <v>0</v>
      </c>
      <c r="W1599">
        <v>0</v>
      </c>
      <c r="X1599">
        <v>0</v>
      </c>
      <c r="Y1599">
        <v>0</v>
      </c>
      <c r="Z1599">
        <v>0</v>
      </c>
      <c r="AA1599">
        <v>0</v>
      </c>
      <c r="AB1599">
        <v>0</v>
      </c>
      <c r="AC1599">
        <v>0</v>
      </c>
      <c r="AD1599">
        <v>0</v>
      </c>
    </row>
    <row r="1600" spans="2:30" ht="15" customHeight="1" x14ac:dyDescent="0.45">
      <c r="B1600" t="s">
        <v>419</v>
      </c>
      <c r="C1600" t="s">
        <v>189</v>
      </c>
      <c r="D1600" t="s">
        <v>1393</v>
      </c>
      <c r="E1600" t="s">
        <v>1394</v>
      </c>
      <c r="F1600" t="s">
        <v>4286</v>
      </c>
      <c r="G1600" t="s">
        <v>422</v>
      </c>
      <c r="H1600" t="s">
        <v>1396</v>
      </c>
      <c r="I1600" t="s">
        <v>1380</v>
      </c>
      <c r="J1600">
        <v>2</v>
      </c>
      <c r="K1600">
        <v>11.465999999999999</v>
      </c>
      <c r="L1600">
        <v>8.83</v>
      </c>
      <c r="M1600">
        <v>7.7460000000000004</v>
      </c>
      <c r="N1600">
        <v>7.0540000000000003</v>
      </c>
      <c r="O1600">
        <v>9.0719999999999992</v>
      </c>
      <c r="P1600">
        <v>9.1270000000000007</v>
      </c>
      <c r="Q1600">
        <v>9.1010000000000009</v>
      </c>
      <c r="R1600">
        <v>9.0730000000000004</v>
      </c>
      <c r="S1600">
        <v>9.0429999999999993</v>
      </c>
      <c r="T1600">
        <v>9.0139999999999993</v>
      </c>
      <c r="U1600">
        <v>9.0139999999999993</v>
      </c>
      <c r="V1600">
        <v>9.0139999999999993</v>
      </c>
      <c r="W1600">
        <v>9.0139999999999993</v>
      </c>
      <c r="X1600">
        <v>9.0139999999999993</v>
      </c>
      <c r="Y1600">
        <v>9.0139999999999993</v>
      </c>
      <c r="Z1600">
        <v>9.0139999999999993</v>
      </c>
      <c r="AA1600">
        <v>9.0139999999999993</v>
      </c>
      <c r="AB1600">
        <v>9.0139999999999993</v>
      </c>
      <c r="AC1600">
        <v>9.0139999999999993</v>
      </c>
      <c r="AD1600">
        <v>9.0139999999999993</v>
      </c>
    </row>
    <row r="1601" spans="2:30" ht="15" customHeight="1" x14ac:dyDescent="0.45">
      <c r="B1601" t="s">
        <v>419</v>
      </c>
      <c r="C1601" t="s">
        <v>189</v>
      </c>
      <c r="D1601" t="s">
        <v>1397</v>
      </c>
      <c r="E1601" t="s">
        <v>1398</v>
      </c>
      <c r="F1601" t="s">
        <v>4287</v>
      </c>
      <c r="G1601" t="s">
        <v>422</v>
      </c>
      <c r="H1601" t="s">
        <v>1400</v>
      </c>
      <c r="I1601" t="s">
        <v>1380</v>
      </c>
      <c r="J1601">
        <v>2</v>
      </c>
      <c r="K1601">
        <v>-4.9260000000000002</v>
      </c>
      <c r="L1601">
        <v>-5.2640000000000002</v>
      </c>
      <c r="M1601">
        <v>-5.5339999999999998</v>
      </c>
      <c r="N1601">
        <v>-5.7619999999999996</v>
      </c>
      <c r="O1601">
        <v>-3.9990000000000001</v>
      </c>
      <c r="P1601">
        <v>-4.2460000000000004</v>
      </c>
      <c r="Q1601">
        <v>-4.5019999999999998</v>
      </c>
      <c r="R1601">
        <v>-4.7690000000000001</v>
      </c>
      <c r="S1601">
        <v>-5.0469999999999997</v>
      </c>
      <c r="T1601">
        <v>-5.335</v>
      </c>
      <c r="U1601">
        <v>-5.6349999999999998</v>
      </c>
      <c r="V1601">
        <v>-5.9480000000000004</v>
      </c>
      <c r="W1601">
        <v>-6.2720000000000002</v>
      </c>
      <c r="X1601">
        <v>-6.61</v>
      </c>
      <c r="Y1601">
        <v>-6.9610000000000003</v>
      </c>
      <c r="Z1601">
        <v>-7.3259999999999996</v>
      </c>
      <c r="AA1601">
        <v>-7.7060000000000004</v>
      </c>
      <c r="AB1601">
        <v>-8.1010000000000009</v>
      </c>
      <c r="AC1601">
        <v>-8.5120000000000005</v>
      </c>
      <c r="AD1601">
        <v>-8.9390000000000001</v>
      </c>
    </row>
    <row r="1602" spans="2:30" ht="15" customHeight="1" x14ac:dyDescent="0.45">
      <c r="B1602" t="s">
        <v>419</v>
      </c>
      <c r="C1602" t="s">
        <v>189</v>
      </c>
      <c r="D1602" t="s">
        <v>1401</v>
      </c>
      <c r="E1602" t="s">
        <v>1010</v>
      </c>
      <c r="F1602" t="s">
        <v>4169</v>
      </c>
      <c r="G1602" t="s">
        <v>422</v>
      </c>
      <c r="H1602" t="s">
        <v>1402</v>
      </c>
      <c r="I1602" t="s">
        <v>1380</v>
      </c>
      <c r="J1602">
        <v>1</v>
      </c>
      <c r="K1602">
        <v>0.34599999999999997</v>
      </c>
      <c r="L1602">
        <v>0.219</v>
      </c>
      <c r="M1602">
        <v>0.16900000000000001</v>
      </c>
      <c r="N1602">
        <v>0.16900000000000001</v>
      </c>
      <c r="O1602">
        <v>0.16900000000000001</v>
      </c>
      <c r="P1602">
        <v>0.16900000000000001</v>
      </c>
      <c r="Q1602">
        <v>0.16900000000000001</v>
      </c>
      <c r="R1602">
        <v>0.16900000000000001</v>
      </c>
      <c r="S1602">
        <v>0.16900000000000001</v>
      </c>
      <c r="T1602">
        <v>0.16900000000000001</v>
      </c>
      <c r="U1602">
        <v>0.16900000000000001</v>
      </c>
      <c r="V1602">
        <v>0.16900000000000001</v>
      </c>
      <c r="W1602">
        <v>0.16900000000000001</v>
      </c>
      <c r="X1602">
        <v>0.16900000000000001</v>
      </c>
      <c r="Y1602">
        <v>0.16900000000000001</v>
      </c>
      <c r="Z1602">
        <v>0.16900000000000001</v>
      </c>
      <c r="AA1602">
        <v>0.16900000000000001</v>
      </c>
      <c r="AB1602">
        <v>0.16900000000000001</v>
      </c>
      <c r="AC1602">
        <v>0.16900000000000001</v>
      </c>
      <c r="AD1602">
        <v>0.16900000000000001</v>
      </c>
    </row>
    <row r="1603" spans="2:30" ht="15" customHeight="1" x14ac:dyDescent="0.45">
      <c r="B1603" t="s">
        <v>419</v>
      </c>
      <c r="C1603" t="s">
        <v>189</v>
      </c>
      <c r="D1603" t="s">
        <v>1403</v>
      </c>
      <c r="E1603" t="s">
        <v>1404</v>
      </c>
      <c r="F1603" t="s">
        <v>4288</v>
      </c>
      <c r="G1603" t="s">
        <v>422</v>
      </c>
      <c r="H1603" t="s">
        <v>1256</v>
      </c>
      <c r="I1603" t="s">
        <v>1257</v>
      </c>
      <c r="J1603">
        <v>1</v>
      </c>
      <c r="K1603">
        <v>3.5920000000000001</v>
      </c>
      <c r="L1603">
        <v>2.2810000000000001</v>
      </c>
      <c r="M1603">
        <v>1.7529999999999999</v>
      </c>
      <c r="N1603">
        <v>1.7529999999999999</v>
      </c>
      <c r="O1603">
        <v>1.7529999999999999</v>
      </c>
      <c r="P1603">
        <v>1.7529999999999999</v>
      </c>
      <c r="Q1603">
        <v>1.7529999999999999</v>
      </c>
      <c r="R1603">
        <v>1.7529999999999999</v>
      </c>
      <c r="S1603">
        <v>1.7529999999999999</v>
      </c>
      <c r="T1603">
        <v>1.7529999999999999</v>
      </c>
      <c r="U1603">
        <v>1.7529999999999999</v>
      </c>
      <c r="V1603">
        <v>1.7529999999999999</v>
      </c>
      <c r="W1603">
        <v>1.7529999999999999</v>
      </c>
      <c r="X1603">
        <v>1.7529999999999999</v>
      </c>
      <c r="Y1603">
        <v>1.7529999999999999</v>
      </c>
      <c r="Z1603">
        <v>1.7529999999999999</v>
      </c>
      <c r="AA1603">
        <v>1.7529999999999999</v>
      </c>
      <c r="AB1603">
        <v>1.7529999999999999</v>
      </c>
      <c r="AC1603">
        <v>1.7529999999999999</v>
      </c>
      <c r="AD1603">
        <v>1.7529999999999999</v>
      </c>
    </row>
    <row r="1604" spans="2:30" ht="15" customHeight="1" x14ac:dyDescent="0.45">
      <c r="B1604" t="s">
        <v>419</v>
      </c>
      <c r="C1604" t="s">
        <v>189</v>
      </c>
      <c r="D1604" t="s">
        <v>1406</v>
      </c>
      <c r="E1604" t="s">
        <v>1407</v>
      </c>
      <c r="F1604" t="s">
        <v>4289</v>
      </c>
      <c r="G1604" t="s">
        <v>422</v>
      </c>
      <c r="H1604" t="s">
        <v>1409</v>
      </c>
      <c r="I1604" t="s">
        <v>1380</v>
      </c>
      <c r="J1604">
        <v>2</v>
      </c>
      <c r="K1604">
        <v>5.2720000000000002</v>
      </c>
      <c r="L1604">
        <v>5.4829999999999997</v>
      </c>
      <c r="M1604">
        <v>5.702</v>
      </c>
      <c r="N1604">
        <v>5.93</v>
      </c>
      <c r="O1604">
        <v>6.1680000000000001</v>
      </c>
      <c r="P1604">
        <v>6.4139999999999997</v>
      </c>
      <c r="Q1604">
        <v>6.6710000000000003</v>
      </c>
      <c r="R1604">
        <v>6.9379999999999997</v>
      </c>
      <c r="S1604">
        <v>7.2149999999999999</v>
      </c>
      <c r="T1604">
        <v>7.5039999999999996</v>
      </c>
      <c r="U1604">
        <v>7.8040000000000003</v>
      </c>
      <c r="V1604">
        <v>8.1159999999999997</v>
      </c>
      <c r="W1604">
        <v>8.4410000000000007</v>
      </c>
      <c r="X1604">
        <v>8.7780000000000005</v>
      </c>
      <c r="Y1604">
        <v>9.1300000000000008</v>
      </c>
      <c r="Z1604">
        <v>9.4949999999999992</v>
      </c>
      <c r="AA1604">
        <v>9.8740000000000006</v>
      </c>
      <c r="AB1604">
        <v>10.269</v>
      </c>
      <c r="AC1604">
        <v>10.68</v>
      </c>
      <c r="AD1604">
        <v>11.106999999999999</v>
      </c>
    </row>
    <row r="1605" spans="2:30" ht="15" customHeight="1" x14ac:dyDescent="0.45">
      <c r="B1605" t="s">
        <v>419</v>
      </c>
      <c r="C1605" t="s">
        <v>189</v>
      </c>
      <c r="D1605" t="s">
        <v>1410</v>
      </c>
      <c r="E1605" t="s">
        <v>1411</v>
      </c>
      <c r="F1605" t="s">
        <v>4290</v>
      </c>
      <c r="G1605" t="s">
        <v>422</v>
      </c>
      <c r="H1605" t="s">
        <v>1265</v>
      </c>
      <c r="I1605" t="s">
        <v>1257</v>
      </c>
      <c r="J1605">
        <v>2</v>
      </c>
      <c r="K1605">
        <v>54.802</v>
      </c>
      <c r="L1605">
        <v>56.994</v>
      </c>
      <c r="M1605">
        <v>59.274000000000001</v>
      </c>
      <c r="N1605">
        <v>61.645000000000003</v>
      </c>
      <c r="O1605">
        <v>64.11</v>
      </c>
      <c r="P1605">
        <v>66.674999999999997</v>
      </c>
      <c r="Q1605">
        <v>69.341999999999999</v>
      </c>
      <c r="R1605">
        <v>72.114999999999995</v>
      </c>
      <c r="S1605">
        <v>75</v>
      </c>
      <c r="T1605">
        <v>78</v>
      </c>
      <c r="U1605">
        <v>81.12</v>
      </c>
      <c r="V1605">
        <v>84.364999999999995</v>
      </c>
      <c r="W1605">
        <v>87.739000000000004</v>
      </c>
      <c r="X1605">
        <v>91.248999999999995</v>
      </c>
      <c r="Y1605">
        <v>94.899000000000001</v>
      </c>
      <c r="Z1605">
        <v>98.694999999999993</v>
      </c>
      <c r="AA1605">
        <v>102.643</v>
      </c>
      <c r="AB1605">
        <v>106.748</v>
      </c>
      <c r="AC1605">
        <v>111.018</v>
      </c>
      <c r="AD1605">
        <v>115.459</v>
      </c>
    </row>
    <row r="1606" spans="2:30" ht="15" customHeight="1" x14ac:dyDescent="0.45">
      <c r="B1606" t="s">
        <v>419</v>
      </c>
      <c r="C1606" t="s">
        <v>189</v>
      </c>
      <c r="D1606" t="s">
        <v>1413</v>
      </c>
      <c r="E1606" t="s">
        <v>1414</v>
      </c>
      <c r="F1606" t="s">
        <v>4291</v>
      </c>
      <c r="G1606" t="s">
        <v>422</v>
      </c>
      <c r="H1606" t="s">
        <v>1215</v>
      </c>
      <c r="I1606" t="s">
        <v>1380</v>
      </c>
      <c r="J1606">
        <v>2</v>
      </c>
      <c r="K1606">
        <v>29.199000000000002</v>
      </c>
      <c r="L1606">
        <v>21.902000000000001</v>
      </c>
      <c r="M1606">
        <v>21.242999999999999</v>
      </c>
      <c r="N1606">
        <v>20.411999999999999</v>
      </c>
      <c r="O1606">
        <v>20.712</v>
      </c>
      <c r="P1606">
        <v>21.079000000000001</v>
      </c>
      <c r="Q1606">
        <v>21.331</v>
      </c>
      <c r="R1606">
        <v>21.591000000000001</v>
      </c>
      <c r="S1606">
        <v>21.86</v>
      </c>
      <c r="T1606">
        <v>22.143999999999998</v>
      </c>
      <c r="U1606">
        <v>22.486000000000001</v>
      </c>
      <c r="V1606">
        <v>22.841999999999999</v>
      </c>
      <c r="W1606">
        <v>23.212</v>
      </c>
      <c r="X1606">
        <v>23.597000000000001</v>
      </c>
      <c r="Y1606">
        <v>23.997</v>
      </c>
      <c r="Z1606">
        <v>24.413</v>
      </c>
      <c r="AA1606">
        <v>24.846</v>
      </c>
      <c r="AB1606">
        <v>25.297000000000001</v>
      </c>
      <c r="AC1606">
        <v>25.765000000000001</v>
      </c>
      <c r="AD1606">
        <v>26.251999999999999</v>
      </c>
    </row>
    <row r="1607" spans="2:30" ht="15" customHeight="1" x14ac:dyDescent="0.45">
      <c r="B1607" t="s">
        <v>419</v>
      </c>
      <c r="C1607" t="s">
        <v>189</v>
      </c>
      <c r="D1607" t="s">
        <v>1416</v>
      </c>
      <c r="E1607" t="s">
        <v>1417</v>
      </c>
      <c r="F1607" t="s">
        <v>4292</v>
      </c>
      <c r="G1607" t="s">
        <v>422</v>
      </c>
      <c r="H1607" t="s">
        <v>964</v>
      </c>
      <c r="I1607" t="s">
        <v>1380</v>
      </c>
      <c r="J1607">
        <v>2</v>
      </c>
      <c r="K1607">
        <v>20.341000000000001</v>
      </c>
      <c r="L1607">
        <v>13.728999999999999</v>
      </c>
      <c r="M1607">
        <v>12.932</v>
      </c>
      <c r="N1607">
        <v>11.975</v>
      </c>
      <c r="O1607">
        <v>12</v>
      </c>
      <c r="P1607">
        <v>12.076000000000001</v>
      </c>
      <c r="Q1607">
        <v>12.04</v>
      </c>
      <c r="R1607">
        <v>12.002000000000001</v>
      </c>
      <c r="S1607">
        <v>11.96</v>
      </c>
      <c r="T1607">
        <v>11.920999999999999</v>
      </c>
      <c r="U1607">
        <v>11.920999999999999</v>
      </c>
      <c r="V1607">
        <v>11.920999999999999</v>
      </c>
      <c r="W1607">
        <v>11.920999999999999</v>
      </c>
      <c r="X1607">
        <v>11.920999999999999</v>
      </c>
      <c r="Y1607">
        <v>11.920999999999999</v>
      </c>
      <c r="Z1607">
        <v>11.920999999999999</v>
      </c>
      <c r="AA1607">
        <v>11.920999999999999</v>
      </c>
      <c r="AB1607">
        <v>11.920999999999999</v>
      </c>
      <c r="AC1607">
        <v>11.920999999999999</v>
      </c>
      <c r="AD1607">
        <v>11.920999999999999</v>
      </c>
    </row>
    <row r="1608" spans="2:30" ht="15" customHeight="1" x14ac:dyDescent="0.45">
      <c r="B1608" t="s">
        <v>419</v>
      </c>
      <c r="C1608" t="s">
        <v>189</v>
      </c>
      <c r="D1608" t="s">
        <v>1419</v>
      </c>
      <c r="E1608" t="s">
        <v>1420</v>
      </c>
      <c r="F1608" t="s">
        <v>4293</v>
      </c>
      <c r="G1608" t="s">
        <v>422</v>
      </c>
      <c r="H1608" t="s">
        <v>1223</v>
      </c>
      <c r="I1608" t="s">
        <v>1380</v>
      </c>
      <c r="J1608">
        <v>2</v>
      </c>
      <c r="K1608">
        <v>0</v>
      </c>
      <c r="L1608">
        <v>0</v>
      </c>
      <c r="M1608">
        <v>0</v>
      </c>
      <c r="N1608">
        <v>0</v>
      </c>
      <c r="O1608">
        <v>0</v>
      </c>
      <c r="P1608">
        <v>0</v>
      </c>
      <c r="Q1608">
        <v>0</v>
      </c>
      <c r="R1608">
        <v>0</v>
      </c>
      <c r="S1608">
        <v>0</v>
      </c>
      <c r="T1608">
        <v>0</v>
      </c>
      <c r="U1608">
        <v>0</v>
      </c>
      <c r="V1608">
        <v>0</v>
      </c>
      <c r="W1608">
        <v>0</v>
      </c>
      <c r="X1608">
        <v>0</v>
      </c>
      <c r="Y1608">
        <v>0</v>
      </c>
      <c r="Z1608">
        <v>0</v>
      </c>
      <c r="AA1608">
        <v>0</v>
      </c>
      <c r="AB1608">
        <v>0</v>
      </c>
      <c r="AC1608">
        <v>0</v>
      </c>
      <c r="AD1608">
        <v>0</v>
      </c>
    </row>
    <row r="1609" spans="2:30" ht="15" customHeight="1" x14ac:dyDescent="0.45">
      <c r="B1609" t="s">
        <v>419</v>
      </c>
      <c r="C1609" t="s">
        <v>189</v>
      </c>
      <c r="D1609" t="s">
        <v>1422</v>
      </c>
      <c r="E1609" t="s">
        <v>1423</v>
      </c>
      <c r="F1609" t="s">
        <v>4294</v>
      </c>
      <c r="G1609" t="s">
        <v>422</v>
      </c>
      <c r="H1609" t="s">
        <v>1239</v>
      </c>
      <c r="I1609" t="s">
        <v>1380</v>
      </c>
      <c r="J1609">
        <v>2</v>
      </c>
      <c r="K1609">
        <v>5.2720000000000002</v>
      </c>
      <c r="L1609">
        <v>5.4829999999999997</v>
      </c>
      <c r="M1609">
        <v>5.702</v>
      </c>
      <c r="N1609">
        <v>5.93</v>
      </c>
      <c r="O1609">
        <v>6.1680000000000001</v>
      </c>
      <c r="P1609">
        <v>6.4139999999999997</v>
      </c>
      <c r="Q1609">
        <v>6.6710000000000003</v>
      </c>
      <c r="R1609">
        <v>6.9379999999999997</v>
      </c>
      <c r="S1609">
        <v>7.2149999999999999</v>
      </c>
      <c r="T1609">
        <v>7.5039999999999996</v>
      </c>
      <c r="U1609">
        <v>7.8040000000000003</v>
      </c>
      <c r="V1609">
        <v>8.1159999999999997</v>
      </c>
      <c r="W1609">
        <v>8.4410000000000007</v>
      </c>
      <c r="X1609">
        <v>8.7780000000000005</v>
      </c>
      <c r="Y1609">
        <v>9.1300000000000008</v>
      </c>
      <c r="Z1609">
        <v>9.4949999999999992</v>
      </c>
      <c r="AA1609">
        <v>9.8740000000000006</v>
      </c>
      <c r="AB1609">
        <v>10.269</v>
      </c>
      <c r="AC1609">
        <v>10.68</v>
      </c>
      <c r="AD1609">
        <v>11.106999999999999</v>
      </c>
    </row>
    <row r="1610" spans="2:30" ht="15" customHeight="1" x14ac:dyDescent="0.45">
      <c r="B1610" t="s">
        <v>419</v>
      </c>
      <c r="C1610" t="s">
        <v>189</v>
      </c>
      <c r="D1610" t="s">
        <v>1425</v>
      </c>
      <c r="E1610" t="s">
        <v>1426</v>
      </c>
      <c r="F1610" t="s">
        <v>4295</v>
      </c>
      <c r="G1610" t="s">
        <v>422</v>
      </c>
      <c r="H1610" t="s">
        <v>1243</v>
      </c>
      <c r="I1610" t="s">
        <v>1380</v>
      </c>
      <c r="J1610">
        <v>2</v>
      </c>
      <c r="K1610">
        <v>3.5859999999999999</v>
      </c>
      <c r="L1610">
        <v>2.69</v>
      </c>
      <c r="M1610">
        <v>2.609</v>
      </c>
      <c r="N1610">
        <v>2.5070000000000001</v>
      </c>
      <c r="O1610">
        <v>2.544</v>
      </c>
      <c r="P1610">
        <v>2.589</v>
      </c>
      <c r="Q1610">
        <v>2.62</v>
      </c>
      <c r="R1610">
        <v>2.6520000000000001</v>
      </c>
      <c r="S1610">
        <v>2.6850000000000001</v>
      </c>
      <c r="T1610">
        <v>2.7189999999999999</v>
      </c>
      <c r="U1610">
        <v>2.7610000000000001</v>
      </c>
      <c r="V1610">
        <v>2.8050000000000002</v>
      </c>
      <c r="W1610">
        <v>2.851</v>
      </c>
      <c r="X1610">
        <v>2.8980000000000001</v>
      </c>
      <c r="Y1610">
        <v>2.9470000000000001</v>
      </c>
      <c r="Z1610">
        <v>2.9980000000000002</v>
      </c>
      <c r="AA1610">
        <v>3.0510000000000002</v>
      </c>
      <c r="AB1610">
        <v>3.1070000000000002</v>
      </c>
      <c r="AC1610">
        <v>3.1640000000000001</v>
      </c>
      <c r="AD1610">
        <v>3.2240000000000002</v>
      </c>
    </row>
    <row r="1611" spans="2:30" ht="15" customHeight="1" x14ac:dyDescent="0.45">
      <c r="B1611" t="s">
        <v>419</v>
      </c>
      <c r="C1611" t="s">
        <v>189</v>
      </c>
      <c r="D1611" t="s">
        <v>1428</v>
      </c>
      <c r="E1611" t="s">
        <v>1429</v>
      </c>
      <c r="F1611" t="s">
        <v>4296</v>
      </c>
      <c r="G1611" t="s">
        <v>422</v>
      </c>
      <c r="H1611" t="s">
        <v>1396</v>
      </c>
      <c r="I1611" t="s">
        <v>1380</v>
      </c>
      <c r="J1611">
        <v>2</v>
      </c>
      <c r="K1611">
        <v>23.399000000000001</v>
      </c>
      <c r="L1611">
        <v>15.864000000000001</v>
      </c>
      <c r="M1611">
        <v>14.744</v>
      </c>
      <c r="N1611">
        <v>13.651999999999999</v>
      </c>
      <c r="O1611">
        <v>15.831</v>
      </c>
      <c r="P1611">
        <v>15.917999999999999</v>
      </c>
      <c r="Q1611">
        <v>15.877000000000001</v>
      </c>
      <c r="R1611">
        <v>15.833</v>
      </c>
      <c r="S1611">
        <v>15.786</v>
      </c>
      <c r="T1611">
        <v>15.74</v>
      </c>
      <c r="U1611">
        <v>15.74</v>
      </c>
      <c r="V1611">
        <v>15.74</v>
      </c>
      <c r="W1611">
        <v>15.74</v>
      </c>
      <c r="X1611">
        <v>15.74</v>
      </c>
      <c r="Y1611">
        <v>15.74</v>
      </c>
      <c r="Z1611">
        <v>15.74</v>
      </c>
      <c r="AA1611">
        <v>15.74</v>
      </c>
      <c r="AB1611">
        <v>15.74</v>
      </c>
      <c r="AC1611">
        <v>15.74</v>
      </c>
      <c r="AD1611">
        <v>15.74</v>
      </c>
    </row>
    <row r="1612" spans="2:30" ht="15" customHeight="1" x14ac:dyDescent="0.45">
      <c r="B1612" t="s">
        <v>419</v>
      </c>
      <c r="C1612" t="s">
        <v>189</v>
      </c>
      <c r="D1612" t="s">
        <v>1431</v>
      </c>
      <c r="E1612" t="s">
        <v>1432</v>
      </c>
      <c r="F1612" t="s">
        <v>4297</v>
      </c>
      <c r="G1612" t="s">
        <v>422</v>
      </c>
      <c r="H1612" t="s">
        <v>1400</v>
      </c>
      <c r="I1612" t="s">
        <v>1380</v>
      </c>
      <c r="J1612">
        <v>2</v>
      </c>
      <c r="K1612">
        <v>-5.8</v>
      </c>
      <c r="L1612">
        <v>-6.0380000000000003</v>
      </c>
      <c r="M1612">
        <v>-6.5</v>
      </c>
      <c r="N1612">
        <v>-6.76</v>
      </c>
      <c r="O1612">
        <v>-4.88</v>
      </c>
      <c r="P1612">
        <v>-5.1619999999999999</v>
      </c>
      <c r="Q1612">
        <v>-5.4539999999999997</v>
      </c>
      <c r="R1612">
        <v>-5.758</v>
      </c>
      <c r="S1612">
        <v>-6.0750000000000002</v>
      </c>
      <c r="T1612">
        <v>-6.4039999999999999</v>
      </c>
      <c r="U1612">
        <v>-6.7460000000000004</v>
      </c>
      <c r="V1612">
        <v>-7.1020000000000003</v>
      </c>
      <c r="W1612">
        <v>-7.4720000000000004</v>
      </c>
      <c r="X1612">
        <v>-7.8570000000000002</v>
      </c>
      <c r="Y1612">
        <v>-8.2569999999999997</v>
      </c>
      <c r="Z1612">
        <v>-8.673</v>
      </c>
      <c r="AA1612">
        <v>-9.1059999999999999</v>
      </c>
      <c r="AB1612">
        <v>-9.5559999999999992</v>
      </c>
      <c r="AC1612">
        <v>-10.025</v>
      </c>
      <c r="AD1612">
        <v>-10.512</v>
      </c>
    </row>
    <row r="1613" spans="2:30" ht="15" customHeight="1" x14ac:dyDescent="0.45">
      <c r="B1613" t="s">
        <v>419</v>
      </c>
      <c r="C1613" t="s">
        <v>189</v>
      </c>
      <c r="D1613" t="s">
        <v>1434</v>
      </c>
      <c r="E1613" t="s">
        <v>1016</v>
      </c>
      <c r="F1613" t="s">
        <v>4171</v>
      </c>
      <c r="G1613" t="s">
        <v>422</v>
      </c>
      <c r="H1613" t="s">
        <v>1435</v>
      </c>
      <c r="I1613" t="s">
        <v>1380</v>
      </c>
      <c r="J1613">
        <v>1</v>
      </c>
      <c r="K1613">
        <v>0.184</v>
      </c>
      <c r="L1613">
        <v>0.187</v>
      </c>
      <c r="M1613">
        <v>1E-3</v>
      </c>
      <c r="N1613">
        <v>1E-3</v>
      </c>
      <c r="O1613">
        <v>1E-3</v>
      </c>
      <c r="P1613">
        <v>1E-3</v>
      </c>
      <c r="Q1613">
        <v>1E-3</v>
      </c>
      <c r="R1613">
        <v>1E-3</v>
      </c>
      <c r="S1613">
        <v>1E-3</v>
      </c>
      <c r="T1613">
        <v>1E-3</v>
      </c>
      <c r="U1613">
        <v>1E-3</v>
      </c>
      <c r="V1613">
        <v>1E-3</v>
      </c>
      <c r="W1613">
        <v>1E-3</v>
      </c>
      <c r="X1613">
        <v>1E-3</v>
      </c>
      <c r="Y1613">
        <v>1E-3</v>
      </c>
      <c r="Z1613">
        <v>1E-3</v>
      </c>
      <c r="AA1613">
        <v>1E-3</v>
      </c>
      <c r="AB1613">
        <v>1E-3</v>
      </c>
      <c r="AC1613">
        <v>1E-3</v>
      </c>
      <c r="AD1613">
        <v>1E-3</v>
      </c>
    </row>
    <row r="1614" spans="2:30" ht="15" customHeight="1" x14ac:dyDescent="0.45">
      <c r="B1614" t="s">
        <v>419</v>
      </c>
      <c r="C1614" t="s">
        <v>189</v>
      </c>
      <c r="D1614" t="s">
        <v>1436</v>
      </c>
      <c r="E1614" t="s">
        <v>1437</v>
      </c>
      <c r="F1614" t="s">
        <v>4298</v>
      </c>
      <c r="G1614" t="s">
        <v>422</v>
      </c>
      <c r="H1614" t="s">
        <v>1256</v>
      </c>
      <c r="I1614" t="s">
        <v>1257</v>
      </c>
      <c r="J1614">
        <v>1</v>
      </c>
      <c r="K1614">
        <v>1.9179999999999999</v>
      </c>
      <c r="L1614">
        <v>1.9410000000000001</v>
      </c>
      <c r="M1614">
        <v>7.0000000000000001E-3</v>
      </c>
      <c r="N1614">
        <v>7.0000000000000001E-3</v>
      </c>
      <c r="O1614">
        <v>7.0000000000000001E-3</v>
      </c>
      <c r="P1614">
        <v>7.0000000000000001E-3</v>
      </c>
      <c r="Q1614">
        <v>7.0000000000000001E-3</v>
      </c>
      <c r="R1614">
        <v>7.0000000000000001E-3</v>
      </c>
      <c r="S1614">
        <v>7.0000000000000001E-3</v>
      </c>
      <c r="T1614">
        <v>7.0000000000000001E-3</v>
      </c>
      <c r="U1614">
        <v>7.0000000000000001E-3</v>
      </c>
      <c r="V1614">
        <v>7.0000000000000001E-3</v>
      </c>
      <c r="W1614">
        <v>7.0000000000000001E-3</v>
      </c>
      <c r="X1614">
        <v>7.0000000000000001E-3</v>
      </c>
      <c r="Y1614">
        <v>7.0000000000000001E-3</v>
      </c>
      <c r="Z1614">
        <v>7.0000000000000001E-3</v>
      </c>
      <c r="AA1614">
        <v>7.0000000000000001E-3</v>
      </c>
      <c r="AB1614">
        <v>7.0000000000000001E-3</v>
      </c>
      <c r="AC1614">
        <v>7.0000000000000001E-3</v>
      </c>
      <c r="AD1614">
        <v>7.0000000000000001E-3</v>
      </c>
    </row>
    <row r="1615" spans="2:30" ht="15" customHeight="1" x14ac:dyDescent="0.45">
      <c r="B1615" t="s">
        <v>419</v>
      </c>
      <c r="C1615" t="s">
        <v>189</v>
      </c>
      <c r="D1615" t="s">
        <v>1439</v>
      </c>
      <c r="E1615" t="s">
        <v>1440</v>
      </c>
      <c r="F1615" t="s">
        <v>4299</v>
      </c>
      <c r="G1615" t="s">
        <v>422</v>
      </c>
      <c r="H1615" t="s">
        <v>1409</v>
      </c>
      <c r="I1615" t="s">
        <v>1380</v>
      </c>
      <c r="J1615">
        <v>2</v>
      </c>
      <c r="K1615">
        <v>5.2720000000000002</v>
      </c>
      <c r="L1615">
        <v>5.4829999999999997</v>
      </c>
      <c r="M1615">
        <v>5.702</v>
      </c>
      <c r="N1615">
        <v>5.93</v>
      </c>
      <c r="O1615">
        <v>6.1680000000000001</v>
      </c>
      <c r="P1615">
        <v>6.4139999999999997</v>
      </c>
      <c r="Q1615">
        <v>6.6710000000000003</v>
      </c>
      <c r="R1615">
        <v>6.9379999999999997</v>
      </c>
      <c r="S1615">
        <v>7.2149999999999999</v>
      </c>
      <c r="T1615">
        <v>7.5039999999999996</v>
      </c>
      <c r="U1615">
        <v>7.8040000000000003</v>
      </c>
      <c r="V1615">
        <v>8.1159999999999997</v>
      </c>
      <c r="W1615">
        <v>8.4410000000000007</v>
      </c>
      <c r="X1615">
        <v>8.7780000000000005</v>
      </c>
      <c r="Y1615">
        <v>9.1300000000000008</v>
      </c>
      <c r="Z1615">
        <v>9.4949999999999992</v>
      </c>
      <c r="AA1615">
        <v>9.8740000000000006</v>
      </c>
      <c r="AB1615">
        <v>10.269</v>
      </c>
      <c r="AC1615">
        <v>10.68</v>
      </c>
      <c r="AD1615">
        <v>11.106999999999999</v>
      </c>
    </row>
    <row r="1616" spans="2:30" ht="15" customHeight="1" x14ac:dyDescent="0.45">
      <c r="B1616" t="s">
        <v>419</v>
      </c>
      <c r="C1616" t="s">
        <v>189</v>
      </c>
      <c r="D1616" t="s">
        <v>1442</v>
      </c>
      <c r="E1616" t="s">
        <v>1443</v>
      </c>
      <c r="F1616" t="s">
        <v>4300</v>
      </c>
      <c r="G1616" t="s">
        <v>422</v>
      </c>
      <c r="H1616" t="s">
        <v>1265</v>
      </c>
      <c r="I1616" t="s">
        <v>1257</v>
      </c>
      <c r="J1616">
        <v>2</v>
      </c>
      <c r="K1616">
        <v>54.802</v>
      </c>
      <c r="L1616">
        <v>56.994</v>
      </c>
      <c r="M1616">
        <v>59.274000000000001</v>
      </c>
      <c r="N1616">
        <v>61.645000000000003</v>
      </c>
      <c r="O1616">
        <v>64.11</v>
      </c>
      <c r="P1616">
        <v>66.674999999999997</v>
      </c>
      <c r="Q1616">
        <v>69.341999999999999</v>
      </c>
      <c r="R1616">
        <v>72.114999999999995</v>
      </c>
      <c r="S1616">
        <v>75</v>
      </c>
      <c r="T1616">
        <v>78</v>
      </c>
      <c r="U1616">
        <v>81.12</v>
      </c>
      <c r="V1616">
        <v>84.364999999999995</v>
      </c>
      <c r="W1616">
        <v>87.739000000000004</v>
      </c>
      <c r="X1616">
        <v>91.248999999999995</v>
      </c>
      <c r="Y1616">
        <v>94.899000000000001</v>
      </c>
      <c r="Z1616">
        <v>98.694999999999993</v>
      </c>
      <c r="AA1616">
        <v>102.643</v>
      </c>
      <c r="AB1616">
        <v>106.748</v>
      </c>
      <c r="AC1616">
        <v>111.018</v>
      </c>
      <c r="AD1616">
        <v>115.459</v>
      </c>
    </row>
    <row r="1617" spans="2:30" ht="15" customHeight="1" x14ac:dyDescent="0.45">
      <c r="B1617" t="s">
        <v>419</v>
      </c>
      <c r="C1617" t="s">
        <v>189</v>
      </c>
      <c r="D1617" t="s">
        <v>1445</v>
      </c>
      <c r="E1617" t="s">
        <v>1446</v>
      </c>
      <c r="F1617" t="s">
        <v>4301</v>
      </c>
      <c r="G1617" t="s">
        <v>422</v>
      </c>
      <c r="H1617" t="s">
        <v>1215</v>
      </c>
      <c r="I1617" t="s">
        <v>1380</v>
      </c>
      <c r="J1617">
        <v>2</v>
      </c>
      <c r="K1617" t="e">
        <f>#N/A</f>
        <v>#N/A</v>
      </c>
      <c r="L1617" t="e">
        <f>#N/A</f>
        <v>#N/A</v>
      </c>
      <c r="M1617" t="e">
        <f>#N/A</f>
        <v>#N/A</v>
      </c>
      <c r="N1617" t="e">
        <f>#N/A</f>
        <v>#N/A</v>
      </c>
      <c r="O1617" t="e">
        <f>#N/A</f>
        <v>#N/A</v>
      </c>
      <c r="P1617" t="e">
        <f>#N/A</f>
        <v>#N/A</v>
      </c>
      <c r="Q1617" t="e">
        <f>#N/A</f>
        <v>#N/A</v>
      </c>
      <c r="R1617" t="e">
        <f>#N/A</f>
        <v>#N/A</v>
      </c>
      <c r="S1617" t="e">
        <f>#N/A</f>
        <v>#N/A</v>
      </c>
      <c r="T1617" t="e">
        <f>#N/A</f>
        <v>#N/A</v>
      </c>
      <c r="U1617" t="e">
        <f>#N/A</f>
        <v>#N/A</v>
      </c>
      <c r="V1617" t="e">
        <f>#N/A</f>
        <v>#N/A</v>
      </c>
      <c r="W1617" t="e">
        <f>#N/A</f>
        <v>#N/A</v>
      </c>
      <c r="X1617" t="e">
        <f>#N/A</f>
        <v>#N/A</v>
      </c>
      <c r="Y1617" t="e">
        <f>#N/A</f>
        <v>#N/A</v>
      </c>
      <c r="Z1617" t="e">
        <f>#N/A</f>
        <v>#N/A</v>
      </c>
      <c r="AA1617" t="e">
        <f>#N/A</f>
        <v>#N/A</v>
      </c>
      <c r="AB1617" t="e">
        <f>#N/A</f>
        <v>#N/A</v>
      </c>
      <c r="AC1617" t="e">
        <f>#N/A</f>
        <v>#N/A</v>
      </c>
      <c r="AD1617" t="e">
        <f>#N/A</f>
        <v>#N/A</v>
      </c>
    </row>
    <row r="1618" spans="2:30" ht="15" customHeight="1" x14ac:dyDescent="0.45">
      <c r="B1618" t="s">
        <v>419</v>
      </c>
      <c r="C1618" t="s">
        <v>189</v>
      </c>
      <c r="D1618" t="s">
        <v>1448</v>
      </c>
      <c r="E1618" t="s">
        <v>1449</v>
      </c>
      <c r="F1618" t="s">
        <v>4302</v>
      </c>
      <c r="G1618" t="s">
        <v>422</v>
      </c>
      <c r="H1618" t="s">
        <v>964</v>
      </c>
      <c r="I1618" t="s">
        <v>1380</v>
      </c>
      <c r="J1618">
        <v>2</v>
      </c>
      <c r="K1618">
        <v>13.301</v>
      </c>
      <c r="L1618">
        <v>6.66</v>
      </c>
      <c r="M1618">
        <v>5.9119999999999999</v>
      </c>
      <c r="N1618">
        <v>5.032</v>
      </c>
      <c r="O1618">
        <v>5.0549999999999997</v>
      </c>
      <c r="P1618">
        <v>5.125</v>
      </c>
      <c r="Q1618">
        <v>5.0919999999999996</v>
      </c>
      <c r="R1618">
        <v>5.056</v>
      </c>
      <c r="S1618">
        <v>5.0179999999999998</v>
      </c>
      <c r="T1618">
        <v>4.9820000000000002</v>
      </c>
      <c r="U1618">
        <v>4.9820000000000002</v>
      </c>
      <c r="V1618">
        <v>4.9820000000000002</v>
      </c>
      <c r="W1618">
        <v>4.9820000000000002</v>
      </c>
      <c r="X1618">
        <v>4.9820000000000002</v>
      </c>
      <c r="Y1618">
        <v>4.9820000000000002</v>
      </c>
      <c r="Z1618">
        <v>4.9820000000000002</v>
      </c>
      <c r="AA1618">
        <v>4.9820000000000002</v>
      </c>
      <c r="AB1618">
        <v>4.9820000000000002</v>
      </c>
      <c r="AC1618">
        <v>4.9820000000000002</v>
      </c>
      <c r="AD1618">
        <v>4.9820000000000002</v>
      </c>
    </row>
    <row r="1619" spans="2:30" ht="15" customHeight="1" x14ac:dyDescent="0.45">
      <c r="B1619" t="s">
        <v>419</v>
      </c>
      <c r="C1619" t="s">
        <v>189</v>
      </c>
      <c r="D1619" t="s">
        <v>1451</v>
      </c>
      <c r="E1619" t="s">
        <v>1452</v>
      </c>
      <c r="F1619" t="s">
        <v>4303</v>
      </c>
      <c r="G1619" t="s">
        <v>422</v>
      </c>
      <c r="H1619" t="s">
        <v>1223</v>
      </c>
      <c r="I1619" t="s">
        <v>1380</v>
      </c>
      <c r="J1619">
        <v>2</v>
      </c>
      <c r="K1619" t="e">
        <f>#N/A</f>
        <v>#N/A</v>
      </c>
      <c r="L1619" t="e">
        <f>#N/A</f>
        <v>#N/A</v>
      </c>
      <c r="M1619" t="e">
        <f>#N/A</f>
        <v>#N/A</v>
      </c>
      <c r="N1619" t="e">
        <f>#N/A</f>
        <v>#N/A</v>
      </c>
      <c r="O1619" t="e">
        <f>#N/A</f>
        <v>#N/A</v>
      </c>
      <c r="P1619" t="e">
        <f>#N/A</f>
        <v>#N/A</v>
      </c>
      <c r="Q1619" t="e">
        <f>#N/A</f>
        <v>#N/A</v>
      </c>
      <c r="R1619" t="e">
        <f>#N/A</f>
        <v>#N/A</v>
      </c>
      <c r="S1619" t="e">
        <f>#N/A</f>
        <v>#N/A</v>
      </c>
      <c r="T1619" t="e">
        <f>#N/A</f>
        <v>#N/A</v>
      </c>
      <c r="U1619" t="e">
        <f>#N/A</f>
        <v>#N/A</v>
      </c>
      <c r="V1619" t="e">
        <f>#N/A</f>
        <v>#N/A</v>
      </c>
      <c r="W1619" t="e">
        <f>#N/A</f>
        <v>#N/A</v>
      </c>
      <c r="X1619" t="e">
        <f>#N/A</f>
        <v>#N/A</v>
      </c>
      <c r="Y1619" t="e">
        <f>#N/A</f>
        <v>#N/A</v>
      </c>
      <c r="Z1619" t="e">
        <f>#N/A</f>
        <v>#N/A</v>
      </c>
      <c r="AA1619" t="e">
        <f>#N/A</f>
        <v>#N/A</v>
      </c>
      <c r="AB1619" t="e">
        <f>#N/A</f>
        <v>#N/A</v>
      </c>
      <c r="AC1619" t="e">
        <f>#N/A</f>
        <v>#N/A</v>
      </c>
      <c r="AD1619" t="e">
        <f>#N/A</f>
        <v>#N/A</v>
      </c>
    </row>
    <row r="1620" spans="2:30" ht="15" customHeight="1" x14ac:dyDescent="0.45">
      <c r="B1620" t="s">
        <v>419</v>
      </c>
      <c r="C1620" t="s">
        <v>189</v>
      </c>
      <c r="D1620" t="s">
        <v>1454</v>
      </c>
      <c r="E1620" t="s">
        <v>1455</v>
      </c>
      <c r="F1620" t="s">
        <v>4304</v>
      </c>
      <c r="G1620" t="s">
        <v>422</v>
      </c>
      <c r="H1620" t="s">
        <v>1239</v>
      </c>
      <c r="I1620" t="s">
        <v>1380</v>
      </c>
      <c r="J1620">
        <v>2</v>
      </c>
      <c r="K1620">
        <v>5.2720000000000002</v>
      </c>
      <c r="L1620">
        <v>5.4829999999999997</v>
      </c>
      <c r="M1620">
        <v>5.702</v>
      </c>
      <c r="N1620">
        <v>5.93</v>
      </c>
      <c r="O1620">
        <v>6.1680000000000001</v>
      </c>
      <c r="P1620">
        <v>6.4139999999999997</v>
      </c>
      <c r="Q1620">
        <v>6.6710000000000003</v>
      </c>
      <c r="R1620">
        <v>6.9379999999999997</v>
      </c>
      <c r="S1620">
        <v>7.2149999999999999</v>
      </c>
      <c r="T1620">
        <v>7.5039999999999996</v>
      </c>
      <c r="U1620">
        <v>7.8040000000000003</v>
      </c>
      <c r="V1620">
        <v>8.1159999999999997</v>
      </c>
      <c r="W1620">
        <v>8.4410000000000007</v>
      </c>
      <c r="X1620">
        <v>8.7780000000000005</v>
      </c>
      <c r="Y1620">
        <v>9.1300000000000008</v>
      </c>
      <c r="Z1620">
        <v>9.4949999999999992</v>
      </c>
      <c r="AA1620">
        <v>9.8740000000000006</v>
      </c>
      <c r="AB1620">
        <v>10.269</v>
      </c>
      <c r="AC1620">
        <v>10.68</v>
      </c>
      <c r="AD1620">
        <v>11.106999999999999</v>
      </c>
    </row>
    <row r="1621" spans="2:30" ht="15" customHeight="1" x14ac:dyDescent="0.45">
      <c r="B1621" t="s">
        <v>419</v>
      </c>
      <c r="C1621" t="s">
        <v>189</v>
      </c>
      <c r="D1621" t="s">
        <v>1457</v>
      </c>
      <c r="E1621" t="s">
        <v>1458</v>
      </c>
      <c r="F1621" t="s">
        <v>4305</v>
      </c>
      <c r="G1621" t="s">
        <v>422</v>
      </c>
      <c r="H1621" t="s">
        <v>1243</v>
      </c>
      <c r="I1621" t="s">
        <v>1380</v>
      </c>
      <c r="J1621">
        <v>2</v>
      </c>
      <c r="K1621">
        <v>0</v>
      </c>
      <c r="L1621">
        <v>0</v>
      </c>
      <c r="M1621">
        <v>0</v>
      </c>
      <c r="N1621">
        <v>0</v>
      </c>
      <c r="O1621">
        <v>0</v>
      </c>
      <c r="P1621">
        <v>0</v>
      </c>
      <c r="Q1621">
        <v>0</v>
      </c>
      <c r="R1621">
        <v>0</v>
      </c>
      <c r="S1621">
        <v>0</v>
      </c>
      <c r="T1621">
        <v>0</v>
      </c>
      <c r="U1621">
        <v>0</v>
      </c>
      <c r="V1621">
        <v>0</v>
      </c>
      <c r="W1621">
        <v>0</v>
      </c>
      <c r="X1621">
        <v>0</v>
      </c>
      <c r="Y1621">
        <v>0</v>
      </c>
      <c r="Z1621">
        <v>0</v>
      </c>
      <c r="AA1621">
        <v>0</v>
      </c>
      <c r="AB1621">
        <v>0</v>
      </c>
      <c r="AC1621">
        <v>0</v>
      </c>
      <c r="AD1621">
        <v>0</v>
      </c>
    </row>
    <row r="1622" spans="2:30" ht="15" customHeight="1" x14ac:dyDescent="0.45">
      <c r="B1622" t="s">
        <v>419</v>
      </c>
      <c r="C1622" t="s">
        <v>189</v>
      </c>
      <c r="D1622" t="s">
        <v>1460</v>
      </c>
      <c r="E1622" t="s">
        <v>1461</v>
      </c>
      <c r="F1622" t="s">
        <v>4306</v>
      </c>
      <c r="G1622" t="s">
        <v>422</v>
      </c>
      <c r="H1622" t="s">
        <v>1396</v>
      </c>
      <c r="I1622" t="s">
        <v>1380</v>
      </c>
      <c r="J1622">
        <v>2</v>
      </c>
      <c r="K1622">
        <v>13.301</v>
      </c>
      <c r="L1622">
        <v>6.66</v>
      </c>
      <c r="M1622">
        <v>5.9119999999999999</v>
      </c>
      <c r="N1622">
        <v>5.032</v>
      </c>
      <c r="O1622">
        <v>6.9409999999999998</v>
      </c>
      <c r="P1622">
        <v>7.0110000000000001</v>
      </c>
      <c r="Q1622">
        <v>6.9779999999999998</v>
      </c>
      <c r="R1622">
        <v>6.9420000000000002</v>
      </c>
      <c r="S1622">
        <v>6.9039999999999999</v>
      </c>
      <c r="T1622">
        <v>6.8680000000000003</v>
      </c>
      <c r="U1622">
        <v>6.8680000000000003</v>
      </c>
      <c r="V1622">
        <v>6.8680000000000003</v>
      </c>
      <c r="W1622">
        <v>6.8680000000000003</v>
      </c>
      <c r="X1622">
        <v>6.8680000000000003</v>
      </c>
      <c r="Y1622">
        <v>6.8680000000000003</v>
      </c>
      <c r="Z1622">
        <v>6.8680000000000003</v>
      </c>
      <c r="AA1622">
        <v>6.8680000000000003</v>
      </c>
      <c r="AB1622">
        <v>6.8680000000000003</v>
      </c>
      <c r="AC1622">
        <v>6.8680000000000003</v>
      </c>
      <c r="AD1622">
        <v>6.8680000000000003</v>
      </c>
    </row>
    <row r="1623" spans="2:30" ht="15" customHeight="1" x14ac:dyDescent="0.45">
      <c r="B1623" t="s">
        <v>419</v>
      </c>
      <c r="C1623" t="s">
        <v>189</v>
      </c>
      <c r="D1623" t="s">
        <v>1463</v>
      </c>
      <c r="E1623" t="s">
        <v>1464</v>
      </c>
      <c r="F1623" t="s">
        <v>4307</v>
      </c>
      <c r="G1623" t="s">
        <v>422</v>
      </c>
      <c r="H1623" t="s">
        <v>1400</v>
      </c>
      <c r="I1623" t="s">
        <v>1380</v>
      </c>
      <c r="J1623">
        <v>2</v>
      </c>
      <c r="K1623" t="e">
        <f>#N/A</f>
        <v>#N/A</v>
      </c>
      <c r="L1623" t="e">
        <f>#N/A</f>
        <v>#N/A</v>
      </c>
      <c r="M1623" t="e">
        <f>#N/A</f>
        <v>#N/A</v>
      </c>
      <c r="N1623" t="e">
        <f>#N/A</f>
        <v>#N/A</v>
      </c>
      <c r="O1623" t="e">
        <f>#N/A</f>
        <v>#N/A</v>
      </c>
      <c r="P1623" t="e">
        <f>#N/A</f>
        <v>#N/A</v>
      </c>
      <c r="Q1623" t="e">
        <f>#N/A</f>
        <v>#N/A</v>
      </c>
      <c r="R1623" t="e">
        <f>#N/A</f>
        <v>#N/A</v>
      </c>
      <c r="S1623" t="e">
        <f>#N/A</f>
        <v>#N/A</v>
      </c>
      <c r="T1623" t="e">
        <f>#N/A</f>
        <v>#N/A</v>
      </c>
      <c r="U1623" t="e">
        <f>#N/A</f>
        <v>#N/A</v>
      </c>
      <c r="V1623" t="e">
        <f>#N/A</f>
        <v>#N/A</v>
      </c>
      <c r="W1623" t="e">
        <f>#N/A</f>
        <v>#N/A</v>
      </c>
      <c r="X1623" t="e">
        <f>#N/A</f>
        <v>#N/A</v>
      </c>
      <c r="Y1623" t="e">
        <f>#N/A</f>
        <v>#N/A</v>
      </c>
      <c r="Z1623" t="e">
        <f>#N/A</f>
        <v>#N/A</v>
      </c>
      <c r="AA1623" t="e">
        <f>#N/A</f>
        <v>#N/A</v>
      </c>
      <c r="AB1623" t="e">
        <f>#N/A</f>
        <v>#N/A</v>
      </c>
      <c r="AC1623" t="e">
        <f>#N/A</f>
        <v>#N/A</v>
      </c>
      <c r="AD1623" t="e">
        <f>#N/A</f>
        <v>#N/A</v>
      </c>
    </row>
    <row r="1624" spans="2:30" ht="15" customHeight="1" x14ac:dyDescent="0.45">
      <c r="B1624" t="s">
        <v>419</v>
      </c>
      <c r="C1624" t="s">
        <v>189</v>
      </c>
      <c r="D1624" t="s">
        <v>1466</v>
      </c>
      <c r="E1624" t="s">
        <v>1022</v>
      </c>
      <c r="F1624" t="s">
        <v>4173</v>
      </c>
      <c r="G1624" t="s">
        <v>422</v>
      </c>
      <c r="H1624" t="s">
        <v>1467</v>
      </c>
      <c r="I1624" t="s">
        <v>1380</v>
      </c>
      <c r="J1624">
        <v>1</v>
      </c>
      <c r="K1624">
        <v>0</v>
      </c>
      <c r="L1624">
        <v>0</v>
      </c>
      <c r="M1624">
        <v>0</v>
      </c>
      <c r="N1624">
        <v>0</v>
      </c>
      <c r="O1624">
        <v>0</v>
      </c>
      <c r="P1624">
        <v>0</v>
      </c>
      <c r="Q1624">
        <v>0</v>
      </c>
      <c r="R1624">
        <v>0</v>
      </c>
      <c r="S1624">
        <v>0</v>
      </c>
      <c r="T1624">
        <v>0</v>
      </c>
      <c r="U1624">
        <v>0</v>
      </c>
      <c r="V1624">
        <v>0</v>
      </c>
      <c r="W1624">
        <v>0</v>
      </c>
      <c r="X1624">
        <v>0</v>
      </c>
      <c r="Y1624">
        <v>0</v>
      </c>
      <c r="Z1624">
        <v>0</v>
      </c>
      <c r="AA1624">
        <v>0</v>
      </c>
      <c r="AB1624">
        <v>0</v>
      </c>
      <c r="AC1624">
        <v>0</v>
      </c>
      <c r="AD1624">
        <v>0</v>
      </c>
    </row>
    <row r="1625" spans="2:30" ht="15" customHeight="1" x14ac:dyDescent="0.45">
      <c r="B1625" t="s">
        <v>419</v>
      </c>
      <c r="C1625" t="s">
        <v>189</v>
      </c>
      <c r="D1625" t="s">
        <v>1468</v>
      </c>
      <c r="E1625" t="s">
        <v>1469</v>
      </c>
      <c r="F1625" t="s">
        <v>4308</v>
      </c>
      <c r="G1625" t="s">
        <v>422</v>
      </c>
      <c r="H1625" t="s">
        <v>1256</v>
      </c>
      <c r="I1625" t="s">
        <v>1257</v>
      </c>
      <c r="J1625">
        <v>1</v>
      </c>
      <c r="K1625">
        <v>0</v>
      </c>
      <c r="L1625">
        <v>0</v>
      </c>
      <c r="M1625">
        <v>0</v>
      </c>
      <c r="N1625">
        <v>0</v>
      </c>
      <c r="O1625">
        <v>0</v>
      </c>
      <c r="P1625">
        <v>0</v>
      </c>
      <c r="Q1625">
        <v>0</v>
      </c>
      <c r="R1625">
        <v>0</v>
      </c>
      <c r="S1625">
        <v>0</v>
      </c>
      <c r="T1625">
        <v>0</v>
      </c>
      <c r="U1625">
        <v>0</v>
      </c>
      <c r="V1625">
        <v>0</v>
      </c>
      <c r="W1625">
        <v>0</v>
      </c>
      <c r="X1625">
        <v>0</v>
      </c>
      <c r="Y1625">
        <v>0</v>
      </c>
      <c r="Z1625">
        <v>0</v>
      </c>
      <c r="AA1625">
        <v>0</v>
      </c>
      <c r="AB1625">
        <v>0</v>
      </c>
      <c r="AC1625">
        <v>0</v>
      </c>
      <c r="AD1625">
        <v>0</v>
      </c>
    </row>
    <row r="1626" spans="2:30" ht="15" customHeight="1" x14ac:dyDescent="0.45">
      <c r="B1626" t="s">
        <v>419</v>
      </c>
      <c r="C1626" t="s">
        <v>189</v>
      </c>
      <c r="D1626" t="s">
        <v>1471</v>
      </c>
      <c r="E1626" t="s">
        <v>1472</v>
      </c>
      <c r="F1626" t="s">
        <v>4309</v>
      </c>
      <c r="G1626" t="s">
        <v>422</v>
      </c>
      <c r="H1626" t="s">
        <v>1409</v>
      </c>
      <c r="I1626" t="s">
        <v>1380</v>
      </c>
      <c r="J1626">
        <v>2</v>
      </c>
      <c r="K1626" t="e">
        <f>#N/A</f>
        <v>#N/A</v>
      </c>
      <c r="L1626" t="e">
        <f>#N/A</f>
        <v>#N/A</v>
      </c>
      <c r="M1626" t="e">
        <f>#N/A</f>
        <v>#N/A</v>
      </c>
      <c r="N1626" t="e">
        <f>#N/A</f>
        <v>#N/A</v>
      </c>
      <c r="O1626" t="e">
        <f>#N/A</f>
        <v>#N/A</v>
      </c>
      <c r="P1626" t="e">
        <f>#N/A</f>
        <v>#N/A</v>
      </c>
      <c r="Q1626" t="e">
        <f>#N/A</f>
        <v>#N/A</v>
      </c>
      <c r="R1626" t="e">
        <f>#N/A</f>
        <v>#N/A</v>
      </c>
      <c r="S1626" t="e">
        <f>#N/A</f>
        <v>#N/A</v>
      </c>
      <c r="T1626" t="e">
        <f>#N/A</f>
        <v>#N/A</v>
      </c>
      <c r="U1626" t="e">
        <f>#N/A</f>
        <v>#N/A</v>
      </c>
      <c r="V1626" t="e">
        <f>#N/A</f>
        <v>#N/A</v>
      </c>
      <c r="W1626" t="e">
        <f>#N/A</f>
        <v>#N/A</v>
      </c>
      <c r="X1626" t="e">
        <f>#N/A</f>
        <v>#N/A</v>
      </c>
      <c r="Y1626" t="e">
        <f>#N/A</f>
        <v>#N/A</v>
      </c>
      <c r="Z1626" t="e">
        <f>#N/A</f>
        <v>#N/A</v>
      </c>
      <c r="AA1626" t="e">
        <f>#N/A</f>
        <v>#N/A</v>
      </c>
      <c r="AB1626" t="e">
        <f>#N/A</f>
        <v>#N/A</v>
      </c>
      <c r="AC1626" t="e">
        <f>#N/A</f>
        <v>#N/A</v>
      </c>
      <c r="AD1626" t="e">
        <f>#N/A</f>
        <v>#N/A</v>
      </c>
    </row>
    <row r="1627" spans="2:30" ht="15" customHeight="1" x14ac:dyDescent="0.45">
      <c r="B1627" t="s">
        <v>419</v>
      </c>
      <c r="C1627" t="s">
        <v>189</v>
      </c>
      <c r="D1627" t="s">
        <v>1474</v>
      </c>
      <c r="E1627" t="s">
        <v>1475</v>
      </c>
      <c r="F1627" t="s">
        <v>4310</v>
      </c>
      <c r="G1627" t="s">
        <v>422</v>
      </c>
      <c r="H1627" t="s">
        <v>1265</v>
      </c>
      <c r="I1627" t="s">
        <v>1257</v>
      </c>
      <c r="J1627">
        <v>2</v>
      </c>
      <c r="K1627">
        <v>0</v>
      </c>
      <c r="L1627">
        <v>0</v>
      </c>
      <c r="M1627">
        <v>0</v>
      </c>
      <c r="N1627">
        <v>0</v>
      </c>
      <c r="O1627">
        <v>0</v>
      </c>
      <c r="P1627">
        <v>0</v>
      </c>
      <c r="Q1627">
        <v>0</v>
      </c>
      <c r="R1627">
        <v>0</v>
      </c>
      <c r="S1627">
        <v>0</v>
      </c>
      <c r="T1627">
        <v>0</v>
      </c>
      <c r="U1627">
        <v>0</v>
      </c>
      <c r="V1627">
        <v>0</v>
      </c>
      <c r="W1627">
        <v>0</v>
      </c>
      <c r="X1627">
        <v>0</v>
      </c>
      <c r="Y1627">
        <v>0</v>
      </c>
      <c r="Z1627">
        <v>0</v>
      </c>
      <c r="AA1627">
        <v>0</v>
      </c>
      <c r="AB1627">
        <v>0</v>
      </c>
      <c r="AC1627">
        <v>0</v>
      </c>
      <c r="AD1627">
        <v>0</v>
      </c>
    </row>
    <row r="1628" spans="2:30" ht="15" customHeight="1" x14ac:dyDescent="0.45">
      <c r="B1628" t="s">
        <v>419</v>
      </c>
      <c r="C1628" t="s">
        <v>189</v>
      </c>
      <c r="D1628" t="s">
        <v>1477</v>
      </c>
      <c r="E1628" t="s">
        <v>1478</v>
      </c>
      <c r="F1628" t="s">
        <v>4311</v>
      </c>
      <c r="G1628" t="s">
        <v>422</v>
      </c>
      <c r="H1628" t="s">
        <v>1215</v>
      </c>
      <c r="I1628" t="s">
        <v>1380</v>
      </c>
      <c r="J1628">
        <v>2</v>
      </c>
      <c r="K1628" t="e">
        <f>#N/A</f>
        <v>#N/A</v>
      </c>
      <c r="L1628" t="e">
        <f>#N/A</f>
        <v>#N/A</v>
      </c>
      <c r="M1628" t="e">
        <f>#N/A</f>
        <v>#N/A</v>
      </c>
      <c r="N1628" t="e">
        <f>#N/A</f>
        <v>#N/A</v>
      </c>
      <c r="O1628" t="e">
        <f>#N/A</f>
        <v>#N/A</v>
      </c>
      <c r="P1628" t="e">
        <f>#N/A</f>
        <v>#N/A</v>
      </c>
      <c r="Q1628" t="e">
        <f>#N/A</f>
        <v>#N/A</v>
      </c>
      <c r="R1628" t="e">
        <f>#N/A</f>
        <v>#N/A</v>
      </c>
      <c r="S1628" t="e">
        <f>#N/A</f>
        <v>#N/A</v>
      </c>
      <c r="T1628" t="e">
        <f>#N/A</f>
        <v>#N/A</v>
      </c>
      <c r="U1628" t="e">
        <f>#N/A</f>
        <v>#N/A</v>
      </c>
      <c r="V1628" t="e">
        <f>#N/A</f>
        <v>#N/A</v>
      </c>
      <c r="W1628" t="e">
        <f>#N/A</f>
        <v>#N/A</v>
      </c>
      <c r="X1628" t="e">
        <f>#N/A</f>
        <v>#N/A</v>
      </c>
      <c r="Y1628" t="e">
        <f>#N/A</f>
        <v>#N/A</v>
      </c>
      <c r="Z1628" t="e">
        <f>#N/A</f>
        <v>#N/A</v>
      </c>
      <c r="AA1628" t="e">
        <f>#N/A</f>
        <v>#N/A</v>
      </c>
      <c r="AB1628" t="e">
        <f>#N/A</f>
        <v>#N/A</v>
      </c>
      <c r="AC1628" t="e">
        <f>#N/A</f>
        <v>#N/A</v>
      </c>
      <c r="AD1628" t="e">
        <f>#N/A</f>
        <v>#N/A</v>
      </c>
    </row>
    <row r="1629" spans="2:30" ht="15" customHeight="1" x14ac:dyDescent="0.45">
      <c r="B1629" t="s">
        <v>419</v>
      </c>
      <c r="C1629" t="s">
        <v>189</v>
      </c>
      <c r="D1629" t="s">
        <v>1480</v>
      </c>
      <c r="E1629" t="s">
        <v>1481</v>
      </c>
      <c r="F1629" t="s">
        <v>4312</v>
      </c>
      <c r="G1629" t="s">
        <v>422</v>
      </c>
      <c r="H1629" t="s">
        <v>964</v>
      </c>
      <c r="I1629" t="s">
        <v>1380</v>
      </c>
      <c r="J1629">
        <v>2</v>
      </c>
      <c r="K1629">
        <v>12.260999999999999</v>
      </c>
      <c r="L1629">
        <v>10.192</v>
      </c>
      <c r="M1629">
        <v>9.57</v>
      </c>
      <c r="N1629">
        <v>9.64</v>
      </c>
      <c r="O1629">
        <v>9.6809999999999992</v>
      </c>
      <c r="P1629">
        <v>9.5749999999999993</v>
      </c>
      <c r="Q1629">
        <v>9.4489999999999998</v>
      </c>
      <c r="R1629">
        <v>9.4049999999999994</v>
      </c>
      <c r="S1629">
        <v>9.3919999999999995</v>
      </c>
      <c r="T1629">
        <v>9.3849999999999998</v>
      </c>
      <c r="U1629">
        <v>9.3849999999999998</v>
      </c>
      <c r="V1629">
        <v>9.3849999999999998</v>
      </c>
      <c r="W1629">
        <v>9.3849999999999998</v>
      </c>
      <c r="X1629">
        <v>9.3849999999999998</v>
      </c>
      <c r="Y1629">
        <v>9.3849999999999998</v>
      </c>
      <c r="Z1629">
        <v>9.3849999999999998</v>
      </c>
      <c r="AA1629">
        <v>9.3849999999999998</v>
      </c>
      <c r="AB1629">
        <v>9.3849999999999998</v>
      </c>
      <c r="AC1629">
        <v>9.3849999999999998</v>
      </c>
      <c r="AD1629">
        <v>9.3849999999999998</v>
      </c>
    </row>
    <row r="1630" spans="2:30" ht="15" customHeight="1" x14ac:dyDescent="0.45">
      <c r="B1630" t="s">
        <v>419</v>
      </c>
      <c r="C1630" t="s">
        <v>189</v>
      </c>
      <c r="D1630" t="s">
        <v>1483</v>
      </c>
      <c r="E1630" t="s">
        <v>1484</v>
      </c>
      <c r="F1630" t="s">
        <v>4313</v>
      </c>
      <c r="G1630" t="s">
        <v>422</v>
      </c>
      <c r="H1630" t="s">
        <v>1223</v>
      </c>
      <c r="I1630" t="s">
        <v>1380</v>
      </c>
      <c r="J1630">
        <v>2</v>
      </c>
      <c r="K1630" t="e">
        <f>#N/A</f>
        <v>#N/A</v>
      </c>
      <c r="L1630" t="e">
        <f>#N/A</f>
        <v>#N/A</v>
      </c>
      <c r="M1630" t="e">
        <f>#N/A</f>
        <v>#N/A</v>
      </c>
      <c r="N1630" t="e">
        <f>#N/A</f>
        <v>#N/A</v>
      </c>
      <c r="O1630" t="e">
        <f>#N/A</f>
        <v>#N/A</v>
      </c>
      <c r="P1630" t="e">
        <f>#N/A</f>
        <v>#N/A</v>
      </c>
      <c r="Q1630" t="e">
        <f>#N/A</f>
        <v>#N/A</v>
      </c>
      <c r="R1630" t="e">
        <f>#N/A</f>
        <v>#N/A</v>
      </c>
      <c r="S1630" t="e">
        <f>#N/A</f>
        <v>#N/A</v>
      </c>
      <c r="T1630" t="e">
        <f>#N/A</f>
        <v>#N/A</v>
      </c>
      <c r="U1630" t="e">
        <f>#N/A</f>
        <v>#N/A</v>
      </c>
      <c r="V1630" t="e">
        <f>#N/A</f>
        <v>#N/A</v>
      </c>
      <c r="W1630" t="e">
        <f>#N/A</f>
        <v>#N/A</v>
      </c>
      <c r="X1630" t="e">
        <f>#N/A</f>
        <v>#N/A</v>
      </c>
      <c r="Y1630" t="e">
        <f>#N/A</f>
        <v>#N/A</v>
      </c>
      <c r="Z1630" t="e">
        <f>#N/A</f>
        <v>#N/A</v>
      </c>
      <c r="AA1630" t="e">
        <f>#N/A</f>
        <v>#N/A</v>
      </c>
      <c r="AB1630" t="e">
        <f>#N/A</f>
        <v>#N/A</v>
      </c>
      <c r="AC1630" t="e">
        <f>#N/A</f>
        <v>#N/A</v>
      </c>
      <c r="AD1630" t="e">
        <f>#N/A</f>
        <v>#N/A</v>
      </c>
    </row>
    <row r="1631" spans="2:30" ht="15" customHeight="1" x14ac:dyDescent="0.45">
      <c r="B1631" t="s">
        <v>419</v>
      </c>
      <c r="C1631" t="s">
        <v>189</v>
      </c>
      <c r="D1631" t="s">
        <v>1486</v>
      </c>
      <c r="E1631" t="s">
        <v>1487</v>
      </c>
      <c r="F1631" t="s">
        <v>4314</v>
      </c>
      <c r="G1631" t="s">
        <v>422</v>
      </c>
      <c r="H1631" t="s">
        <v>1239</v>
      </c>
      <c r="I1631" t="s">
        <v>1380</v>
      </c>
      <c r="J1631">
        <v>2</v>
      </c>
      <c r="K1631">
        <v>3.0579999999999998</v>
      </c>
      <c r="L1631">
        <v>3.18</v>
      </c>
      <c r="M1631">
        <v>3.3069999999999999</v>
      </c>
      <c r="N1631">
        <v>3.44</v>
      </c>
      <c r="O1631">
        <v>3.577</v>
      </c>
      <c r="P1631">
        <v>3.72</v>
      </c>
      <c r="Q1631">
        <v>3.8690000000000002</v>
      </c>
      <c r="R1631">
        <v>4.024</v>
      </c>
      <c r="S1631">
        <v>4.1849999999999996</v>
      </c>
      <c r="T1631">
        <v>4.3520000000000003</v>
      </c>
      <c r="U1631">
        <v>4.5259999999999998</v>
      </c>
      <c r="V1631">
        <v>4.7080000000000002</v>
      </c>
      <c r="W1631">
        <v>4.8959999999999999</v>
      </c>
      <c r="X1631">
        <v>5.0919999999999996</v>
      </c>
      <c r="Y1631">
        <v>5.2949999999999999</v>
      </c>
      <c r="Z1631">
        <v>5.5069999999999997</v>
      </c>
      <c r="AA1631">
        <v>5.7270000000000003</v>
      </c>
      <c r="AB1631">
        <v>5.9569999999999999</v>
      </c>
      <c r="AC1631">
        <v>6.1950000000000003</v>
      </c>
      <c r="AD1631">
        <v>6.4429999999999996</v>
      </c>
    </row>
    <row r="1632" spans="2:30" ht="15" customHeight="1" x14ac:dyDescent="0.45">
      <c r="B1632" t="s">
        <v>419</v>
      </c>
      <c r="C1632" t="s">
        <v>189</v>
      </c>
      <c r="D1632" t="s">
        <v>1489</v>
      </c>
      <c r="E1632" t="s">
        <v>1490</v>
      </c>
      <c r="F1632" t="s">
        <v>4315</v>
      </c>
      <c r="G1632" t="s">
        <v>422</v>
      </c>
      <c r="H1632" t="s">
        <v>1243</v>
      </c>
      <c r="I1632" t="s">
        <v>1380</v>
      </c>
      <c r="J1632">
        <v>2</v>
      </c>
      <c r="K1632">
        <v>0</v>
      </c>
      <c r="L1632">
        <v>0</v>
      </c>
      <c r="M1632">
        <v>0</v>
      </c>
      <c r="N1632">
        <v>0</v>
      </c>
      <c r="O1632">
        <v>0</v>
      </c>
      <c r="P1632">
        <v>0</v>
      </c>
      <c r="Q1632">
        <v>0</v>
      </c>
      <c r="R1632">
        <v>0</v>
      </c>
      <c r="S1632">
        <v>0</v>
      </c>
      <c r="T1632">
        <v>0</v>
      </c>
      <c r="U1632">
        <v>0</v>
      </c>
      <c r="V1632">
        <v>0</v>
      </c>
      <c r="W1632">
        <v>0</v>
      </c>
      <c r="X1632">
        <v>0</v>
      </c>
      <c r="Y1632">
        <v>0</v>
      </c>
      <c r="Z1632">
        <v>0</v>
      </c>
      <c r="AA1632">
        <v>0</v>
      </c>
      <c r="AB1632">
        <v>0</v>
      </c>
      <c r="AC1632">
        <v>0</v>
      </c>
      <c r="AD1632">
        <v>0</v>
      </c>
    </row>
    <row r="1633" spans="2:30" ht="15" customHeight="1" x14ac:dyDescent="0.45">
      <c r="B1633" t="s">
        <v>419</v>
      </c>
      <c r="C1633" t="s">
        <v>189</v>
      </c>
      <c r="D1633" t="s">
        <v>1492</v>
      </c>
      <c r="E1633" t="s">
        <v>1493</v>
      </c>
      <c r="F1633" t="s">
        <v>4316</v>
      </c>
      <c r="G1633" t="s">
        <v>422</v>
      </c>
      <c r="H1633" t="s">
        <v>1495</v>
      </c>
      <c r="I1633" t="s">
        <v>1380</v>
      </c>
      <c r="J1633">
        <v>2</v>
      </c>
      <c r="K1633">
        <v>5.3360000000000003</v>
      </c>
      <c r="L1633">
        <v>5.01</v>
      </c>
      <c r="M1633">
        <v>5.0869999999999997</v>
      </c>
      <c r="N1633">
        <v>5.0869999999999997</v>
      </c>
      <c r="O1633">
        <v>6.2030000000000003</v>
      </c>
      <c r="P1633">
        <v>6.2030000000000003</v>
      </c>
      <c r="Q1633">
        <v>6.2030000000000003</v>
      </c>
      <c r="R1633">
        <v>6.2030000000000003</v>
      </c>
      <c r="S1633">
        <v>6.2030000000000003</v>
      </c>
      <c r="T1633">
        <v>6.2030000000000003</v>
      </c>
      <c r="U1633">
        <v>6.2030000000000003</v>
      </c>
      <c r="V1633">
        <v>6.2030000000000003</v>
      </c>
      <c r="W1633">
        <v>6.2030000000000003</v>
      </c>
      <c r="X1633">
        <v>6.2030000000000003</v>
      </c>
      <c r="Y1633">
        <v>6.2030000000000003</v>
      </c>
      <c r="Z1633">
        <v>6.2030000000000003</v>
      </c>
      <c r="AA1633">
        <v>6.2030000000000003</v>
      </c>
      <c r="AB1633">
        <v>6.2030000000000003</v>
      </c>
      <c r="AC1633">
        <v>6.2030000000000003</v>
      </c>
      <c r="AD1633">
        <v>6.2030000000000003</v>
      </c>
    </row>
    <row r="1634" spans="2:30" ht="15" customHeight="1" x14ac:dyDescent="0.45">
      <c r="B1634" t="s">
        <v>419</v>
      </c>
      <c r="C1634" t="s">
        <v>189</v>
      </c>
      <c r="D1634" t="s">
        <v>1496</v>
      </c>
      <c r="E1634" t="s">
        <v>1497</v>
      </c>
      <c r="F1634" t="s">
        <v>4317</v>
      </c>
      <c r="G1634" t="s">
        <v>422</v>
      </c>
      <c r="H1634" t="s">
        <v>1499</v>
      </c>
      <c r="I1634" t="s">
        <v>1380</v>
      </c>
      <c r="J1634">
        <v>2</v>
      </c>
      <c r="K1634" t="e">
        <f>#N/A</f>
        <v>#N/A</v>
      </c>
      <c r="L1634" t="e">
        <f>#N/A</f>
        <v>#N/A</v>
      </c>
      <c r="M1634" t="e">
        <f>#N/A</f>
        <v>#N/A</v>
      </c>
      <c r="N1634" t="e">
        <f>#N/A</f>
        <v>#N/A</v>
      </c>
      <c r="O1634" t="e">
        <f>#N/A</f>
        <v>#N/A</v>
      </c>
      <c r="P1634" t="e">
        <f>#N/A</f>
        <v>#N/A</v>
      </c>
      <c r="Q1634" t="e">
        <f>#N/A</f>
        <v>#N/A</v>
      </c>
      <c r="R1634" t="e">
        <f>#N/A</f>
        <v>#N/A</v>
      </c>
      <c r="S1634" t="e">
        <f>#N/A</f>
        <v>#N/A</v>
      </c>
      <c r="T1634" t="e">
        <f>#N/A</f>
        <v>#N/A</v>
      </c>
      <c r="U1634" t="e">
        <f>#N/A</f>
        <v>#N/A</v>
      </c>
      <c r="V1634" t="e">
        <f>#N/A</f>
        <v>#N/A</v>
      </c>
      <c r="W1634" t="e">
        <f>#N/A</f>
        <v>#N/A</v>
      </c>
      <c r="X1634" t="e">
        <f>#N/A</f>
        <v>#N/A</v>
      </c>
      <c r="Y1634" t="e">
        <f>#N/A</f>
        <v>#N/A</v>
      </c>
      <c r="Z1634" t="e">
        <f>#N/A</f>
        <v>#N/A</v>
      </c>
      <c r="AA1634" t="e">
        <f>#N/A</f>
        <v>#N/A</v>
      </c>
      <c r="AB1634" t="e">
        <f>#N/A</f>
        <v>#N/A</v>
      </c>
      <c r="AC1634" t="e">
        <f>#N/A</f>
        <v>#N/A</v>
      </c>
      <c r="AD1634" t="e">
        <f>#N/A</f>
        <v>#N/A</v>
      </c>
    </row>
    <row r="1635" spans="2:30" ht="15" customHeight="1" x14ac:dyDescent="0.45">
      <c r="B1635" t="s">
        <v>419</v>
      </c>
      <c r="C1635" t="s">
        <v>189</v>
      </c>
      <c r="D1635" t="s">
        <v>1500</v>
      </c>
      <c r="E1635" t="s">
        <v>1013</v>
      </c>
      <c r="F1635" t="s">
        <v>4170</v>
      </c>
      <c r="G1635" t="s">
        <v>422</v>
      </c>
      <c r="H1635" t="s">
        <v>1402</v>
      </c>
      <c r="I1635" t="s">
        <v>1380</v>
      </c>
      <c r="J1635">
        <v>1</v>
      </c>
      <c r="K1635">
        <v>-6.9240000000000004</v>
      </c>
      <c r="L1635">
        <v>-5.181</v>
      </c>
      <c r="M1635">
        <v>-4.4829999999999997</v>
      </c>
      <c r="N1635">
        <v>-4.5529999999999999</v>
      </c>
      <c r="O1635">
        <v>-4.5940000000000003</v>
      </c>
      <c r="P1635">
        <v>-4.4880000000000004</v>
      </c>
      <c r="Q1635">
        <v>-4.3620000000000001</v>
      </c>
      <c r="R1635">
        <v>-4.3179999999999996</v>
      </c>
      <c r="S1635">
        <v>-4.3049999999999997</v>
      </c>
      <c r="T1635">
        <v>-4.298</v>
      </c>
      <c r="U1635">
        <v>-4.298</v>
      </c>
      <c r="V1635">
        <v>-4.298</v>
      </c>
      <c r="W1635">
        <v>-4.298</v>
      </c>
      <c r="X1635">
        <v>-4.298</v>
      </c>
      <c r="Y1635">
        <v>-4.298</v>
      </c>
      <c r="Z1635">
        <v>-4.298</v>
      </c>
      <c r="AA1635">
        <v>-4.298</v>
      </c>
      <c r="AB1635">
        <v>-4.298</v>
      </c>
      <c r="AC1635">
        <v>-4.298</v>
      </c>
      <c r="AD1635">
        <v>-4.298</v>
      </c>
    </row>
    <row r="1636" spans="2:30" ht="15" customHeight="1" x14ac:dyDescent="0.45">
      <c r="B1636" t="s">
        <v>419</v>
      </c>
      <c r="C1636" t="s">
        <v>189</v>
      </c>
      <c r="D1636" t="s">
        <v>1501</v>
      </c>
      <c r="E1636" t="s">
        <v>1502</v>
      </c>
      <c r="F1636" t="s">
        <v>4318</v>
      </c>
      <c r="G1636" t="s">
        <v>422</v>
      </c>
      <c r="H1636" t="s">
        <v>1256</v>
      </c>
      <c r="I1636" t="s">
        <v>1257</v>
      </c>
      <c r="J1636">
        <v>1</v>
      </c>
      <c r="K1636">
        <v>-124.092</v>
      </c>
      <c r="L1636">
        <v>-92.858000000000004</v>
      </c>
      <c r="M1636">
        <v>-80.331999999999994</v>
      </c>
      <c r="N1636">
        <v>-81.596000000000004</v>
      </c>
      <c r="O1636">
        <v>-82.334999999999994</v>
      </c>
      <c r="P1636">
        <v>-80.424999999999997</v>
      </c>
      <c r="Q1636">
        <v>-78.180000000000007</v>
      </c>
      <c r="R1636">
        <v>-77.38</v>
      </c>
      <c r="S1636">
        <v>-77.153000000000006</v>
      </c>
      <c r="T1636">
        <v>-77.024000000000001</v>
      </c>
      <c r="U1636">
        <v>-77.024000000000001</v>
      </c>
      <c r="V1636">
        <v>-77.024000000000001</v>
      </c>
      <c r="W1636">
        <v>-77.024000000000001</v>
      </c>
      <c r="X1636">
        <v>-77.024000000000001</v>
      </c>
      <c r="Y1636">
        <v>-77.024000000000001</v>
      </c>
      <c r="Z1636">
        <v>-77.024000000000001</v>
      </c>
      <c r="AA1636">
        <v>-77.024000000000001</v>
      </c>
      <c r="AB1636">
        <v>-77.024000000000001</v>
      </c>
      <c r="AC1636">
        <v>-77.024000000000001</v>
      </c>
      <c r="AD1636">
        <v>-77.024000000000001</v>
      </c>
    </row>
    <row r="1637" spans="2:30" ht="15" customHeight="1" x14ac:dyDescent="0.45">
      <c r="B1637" t="s">
        <v>419</v>
      </c>
      <c r="C1637" t="s">
        <v>189</v>
      </c>
      <c r="D1637" t="s">
        <v>1504</v>
      </c>
      <c r="E1637" t="s">
        <v>1505</v>
      </c>
      <c r="F1637" t="s">
        <v>4319</v>
      </c>
      <c r="G1637" t="s">
        <v>422</v>
      </c>
      <c r="H1637" t="s">
        <v>1507</v>
      </c>
      <c r="I1637" t="s">
        <v>1380</v>
      </c>
      <c r="J1637">
        <v>2</v>
      </c>
      <c r="K1637" t="e">
        <f>#N/A</f>
        <v>#N/A</v>
      </c>
      <c r="L1637" t="e">
        <f>#N/A</f>
        <v>#N/A</v>
      </c>
      <c r="M1637" t="e">
        <f>#N/A</f>
        <v>#N/A</v>
      </c>
      <c r="N1637" t="e">
        <f>#N/A</f>
        <v>#N/A</v>
      </c>
      <c r="O1637" t="e">
        <f>#N/A</f>
        <v>#N/A</v>
      </c>
      <c r="P1637" t="e">
        <f>#N/A</f>
        <v>#N/A</v>
      </c>
      <c r="Q1637" t="e">
        <f>#N/A</f>
        <v>#N/A</v>
      </c>
      <c r="R1637" t="e">
        <f>#N/A</f>
        <v>#N/A</v>
      </c>
      <c r="S1637" t="e">
        <f>#N/A</f>
        <v>#N/A</v>
      </c>
      <c r="T1637" t="e">
        <f>#N/A</f>
        <v>#N/A</v>
      </c>
      <c r="U1637" t="e">
        <f>#N/A</f>
        <v>#N/A</v>
      </c>
      <c r="V1637" t="e">
        <f>#N/A</f>
        <v>#N/A</v>
      </c>
      <c r="W1637" t="e">
        <f>#N/A</f>
        <v>#N/A</v>
      </c>
      <c r="X1637" t="e">
        <f>#N/A</f>
        <v>#N/A</v>
      </c>
      <c r="Y1637" t="e">
        <f>#N/A</f>
        <v>#N/A</v>
      </c>
      <c r="Z1637" t="e">
        <f>#N/A</f>
        <v>#N/A</v>
      </c>
      <c r="AA1637" t="e">
        <f>#N/A</f>
        <v>#N/A</v>
      </c>
      <c r="AB1637" t="e">
        <f>#N/A</f>
        <v>#N/A</v>
      </c>
      <c r="AC1637" t="e">
        <f>#N/A</f>
        <v>#N/A</v>
      </c>
      <c r="AD1637" t="e">
        <f>#N/A</f>
        <v>#N/A</v>
      </c>
    </row>
    <row r="1638" spans="2:30" ht="15" customHeight="1" x14ac:dyDescent="0.45">
      <c r="B1638" t="s">
        <v>419</v>
      </c>
      <c r="C1638" t="s">
        <v>189</v>
      </c>
      <c r="D1638" t="s">
        <v>1508</v>
      </c>
      <c r="E1638" t="s">
        <v>1509</v>
      </c>
      <c r="F1638" t="s">
        <v>4320</v>
      </c>
      <c r="G1638" t="s">
        <v>422</v>
      </c>
      <c r="H1638" t="s">
        <v>1265</v>
      </c>
      <c r="I1638" t="s">
        <v>1257</v>
      </c>
      <c r="J1638">
        <v>2</v>
      </c>
      <c r="K1638">
        <v>0</v>
      </c>
      <c r="L1638">
        <v>0</v>
      </c>
      <c r="M1638">
        <v>0</v>
      </c>
      <c r="N1638">
        <v>0</v>
      </c>
      <c r="O1638">
        <v>0</v>
      </c>
      <c r="P1638">
        <v>0</v>
      </c>
      <c r="Q1638">
        <v>0</v>
      </c>
      <c r="R1638">
        <v>0</v>
      </c>
      <c r="S1638">
        <v>0</v>
      </c>
      <c r="T1638">
        <v>0</v>
      </c>
      <c r="U1638">
        <v>0</v>
      </c>
      <c r="V1638">
        <v>0</v>
      </c>
      <c r="W1638">
        <v>0</v>
      </c>
      <c r="X1638">
        <v>0</v>
      </c>
      <c r="Y1638">
        <v>0</v>
      </c>
      <c r="Z1638">
        <v>0</v>
      </c>
      <c r="AA1638">
        <v>0</v>
      </c>
      <c r="AB1638">
        <v>0</v>
      </c>
      <c r="AC1638">
        <v>0</v>
      </c>
      <c r="AD1638">
        <v>0</v>
      </c>
    </row>
    <row r="1639" spans="2:30" ht="15" customHeight="1" x14ac:dyDescent="0.45">
      <c r="B1639" t="s">
        <v>419</v>
      </c>
      <c r="C1639" t="s">
        <v>189</v>
      </c>
      <c r="D1639" t="s">
        <v>1511</v>
      </c>
      <c r="E1639" t="s">
        <v>1512</v>
      </c>
      <c r="F1639" t="s">
        <v>4321</v>
      </c>
      <c r="G1639" t="s">
        <v>422</v>
      </c>
      <c r="H1639" t="s">
        <v>1215</v>
      </c>
      <c r="I1639" t="s">
        <v>1380</v>
      </c>
      <c r="J1639">
        <v>2</v>
      </c>
      <c r="K1639">
        <v>22.748999999999999</v>
      </c>
      <c r="L1639">
        <v>20.734000000000002</v>
      </c>
      <c r="M1639">
        <v>20.172000000000001</v>
      </c>
      <c r="N1639">
        <v>20.399000000000001</v>
      </c>
      <c r="O1639">
        <v>20.600999999999999</v>
      </c>
      <c r="P1639">
        <v>20.649000000000001</v>
      </c>
      <c r="Q1639">
        <v>20.683</v>
      </c>
      <c r="R1639">
        <v>20.811</v>
      </c>
      <c r="S1639">
        <v>20.981000000000002</v>
      </c>
      <c r="T1639">
        <v>21.164000000000001</v>
      </c>
      <c r="U1639">
        <v>21.363</v>
      </c>
      <c r="V1639">
        <v>21.568999999999999</v>
      </c>
      <c r="W1639">
        <v>21.783999999999999</v>
      </c>
      <c r="X1639">
        <v>22.007000000000001</v>
      </c>
      <c r="Y1639">
        <v>22.239000000000001</v>
      </c>
      <c r="Z1639">
        <v>22.481000000000002</v>
      </c>
      <c r="AA1639">
        <v>22.731999999999999</v>
      </c>
      <c r="AB1639">
        <v>22.992999999999999</v>
      </c>
      <c r="AC1639">
        <v>23.265000000000001</v>
      </c>
      <c r="AD1639">
        <v>23.547000000000001</v>
      </c>
    </row>
    <row r="1640" spans="2:30" ht="15" customHeight="1" x14ac:dyDescent="0.45">
      <c r="B1640" t="s">
        <v>419</v>
      </c>
      <c r="C1640" t="s">
        <v>189</v>
      </c>
      <c r="D1640" t="s">
        <v>1514</v>
      </c>
      <c r="E1640" t="s">
        <v>1515</v>
      </c>
      <c r="F1640" t="s">
        <v>4322</v>
      </c>
      <c r="G1640" t="s">
        <v>422</v>
      </c>
      <c r="H1640" t="s">
        <v>964</v>
      </c>
      <c r="I1640" t="s">
        <v>1380</v>
      </c>
      <c r="J1640">
        <v>2</v>
      </c>
      <c r="K1640">
        <v>16.896999999999998</v>
      </c>
      <c r="L1640">
        <v>15.007</v>
      </c>
      <c r="M1640">
        <v>14.387</v>
      </c>
      <c r="N1640">
        <v>14.454000000000001</v>
      </c>
      <c r="O1640">
        <v>14.493</v>
      </c>
      <c r="P1640">
        <v>14.391999999999999</v>
      </c>
      <c r="Q1640">
        <v>14.273</v>
      </c>
      <c r="R1640">
        <v>14.231</v>
      </c>
      <c r="S1640">
        <v>14.218999999999999</v>
      </c>
      <c r="T1640">
        <v>14.212</v>
      </c>
      <c r="U1640">
        <v>14.212</v>
      </c>
      <c r="V1640">
        <v>14.212</v>
      </c>
      <c r="W1640">
        <v>14.212</v>
      </c>
      <c r="X1640">
        <v>14.212</v>
      </c>
      <c r="Y1640">
        <v>14.212</v>
      </c>
      <c r="Z1640">
        <v>14.212</v>
      </c>
      <c r="AA1640">
        <v>14.212</v>
      </c>
      <c r="AB1640">
        <v>14.212</v>
      </c>
      <c r="AC1640">
        <v>14.212</v>
      </c>
      <c r="AD1640">
        <v>14.212</v>
      </c>
    </row>
    <row r="1641" spans="2:30" ht="15" customHeight="1" x14ac:dyDescent="0.45">
      <c r="B1641" t="s">
        <v>419</v>
      </c>
      <c r="C1641" t="s">
        <v>189</v>
      </c>
      <c r="D1641" t="s">
        <v>1517</v>
      </c>
      <c r="E1641" t="s">
        <v>1518</v>
      </c>
      <c r="F1641" t="s">
        <v>4323</v>
      </c>
      <c r="G1641" t="s">
        <v>422</v>
      </c>
      <c r="H1641" t="s">
        <v>1223</v>
      </c>
      <c r="I1641" t="s">
        <v>1380</v>
      </c>
      <c r="J1641">
        <v>2</v>
      </c>
      <c r="K1641">
        <v>0</v>
      </c>
      <c r="L1641">
        <v>0</v>
      </c>
      <c r="M1641">
        <v>0</v>
      </c>
      <c r="N1641">
        <v>0</v>
      </c>
      <c r="O1641">
        <v>0</v>
      </c>
      <c r="P1641">
        <v>0</v>
      </c>
      <c r="Q1641">
        <v>0</v>
      </c>
      <c r="R1641">
        <v>0</v>
      </c>
      <c r="S1641">
        <v>0</v>
      </c>
      <c r="T1641">
        <v>0</v>
      </c>
      <c r="U1641">
        <v>0</v>
      </c>
      <c r="V1641">
        <v>0</v>
      </c>
      <c r="W1641">
        <v>0</v>
      </c>
      <c r="X1641">
        <v>0</v>
      </c>
      <c r="Y1641">
        <v>0</v>
      </c>
      <c r="Z1641">
        <v>0</v>
      </c>
      <c r="AA1641">
        <v>0</v>
      </c>
      <c r="AB1641">
        <v>0</v>
      </c>
      <c r="AC1641">
        <v>0</v>
      </c>
      <c r="AD1641">
        <v>0</v>
      </c>
    </row>
    <row r="1642" spans="2:30" ht="15" customHeight="1" x14ac:dyDescent="0.45">
      <c r="B1642" t="s">
        <v>419</v>
      </c>
      <c r="C1642" t="s">
        <v>189</v>
      </c>
      <c r="D1642" t="s">
        <v>1520</v>
      </c>
      <c r="E1642" t="s">
        <v>1521</v>
      </c>
      <c r="F1642" t="s">
        <v>4324</v>
      </c>
      <c r="G1642" t="s">
        <v>422</v>
      </c>
      <c r="H1642" t="s">
        <v>1239</v>
      </c>
      <c r="I1642" t="s">
        <v>1380</v>
      </c>
      <c r="J1642">
        <v>2</v>
      </c>
      <c r="K1642">
        <v>3.0579999999999998</v>
      </c>
      <c r="L1642">
        <v>3.18</v>
      </c>
      <c r="M1642">
        <v>3.3069999999999999</v>
      </c>
      <c r="N1642">
        <v>3.44</v>
      </c>
      <c r="O1642">
        <v>3.577</v>
      </c>
      <c r="P1642">
        <v>3.72</v>
      </c>
      <c r="Q1642">
        <v>3.8690000000000002</v>
      </c>
      <c r="R1642">
        <v>4.024</v>
      </c>
      <c r="S1642">
        <v>4.1849999999999996</v>
      </c>
      <c r="T1642">
        <v>4.3520000000000003</v>
      </c>
      <c r="U1642">
        <v>4.5259999999999998</v>
      </c>
      <c r="V1642">
        <v>4.7080000000000002</v>
      </c>
      <c r="W1642">
        <v>4.8959999999999999</v>
      </c>
      <c r="X1642">
        <v>5.0919999999999996</v>
      </c>
      <c r="Y1642">
        <v>5.2949999999999999</v>
      </c>
      <c r="Z1642">
        <v>5.5069999999999997</v>
      </c>
      <c r="AA1642">
        <v>5.7270000000000003</v>
      </c>
      <c r="AB1642">
        <v>5.9569999999999999</v>
      </c>
      <c r="AC1642">
        <v>6.1950000000000003</v>
      </c>
      <c r="AD1642">
        <v>6.4429999999999996</v>
      </c>
    </row>
    <row r="1643" spans="2:30" ht="15" customHeight="1" x14ac:dyDescent="0.45">
      <c r="B1643" t="s">
        <v>419</v>
      </c>
      <c r="C1643" t="s">
        <v>189</v>
      </c>
      <c r="D1643" t="s">
        <v>1523</v>
      </c>
      <c r="E1643" t="s">
        <v>1524</v>
      </c>
      <c r="F1643" t="s">
        <v>4325</v>
      </c>
      <c r="G1643" t="s">
        <v>422</v>
      </c>
      <c r="H1643" t="s">
        <v>1243</v>
      </c>
      <c r="I1643" t="s">
        <v>1380</v>
      </c>
      <c r="J1643">
        <v>2</v>
      </c>
      <c r="K1643">
        <v>2.794</v>
      </c>
      <c r="L1643">
        <v>2.5459999999999998</v>
      </c>
      <c r="M1643">
        <v>2.4769999999999999</v>
      </c>
      <c r="N1643">
        <v>2.5049999999999999</v>
      </c>
      <c r="O1643">
        <v>2.5299999999999998</v>
      </c>
      <c r="P1643">
        <v>2.536</v>
      </c>
      <c r="Q1643">
        <v>2.54</v>
      </c>
      <c r="R1643">
        <v>2.556</v>
      </c>
      <c r="S1643">
        <v>2.577</v>
      </c>
      <c r="T1643">
        <v>2.5990000000000002</v>
      </c>
      <c r="U1643">
        <v>2.6230000000000002</v>
      </c>
      <c r="V1643">
        <v>2.649</v>
      </c>
      <c r="W1643">
        <v>2.6749999999999998</v>
      </c>
      <c r="X1643">
        <v>2.7029999999999998</v>
      </c>
      <c r="Y1643">
        <v>2.7309999999999999</v>
      </c>
      <c r="Z1643">
        <v>2.7610000000000001</v>
      </c>
      <c r="AA1643">
        <v>2.7919999999999998</v>
      </c>
      <c r="AB1643">
        <v>2.8239999999999998</v>
      </c>
      <c r="AC1643">
        <v>2.8570000000000002</v>
      </c>
      <c r="AD1643">
        <v>2.8919999999999999</v>
      </c>
    </row>
    <row r="1644" spans="2:30" ht="15" customHeight="1" x14ac:dyDescent="0.45">
      <c r="B1644" t="s">
        <v>419</v>
      </c>
      <c r="C1644" t="s">
        <v>189</v>
      </c>
      <c r="D1644" t="s">
        <v>1526</v>
      </c>
      <c r="E1644" t="s">
        <v>1527</v>
      </c>
      <c r="F1644" t="s">
        <v>4326</v>
      </c>
      <c r="G1644" t="s">
        <v>422</v>
      </c>
      <c r="H1644" t="s">
        <v>1495</v>
      </c>
      <c r="I1644" t="s">
        <v>1380</v>
      </c>
      <c r="J1644">
        <v>2</v>
      </c>
      <c r="K1644">
        <v>4.6340000000000003</v>
      </c>
      <c r="L1644">
        <v>3.2090000000000001</v>
      </c>
      <c r="M1644">
        <v>2.331</v>
      </c>
      <c r="N1644">
        <v>2.331</v>
      </c>
      <c r="O1644">
        <v>3.4470000000000001</v>
      </c>
      <c r="P1644">
        <v>3.4630000000000001</v>
      </c>
      <c r="Q1644">
        <v>3.4790000000000001</v>
      </c>
      <c r="R1644">
        <v>3.496</v>
      </c>
      <c r="S1644">
        <v>3.5129999999999999</v>
      </c>
      <c r="T1644">
        <v>3.5310000000000001</v>
      </c>
      <c r="U1644">
        <v>3.5489999999999999</v>
      </c>
      <c r="V1644">
        <v>3.5680000000000001</v>
      </c>
      <c r="W1644">
        <v>3.5880000000000001</v>
      </c>
      <c r="X1644">
        <v>3.6080000000000001</v>
      </c>
      <c r="Y1644">
        <v>3.629</v>
      </c>
      <c r="Z1644">
        <v>3.629</v>
      </c>
      <c r="AA1644">
        <v>3.629</v>
      </c>
      <c r="AB1644">
        <v>3.629</v>
      </c>
      <c r="AC1644">
        <v>3.629</v>
      </c>
      <c r="AD1644">
        <v>3.629</v>
      </c>
    </row>
    <row r="1645" spans="2:30" ht="15" customHeight="1" x14ac:dyDescent="0.45">
      <c r="B1645" t="s">
        <v>419</v>
      </c>
      <c r="C1645" t="s">
        <v>189</v>
      </c>
      <c r="D1645" t="s">
        <v>1529</v>
      </c>
      <c r="E1645" t="s">
        <v>1530</v>
      </c>
      <c r="F1645" t="s">
        <v>4327</v>
      </c>
      <c r="G1645" t="s">
        <v>422</v>
      </c>
      <c r="H1645" t="s">
        <v>1499</v>
      </c>
      <c r="I1645" t="s">
        <v>1380</v>
      </c>
      <c r="J1645">
        <v>2</v>
      </c>
      <c r="K1645">
        <v>-18.114999999999998</v>
      </c>
      <c r="L1645">
        <v>-17.526</v>
      </c>
      <c r="M1645">
        <v>-17.841000000000001</v>
      </c>
      <c r="N1645">
        <v>-18.068000000000001</v>
      </c>
      <c r="O1645">
        <v>-17.154</v>
      </c>
      <c r="P1645">
        <v>-17.186</v>
      </c>
      <c r="Q1645">
        <v>-17.204000000000001</v>
      </c>
      <c r="R1645">
        <v>-17.315999999999999</v>
      </c>
      <c r="S1645">
        <v>-17.468</v>
      </c>
      <c r="T1645">
        <v>-17.632999999999999</v>
      </c>
      <c r="U1645">
        <v>-17.812999999999999</v>
      </c>
      <c r="V1645">
        <v>-18.001000000000001</v>
      </c>
      <c r="W1645">
        <v>-18.196000000000002</v>
      </c>
      <c r="X1645">
        <v>-18.399000000000001</v>
      </c>
      <c r="Y1645">
        <v>-18.611000000000001</v>
      </c>
      <c r="Z1645">
        <v>-18.852</v>
      </c>
      <c r="AA1645">
        <v>-19.103000000000002</v>
      </c>
      <c r="AB1645">
        <v>-19.364000000000001</v>
      </c>
      <c r="AC1645">
        <v>-19.635999999999999</v>
      </c>
      <c r="AD1645">
        <v>-19.919</v>
      </c>
    </row>
    <row r="1646" spans="2:30" ht="15" customHeight="1" x14ac:dyDescent="0.45">
      <c r="B1646" t="s">
        <v>419</v>
      </c>
      <c r="C1646" t="s">
        <v>189</v>
      </c>
      <c r="D1646" t="s">
        <v>1532</v>
      </c>
      <c r="E1646" t="s">
        <v>1019</v>
      </c>
      <c r="F1646" t="s">
        <v>4172</v>
      </c>
      <c r="G1646" t="s">
        <v>422</v>
      </c>
      <c r="H1646" t="s">
        <v>1435</v>
      </c>
      <c r="I1646" t="s">
        <v>1380</v>
      </c>
      <c r="J1646">
        <v>1</v>
      </c>
      <c r="K1646">
        <v>-12.263</v>
      </c>
      <c r="L1646">
        <v>-11.798999999999999</v>
      </c>
      <c r="M1646">
        <v>-12.055999999999999</v>
      </c>
      <c r="N1646">
        <v>-12.122999999999999</v>
      </c>
      <c r="O1646">
        <v>-12.162000000000001</v>
      </c>
      <c r="P1646">
        <v>-12.061</v>
      </c>
      <c r="Q1646">
        <v>-11.942</v>
      </c>
      <c r="R1646">
        <v>-11.9</v>
      </c>
      <c r="S1646">
        <v>-11.888</v>
      </c>
      <c r="T1646">
        <v>-11.881</v>
      </c>
      <c r="U1646">
        <v>-11.881</v>
      </c>
      <c r="V1646">
        <v>-11.881</v>
      </c>
      <c r="W1646">
        <v>-11.881</v>
      </c>
      <c r="X1646">
        <v>-11.881</v>
      </c>
      <c r="Y1646">
        <v>-11.881</v>
      </c>
      <c r="Z1646">
        <v>-11.881</v>
      </c>
      <c r="AA1646">
        <v>-11.881</v>
      </c>
      <c r="AB1646">
        <v>-11.881</v>
      </c>
      <c r="AC1646">
        <v>-11.881</v>
      </c>
      <c r="AD1646">
        <v>-11.881</v>
      </c>
    </row>
    <row r="1647" spans="2:30" ht="15" customHeight="1" x14ac:dyDescent="0.45">
      <c r="B1647" t="s">
        <v>419</v>
      </c>
      <c r="C1647" t="s">
        <v>189</v>
      </c>
      <c r="D1647" t="s">
        <v>1533</v>
      </c>
      <c r="E1647" t="s">
        <v>1534</v>
      </c>
      <c r="F1647" t="s">
        <v>4328</v>
      </c>
      <c r="G1647" t="s">
        <v>422</v>
      </c>
      <c r="H1647" t="s">
        <v>1256</v>
      </c>
      <c r="I1647" t="s">
        <v>1257</v>
      </c>
      <c r="J1647">
        <v>1</v>
      </c>
      <c r="K1647">
        <v>-219.76400000000001</v>
      </c>
      <c r="L1647">
        <v>-211.446</v>
      </c>
      <c r="M1647">
        <v>-216.06299999999999</v>
      </c>
      <c r="N1647">
        <v>-217.261</v>
      </c>
      <c r="O1647">
        <v>-217.96</v>
      </c>
      <c r="P1647">
        <v>-216.15100000000001</v>
      </c>
      <c r="Q1647">
        <v>-214.023</v>
      </c>
      <c r="R1647">
        <v>-213.26499999999999</v>
      </c>
      <c r="S1647">
        <v>-213.05</v>
      </c>
      <c r="T1647">
        <v>-212.928</v>
      </c>
      <c r="U1647">
        <v>-212.928</v>
      </c>
      <c r="V1647">
        <v>-212.928</v>
      </c>
      <c r="W1647">
        <v>-212.928</v>
      </c>
      <c r="X1647">
        <v>-212.928</v>
      </c>
      <c r="Y1647">
        <v>-212.928</v>
      </c>
      <c r="Z1647">
        <v>-212.928</v>
      </c>
      <c r="AA1647">
        <v>-212.928</v>
      </c>
      <c r="AB1647">
        <v>-212.928</v>
      </c>
      <c r="AC1647">
        <v>-212.928</v>
      </c>
      <c r="AD1647">
        <v>-212.928</v>
      </c>
    </row>
    <row r="1648" spans="2:30" ht="15" customHeight="1" x14ac:dyDescent="0.45">
      <c r="B1648" t="s">
        <v>419</v>
      </c>
      <c r="C1648" t="s">
        <v>189</v>
      </c>
      <c r="D1648" t="s">
        <v>1536</v>
      </c>
      <c r="E1648" t="s">
        <v>1537</v>
      </c>
      <c r="F1648" t="s">
        <v>4329</v>
      </c>
      <c r="G1648" t="s">
        <v>422</v>
      </c>
      <c r="H1648" t="s">
        <v>1507</v>
      </c>
      <c r="I1648" t="s">
        <v>1380</v>
      </c>
      <c r="J1648">
        <v>2</v>
      </c>
      <c r="K1648">
        <v>3.0579999999999998</v>
      </c>
      <c r="L1648">
        <v>3.181</v>
      </c>
      <c r="M1648">
        <v>3.3079999999999998</v>
      </c>
      <c r="N1648">
        <v>3.44</v>
      </c>
      <c r="O1648">
        <v>3.5779999999999998</v>
      </c>
      <c r="P1648">
        <v>3.7210000000000001</v>
      </c>
      <c r="Q1648">
        <v>3.87</v>
      </c>
      <c r="R1648">
        <v>4.024</v>
      </c>
      <c r="S1648">
        <v>4.1849999999999996</v>
      </c>
      <c r="T1648">
        <v>4.3529999999999998</v>
      </c>
      <c r="U1648">
        <v>4.5270000000000001</v>
      </c>
      <c r="V1648">
        <v>4.7080000000000002</v>
      </c>
      <c r="W1648">
        <v>4.8959999999999999</v>
      </c>
      <c r="X1648">
        <v>5.0919999999999996</v>
      </c>
      <c r="Y1648">
        <v>5.2960000000000003</v>
      </c>
      <c r="Z1648">
        <v>5.508</v>
      </c>
      <c r="AA1648">
        <v>5.7279999999999998</v>
      </c>
      <c r="AB1648">
        <v>5.9569999999999999</v>
      </c>
      <c r="AC1648">
        <v>6.1950000000000003</v>
      </c>
      <c r="AD1648">
        <v>6.4429999999999996</v>
      </c>
    </row>
    <row r="1649" spans="2:30" ht="15" customHeight="1" x14ac:dyDescent="0.45">
      <c r="B1649" t="s">
        <v>419</v>
      </c>
      <c r="C1649" t="s">
        <v>189</v>
      </c>
      <c r="D1649" t="s">
        <v>1539</v>
      </c>
      <c r="E1649" t="s">
        <v>1540</v>
      </c>
      <c r="F1649" t="s">
        <v>4330</v>
      </c>
      <c r="G1649" t="s">
        <v>422</v>
      </c>
      <c r="H1649" t="s">
        <v>1265</v>
      </c>
      <c r="I1649" t="s">
        <v>1257</v>
      </c>
      <c r="J1649">
        <v>2</v>
      </c>
      <c r="K1649">
        <v>54.808999999999997</v>
      </c>
      <c r="L1649">
        <v>57.000999999999998</v>
      </c>
      <c r="M1649">
        <v>59.280999999999999</v>
      </c>
      <c r="N1649">
        <v>61.652000000000001</v>
      </c>
      <c r="O1649">
        <v>64.117999999999995</v>
      </c>
      <c r="P1649">
        <v>66.682000000000002</v>
      </c>
      <c r="Q1649">
        <v>69.349000000000004</v>
      </c>
      <c r="R1649">
        <v>72.123000000000005</v>
      </c>
      <c r="S1649">
        <v>75.007999999999996</v>
      </c>
      <c r="T1649">
        <v>78.007999999999996</v>
      </c>
      <c r="U1649">
        <v>81.128</v>
      </c>
      <c r="V1649">
        <v>84.373000000000005</v>
      </c>
      <c r="W1649">
        <v>87.748000000000005</v>
      </c>
      <c r="X1649">
        <v>91.257000000000005</v>
      </c>
      <c r="Y1649">
        <v>94.906999999999996</v>
      </c>
      <c r="Z1649">
        <v>98.703000000000003</v>
      </c>
      <c r="AA1649">
        <v>102.651</v>
      </c>
      <c r="AB1649">
        <v>106.75700000000001</v>
      </c>
      <c r="AC1649">
        <v>111.027</v>
      </c>
      <c r="AD1649">
        <v>115.467</v>
      </c>
    </row>
    <row r="1650" spans="2:30" ht="15" customHeight="1" x14ac:dyDescent="0.45">
      <c r="B1650" t="s">
        <v>419</v>
      </c>
      <c r="C1650" t="s">
        <v>189</v>
      </c>
      <c r="D1650" t="s">
        <v>1542</v>
      </c>
      <c r="E1650" t="s">
        <v>1543</v>
      </c>
      <c r="F1650" t="s">
        <v>4331</v>
      </c>
      <c r="G1650" t="s">
        <v>422</v>
      </c>
      <c r="H1650" t="s">
        <v>1215</v>
      </c>
      <c r="I1650" t="s">
        <v>1380</v>
      </c>
      <c r="J1650">
        <v>2</v>
      </c>
      <c r="K1650" t="e">
        <f>#N/A</f>
        <v>#N/A</v>
      </c>
      <c r="L1650" t="e">
        <f>#N/A</f>
        <v>#N/A</v>
      </c>
      <c r="M1650" t="e">
        <f>#N/A</f>
        <v>#N/A</v>
      </c>
      <c r="N1650" t="e">
        <f>#N/A</f>
        <v>#N/A</v>
      </c>
      <c r="O1650" t="e">
        <f>#N/A</f>
        <v>#N/A</v>
      </c>
      <c r="P1650" t="e">
        <f>#N/A</f>
        <v>#N/A</v>
      </c>
      <c r="Q1650" t="e">
        <f>#N/A</f>
        <v>#N/A</v>
      </c>
      <c r="R1650" t="e">
        <f>#N/A</f>
        <v>#N/A</v>
      </c>
      <c r="S1650" t="e">
        <f>#N/A</f>
        <v>#N/A</v>
      </c>
      <c r="T1650" t="e">
        <f>#N/A</f>
        <v>#N/A</v>
      </c>
      <c r="U1650" t="e">
        <f>#N/A</f>
        <v>#N/A</v>
      </c>
      <c r="V1650" t="e">
        <f>#N/A</f>
        <v>#N/A</v>
      </c>
      <c r="W1650" t="e">
        <f>#N/A</f>
        <v>#N/A</v>
      </c>
      <c r="X1650" t="e">
        <f>#N/A</f>
        <v>#N/A</v>
      </c>
      <c r="Y1650" t="e">
        <f>#N/A</f>
        <v>#N/A</v>
      </c>
      <c r="Z1650" t="e">
        <f>#N/A</f>
        <v>#N/A</v>
      </c>
      <c r="AA1650" t="e">
        <f>#N/A</f>
        <v>#N/A</v>
      </c>
      <c r="AB1650" t="e">
        <f>#N/A</f>
        <v>#N/A</v>
      </c>
      <c r="AC1650" t="e">
        <f>#N/A</f>
        <v>#N/A</v>
      </c>
      <c r="AD1650" t="e">
        <f>#N/A</f>
        <v>#N/A</v>
      </c>
    </row>
    <row r="1651" spans="2:30" ht="15" customHeight="1" x14ac:dyDescent="0.45">
      <c r="B1651" t="s">
        <v>419</v>
      </c>
      <c r="C1651" t="s">
        <v>189</v>
      </c>
      <c r="D1651" t="s">
        <v>1545</v>
      </c>
      <c r="E1651" t="s">
        <v>1546</v>
      </c>
      <c r="F1651" t="s">
        <v>4332</v>
      </c>
      <c r="G1651" t="s">
        <v>422</v>
      </c>
      <c r="H1651" t="s">
        <v>964</v>
      </c>
      <c r="I1651" t="s">
        <v>1380</v>
      </c>
      <c r="J1651">
        <v>2</v>
      </c>
      <c r="K1651">
        <v>11.488</v>
      </c>
      <c r="L1651">
        <v>9.3889999999999993</v>
      </c>
      <c r="M1651">
        <v>8.7669999999999995</v>
      </c>
      <c r="N1651">
        <v>8.8460000000000001</v>
      </c>
      <c r="O1651">
        <v>8.8919999999999995</v>
      </c>
      <c r="P1651">
        <v>8.7729999999999997</v>
      </c>
      <c r="Q1651">
        <v>8.6319999999999997</v>
      </c>
      <c r="R1651">
        <v>8.5820000000000007</v>
      </c>
      <c r="S1651">
        <v>8.5679999999999996</v>
      </c>
      <c r="T1651">
        <v>8.56</v>
      </c>
      <c r="U1651">
        <v>8.56</v>
      </c>
      <c r="V1651">
        <v>8.56</v>
      </c>
      <c r="W1651">
        <v>8.56</v>
      </c>
      <c r="X1651">
        <v>8.56</v>
      </c>
      <c r="Y1651">
        <v>8.56</v>
      </c>
      <c r="Z1651">
        <v>8.56</v>
      </c>
      <c r="AA1651">
        <v>8.56</v>
      </c>
      <c r="AB1651">
        <v>8.56</v>
      </c>
      <c r="AC1651">
        <v>8.56</v>
      </c>
      <c r="AD1651">
        <v>8.56</v>
      </c>
    </row>
    <row r="1652" spans="2:30" ht="15" customHeight="1" x14ac:dyDescent="0.45">
      <c r="B1652" t="s">
        <v>419</v>
      </c>
      <c r="C1652" t="s">
        <v>189</v>
      </c>
      <c r="D1652" t="s">
        <v>1548</v>
      </c>
      <c r="E1652" t="s">
        <v>1549</v>
      </c>
      <c r="F1652" t="s">
        <v>4333</v>
      </c>
      <c r="G1652" t="s">
        <v>422</v>
      </c>
      <c r="H1652" t="s">
        <v>1223</v>
      </c>
      <c r="I1652" t="s">
        <v>1380</v>
      </c>
      <c r="J1652">
        <v>2</v>
      </c>
      <c r="K1652" t="e">
        <f>#N/A</f>
        <v>#N/A</v>
      </c>
      <c r="L1652" t="e">
        <f>#N/A</f>
        <v>#N/A</v>
      </c>
      <c r="M1652" t="e">
        <f>#N/A</f>
        <v>#N/A</v>
      </c>
      <c r="N1652" t="e">
        <f>#N/A</f>
        <v>#N/A</v>
      </c>
      <c r="O1652" t="e">
        <f>#N/A</f>
        <v>#N/A</v>
      </c>
      <c r="P1652" t="e">
        <f>#N/A</f>
        <v>#N/A</v>
      </c>
      <c r="Q1652" t="e">
        <f>#N/A</f>
        <v>#N/A</v>
      </c>
      <c r="R1652" t="e">
        <f>#N/A</f>
        <v>#N/A</v>
      </c>
      <c r="S1652" t="e">
        <f>#N/A</f>
        <v>#N/A</v>
      </c>
      <c r="T1652" t="e">
        <f>#N/A</f>
        <v>#N/A</v>
      </c>
      <c r="U1652" t="e">
        <f>#N/A</f>
        <v>#N/A</v>
      </c>
      <c r="V1652" t="e">
        <f>#N/A</f>
        <v>#N/A</v>
      </c>
      <c r="W1652" t="e">
        <f>#N/A</f>
        <v>#N/A</v>
      </c>
      <c r="X1652" t="e">
        <f>#N/A</f>
        <v>#N/A</v>
      </c>
      <c r="Y1652" t="e">
        <f>#N/A</f>
        <v>#N/A</v>
      </c>
      <c r="Z1652" t="e">
        <f>#N/A</f>
        <v>#N/A</v>
      </c>
      <c r="AA1652" t="e">
        <f>#N/A</f>
        <v>#N/A</v>
      </c>
      <c r="AB1652" t="e">
        <f>#N/A</f>
        <v>#N/A</v>
      </c>
      <c r="AC1652" t="e">
        <f>#N/A</f>
        <v>#N/A</v>
      </c>
      <c r="AD1652" t="e">
        <f>#N/A</f>
        <v>#N/A</v>
      </c>
    </row>
    <row r="1653" spans="2:30" ht="15" customHeight="1" x14ac:dyDescent="0.45">
      <c r="B1653" t="s">
        <v>419</v>
      </c>
      <c r="C1653" t="s">
        <v>189</v>
      </c>
      <c r="D1653" t="s">
        <v>1551</v>
      </c>
      <c r="E1653" t="s">
        <v>1552</v>
      </c>
      <c r="F1653" t="s">
        <v>4334</v>
      </c>
      <c r="G1653" t="s">
        <v>422</v>
      </c>
      <c r="H1653" t="s">
        <v>1239</v>
      </c>
      <c r="I1653" t="s">
        <v>1380</v>
      </c>
      <c r="J1653">
        <v>2</v>
      </c>
      <c r="K1653">
        <v>3.0579999999999998</v>
      </c>
      <c r="L1653">
        <v>3.18</v>
      </c>
      <c r="M1653">
        <v>3.3069999999999999</v>
      </c>
      <c r="N1653">
        <v>3.44</v>
      </c>
      <c r="O1653">
        <v>3.577</v>
      </c>
      <c r="P1653">
        <v>3.72</v>
      </c>
      <c r="Q1653">
        <v>3.8690000000000002</v>
      </c>
      <c r="R1653">
        <v>4.024</v>
      </c>
      <c r="S1653">
        <v>4.1849999999999996</v>
      </c>
      <c r="T1653">
        <v>4.3520000000000003</v>
      </c>
      <c r="U1653">
        <v>4.5259999999999998</v>
      </c>
      <c r="V1653">
        <v>4.7080000000000002</v>
      </c>
      <c r="W1653">
        <v>4.8959999999999999</v>
      </c>
      <c r="X1653">
        <v>5.0919999999999996</v>
      </c>
      <c r="Y1653">
        <v>5.2949999999999999</v>
      </c>
      <c r="Z1653">
        <v>5.5069999999999997</v>
      </c>
      <c r="AA1653">
        <v>5.7270000000000003</v>
      </c>
      <c r="AB1653">
        <v>5.9569999999999999</v>
      </c>
      <c r="AC1653">
        <v>6.1950000000000003</v>
      </c>
      <c r="AD1653">
        <v>6.4429999999999996</v>
      </c>
    </row>
    <row r="1654" spans="2:30" ht="15" customHeight="1" x14ac:dyDescent="0.45">
      <c r="B1654" t="s">
        <v>419</v>
      </c>
      <c r="C1654" t="s">
        <v>189</v>
      </c>
      <c r="D1654" t="s">
        <v>1554</v>
      </c>
      <c r="E1654" t="s">
        <v>1555</v>
      </c>
      <c r="F1654" t="s">
        <v>4335</v>
      </c>
      <c r="G1654" t="s">
        <v>422</v>
      </c>
      <c r="H1654" t="s">
        <v>1243</v>
      </c>
      <c r="I1654" t="s">
        <v>1380</v>
      </c>
      <c r="J1654">
        <v>2</v>
      </c>
      <c r="K1654">
        <v>0</v>
      </c>
      <c r="L1654">
        <v>0</v>
      </c>
      <c r="M1654">
        <v>0</v>
      </c>
      <c r="N1654">
        <v>0</v>
      </c>
      <c r="O1654">
        <v>0</v>
      </c>
      <c r="P1654">
        <v>0</v>
      </c>
      <c r="Q1654">
        <v>0</v>
      </c>
      <c r="R1654">
        <v>0</v>
      </c>
      <c r="S1654">
        <v>0</v>
      </c>
      <c r="T1654">
        <v>0</v>
      </c>
      <c r="U1654">
        <v>0</v>
      </c>
      <c r="V1654">
        <v>0</v>
      </c>
      <c r="W1654">
        <v>0</v>
      </c>
      <c r="X1654">
        <v>0</v>
      </c>
      <c r="Y1654">
        <v>0</v>
      </c>
      <c r="Z1654">
        <v>0</v>
      </c>
      <c r="AA1654">
        <v>0</v>
      </c>
      <c r="AB1654">
        <v>0</v>
      </c>
      <c r="AC1654">
        <v>0</v>
      </c>
      <c r="AD1654">
        <v>0</v>
      </c>
    </row>
    <row r="1655" spans="2:30" ht="15" customHeight="1" x14ac:dyDescent="0.45">
      <c r="B1655" t="s">
        <v>419</v>
      </c>
      <c r="C1655" t="s">
        <v>189</v>
      </c>
      <c r="D1655" t="s">
        <v>1557</v>
      </c>
      <c r="E1655" t="s">
        <v>1558</v>
      </c>
      <c r="F1655" t="s">
        <v>4336</v>
      </c>
      <c r="G1655" t="s">
        <v>422</v>
      </c>
      <c r="H1655" t="s">
        <v>1495</v>
      </c>
      <c r="I1655" t="s">
        <v>1380</v>
      </c>
      <c r="J1655">
        <v>2</v>
      </c>
      <c r="K1655">
        <v>2.7839999999999998</v>
      </c>
      <c r="L1655">
        <v>2.6139999999999999</v>
      </c>
      <c r="M1655">
        <v>2.6539999999999999</v>
      </c>
      <c r="N1655">
        <v>2.6539999999999999</v>
      </c>
      <c r="O1655">
        <v>3.77</v>
      </c>
      <c r="P1655">
        <v>3.77</v>
      </c>
      <c r="Q1655">
        <v>3.77</v>
      </c>
      <c r="R1655">
        <v>3.77</v>
      </c>
      <c r="S1655">
        <v>3.77</v>
      </c>
      <c r="T1655">
        <v>3.77</v>
      </c>
      <c r="U1655">
        <v>3.77</v>
      </c>
      <c r="V1655">
        <v>3.77</v>
      </c>
      <c r="W1655">
        <v>3.77</v>
      </c>
      <c r="X1655">
        <v>3.77</v>
      </c>
      <c r="Y1655">
        <v>3.77</v>
      </c>
      <c r="Z1655">
        <v>3.77</v>
      </c>
      <c r="AA1655">
        <v>3.77</v>
      </c>
      <c r="AB1655">
        <v>3.77</v>
      </c>
      <c r="AC1655">
        <v>3.77</v>
      </c>
      <c r="AD1655">
        <v>3.77</v>
      </c>
    </row>
    <row r="1656" spans="2:30" ht="15" customHeight="1" x14ac:dyDescent="0.45">
      <c r="B1656" t="s">
        <v>419</v>
      </c>
      <c r="C1656" t="s">
        <v>189</v>
      </c>
      <c r="D1656" t="s">
        <v>1560</v>
      </c>
      <c r="E1656" t="s">
        <v>1561</v>
      </c>
      <c r="F1656" t="s">
        <v>4337</v>
      </c>
      <c r="G1656" t="s">
        <v>422</v>
      </c>
      <c r="H1656" t="s">
        <v>1499</v>
      </c>
      <c r="I1656" t="s">
        <v>1380</v>
      </c>
      <c r="J1656">
        <v>2</v>
      </c>
      <c r="K1656" t="e">
        <f>#N/A</f>
        <v>#N/A</v>
      </c>
      <c r="L1656" t="e">
        <f>#N/A</f>
        <v>#N/A</v>
      </c>
      <c r="M1656" t="e">
        <f>#N/A</f>
        <v>#N/A</v>
      </c>
      <c r="N1656" t="e">
        <f>#N/A</f>
        <v>#N/A</v>
      </c>
      <c r="O1656" t="e">
        <f>#N/A</f>
        <v>#N/A</v>
      </c>
      <c r="P1656" t="e">
        <f>#N/A</f>
        <v>#N/A</v>
      </c>
      <c r="Q1656" t="e">
        <f>#N/A</f>
        <v>#N/A</v>
      </c>
      <c r="R1656" t="e">
        <f>#N/A</f>
        <v>#N/A</v>
      </c>
      <c r="S1656" t="e">
        <f>#N/A</f>
        <v>#N/A</v>
      </c>
      <c r="T1656" t="e">
        <f>#N/A</f>
        <v>#N/A</v>
      </c>
      <c r="U1656" t="e">
        <f>#N/A</f>
        <v>#N/A</v>
      </c>
      <c r="V1656" t="e">
        <f>#N/A</f>
        <v>#N/A</v>
      </c>
      <c r="W1656" t="e">
        <f>#N/A</f>
        <v>#N/A</v>
      </c>
      <c r="X1656" t="e">
        <f>#N/A</f>
        <v>#N/A</v>
      </c>
      <c r="Y1656" t="e">
        <f>#N/A</f>
        <v>#N/A</v>
      </c>
      <c r="Z1656" t="e">
        <f>#N/A</f>
        <v>#N/A</v>
      </c>
      <c r="AA1656" t="e">
        <f>#N/A</f>
        <v>#N/A</v>
      </c>
      <c r="AB1656" t="e">
        <f>#N/A</f>
        <v>#N/A</v>
      </c>
      <c r="AC1656" t="e">
        <f>#N/A</f>
        <v>#N/A</v>
      </c>
      <c r="AD1656" t="e">
        <f>#N/A</f>
        <v>#N/A</v>
      </c>
    </row>
    <row r="1657" spans="2:30" ht="15" customHeight="1" x14ac:dyDescent="0.45">
      <c r="B1657" t="s">
        <v>419</v>
      </c>
      <c r="C1657" t="s">
        <v>189</v>
      </c>
      <c r="D1657" t="s">
        <v>1563</v>
      </c>
      <c r="E1657" t="s">
        <v>1025</v>
      </c>
      <c r="F1657" t="s">
        <v>4174</v>
      </c>
      <c r="G1657" t="s">
        <v>422</v>
      </c>
      <c r="H1657" t="s">
        <v>1467</v>
      </c>
      <c r="I1657" t="s">
        <v>1380</v>
      </c>
      <c r="J1657">
        <v>1</v>
      </c>
      <c r="K1657">
        <v>-8.7029999999999994</v>
      </c>
      <c r="L1657">
        <v>-6.7750000000000004</v>
      </c>
      <c r="M1657">
        <v>-6.1120000000000001</v>
      </c>
      <c r="N1657">
        <v>-6.1909999999999998</v>
      </c>
      <c r="O1657">
        <v>-6.2380000000000004</v>
      </c>
      <c r="P1657">
        <v>-6.1180000000000003</v>
      </c>
      <c r="Q1657">
        <v>-5.9779999999999998</v>
      </c>
      <c r="R1657">
        <v>-5.9279999999999999</v>
      </c>
      <c r="S1657">
        <v>-5.9139999999999997</v>
      </c>
      <c r="T1657">
        <v>-5.9059999999999997</v>
      </c>
      <c r="U1657">
        <v>-5.9059999999999997</v>
      </c>
      <c r="V1657">
        <v>-5.9059999999999997</v>
      </c>
      <c r="W1657">
        <v>-5.9059999999999997</v>
      </c>
      <c r="X1657">
        <v>-5.9059999999999997</v>
      </c>
      <c r="Y1657">
        <v>-5.9059999999999997</v>
      </c>
      <c r="Z1657">
        <v>-5.9059999999999997</v>
      </c>
      <c r="AA1657">
        <v>-5.9059999999999997</v>
      </c>
      <c r="AB1657">
        <v>-5.9059999999999997</v>
      </c>
      <c r="AC1657">
        <v>-5.9059999999999997</v>
      </c>
      <c r="AD1657">
        <v>-5.9059999999999997</v>
      </c>
    </row>
    <row r="1658" spans="2:30" ht="15" customHeight="1" x14ac:dyDescent="0.45">
      <c r="B1658" t="s">
        <v>419</v>
      </c>
      <c r="C1658" t="s">
        <v>189</v>
      </c>
      <c r="D1658" t="s">
        <v>1564</v>
      </c>
      <c r="E1658" t="s">
        <v>1565</v>
      </c>
      <c r="F1658" t="s">
        <v>4338</v>
      </c>
      <c r="G1658" t="s">
        <v>422</v>
      </c>
      <c r="H1658" t="s">
        <v>1256</v>
      </c>
      <c r="I1658" t="s">
        <v>1257</v>
      </c>
      <c r="J1658">
        <v>1</v>
      </c>
      <c r="K1658">
        <v>-155.976</v>
      </c>
      <c r="L1658">
        <v>-121.42400000000001</v>
      </c>
      <c r="M1658">
        <v>-109.542</v>
      </c>
      <c r="N1658">
        <v>-110.958</v>
      </c>
      <c r="O1658">
        <v>-111.785</v>
      </c>
      <c r="P1658">
        <v>-109.64700000000001</v>
      </c>
      <c r="Q1658">
        <v>-107.131</v>
      </c>
      <c r="R1658">
        <v>-106.235</v>
      </c>
      <c r="S1658">
        <v>-105.98099999999999</v>
      </c>
      <c r="T1658">
        <v>-105.837</v>
      </c>
      <c r="U1658">
        <v>-105.837</v>
      </c>
      <c r="V1658">
        <v>-105.837</v>
      </c>
      <c r="W1658">
        <v>-105.837</v>
      </c>
      <c r="X1658">
        <v>-105.837</v>
      </c>
      <c r="Y1658">
        <v>-105.837</v>
      </c>
      <c r="Z1658">
        <v>-105.837</v>
      </c>
      <c r="AA1658">
        <v>-105.837</v>
      </c>
      <c r="AB1658">
        <v>-105.837</v>
      </c>
      <c r="AC1658">
        <v>-105.837</v>
      </c>
      <c r="AD1658">
        <v>-105.837</v>
      </c>
    </row>
    <row r="1659" spans="2:30" ht="15" customHeight="1" x14ac:dyDescent="0.45">
      <c r="B1659" t="s">
        <v>419</v>
      </c>
      <c r="C1659" t="s">
        <v>189</v>
      </c>
      <c r="D1659" t="s">
        <v>1567</v>
      </c>
      <c r="E1659" t="s">
        <v>1568</v>
      </c>
      <c r="F1659" t="s">
        <v>4339</v>
      </c>
      <c r="G1659" t="s">
        <v>422</v>
      </c>
      <c r="H1659" t="s">
        <v>1507</v>
      </c>
      <c r="I1659" t="s">
        <v>1380</v>
      </c>
      <c r="J1659">
        <v>2</v>
      </c>
      <c r="K1659" t="e">
        <f>#N/A</f>
        <v>#N/A</v>
      </c>
      <c r="L1659" t="e">
        <f>#N/A</f>
        <v>#N/A</v>
      </c>
      <c r="M1659" t="e">
        <f>#N/A</f>
        <v>#N/A</v>
      </c>
      <c r="N1659" t="e">
        <f>#N/A</f>
        <v>#N/A</v>
      </c>
      <c r="O1659" t="e">
        <f>#N/A</f>
        <v>#N/A</v>
      </c>
      <c r="P1659" t="e">
        <f>#N/A</f>
        <v>#N/A</v>
      </c>
      <c r="Q1659" t="e">
        <f>#N/A</f>
        <v>#N/A</v>
      </c>
      <c r="R1659" t="e">
        <f>#N/A</f>
        <v>#N/A</v>
      </c>
      <c r="S1659" t="e">
        <f>#N/A</f>
        <v>#N/A</v>
      </c>
      <c r="T1659" t="e">
        <f>#N/A</f>
        <v>#N/A</v>
      </c>
      <c r="U1659" t="e">
        <f>#N/A</f>
        <v>#N/A</v>
      </c>
      <c r="V1659" t="e">
        <f>#N/A</f>
        <v>#N/A</v>
      </c>
      <c r="W1659" t="e">
        <f>#N/A</f>
        <v>#N/A</v>
      </c>
      <c r="X1659" t="e">
        <f>#N/A</f>
        <v>#N/A</v>
      </c>
      <c r="Y1659" t="e">
        <f>#N/A</f>
        <v>#N/A</v>
      </c>
      <c r="Z1659" t="e">
        <f>#N/A</f>
        <v>#N/A</v>
      </c>
      <c r="AA1659" t="e">
        <f>#N/A</f>
        <v>#N/A</v>
      </c>
      <c r="AB1659" t="e">
        <f>#N/A</f>
        <v>#N/A</v>
      </c>
      <c r="AC1659" t="e">
        <f>#N/A</f>
        <v>#N/A</v>
      </c>
      <c r="AD1659" t="e">
        <f>#N/A</f>
        <v>#N/A</v>
      </c>
    </row>
    <row r="1660" spans="2:30" ht="15" customHeight="1" x14ac:dyDescent="0.45">
      <c r="B1660" t="s">
        <v>419</v>
      </c>
      <c r="C1660" t="s">
        <v>189</v>
      </c>
      <c r="D1660" t="s">
        <v>1570</v>
      </c>
      <c r="E1660" t="s">
        <v>1571</v>
      </c>
      <c r="F1660" t="s">
        <v>4340</v>
      </c>
      <c r="G1660" t="s">
        <v>422</v>
      </c>
      <c r="H1660" t="s">
        <v>1265</v>
      </c>
      <c r="I1660" t="s">
        <v>1257</v>
      </c>
      <c r="J1660">
        <v>2</v>
      </c>
      <c r="K1660">
        <v>0</v>
      </c>
      <c r="L1660">
        <v>0</v>
      </c>
      <c r="M1660">
        <v>0</v>
      </c>
      <c r="N1660">
        <v>0</v>
      </c>
      <c r="O1660">
        <v>0</v>
      </c>
      <c r="P1660">
        <v>0</v>
      </c>
      <c r="Q1660">
        <v>0</v>
      </c>
      <c r="R1660">
        <v>0</v>
      </c>
      <c r="S1660">
        <v>0</v>
      </c>
      <c r="T1660">
        <v>0</v>
      </c>
      <c r="U1660">
        <v>0</v>
      </c>
      <c r="V1660">
        <v>0</v>
      </c>
      <c r="W1660">
        <v>0</v>
      </c>
      <c r="X1660">
        <v>0</v>
      </c>
      <c r="Y1660">
        <v>0</v>
      </c>
      <c r="Z1660">
        <v>0</v>
      </c>
      <c r="AA1660">
        <v>0</v>
      </c>
      <c r="AB1660">
        <v>0</v>
      </c>
      <c r="AC1660">
        <v>0</v>
      </c>
      <c r="AD1660">
        <v>0</v>
      </c>
    </row>
    <row r="1661" spans="2:30" ht="15" customHeight="1" x14ac:dyDescent="0.45">
      <c r="B1661" t="s">
        <v>419</v>
      </c>
      <c r="C1661" t="s">
        <v>189</v>
      </c>
      <c r="D1661" t="s">
        <v>1573</v>
      </c>
      <c r="E1661" t="s">
        <v>1574</v>
      </c>
      <c r="F1661" t="s">
        <v>4341</v>
      </c>
      <c r="G1661" t="s">
        <v>422</v>
      </c>
      <c r="H1661" t="s">
        <v>1215</v>
      </c>
      <c r="I1661" t="s">
        <v>833</v>
      </c>
      <c r="J1661">
        <v>2</v>
      </c>
      <c r="K1661" t="e">
        <f>#N/A</f>
        <v>#N/A</v>
      </c>
      <c r="L1661" t="e">
        <f>#N/A</f>
        <v>#N/A</v>
      </c>
      <c r="M1661" t="e">
        <f>#N/A</f>
        <v>#N/A</v>
      </c>
      <c r="N1661" t="e">
        <f>#N/A</f>
        <v>#N/A</v>
      </c>
      <c r="O1661" t="e">
        <f>#N/A</f>
        <v>#N/A</v>
      </c>
      <c r="P1661" t="e">
        <f>#N/A</f>
        <v>#N/A</v>
      </c>
      <c r="Q1661" t="e">
        <f>#N/A</f>
        <v>#N/A</v>
      </c>
      <c r="R1661" t="e">
        <f>#N/A</f>
        <v>#N/A</v>
      </c>
      <c r="S1661" t="e">
        <f>#N/A</f>
        <v>#N/A</v>
      </c>
      <c r="T1661" t="e">
        <f>#N/A</f>
        <v>#N/A</v>
      </c>
      <c r="U1661" t="e">
        <f>#N/A</f>
        <v>#N/A</v>
      </c>
      <c r="V1661" t="e">
        <f>#N/A</f>
        <v>#N/A</v>
      </c>
      <c r="W1661" t="e">
        <f>#N/A</f>
        <v>#N/A</v>
      </c>
      <c r="X1661" t="e">
        <f>#N/A</f>
        <v>#N/A</v>
      </c>
      <c r="Y1661" t="e">
        <f>#N/A</f>
        <v>#N/A</v>
      </c>
      <c r="Z1661" t="e">
        <f>#N/A</f>
        <v>#N/A</v>
      </c>
      <c r="AA1661" t="e">
        <f>#N/A</f>
        <v>#N/A</v>
      </c>
      <c r="AB1661" t="e">
        <f>#N/A</f>
        <v>#N/A</v>
      </c>
      <c r="AC1661" t="e">
        <f>#N/A</f>
        <v>#N/A</v>
      </c>
      <c r="AD1661" t="e">
        <f>#N/A</f>
        <v>#N/A</v>
      </c>
    </row>
    <row r="1662" spans="2:30" ht="15" customHeight="1" x14ac:dyDescent="0.45">
      <c r="B1662" t="s">
        <v>419</v>
      </c>
      <c r="C1662" t="s">
        <v>189</v>
      </c>
      <c r="D1662" t="s">
        <v>1576</v>
      </c>
      <c r="E1662" t="s">
        <v>1577</v>
      </c>
      <c r="F1662" t="s">
        <v>4342</v>
      </c>
      <c r="G1662" t="s">
        <v>422</v>
      </c>
      <c r="H1662" t="s">
        <v>964</v>
      </c>
      <c r="I1662" t="s">
        <v>833</v>
      </c>
      <c r="J1662">
        <v>2</v>
      </c>
      <c r="K1662">
        <v>6.4000000000000001E-2</v>
      </c>
      <c r="L1662">
        <v>6.2E-2</v>
      </c>
      <c r="M1662">
        <v>0.107</v>
      </c>
      <c r="N1662">
        <v>0.105</v>
      </c>
      <c r="O1662">
        <v>0.107</v>
      </c>
      <c r="P1662">
        <v>0.108</v>
      </c>
      <c r="Q1662">
        <v>0.108</v>
      </c>
      <c r="R1662">
        <v>0.107</v>
      </c>
      <c r="S1662">
        <v>0.107</v>
      </c>
      <c r="T1662">
        <v>0.107</v>
      </c>
      <c r="U1662">
        <v>0.107</v>
      </c>
      <c r="V1662">
        <v>0.106</v>
      </c>
      <c r="W1662">
        <v>0.106</v>
      </c>
      <c r="X1662">
        <v>0.106</v>
      </c>
      <c r="Y1662">
        <v>0.106</v>
      </c>
      <c r="Z1662">
        <v>0.105</v>
      </c>
      <c r="AA1662">
        <v>0.105</v>
      </c>
      <c r="AB1662">
        <v>0.105</v>
      </c>
      <c r="AC1662">
        <v>0.104</v>
      </c>
      <c r="AD1662">
        <v>0.104</v>
      </c>
    </row>
    <row r="1663" spans="2:30" ht="15" customHeight="1" x14ac:dyDescent="0.45">
      <c r="B1663" t="s">
        <v>419</v>
      </c>
      <c r="C1663" t="s">
        <v>189</v>
      </c>
      <c r="D1663" t="s">
        <v>1579</v>
      </c>
      <c r="E1663" t="s">
        <v>1580</v>
      </c>
      <c r="F1663" t="s">
        <v>4343</v>
      </c>
      <c r="G1663" t="s">
        <v>422</v>
      </c>
      <c r="H1663" t="s">
        <v>1223</v>
      </c>
      <c r="I1663" t="s">
        <v>833</v>
      </c>
      <c r="J1663">
        <v>2</v>
      </c>
      <c r="K1663" t="e">
        <f>#N/A</f>
        <v>#N/A</v>
      </c>
      <c r="L1663" t="e">
        <f>#N/A</f>
        <v>#N/A</v>
      </c>
      <c r="M1663" t="e">
        <f>#N/A</f>
        <v>#N/A</v>
      </c>
      <c r="N1663" t="e">
        <f>#N/A</f>
        <v>#N/A</v>
      </c>
      <c r="O1663" t="e">
        <f>#N/A</f>
        <v>#N/A</v>
      </c>
      <c r="P1663" t="e">
        <f>#N/A</f>
        <v>#N/A</v>
      </c>
      <c r="Q1663" t="e">
        <f>#N/A</f>
        <v>#N/A</v>
      </c>
      <c r="R1663" t="e">
        <f>#N/A</f>
        <v>#N/A</v>
      </c>
      <c r="S1663" t="e">
        <f>#N/A</f>
        <v>#N/A</v>
      </c>
      <c r="T1663" t="e">
        <f>#N/A</f>
        <v>#N/A</v>
      </c>
      <c r="U1663" t="e">
        <f>#N/A</f>
        <v>#N/A</v>
      </c>
      <c r="V1663" t="e">
        <f>#N/A</f>
        <v>#N/A</v>
      </c>
      <c r="W1663" t="e">
        <f>#N/A</f>
        <v>#N/A</v>
      </c>
      <c r="X1663" t="e">
        <f>#N/A</f>
        <v>#N/A</v>
      </c>
      <c r="Y1663" t="e">
        <f>#N/A</f>
        <v>#N/A</v>
      </c>
      <c r="Z1663" t="e">
        <f>#N/A</f>
        <v>#N/A</v>
      </c>
      <c r="AA1663" t="e">
        <f>#N/A</f>
        <v>#N/A</v>
      </c>
      <c r="AB1663" t="e">
        <f>#N/A</f>
        <v>#N/A</v>
      </c>
      <c r="AC1663" t="e">
        <f>#N/A</f>
        <v>#N/A</v>
      </c>
      <c r="AD1663" t="e">
        <f>#N/A</f>
        <v>#N/A</v>
      </c>
    </row>
    <row r="1664" spans="2:30" ht="15" customHeight="1" x14ac:dyDescent="0.45">
      <c r="B1664" t="s">
        <v>419</v>
      </c>
      <c r="C1664" t="s">
        <v>189</v>
      </c>
      <c r="D1664" t="s">
        <v>1582</v>
      </c>
      <c r="E1664" t="s">
        <v>1583</v>
      </c>
      <c r="F1664" t="s">
        <v>4344</v>
      </c>
      <c r="G1664" t="s">
        <v>422</v>
      </c>
      <c r="H1664" t="s">
        <v>1239</v>
      </c>
      <c r="I1664" t="s">
        <v>833</v>
      </c>
      <c r="J1664">
        <v>2</v>
      </c>
      <c r="K1664">
        <v>0</v>
      </c>
      <c r="L1664">
        <v>0</v>
      </c>
      <c r="M1664">
        <v>0</v>
      </c>
      <c r="N1664">
        <v>0</v>
      </c>
      <c r="O1664">
        <v>0</v>
      </c>
      <c r="P1664">
        <v>0</v>
      </c>
      <c r="Q1664">
        <v>0</v>
      </c>
      <c r="R1664">
        <v>0</v>
      </c>
      <c r="S1664">
        <v>0</v>
      </c>
      <c r="T1664">
        <v>0</v>
      </c>
      <c r="U1664">
        <v>0</v>
      </c>
      <c r="V1664">
        <v>0</v>
      </c>
      <c r="W1664">
        <v>0</v>
      </c>
      <c r="X1664">
        <v>0</v>
      </c>
      <c r="Y1664">
        <v>0</v>
      </c>
      <c r="Z1664">
        <v>0</v>
      </c>
      <c r="AA1664">
        <v>0</v>
      </c>
      <c r="AB1664">
        <v>0</v>
      </c>
      <c r="AC1664">
        <v>0</v>
      </c>
      <c r="AD1664">
        <v>0</v>
      </c>
    </row>
    <row r="1665" spans="2:30" ht="15" customHeight="1" x14ac:dyDescent="0.45">
      <c r="B1665" t="s">
        <v>419</v>
      </c>
      <c r="C1665" t="s">
        <v>189</v>
      </c>
      <c r="D1665" t="s">
        <v>1585</v>
      </c>
      <c r="E1665" t="s">
        <v>1586</v>
      </c>
      <c r="F1665" t="s">
        <v>4345</v>
      </c>
      <c r="G1665" t="s">
        <v>422</v>
      </c>
      <c r="H1665" t="s">
        <v>1243</v>
      </c>
      <c r="I1665" t="s">
        <v>833</v>
      </c>
      <c r="J1665">
        <v>2</v>
      </c>
      <c r="K1665">
        <v>0</v>
      </c>
      <c r="L1665">
        <v>0</v>
      </c>
      <c r="M1665">
        <v>0</v>
      </c>
      <c r="N1665">
        <v>0</v>
      </c>
      <c r="O1665">
        <v>0</v>
      </c>
      <c r="P1665">
        <v>0</v>
      </c>
      <c r="Q1665">
        <v>0</v>
      </c>
      <c r="R1665">
        <v>0</v>
      </c>
      <c r="S1665">
        <v>0</v>
      </c>
      <c r="T1665">
        <v>0</v>
      </c>
      <c r="U1665">
        <v>0</v>
      </c>
      <c r="V1665">
        <v>0</v>
      </c>
      <c r="W1665">
        <v>0</v>
      </c>
      <c r="X1665">
        <v>0</v>
      </c>
      <c r="Y1665">
        <v>0</v>
      </c>
      <c r="Z1665">
        <v>0</v>
      </c>
      <c r="AA1665">
        <v>0</v>
      </c>
      <c r="AB1665">
        <v>0</v>
      </c>
      <c r="AC1665">
        <v>0</v>
      </c>
      <c r="AD1665">
        <v>0</v>
      </c>
    </row>
    <row r="1666" spans="2:30" ht="15" customHeight="1" x14ac:dyDescent="0.45">
      <c r="B1666" t="s">
        <v>419</v>
      </c>
      <c r="C1666" t="s">
        <v>189</v>
      </c>
      <c r="D1666" t="s">
        <v>1588</v>
      </c>
      <c r="E1666" t="s">
        <v>1589</v>
      </c>
      <c r="F1666" t="s">
        <v>4346</v>
      </c>
      <c r="G1666" t="s">
        <v>422</v>
      </c>
      <c r="H1666" t="s">
        <v>1591</v>
      </c>
      <c r="I1666" t="s">
        <v>833</v>
      </c>
      <c r="J1666">
        <v>2</v>
      </c>
      <c r="K1666">
        <v>6.4000000000000001E-2</v>
      </c>
      <c r="L1666">
        <v>6.2E-2</v>
      </c>
      <c r="M1666">
        <v>5.1999999999999998E-2</v>
      </c>
      <c r="N1666">
        <v>4.9000000000000002E-2</v>
      </c>
      <c r="O1666">
        <v>0.06</v>
      </c>
      <c r="P1666">
        <v>0.06</v>
      </c>
      <c r="Q1666">
        <v>6.0999999999999999E-2</v>
      </c>
      <c r="R1666">
        <v>0.06</v>
      </c>
      <c r="S1666">
        <v>0.06</v>
      </c>
      <c r="T1666">
        <v>5.8999999999999997E-2</v>
      </c>
      <c r="U1666">
        <v>5.8999999999999997E-2</v>
      </c>
      <c r="V1666">
        <v>5.8000000000000003E-2</v>
      </c>
      <c r="W1666">
        <v>5.8000000000000003E-2</v>
      </c>
      <c r="X1666">
        <v>5.8000000000000003E-2</v>
      </c>
      <c r="Y1666">
        <v>5.7000000000000002E-2</v>
      </c>
      <c r="Z1666">
        <v>5.7000000000000002E-2</v>
      </c>
      <c r="AA1666">
        <v>5.7000000000000002E-2</v>
      </c>
      <c r="AB1666">
        <v>5.6000000000000001E-2</v>
      </c>
      <c r="AC1666">
        <v>5.6000000000000001E-2</v>
      </c>
      <c r="AD1666">
        <v>5.6000000000000001E-2</v>
      </c>
    </row>
    <row r="1667" spans="2:30" ht="15" customHeight="1" x14ac:dyDescent="0.45">
      <c r="B1667" t="s">
        <v>419</v>
      </c>
      <c r="C1667" t="s">
        <v>189</v>
      </c>
      <c r="D1667" t="s">
        <v>1592</v>
      </c>
      <c r="E1667" t="s">
        <v>1593</v>
      </c>
      <c r="F1667" t="s">
        <v>4347</v>
      </c>
      <c r="G1667" t="s">
        <v>422</v>
      </c>
      <c r="H1667" t="s">
        <v>1595</v>
      </c>
      <c r="I1667" t="s">
        <v>833</v>
      </c>
      <c r="J1667">
        <v>2</v>
      </c>
      <c r="K1667" t="e">
        <f>#N/A</f>
        <v>#N/A</v>
      </c>
      <c r="L1667" t="e">
        <f>#N/A</f>
        <v>#N/A</v>
      </c>
      <c r="M1667" t="e">
        <f>#N/A</f>
        <v>#N/A</v>
      </c>
      <c r="N1667" t="e">
        <f>#N/A</f>
        <v>#N/A</v>
      </c>
      <c r="O1667" t="e">
        <f>#N/A</f>
        <v>#N/A</v>
      </c>
      <c r="P1667" t="e">
        <f>#N/A</f>
        <v>#N/A</v>
      </c>
      <c r="Q1667" t="e">
        <f>#N/A</f>
        <v>#N/A</v>
      </c>
      <c r="R1667" t="e">
        <f>#N/A</f>
        <v>#N/A</v>
      </c>
      <c r="S1667" t="e">
        <f>#N/A</f>
        <v>#N/A</v>
      </c>
      <c r="T1667" t="e">
        <f>#N/A</f>
        <v>#N/A</v>
      </c>
      <c r="U1667" t="e">
        <f>#N/A</f>
        <v>#N/A</v>
      </c>
      <c r="V1667" t="e">
        <f>#N/A</f>
        <v>#N/A</v>
      </c>
      <c r="W1667" t="e">
        <f>#N/A</f>
        <v>#N/A</v>
      </c>
      <c r="X1667" t="e">
        <f>#N/A</f>
        <v>#N/A</v>
      </c>
      <c r="Y1667" t="e">
        <f>#N/A</f>
        <v>#N/A</v>
      </c>
      <c r="Z1667" t="e">
        <f>#N/A</f>
        <v>#N/A</v>
      </c>
      <c r="AA1667" t="e">
        <f>#N/A</f>
        <v>#N/A</v>
      </c>
      <c r="AB1667" t="e">
        <f>#N/A</f>
        <v>#N/A</v>
      </c>
      <c r="AC1667" t="e">
        <f>#N/A</f>
        <v>#N/A</v>
      </c>
      <c r="AD1667" t="e">
        <f>#N/A</f>
        <v>#N/A</v>
      </c>
    </row>
    <row r="1668" spans="2:30" ht="15" customHeight="1" x14ac:dyDescent="0.45">
      <c r="B1668" t="s">
        <v>419</v>
      </c>
      <c r="C1668" t="s">
        <v>189</v>
      </c>
      <c r="D1668" t="s">
        <v>1596</v>
      </c>
      <c r="E1668" t="s">
        <v>1003</v>
      </c>
      <c r="F1668" t="s">
        <v>4167</v>
      </c>
      <c r="G1668" t="s">
        <v>422</v>
      </c>
      <c r="H1668" t="s">
        <v>1402</v>
      </c>
      <c r="I1668" t="s">
        <v>833</v>
      </c>
      <c r="J1668">
        <v>1</v>
      </c>
      <c r="K1668">
        <v>0</v>
      </c>
      <c r="L1668">
        <v>0</v>
      </c>
      <c r="M1668">
        <v>-5.5E-2</v>
      </c>
      <c r="N1668">
        <v>-5.5E-2</v>
      </c>
      <c r="O1668">
        <v>-5.5E-2</v>
      </c>
      <c r="P1668">
        <v>-5.5E-2</v>
      </c>
      <c r="Q1668">
        <v>-5.5E-2</v>
      </c>
      <c r="R1668">
        <v>-5.5E-2</v>
      </c>
      <c r="S1668">
        <v>-5.5E-2</v>
      </c>
      <c r="T1668">
        <v>-5.5E-2</v>
      </c>
      <c r="U1668">
        <v>-5.5E-2</v>
      </c>
      <c r="V1668">
        <v>-5.5E-2</v>
      </c>
      <c r="W1668">
        <v>-5.5E-2</v>
      </c>
      <c r="X1668">
        <v>-5.5E-2</v>
      </c>
      <c r="Y1668">
        <v>-5.5E-2</v>
      </c>
      <c r="Z1668">
        <v>-5.5E-2</v>
      </c>
      <c r="AA1668">
        <v>-5.5E-2</v>
      </c>
      <c r="AB1668">
        <v>-5.5E-2</v>
      </c>
      <c r="AC1668">
        <v>-5.5E-2</v>
      </c>
      <c r="AD1668">
        <v>-5.5E-2</v>
      </c>
    </row>
    <row r="1669" spans="2:30" ht="15" customHeight="1" x14ac:dyDescent="0.45">
      <c r="B1669" t="s">
        <v>419</v>
      </c>
      <c r="C1669" t="s">
        <v>189</v>
      </c>
      <c r="D1669" t="s">
        <v>1597</v>
      </c>
      <c r="E1669" t="s">
        <v>1598</v>
      </c>
      <c r="F1669" t="s">
        <v>4348</v>
      </c>
      <c r="G1669" t="s">
        <v>422</v>
      </c>
      <c r="H1669" t="s">
        <v>1256</v>
      </c>
      <c r="I1669" t="s">
        <v>1257</v>
      </c>
      <c r="J1669">
        <v>1</v>
      </c>
      <c r="K1669" t="e">
        <f>#DIV/0!</f>
        <v>#DIV/0!</v>
      </c>
      <c r="L1669" t="e">
        <f>#DIV/0!</f>
        <v>#DIV/0!</v>
      </c>
      <c r="M1669" t="e">
        <f>#DIV/0!</f>
        <v>#DIV/0!</v>
      </c>
      <c r="N1669" t="e">
        <f>#DIV/0!</f>
        <v>#DIV/0!</v>
      </c>
      <c r="O1669" t="e">
        <f>#DIV/0!</f>
        <v>#DIV/0!</v>
      </c>
      <c r="P1669" t="e">
        <f>#DIV/0!</f>
        <v>#DIV/0!</v>
      </c>
      <c r="Q1669" t="e">
        <f>#DIV/0!</f>
        <v>#DIV/0!</v>
      </c>
      <c r="R1669" t="e">
        <f>#DIV/0!</f>
        <v>#DIV/0!</v>
      </c>
      <c r="S1669" t="e">
        <f>#DIV/0!</f>
        <v>#DIV/0!</v>
      </c>
      <c r="T1669" t="e">
        <f>#DIV/0!</f>
        <v>#DIV/0!</v>
      </c>
      <c r="U1669" t="e">
        <f>#DIV/0!</f>
        <v>#DIV/0!</v>
      </c>
      <c r="V1669" t="e">
        <f>#DIV/0!</f>
        <v>#DIV/0!</v>
      </c>
      <c r="W1669" t="e">
        <f>#DIV/0!</f>
        <v>#DIV/0!</v>
      </c>
      <c r="X1669" t="e">
        <f>#DIV/0!</f>
        <v>#DIV/0!</v>
      </c>
      <c r="Y1669" t="e">
        <f>#DIV/0!</f>
        <v>#DIV/0!</v>
      </c>
      <c r="Z1669" t="e">
        <f>#DIV/0!</f>
        <v>#DIV/0!</v>
      </c>
      <c r="AA1669" t="e">
        <f>#DIV/0!</f>
        <v>#DIV/0!</v>
      </c>
      <c r="AB1669" t="e">
        <f>#DIV/0!</f>
        <v>#DIV/0!</v>
      </c>
      <c r="AC1669" t="e">
        <f>#DIV/0!</f>
        <v>#DIV/0!</v>
      </c>
      <c r="AD1669" t="e">
        <f>#DIV/0!</f>
        <v>#DIV/0!</v>
      </c>
    </row>
    <row r="1670" spans="2:30" ht="15" customHeight="1" x14ac:dyDescent="0.45">
      <c r="B1670" t="s">
        <v>419</v>
      </c>
      <c r="C1670" t="s">
        <v>189</v>
      </c>
      <c r="D1670" t="s">
        <v>1600</v>
      </c>
      <c r="E1670" t="s">
        <v>1601</v>
      </c>
      <c r="F1670" t="s">
        <v>4349</v>
      </c>
      <c r="G1670" t="s">
        <v>422</v>
      </c>
      <c r="H1670" t="s">
        <v>1603</v>
      </c>
      <c r="I1670" t="s">
        <v>833</v>
      </c>
      <c r="J1670">
        <v>2</v>
      </c>
      <c r="K1670" t="e">
        <f>#N/A</f>
        <v>#N/A</v>
      </c>
      <c r="L1670" t="e">
        <f>#N/A</f>
        <v>#N/A</v>
      </c>
      <c r="M1670" t="e">
        <f>#N/A</f>
        <v>#N/A</v>
      </c>
      <c r="N1670" t="e">
        <f>#N/A</f>
        <v>#N/A</v>
      </c>
      <c r="O1670" t="e">
        <f>#N/A</f>
        <v>#N/A</v>
      </c>
      <c r="P1670" t="e">
        <f>#N/A</f>
        <v>#N/A</v>
      </c>
      <c r="Q1670" t="e">
        <f>#N/A</f>
        <v>#N/A</v>
      </c>
      <c r="R1670" t="e">
        <f>#N/A</f>
        <v>#N/A</v>
      </c>
      <c r="S1670" t="e">
        <f>#N/A</f>
        <v>#N/A</v>
      </c>
      <c r="T1670" t="e">
        <f>#N/A</f>
        <v>#N/A</v>
      </c>
      <c r="U1670" t="e">
        <f>#N/A</f>
        <v>#N/A</v>
      </c>
      <c r="V1670" t="e">
        <f>#N/A</f>
        <v>#N/A</v>
      </c>
      <c r="W1670" t="e">
        <f>#N/A</f>
        <v>#N/A</v>
      </c>
      <c r="X1670" t="e">
        <f>#N/A</f>
        <v>#N/A</v>
      </c>
      <c r="Y1670" t="e">
        <f>#N/A</f>
        <v>#N/A</v>
      </c>
      <c r="Z1670" t="e">
        <f>#N/A</f>
        <v>#N/A</v>
      </c>
      <c r="AA1670" t="e">
        <f>#N/A</f>
        <v>#N/A</v>
      </c>
      <c r="AB1670" t="e">
        <f>#N/A</f>
        <v>#N/A</v>
      </c>
      <c r="AC1670" t="e">
        <f>#N/A</f>
        <v>#N/A</v>
      </c>
      <c r="AD1670" t="e">
        <f>#N/A</f>
        <v>#N/A</v>
      </c>
    </row>
    <row r="1671" spans="2:30" ht="15" customHeight="1" x14ac:dyDescent="0.45">
      <c r="B1671" t="s">
        <v>419</v>
      </c>
      <c r="C1671" t="s">
        <v>189</v>
      </c>
      <c r="D1671" t="s">
        <v>1604</v>
      </c>
      <c r="E1671" t="s">
        <v>1605</v>
      </c>
      <c r="F1671" t="s">
        <v>4350</v>
      </c>
      <c r="G1671" t="s">
        <v>422</v>
      </c>
      <c r="H1671" t="s">
        <v>1265</v>
      </c>
      <c r="I1671" t="s">
        <v>1257</v>
      </c>
      <c r="J1671">
        <v>2</v>
      </c>
      <c r="K1671">
        <v>0</v>
      </c>
      <c r="L1671">
        <v>0</v>
      </c>
      <c r="M1671">
        <v>0</v>
      </c>
      <c r="N1671">
        <v>0</v>
      </c>
      <c r="O1671">
        <v>0</v>
      </c>
      <c r="P1671">
        <v>0</v>
      </c>
      <c r="Q1671">
        <v>0</v>
      </c>
      <c r="R1671">
        <v>0</v>
      </c>
      <c r="S1671">
        <v>0</v>
      </c>
      <c r="T1671">
        <v>0</v>
      </c>
      <c r="U1671">
        <v>0</v>
      </c>
      <c r="V1671">
        <v>0</v>
      </c>
      <c r="W1671">
        <v>0</v>
      </c>
      <c r="X1671">
        <v>0</v>
      </c>
      <c r="Y1671">
        <v>0</v>
      </c>
      <c r="Z1671">
        <v>0</v>
      </c>
      <c r="AA1671">
        <v>0</v>
      </c>
      <c r="AB1671">
        <v>0</v>
      </c>
      <c r="AC1671">
        <v>0</v>
      </c>
      <c r="AD1671">
        <v>0</v>
      </c>
    </row>
    <row r="1672" spans="2:30" ht="15" customHeight="1" x14ac:dyDescent="0.45">
      <c r="B1672" t="s">
        <v>419</v>
      </c>
      <c r="C1672" t="s">
        <v>189</v>
      </c>
      <c r="D1672" t="s">
        <v>1607</v>
      </c>
      <c r="E1672" t="s">
        <v>1608</v>
      </c>
      <c r="F1672" t="s">
        <v>4351</v>
      </c>
      <c r="G1672" t="s">
        <v>422</v>
      </c>
      <c r="H1672" t="s">
        <v>1215</v>
      </c>
      <c r="I1672" t="s">
        <v>833</v>
      </c>
      <c r="J1672">
        <v>2</v>
      </c>
      <c r="K1672" t="e">
        <f>#N/A</f>
        <v>#N/A</v>
      </c>
      <c r="L1672" t="e">
        <f>#N/A</f>
        <v>#N/A</v>
      </c>
      <c r="M1672" t="e">
        <f>#N/A</f>
        <v>#N/A</v>
      </c>
      <c r="N1672" t="e">
        <f>#N/A</f>
        <v>#N/A</v>
      </c>
      <c r="O1672" t="e">
        <f>#N/A</f>
        <v>#N/A</v>
      </c>
      <c r="P1672" t="e">
        <f>#N/A</f>
        <v>#N/A</v>
      </c>
      <c r="Q1672" t="e">
        <f>#N/A</f>
        <v>#N/A</v>
      </c>
      <c r="R1672" t="e">
        <f>#N/A</f>
        <v>#N/A</v>
      </c>
      <c r="S1672" t="e">
        <f>#N/A</f>
        <v>#N/A</v>
      </c>
      <c r="T1672" t="e">
        <f>#N/A</f>
        <v>#N/A</v>
      </c>
      <c r="U1672" t="e">
        <f>#N/A</f>
        <v>#N/A</v>
      </c>
      <c r="V1672" t="e">
        <f>#N/A</f>
        <v>#N/A</v>
      </c>
      <c r="W1672" t="e">
        <f>#N/A</f>
        <v>#N/A</v>
      </c>
      <c r="X1672" t="e">
        <f>#N/A</f>
        <v>#N/A</v>
      </c>
      <c r="Y1672" t="e">
        <f>#N/A</f>
        <v>#N/A</v>
      </c>
      <c r="Z1672" t="e">
        <f>#N/A</f>
        <v>#N/A</v>
      </c>
      <c r="AA1672" t="e">
        <f>#N/A</f>
        <v>#N/A</v>
      </c>
      <c r="AB1672" t="e">
        <f>#N/A</f>
        <v>#N/A</v>
      </c>
      <c r="AC1672" t="e">
        <f>#N/A</f>
        <v>#N/A</v>
      </c>
      <c r="AD1672" t="e">
        <f>#N/A</f>
        <v>#N/A</v>
      </c>
    </row>
    <row r="1673" spans="2:30" ht="15" customHeight="1" x14ac:dyDescent="0.45">
      <c r="B1673" t="s">
        <v>419</v>
      </c>
      <c r="C1673" t="s">
        <v>189</v>
      </c>
      <c r="D1673" t="s">
        <v>1610</v>
      </c>
      <c r="E1673" t="s">
        <v>966</v>
      </c>
      <c r="F1673" t="s">
        <v>4155</v>
      </c>
      <c r="G1673" t="s">
        <v>422</v>
      </c>
      <c r="H1673" t="s">
        <v>964</v>
      </c>
      <c r="I1673" t="s">
        <v>833</v>
      </c>
      <c r="J1673">
        <v>2</v>
      </c>
      <c r="K1673">
        <v>5.8999999999999997E-2</v>
      </c>
      <c r="L1673">
        <v>5.0999999999999997E-2</v>
      </c>
      <c r="M1673">
        <v>0.10100000000000001</v>
      </c>
      <c r="N1673">
        <v>9.8000000000000004E-2</v>
      </c>
      <c r="O1673">
        <v>0.1</v>
      </c>
      <c r="P1673">
        <v>0.10100000000000001</v>
      </c>
      <c r="Q1673">
        <v>0.10100000000000001</v>
      </c>
      <c r="R1673">
        <v>0.10100000000000001</v>
      </c>
      <c r="S1673">
        <v>0.10100000000000001</v>
      </c>
      <c r="T1673">
        <v>0.1</v>
      </c>
      <c r="U1673">
        <v>0.1</v>
      </c>
      <c r="V1673">
        <v>0.1</v>
      </c>
      <c r="W1673">
        <v>0.1</v>
      </c>
      <c r="X1673">
        <v>0.1</v>
      </c>
      <c r="Y1673">
        <v>9.9000000000000005E-2</v>
      </c>
      <c r="Z1673">
        <v>9.9000000000000005E-2</v>
      </c>
      <c r="AA1673">
        <v>9.9000000000000005E-2</v>
      </c>
      <c r="AB1673">
        <v>9.8000000000000004E-2</v>
      </c>
      <c r="AC1673">
        <v>9.8000000000000004E-2</v>
      </c>
      <c r="AD1673">
        <v>9.8000000000000004E-2</v>
      </c>
    </row>
    <row r="1674" spans="2:30" ht="15" customHeight="1" x14ac:dyDescent="0.45">
      <c r="B1674" t="s">
        <v>419</v>
      </c>
      <c r="C1674" t="s">
        <v>189</v>
      </c>
      <c r="D1674" t="s">
        <v>1611</v>
      </c>
      <c r="E1674" t="s">
        <v>1612</v>
      </c>
      <c r="F1674" t="s">
        <v>4352</v>
      </c>
      <c r="G1674" t="s">
        <v>422</v>
      </c>
      <c r="H1674" t="s">
        <v>1223</v>
      </c>
      <c r="I1674" t="s">
        <v>833</v>
      </c>
      <c r="J1674">
        <v>2</v>
      </c>
      <c r="K1674" t="e">
        <f>#N/A</f>
        <v>#N/A</v>
      </c>
      <c r="L1674" t="e">
        <f>#N/A</f>
        <v>#N/A</v>
      </c>
      <c r="M1674" t="e">
        <f>#N/A</f>
        <v>#N/A</v>
      </c>
      <c r="N1674" t="e">
        <f>#N/A</f>
        <v>#N/A</v>
      </c>
      <c r="O1674" t="e">
        <f>#N/A</f>
        <v>#N/A</v>
      </c>
      <c r="P1674" t="e">
        <f>#N/A</f>
        <v>#N/A</v>
      </c>
      <c r="Q1674" t="e">
        <f>#N/A</f>
        <v>#N/A</v>
      </c>
      <c r="R1674" t="e">
        <f>#N/A</f>
        <v>#N/A</v>
      </c>
      <c r="S1674" t="e">
        <f>#N/A</f>
        <v>#N/A</v>
      </c>
      <c r="T1674" t="e">
        <f>#N/A</f>
        <v>#N/A</v>
      </c>
      <c r="U1674" t="e">
        <f>#N/A</f>
        <v>#N/A</v>
      </c>
      <c r="V1674" t="e">
        <f>#N/A</f>
        <v>#N/A</v>
      </c>
      <c r="W1674" t="e">
        <f>#N/A</f>
        <v>#N/A</v>
      </c>
      <c r="X1674" t="e">
        <f>#N/A</f>
        <v>#N/A</v>
      </c>
      <c r="Y1674" t="e">
        <f>#N/A</f>
        <v>#N/A</v>
      </c>
      <c r="Z1674" t="e">
        <f>#N/A</f>
        <v>#N/A</v>
      </c>
      <c r="AA1674" t="e">
        <f>#N/A</f>
        <v>#N/A</v>
      </c>
      <c r="AB1674" t="e">
        <f>#N/A</f>
        <v>#N/A</v>
      </c>
      <c r="AC1674" t="e">
        <f>#N/A</f>
        <v>#N/A</v>
      </c>
      <c r="AD1674" t="e">
        <f>#N/A</f>
        <v>#N/A</v>
      </c>
    </row>
    <row r="1675" spans="2:30" ht="15" customHeight="1" x14ac:dyDescent="0.45">
      <c r="B1675" t="s">
        <v>419</v>
      </c>
      <c r="C1675" t="s">
        <v>189</v>
      </c>
      <c r="D1675" t="s">
        <v>1614</v>
      </c>
      <c r="E1675" t="s">
        <v>1615</v>
      </c>
      <c r="F1675" t="s">
        <v>4353</v>
      </c>
      <c r="G1675" t="s">
        <v>422</v>
      </c>
      <c r="H1675" t="s">
        <v>1239</v>
      </c>
      <c r="I1675" t="s">
        <v>833</v>
      </c>
      <c r="J1675">
        <v>2</v>
      </c>
      <c r="K1675">
        <v>0</v>
      </c>
      <c r="L1675">
        <v>0</v>
      </c>
      <c r="M1675">
        <v>0</v>
      </c>
      <c r="N1675">
        <v>0</v>
      </c>
      <c r="O1675">
        <v>0</v>
      </c>
      <c r="P1675">
        <v>0</v>
      </c>
      <c r="Q1675">
        <v>0</v>
      </c>
      <c r="R1675">
        <v>0</v>
      </c>
      <c r="S1675">
        <v>0</v>
      </c>
      <c r="T1675">
        <v>0</v>
      </c>
      <c r="U1675">
        <v>0</v>
      </c>
      <c r="V1675">
        <v>0</v>
      </c>
      <c r="W1675">
        <v>0</v>
      </c>
      <c r="X1675">
        <v>0</v>
      </c>
      <c r="Y1675">
        <v>0</v>
      </c>
      <c r="Z1675">
        <v>0</v>
      </c>
      <c r="AA1675">
        <v>0</v>
      </c>
      <c r="AB1675">
        <v>0</v>
      </c>
      <c r="AC1675">
        <v>0</v>
      </c>
      <c r="AD1675">
        <v>0</v>
      </c>
    </row>
    <row r="1676" spans="2:30" ht="15" customHeight="1" x14ac:dyDescent="0.45">
      <c r="B1676" t="s">
        <v>419</v>
      </c>
      <c r="C1676" t="s">
        <v>189</v>
      </c>
      <c r="D1676" t="s">
        <v>1617</v>
      </c>
      <c r="E1676" t="s">
        <v>1618</v>
      </c>
      <c r="F1676" t="s">
        <v>4354</v>
      </c>
      <c r="G1676" t="s">
        <v>422</v>
      </c>
      <c r="H1676" t="s">
        <v>1243</v>
      </c>
      <c r="I1676" t="s">
        <v>833</v>
      </c>
      <c r="J1676">
        <v>2</v>
      </c>
      <c r="K1676" t="e">
        <f>#N/A</f>
        <v>#N/A</v>
      </c>
      <c r="L1676" t="e">
        <f>#N/A</f>
        <v>#N/A</v>
      </c>
      <c r="M1676" t="e">
        <f>#N/A</f>
        <v>#N/A</v>
      </c>
      <c r="N1676" t="e">
        <f>#N/A</f>
        <v>#N/A</v>
      </c>
      <c r="O1676" t="e">
        <f>#N/A</f>
        <v>#N/A</v>
      </c>
      <c r="P1676" t="e">
        <f>#N/A</f>
        <v>#N/A</v>
      </c>
      <c r="Q1676" t="e">
        <f>#N/A</f>
        <v>#N/A</v>
      </c>
      <c r="R1676" t="e">
        <f>#N/A</f>
        <v>#N/A</v>
      </c>
      <c r="S1676" t="e">
        <f>#N/A</f>
        <v>#N/A</v>
      </c>
      <c r="T1676" t="e">
        <f>#N/A</f>
        <v>#N/A</v>
      </c>
      <c r="U1676" t="e">
        <f>#N/A</f>
        <v>#N/A</v>
      </c>
      <c r="V1676" t="e">
        <f>#N/A</f>
        <v>#N/A</v>
      </c>
      <c r="W1676" t="e">
        <f>#N/A</f>
        <v>#N/A</v>
      </c>
      <c r="X1676" t="e">
        <f>#N/A</f>
        <v>#N/A</v>
      </c>
      <c r="Y1676" t="e">
        <f>#N/A</f>
        <v>#N/A</v>
      </c>
      <c r="Z1676" t="e">
        <f>#N/A</f>
        <v>#N/A</v>
      </c>
      <c r="AA1676" t="e">
        <f>#N/A</f>
        <v>#N/A</v>
      </c>
      <c r="AB1676" t="e">
        <f>#N/A</f>
        <v>#N/A</v>
      </c>
      <c r="AC1676" t="e">
        <f>#N/A</f>
        <v>#N/A</v>
      </c>
      <c r="AD1676" t="e">
        <f>#N/A</f>
        <v>#N/A</v>
      </c>
    </row>
    <row r="1677" spans="2:30" ht="15" customHeight="1" x14ac:dyDescent="0.45">
      <c r="B1677" t="s">
        <v>419</v>
      </c>
      <c r="C1677" t="s">
        <v>189</v>
      </c>
      <c r="D1677" t="s">
        <v>1620</v>
      </c>
      <c r="E1677" t="s">
        <v>1621</v>
      </c>
      <c r="F1677" t="s">
        <v>4355</v>
      </c>
      <c r="G1677" t="s">
        <v>422</v>
      </c>
      <c r="H1677" t="s">
        <v>1591</v>
      </c>
      <c r="I1677" t="s">
        <v>833</v>
      </c>
      <c r="J1677">
        <v>2</v>
      </c>
      <c r="K1677">
        <v>6.0999999999999999E-2</v>
      </c>
      <c r="L1677">
        <v>5.1999999999999998E-2</v>
      </c>
      <c r="M1677">
        <v>4.5999999999999999E-2</v>
      </c>
      <c r="N1677">
        <v>4.2999999999999997E-2</v>
      </c>
      <c r="O1677">
        <v>5.2999999999999999E-2</v>
      </c>
      <c r="P1677">
        <v>5.3999999999999999E-2</v>
      </c>
      <c r="Q1677">
        <v>5.5E-2</v>
      </c>
      <c r="R1677">
        <v>5.3999999999999999E-2</v>
      </c>
      <c r="S1677">
        <v>5.2999999999999999E-2</v>
      </c>
      <c r="T1677">
        <v>5.2999999999999999E-2</v>
      </c>
      <c r="U1677">
        <v>5.1999999999999998E-2</v>
      </c>
      <c r="V1677">
        <v>5.1999999999999998E-2</v>
      </c>
      <c r="W1677">
        <v>5.1999999999999998E-2</v>
      </c>
      <c r="X1677">
        <v>5.1999999999999998E-2</v>
      </c>
      <c r="Y1677">
        <v>5.0999999999999997E-2</v>
      </c>
      <c r="Z1677">
        <v>5.0999999999999997E-2</v>
      </c>
      <c r="AA1677">
        <v>5.0999999999999997E-2</v>
      </c>
      <c r="AB1677">
        <v>0.05</v>
      </c>
      <c r="AC1677">
        <v>0.05</v>
      </c>
      <c r="AD1677">
        <v>0.05</v>
      </c>
    </row>
    <row r="1678" spans="2:30" ht="15" customHeight="1" x14ac:dyDescent="0.45">
      <c r="B1678" t="s">
        <v>419</v>
      </c>
      <c r="C1678" t="s">
        <v>189</v>
      </c>
      <c r="D1678" t="s">
        <v>1623</v>
      </c>
      <c r="E1678" t="s">
        <v>1624</v>
      </c>
      <c r="F1678" t="s">
        <v>4356</v>
      </c>
      <c r="G1678" t="s">
        <v>422</v>
      </c>
      <c r="H1678" t="s">
        <v>1595</v>
      </c>
      <c r="I1678" t="s">
        <v>833</v>
      </c>
      <c r="J1678">
        <v>2</v>
      </c>
      <c r="K1678" t="e">
        <f>#N/A</f>
        <v>#N/A</v>
      </c>
      <c r="L1678" t="e">
        <f>#N/A</f>
        <v>#N/A</v>
      </c>
      <c r="M1678" t="e">
        <f>#N/A</f>
        <v>#N/A</v>
      </c>
      <c r="N1678" t="e">
        <f>#N/A</f>
        <v>#N/A</v>
      </c>
      <c r="O1678" t="e">
        <f>#N/A</f>
        <v>#N/A</v>
      </c>
      <c r="P1678" t="e">
        <f>#N/A</f>
        <v>#N/A</v>
      </c>
      <c r="Q1678" t="e">
        <f>#N/A</f>
        <v>#N/A</v>
      </c>
      <c r="R1678" t="e">
        <f>#N/A</f>
        <v>#N/A</v>
      </c>
      <c r="S1678" t="e">
        <f>#N/A</f>
        <v>#N/A</v>
      </c>
      <c r="T1678" t="e">
        <f>#N/A</f>
        <v>#N/A</v>
      </c>
      <c r="U1678" t="e">
        <f>#N/A</f>
        <v>#N/A</v>
      </c>
      <c r="V1678" t="e">
        <f>#N/A</f>
        <v>#N/A</v>
      </c>
      <c r="W1678" t="e">
        <f>#N/A</f>
        <v>#N/A</v>
      </c>
      <c r="X1678" t="e">
        <f>#N/A</f>
        <v>#N/A</v>
      </c>
      <c r="Y1678" t="e">
        <f>#N/A</f>
        <v>#N/A</v>
      </c>
      <c r="Z1678" t="e">
        <f>#N/A</f>
        <v>#N/A</v>
      </c>
      <c r="AA1678" t="e">
        <f>#N/A</f>
        <v>#N/A</v>
      </c>
      <c r="AB1678" t="e">
        <f>#N/A</f>
        <v>#N/A</v>
      </c>
      <c r="AC1678" t="e">
        <f>#N/A</f>
        <v>#N/A</v>
      </c>
      <c r="AD1678" t="e">
        <f>#N/A</f>
        <v>#N/A</v>
      </c>
    </row>
    <row r="1679" spans="2:30" ht="15" customHeight="1" x14ac:dyDescent="0.45">
      <c r="B1679" t="s">
        <v>419</v>
      </c>
      <c r="C1679" t="s">
        <v>189</v>
      </c>
      <c r="D1679" t="s">
        <v>1626</v>
      </c>
      <c r="E1679" t="s">
        <v>1007</v>
      </c>
      <c r="F1679" t="s">
        <v>4168</v>
      </c>
      <c r="G1679" t="s">
        <v>422</v>
      </c>
      <c r="H1679" t="s">
        <v>1435</v>
      </c>
      <c r="I1679" t="s">
        <v>833</v>
      </c>
      <c r="J1679">
        <v>1</v>
      </c>
      <c r="K1679">
        <v>2E-3</v>
      </c>
      <c r="L1679">
        <v>1E-3</v>
      </c>
      <c r="M1679">
        <v>-5.5E-2</v>
      </c>
      <c r="N1679">
        <v>-5.5E-2</v>
      </c>
      <c r="O1679">
        <v>-5.5E-2</v>
      </c>
      <c r="P1679">
        <v>-5.5E-2</v>
      </c>
      <c r="Q1679">
        <v>-5.5E-2</v>
      </c>
      <c r="R1679">
        <v>-5.5E-2</v>
      </c>
      <c r="S1679">
        <v>-5.5E-2</v>
      </c>
      <c r="T1679">
        <v>-5.5E-2</v>
      </c>
      <c r="U1679">
        <v>-5.5E-2</v>
      </c>
      <c r="V1679">
        <v>-5.5E-2</v>
      </c>
      <c r="W1679">
        <v>-5.5E-2</v>
      </c>
      <c r="X1679">
        <v>-5.5E-2</v>
      </c>
      <c r="Y1679">
        <v>-5.5E-2</v>
      </c>
      <c r="Z1679">
        <v>-5.5E-2</v>
      </c>
      <c r="AA1679">
        <v>-5.5E-2</v>
      </c>
      <c r="AB1679">
        <v>-5.5E-2</v>
      </c>
      <c r="AC1679">
        <v>-5.5E-2</v>
      </c>
      <c r="AD1679">
        <v>-5.5E-2</v>
      </c>
    </row>
    <row r="1680" spans="2:30" ht="15" customHeight="1" x14ac:dyDescent="0.45">
      <c r="B1680" t="s">
        <v>419</v>
      </c>
      <c r="C1680" t="s">
        <v>189</v>
      </c>
      <c r="D1680" t="s">
        <v>1627</v>
      </c>
      <c r="E1680" t="s">
        <v>1628</v>
      </c>
      <c r="F1680" t="s">
        <v>4357</v>
      </c>
      <c r="G1680" t="s">
        <v>422</v>
      </c>
      <c r="H1680" t="s">
        <v>1256</v>
      </c>
      <c r="I1680" t="s">
        <v>1257</v>
      </c>
      <c r="J1680">
        <v>1</v>
      </c>
      <c r="K1680" t="e">
        <f>#DIV/0!</f>
        <v>#DIV/0!</v>
      </c>
      <c r="L1680" t="e">
        <f>#DIV/0!</f>
        <v>#DIV/0!</v>
      </c>
      <c r="M1680" t="e">
        <f>#DIV/0!</f>
        <v>#DIV/0!</v>
      </c>
      <c r="N1680" t="e">
        <f>#DIV/0!</f>
        <v>#DIV/0!</v>
      </c>
      <c r="O1680" t="e">
        <f>#DIV/0!</f>
        <v>#DIV/0!</v>
      </c>
      <c r="P1680" t="e">
        <f>#DIV/0!</f>
        <v>#DIV/0!</v>
      </c>
      <c r="Q1680" t="e">
        <f>#DIV/0!</f>
        <v>#DIV/0!</v>
      </c>
      <c r="R1680" t="e">
        <f>#DIV/0!</f>
        <v>#DIV/0!</v>
      </c>
      <c r="S1680" t="e">
        <f>#DIV/0!</f>
        <v>#DIV/0!</v>
      </c>
      <c r="T1680" t="e">
        <f>#DIV/0!</f>
        <v>#DIV/0!</v>
      </c>
      <c r="U1680" t="e">
        <f>#DIV/0!</f>
        <v>#DIV/0!</v>
      </c>
      <c r="V1680" t="e">
        <f>#DIV/0!</f>
        <v>#DIV/0!</v>
      </c>
      <c r="W1680" t="e">
        <f>#DIV/0!</f>
        <v>#DIV/0!</v>
      </c>
      <c r="X1680" t="e">
        <f>#DIV/0!</f>
        <v>#DIV/0!</v>
      </c>
      <c r="Y1680" t="e">
        <f>#DIV/0!</f>
        <v>#DIV/0!</v>
      </c>
      <c r="Z1680" t="e">
        <f>#DIV/0!</f>
        <v>#DIV/0!</v>
      </c>
      <c r="AA1680" t="e">
        <f>#DIV/0!</f>
        <v>#DIV/0!</v>
      </c>
      <c r="AB1680" t="e">
        <f>#DIV/0!</f>
        <v>#DIV/0!</v>
      </c>
      <c r="AC1680" t="e">
        <f>#DIV/0!</f>
        <v>#DIV/0!</v>
      </c>
      <c r="AD1680" t="e">
        <f>#DIV/0!</f>
        <v>#DIV/0!</v>
      </c>
    </row>
    <row r="1681" spans="2:30" ht="15" customHeight="1" x14ac:dyDescent="0.45">
      <c r="B1681" t="s">
        <v>419</v>
      </c>
      <c r="C1681" t="s">
        <v>189</v>
      </c>
      <c r="D1681" t="s">
        <v>1630</v>
      </c>
      <c r="E1681" t="s">
        <v>1631</v>
      </c>
      <c r="F1681" t="s">
        <v>4358</v>
      </c>
      <c r="G1681" t="s">
        <v>422</v>
      </c>
      <c r="H1681" t="s">
        <v>1603</v>
      </c>
      <c r="I1681" t="s">
        <v>833</v>
      </c>
      <c r="J1681">
        <v>2</v>
      </c>
      <c r="K1681" t="e">
        <f>#N/A</f>
        <v>#N/A</v>
      </c>
      <c r="L1681" t="e">
        <f>#N/A</f>
        <v>#N/A</v>
      </c>
      <c r="M1681" t="e">
        <f>#N/A</f>
        <v>#N/A</v>
      </c>
      <c r="N1681" t="e">
        <f>#N/A</f>
        <v>#N/A</v>
      </c>
      <c r="O1681" t="e">
        <f>#N/A</f>
        <v>#N/A</v>
      </c>
      <c r="P1681" t="e">
        <f>#N/A</f>
        <v>#N/A</v>
      </c>
      <c r="Q1681" t="e">
        <f>#N/A</f>
        <v>#N/A</v>
      </c>
      <c r="R1681" t="e">
        <f>#N/A</f>
        <v>#N/A</v>
      </c>
      <c r="S1681" t="e">
        <f>#N/A</f>
        <v>#N/A</v>
      </c>
      <c r="T1681" t="e">
        <f>#N/A</f>
        <v>#N/A</v>
      </c>
      <c r="U1681" t="e">
        <f>#N/A</f>
        <v>#N/A</v>
      </c>
      <c r="V1681" t="e">
        <f>#N/A</f>
        <v>#N/A</v>
      </c>
      <c r="W1681" t="e">
        <f>#N/A</f>
        <v>#N/A</v>
      </c>
      <c r="X1681" t="e">
        <f>#N/A</f>
        <v>#N/A</v>
      </c>
      <c r="Y1681" t="e">
        <f>#N/A</f>
        <v>#N/A</v>
      </c>
      <c r="Z1681" t="e">
        <f>#N/A</f>
        <v>#N/A</v>
      </c>
      <c r="AA1681" t="e">
        <f>#N/A</f>
        <v>#N/A</v>
      </c>
      <c r="AB1681" t="e">
        <f>#N/A</f>
        <v>#N/A</v>
      </c>
      <c r="AC1681" t="e">
        <f>#N/A</f>
        <v>#N/A</v>
      </c>
      <c r="AD1681" t="e">
        <f>#N/A</f>
        <v>#N/A</v>
      </c>
    </row>
    <row r="1682" spans="2:30" ht="15" customHeight="1" x14ac:dyDescent="0.45">
      <c r="B1682" t="s">
        <v>419</v>
      </c>
      <c r="C1682" t="s">
        <v>189</v>
      </c>
      <c r="D1682" t="s">
        <v>1633</v>
      </c>
      <c r="E1682" t="s">
        <v>1634</v>
      </c>
      <c r="F1682" t="s">
        <v>4359</v>
      </c>
      <c r="G1682" t="s">
        <v>422</v>
      </c>
      <c r="H1682" t="s">
        <v>1265</v>
      </c>
      <c r="I1682" t="s">
        <v>1257</v>
      </c>
      <c r="J1682">
        <v>2</v>
      </c>
      <c r="K1682">
        <v>0</v>
      </c>
      <c r="L1682">
        <v>0</v>
      </c>
      <c r="M1682">
        <v>0</v>
      </c>
      <c r="N1682">
        <v>0</v>
      </c>
      <c r="O1682">
        <v>0</v>
      </c>
      <c r="P1682">
        <v>0</v>
      </c>
      <c r="Q1682">
        <v>0</v>
      </c>
      <c r="R1682">
        <v>0</v>
      </c>
      <c r="S1682">
        <v>0</v>
      </c>
      <c r="T1682">
        <v>0</v>
      </c>
      <c r="U1682">
        <v>0</v>
      </c>
      <c r="V1682">
        <v>0</v>
      </c>
      <c r="W1682">
        <v>0</v>
      </c>
      <c r="X1682">
        <v>0</v>
      </c>
      <c r="Y1682">
        <v>0</v>
      </c>
      <c r="Z1682">
        <v>0</v>
      </c>
      <c r="AA1682">
        <v>0</v>
      </c>
      <c r="AB1682">
        <v>0</v>
      </c>
      <c r="AC1682">
        <v>0</v>
      </c>
      <c r="AD1682">
        <v>0</v>
      </c>
    </row>
    <row r="1683" spans="2:30" ht="15" customHeight="1" x14ac:dyDescent="0.45">
      <c r="B1683" t="s">
        <v>419</v>
      </c>
      <c r="C1683" t="s">
        <v>189</v>
      </c>
      <c r="D1683" t="s">
        <v>1636</v>
      </c>
      <c r="E1683" t="s">
        <v>1637</v>
      </c>
      <c r="F1683" t="s">
        <v>4360</v>
      </c>
      <c r="G1683" t="s">
        <v>422</v>
      </c>
      <c r="H1683" t="s">
        <v>1265</v>
      </c>
      <c r="I1683" t="s">
        <v>1257</v>
      </c>
      <c r="J1683">
        <v>1</v>
      </c>
      <c r="K1683">
        <v>2.6909999999999998</v>
      </c>
      <c r="L1683">
        <v>2.8210000000000002</v>
      </c>
      <c r="M1683">
        <v>3.3180000000000001</v>
      </c>
      <c r="N1683">
        <v>3.53</v>
      </c>
      <c r="O1683">
        <v>3.6869999999999998</v>
      </c>
      <c r="P1683">
        <v>3.7810000000000001</v>
      </c>
      <c r="Q1683">
        <v>3.8290000000000002</v>
      </c>
      <c r="R1683">
        <v>3.87</v>
      </c>
      <c r="S1683">
        <v>3.9060000000000001</v>
      </c>
      <c r="T1683">
        <v>3.93</v>
      </c>
      <c r="U1683">
        <v>3.9470000000000001</v>
      </c>
      <c r="V1683">
        <v>3.9569999999999999</v>
      </c>
      <c r="W1683">
        <v>3.964</v>
      </c>
      <c r="X1683">
        <v>3.9660000000000002</v>
      </c>
      <c r="Y1683">
        <v>3.9660000000000002</v>
      </c>
      <c r="Z1683">
        <v>3.96</v>
      </c>
      <c r="AA1683">
        <v>3.9510000000000001</v>
      </c>
      <c r="AB1683">
        <v>3.9359999999999999</v>
      </c>
      <c r="AC1683">
        <v>3.9159999999999999</v>
      </c>
      <c r="AD1683">
        <v>3.9020000000000001</v>
      </c>
    </row>
    <row r="1684" spans="2:30" ht="15" customHeight="1" x14ac:dyDescent="0.45">
      <c r="B1684" t="s">
        <v>419</v>
      </c>
      <c r="C1684" t="s">
        <v>189</v>
      </c>
      <c r="D1684" t="s">
        <v>1639</v>
      </c>
      <c r="E1684" t="s">
        <v>1640</v>
      </c>
      <c r="F1684" t="s">
        <v>4361</v>
      </c>
      <c r="G1684" t="s">
        <v>422</v>
      </c>
      <c r="H1684" t="s">
        <v>1265</v>
      </c>
      <c r="I1684" t="s">
        <v>1257</v>
      </c>
      <c r="J1684">
        <v>2</v>
      </c>
      <c r="K1684">
        <v>2.6909999999999998</v>
      </c>
      <c r="L1684">
        <v>2.8239999999999998</v>
      </c>
      <c r="M1684">
        <v>3.3210000000000002</v>
      </c>
      <c r="N1684">
        <v>3.5329999999999999</v>
      </c>
      <c r="O1684">
        <v>3.2269999999999999</v>
      </c>
      <c r="P1684">
        <v>3.464</v>
      </c>
      <c r="Q1684">
        <v>3.448</v>
      </c>
      <c r="R1684">
        <v>3.4889999999999999</v>
      </c>
      <c r="S1684">
        <v>3.504</v>
      </c>
      <c r="T1684">
        <v>3.532</v>
      </c>
      <c r="U1684">
        <v>3.5459999999999998</v>
      </c>
      <c r="V1684">
        <v>3.5569999999999999</v>
      </c>
      <c r="W1684">
        <v>3.5619999999999998</v>
      </c>
      <c r="X1684">
        <v>3.5630000000000002</v>
      </c>
      <c r="Y1684">
        <v>3.5590000000000002</v>
      </c>
      <c r="Z1684">
        <v>3.556</v>
      </c>
      <c r="AA1684">
        <v>3.548</v>
      </c>
      <c r="AB1684">
        <v>3.5350000000000001</v>
      </c>
      <c r="AC1684">
        <v>3.5190000000000001</v>
      </c>
      <c r="AD1684">
        <v>3.51</v>
      </c>
    </row>
    <row r="1685" spans="2:30" ht="15" customHeight="1" x14ac:dyDescent="0.45">
      <c r="B1685" t="s">
        <v>419</v>
      </c>
      <c r="C1685" t="s">
        <v>189</v>
      </c>
      <c r="D1685" t="s">
        <v>1642</v>
      </c>
      <c r="E1685" t="s">
        <v>1643</v>
      </c>
      <c r="F1685" t="s">
        <v>4362</v>
      </c>
      <c r="G1685" t="s">
        <v>422</v>
      </c>
      <c r="H1685" t="s">
        <v>1645</v>
      </c>
      <c r="I1685" t="s">
        <v>1257</v>
      </c>
      <c r="J1685">
        <v>2</v>
      </c>
      <c r="K1685" t="e">
        <f>#N/A</f>
        <v>#N/A</v>
      </c>
      <c r="L1685" t="e">
        <f>#N/A</f>
        <v>#N/A</v>
      </c>
      <c r="M1685" t="e">
        <f>#N/A</f>
        <v>#N/A</v>
      </c>
      <c r="N1685" t="e">
        <f>#N/A</f>
        <v>#N/A</v>
      </c>
      <c r="O1685" t="e">
        <f>#N/A</f>
        <v>#N/A</v>
      </c>
      <c r="P1685" t="e">
        <f>#N/A</f>
        <v>#N/A</v>
      </c>
      <c r="Q1685" t="e">
        <f>#N/A</f>
        <v>#N/A</v>
      </c>
      <c r="R1685" t="e">
        <f>#N/A</f>
        <v>#N/A</v>
      </c>
      <c r="S1685" t="e">
        <f>#N/A</f>
        <v>#N/A</v>
      </c>
      <c r="T1685" t="e">
        <f>#N/A</f>
        <v>#N/A</v>
      </c>
      <c r="U1685" t="e">
        <f>#N/A</f>
        <v>#N/A</v>
      </c>
      <c r="V1685" t="e">
        <f>#N/A</f>
        <v>#N/A</v>
      </c>
      <c r="W1685" t="e">
        <f>#N/A</f>
        <v>#N/A</v>
      </c>
      <c r="X1685" t="e">
        <f>#N/A</f>
        <v>#N/A</v>
      </c>
      <c r="Y1685" t="e">
        <f>#N/A</f>
        <v>#N/A</v>
      </c>
      <c r="Z1685" t="e">
        <f>#N/A</f>
        <v>#N/A</v>
      </c>
      <c r="AA1685" t="e">
        <f>#N/A</f>
        <v>#N/A</v>
      </c>
      <c r="AB1685" t="e">
        <f>#N/A</f>
        <v>#N/A</v>
      </c>
      <c r="AC1685" t="e">
        <f>#N/A</f>
        <v>#N/A</v>
      </c>
      <c r="AD1685" t="e">
        <f>#N/A</f>
        <v>#N/A</v>
      </c>
    </row>
    <row r="1686" spans="2:30" ht="15" customHeight="1" x14ac:dyDescent="0.45">
      <c r="B1686" t="s">
        <v>419</v>
      </c>
      <c r="C1686" t="s">
        <v>189</v>
      </c>
      <c r="D1686" t="s">
        <v>1646</v>
      </c>
      <c r="E1686" t="s">
        <v>1647</v>
      </c>
      <c r="F1686" t="s">
        <v>4363</v>
      </c>
      <c r="G1686" t="s">
        <v>422</v>
      </c>
      <c r="H1686" t="s">
        <v>1645</v>
      </c>
      <c r="I1686" t="s">
        <v>1257</v>
      </c>
      <c r="J1686">
        <v>2</v>
      </c>
      <c r="K1686" t="e">
        <f>#N/A</f>
        <v>#N/A</v>
      </c>
      <c r="L1686" t="e">
        <f>#N/A</f>
        <v>#N/A</v>
      </c>
      <c r="M1686" t="e">
        <f>#N/A</f>
        <v>#N/A</v>
      </c>
      <c r="N1686" t="e">
        <f>#N/A</f>
        <v>#N/A</v>
      </c>
      <c r="O1686" t="e">
        <f>#N/A</f>
        <v>#N/A</v>
      </c>
      <c r="P1686" t="e">
        <f>#N/A</f>
        <v>#N/A</v>
      </c>
      <c r="Q1686" t="e">
        <f>#N/A</f>
        <v>#N/A</v>
      </c>
      <c r="R1686" t="e">
        <f>#N/A</f>
        <v>#N/A</v>
      </c>
      <c r="S1686" t="e">
        <f>#N/A</f>
        <v>#N/A</v>
      </c>
      <c r="T1686" t="e">
        <f>#N/A</f>
        <v>#N/A</v>
      </c>
      <c r="U1686" t="e">
        <f>#N/A</f>
        <v>#N/A</v>
      </c>
      <c r="V1686" t="e">
        <f>#N/A</f>
        <v>#N/A</v>
      </c>
      <c r="W1686" t="e">
        <f>#N/A</f>
        <v>#N/A</v>
      </c>
      <c r="X1686" t="e">
        <f>#N/A</f>
        <v>#N/A</v>
      </c>
      <c r="Y1686" t="e">
        <f>#N/A</f>
        <v>#N/A</v>
      </c>
      <c r="Z1686" t="e">
        <f>#N/A</f>
        <v>#N/A</v>
      </c>
      <c r="AA1686" t="e">
        <f>#N/A</f>
        <v>#N/A</v>
      </c>
      <c r="AB1686" t="e">
        <f>#N/A</f>
        <v>#N/A</v>
      </c>
      <c r="AC1686" t="e">
        <f>#N/A</f>
        <v>#N/A</v>
      </c>
      <c r="AD1686" t="e">
        <f>#N/A</f>
        <v>#N/A</v>
      </c>
    </row>
    <row r="1687" spans="2:30" ht="15" customHeight="1" x14ac:dyDescent="0.45">
      <c r="B1687" t="s">
        <v>419</v>
      </c>
      <c r="C1687" t="s">
        <v>189</v>
      </c>
      <c r="D1687" t="s">
        <v>1649</v>
      </c>
      <c r="E1687" t="s">
        <v>1650</v>
      </c>
      <c r="F1687" t="s">
        <v>4364</v>
      </c>
      <c r="G1687" t="s">
        <v>422</v>
      </c>
      <c r="H1687" t="s">
        <v>1645</v>
      </c>
      <c r="I1687" t="s">
        <v>1257</v>
      </c>
      <c r="J1687">
        <v>2</v>
      </c>
      <c r="K1687" t="e">
        <f>#N/A</f>
        <v>#N/A</v>
      </c>
      <c r="L1687" t="e">
        <f>#N/A</f>
        <v>#N/A</v>
      </c>
      <c r="M1687" t="e">
        <f>#N/A</f>
        <v>#N/A</v>
      </c>
      <c r="N1687" t="e">
        <f>#N/A</f>
        <v>#N/A</v>
      </c>
      <c r="O1687" t="e">
        <f>#N/A</f>
        <v>#N/A</v>
      </c>
      <c r="P1687" t="e">
        <f>#N/A</f>
        <v>#N/A</v>
      </c>
      <c r="Q1687" t="e">
        <f>#N/A</f>
        <v>#N/A</v>
      </c>
      <c r="R1687" t="e">
        <f>#N/A</f>
        <v>#N/A</v>
      </c>
      <c r="S1687" t="e">
        <f>#N/A</f>
        <v>#N/A</v>
      </c>
      <c r="T1687" t="e">
        <f>#N/A</f>
        <v>#N/A</v>
      </c>
      <c r="U1687" t="e">
        <f>#N/A</f>
        <v>#N/A</v>
      </c>
      <c r="V1687" t="e">
        <f>#N/A</f>
        <v>#N/A</v>
      </c>
      <c r="W1687" t="e">
        <f>#N/A</f>
        <v>#N/A</v>
      </c>
      <c r="X1687" t="e">
        <f>#N/A</f>
        <v>#N/A</v>
      </c>
      <c r="Y1687" t="e">
        <f>#N/A</f>
        <v>#N/A</v>
      </c>
      <c r="Z1687" t="e">
        <f>#N/A</f>
        <v>#N/A</v>
      </c>
      <c r="AA1687" t="e">
        <f>#N/A</f>
        <v>#N/A</v>
      </c>
      <c r="AB1687" t="e">
        <f>#N/A</f>
        <v>#N/A</v>
      </c>
      <c r="AC1687" t="e">
        <f>#N/A</f>
        <v>#N/A</v>
      </c>
      <c r="AD1687" t="e">
        <f>#N/A</f>
        <v>#N/A</v>
      </c>
    </row>
    <row r="1688" spans="2:30" ht="15" customHeight="1" x14ac:dyDescent="0.45">
      <c r="B1688" t="s">
        <v>419</v>
      </c>
      <c r="C1688" t="s">
        <v>189</v>
      </c>
      <c r="D1688" t="s">
        <v>1652</v>
      </c>
      <c r="E1688" t="s">
        <v>1653</v>
      </c>
      <c r="F1688" t="s">
        <v>4365</v>
      </c>
      <c r="G1688" t="s">
        <v>422</v>
      </c>
      <c r="H1688" t="s">
        <v>1645</v>
      </c>
      <c r="I1688" t="s">
        <v>1257</v>
      </c>
      <c r="J1688">
        <v>2</v>
      </c>
      <c r="K1688" t="e">
        <f>#N/A</f>
        <v>#N/A</v>
      </c>
      <c r="L1688" t="e">
        <f>#N/A</f>
        <v>#N/A</v>
      </c>
      <c r="M1688" t="e">
        <f>#N/A</f>
        <v>#N/A</v>
      </c>
      <c r="N1688" t="e">
        <f>#N/A</f>
        <v>#N/A</v>
      </c>
      <c r="O1688" t="e">
        <f>#N/A</f>
        <v>#N/A</v>
      </c>
      <c r="P1688" t="e">
        <f>#N/A</f>
        <v>#N/A</v>
      </c>
      <c r="Q1688" t="e">
        <f>#N/A</f>
        <v>#N/A</v>
      </c>
      <c r="R1688" t="e">
        <f>#N/A</f>
        <v>#N/A</v>
      </c>
      <c r="S1688" t="e">
        <f>#N/A</f>
        <v>#N/A</v>
      </c>
      <c r="T1688" t="e">
        <f>#N/A</f>
        <v>#N/A</v>
      </c>
      <c r="U1688" t="e">
        <f>#N/A</f>
        <v>#N/A</v>
      </c>
      <c r="V1688" t="e">
        <f>#N/A</f>
        <v>#N/A</v>
      </c>
      <c r="W1688" t="e">
        <f>#N/A</f>
        <v>#N/A</v>
      </c>
      <c r="X1688" t="e">
        <f>#N/A</f>
        <v>#N/A</v>
      </c>
      <c r="Y1688" t="e">
        <f>#N/A</f>
        <v>#N/A</v>
      </c>
      <c r="Z1688" t="e">
        <f>#N/A</f>
        <v>#N/A</v>
      </c>
      <c r="AA1688" t="e">
        <f>#N/A</f>
        <v>#N/A</v>
      </c>
      <c r="AB1688" t="e">
        <f>#N/A</f>
        <v>#N/A</v>
      </c>
      <c r="AC1688" t="e">
        <f>#N/A</f>
        <v>#N/A</v>
      </c>
      <c r="AD1688" t="e">
        <f>#N/A</f>
        <v>#N/A</v>
      </c>
    </row>
    <row r="1689" spans="2:30" ht="15" customHeight="1" x14ac:dyDescent="0.45">
      <c r="B1689" t="s">
        <v>419</v>
      </c>
      <c r="C1689" t="s">
        <v>189</v>
      </c>
      <c r="D1689" t="s">
        <v>1655</v>
      </c>
      <c r="E1689" t="s">
        <v>1656</v>
      </c>
      <c r="F1689" t="s">
        <v>4366</v>
      </c>
      <c r="G1689" t="s">
        <v>422</v>
      </c>
      <c r="H1689" t="s">
        <v>1645</v>
      </c>
      <c r="I1689" t="s">
        <v>1257</v>
      </c>
      <c r="J1689">
        <v>2</v>
      </c>
      <c r="K1689">
        <v>0</v>
      </c>
      <c r="L1689">
        <v>0</v>
      </c>
      <c r="M1689">
        <v>0</v>
      </c>
      <c r="N1689">
        <v>0</v>
      </c>
      <c r="O1689">
        <v>0</v>
      </c>
      <c r="P1689">
        <v>0</v>
      </c>
      <c r="Q1689">
        <v>0</v>
      </c>
      <c r="R1689">
        <v>0</v>
      </c>
      <c r="S1689">
        <v>0</v>
      </c>
      <c r="T1689">
        <v>0</v>
      </c>
      <c r="U1689">
        <v>0</v>
      </c>
      <c r="V1689">
        <v>0</v>
      </c>
      <c r="W1689">
        <v>0</v>
      </c>
      <c r="X1689">
        <v>0</v>
      </c>
      <c r="Y1689">
        <v>0</v>
      </c>
      <c r="Z1689">
        <v>0</v>
      </c>
      <c r="AA1689">
        <v>0</v>
      </c>
      <c r="AB1689">
        <v>0</v>
      </c>
      <c r="AC1689">
        <v>0</v>
      </c>
      <c r="AD1689">
        <v>0</v>
      </c>
    </row>
    <row r="1690" spans="2:30" ht="15" customHeight="1" x14ac:dyDescent="0.45">
      <c r="B1690" t="s">
        <v>419</v>
      </c>
      <c r="C1690" t="s">
        <v>189</v>
      </c>
      <c r="D1690" t="s">
        <v>1658</v>
      </c>
      <c r="E1690" t="s">
        <v>1659</v>
      </c>
      <c r="F1690" t="s">
        <v>4367</v>
      </c>
      <c r="G1690" t="s">
        <v>422</v>
      </c>
      <c r="H1690" t="s">
        <v>1645</v>
      </c>
      <c r="I1690" t="s">
        <v>1257</v>
      </c>
      <c r="J1690">
        <v>2</v>
      </c>
      <c r="K1690">
        <v>0</v>
      </c>
      <c r="L1690">
        <v>0</v>
      </c>
      <c r="M1690">
        <v>0</v>
      </c>
      <c r="N1690">
        <v>0</v>
      </c>
      <c r="O1690">
        <v>0</v>
      </c>
      <c r="P1690">
        <v>0</v>
      </c>
      <c r="Q1690">
        <v>0</v>
      </c>
      <c r="R1690">
        <v>0</v>
      </c>
      <c r="S1690">
        <v>0</v>
      </c>
      <c r="T1690">
        <v>0</v>
      </c>
      <c r="U1690">
        <v>0</v>
      </c>
      <c r="V1690">
        <v>0</v>
      </c>
      <c r="W1690">
        <v>0</v>
      </c>
      <c r="X1690">
        <v>0</v>
      </c>
      <c r="Y1690">
        <v>0</v>
      </c>
      <c r="Z1690">
        <v>0</v>
      </c>
      <c r="AA1690">
        <v>0</v>
      </c>
      <c r="AB1690">
        <v>0</v>
      </c>
      <c r="AC1690">
        <v>0</v>
      </c>
      <c r="AD1690">
        <v>0</v>
      </c>
    </row>
    <row r="1691" spans="2:30" ht="15" customHeight="1" x14ac:dyDescent="0.45">
      <c r="B1691" t="s">
        <v>419</v>
      </c>
      <c r="C1691" t="s">
        <v>189</v>
      </c>
      <c r="D1691" t="s">
        <v>1661</v>
      </c>
      <c r="E1691" t="s">
        <v>1662</v>
      </c>
      <c r="F1691" t="s">
        <v>4368</v>
      </c>
      <c r="G1691" t="s">
        <v>422</v>
      </c>
      <c r="H1691" t="s">
        <v>1645</v>
      </c>
      <c r="I1691" t="s">
        <v>1257</v>
      </c>
      <c r="J1691">
        <v>2</v>
      </c>
      <c r="K1691" t="e">
        <f>#N/A</f>
        <v>#N/A</v>
      </c>
      <c r="L1691" t="e">
        <f>#N/A</f>
        <v>#N/A</v>
      </c>
      <c r="M1691" t="e">
        <f>#N/A</f>
        <v>#N/A</v>
      </c>
      <c r="N1691" t="e">
        <f>#N/A</f>
        <v>#N/A</v>
      </c>
      <c r="O1691" t="e">
        <f>#N/A</f>
        <v>#N/A</v>
      </c>
      <c r="P1691" t="e">
        <f>#N/A</f>
        <v>#N/A</v>
      </c>
      <c r="Q1691" t="e">
        <f>#N/A</f>
        <v>#N/A</v>
      </c>
      <c r="R1691" t="e">
        <f>#N/A</f>
        <v>#N/A</v>
      </c>
      <c r="S1691" t="e">
        <f>#N/A</f>
        <v>#N/A</v>
      </c>
      <c r="T1691" t="e">
        <f>#N/A</f>
        <v>#N/A</v>
      </c>
      <c r="U1691" t="e">
        <f>#N/A</f>
        <v>#N/A</v>
      </c>
      <c r="V1691" t="e">
        <f>#N/A</f>
        <v>#N/A</v>
      </c>
      <c r="W1691" t="e">
        <f>#N/A</f>
        <v>#N/A</v>
      </c>
      <c r="X1691" t="e">
        <f>#N/A</f>
        <v>#N/A</v>
      </c>
      <c r="Y1691" t="e">
        <f>#N/A</f>
        <v>#N/A</v>
      </c>
      <c r="Z1691" t="e">
        <f>#N/A</f>
        <v>#N/A</v>
      </c>
      <c r="AA1691" t="e">
        <f>#N/A</f>
        <v>#N/A</v>
      </c>
      <c r="AB1691" t="e">
        <f>#N/A</f>
        <v>#N/A</v>
      </c>
      <c r="AC1691" t="e">
        <f>#N/A</f>
        <v>#N/A</v>
      </c>
      <c r="AD1691" t="e">
        <f>#N/A</f>
        <v>#N/A</v>
      </c>
    </row>
    <row r="1692" spans="2:30" ht="15" customHeight="1" x14ac:dyDescent="0.45">
      <c r="B1692" t="s">
        <v>419</v>
      </c>
      <c r="C1692" t="s">
        <v>189</v>
      </c>
      <c r="D1692" t="s">
        <v>1664</v>
      </c>
      <c r="E1692" t="s">
        <v>1665</v>
      </c>
      <c r="F1692" t="s">
        <v>4369</v>
      </c>
      <c r="G1692" t="s">
        <v>422</v>
      </c>
      <c r="H1692" t="s">
        <v>1645</v>
      </c>
      <c r="I1692" t="s">
        <v>1257</v>
      </c>
      <c r="J1692">
        <v>2</v>
      </c>
      <c r="K1692" t="e">
        <f>#N/A</f>
        <v>#N/A</v>
      </c>
      <c r="L1692" t="e">
        <f>#N/A</f>
        <v>#N/A</v>
      </c>
      <c r="M1692" t="e">
        <f>#N/A</f>
        <v>#N/A</v>
      </c>
      <c r="N1692" t="e">
        <f>#N/A</f>
        <v>#N/A</v>
      </c>
      <c r="O1692" t="e">
        <f>#N/A</f>
        <v>#N/A</v>
      </c>
      <c r="P1692" t="e">
        <f>#N/A</f>
        <v>#N/A</v>
      </c>
      <c r="Q1692" t="e">
        <f>#N/A</f>
        <v>#N/A</v>
      </c>
      <c r="R1692" t="e">
        <f>#N/A</f>
        <v>#N/A</v>
      </c>
      <c r="S1692" t="e">
        <f>#N/A</f>
        <v>#N/A</v>
      </c>
      <c r="T1692" t="e">
        <f>#N/A</f>
        <v>#N/A</v>
      </c>
      <c r="U1692" t="e">
        <f>#N/A</f>
        <v>#N/A</v>
      </c>
      <c r="V1692" t="e">
        <f>#N/A</f>
        <v>#N/A</v>
      </c>
      <c r="W1692" t="e">
        <f>#N/A</f>
        <v>#N/A</v>
      </c>
      <c r="X1692" t="e">
        <f>#N/A</f>
        <v>#N/A</v>
      </c>
      <c r="Y1692" t="e">
        <f>#N/A</f>
        <v>#N/A</v>
      </c>
      <c r="Z1692" t="e">
        <f>#N/A</f>
        <v>#N/A</v>
      </c>
      <c r="AA1692" t="e">
        <f>#N/A</f>
        <v>#N/A</v>
      </c>
      <c r="AB1692" t="e">
        <f>#N/A</f>
        <v>#N/A</v>
      </c>
      <c r="AC1692" t="e">
        <f>#N/A</f>
        <v>#N/A</v>
      </c>
      <c r="AD1692" t="e">
        <f>#N/A</f>
        <v>#N/A</v>
      </c>
    </row>
    <row r="1693" spans="2:30" ht="15" customHeight="1" x14ac:dyDescent="0.45">
      <c r="B1693" t="s">
        <v>419</v>
      </c>
      <c r="C1693" t="s">
        <v>189</v>
      </c>
      <c r="D1693" t="s">
        <v>1667</v>
      </c>
      <c r="E1693" t="s">
        <v>1668</v>
      </c>
      <c r="F1693" t="s">
        <v>4370</v>
      </c>
      <c r="G1693" t="s">
        <v>422</v>
      </c>
      <c r="H1693" t="s">
        <v>1645</v>
      </c>
      <c r="I1693" t="s">
        <v>1257</v>
      </c>
      <c r="J1693">
        <v>2</v>
      </c>
      <c r="K1693">
        <v>6.9362124947994503E-3</v>
      </c>
      <c r="L1693">
        <v>7.0523458064633403E-3</v>
      </c>
      <c r="M1693">
        <v>7.2140233585393501E-3</v>
      </c>
      <c r="N1693">
        <v>7.2930917877762E-3</v>
      </c>
      <c r="O1693">
        <v>7.4007664736978999E-3</v>
      </c>
      <c r="P1693">
        <v>7.5059751190643701E-3</v>
      </c>
      <c r="Q1693">
        <v>7.6103051109899901E-3</v>
      </c>
      <c r="R1693">
        <v>7.7036393441181402E-3</v>
      </c>
      <c r="S1693">
        <v>7.7917482659545798E-3</v>
      </c>
      <c r="T1693">
        <v>7.8760804945162393E-3</v>
      </c>
      <c r="U1693">
        <v>7.9583684003904902E-3</v>
      </c>
      <c r="V1693">
        <v>8.0386529390712707E-3</v>
      </c>
      <c r="W1693">
        <v>8.1175594177015902E-3</v>
      </c>
      <c r="X1693">
        <v>8.1946037194784507E-3</v>
      </c>
      <c r="Y1693">
        <v>8.2700469919705904E-3</v>
      </c>
      <c r="Z1693">
        <v>8.3436874059188391E-3</v>
      </c>
      <c r="AA1693">
        <v>8.3436874059188391E-3</v>
      </c>
      <c r="AB1693">
        <v>8.3436874059188391E-3</v>
      </c>
      <c r="AC1693">
        <v>8.3436874059188391E-3</v>
      </c>
      <c r="AD1693">
        <v>8.3436874059188391E-3</v>
      </c>
    </row>
    <row r="1694" spans="2:30" ht="15" customHeight="1" x14ac:dyDescent="0.45">
      <c r="B1694" t="s">
        <v>419</v>
      </c>
      <c r="C1694" t="s">
        <v>189</v>
      </c>
      <c r="D1694" t="s">
        <v>1670</v>
      </c>
      <c r="E1694" t="s">
        <v>1671</v>
      </c>
      <c r="F1694" t="s">
        <v>4371</v>
      </c>
      <c r="G1694" t="s">
        <v>422</v>
      </c>
      <c r="H1694" t="s">
        <v>1645</v>
      </c>
      <c r="I1694" t="s">
        <v>1257</v>
      </c>
      <c r="J1694">
        <v>2</v>
      </c>
      <c r="K1694" t="e">
        <f>#N/A</f>
        <v>#N/A</v>
      </c>
      <c r="L1694" t="e">
        <f>#N/A</f>
        <v>#N/A</v>
      </c>
      <c r="M1694" t="e">
        <f>#N/A</f>
        <v>#N/A</v>
      </c>
      <c r="N1694" t="e">
        <f>#N/A</f>
        <v>#N/A</v>
      </c>
      <c r="O1694" t="e">
        <f>#N/A</f>
        <v>#N/A</v>
      </c>
      <c r="P1694" t="e">
        <f>#N/A</f>
        <v>#N/A</v>
      </c>
      <c r="Q1694" t="e">
        <f>#N/A</f>
        <v>#N/A</v>
      </c>
      <c r="R1694" t="e">
        <f>#N/A</f>
        <v>#N/A</v>
      </c>
      <c r="S1694" t="e">
        <f>#N/A</f>
        <v>#N/A</v>
      </c>
      <c r="T1694" t="e">
        <f>#N/A</f>
        <v>#N/A</v>
      </c>
      <c r="U1694" t="e">
        <f>#N/A</f>
        <v>#N/A</v>
      </c>
      <c r="V1694" t="e">
        <f>#N/A</f>
        <v>#N/A</v>
      </c>
      <c r="W1694" t="e">
        <f>#N/A</f>
        <v>#N/A</v>
      </c>
      <c r="X1694" t="e">
        <f>#N/A</f>
        <v>#N/A</v>
      </c>
      <c r="Y1694" t="e">
        <f>#N/A</f>
        <v>#N/A</v>
      </c>
      <c r="Z1694" t="e">
        <f>#N/A</f>
        <v>#N/A</v>
      </c>
      <c r="AA1694" t="e">
        <f>#N/A</f>
        <v>#N/A</v>
      </c>
      <c r="AB1694" t="e">
        <f>#N/A</f>
        <v>#N/A</v>
      </c>
      <c r="AC1694" t="e">
        <f>#N/A</f>
        <v>#N/A</v>
      </c>
      <c r="AD1694" t="e">
        <f>#N/A</f>
        <v>#N/A</v>
      </c>
    </row>
    <row r="1695" spans="2:30" ht="15" customHeight="1" x14ac:dyDescent="0.45">
      <c r="B1695" t="s">
        <v>419</v>
      </c>
      <c r="C1695" t="s">
        <v>189</v>
      </c>
      <c r="D1695" t="s">
        <v>1673</v>
      </c>
      <c r="E1695" t="s">
        <v>1674</v>
      </c>
      <c r="F1695" t="s">
        <v>4372</v>
      </c>
      <c r="G1695" t="s">
        <v>422</v>
      </c>
      <c r="H1695" t="s">
        <v>1645</v>
      </c>
      <c r="I1695" t="s">
        <v>1257</v>
      </c>
      <c r="J1695">
        <v>1</v>
      </c>
      <c r="K1695" t="e">
        <f>#N/A</f>
        <v>#N/A</v>
      </c>
      <c r="L1695" t="e">
        <f>#N/A</f>
        <v>#N/A</v>
      </c>
      <c r="M1695" t="e">
        <f>#N/A</f>
        <v>#N/A</v>
      </c>
      <c r="N1695" t="e">
        <f>#N/A</f>
        <v>#N/A</v>
      </c>
      <c r="O1695" t="e">
        <f>#N/A</f>
        <v>#N/A</v>
      </c>
      <c r="P1695" t="e">
        <f>#N/A</f>
        <v>#N/A</v>
      </c>
      <c r="Q1695" t="e">
        <f>#N/A</f>
        <v>#N/A</v>
      </c>
      <c r="R1695" t="e">
        <f>#N/A</f>
        <v>#N/A</v>
      </c>
      <c r="S1695" t="e">
        <f>#N/A</f>
        <v>#N/A</v>
      </c>
      <c r="T1695" t="e">
        <f>#N/A</f>
        <v>#N/A</v>
      </c>
      <c r="U1695" t="e">
        <f>#N/A</f>
        <v>#N/A</v>
      </c>
      <c r="V1695" t="e">
        <f>#N/A</f>
        <v>#N/A</v>
      </c>
      <c r="W1695" t="e">
        <f>#N/A</f>
        <v>#N/A</v>
      </c>
      <c r="X1695" t="e">
        <f>#N/A</f>
        <v>#N/A</v>
      </c>
      <c r="Y1695" t="e">
        <f>#N/A</f>
        <v>#N/A</v>
      </c>
      <c r="Z1695" t="e">
        <f>#N/A</f>
        <v>#N/A</v>
      </c>
      <c r="AA1695" t="e">
        <f>#N/A</f>
        <v>#N/A</v>
      </c>
      <c r="AB1695" t="e">
        <f>#N/A</f>
        <v>#N/A</v>
      </c>
      <c r="AC1695" t="e">
        <f>#N/A</f>
        <v>#N/A</v>
      </c>
      <c r="AD1695" t="e">
        <f>#N/A</f>
        <v>#N/A</v>
      </c>
    </row>
    <row r="1696" spans="2:30" ht="15" customHeight="1" x14ac:dyDescent="0.45">
      <c r="B1696" t="s">
        <v>419</v>
      </c>
      <c r="C1696" t="s">
        <v>189</v>
      </c>
      <c r="D1696" t="s">
        <v>1673</v>
      </c>
      <c r="E1696" t="s">
        <v>1676</v>
      </c>
      <c r="F1696" t="s">
        <v>4373</v>
      </c>
      <c r="G1696" t="s">
        <v>422</v>
      </c>
      <c r="H1696" t="s">
        <v>1645</v>
      </c>
      <c r="I1696" t="s">
        <v>1257</v>
      </c>
      <c r="J1696">
        <v>2</v>
      </c>
      <c r="K1696" t="e">
        <f>#N/A</f>
        <v>#N/A</v>
      </c>
      <c r="L1696" t="e">
        <f>#N/A</f>
        <v>#N/A</v>
      </c>
      <c r="M1696" t="e">
        <f>#N/A</f>
        <v>#N/A</v>
      </c>
      <c r="N1696" t="e">
        <f>#N/A</f>
        <v>#N/A</v>
      </c>
      <c r="O1696" t="e">
        <f>#N/A</f>
        <v>#N/A</v>
      </c>
      <c r="P1696" t="e">
        <f>#N/A</f>
        <v>#N/A</v>
      </c>
      <c r="Q1696" t="e">
        <f>#N/A</f>
        <v>#N/A</v>
      </c>
      <c r="R1696" t="e">
        <f>#N/A</f>
        <v>#N/A</v>
      </c>
      <c r="S1696" t="e">
        <f>#N/A</f>
        <v>#N/A</v>
      </c>
      <c r="T1696" t="e">
        <f>#N/A</f>
        <v>#N/A</v>
      </c>
      <c r="U1696" t="e">
        <f>#N/A</f>
        <v>#N/A</v>
      </c>
      <c r="V1696" t="e">
        <f>#N/A</f>
        <v>#N/A</v>
      </c>
      <c r="W1696" t="e">
        <f>#N/A</f>
        <v>#N/A</v>
      </c>
      <c r="X1696" t="e">
        <f>#N/A</f>
        <v>#N/A</v>
      </c>
      <c r="Y1696" t="e">
        <f>#N/A</f>
        <v>#N/A</v>
      </c>
      <c r="Z1696" t="e">
        <f>#N/A</f>
        <v>#N/A</v>
      </c>
      <c r="AA1696" t="e">
        <f>#N/A</f>
        <v>#N/A</v>
      </c>
      <c r="AB1696" t="e">
        <f>#N/A</f>
        <v>#N/A</v>
      </c>
      <c r="AC1696" t="e">
        <f>#N/A</f>
        <v>#N/A</v>
      </c>
      <c r="AD1696" t="e">
        <f>#N/A</f>
        <v>#N/A</v>
      </c>
    </row>
    <row r="1697" spans="2:30" ht="15" customHeight="1" x14ac:dyDescent="0.45">
      <c r="B1697" t="s">
        <v>419</v>
      </c>
      <c r="C1697" t="s">
        <v>189</v>
      </c>
      <c r="D1697" t="s">
        <v>1678</v>
      </c>
      <c r="E1697" t="s">
        <v>1679</v>
      </c>
      <c r="F1697" t="s">
        <v>4374</v>
      </c>
      <c r="G1697" t="s">
        <v>422</v>
      </c>
      <c r="H1697" t="s">
        <v>1681</v>
      </c>
      <c r="I1697" t="s">
        <v>1257</v>
      </c>
      <c r="J1697">
        <v>1</v>
      </c>
      <c r="K1697">
        <v>54.801765375148797</v>
      </c>
      <c r="L1697">
        <v>56.9938359901548</v>
      </c>
      <c r="M1697">
        <v>59.273589429760897</v>
      </c>
      <c r="N1697">
        <v>61.644533006951399</v>
      </c>
      <c r="O1697">
        <v>64.110314327229403</v>
      </c>
      <c r="P1697">
        <v>66.674726900318603</v>
      </c>
      <c r="Q1697">
        <v>69.3417159763314</v>
      </c>
      <c r="R1697">
        <v>72.115384615384599</v>
      </c>
      <c r="S1697">
        <v>75</v>
      </c>
      <c r="T1697">
        <v>78</v>
      </c>
      <c r="U1697">
        <v>81.12</v>
      </c>
      <c r="V1697">
        <v>84.364800000000002</v>
      </c>
      <c r="W1697">
        <v>87.739391999999995</v>
      </c>
      <c r="X1697">
        <v>91.248967680000007</v>
      </c>
      <c r="Y1697">
        <v>94.898926387200007</v>
      </c>
      <c r="Z1697">
        <v>98.694883442687996</v>
      </c>
      <c r="AA1697">
        <v>102.642678780396</v>
      </c>
      <c r="AB1697">
        <v>106.748385931611</v>
      </c>
      <c r="AC1697">
        <v>111.018321368876</v>
      </c>
      <c r="AD1697">
        <v>115.459054223631</v>
      </c>
    </row>
    <row r="1698" spans="2:30" ht="15" customHeight="1" x14ac:dyDescent="0.45">
      <c r="B1698" t="s">
        <v>419</v>
      </c>
      <c r="C1698" t="s">
        <v>189</v>
      </c>
      <c r="D1698" t="s">
        <v>1682</v>
      </c>
      <c r="E1698" t="s">
        <v>1683</v>
      </c>
      <c r="F1698" t="s">
        <v>4375</v>
      </c>
      <c r="G1698" t="s">
        <v>422</v>
      </c>
      <c r="H1698" t="s">
        <v>1685</v>
      </c>
      <c r="I1698" t="s">
        <v>1686</v>
      </c>
      <c r="J1698">
        <v>1</v>
      </c>
      <c r="K1698">
        <v>84652.787400000001</v>
      </c>
      <c r="L1698">
        <v>82605.210091752102</v>
      </c>
      <c r="M1698">
        <v>93076.263310735303</v>
      </c>
      <c r="N1698">
        <v>97660.9038791723</v>
      </c>
      <c r="O1698">
        <v>99883.265595579796</v>
      </c>
      <c r="P1698">
        <v>102725.503511079</v>
      </c>
      <c r="Q1698">
        <v>106869.44318846401</v>
      </c>
      <c r="R1698">
        <v>111405.025641275</v>
      </c>
      <c r="S1698">
        <v>116204.062798386</v>
      </c>
      <c r="T1698">
        <v>121509.572690623</v>
      </c>
      <c r="U1698">
        <v>127156.572635305</v>
      </c>
      <c r="V1698">
        <v>133223.607723364</v>
      </c>
      <c r="W1698">
        <v>139695.67565713101</v>
      </c>
      <c r="X1698">
        <v>146629.91705071999</v>
      </c>
      <c r="Y1698">
        <v>154032.26271624901</v>
      </c>
      <c r="Z1698">
        <v>161993.68269036</v>
      </c>
      <c r="AA1698">
        <v>170574.568842796</v>
      </c>
      <c r="AB1698">
        <v>179860.703023679</v>
      </c>
      <c r="AC1698">
        <v>189936.71611464999</v>
      </c>
      <c r="AD1698">
        <v>200456.032044077</v>
      </c>
    </row>
    <row r="1699" spans="2:30" ht="15" customHeight="1" x14ac:dyDescent="0.45">
      <c r="B1699" t="s">
        <v>419</v>
      </c>
      <c r="C1699" t="s">
        <v>189</v>
      </c>
      <c r="D1699" t="s">
        <v>1687</v>
      </c>
      <c r="E1699" t="s">
        <v>1688</v>
      </c>
      <c r="F1699" t="s">
        <v>4376</v>
      </c>
      <c r="G1699" t="s">
        <v>422</v>
      </c>
      <c r="H1699" t="s">
        <v>1685</v>
      </c>
      <c r="I1699" t="s">
        <v>1686</v>
      </c>
      <c r="J1699">
        <v>1</v>
      </c>
      <c r="K1699">
        <v>1651.0930000000001</v>
      </c>
      <c r="L1699">
        <v>1545.134</v>
      </c>
      <c r="M1699">
        <v>1836.8230000000001</v>
      </c>
      <c r="N1699">
        <v>1975.171</v>
      </c>
      <c r="O1699">
        <v>2006.8579999999999</v>
      </c>
      <c r="P1699">
        <v>2038.454</v>
      </c>
      <c r="Q1699">
        <v>2090.7600000000002</v>
      </c>
      <c r="R1699">
        <v>2141.0300000000002</v>
      </c>
      <c r="S1699">
        <v>2188.41</v>
      </c>
      <c r="T1699">
        <v>2235.8040000000001</v>
      </c>
      <c r="U1699">
        <v>2278.1129999999998</v>
      </c>
      <c r="V1699">
        <v>2320.529</v>
      </c>
      <c r="W1699">
        <v>2363.0390000000002</v>
      </c>
      <c r="X1699">
        <v>2405.6320000000001</v>
      </c>
      <c r="Y1699">
        <v>2448.2950000000001</v>
      </c>
      <c r="Z1699">
        <v>2491.0169999999998</v>
      </c>
      <c r="AA1699">
        <v>2533.7860000000001</v>
      </c>
      <c r="AB1699">
        <v>2576.5909999999999</v>
      </c>
      <c r="AC1699">
        <v>2619.4189999999999</v>
      </c>
      <c r="AD1699">
        <v>2662.26</v>
      </c>
    </row>
    <row r="1700" spans="2:30" ht="15" customHeight="1" x14ac:dyDescent="0.45">
      <c r="B1700" t="s">
        <v>419</v>
      </c>
      <c r="C1700" t="s">
        <v>189</v>
      </c>
      <c r="D1700" t="s">
        <v>1690</v>
      </c>
      <c r="E1700" t="s">
        <v>1691</v>
      </c>
      <c r="F1700" t="s">
        <v>4377</v>
      </c>
      <c r="G1700" t="s">
        <v>422</v>
      </c>
      <c r="H1700" t="s">
        <v>1685</v>
      </c>
      <c r="I1700" t="s">
        <v>1686</v>
      </c>
      <c r="J1700">
        <v>1</v>
      </c>
      <c r="K1700">
        <v>42937.004999999997</v>
      </c>
      <c r="L1700">
        <v>39972.894</v>
      </c>
      <c r="M1700">
        <v>47161.006999999998</v>
      </c>
      <c r="N1700">
        <v>48233.921000000002</v>
      </c>
      <c r="O1700">
        <v>47663.53</v>
      </c>
      <c r="P1700">
        <v>47791.707000000002</v>
      </c>
      <c r="Q1700">
        <v>49275.875999999997</v>
      </c>
      <c r="R1700">
        <v>50896.870999999999</v>
      </c>
      <c r="S1700">
        <v>52355.53</v>
      </c>
      <c r="T1700">
        <v>53866.05</v>
      </c>
      <c r="U1700">
        <v>55465.29</v>
      </c>
      <c r="V1700">
        <v>57237.817999999999</v>
      </c>
      <c r="W1700">
        <v>59178.915000000001</v>
      </c>
      <c r="X1700">
        <v>61338.178999999996</v>
      </c>
      <c r="Y1700">
        <v>63721.038</v>
      </c>
      <c r="Z1700">
        <v>66384.278999999995</v>
      </c>
      <c r="AA1700">
        <v>69370.365999999995</v>
      </c>
      <c r="AB1700">
        <v>72742.676000000007</v>
      </c>
      <c r="AC1700">
        <v>76575.350000000006</v>
      </c>
      <c r="AD1700">
        <v>80433.002999999997</v>
      </c>
    </row>
    <row r="1701" spans="2:30" ht="15" customHeight="1" x14ac:dyDescent="0.45">
      <c r="B1701" t="s">
        <v>419</v>
      </c>
      <c r="C1701" t="s">
        <v>189</v>
      </c>
      <c r="D1701" t="s">
        <v>1693</v>
      </c>
      <c r="E1701" t="s">
        <v>1694</v>
      </c>
      <c r="F1701" t="s">
        <v>4378</v>
      </c>
      <c r="G1701" t="s">
        <v>422</v>
      </c>
      <c r="H1701" t="s">
        <v>1685</v>
      </c>
      <c r="I1701" t="s">
        <v>1686</v>
      </c>
      <c r="J1701">
        <v>1</v>
      </c>
      <c r="K1701">
        <v>7688.0550000000003</v>
      </c>
      <c r="L1701">
        <v>7382.1220000000003</v>
      </c>
      <c r="M1701">
        <v>7820.5169999999998</v>
      </c>
      <c r="N1701">
        <v>9963.2890000000007</v>
      </c>
      <c r="O1701">
        <v>9996.473</v>
      </c>
      <c r="P1701">
        <v>10040.493</v>
      </c>
      <c r="Q1701">
        <v>10104.35</v>
      </c>
      <c r="R1701">
        <v>10170.476000000001</v>
      </c>
      <c r="S1701">
        <v>10233.127</v>
      </c>
      <c r="T1701">
        <v>10301.992</v>
      </c>
      <c r="U1701">
        <v>10378.269</v>
      </c>
      <c r="V1701">
        <v>10461.94</v>
      </c>
      <c r="W1701">
        <v>10553.672</v>
      </c>
      <c r="X1701">
        <v>10653.630999999999</v>
      </c>
      <c r="Y1701">
        <v>10762.258</v>
      </c>
      <c r="Z1701">
        <v>10879.782999999999</v>
      </c>
      <c r="AA1701">
        <v>11006.638999999999</v>
      </c>
      <c r="AB1701">
        <v>11143.370999999999</v>
      </c>
      <c r="AC1701">
        <v>11290.245000000001</v>
      </c>
      <c r="AD1701">
        <v>11447.72</v>
      </c>
    </row>
    <row r="1702" spans="2:30" ht="15" customHeight="1" x14ac:dyDescent="0.45">
      <c r="B1702" t="s">
        <v>419</v>
      </c>
      <c r="C1702" t="s">
        <v>189</v>
      </c>
      <c r="D1702" t="s">
        <v>1696</v>
      </c>
      <c r="E1702" t="s">
        <v>1697</v>
      </c>
      <c r="F1702" t="s">
        <v>4379</v>
      </c>
      <c r="G1702" t="s">
        <v>422</v>
      </c>
      <c r="H1702" t="s">
        <v>1685</v>
      </c>
      <c r="I1702" t="s">
        <v>1686</v>
      </c>
      <c r="J1702">
        <v>1</v>
      </c>
      <c r="K1702">
        <v>7404.3140000000003</v>
      </c>
      <c r="L1702">
        <v>7147.93</v>
      </c>
      <c r="M1702">
        <v>7001.1750000000002</v>
      </c>
      <c r="N1702">
        <v>6753.6639999999998</v>
      </c>
      <c r="O1702">
        <v>6886.5370000000003</v>
      </c>
      <c r="P1702">
        <v>7548.8450000000003</v>
      </c>
      <c r="Q1702">
        <v>8264.5689999999995</v>
      </c>
      <c r="R1702">
        <v>9039.0759999999991</v>
      </c>
      <c r="S1702">
        <v>9962.8960000000006</v>
      </c>
      <c r="T1702">
        <v>11055</v>
      </c>
      <c r="U1702">
        <v>12234.907999999999</v>
      </c>
      <c r="V1702">
        <v>13496.285</v>
      </c>
      <c r="W1702">
        <v>14832.485000000001</v>
      </c>
      <c r="X1702">
        <v>16236.275</v>
      </c>
      <c r="Y1702">
        <v>17698.248</v>
      </c>
      <c r="Z1702">
        <v>19231.596000000001</v>
      </c>
      <c r="AA1702">
        <v>20833.882000000001</v>
      </c>
      <c r="AB1702">
        <v>22502.595000000001</v>
      </c>
      <c r="AC1702">
        <v>24236.026999999998</v>
      </c>
      <c r="AD1702">
        <v>26000.758999999998</v>
      </c>
    </row>
    <row r="1703" spans="2:30" ht="15" customHeight="1" x14ac:dyDescent="0.45">
      <c r="B1703" t="s">
        <v>419</v>
      </c>
      <c r="C1703" t="s">
        <v>189</v>
      </c>
      <c r="D1703" t="s">
        <v>1699</v>
      </c>
      <c r="E1703" t="s">
        <v>1700</v>
      </c>
      <c r="F1703" t="s">
        <v>4380</v>
      </c>
      <c r="G1703" t="s">
        <v>422</v>
      </c>
      <c r="H1703" t="s">
        <v>1685</v>
      </c>
      <c r="I1703" t="s">
        <v>1686</v>
      </c>
      <c r="J1703">
        <v>1</v>
      </c>
      <c r="K1703">
        <v>15214.834999999999</v>
      </c>
      <c r="L1703">
        <v>16168.272999999999</v>
      </c>
      <c r="M1703">
        <v>17468.254000000001</v>
      </c>
      <c r="N1703">
        <v>17210.601999999999</v>
      </c>
      <c r="O1703">
        <v>17931.196</v>
      </c>
      <c r="P1703">
        <v>19045.128000000001</v>
      </c>
      <c r="Q1703">
        <v>20275.214</v>
      </c>
      <c r="R1703">
        <v>21586.026999999998</v>
      </c>
      <c r="S1703">
        <v>23101.032999999999</v>
      </c>
      <c r="T1703">
        <v>24867.493999999999</v>
      </c>
      <c r="U1703">
        <v>26778.224999999999</v>
      </c>
      <c r="V1703">
        <v>28823.225999999999</v>
      </c>
      <c r="W1703">
        <v>30976.754000000001</v>
      </c>
      <c r="X1703">
        <v>33242.692000000003</v>
      </c>
      <c r="Y1703">
        <v>35613.048000000003</v>
      </c>
      <c r="Z1703">
        <v>38098.769</v>
      </c>
      <c r="AA1703">
        <v>40699.949999999997</v>
      </c>
      <c r="AB1703">
        <v>43420.855000000003</v>
      </c>
      <c r="AC1703">
        <v>46267.17</v>
      </c>
      <c r="AD1703">
        <v>49230.813000000002</v>
      </c>
    </row>
    <row r="1704" spans="2:30" ht="15" customHeight="1" x14ac:dyDescent="0.45">
      <c r="B1704" t="s">
        <v>419</v>
      </c>
      <c r="C1704" t="s">
        <v>189</v>
      </c>
      <c r="D1704" t="s">
        <v>1702</v>
      </c>
      <c r="E1704" t="s">
        <v>1703</v>
      </c>
      <c r="F1704" t="s">
        <v>4381</v>
      </c>
      <c r="G1704" t="s">
        <v>422</v>
      </c>
      <c r="H1704" t="s">
        <v>1685</v>
      </c>
      <c r="I1704" t="s">
        <v>1686</v>
      </c>
      <c r="J1704">
        <v>1</v>
      </c>
      <c r="K1704">
        <v>5389.2640000000001</v>
      </c>
      <c r="L1704">
        <v>6059.357</v>
      </c>
      <c r="M1704">
        <v>7304.8469999999998</v>
      </c>
      <c r="N1704">
        <v>7485.0290000000005</v>
      </c>
      <c r="O1704">
        <v>7660.826</v>
      </c>
      <c r="P1704">
        <v>7867.7740000000003</v>
      </c>
      <c r="Q1704">
        <v>8112.866</v>
      </c>
      <c r="R1704">
        <v>8347.6450000000004</v>
      </c>
      <c r="S1704">
        <v>8567.366</v>
      </c>
      <c r="T1704">
        <v>8788.9699999999993</v>
      </c>
      <c r="U1704">
        <v>9013.2360000000008</v>
      </c>
      <c r="V1704">
        <v>9240.1190000000006</v>
      </c>
      <c r="W1704">
        <v>9469.5740000000005</v>
      </c>
      <c r="X1704">
        <v>9701.5529999999999</v>
      </c>
      <c r="Y1704">
        <v>9936.0069999999996</v>
      </c>
      <c r="Z1704">
        <v>10172.888000000001</v>
      </c>
      <c r="AA1704">
        <v>10412.143</v>
      </c>
      <c r="AB1704">
        <v>10653.721</v>
      </c>
      <c r="AC1704">
        <v>10897.566999999999</v>
      </c>
      <c r="AD1704">
        <v>11143.626</v>
      </c>
    </row>
    <row r="1705" spans="2:30" ht="15" customHeight="1" x14ac:dyDescent="0.45">
      <c r="B1705" t="s">
        <v>419</v>
      </c>
      <c r="C1705" t="s">
        <v>189</v>
      </c>
      <c r="D1705" t="s">
        <v>1705</v>
      </c>
      <c r="E1705" t="s">
        <v>1706</v>
      </c>
      <c r="F1705" t="s">
        <v>4382</v>
      </c>
      <c r="G1705" t="s">
        <v>422</v>
      </c>
      <c r="H1705" t="s">
        <v>1685</v>
      </c>
      <c r="I1705" t="s">
        <v>1686</v>
      </c>
      <c r="J1705">
        <v>1</v>
      </c>
      <c r="K1705">
        <v>659.322</v>
      </c>
      <c r="L1705">
        <v>771.90700000000004</v>
      </c>
      <c r="M1705">
        <v>857.73800000000006</v>
      </c>
      <c r="N1705">
        <v>889.11699999999996</v>
      </c>
      <c r="O1705">
        <v>920.298</v>
      </c>
      <c r="P1705">
        <v>957.94299999999998</v>
      </c>
      <c r="Q1705">
        <v>1003.823</v>
      </c>
      <c r="R1705">
        <v>1048.83</v>
      </c>
      <c r="S1705">
        <v>1091.8589999999999</v>
      </c>
      <c r="T1705">
        <v>1136.079</v>
      </c>
      <c r="U1705">
        <v>1181.4929999999999</v>
      </c>
      <c r="V1705">
        <v>1228.1030000000001</v>
      </c>
      <c r="W1705">
        <v>1275.9059999999999</v>
      </c>
      <c r="X1705">
        <v>1324.8989999999999</v>
      </c>
      <c r="Y1705">
        <v>1375.079</v>
      </c>
      <c r="Z1705">
        <v>1426.4359999999999</v>
      </c>
      <c r="AA1705">
        <v>1478.963</v>
      </c>
      <c r="AB1705">
        <v>1532.6469999999999</v>
      </c>
      <c r="AC1705">
        <v>1587.4749999999999</v>
      </c>
      <c r="AD1705">
        <v>1643.43</v>
      </c>
    </row>
    <row r="1706" spans="2:30" ht="15" customHeight="1" x14ac:dyDescent="0.45">
      <c r="B1706" t="s">
        <v>419</v>
      </c>
      <c r="C1706" t="s">
        <v>189</v>
      </c>
      <c r="D1706" t="s">
        <v>1708</v>
      </c>
      <c r="E1706" t="s">
        <v>1709</v>
      </c>
      <c r="F1706" t="s">
        <v>4383</v>
      </c>
      <c r="G1706" t="s">
        <v>422</v>
      </c>
      <c r="H1706" t="s">
        <v>1685</v>
      </c>
      <c r="I1706" t="s">
        <v>1686</v>
      </c>
      <c r="J1706">
        <v>1</v>
      </c>
      <c r="K1706">
        <v>0</v>
      </c>
      <c r="L1706">
        <v>0</v>
      </c>
      <c r="M1706">
        <v>0</v>
      </c>
      <c r="N1706">
        <v>0</v>
      </c>
      <c r="O1706">
        <v>0</v>
      </c>
      <c r="P1706">
        <v>0</v>
      </c>
      <c r="Q1706">
        <v>0</v>
      </c>
      <c r="R1706">
        <v>0</v>
      </c>
      <c r="S1706">
        <v>0</v>
      </c>
      <c r="T1706">
        <v>0</v>
      </c>
      <c r="U1706">
        <v>0</v>
      </c>
      <c r="V1706">
        <v>0</v>
      </c>
      <c r="W1706">
        <v>0</v>
      </c>
      <c r="X1706">
        <v>0</v>
      </c>
      <c r="Y1706">
        <v>0</v>
      </c>
      <c r="Z1706">
        <v>0</v>
      </c>
      <c r="AA1706">
        <v>0</v>
      </c>
      <c r="AB1706">
        <v>0</v>
      </c>
      <c r="AC1706">
        <v>0</v>
      </c>
      <c r="AD1706">
        <v>0</v>
      </c>
    </row>
    <row r="1707" spans="2:30" ht="15" customHeight="1" x14ac:dyDescent="0.45">
      <c r="B1707" t="s">
        <v>419</v>
      </c>
      <c r="C1707" t="s">
        <v>189</v>
      </c>
      <c r="D1707" t="s">
        <v>1711</v>
      </c>
      <c r="E1707" t="s">
        <v>1712</v>
      </c>
      <c r="F1707" t="s">
        <v>4384</v>
      </c>
      <c r="G1707" t="s">
        <v>422</v>
      </c>
      <c r="H1707" t="s">
        <v>1685</v>
      </c>
      <c r="I1707" t="s">
        <v>1686</v>
      </c>
      <c r="J1707">
        <v>1</v>
      </c>
      <c r="K1707">
        <v>2179.63</v>
      </c>
      <c r="L1707">
        <v>2350.8629999999998</v>
      </c>
      <c r="M1707">
        <v>2312.4969999999998</v>
      </c>
      <c r="N1707">
        <v>3841.2840000000001</v>
      </c>
      <c r="O1707">
        <v>5513.2820000000002</v>
      </c>
      <c r="P1707">
        <v>6135.44</v>
      </c>
      <c r="Q1707">
        <v>6446.7960000000003</v>
      </c>
      <c r="R1707">
        <v>6884.393</v>
      </c>
      <c r="S1707">
        <v>7417.6629999999996</v>
      </c>
      <c r="T1707">
        <v>7976.4889999999996</v>
      </c>
      <c r="U1707">
        <v>8549.81</v>
      </c>
      <c r="V1707">
        <v>9142.8109999999997</v>
      </c>
      <c r="W1707">
        <v>9776.9889999999996</v>
      </c>
      <c r="X1707">
        <v>10463.136</v>
      </c>
      <c r="Y1707">
        <v>11218.773999999999</v>
      </c>
      <c r="Z1707">
        <v>12053.789000000001</v>
      </c>
      <c r="AA1707">
        <v>12988.088</v>
      </c>
      <c r="AB1707">
        <v>14041.853999999999</v>
      </c>
      <c r="AC1707">
        <v>15221.414000000001</v>
      </c>
      <c r="AD1707">
        <v>16656.702000000001</v>
      </c>
    </row>
    <row r="1708" spans="2:30" ht="15" customHeight="1" x14ac:dyDescent="0.45">
      <c r="B1708" t="s">
        <v>419</v>
      </c>
      <c r="C1708" t="s">
        <v>189</v>
      </c>
      <c r="D1708" t="s">
        <v>1714</v>
      </c>
      <c r="E1708" t="s">
        <v>1715</v>
      </c>
      <c r="F1708" t="s">
        <v>4385</v>
      </c>
      <c r="G1708" t="s">
        <v>422</v>
      </c>
      <c r="H1708" t="s">
        <v>1685</v>
      </c>
      <c r="I1708" t="s">
        <v>1686</v>
      </c>
      <c r="J1708">
        <v>1</v>
      </c>
      <c r="K1708">
        <v>1529.27</v>
      </c>
      <c r="L1708">
        <v>1206.73</v>
      </c>
      <c r="M1708">
        <v>1313.405</v>
      </c>
      <c r="N1708">
        <v>1308.827</v>
      </c>
      <c r="O1708">
        <v>1304.2660000000001</v>
      </c>
      <c r="P1708">
        <v>1299.72</v>
      </c>
      <c r="Q1708">
        <v>1295.19</v>
      </c>
      <c r="R1708">
        <v>1290.6759999999999</v>
      </c>
      <c r="S1708">
        <v>1286.1780000000001</v>
      </c>
      <c r="T1708">
        <v>1281.6949999999999</v>
      </c>
      <c r="U1708">
        <v>1277.2280000000001</v>
      </c>
      <c r="V1708">
        <v>1272.777</v>
      </c>
      <c r="W1708">
        <v>1268.3409999999999</v>
      </c>
      <c r="X1708">
        <v>1263.921</v>
      </c>
      <c r="Y1708">
        <v>1259.5160000000001</v>
      </c>
      <c r="Z1708">
        <v>1255.126</v>
      </c>
      <c r="AA1708">
        <v>1250.752</v>
      </c>
      <c r="AB1708">
        <v>1246.393</v>
      </c>
      <c r="AC1708">
        <v>1242.049</v>
      </c>
      <c r="AD1708">
        <v>1237.72</v>
      </c>
    </row>
    <row r="1709" spans="2:30" ht="15" customHeight="1" x14ac:dyDescent="0.45">
      <c r="B1709" t="s">
        <v>419</v>
      </c>
      <c r="C1709" t="s">
        <v>189</v>
      </c>
      <c r="D1709" t="s">
        <v>1717</v>
      </c>
      <c r="E1709" t="s">
        <v>1718</v>
      </c>
      <c r="F1709" t="s">
        <v>4386</v>
      </c>
      <c r="G1709" t="s">
        <v>422</v>
      </c>
      <c r="H1709" t="s">
        <v>1685</v>
      </c>
      <c r="I1709" t="s">
        <v>1686</v>
      </c>
      <c r="J1709">
        <v>2</v>
      </c>
      <c r="K1709">
        <v>84652.786999999997</v>
      </c>
      <c r="L1709">
        <v>82575.288</v>
      </c>
      <c r="M1709">
        <v>93047.167000000001</v>
      </c>
      <c r="N1709">
        <v>97632.589000000007</v>
      </c>
      <c r="O1709">
        <v>92104.058999999994</v>
      </c>
      <c r="P1709">
        <v>92065.346000000005</v>
      </c>
      <c r="Q1709">
        <v>96872.19</v>
      </c>
      <c r="R1709">
        <v>100896.00900000001</v>
      </c>
      <c r="S1709">
        <v>105633.94500000001</v>
      </c>
      <c r="T1709">
        <v>110441.977</v>
      </c>
      <c r="U1709">
        <v>115749.216</v>
      </c>
      <c r="V1709">
        <v>121409.545</v>
      </c>
      <c r="W1709">
        <v>127594.30499999999</v>
      </c>
      <c r="X1709">
        <v>134361.72</v>
      </c>
      <c r="Y1709">
        <v>141744.29999999999</v>
      </c>
      <c r="Z1709">
        <v>149816.995</v>
      </c>
      <c r="AA1709">
        <v>158574.826</v>
      </c>
      <c r="AB1709">
        <v>168110.59400000001</v>
      </c>
      <c r="AC1709">
        <v>178436.177</v>
      </c>
      <c r="AD1709">
        <v>189267.69099999999</v>
      </c>
    </row>
    <row r="1710" spans="2:30" ht="15" customHeight="1" x14ac:dyDescent="0.45">
      <c r="B1710" t="s">
        <v>419</v>
      </c>
      <c r="C1710" t="s">
        <v>189</v>
      </c>
      <c r="D1710" t="s">
        <v>1720</v>
      </c>
      <c r="E1710" t="s">
        <v>1721</v>
      </c>
      <c r="F1710" t="s">
        <v>4387</v>
      </c>
      <c r="G1710" t="s">
        <v>422</v>
      </c>
      <c r="H1710" t="s">
        <v>1685</v>
      </c>
      <c r="I1710" t="s">
        <v>1686</v>
      </c>
      <c r="J1710">
        <v>2</v>
      </c>
      <c r="K1710">
        <v>1651.0930000000001</v>
      </c>
      <c r="L1710">
        <v>1545.134</v>
      </c>
      <c r="M1710">
        <v>1836.8230000000001</v>
      </c>
      <c r="N1710">
        <v>1975.171</v>
      </c>
      <c r="O1710">
        <v>1737.0450000000001</v>
      </c>
      <c r="P1710">
        <v>1768.7139999999999</v>
      </c>
      <c r="Q1710">
        <v>1814.982</v>
      </c>
      <c r="R1710">
        <v>1859.5239999999999</v>
      </c>
      <c r="S1710">
        <v>1900.84</v>
      </c>
      <c r="T1710">
        <v>1943.047</v>
      </c>
      <c r="U1710">
        <v>1983.288</v>
      </c>
      <c r="V1710">
        <v>2025.0340000000001</v>
      </c>
      <c r="W1710">
        <v>2068.4340000000002</v>
      </c>
      <c r="X1710">
        <v>2114.6030000000001</v>
      </c>
      <c r="Y1710">
        <v>2162.9180000000001</v>
      </c>
      <c r="Z1710">
        <v>2213.1080000000002</v>
      </c>
      <c r="AA1710">
        <v>2264.221</v>
      </c>
      <c r="AB1710">
        <v>2316.1529999999998</v>
      </c>
      <c r="AC1710">
        <v>2369.0010000000002</v>
      </c>
      <c r="AD1710">
        <v>2422.6970000000001</v>
      </c>
    </row>
    <row r="1711" spans="2:30" ht="15" customHeight="1" x14ac:dyDescent="0.45">
      <c r="B1711" t="s">
        <v>419</v>
      </c>
      <c r="C1711" t="s">
        <v>189</v>
      </c>
      <c r="D1711" t="s">
        <v>1723</v>
      </c>
      <c r="E1711" t="s">
        <v>1724</v>
      </c>
      <c r="F1711" t="s">
        <v>4388</v>
      </c>
      <c r="G1711" t="s">
        <v>422</v>
      </c>
      <c r="H1711" t="s">
        <v>1685</v>
      </c>
      <c r="I1711" t="s">
        <v>1686</v>
      </c>
      <c r="J1711">
        <v>2</v>
      </c>
      <c r="K1711">
        <v>42937.004999999997</v>
      </c>
      <c r="L1711">
        <v>39910.631000000001</v>
      </c>
      <c r="M1711">
        <v>47100.464999999997</v>
      </c>
      <c r="N1711">
        <v>48175</v>
      </c>
      <c r="O1711">
        <v>45340.27</v>
      </c>
      <c r="P1711">
        <v>42001.646999999997</v>
      </c>
      <c r="Q1711">
        <v>44570.322999999997</v>
      </c>
      <c r="R1711">
        <v>45852.004999999997</v>
      </c>
      <c r="S1711">
        <v>47464.85</v>
      </c>
      <c r="T1711">
        <v>48576.85</v>
      </c>
      <c r="U1711">
        <v>49992.409</v>
      </c>
      <c r="V1711">
        <v>51494.682999999997</v>
      </c>
      <c r="W1711">
        <v>53297.114000000001</v>
      </c>
      <c r="X1711">
        <v>55387.972000000002</v>
      </c>
      <c r="Y1711">
        <v>57828.24</v>
      </c>
      <c r="Z1711">
        <v>60662.561000000002</v>
      </c>
      <c r="AA1711">
        <v>63889.697999999997</v>
      </c>
      <c r="AB1711">
        <v>67594.703999999998</v>
      </c>
      <c r="AC1711">
        <v>71704.906000000003</v>
      </c>
      <c r="AD1711">
        <v>75885.311000000002</v>
      </c>
    </row>
    <row r="1712" spans="2:30" ht="15" customHeight="1" x14ac:dyDescent="0.45">
      <c r="B1712" t="s">
        <v>419</v>
      </c>
      <c r="C1712" t="s">
        <v>189</v>
      </c>
      <c r="D1712" t="s">
        <v>1726</v>
      </c>
      <c r="E1712" t="s">
        <v>1727</v>
      </c>
      <c r="F1712" t="s">
        <v>4389</v>
      </c>
      <c r="G1712" t="s">
        <v>422</v>
      </c>
      <c r="H1712" t="s">
        <v>1685</v>
      </c>
      <c r="I1712" t="s">
        <v>1686</v>
      </c>
      <c r="J1712">
        <v>2</v>
      </c>
      <c r="K1712">
        <v>7688.0550000000003</v>
      </c>
      <c r="L1712">
        <v>7385.51</v>
      </c>
      <c r="M1712">
        <v>7823.808</v>
      </c>
      <c r="N1712">
        <v>9966.4969999999994</v>
      </c>
      <c r="O1712">
        <v>8899.5939999999991</v>
      </c>
      <c r="P1712">
        <v>9647.2289999999994</v>
      </c>
      <c r="Q1712">
        <v>9955.8369999999995</v>
      </c>
      <c r="R1712">
        <v>10188.471</v>
      </c>
      <c r="S1712">
        <v>10309.507</v>
      </c>
      <c r="T1712">
        <v>10410.338</v>
      </c>
      <c r="U1712">
        <v>10523.405000000001</v>
      </c>
      <c r="V1712">
        <v>10652.902</v>
      </c>
      <c r="W1712">
        <v>10798.94</v>
      </c>
      <c r="X1712">
        <v>10969.761</v>
      </c>
      <c r="Y1712">
        <v>11163.816999999999</v>
      </c>
      <c r="Z1712">
        <v>11380.902</v>
      </c>
      <c r="AA1712">
        <v>11617.034</v>
      </c>
      <c r="AB1712">
        <v>11872.409</v>
      </c>
      <c r="AC1712">
        <v>12148.052</v>
      </c>
      <c r="AD1712">
        <v>12444.48</v>
      </c>
    </row>
    <row r="1713" spans="2:30" ht="15" customHeight="1" x14ac:dyDescent="0.45">
      <c r="B1713" t="s">
        <v>419</v>
      </c>
      <c r="C1713" t="s">
        <v>189</v>
      </c>
      <c r="D1713" t="s">
        <v>1729</v>
      </c>
      <c r="E1713" t="s">
        <v>1730</v>
      </c>
      <c r="F1713" t="s">
        <v>4390</v>
      </c>
      <c r="G1713" t="s">
        <v>422</v>
      </c>
      <c r="H1713" t="s">
        <v>1685</v>
      </c>
      <c r="I1713" t="s">
        <v>1686</v>
      </c>
      <c r="J1713">
        <v>2</v>
      </c>
      <c r="K1713">
        <v>7404.3140000000003</v>
      </c>
      <c r="L1713">
        <v>7147.93</v>
      </c>
      <c r="M1713">
        <v>7001.1750000000002</v>
      </c>
      <c r="N1713">
        <v>6753.6639999999998</v>
      </c>
      <c r="O1713">
        <v>6511.8810000000003</v>
      </c>
      <c r="P1713">
        <v>7121.9089999999997</v>
      </c>
      <c r="Q1713">
        <v>7780.3090000000002</v>
      </c>
      <c r="R1713">
        <v>8491.4740000000002</v>
      </c>
      <c r="S1713">
        <v>9339.8050000000003</v>
      </c>
      <c r="T1713">
        <v>10342.031000000001</v>
      </c>
      <c r="U1713">
        <v>11422.978999999999</v>
      </c>
      <c r="V1713">
        <v>12577.939</v>
      </c>
      <c r="W1713">
        <v>13800.46</v>
      </c>
      <c r="X1713">
        <v>15084.108</v>
      </c>
      <c r="Y1713">
        <v>16420.388999999999</v>
      </c>
      <c r="Z1713">
        <v>17821.768</v>
      </c>
      <c r="AA1713">
        <v>19286.047999999999</v>
      </c>
      <c r="AB1713">
        <v>20811.078000000001</v>
      </c>
      <c r="AC1713">
        <v>22395.548999999999</v>
      </c>
      <c r="AD1713">
        <v>24008.973999999998</v>
      </c>
    </row>
    <row r="1714" spans="2:30" ht="15" customHeight="1" x14ac:dyDescent="0.45">
      <c r="B1714" t="s">
        <v>419</v>
      </c>
      <c r="C1714" t="s">
        <v>189</v>
      </c>
      <c r="D1714" t="s">
        <v>1732</v>
      </c>
      <c r="E1714" t="s">
        <v>1733</v>
      </c>
      <c r="F1714" t="s">
        <v>4391</v>
      </c>
      <c r="G1714" t="s">
        <v>422</v>
      </c>
      <c r="H1714" t="s">
        <v>1685</v>
      </c>
      <c r="I1714" t="s">
        <v>1686</v>
      </c>
      <c r="J1714">
        <v>2</v>
      </c>
      <c r="K1714">
        <v>15214.834999999999</v>
      </c>
      <c r="L1714">
        <v>16168.272999999999</v>
      </c>
      <c r="M1714">
        <v>17468.254000000001</v>
      </c>
      <c r="N1714">
        <v>17210.601999999999</v>
      </c>
      <c r="O1714">
        <v>15714.526</v>
      </c>
      <c r="P1714">
        <v>16704.505000000001</v>
      </c>
      <c r="Q1714">
        <v>17792.66</v>
      </c>
      <c r="R1714">
        <v>18953.490000000002</v>
      </c>
      <c r="S1714">
        <v>20296.955000000002</v>
      </c>
      <c r="T1714">
        <v>21868.534</v>
      </c>
      <c r="U1714">
        <v>23570.417000000001</v>
      </c>
      <c r="V1714">
        <v>25391.618999999999</v>
      </c>
      <c r="W1714">
        <v>27306.885999999999</v>
      </c>
      <c r="X1714">
        <v>29326.892</v>
      </c>
      <c r="Y1714">
        <v>31443.723000000002</v>
      </c>
      <c r="Z1714">
        <v>33670.002</v>
      </c>
      <c r="AA1714">
        <v>36001.341999999997</v>
      </c>
      <c r="AB1714">
        <v>38442.633000000002</v>
      </c>
      <c r="AC1714">
        <v>41000.375</v>
      </c>
      <c r="AD1714">
        <v>43668.26</v>
      </c>
    </row>
    <row r="1715" spans="2:30" ht="15" customHeight="1" x14ac:dyDescent="0.45">
      <c r="B1715" t="s">
        <v>419</v>
      </c>
      <c r="C1715" t="s">
        <v>189</v>
      </c>
      <c r="D1715" t="s">
        <v>1735</v>
      </c>
      <c r="E1715" t="s">
        <v>1736</v>
      </c>
      <c r="F1715" t="s">
        <v>4392</v>
      </c>
      <c r="G1715" t="s">
        <v>422</v>
      </c>
      <c r="H1715" t="s">
        <v>1685</v>
      </c>
      <c r="I1715" t="s">
        <v>1686</v>
      </c>
      <c r="J1715">
        <v>2</v>
      </c>
      <c r="K1715">
        <v>5389.2640000000001</v>
      </c>
      <c r="L1715">
        <v>6059.357</v>
      </c>
      <c r="M1715">
        <v>7304.8469999999998</v>
      </c>
      <c r="N1715">
        <v>7485.0290000000005</v>
      </c>
      <c r="O1715">
        <v>6241.5879999999997</v>
      </c>
      <c r="P1715">
        <v>6421.6189999999997</v>
      </c>
      <c r="Q1715">
        <v>6629.1419999999998</v>
      </c>
      <c r="R1715">
        <v>6829.0619999999999</v>
      </c>
      <c r="S1715">
        <v>7013.9780000000001</v>
      </c>
      <c r="T1715">
        <v>7204.7110000000002</v>
      </c>
      <c r="U1715">
        <v>7404.6819999999998</v>
      </c>
      <c r="V1715">
        <v>7613.8559999999998</v>
      </c>
      <c r="W1715">
        <v>7833.1490000000003</v>
      </c>
      <c r="X1715">
        <v>8068.2449999999999</v>
      </c>
      <c r="Y1715">
        <v>8316.4369999999999</v>
      </c>
      <c r="Z1715">
        <v>8576.6710000000003</v>
      </c>
      <c r="AA1715">
        <v>8844.4240000000009</v>
      </c>
      <c r="AB1715">
        <v>9119.2929999999997</v>
      </c>
      <c r="AC1715">
        <v>9401.9030000000002</v>
      </c>
      <c r="AD1715">
        <v>9692.0439999999999</v>
      </c>
    </row>
    <row r="1716" spans="2:30" ht="15" customHeight="1" x14ac:dyDescent="0.45">
      <c r="B1716" t="s">
        <v>419</v>
      </c>
      <c r="C1716" t="s">
        <v>189</v>
      </c>
      <c r="D1716" t="s">
        <v>1738</v>
      </c>
      <c r="E1716" t="s">
        <v>1739</v>
      </c>
      <c r="F1716" t="s">
        <v>4393</v>
      </c>
      <c r="G1716" t="s">
        <v>422</v>
      </c>
      <c r="H1716" t="s">
        <v>1685</v>
      </c>
      <c r="I1716" t="s">
        <v>1686</v>
      </c>
      <c r="J1716">
        <v>2</v>
      </c>
      <c r="K1716">
        <v>659.322</v>
      </c>
      <c r="L1716">
        <v>771.90700000000004</v>
      </c>
      <c r="M1716">
        <v>857.73800000000006</v>
      </c>
      <c r="N1716">
        <v>889.11699999999996</v>
      </c>
      <c r="O1716">
        <v>823.97500000000002</v>
      </c>
      <c r="P1716">
        <v>860.18600000000004</v>
      </c>
      <c r="Q1716">
        <v>903.16</v>
      </c>
      <c r="R1716">
        <v>945.58500000000004</v>
      </c>
      <c r="S1716">
        <v>985.68700000000001</v>
      </c>
      <c r="T1716">
        <v>1027.8869999999999</v>
      </c>
      <c r="U1716">
        <v>1072.913</v>
      </c>
      <c r="V1716">
        <v>1120.855</v>
      </c>
      <c r="W1716">
        <v>1172.027</v>
      </c>
      <c r="X1716">
        <v>1227.944</v>
      </c>
      <c r="Y1716">
        <v>1288.125</v>
      </c>
      <c r="Z1716">
        <v>1352.431</v>
      </c>
      <c r="AA1716">
        <v>1419.8040000000001</v>
      </c>
      <c r="AB1716">
        <v>1490.1769999999999</v>
      </c>
      <c r="AC1716">
        <v>1563.7760000000001</v>
      </c>
      <c r="AD1716">
        <v>1640.6130000000001</v>
      </c>
    </row>
    <row r="1717" spans="2:30" ht="15" customHeight="1" x14ac:dyDescent="0.45">
      <c r="B1717" t="s">
        <v>419</v>
      </c>
      <c r="C1717" t="s">
        <v>189</v>
      </c>
      <c r="D1717" t="s">
        <v>1741</v>
      </c>
      <c r="E1717" t="s">
        <v>1742</v>
      </c>
      <c r="F1717" t="s">
        <v>4394</v>
      </c>
      <c r="G1717" t="s">
        <v>422</v>
      </c>
      <c r="H1717" t="s">
        <v>1685</v>
      </c>
      <c r="I1717" t="s">
        <v>1686</v>
      </c>
      <c r="J1717">
        <v>2</v>
      </c>
      <c r="K1717">
        <v>0</v>
      </c>
      <c r="L1717">
        <v>0</v>
      </c>
      <c r="M1717">
        <v>0</v>
      </c>
      <c r="N1717">
        <v>0</v>
      </c>
      <c r="O1717">
        <v>0</v>
      </c>
      <c r="P1717">
        <v>0</v>
      </c>
      <c r="Q1717">
        <v>0</v>
      </c>
      <c r="R1717">
        <v>0</v>
      </c>
      <c r="S1717">
        <v>0</v>
      </c>
      <c r="T1717">
        <v>0</v>
      </c>
      <c r="U1717">
        <v>0</v>
      </c>
      <c r="V1717">
        <v>0</v>
      </c>
      <c r="W1717">
        <v>0</v>
      </c>
      <c r="X1717">
        <v>0</v>
      </c>
      <c r="Y1717">
        <v>0</v>
      </c>
      <c r="Z1717">
        <v>0</v>
      </c>
      <c r="AA1717">
        <v>0</v>
      </c>
      <c r="AB1717">
        <v>0</v>
      </c>
      <c r="AC1717">
        <v>0</v>
      </c>
      <c r="AD1717">
        <v>0</v>
      </c>
    </row>
    <row r="1718" spans="2:30" ht="15" customHeight="1" x14ac:dyDescent="0.45">
      <c r="B1718" t="s">
        <v>419</v>
      </c>
      <c r="C1718" t="s">
        <v>189</v>
      </c>
      <c r="D1718" t="s">
        <v>1744</v>
      </c>
      <c r="E1718" t="s">
        <v>1745</v>
      </c>
      <c r="F1718" t="s">
        <v>4395</v>
      </c>
      <c r="G1718" t="s">
        <v>422</v>
      </c>
      <c r="H1718" t="s">
        <v>1685</v>
      </c>
      <c r="I1718" t="s">
        <v>1686</v>
      </c>
      <c r="J1718">
        <v>2</v>
      </c>
      <c r="K1718">
        <v>2179.63</v>
      </c>
      <c r="L1718">
        <v>2379.8159999999998</v>
      </c>
      <c r="M1718">
        <v>2340.6509999999998</v>
      </c>
      <c r="N1718">
        <v>3868.6819999999998</v>
      </c>
      <c r="O1718">
        <v>5530.9139999999998</v>
      </c>
      <c r="P1718">
        <v>6239.817</v>
      </c>
      <c r="Q1718">
        <v>6130.5870000000004</v>
      </c>
      <c r="R1718">
        <v>6485.723</v>
      </c>
      <c r="S1718">
        <v>7036.1450000000004</v>
      </c>
      <c r="T1718">
        <v>7786.884</v>
      </c>
      <c r="U1718">
        <v>8501.8950000000004</v>
      </c>
      <c r="V1718">
        <v>9259.8809999999994</v>
      </c>
      <c r="W1718">
        <v>10048.955</v>
      </c>
      <c r="X1718">
        <v>10918.273999999999</v>
      </c>
      <c r="Y1718">
        <v>11861.135</v>
      </c>
      <c r="Z1718">
        <v>12884.427</v>
      </c>
      <c r="AA1718">
        <v>14001.503000000001</v>
      </c>
      <c r="AB1718">
        <v>15217.754999999999</v>
      </c>
      <c r="AC1718">
        <v>16610.566999999999</v>
      </c>
      <c r="AD1718">
        <v>18267.593000000001</v>
      </c>
    </row>
    <row r="1719" spans="2:30" ht="15" customHeight="1" x14ac:dyDescent="0.45">
      <c r="B1719" t="s">
        <v>419</v>
      </c>
      <c r="C1719" t="s">
        <v>189</v>
      </c>
      <c r="D1719" t="s">
        <v>1747</v>
      </c>
      <c r="E1719" t="s">
        <v>1748</v>
      </c>
      <c r="F1719" t="s">
        <v>4396</v>
      </c>
      <c r="G1719" t="s">
        <v>422</v>
      </c>
      <c r="H1719" t="s">
        <v>1685</v>
      </c>
      <c r="I1719" t="s">
        <v>1686</v>
      </c>
      <c r="J1719">
        <v>2</v>
      </c>
      <c r="K1719">
        <v>1529.27</v>
      </c>
      <c r="L1719">
        <v>1206.73</v>
      </c>
      <c r="M1719">
        <v>1313.405</v>
      </c>
      <c r="N1719">
        <v>1308.827</v>
      </c>
      <c r="O1719">
        <v>1304.2660000000001</v>
      </c>
      <c r="P1719">
        <v>1299.72</v>
      </c>
      <c r="Q1719">
        <v>1295.19</v>
      </c>
      <c r="R1719">
        <v>1290.6759999999999</v>
      </c>
      <c r="S1719">
        <v>1286.1780000000001</v>
      </c>
      <c r="T1719">
        <v>1281.6949999999999</v>
      </c>
      <c r="U1719">
        <v>1277.2280000000001</v>
      </c>
      <c r="V1719">
        <v>1272.777</v>
      </c>
      <c r="W1719">
        <v>1268.3409999999999</v>
      </c>
      <c r="X1719">
        <v>1263.921</v>
      </c>
      <c r="Y1719">
        <v>1259.5160000000001</v>
      </c>
      <c r="Z1719">
        <v>1255.126</v>
      </c>
      <c r="AA1719">
        <v>1250.752</v>
      </c>
      <c r="AB1719">
        <v>1246.393</v>
      </c>
      <c r="AC1719">
        <v>1242.049</v>
      </c>
      <c r="AD1719">
        <v>1237.72</v>
      </c>
    </row>
    <row r="1720" spans="2:30" ht="15" customHeight="1" x14ac:dyDescent="0.45">
      <c r="B1720" t="s">
        <v>419</v>
      </c>
      <c r="C1720" t="s">
        <v>189</v>
      </c>
      <c r="D1720" t="s">
        <v>1750</v>
      </c>
      <c r="E1720" t="s">
        <v>1688</v>
      </c>
      <c r="F1720" t="s">
        <v>4376</v>
      </c>
      <c r="G1720" t="s">
        <v>422</v>
      </c>
      <c r="H1720" t="s">
        <v>1685</v>
      </c>
      <c r="I1720" t="s">
        <v>1686</v>
      </c>
      <c r="J1720">
        <v>1</v>
      </c>
      <c r="K1720">
        <v>1651.0930000000001</v>
      </c>
      <c r="L1720">
        <v>1545.134</v>
      </c>
      <c r="M1720">
        <v>1836.8230000000001</v>
      </c>
      <c r="N1720">
        <v>1975.171</v>
      </c>
      <c r="O1720">
        <v>2006.8579999999999</v>
      </c>
      <c r="P1720">
        <v>2038.454</v>
      </c>
      <c r="Q1720">
        <v>2090.7600000000002</v>
      </c>
      <c r="R1720">
        <v>2141.0300000000002</v>
      </c>
      <c r="S1720">
        <v>2188.41</v>
      </c>
      <c r="T1720">
        <v>2235.8040000000001</v>
      </c>
      <c r="U1720">
        <v>2278.1129999999998</v>
      </c>
      <c r="V1720">
        <v>2320.529</v>
      </c>
      <c r="W1720">
        <v>2363.0390000000002</v>
      </c>
      <c r="X1720">
        <v>2405.6320000000001</v>
      </c>
      <c r="Y1720">
        <v>2448.2950000000001</v>
      </c>
      <c r="Z1720">
        <v>2491.0169999999998</v>
      </c>
      <c r="AA1720">
        <v>2533.7860000000001</v>
      </c>
      <c r="AB1720">
        <v>2576.5909999999999</v>
      </c>
      <c r="AC1720">
        <v>2619.4189999999999</v>
      </c>
      <c r="AD1720">
        <v>2662.26</v>
      </c>
    </row>
    <row r="1721" spans="2:30" ht="15" customHeight="1" x14ac:dyDescent="0.45">
      <c r="B1721" t="s">
        <v>419</v>
      </c>
      <c r="C1721" t="s">
        <v>189</v>
      </c>
      <c r="D1721" t="s">
        <v>1751</v>
      </c>
      <c r="E1721" t="s">
        <v>1752</v>
      </c>
      <c r="F1721" t="s">
        <v>4397</v>
      </c>
      <c r="G1721" t="s">
        <v>422</v>
      </c>
      <c r="H1721" t="s">
        <v>1685</v>
      </c>
      <c r="I1721" t="s">
        <v>1686</v>
      </c>
      <c r="J1721">
        <v>1</v>
      </c>
      <c r="K1721">
        <v>0</v>
      </c>
      <c r="L1721">
        <v>0</v>
      </c>
      <c r="M1721">
        <v>0</v>
      </c>
      <c r="N1721">
        <v>0</v>
      </c>
      <c r="O1721">
        <v>0</v>
      </c>
      <c r="P1721">
        <v>0</v>
      </c>
      <c r="Q1721">
        <v>0</v>
      </c>
      <c r="R1721">
        <v>0</v>
      </c>
      <c r="S1721">
        <v>0</v>
      </c>
      <c r="T1721">
        <v>0</v>
      </c>
      <c r="U1721">
        <v>0</v>
      </c>
      <c r="V1721">
        <v>0</v>
      </c>
      <c r="W1721">
        <v>0</v>
      </c>
      <c r="X1721">
        <v>0</v>
      </c>
      <c r="Y1721">
        <v>0</v>
      </c>
      <c r="Z1721">
        <v>0</v>
      </c>
      <c r="AA1721">
        <v>0</v>
      </c>
      <c r="AB1721">
        <v>0</v>
      </c>
      <c r="AC1721">
        <v>0</v>
      </c>
      <c r="AD1721">
        <v>0</v>
      </c>
    </row>
    <row r="1722" spans="2:30" ht="15" customHeight="1" x14ac:dyDescent="0.45">
      <c r="B1722" t="s">
        <v>419</v>
      </c>
      <c r="C1722" t="s">
        <v>189</v>
      </c>
      <c r="D1722" t="s">
        <v>1754</v>
      </c>
      <c r="E1722" t="s">
        <v>1755</v>
      </c>
      <c r="F1722" t="s">
        <v>4398</v>
      </c>
      <c r="G1722" t="s">
        <v>422</v>
      </c>
      <c r="H1722" t="s">
        <v>1685</v>
      </c>
      <c r="I1722" t="s">
        <v>1686</v>
      </c>
      <c r="J1722">
        <v>1</v>
      </c>
      <c r="K1722">
        <v>0</v>
      </c>
      <c r="L1722">
        <v>0</v>
      </c>
      <c r="M1722">
        <v>0</v>
      </c>
      <c r="N1722">
        <v>0</v>
      </c>
      <c r="O1722">
        <v>0</v>
      </c>
      <c r="P1722">
        <v>0</v>
      </c>
      <c r="Q1722">
        <v>0</v>
      </c>
      <c r="R1722">
        <v>0</v>
      </c>
      <c r="S1722">
        <v>0</v>
      </c>
      <c r="T1722">
        <v>0</v>
      </c>
      <c r="U1722">
        <v>0</v>
      </c>
      <c r="V1722">
        <v>0</v>
      </c>
      <c r="W1722">
        <v>0</v>
      </c>
      <c r="X1722">
        <v>0</v>
      </c>
      <c r="Y1722">
        <v>0</v>
      </c>
      <c r="Z1722">
        <v>0</v>
      </c>
      <c r="AA1722">
        <v>0</v>
      </c>
      <c r="AB1722">
        <v>0</v>
      </c>
      <c r="AC1722">
        <v>0</v>
      </c>
      <c r="AD1722">
        <v>0</v>
      </c>
    </row>
    <row r="1723" spans="2:30" ht="15" customHeight="1" x14ac:dyDescent="0.45">
      <c r="B1723" t="s">
        <v>419</v>
      </c>
      <c r="C1723" t="s">
        <v>189</v>
      </c>
      <c r="D1723" t="s">
        <v>1757</v>
      </c>
      <c r="E1723" t="s">
        <v>1758</v>
      </c>
      <c r="F1723" t="s">
        <v>4399</v>
      </c>
      <c r="G1723" t="s">
        <v>422</v>
      </c>
      <c r="H1723" t="s">
        <v>1685</v>
      </c>
      <c r="I1723" t="s">
        <v>1686</v>
      </c>
      <c r="J1723">
        <v>1</v>
      </c>
      <c r="K1723">
        <v>1.6379999999999999</v>
      </c>
      <c r="L1723">
        <v>1.6379999999999999</v>
      </c>
      <c r="M1723">
        <v>1.8740000000000001</v>
      </c>
      <c r="N1723">
        <v>1.978</v>
      </c>
      <c r="O1723">
        <v>1.994</v>
      </c>
      <c r="P1723">
        <v>2.008</v>
      </c>
      <c r="Q1723">
        <v>2.0369999999999999</v>
      </c>
      <c r="R1723">
        <v>2.0640000000000001</v>
      </c>
      <c r="S1723">
        <v>2.09</v>
      </c>
      <c r="T1723">
        <v>2.1150000000000002</v>
      </c>
      <c r="U1723">
        <v>2.1360000000000001</v>
      </c>
      <c r="V1723">
        <v>2.157</v>
      </c>
      <c r="W1723">
        <v>2.177</v>
      </c>
      <c r="X1723">
        <v>2.198</v>
      </c>
      <c r="Y1723">
        <v>2.218</v>
      </c>
      <c r="Z1723">
        <v>2.238</v>
      </c>
      <c r="AA1723">
        <v>2.258</v>
      </c>
      <c r="AB1723">
        <v>2.2770000000000001</v>
      </c>
      <c r="AC1723">
        <v>2.2970000000000002</v>
      </c>
      <c r="AD1723">
        <v>2.3159999999999998</v>
      </c>
    </row>
    <row r="1724" spans="2:30" ht="15" customHeight="1" x14ac:dyDescent="0.45">
      <c r="B1724" t="s">
        <v>419</v>
      </c>
      <c r="C1724" t="s">
        <v>189</v>
      </c>
      <c r="D1724" t="s">
        <v>1760</v>
      </c>
      <c r="E1724" t="s">
        <v>1761</v>
      </c>
      <c r="F1724" t="s">
        <v>4400</v>
      </c>
      <c r="G1724" t="s">
        <v>422</v>
      </c>
      <c r="H1724" t="s">
        <v>1685</v>
      </c>
      <c r="I1724" t="s">
        <v>1686</v>
      </c>
      <c r="J1724">
        <v>1</v>
      </c>
      <c r="K1724">
        <v>1649.4549999999999</v>
      </c>
      <c r="L1724">
        <v>1543.4960000000001</v>
      </c>
      <c r="M1724">
        <v>1834.9490000000001</v>
      </c>
      <c r="N1724">
        <v>1973.192</v>
      </c>
      <c r="O1724">
        <v>2004.864</v>
      </c>
      <c r="P1724">
        <v>2036.4459999999999</v>
      </c>
      <c r="Q1724">
        <v>2088.723</v>
      </c>
      <c r="R1724">
        <v>2138.9659999999999</v>
      </c>
      <c r="S1724">
        <v>2186.3200000000002</v>
      </c>
      <c r="T1724">
        <v>2233.6889999999999</v>
      </c>
      <c r="U1724">
        <v>2275.9769999999999</v>
      </c>
      <c r="V1724">
        <v>2318.3719999999998</v>
      </c>
      <c r="W1724">
        <v>2360.8620000000001</v>
      </c>
      <c r="X1724">
        <v>2403.4340000000002</v>
      </c>
      <c r="Y1724">
        <v>2446.0770000000002</v>
      </c>
      <c r="Z1724">
        <v>2488.779</v>
      </c>
      <c r="AA1724">
        <v>2531.529</v>
      </c>
      <c r="AB1724">
        <v>2574.3130000000001</v>
      </c>
      <c r="AC1724">
        <v>2617.1219999999998</v>
      </c>
      <c r="AD1724">
        <v>2659.944</v>
      </c>
    </row>
    <row r="1725" spans="2:30" ht="15" customHeight="1" x14ac:dyDescent="0.45">
      <c r="B1725" t="s">
        <v>419</v>
      </c>
      <c r="C1725" t="s">
        <v>189</v>
      </c>
      <c r="D1725" t="s">
        <v>1763</v>
      </c>
      <c r="E1725" t="s">
        <v>1764</v>
      </c>
      <c r="F1725" t="s">
        <v>4401</v>
      </c>
      <c r="G1725" t="s">
        <v>422</v>
      </c>
      <c r="H1725" t="s">
        <v>1685</v>
      </c>
      <c r="I1725" t="s">
        <v>1686</v>
      </c>
      <c r="J1725">
        <v>1</v>
      </c>
      <c r="K1725">
        <v>0</v>
      </c>
      <c r="L1725">
        <v>0</v>
      </c>
      <c r="M1725">
        <v>0</v>
      </c>
      <c r="N1725">
        <v>0</v>
      </c>
      <c r="O1725">
        <v>0</v>
      </c>
      <c r="P1725">
        <v>0</v>
      </c>
      <c r="Q1725">
        <v>0</v>
      </c>
      <c r="R1725">
        <v>0</v>
      </c>
      <c r="S1725">
        <v>0</v>
      </c>
      <c r="T1725">
        <v>0</v>
      </c>
      <c r="U1725">
        <v>0</v>
      </c>
      <c r="V1725">
        <v>0</v>
      </c>
      <c r="W1725">
        <v>0</v>
      </c>
      <c r="X1725">
        <v>0</v>
      </c>
      <c r="Y1725">
        <v>0</v>
      </c>
      <c r="Z1725">
        <v>0</v>
      </c>
      <c r="AA1725">
        <v>0</v>
      </c>
      <c r="AB1725">
        <v>0</v>
      </c>
      <c r="AC1725">
        <v>0</v>
      </c>
      <c r="AD1725">
        <v>0</v>
      </c>
    </row>
    <row r="1726" spans="2:30" ht="15" customHeight="1" x14ac:dyDescent="0.45">
      <c r="B1726" t="s">
        <v>419</v>
      </c>
      <c r="C1726" t="s">
        <v>189</v>
      </c>
      <c r="D1726" t="s">
        <v>1766</v>
      </c>
      <c r="E1726" t="s">
        <v>1691</v>
      </c>
      <c r="F1726" t="s">
        <v>4377</v>
      </c>
      <c r="G1726" t="s">
        <v>422</v>
      </c>
      <c r="H1726" t="s">
        <v>1685</v>
      </c>
      <c r="I1726" t="s">
        <v>1686</v>
      </c>
      <c r="J1726">
        <v>1</v>
      </c>
      <c r="K1726">
        <v>42937.004999999997</v>
      </c>
      <c r="L1726">
        <v>39972.894</v>
      </c>
      <c r="M1726">
        <v>47161.006999999998</v>
      </c>
      <c r="N1726">
        <v>48233.921000000002</v>
      </c>
      <c r="O1726">
        <v>47663.53</v>
      </c>
      <c r="P1726">
        <v>47791.707000000002</v>
      </c>
      <c r="Q1726">
        <v>49275.875999999997</v>
      </c>
      <c r="R1726">
        <v>50896.870999999999</v>
      </c>
      <c r="S1726">
        <v>52355.53</v>
      </c>
      <c r="T1726">
        <v>53866.05</v>
      </c>
      <c r="U1726">
        <v>55465.29</v>
      </c>
      <c r="V1726">
        <v>57237.817999999999</v>
      </c>
      <c r="W1726">
        <v>59178.915000000001</v>
      </c>
      <c r="X1726">
        <v>61338.178999999996</v>
      </c>
      <c r="Y1726">
        <v>63721.038</v>
      </c>
      <c r="Z1726">
        <v>66384.278999999995</v>
      </c>
      <c r="AA1726">
        <v>69370.365999999995</v>
      </c>
      <c r="AB1726">
        <v>72742.676000000007</v>
      </c>
      <c r="AC1726">
        <v>76575.350000000006</v>
      </c>
      <c r="AD1726">
        <v>80433.002999999997</v>
      </c>
    </row>
    <row r="1727" spans="2:30" ht="15" customHeight="1" x14ac:dyDescent="0.45">
      <c r="B1727" t="s">
        <v>419</v>
      </c>
      <c r="C1727" t="s">
        <v>189</v>
      </c>
      <c r="D1727" t="s">
        <v>1767</v>
      </c>
      <c r="E1727" t="s">
        <v>1768</v>
      </c>
      <c r="F1727" t="s">
        <v>4402</v>
      </c>
      <c r="G1727" t="s">
        <v>422</v>
      </c>
      <c r="H1727" t="s">
        <v>1685</v>
      </c>
      <c r="I1727" t="s">
        <v>1686</v>
      </c>
      <c r="J1727">
        <v>1</v>
      </c>
      <c r="K1727">
        <v>29443.696</v>
      </c>
      <c r="L1727">
        <v>28005.871999999999</v>
      </c>
      <c r="M1727">
        <v>33519.074999999997</v>
      </c>
      <c r="N1727">
        <v>34176.673000000003</v>
      </c>
      <c r="O1727">
        <v>33170.572999999997</v>
      </c>
      <c r="P1727">
        <v>32743.955000000002</v>
      </c>
      <c r="Q1727">
        <v>33565.813999999998</v>
      </c>
      <c r="R1727">
        <v>34538.724000000002</v>
      </c>
      <c r="S1727">
        <v>35371.07</v>
      </c>
      <c r="T1727">
        <v>36232.254000000001</v>
      </c>
      <c r="U1727">
        <v>37162.347000000002</v>
      </c>
      <c r="V1727">
        <v>38246.281000000003</v>
      </c>
      <c r="W1727">
        <v>39479.815999999999</v>
      </c>
      <c r="X1727">
        <v>40913.029000000002</v>
      </c>
      <c r="Y1727">
        <v>42552.000999999997</v>
      </c>
      <c r="Z1727">
        <v>44452.589</v>
      </c>
      <c r="AA1727">
        <v>46657.432000000001</v>
      </c>
      <c r="AB1727">
        <v>49230.095999999998</v>
      </c>
      <c r="AC1727">
        <v>52244.862000000001</v>
      </c>
      <c r="AD1727">
        <v>55268.678</v>
      </c>
    </row>
    <row r="1728" spans="2:30" ht="15" customHeight="1" x14ac:dyDescent="0.45">
      <c r="B1728" t="s">
        <v>419</v>
      </c>
      <c r="C1728" t="s">
        <v>189</v>
      </c>
      <c r="D1728" t="s">
        <v>1770</v>
      </c>
      <c r="E1728" t="s">
        <v>1771</v>
      </c>
      <c r="F1728" t="s">
        <v>4403</v>
      </c>
      <c r="G1728" t="s">
        <v>422</v>
      </c>
      <c r="H1728" t="s">
        <v>1685</v>
      </c>
      <c r="I1728" t="s">
        <v>1686</v>
      </c>
      <c r="J1728">
        <v>1</v>
      </c>
      <c r="K1728">
        <v>495.238</v>
      </c>
      <c r="L1728">
        <v>484.52</v>
      </c>
      <c r="M1728">
        <v>472.24900000000002</v>
      </c>
      <c r="N1728">
        <v>454.66399999999999</v>
      </c>
      <c r="O1728">
        <v>463.9</v>
      </c>
      <c r="P1728">
        <v>509.44099999999997</v>
      </c>
      <c r="Q1728">
        <v>559.21799999999996</v>
      </c>
      <c r="R1728">
        <v>613.43499999999995</v>
      </c>
      <c r="S1728">
        <v>678.10400000000004</v>
      </c>
      <c r="T1728">
        <v>754.60400000000004</v>
      </c>
      <c r="U1728">
        <v>837.58299999999997</v>
      </c>
      <c r="V1728">
        <v>926.67499999999995</v>
      </c>
      <c r="W1728">
        <v>1021.415</v>
      </c>
      <c r="X1728">
        <v>1121.3409999999999</v>
      </c>
      <c r="Y1728">
        <v>1225.8330000000001</v>
      </c>
      <c r="Z1728">
        <v>1335.86</v>
      </c>
      <c r="AA1728">
        <v>1451.3019999999999</v>
      </c>
      <c r="AB1728">
        <v>1572.0329999999999</v>
      </c>
      <c r="AC1728">
        <v>1697.9860000000001</v>
      </c>
      <c r="AD1728">
        <v>1826.9159999999999</v>
      </c>
    </row>
    <row r="1729" spans="2:30" ht="15" customHeight="1" x14ac:dyDescent="0.45">
      <c r="B1729" t="s">
        <v>419</v>
      </c>
      <c r="C1729" t="s">
        <v>189</v>
      </c>
      <c r="D1729" t="s">
        <v>1773</v>
      </c>
      <c r="E1729" t="s">
        <v>1774</v>
      </c>
      <c r="F1729" t="s">
        <v>4404</v>
      </c>
      <c r="G1729" t="s">
        <v>422</v>
      </c>
      <c r="H1729" t="s">
        <v>1685</v>
      </c>
      <c r="I1729" t="s">
        <v>1686</v>
      </c>
      <c r="J1729">
        <v>1</v>
      </c>
      <c r="K1729">
        <v>1921.182</v>
      </c>
      <c r="L1729">
        <v>1978.2729999999999</v>
      </c>
      <c r="M1729">
        <v>2706.33</v>
      </c>
      <c r="N1729">
        <v>2725.7469999999998</v>
      </c>
      <c r="O1729">
        <v>2743.748</v>
      </c>
      <c r="P1729">
        <v>2766.3090000000002</v>
      </c>
      <c r="Q1729">
        <v>2794.2820000000002</v>
      </c>
      <c r="R1729">
        <v>2819.5949999999998</v>
      </c>
      <c r="S1729">
        <v>2841.6509999999998</v>
      </c>
      <c r="T1729">
        <v>2863.2159999999999</v>
      </c>
      <c r="U1729">
        <v>2884.4180000000001</v>
      </c>
      <c r="V1729">
        <v>2905.2550000000001</v>
      </c>
      <c r="W1729">
        <v>2925.7260000000001</v>
      </c>
      <c r="X1729">
        <v>2945.8290000000002</v>
      </c>
      <c r="Y1729">
        <v>2965.5630000000001</v>
      </c>
      <c r="Z1729">
        <v>2984.9279999999999</v>
      </c>
      <c r="AA1729">
        <v>3003.922</v>
      </c>
      <c r="AB1729">
        <v>3022.5450000000001</v>
      </c>
      <c r="AC1729">
        <v>3040.7950000000001</v>
      </c>
      <c r="AD1729">
        <v>3058.674</v>
      </c>
    </row>
    <row r="1730" spans="2:30" ht="15" customHeight="1" x14ac:dyDescent="0.45">
      <c r="B1730" t="s">
        <v>419</v>
      </c>
      <c r="C1730" t="s">
        <v>189</v>
      </c>
      <c r="D1730" t="s">
        <v>1776</v>
      </c>
      <c r="E1730" t="s">
        <v>1777</v>
      </c>
      <c r="F1730" t="s">
        <v>4405</v>
      </c>
      <c r="G1730" t="s">
        <v>422</v>
      </c>
      <c r="H1730" t="s">
        <v>1685</v>
      </c>
      <c r="I1730" t="s">
        <v>1686</v>
      </c>
      <c r="J1730">
        <v>1</v>
      </c>
      <c r="K1730">
        <v>11076.89</v>
      </c>
      <c r="L1730">
        <v>9504.23</v>
      </c>
      <c r="M1730">
        <v>10463.352999999999</v>
      </c>
      <c r="N1730">
        <v>10876.838</v>
      </c>
      <c r="O1730">
        <v>11285.308000000001</v>
      </c>
      <c r="P1730">
        <v>11772.002</v>
      </c>
      <c r="Q1730">
        <v>12356.561</v>
      </c>
      <c r="R1730">
        <v>12925.117</v>
      </c>
      <c r="S1730">
        <v>13464.705</v>
      </c>
      <c r="T1730">
        <v>14015.976000000001</v>
      </c>
      <c r="U1730">
        <v>14580.942999999999</v>
      </c>
      <c r="V1730">
        <v>15159.606</v>
      </c>
      <c r="W1730">
        <v>15751.958000000001</v>
      </c>
      <c r="X1730">
        <v>16357.98</v>
      </c>
      <c r="Y1730">
        <v>16977.641</v>
      </c>
      <c r="Z1730">
        <v>17610.901000000002</v>
      </c>
      <c r="AA1730">
        <v>18257.708999999999</v>
      </c>
      <c r="AB1730">
        <v>18918.002</v>
      </c>
      <c r="AC1730">
        <v>19591.705999999998</v>
      </c>
      <c r="AD1730">
        <v>20278.735000000001</v>
      </c>
    </row>
    <row r="1731" spans="2:30" ht="15" customHeight="1" x14ac:dyDescent="0.45">
      <c r="B1731" t="s">
        <v>419</v>
      </c>
      <c r="C1731" t="s">
        <v>189</v>
      </c>
      <c r="D1731" t="s">
        <v>1779</v>
      </c>
      <c r="E1731" t="s">
        <v>1780</v>
      </c>
      <c r="F1731" t="s">
        <v>4406</v>
      </c>
      <c r="G1731" t="s">
        <v>422</v>
      </c>
      <c r="H1731" t="s">
        <v>1685</v>
      </c>
      <c r="I1731" t="s">
        <v>1686</v>
      </c>
      <c r="J1731">
        <v>1</v>
      </c>
      <c r="K1731">
        <v>0</v>
      </c>
      <c r="L1731">
        <v>0</v>
      </c>
      <c r="M1731">
        <v>0</v>
      </c>
      <c r="N1731">
        <v>0</v>
      </c>
      <c r="O1731">
        <v>0</v>
      </c>
      <c r="P1731">
        <v>0</v>
      </c>
      <c r="Q1731">
        <v>0</v>
      </c>
      <c r="R1731">
        <v>0</v>
      </c>
      <c r="S1731">
        <v>0</v>
      </c>
      <c r="T1731">
        <v>0</v>
      </c>
      <c r="U1731">
        <v>0</v>
      </c>
      <c r="V1731">
        <v>0</v>
      </c>
      <c r="W1731">
        <v>0</v>
      </c>
      <c r="X1731">
        <v>0</v>
      </c>
      <c r="Y1731">
        <v>0</v>
      </c>
      <c r="Z1731">
        <v>0</v>
      </c>
      <c r="AA1731">
        <v>0</v>
      </c>
      <c r="AB1731">
        <v>0</v>
      </c>
      <c r="AC1731">
        <v>0</v>
      </c>
      <c r="AD1731">
        <v>0</v>
      </c>
    </row>
    <row r="1732" spans="2:30" ht="15" customHeight="1" x14ac:dyDescent="0.45">
      <c r="B1732" t="s">
        <v>419</v>
      </c>
      <c r="C1732" t="s">
        <v>189</v>
      </c>
      <c r="D1732" t="s">
        <v>1782</v>
      </c>
      <c r="E1732" t="s">
        <v>1697</v>
      </c>
      <c r="F1732" t="s">
        <v>4379</v>
      </c>
      <c r="G1732" t="s">
        <v>422</v>
      </c>
      <c r="H1732" t="s">
        <v>1685</v>
      </c>
      <c r="I1732" t="s">
        <v>1686</v>
      </c>
      <c r="J1732">
        <v>1</v>
      </c>
      <c r="K1732">
        <v>7404.3140000000003</v>
      </c>
      <c r="L1732">
        <v>7147.93</v>
      </c>
      <c r="M1732">
        <v>7001.1750000000002</v>
      </c>
      <c r="N1732">
        <v>6753.6639999999998</v>
      </c>
      <c r="O1732">
        <v>6886.5370000000003</v>
      </c>
      <c r="P1732">
        <v>7548.8450000000003</v>
      </c>
      <c r="Q1732">
        <v>8264.5689999999995</v>
      </c>
      <c r="R1732">
        <v>9039.0759999999991</v>
      </c>
      <c r="S1732">
        <v>9962.8960000000006</v>
      </c>
      <c r="T1732">
        <v>11055</v>
      </c>
      <c r="U1732">
        <v>12234.907999999999</v>
      </c>
      <c r="V1732">
        <v>13496.285</v>
      </c>
      <c r="W1732">
        <v>14832.485000000001</v>
      </c>
      <c r="X1732">
        <v>16236.275</v>
      </c>
      <c r="Y1732">
        <v>17698.248</v>
      </c>
      <c r="Z1732">
        <v>19231.596000000001</v>
      </c>
      <c r="AA1732">
        <v>20833.882000000001</v>
      </c>
      <c r="AB1732">
        <v>22502.595000000001</v>
      </c>
      <c r="AC1732">
        <v>24236.026999999998</v>
      </c>
      <c r="AD1732">
        <v>26000.758999999998</v>
      </c>
    </row>
    <row r="1733" spans="2:30" ht="15" customHeight="1" x14ac:dyDescent="0.45">
      <c r="B1733" t="s">
        <v>419</v>
      </c>
      <c r="C1733" t="s">
        <v>189</v>
      </c>
      <c r="D1733" t="s">
        <v>1783</v>
      </c>
      <c r="E1733" t="s">
        <v>1784</v>
      </c>
      <c r="F1733" t="s">
        <v>4407</v>
      </c>
      <c r="G1733" t="s">
        <v>422</v>
      </c>
      <c r="H1733" t="s">
        <v>1685</v>
      </c>
      <c r="I1733" t="s">
        <v>1686</v>
      </c>
      <c r="J1733">
        <v>1</v>
      </c>
      <c r="K1733">
        <v>0</v>
      </c>
      <c r="L1733">
        <v>0</v>
      </c>
      <c r="M1733">
        <v>0</v>
      </c>
      <c r="N1733">
        <v>0</v>
      </c>
      <c r="O1733">
        <v>0</v>
      </c>
      <c r="P1733">
        <v>0</v>
      </c>
      <c r="Q1733">
        <v>0</v>
      </c>
      <c r="R1733">
        <v>0</v>
      </c>
      <c r="S1733">
        <v>0</v>
      </c>
      <c r="T1733">
        <v>0</v>
      </c>
      <c r="U1733">
        <v>0</v>
      </c>
      <c r="V1733">
        <v>0</v>
      </c>
      <c r="W1733">
        <v>0</v>
      </c>
      <c r="X1733">
        <v>0</v>
      </c>
      <c r="Y1733">
        <v>0</v>
      </c>
      <c r="Z1733">
        <v>0</v>
      </c>
      <c r="AA1733">
        <v>0</v>
      </c>
      <c r="AB1733">
        <v>0</v>
      </c>
      <c r="AC1733">
        <v>0</v>
      </c>
      <c r="AD1733">
        <v>0</v>
      </c>
    </row>
    <row r="1734" spans="2:30" ht="15" customHeight="1" x14ac:dyDescent="0.45">
      <c r="B1734" t="s">
        <v>419</v>
      </c>
      <c r="C1734" t="s">
        <v>189</v>
      </c>
      <c r="D1734" t="s">
        <v>1786</v>
      </c>
      <c r="E1734" t="s">
        <v>1787</v>
      </c>
      <c r="F1734" t="s">
        <v>4408</v>
      </c>
      <c r="G1734" t="s">
        <v>422</v>
      </c>
      <c r="H1734" t="s">
        <v>1685</v>
      </c>
      <c r="I1734" t="s">
        <v>1686</v>
      </c>
      <c r="J1734">
        <v>1</v>
      </c>
      <c r="K1734">
        <v>7404.3140000000003</v>
      </c>
      <c r="L1734">
        <v>7147.93</v>
      </c>
      <c r="M1734">
        <v>7001.1750000000002</v>
      </c>
      <c r="N1734">
        <v>6753.6639999999998</v>
      </c>
      <c r="O1734">
        <v>6886.5370000000003</v>
      </c>
      <c r="P1734">
        <v>7548.8450000000003</v>
      </c>
      <c r="Q1734">
        <v>8264.5689999999995</v>
      </c>
      <c r="R1734">
        <v>9039.0759999999991</v>
      </c>
      <c r="S1734">
        <v>9962.8960000000006</v>
      </c>
      <c r="T1734">
        <v>11055</v>
      </c>
      <c r="U1734">
        <v>12234.907999999999</v>
      </c>
      <c r="V1734">
        <v>13496.285</v>
      </c>
      <c r="W1734">
        <v>14832.485000000001</v>
      </c>
      <c r="X1734">
        <v>16236.275</v>
      </c>
      <c r="Y1734">
        <v>17698.248</v>
      </c>
      <c r="Z1734">
        <v>19231.596000000001</v>
      </c>
      <c r="AA1734">
        <v>20833.882000000001</v>
      </c>
      <c r="AB1734">
        <v>22502.595000000001</v>
      </c>
      <c r="AC1734">
        <v>24236.026999999998</v>
      </c>
      <c r="AD1734">
        <v>26000.758999999998</v>
      </c>
    </row>
    <row r="1735" spans="2:30" ht="15" customHeight="1" x14ac:dyDescent="0.45">
      <c r="B1735" t="s">
        <v>419</v>
      </c>
      <c r="C1735" t="s">
        <v>189</v>
      </c>
      <c r="D1735" t="s">
        <v>1789</v>
      </c>
      <c r="E1735" t="s">
        <v>1790</v>
      </c>
      <c r="F1735" t="s">
        <v>4409</v>
      </c>
      <c r="G1735" t="s">
        <v>422</v>
      </c>
      <c r="H1735" t="s">
        <v>1685</v>
      </c>
      <c r="I1735" t="s">
        <v>1686</v>
      </c>
      <c r="J1735">
        <v>1</v>
      </c>
      <c r="K1735">
        <v>0</v>
      </c>
      <c r="L1735">
        <v>0</v>
      </c>
      <c r="M1735">
        <v>0</v>
      </c>
      <c r="N1735">
        <v>0</v>
      </c>
      <c r="O1735">
        <v>0</v>
      </c>
      <c r="P1735">
        <v>0</v>
      </c>
      <c r="Q1735">
        <v>0</v>
      </c>
      <c r="R1735">
        <v>0</v>
      </c>
      <c r="S1735">
        <v>0</v>
      </c>
      <c r="T1735">
        <v>0</v>
      </c>
      <c r="U1735">
        <v>0</v>
      </c>
      <c r="V1735">
        <v>0</v>
      </c>
      <c r="W1735">
        <v>0</v>
      </c>
      <c r="X1735">
        <v>0</v>
      </c>
      <c r="Y1735">
        <v>0</v>
      </c>
      <c r="Z1735">
        <v>0</v>
      </c>
      <c r="AA1735">
        <v>0</v>
      </c>
      <c r="AB1735">
        <v>0</v>
      </c>
      <c r="AC1735">
        <v>0</v>
      </c>
      <c r="AD1735">
        <v>0</v>
      </c>
    </row>
    <row r="1736" spans="2:30" ht="15" customHeight="1" x14ac:dyDescent="0.45">
      <c r="B1736" t="s">
        <v>419</v>
      </c>
      <c r="C1736" t="s">
        <v>189</v>
      </c>
      <c r="D1736" t="s">
        <v>1792</v>
      </c>
      <c r="E1736" t="s">
        <v>1793</v>
      </c>
      <c r="F1736" t="s">
        <v>4410</v>
      </c>
      <c r="G1736" t="s">
        <v>422</v>
      </c>
      <c r="H1736" t="s">
        <v>1685</v>
      </c>
      <c r="I1736" t="s">
        <v>1686</v>
      </c>
      <c r="J1736">
        <v>1</v>
      </c>
      <c r="K1736">
        <v>0</v>
      </c>
      <c r="L1736">
        <v>0</v>
      </c>
      <c r="M1736">
        <v>0</v>
      </c>
      <c r="N1736">
        <v>0</v>
      </c>
      <c r="O1736">
        <v>0</v>
      </c>
      <c r="P1736">
        <v>0</v>
      </c>
      <c r="Q1736">
        <v>0</v>
      </c>
      <c r="R1736">
        <v>0</v>
      </c>
      <c r="S1736">
        <v>0</v>
      </c>
      <c r="T1736">
        <v>0</v>
      </c>
      <c r="U1736">
        <v>0</v>
      </c>
      <c r="V1736">
        <v>0</v>
      </c>
      <c r="W1736">
        <v>0</v>
      </c>
      <c r="X1736">
        <v>0</v>
      </c>
      <c r="Y1736">
        <v>0</v>
      </c>
      <c r="Z1736">
        <v>0</v>
      </c>
      <c r="AA1736">
        <v>0</v>
      </c>
      <c r="AB1736">
        <v>0</v>
      </c>
      <c r="AC1736">
        <v>0</v>
      </c>
      <c r="AD1736">
        <v>0</v>
      </c>
    </row>
    <row r="1737" spans="2:30" ht="15" customHeight="1" x14ac:dyDescent="0.45">
      <c r="B1737" t="s">
        <v>419</v>
      </c>
      <c r="C1737" t="s">
        <v>189</v>
      </c>
      <c r="D1737" t="s">
        <v>1795</v>
      </c>
      <c r="E1737" t="s">
        <v>1796</v>
      </c>
      <c r="F1737" t="s">
        <v>4411</v>
      </c>
      <c r="G1737" t="s">
        <v>422</v>
      </c>
      <c r="H1737" t="s">
        <v>1685</v>
      </c>
      <c r="I1737" t="s">
        <v>1686</v>
      </c>
      <c r="J1737">
        <v>1</v>
      </c>
      <c r="K1737">
        <v>0</v>
      </c>
      <c r="L1737">
        <v>0</v>
      </c>
      <c r="M1737">
        <v>0</v>
      </c>
      <c r="N1737">
        <v>0</v>
      </c>
      <c r="O1737">
        <v>0</v>
      </c>
      <c r="P1737">
        <v>0</v>
      </c>
      <c r="Q1737">
        <v>0</v>
      </c>
      <c r="R1737">
        <v>0</v>
      </c>
      <c r="S1737">
        <v>0</v>
      </c>
      <c r="T1737">
        <v>0</v>
      </c>
      <c r="U1737">
        <v>0</v>
      </c>
      <c r="V1737">
        <v>0</v>
      </c>
      <c r="W1737">
        <v>0</v>
      </c>
      <c r="X1737">
        <v>0</v>
      </c>
      <c r="Y1737">
        <v>0</v>
      </c>
      <c r="Z1737">
        <v>0</v>
      </c>
      <c r="AA1737">
        <v>0</v>
      </c>
      <c r="AB1737">
        <v>0</v>
      </c>
      <c r="AC1737">
        <v>0</v>
      </c>
      <c r="AD1737">
        <v>0</v>
      </c>
    </row>
    <row r="1738" spans="2:30" ht="15" customHeight="1" x14ac:dyDescent="0.45">
      <c r="B1738" t="s">
        <v>419</v>
      </c>
      <c r="C1738" t="s">
        <v>189</v>
      </c>
      <c r="D1738" t="s">
        <v>1798</v>
      </c>
      <c r="E1738" t="s">
        <v>1700</v>
      </c>
      <c r="F1738" t="s">
        <v>4380</v>
      </c>
      <c r="G1738" t="s">
        <v>422</v>
      </c>
      <c r="H1738" t="s">
        <v>1685</v>
      </c>
      <c r="I1738" t="s">
        <v>1686</v>
      </c>
      <c r="J1738">
        <v>1</v>
      </c>
      <c r="K1738">
        <v>15214.834999999999</v>
      </c>
      <c r="L1738">
        <v>16168.272999999999</v>
      </c>
      <c r="M1738">
        <v>17468.254000000001</v>
      </c>
      <c r="N1738">
        <v>17210.601999999999</v>
      </c>
      <c r="O1738">
        <v>17931.196</v>
      </c>
      <c r="P1738">
        <v>19045.128000000001</v>
      </c>
      <c r="Q1738">
        <v>20275.214</v>
      </c>
      <c r="R1738">
        <v>21586.026999999998</v>
      </c>
      <c r="S1738">
        <v>23101.032999999999</v>
      </c>
      <c r="T1738">
        <v>24867.493999999999</v>
      </c>
      <c r="U1738">
        <v>26778.224999999999</v>
      </c>
      <c r="V1738">
        <v>28823.225999999999</v>
      </c>
      <c r="W1738">
        <v>30976.754000000001</v>
      </c>
      <c r="X1738">
        <v>33242.692000000003</v>
      </c>
      <c r="Y1738">
        <v>35613.048000000003</v>
      </c>
      <c r="Z1738">
        <v>38098.769</v>
      </c>
      <c r="AA1738">
        <v>40699.949999999997</v>
      </c>
      <c r="AB1738">
        <v>43420.855000000003</v>
      </c>
      <c r="AC1738">
        <v>46267.17</v>
      </c>
      <c r="AD1738">
        <v>49230.813000000002</v>
      </c>
    </row>
    <row r="1739" spans="2:30" ht="15" customHeight="1" x14ac:dyDescent="0.45">
      <c r="B1739" t="s">
        <v>419</v>
      </c>
      <c r="C1739" t="s">
        <v>189</v>
      </c>
      <c r="D1739" t="s">
        <v>1799</v>
      </c>
      <c r="E1739" t="s">
        <v>1800</v>
      </c>
      <c r="F1739" t="s">
        <v>4412</v>
      </c>
      <c r="G1739" t="s">
        <v>422</v>
      </c>
      <c r="H1739" t="s">
        <v>1685</v>
      </c>
      <c r="I1739" t="s">
        <v>1686</v>
      </c>
      <c r="J1739">
        <v>1</v>
      </c>
      <c r="K1739">
        <v>0</v>
      </c>
      <c r="L1739">
        <v>0</v>
      </c>
      <c r="M1739">
        <v>0</v>
      </c>
      <c r="N1739">
        <v>0</v>
      </c>
      <c r="O1739">
        <v>0</v>
      </c>
      <c r="P1739">
        <v>0</v>
      </c>
      <c r="Q1739">
        <v>0</v>
      </c>
      <c r="R1739">
        <v>0</v>
      </c>
      <c r="S1739">
        <v>0</v>
      </c>
      <c r="T1739">
        <v>0</v>
      </c>
      <c r="U1739">
        <v>0</v>
      </c>
      <c r="V1739">
        <v>0</v>
      </c>
      <c r="W1739">
        <v>0</v>
      </c>
      <c r="X1739">
        <v>0</v>
      </c>
      <c r="Y1739">
        <v>0</v>
      </c>
      <c r="Z1739">
        <v>0</v>
      </c>
      <c r="AA1739">
        <v>0</v>
      </c>
      <c r="AB1739">
        <v>0</v>
      </c>
      <c r="AC1739">
        <v>0</v>
      </c>
      <c r="AD1739">
        <v>0</v>
      </c>
    </row>
    <row r="1740" spans="2:30" ht="15" customHeight="1" x14ac:dyDescent="0.45">
      <c r="B1740" t="s">
        <v>419</v>
      </c>
      <c r="C1740" t="s">
        <v>189</v>
      </c>
      <c r="D1740" t="s">
        <v>1802</v>
      </c>
      <c r="E1740" t="s">
        <v>1803</v>
      </c>
      <c r="F1740" t="s">
        <v>4413</v>
      </c>
      <c r="G1740" t="s">
        <v>422</v>
      </c>
      <c r="H1740" t="s">
        <v>1685</v>
      </c>
      <c r="I1740" t="s">
        <v>1686</v>
      </c>
      <c r="J1740">
        <v>1</v>
      </c>
      <c r="K1740">
        <v>10010.589</v>
      </c>
      <c r="L1740">
        <v>9837.6170000000002</v>
      </c>
      <c r="M1740">
        <v>9543.0020000000004</v>
      </c>
      <c r="N1740">
        <v>9122.26</v>
      </c>
      <c r="O1740">
        <v>9684.2070000000003</v>
      </c>
      <c r="P1740">
        <v>10613.831</v>
      </c>
      <c r="Q1740">
        <v>11628.550999999999</v>
      </c>
      <c r="R1740">
        <v>12733.902</v>
      </c>
      <c r="S1740">
        <v>14057.061</v>
      </c>
      <c r="T1740">
        <v>15631.088</v>
      </c>
      <c r="U1740">
        <v>17348.161</v>
      </c>
      <c r="V1740">
        <v>19198.324000000001</v>
      </c>
      <c r="W1740">
        <v>21155.879000000001</v>
      </c>
      <c r="X1740">
        <v>23224.756000000001</v>
      </c>
      <c r="Y1740">
        <v>25397.007000000001</v>
      </c>
      <c r="Z1740">
        <v>27683.625</v>
      </c>
      <c r="AA1740">
        <v>30084.751</v>
      </c>
      <c r="AB1740">
        <v>32604.694</v>
      </c>
      <c r="AC1740">
        <v>35249.186000000002</v>
      </c>
      <c r="AD1740">
        <v>38010.19</v>
      </c>
    </row>
    <row r="1741" spans="2:30" ht="15" customHeight="1" x14ac:dyDescent="0.45">
      <c r="B1741" t="s">
        <v>419</v>
      </c>
      <c r="C1741" t="s">
        <v>189</v>
      </c>
      <c r="D1741" t="s">
        <v>1805</v>
      </c>
      <c r="E1741" t="s">
        <v>1806</v>
      </c>
      <c r="F1741" t="s">
        <v>4414</v>
      </c>
      <c r="G1741" t="s">
        <v>422</v>
      </c>
      <c r="H1741" t="s">
        <v>1685</v>
      </c>
      <c r="I1741" t="s">
        <v>1686</v>
      </c>
      <c r="J1741">
        <v>1</v>
      </c>
      <c r="K1741">
        <v>875.27200000000005</v>
      </c>
      <c r="L1741">
        <v>1064.7159999999999</v>
      </c>
      <c r="M1741">
        <v>1332.902</v>
      </c>
      <c r="N1741">
        <v>1360.3309999999999</v>
      </c>
      <c r="O1741">
        <v>1387.0129999999999</v>
      </c>
      <c r="P1741">
        <v>1418.011</v>
      </c>
      <c r="Q1741">
        <v>1454.232</v>
      </c>
      <c r="R1741">
        <v>1488.788</v>
      </c>
      <c r="S1741">
        <v>1521.0530000000001</v>
      </c>
      <c r="T1741">
        <v>1553.4179999999999</v>
      </c>
      <c r="U1741">
        <v>1585.9880000000001</v>
      </c>
      <c r="V1741">
        <v>1618.7570000000001</v>
      </c>
      <c r="W1741">
        <v>1651.7159999999999</v>
      </c>
      <c r="X1741">
        <v>1684.8589999999999</v>
      </c>
      <c r="Y1741">
        <v>1718.1769999999999</v>
      </c>
      <c r="Z1741">
        <v>1751.663</v>
      </c>
      <c r="AA1741">
        <v>1785.309</v>
      </c>
      <c r="AB1741">
        <v>1819.1079999999999</v>
      </c>
      <c r="AC1741">
        <v>1853.0509999999999</v>
      </c>
      <c r="AD1741">
        <v>1887.1320000000001</v>
      </c>
    </row>
    <row r="1742" spans="2:30" ht="15" customHeight="1" x14ac:dyDescent="0.45">
      <c r="B1742" t="s">
        <v>419</v>
      </c>
      <c r="C1742" t="s">
        <v>189</v>
      </c>
      <c r="D1742" t="s">
        <v>1808</v>
      </c>
      <c r="E1742" t="s">
        <v>1809</v>
      </c>
      <c r="F1742" t="s">
        <v>4415</v>
      </c>
      <c r="G1742" t="s">
        <v>422</v>
      </c>
      <c r="H1742" t="s">
        <v>1685</v>
      </c>
      <c r="I1742" t="s">
        <v>1686</v>
      </c>
      <c r="J1742">
        <v>1</v>
      </c>
      <c r="K1742">
        <v>4328.9740000000002</v>
      </c>
      <c r="L1742">
        <v>5265.94</v>
      </c>
      <c r="M1742">
        <v>6592.35</v>
      </c>
      <c r="N1742">
        <v>6728.01</v>
      </c>
      <c r="O1742">
        <v>6859.9750000000004</v>
      </c>
      <c r="P1742">
        <v>7013.2860000000001</v>
      </c>
      <c r="Q1742">
        <v>7192.4309999999996</v>
      </c>
      <c r="R1742">
        <v>7363.3370000000004</v>
      </c>
      <c r="S1742">
        <v>7522.9189999999999</v>
      </c>
      <c r="T1742">
        <v>7682.9880000000003</v>
      </c>
      <c r="U1742">
        <v>7844.076</v>
      </c>
      <c r="V1742">
        <v>8006.1459999999997</v>
      </c>
      <c r="W1742">
        <v>8169.1589999999997</v>
      </c>
      <c r="X1742">
        <v>8333.0769999999993</v>
      </c>
      <c r="Y1742">
        <v>8497.8639999999996</v>
      </c>
      <c r="Z1742">
        <v>8663.4809999999998</v>
      </c>
      <c r="AA1742">
        <v>8829.89</v>
      </c>
      <c r="AB1742">
        <v>8997.0540000000001</v>
      </c>
      <c r="AC1742">
        <v>9164.9339999999993</v>
      </c>
      <c r="AD1742">
        <v>9333.4920000000002</v>
      </c>
    </row>
    <row r="1743" spans="2:30" ht="15" customHeight="1" x14ac:dyDescent="0.45">
      <c r="B1743" t="s">
        <v>419</v>
      </c>
      <c r="C1743" t="s">
        <v>189</v>
      </c>
      <c r="D1743" t="s">
        <v>1811</v>
      </c>
      <c r="E1743" t="s">
        <v>1812</v>
      </c>
      <c r="F1743" t="s">
        <v>4416</v>
      </c>
      <c r="G1743" t="s">
        <v>422</v>
      </c>
      <c r="H1743" t="s">
        <v>1685</v>
      </c>
      <c r="I1743" t="s">
        <v>1686</v>
      </c>
      <c r="J1743">
        <v>1</v>
      </c>
      <c r="K1743">
        <v>0</v>
      </c>
      <c r="L1743">
        <v>0</v>
      </c>
      <c r="M1743">
        <v>0</v>
      </c>
      <c r="N1743">
        <v>0</v>
      </c>
      <c r="O1743">
        <v>0</v>
      </c>
      <c r="P1743">
        <v>0</v>
      </c>
      <c r="Q1743">
        <v>0</v>
      </c>
      <c r="R1743">
        <v>0</v>
      </c>
      <c r="S1743">
        <v>0</v>
      </c>
      <c r="T1743">
        <v>0</v>
      </c>
      <c r="U1743">
        <v>0</v>
      </c>
      <c r="V1743">
        <v>0</v>
      </c>
      <c r="W1743">
        <v>0</v>
      </c>
      <c r="X1743">
        <v>0</v>
      </c>
      <c r="Y1743">
        <v>0</v>
      </c>
      <c r="Z1743">
        <v>0</v>
      </c>
      <c r="AA1743">
        <v>0</v>
      </c>
      <c r="AB1743">
        <v>0</v>
      </c>
      <c r="AC1743">
        <v>0</v>
      </c>
      <c r="AD1743">
        <v>0</v>
      </c>
    </row>
    <row r="1744" spans="2:30" ht="15" customHeight="1" x14ac:dyDescent="0.45">
      <c r="B1744" t="s">
        <v>419</v>
      </c>
      <c r="C1744" t="s">
        <v>189</v>
      </c>
      <c r="D1744" t="s">
        <v>1814</v>
      </c>
      <c r="E1744" t="s">
        <v>1703</v>
      </c>
      <c r="F1744" t="s">
        <v>4381</v>
      </c>
      <c r="G1744" t="s">
        <v>422</v>
      </c>
      <c r="H1744" t="s">
        <v>1685</v>
      </c>
      <c r="I1744" t="s">
        <v>1686</v>
      </c>
      <c r="J1744">
        <v>1</v>
      </c>
      <c r="K1744">
        <v>5389.2640000000001</v>
      </c>
      <c r="L1744">
        <v>6059.357</v>
      </c>
      <c r="M1744">
        <v>7304.8469999999998</v>
      </c>
      <c r="N1744">
        <v>7485.0290000000005</v>
      </c>
      <c r="O1744">
        <v>7660.826</v>
      </c>
      <c r="P1744">
        <v>7867.7740000000003</v>
      </c>
      <c r="Q1744">
        <v>8112.866</v>
      </c>
      <c r="R1744">
        <v>8347.6450000000004</v>
      </c>
      <c r="S1744">
        <v>8567.366</v>
      </c>
      <c r="T1744">
        <v>8788.9699999999993</v>
      </c>
      <c r="U1744">
        <v>9013.2360000000008</v>
      </c>
      <c r="V1744">
        <v>9240.1190000000006</v>
      </c>
      <c r="W1744">
        <v>9469.5740000000005</v>
      </c>
      <c r="X1744">
        <v>9701.5529999999999</v>
      </c>
      <c r="Y1744">
        <v>9936.0069999999996</v>
      </c>
      <c r="Z1744">
        <v>10172.888000000001</v>
      </c>
      <c r="AA1744">
        <v>10412.143</v>
      </c>
      <c r="AB1744">
        <v>10653.721</v>
      </c>
      <c r="AC1744">
        <v>10897.566999999999</v>
      </c>
      <c r="AD1744">
        <v>11143.626</v>
      </c>
    </row>
    <row r="1745" spans="2:30" ht="15" customHeight="1" x14ac:dyDescent="0.45">
      <c r="B1745" t="s">
        <v>419</v>
      </c>
      <c r="C1745" t="s">
        <v>189</v>
      </c>
      <c r="D1745" t="s">
        <v>1815</v>
      </c>
      <c r="E1745" t="s">
        <v>1816</v>
      </c>
      <c r="F1745" t="s">
        <v>4417</v>
      </c>
      <c r="G1745" t="s">
        <v>422</v>
      </c>
      <c r="H1745" t="s">
        <v>1685</v>
      </c>
      <c r="I1745" t="s">
        <v>1686</v>
      </c>
      <c r="J1745">
        <v>1</v>
      </c>
      <c r="K1745">
        <v>0</v>
      </c>
      <c r="L1745">
        <v>0</v>
      </c>
      <c r="M1745">
        <v>0</v>
      </c>
      <c r="N1745">
        <v>0</v>
      </c>
      <c r="O1745">
        <v>0</v>
      </c>
      <c r="P1745">
        <v>0</v>
      </c>
      <c r="Q1745">
        <v>0</v>
      </c>
      <c r="R1745">
        <v>0</v>
      </c>
      <c r="S1745">
        <v>0</v>
      </c>
      <c r="T1745">
        <v>0</v>
      </c>
      <c r="U1745">
        <v>0</v>
      </c>
      <c r="V1745">
        <v>0</v>
      </c>
      <c r="W1745">
        <v>0</v>
      </c>
      <c r="X1745">
        <v>0</v>
      </c>
      <c r="Y1745">
        <v>0</v>
      </c>
      <c r="Z1745">
        <v>0</v>
      </c>
      <c r="AA1745">
        <v>0</v>
      </c>
      <c r="AB1745">
        <v>0</v>
      </c>
      <c r="AC1745">
        <v>0</v>
      </c>
      <c r="AD1745">
        <v>0</v>
      </c>
    </row>
    <row r="1746" spans="2:30" ht="15" customHeight="1" x14ac:dyDescent="0.45">
      <c r="B1746" t="s">
        <v>419</v>
      </c>
      <c r="C1746" t="s">
        <v>189</v>
      </c>
      <c r="D1746" t="s">
        <v>1818</v>
      </c>
      <c r="E1746" t="s">
        <v>1819</v>
      </c>
      <c r="F1746" t="s">
        <v>4418</v>
      </c>
      <c r="G1746" t="s">
        <v>422</v>
      </c>
      <c r="H1746" t="s">
        <v>1685</v>
      </c>
      <c r="I1746" t="s">
        <v>1686</v>
      </c>
      <c r="J1746">
        <v>1</v>
      </c>
      <c r="K1746">
        <v>0</v>
      </c>
      <c r="L1746">
        <v>0</v>
      </c>
      <c r="M1746">
        <v>0</v>
      </c>
      <c r="N1746">
        <v>0</v>
      </c>
      <c r="O1746">
        <v>0</v>
      </c>
      <c r="P1746">
        <v>0</v>
      </c>
      <c r="Q1746">
        <v>0</v>
      </c>
      <c r="R1746">
        <v>0</v>
      </c>
      <c r="S1746">
        <v>0</v>
      </c>
      <c r="T1746">
        <v>0</v>
      </c>
      <c r="U1746">
        <v>0</v>
      </c>
      <c r="V1746">
        <v>0</v>
      </c>
      <c r="W1746">
        <v>0</v>
      </c>
      <c r="X1746">
        <v>0</v>
      </c>
      <c r="Y1746">
        <v>0</v>
      </c>
      <c r="Z1746">
        <v>0</v>
      </c>
      <c r="AA1746">
        <v>0</v>
      </c>
      <c r="AB1746">
        <v>0</v>
      </c>
      <c r="AC1746">
        <v>0</v>
      </c>
      <c r="AD1746">
        <v>0</v>
      </c>
    </row>
    <row r="1747" spans="2:30" ht="15" customHeight="1" x14ac:dyDescent="0.45">
      <c r="B1747" t="s">
        <v>419</v>
      </c>
      <c r="C1747" t="s">
        <v>189</v>
      </c>
      <c r="D1747" t="s">
        <v>1821</v>
      </c>
      <c r="E1747" t="s">
        <v>1822</v>
      </c>
      <c r="F1747" t="s">
        <v>4419</v>
      </c>
      <c r="G1747" t="s">
        <v>422</v>
      </c>
      <c r="H1747" t="s">
        <v>1685</v>
      </c>
      <c r="I1747" t="s">
        <v>1686</v>
      </c>
      <c r="J1747">
        <v>1</v>
      </c>
      <c r="K1747">
        <v>3107.4549999999999</v>
      </c>
      <c r="L1747">
        <v>3427.6979999999999</v>
      </c>
      <c r="M1747">
        <v>4102.9210000000003</v>
      </c>
      <c r="N1747">
        <v>4179.0079999999998</v>
      </c>
      <c r="O1747">
        <v>4252.4840000000004</v>
      </c>
      <c r="P1747">
        <v>4338.8559999999998</v>
      </c>
      <c r="Q1747">
        <v>4440.8180000000002</v>
      </c>
      <c r="R1747">
        <v>4537.2790000000005</v>
      </c>
      <c r="S1747">
        <v>4626.3739999999998</v>
      </c>
      <c r="T1747">
        <v>4715.3950000000004</v>
      </c>
      <c r="U1747">
        <v>4804.6670000000004</v>
      </c>
      <c r="V1747">
        <v>4894.165</v>
      </c>
      <c r="W1747">
        <v>4983.8620000000001</v>
      </c>
      <c r="X1747">
        <v>5073.7340000000004</v>
      </c>
      <c r="Y1747">
        <v>5163.7550000000001</v>
      </c>
      <c r="Z1747">
        <v>5253.9</v>
      </c>
      <c r="AA1747">
        <v>5344.1450000000004</v>
      </c>
      <c r="AB1747">
        <v>5434.4660000000003</v>
      </c>
      <c r="AC1747">
        <v>5524.8370000000004</v>
      </c>
      <c r="AD1747">
        <v>5615.2340000000004</v>
      </c>
    </row>
    <row r="1748" spans="2:30" ht="15" customHeight="1" x14ac:dyDescent="0.45">
      <c r="B1748" t="s">
        <v>419</v>
      </c>
      <c r="C1748" t="s">
        <v>189</v>
      </c>
      <c r="D1748" t="s">
        <v>1824</v>
      </c>
      <c r="E1748" t="s">
        <v>1825</v>
      </c>
      <c r="F1748" t="s">
        <v>4420</v>
      </c>
      <c r="G1748" t="s">
        <v>422</v>
      </c>
      <c r="H1748" t="s">
        <v>1685</v>
      </c>
      <c r="I1748" t="s">
        <v>1686</v>
      </c>
      <c r="J1748">
        <v>1</v>
      </c>
      <c r="K1748">
        <v>2281.8090000000002</v>
      </c>
      <c r="L1748">
        <v>2631.6590000000001</v>
      </c>
      <c r="M1748">
        <v>3201.9259999999999</v>
      </c>
      <c r="N1748">
        <v>3306.0210000000002</v>
      </c>
      <c r="O1748">
        <v>3408.3420000000001</v>
      </c>
      <c r="P1748">
        <v>3528.9180000000001</v>
      </c>
      <c r="Q1748">
        <v>3672.0479999999998</v>
      </c>
      <c r="R1748">
        <v>3810.3670000000002</v>
      </c>
      <c r="S1748">
        <v>3940.9920000000002</v>
      </c>
      <c r="T1748">
        <v>4073.5749999999998</v>
      </c>
      <c r="U1748">
        <v>4208.5680000000002</v>
      </c>
      <c r="V1748">
        <v>4345.9539999999997</v>
      </c>
      <c r="W1748">
        <v>4485.7120000000004</v>
      </c>
      <c r="X1748">
        <v>4627.8190000000004</v>
      </c>
      <c r="Y1748">
        <v>4772.2529999999997</v>
      </c>
      <c r="Z1748">
        <v>4918.9880000000003</v>
      </c>
      <c r="AA1748">
        <v>5067.9979999999996</v>
      </c>
      <c r="AB1748">
        <v>5219.2550000000001</v>
      </c>
      <c r="AC1748">
        <v>5372.73</v>
      </c>
      <c r="AD1748">
        <v>5528.3919999999998</v>
      </c>
    </row>
    <row r="1749" spans="2:30" ht="15" customHeight="1" x14ac:dyDescent="0.45">
      <c r="B1749" t="s">
        <v>419</v>
      </c>
      <c r="C1749" t="s">
        <v>189</v>
      </c>
      <c r="D1749" t="s">
        <v>1827</v>
      </c>
      <c r="E1749" t="s">
        <v>1828</v>
      </c>
      <c r="F1749" t="s">
        <v>4421</v>
      </c>
      <c r="G1749" t="s">
        <v>422</v>
      </c>
      <c r="H1749" t="s">
        <v>1685</v>
      </c>
      <c r="I1749" t="s">
        <v>1686</v>
      </c>
      <c r="J1749">
        <v>1</v>
      </c>
      <c r="K1749">
        <v>0</v>
      </c>
      <c r="L1749">
        <v>0</v>
      </c>
      <c r="M1749">
        <v>0</v>
      </c>
      <c r="N1749">
        <v>0</v>
      </c>
      <c r="O1749">
        <v>0</v>
      </c>
      <c r="P1749">
        <v>0</v>
      </c>
      <c r="Q1749">
        <v>0</v>
      </c>
      <c r="R1749">
        <v>0</v>
      </c>
      <c r="S1749">
        <v>0</v>
      </c>
      <c r="T1749">
        <v>0</v>
      </c>
      <c r="U1749">
        <v>0</v>
      </c>
      <c r="V1749">
        <v>0</v>
      </c>
      <c r="W1749">
        <v>0</v>
      </c>
      <c r="X1749">
        <v>0</v>
      </c>
      <c r="Y1749">
        <v>0</v>
      </c>
      <c r="Z1749">
        <v>0</v>
      </c>
      <c r="AA1749">
        <v>0</v>
      </c>
      <c r="AB1749">
        <v>0</v>
      </c>
      <c r="AC1749">
        <v>0</v>
      </c>
      <c r="AD1749">
        <v>0</v>
      </c>
    </row>
    <row r="1750" spans="2:30" ht="15" customHeight="1" x14ac:dyDescent="0.45">
      <c r="B1750" t="s">
        <v>419</v>
      </c>
      <c r="C1750" t="s">
        <v>189</v>
      </c>
      <c r="D1750" t="s">
        <v>1830</v>
      </c>
      <c r="E1750" t="s">
        <v>1706</v>
      </c>
      <c r="F1750" t="s">
        <v>4382</v>
      </c>
      <c r="G1750" t="s">
        <v>422</v>
      </c>
      <c r="H1750" t="s">
        <v>1685</v>
      </c>
      <c r="I1750" t="s">
        <v>1686</v>
      </c>
      <c r="J1750">
        <v>1</v>
      </c>
      <c r="K1750">
        <v>659.322</v>
      </c>
      <c r="L1750">
        <v>771.90700000000004</v>
      </c>
      <c r="M1750">
        <v>857.73800000000006</v>
      </c>
      <c r="N1750">
        <v>889.11699999999996</v>
      </c>
      <c r="O1750">
        <v>920.298</v>
      </c>
      <c r="P1750">
        <v>957.94299999999998</v>
      </c>
      <c r="Q1750">
        <v>1003.823</v>
      </c>
      <c r="R1750">
        <v>1048.83</v>
      </c>
      <c r="S1750">
        <v>1091.8589999999999</v>
      </c>
      <c r="T1750">
        <v>1136.079</v>
      </c>
      <c r="U1750">
        <v>1181.4929999999999</v>
      </c>
      <c r="V1750">
        <v>1228.1030000000001</v>
      </c>
      <c r="W1750">
        <v>1275.9059999999999</v>
      </c>
      <c r="X1750">
        <v>1324.8989999999999</v>
      </c>
      <c r="Y1750">
        <v>1375.079</v>
      </c>
      <c r="Z1750">
        <v>1426.4359999999999</v>
      </c>
      <c r="AA1750">
        <v>1478.963</v>
      </c>
      <c r="AB1750">
        <v>1532.6469999999999</v>
      </c>
      <c r="AC1750">
        <v>1587.4749999999999</v>
      </c>
      <c r="AD1750">
        <v>1643.43</v>
      </c>
    </row>
    <row r="1751" spans="2:30" ht="15" customHeight="1" x14ac:dyDescent="0.45">
      <c r="B1751" t="s">
        <v>419</v>
      </c>
      <c r="C1751" t="s">
        <v>189</v>
      </c>
      <c r="D1751" t="s">
        <v>1831</v>
      </c>
      <c r="E1751" t="s">
        <v>1832</v>
      </c>
      <c r="F1751" t="s">
        <v>4422</v>
      </c>
      <c r="G1751" t="s">
        <v>422</v>
      </c>
      <c r="H1751" t="s">
        <v>1685</v>
      </c>
      <c r="I1751" t="s">
        <v>1686</v>
      </c>
      <c r="J1751">
        <v>1</v>
      </c>
      <c r="K1751">
        <v>0</v>
      </c>
      <c r="L1751">
        <v>0</v>
      </c>
      <c r="M1751">
        <v>0</v>
      </c>
      <c r="N1751">
        <v>0</v>
      </c>
      <c r="O1751">
        <v>0</v>
      </c>
      <c r="P1751">
        <v>0</v>
      </c>
      <c r="Q1751">
        <v>0</v>
      </c>
      <c r="R1751">
        <v>0</v>
      </c>
      <c r="S1751">
        <v>0</v>
      </c>
      <c r="T1751">
        <v>0</v>
      </c>
      <c r="U1751">
        <v>0</v>
      </c>
      <c r="V1751">
        <v>0</v>
      </c>
      <c r="W1751">
        <v>0</v>
      </c>
      <c r="X1751">
        <v>0</v>
      </c>
      <c r="Y1751">
        <v>0</v>
      </c>
      <c r="Z1751">
        <v>0</v>
      </c>
      <c r="AA1751">
        <v>0</v>
      </c>
      <c r="AB1751">
        <v>0</v>
      </c>
      <c r="AC1751">
        <v>0</v>
      </c>
      <c r="AD1751">
        <v>0</v>
      </c>
    </row>
    <row r="1752" spans="2:30" ht="15" customHeight="1" x14ac:dyDescent="0.45">
      <c r="B1752" t="s">
        <v>419</v>
      </c>
      <c r="C1752" t="s">
        <v>189</v>
      </c>
      <c r="D1752" t="s">
        <v>1834</v>
      </c>
      <c r="E1752" t="s">
        <v>1835</v>
      </c>
      <c r="F1752" t="s">
        <v>4423</v>
      </c>
      <c r="G1752" t="s">
        <v>422</v>
      </c>
      <c r="H1752" t="s">
        <v>1685</v>
      </c>
      <c r="I1752" t="s">
        <v>1686</v>
      </c>
      <c r="J1752">
        <v>1</v>
      </c>
      <c r="K1752">
        <v>0</v>
      </c>
      <c r="L1752">
        <v>0</v>
      </c>
      <c r="M1752">
        <v>0</v>
      </c>
      <c r="N1752">
        <v>0</v>
      </c>
      <c r="O1752">
        <v>0</v>
      </c>
      <c r="P1752">
        <v>0</v>
      </c>
      <c r="Q1752">
        <v>0</v>
      </c>
      <c r="R1752">
        <v>0</v>
      </c>
      <c r="S1752">
        <v>0</v>
      </c>
      <c r="T1752">
        <v>0</v>
      </c>
      <c r="U1752">
        <v>0</v>
      </c>
      <c r="V1752">
        <v>0</v>
      </c>
      <c r="W1752">
        <v>0</v>
      </c>
      <c r="X1752">
        <v>0</v>
      </c>
      <c r="Y1752">
        <v>0</v>
      </c>
      <c r="Z1752">
        <v>0</v>
      </c>
      <c r="AA1752">
        <v>0</v>
      </c>
      <c r="AB1752">
        <v>0</v>
      </c>
      <c r="AC1752">
        <v>0</v>
      </c>
      <c r="AD1752">
        <v>0</v>
      </c>
    </row>
    <row r="1753" spans="2:30" ht="15" customHeight="1" x14ac:dyDescent="0.45">
      <c r="B1753" t="s">
        <v>419</v>
      </c>
      <c r="C1753" t="s">
        <v>189</v>
      </c>
      <c r="D1753" t="s">
        <v>1837</v>
      </c>
      <c r="E1753" t="s">
        <v>1838</v>
      </c>
      <c r="F1753" t="s">
        <v>4424</v>
      </c>
      <c r="G1753" t="s">
        <v>422</v>
      </c>
      <c r="H1753" t="s">
        <v>1685</v>
      </c>
      <c r="I1753" t="s">
        <v>1686</v>
      </c>
      <c r="J1753">
        <v>1</v>
      </c>
      <c r="K1753">
        <v>3</v>
      </c>
      <c r="L1753">
        <v>3.181</v>
      </c>
      <c r="M1753">
        <v>3.6320000000000001</v>
      </c>
      <c r="N1753">
        <v>3.7050000000000001</v>
      </c>
      <c r="O1753">
        <v>3.7759999999999998</v>
      </c>
      <c r="P1753">
        <v>3.859</v>
      </c>
      <c r="Q1753">
        <v>3.9569999999999999</v>
      </c>
      <c r="R1753">
        <v>4.0510000000000002</v>
      </c>
      <c r="S1753">
        <v>4.1369999999999996</v>
      </c>
      <c r="T1753">
        <v>4.2240000000000002</v>
      </c>
      <c r="U1753">
        <v>4.3120000000000003</v>
      </c>
      <c r="V1753">
        <v>4.399</v>
      </c>
      <c r="W1753">
        <v>4.4880000000000004</v>
      </c>
      <c r="X1753">
        <v>4.5759999999999996</v>
      </c>
      <c r="Y1753">
        <v>4.665</v>
      </c>
      <c r="Z1753">
        <v>4.7549999999999999</v>
      </c>
      <c r="AA1753">
        <v>4.8449999999999998</v>
      </c>
      <c r="AB1753">
        <v>4.9349999999999996</v>
      </c>
      <c r="AC1753">
        <v>5.0259999999999998</v>
      </c>
      <c r="AD1753">
        <v>5.117</v>
      </c>
    </row>
    <row r="1754" spans="2:30" ht="15" customHeight="1" x14ac:dyDescent="0.45">
      <c r="B1754" t="s">
        <v>419</v>
      </c>
      <c r="C1754" t="s">
        <v>189</v>
      </c>
      <c r="D1754" t="s">
        <v>1840</v>
      </c>
      <c r="E1754" t="s">
        <v>1841</v>
      </c>
      <c r="F1754" t="s">
        <v>4425</v>
      </c>
      <c r="G1754" t="s">
        <v>422</v>
      </c>
      <c r="H1754" t="s">
        <v>1685</v>
      </c>
      <c r="I1754" t="s">
        <v>1686</v>
      </c>
      <c r="J1754">
        <v>1</v>
      </c>
      <c r="K1754">
        <v>4</v>
      </c>
      <c r="L1754">
        <v>4.3959999999999999</v>
      </c>
      <c r="M1754">
        <v>5.07</v>
      </c>
      <c r="N1754">
        <v>5.234</v>
      </c>
      <c r="O1754">
        <v>5.3959999999999999</v>
      </c>
      <c r="P1754">
        <v>5.5869999999999997</v>
      </c>
      <c r="Q1754">
        <v>5.8140000000000001</v>
      </c>
      <c r="R1754">
        <v>6.0330000000000004</v>
      </c>
      <c r="S1754">
        <v>6.24</v>
      </c>
      <c r="T1754">
        <v>6.45</v>
      </c>
      <c r="U1754">
        <v>6.6630000000000003</v>
      </c>
      <c r="V1754">
        <v>6.8810000000000002</v>
      </c>
      <c r="W1754">
        <v>7.1020000000000003</v>
      </c>
      <c r="X1754">
        <v>7.327</v>
      </c>
      <c r="Y1754">
        <v>7.556</v>
      </c>
      <c r="Z1754">
        <v>7.7880000000000003</v>
      </c>
      <c r="AA1754">
        <v>8.0239999999999991</v>
      </c>
      <c r="AB1754">
        <v>8.2629999999999999</v>
      </c>
      <c r="AC1754">
        <v>8.5060000000000002</v>
      </c>
      <c r="AD1754">
        <v>8.7530000000000001</v>
      </c>
    </row>
    <row r="1755" spans="2:30" ht="15" customHeight="1" x14ac:dyDescent="0.45">
      <c r="B1755" t="s">
        <v>419</v>
      </c>
      <c r="C1755" t="s">
        <v>189</v>
      </c>
      <c r="D1755" t="s">
        <v>1843</v>
      </c>
      <c r="E1755" t="s">
        <v>1844</v>
      </c>
      <c r="F1755" t="s">
        <v>4426</v>
      </c>
      <c r="G1755" t="s">
        <v>422</v>
      </c>
      <c r="H1755" t="s">
        <v>1685</v>
      </c>
      <c r="I1755" t="s">
        <v>1686</v>
      </c>
      <c r="J1755">
        <v>1</v>
      </c>
      <c r="K1755">
        <v>0</v>
      </c>
      <c r="L1755">
        <v>0</v>
      </c>
      <c r="M1755">
        <v>0</v>
      </c>
      <c r="N1755">
        <v>0</v>
      </c>
      <c r="O1755">
        <v>0</v>
      </c>
      <c r="P1755">
        <v>0</v>
      </c>
      <c r="Q1755">
        <v>0</v>
      </c>
      <c r="R1755">
        <v>0</v>
      </c>
      <c r="S1755">
        <v>0</v>
      </c>
      <c r="T1755">
        <v>0</v>
      </c>
      <c r="U1755">
        <v>0</v>
      </c>
      <c r="V1755">
        <v>0</v>
      </c>
      <c r="W1755">
        <v>0</v>
      </c>
      <c r="X1755">
        <v>0</v>
      </c>
      <c r="Y1755">
        <v>0</v>
      </c>
      <c r="Z1755">
        <v>0</v>
      </c>
      <c r="AA1755">
        <v>0</v>
      </c>
      <c r="AB1755">
        <v>0</v>
      </c>
      <c r="AC1755">
        <v>0</v>
      </c>
      <c r="AD1755">
        <v>0</v>
      </c>
    </row>
    <row r="1756" spans="2:30" ht="15" customHeight="1" x14ac:dyDescent="0.45">
      <c r="B1756" t="s">
        <v>419</v>
      </c>
      <c r="C1756" t="s">
        <v>189</v>
      </c>
      <c r="D1756" t="s">
        <v>1846</v>
      </c>
      <c r="E1756" t="s">
        <v>1694</v>
      </c>
      <c r="F1756" t="s">
        <v>4378</v>
      </c>
      <c r="G1756" t="s">
        <v>422</v>
      </c>
      <c r="H1756" t="s">
        <v>1685</v>
      </c>
      <c r="I1756" t="s">
        <v>1686</v>
      </c>
      <c r="J1756">
        <v>1</v>
      </c>
      <c r="K1756">
        <v>7688.0550000000003</v>
      </c>
      <c r="L1756">
        <v>7382.1220000000003</v>
      </c>
      <c r="M1756">
        <v>7820.5169999999998</v>
      </c>
      <c r="N1756">
        <v>9963.2890000000007</v>
      </c>
      <c r="O1756">
        <v>9996.473</v>
      </c>
      <c r="P1756">
        <v>10040.493</v>
      </c>
      <c r="Q1756">
        <v>10104.35</v>
      </c>
      <c r="R1756">
        <v>10170.476000000001</v>
      </c>
      <c r="S1756">
        <v>10233.127</v>
      </c>
      <c r="T1756">
        <v>10301.992</v>
      </c>
      <c r="U1756">
        <v>10378.269</v>
      </c>
      <c r="V1756">
        <v>10461.94</v>
      </c>
      <c r="W1756">
        <v>10553.672</v>
      </c>
      <c r="X1756">
        <v>10653.630999999999</v>
      </c>
      <c r="Y1756">
        <v>10762.258</v>
      </c>
      <c r="Z1756">
        <v>10879.782999999999</v>
      </c>
      <c r="AA1756">
        <v>11006.638999999999</v>
      </c>
      <c r="AB1756">
        <v>11143.370999999999</v>
      </c>
      <c r="AC1756">
        <v>11290.245000000001</v>
      </c>
      <c r="AD1756">
        <v>11447.72</v>
      </c>
    </row>
    <row r="1757" spans="2:30" ht="15" customHeight="1" x14ac:dyDescent="0.45">
      <c r="B1757" t="s">
        <v>419</v>
      </c>
      <c r="C1757" t="s">
        <v>189</v>
      </c>
      <c r="D1757" t="s">
        <v>1847</v>
      </c>
      <c r="E1757" t="s">
        <v>1848</v>
      </c>
      <c r="F1757" t="s">
        <v>4427</v>
      </c>
      <c r="G1757" t="s">
        <v>422</v>
      </c>
      <c r="H1757" t="s">
        <v>1685</v>
      </c>
      <c r="I1757" t="s">
        <v>1686</v>
      </c>
      <c r="J1757">
        <v>1</v>
      </c>
      <c r="K1757">
        <v>4691.6719999999996</v>
      </c>
      <c r="L1757">
        <v>4566.808</v>
      </c>
      <c r="M1757">
        <v>4436.3280000000004</v>
      </c>
      <c r="N1757">
        <v>5363.9560000000001</v>
      </c>
      <c r="O1757">
        <v>5260.9070000000002</v>
      </c>
      <c r="P1757">
        <v>5144.1360000000004</v>
      </c>
      <c r="Q1757">
        <v>5016.8670000000002</v>
      </c>
      <c r="R1757">
        <v>4898.4859999999999</v>
      </c>
      <c r="S1757">
        <v>4787.1270000000004</v>
      </c>
      <c r="T1757">
        <v>4679.4560000000001</v>
      </c>
      <c r="U1757">
        <v>4576.0609999999997</v>
      </c>
      <c r="V1757">
        <v>4476.9549999999999</v>
      </c>
      <c r="W1757">
        <v>4382.8310000000001</v>
      </c>
      <c r="X1757">
        <v>4293.8890000000001</v>
      </c>
      <c r="Y1757">
        <v>4210.6049999999996</v>
      </c>
      <c r="Z1757">
        <v>4133.2449999999999</v>
      </c>
      <c r="AA1757">
        <v>4062.2779999999998</v>
      </c>
      <c r="AB1757">
        <v>3998.2890000000002</v>
      </c>
      <c r="AC1757">
        <v>3941.587</v>
      </c>
      <c r="AD1757">
        <v>3892.674</v>
      </c>
    </row>
    <row r="1758" spans="2:30" ht="15" customHeight="1" x14ac:dyDescent="0.45">
      <c r="B1758" t="s">
        <v>419</v>
      </c>
      <c r="C1758" t="s">
        <v>189</v>
      </c>
      <c r="D1758" t="s">
        <v>1850</v>
      </c>
      <c r="E1758" t="s">
        <v>1851</v>
      </c>
      <c r="F1758" t="s">
        <v>4428</v>
      </c>
      <c r="G1758" t="s">
        <v>422</v>
      </c>
      <c r="H1758" t="s">
        <v>1685</v>
      </c>
      <c r="I1758" t="s">
        <v>1686</v>
      </c>
      <c r="J1758">
        <v>1</v>
      </c>
      <c r="K1758">
        <v>271.34100000000001</v>
      </c>
      <c r="L1758">
        <v>251.108</v>
      </c>
      <c r="M1758">
        <v>298.85899999999998</v>
      </c>
      <c r="N1758">
        <v>395.57299999999998</v>
      </c>
      <c r="O1758">
        <v>406.19900000000001</v>
      </c>
      <c r="P1758">
        <v>418.90199999999999</v>
      </c>
      <c r="Q1758">
        <v>434.16399999999999</v>
      </c>
      <c r="R1758">
        <v>448.73200000000003</v>
      </c>
      <c r="S1758">
        <v>462.27499999999998</v>
      </c>
      <c r="T1758">
        <v>475.93200000000002</v>
      </c>
      <c r="U1758">
        <v>489.75400000000002</v>
      </c>
      <c r="V1758">
        <v>503.73700000000002</v>
      </c>
      <c r="W1758">
        <v>517.875</v>
      </c>
      <c r="X1758">
        <v>532.16300000000001</v>
      </c>
      <c r="Y1758">
        <v>546.59500000000003</v>
      </c>
      <c r="Z1758">
        <v>561.16800000000001</v>
      </c>
      <c r="AA1758">
        <v>575.875</v>
      </c>
      <c r="AB1758">
        <v>590.71100000000001</v>
      </c>
      <c r="AC1758">
        <v>605.66999999999996</v>
      </c>
      <c r="AD1758">
        <v>620.74699999999996</v>
      </c>
    </row>
    <row r="1759" spans="2:30" ht="15" customHeight="1" x14ac:dyDescent="0.45">
      <c r="B1759" t="s">
        <v>419</v>
      </c>
      <c r="C1759" t="s">
        <v>189</v>
      </c>
      <c r="D1759" t="s">
        <v>1853</v>
      </c>
      <c r="E1759" t="s">
        <v>1854</v>
      </c>
      <c r="F1759" t="s">
        <v>4429</v>
      </c>
      <c r="G1759" t="s">
        <v>422</v>
      </c>
      <c r="H1759" t="s">
        <v>1685</v>
      </c>
      <c r="I1759" t="s">
        <v>1686</v>
      </c>
      <c r="J1759">
        <v>1</v>
      </c>
      <c r="K1759">
        <v>0</v>
      </c>
      <c r="L1759">
        <v>0</v>
      </c>
      <c r="M1759">
        <v>0</v>
      </c>
      <c r="N1759">
        <v>0</v>
      </c>
      <c r="O1759">
        <v>0</v>
      </c>
      <c r="P1759">
        <v>0</v>
      </c>
      <c r="Q1759">
        <v>0</v>
      </c>
      <c r="R1759">
        <v>0</v>
      </c>
      <c r="S1759">
        <v>0</v>
      </c>
      <c r="T1759">
        <v>0</v>
      </c>
      <c r="U1759">
        <v>0</v>
      </c>
      <c r="V1759">
        <v>0</v>
      </c>
      <c r="W1759">
        <v>0</v>
      </c>
      <c r="X1759">
        <v>0</v>
      </c>
      <c r="Y1759">
        <v>0</v>
      </c>
      <c r="Z1759">
        <v>0</v>
      </c>
      <c r="AA1759">
        <v>0</v>
      </c>
      <c r="AB1759">
        <v>0</v>
      </c>
      <c r="AC1759">
        <v>0</v>
      </c>
      <c r="AD1759">
        <v>0</v>
      </c>
    </row>
    <row r="1760" spans="2:30" ht="15" customHeight="1" x14ac:dyDescent="0.45">
      <c r="B1760" t="s">
        <v>419</v>
      </c>
      <c r="C1760" t="s">
        <v>189</v>
      </c>
      <c r="D1760" t="s">
        <v>1856</v>
      </c>
      <c r="E1760" t="s">
        <v>1857</v>
      </c>
      <c r="F1760" t="s">
        <v>4430</v>
      </c>
      <c r="G1760" t="s">
        <v>422</v>
      </c>
      <c r="H1760" t="s">
        <v>1685</v>
      </c>
      <c r="I1760" t="s">
        <v>1686</v>
      </c>
      <c r="J1760">
        <v>1</v>
      </c>
      <c r="K1760">
        <v>2631.7759999999998</v>
      </c>
      <c r="L1760">
        <v>2478.98</v>
      </c>
      <c r="M1760">
        <v>2984.6860000000001</v>
      </c>
      <c r="N1760">
        <v>4071.1979999999999</v>
      </c>
      <c r="O1760">
        <v>4197.2</v>
      </c>
      <c r="P1760">
        <v>4345.6840000000002</v>
      </c>
      <c r="Q1760">
        <v>4521.9409999999998</v>
      </c>
      <c r="R1760">
        <v>4692.2730000000001</v>
      </c>
      <c r="S1760">
        <v>4853.1319999999996</v>
      </c>
      <c r="T1760">
        <v>5016.4009999999998</v>
      </c>
      <c r="U1760">
        <v>5182.6390000000001</v>
      </c>
      <c r="V1760">
        <v>5351.8220000000001</v>
      </c>
      <c r="W1760">
        <v>5523.9269999999997</v>
      </c>
      <c r="X1760">
        <v>5698.9250000000002</v>
      </c>
      <c r="Y1760">
        <v>5876.7870000000003</v>
      </c>
      <c r="Z1760">
        <v>6057.4840000000004</v>
      </c>
      <c r="AA1760">
        <v>6240.982</v>
      </c>
      <c r="AB1760">
        <v>6427.2479999999996</v>
      </c>
      <c r="AC1760">
        <v>6616.2449999999999</v>
      </c>
      <c r="AD1760">
        <v>6807.9340000000002</v>
      </c>
    </row>
    <row r="1761" spans="2:30" ht="15" customHeight="1" x14ac:dyDescent="0.45">
      <c r="B1761" t="s">
        <v>419</v>
      </c>
      <c r="C1761" t="s">
        <v>189</v>
      </c>
      <c r="D1761" t="s">
        <v>1859</v>
      </c>
      <c r="E1761" t="s">
        <v>1860</v>
      </c>
      <c r="F1761" t="s">
        <v>4431</v>
      </c>
      <c r="G1761" t="s">
        <v>422</v>
      </c>
      <c r="H1761" t="s">
        <v>1685</v>
      </c>
      <c r="I1761" t="s">
        <v>1686</v>
      </c>
      <c r="J1761">
        <v>1</v>
      </c>
      <c r="K1761">
        <v>93.265000000000001</v>
      </c>
      <c r="L1761">
        <v>85.225999999999999</v>
      </c>
      <c r="M1761">
        <v>100.645</v>
      </c>
      <c r="N1761">
        <v>132.56200000000001</v>
      </c>
      <c r="O1761">
        <v>132.166</v>
      </c>
      <c r="P1761">
        <v>131.77099999999999</v>
      </c>
      <c r="Q1761">
        <v>131.37799999999999</v>
      </c>
      <c r="R1761">
        <v>130.98500000000001</v>
      </c>
      <c r="S1761">
        <v>130.59399999999999</v>
      </c>
      <c r="T1761">
        <v>130.203</v>
      </c>
      <c r="U1761">
        <v>129.81399999999999</v>
      </c>
      <c r="V1761">
        <v>129.42599999999999</v>
      </c>
      <c r="W1761">
        <v>129.04</v>
      </c>
      <c r="X1761">
        <v>128.654</v>
      </c>
      <c r="Y1761">
        <v>128.27000000000001</v>
      </c>
      <c r="Z1761">
        <v>127.886</v>
      </c>
      <c r="AA1761">
        <v>127.504</v>
      </c>
      <c r="AB1761">
        <v>127.123</v>
      </c>
      <c r="AC1761">
        <v>126.74299999999999</v>
      </c>
      <c r="AD1761">
        <v>126.36499999999999</v>
      </c>
    </row>
    <row r="1762" spans="2:30" ht="15" customHeight="1" x14ac:dyDescent="0.45">
      <c r="B1762" t="s">
        <v>419</v>
      </c>
      <c r="C1762" t="s">
        <v>189</v>
      </c>
      <c r="D1762" t="s">
        <v>1862</v>
      </c>
      <c r="E1762" t="s">
        <v>1863</v>
      </c>
      <c r="F1762" t="s">
        <v>4432</v>
      </c>
      <c r="G1762" t="s">
        <v>422</v>
      </c>
      <c r="H1762" t="s">
        <v>1685</v>
      </c>
      <c r="I1762" t="s">
        <v>1686</v>
      </c>
      <c r="J1762">
        <v>1</v>
      </c>
      <c r="K1762">
        <v>80943.887000000002</v>
      </c>
      <c r="L1762">
        <v>79047.616999999998</v>
      </c>
      <c r="M1762">
        <v>89450.361999999994</v>
      </c>
      <c r="N1762">
        <v>92510.793000000005</v>
      </c>
      <c r="O1762">
        <v>93065.717999999993</v>
      </c>
      <c r="P1762">
        <v>95290.343999999997</v>
      </c>
      <c r="Q1762">
        <v>99127.456999999995</v>
      </c>
      <c r="R1762">
        <v>103229.95600000001</v>
      </c>
      <c r="S1762">
        <v>107500.22100000001</v>
      </c>
      <c r="T1762">
        <v>112251.38800000001</v>
      </c>
      <c r="U1762">
        <v>117329.534</v>
      </c>
      <c r="V1762">
        <v>122808.019</v>
      </c>
      <c r="W1762">
        <v>128650.345</v>
      </c>
      <c r="X1762">
        <v>134902.85999999999</v>
      </c>
      <c r="Y1762">
        <v>141553.973</v>
      </c>
      <c r="Z1762">
        <v>148684.76800000001</v>
      </c>
      <c r="AA1762">
        <v>156335.72899999999</v>
      </c>
      <c r="AB1762">
        <v>164572.45699999999</v>
      </c>
      <c r="AC1762">
        <v>173473.253</v>
      </c>
      <c r="AD1762">
        <v>182561.61</v>
      </c>
    </row>
    <row r="1763" spans="2:30" ht="15" customHeight="1" x14ac:dyDescent="0.45">
      <c r="B1763" t="s">
        <v>419</v>
      </c>
      <c r="C1763" t="s">
        <v>189</v>
      </c>
      <c r="D1763" t="s">
        <v>1865</v>
      </c>
      <c r="E1763" t="s">
        <v>1715</v>
      </c>
      <c r="F1763" t="s">
        <v>4385</v>
      </c>
      <c r="G1763" t="s">
        <v>422</v>
      </c>
      <c r="H1763" t="s">
        <v>1685</v>
      </c>
      <c r="I1763" t="s">
        <v>1686</v>
      </c>
      <c r="J1763">
        <v>1</v>
      </c>
      <c r="K1763">
        <v>1529.27</v>
      </c>
      <c r="L1763">
        <v>1206.73</v>
      </c>
      <c r="M1763">
        <v>1313.405</v>
      </c>
      <c r="N1763">
        <v>1308.827</v>
      </c>
      <c r="O1763">
        <v>1304.2660000000001</v>
      </c>
      <c r="P1763">
        <v>1299.72</v>
      </c>
      <c r="Q1763">
        <v>1295.19</v>
      </c>
      <c r="R1763">
        <v>1290.6759999999999</v>
      </c>
      <c r="S1763">
        <v>1286.1780000000001</v>
      </c>
      <c r="T1763">
        <v>1281.6949999999999</v>
      </c>
      <c r="U1763">
        <v>1277.2280000000001</v>
      </c>
      <c r="V1763">
        <v>1272.777</v>
      </c>
      <c r="W1763">
        <v>1268.3409999999999</v>
      </c>
      <c r="X1763">
        <v>1263.921</v>
      </c>
      <c r="Y1763">
        <v>1259.5160000000001</v>
      </c>
      <c r="Z1763">
        <v>1255.126</v>
      </c>
      <c r="AA1763">
        <v>1250.752</v>
      </c>
      <c r="AB1763">
        <v>1246.393</v>
      </c>
      <c r="AC1763">
        <v>1242.049</v>
      </c>
      <c r="AD1763">
        <v>1237.72</v>
      </c>
    </row>
    <row r="1764" spans="2:30" ht="15" customHeight="1" x14ac:dyDescent="0.45">
      <c r="B1764" t="s">
        <v>419</v>
      </c>
      <c r="C1764" t="s">
        <v>189</v>
      </c>
      <c r="D1764" t="s">
        <v>1866</v>
      </c>
      <c r="E1764" t="s">
        <v>1867</v>
      </c>
      <c r="F1764" t="s">
        <v>4433</v>
      </c>
      <c r="G1764" t="s">
        <v>422</v>
      </c>
      <c r="H1764" t="s">
        <v>1685</v>
      </c>
      <c r="I1764" t="s">
        <v>1686</v>
      </c>
      <c r="J1764">
        <v>1</v>
      </c>
      <c r="K1764">
        <v>0</v>
      </c>
      <c r="L1764">
        <v>0</v>
      </c>
      <c r="M1764">
        <v>0</v>
      </c>
      <c r="N1764">
        <v>0</v>
      </c>
      <c r="O1764">
        <v>0</v>
      </c>
      <c r="P1764">
        <v>0</v>
      </c>
      <c r="Q1764">
        <v>0</v>
      </c>
      <c r="R1764">
        <v>0</v>
      </c>
      <c r="S1764">
        <v>0</v>
      </c>
      <c r="T1764">
        <v>0</v>
      </c>
      <c r="U1764">
        <v>0</v>
      </c>
      <c r="V1764">
        <v>0</v>
      </c>
      <c r="W1764">
        <v>0</v>
      </c>
      <c r="X1764">
        <v>0</v>
      </c>
      <c r="Y1764">
        <v>0</v>
      </c>
      <c r="Z1764">
        <v>0</v>
      </c>
      <c r="AA1764">
        <v>0</v>
      </c>
      <c r="AB1764">
        <v>0</v>
      </c>
      <c r="AC1764">
        <v>0</v>
      </c>
      <c r="AD1764">
        <v>0</v>
      </c>
    </row>
    <row r="1765" spans="2:30" ht="15" customHeight="1" x14ac:dyDescent="0.45">
      <c r="B1765" t="s">
        <v>419</v>
      </c>
      <c r="C1765" t="s">
        <v>189</v>
      </c>
      <c r="D1765" t="s">
        <v>1869</v>
      </c>
      <c r="E1765" t="s">
        <v>1870</v>
      </c>
      <c r="F1765" t="s">
        <v>4434</v>
      </c>
      <c r="G1765" t="s">
        <v>422</v>
      </c>
      <c r="H1765" t="s">
        <v>1685</v>
      </c>
      <c r="I1765" t="s">
        <v>1686</v>
      </c>
      <c r="J1765">
        <v>1</v>
      </c>
      <c r="K1765">
        <v>0</v>
      </c>
      <c r="L1765">
        <v>0</v>
      </c>
      <c r="M1765">
        <v>0</v>
      </c>
      <c r="N1765">
        <v>0</v>
      </c>
      <c r="O1765">
        <v>0</v>
      </c>
      <c r="P1765">
        <v>0</v>
      </c>
      <c r="Q1765">
        <v>0</v>
      </c>
      <c r="R1765">
        <v>0</v>
      </c>
      <c r="S1765">
        <v>0</v>
      </c>
      <c r="T1765">
        <v>0</v>
      </c>
      <c r="U1765">
        <v>0</v>
      </c>
      <c r="V1765">
        <v>0</v>
      </c>
      <c r="W1765">
        <v>0</v>
      </c>
      <c r="X1765">
        <v>0</v>
      </c>
      <c r="Y1765">
        <v>0</v>
      </c>
      <c r="Z1765">
        <v>0</v>
      </c>
      <c r="AA1765">
        <v>0</v>
      </c>
      <c r="AB1765">
        <v>0</v>
      </c>
      <c r="AC1765">
        <v>0</v>
      </c>
      <c r="AD1765">
        <v>0</v>
      </c>
    </row>
    <row r="1766" spans="2:30" ht="15" customHeight="1" x14ac:dyDescent="0.45">
      <c r="B1766" t="s">
        <v>419</v>
      </c>
      <c r="C1766" t="s">
        <v>189</v>
      </c>
      <c r="D1766" t="s">
        <v>1872</v>
      </c>
      <c r="E1766" t="s">
        <v>1873</v>
      </c>
      <c r="F1766" t="s">
        <v>4435</v>
      </c>
      <c r="G1766" t="s">
        <v>422</v>
      </c>
      <c r="H1766" t="s">
        <v>1685</v>
      </c>
      <c r="I1766" t="s">
        <v>1686</v>
      </c>
      <c r="J1766">
        <v>1</v>
      </c>
      <c r="K1766">
        <v>1529.27</v>
      </c>
      <c r="L1766">
        <v>1206.73</v>
      </c>
      <c r="M1766">
        <v>1313.405</v>
      </c>
      <c r="N1766">
        <v>1308.827</v>
      </c>
      <c r="O1766">
        <v>1304.2660000000001</v>
      </c>
      <c r="P1766">
        <v>1299.72</v>
      </c>
      <c r="Q1766">
        <v>1295.19</v>
      </c>
      <c r="R1766">
        <v>1290.6759999999999</v>
      </c>
      <c r="S1766">
        <v>1286.1780000000001</v>
      </c>
      <c r="T1766">
        <v>1281.6949999999999</v>
      </c>
      <c r="U1766">
        <v>1277.2280000000001</v>
      </c>
      <c r="V1766">
        <v>1272.777</v>
      </c>
      <c r="W1766">
        <v>1268.3409999999999</v>
      </c>
      <c r="X1766">
        <v>1263.921</v>
      </c>
      <c r="Y1766">
        <v>1259.5160000000001</v>
      </c>
      <c r="Z1766">
        <v>1255.126</v>
      </c>
      <c r="AA1766">
        <v>1250.752</v>
      </c>
      <c r="AB1766">
        <v>1246.393</v>
      </c>
      <c r="AC1766">
        <v>1242.049</v>
      </c>
      <c r="AD1766">
        <v>1237.72</v>
      </c>
    </row>
    <row r="1767" spans="2:30" ht="15" customHeight="1" x14ac:dyDescent="0.45">
      <c r="B1767" t="s">
        <v>419</v>
      </c>
      <c r="C1767" t="s">
        <v>189</v>
      </c>
      <c r="D1767" t="s">
        <v>1875</v>
      </c>
      <c r="E1767" t="s">
        <v>1876</v>
      </c>
      <c r="F1767" t="s">
        <v>4436</v>
      </c>
      <c r="G1767" t="s">
        <v>422</v>
      </c>
      <c r="H1767" t="s">
        <v>1685</v>
      </c>
      <c r="I1767" t="s">
        <v>1686</v>
      </c>
      <c r="J1767">
        <v>1</v>
      </c>
      <c r="K1767">
        <v>0</v>
      </c>
      <c r="L1767">
        <v>0</v>
      </c>
      <c r="M1767">
        <v>0</v>
      </c>
      <c r="N1767">
        <v>0</v>
      </c>
      <c r="O1767">
        <v>0</v>
      </c>
      <c r="P1767">
        <v>0</v>
      </c>
      <c r="Q1767">
        <v>0</v>
      </c>
      <c r="R1767">
        <v>0</v>
      </c>
      <c r="S1767">
        <v>0</v>
      </c>
      <c r="T1767">
        <v>0</v>
      </c>
      <c r="U1767">
        <v>0</v>
      </c>
      <c r="V1767">
        <v>0</v>
      </c>
      <c r="W1767">
        <v>0</v>
      </c>
      <c r="X1767">
        <v>0</v>
      </c>
      <c r="Y1767">
        <v>0</v>
      </c>
      <c r="Z1767">
        <v>0</v>
      </c>
      <c r="AA1767">
        <v>0</v>
      </c>
      <c r="AB1767">
        <v>0</v>
      </c>
      <c r="AC1767">
        <v>0</v>
      </c>
      <c r="AD1767">
        <v>0</v>
      </c>
    </row>
    <row r="1768" spans="2:30" ht="15" customHeight="1" x14ac:dyDescent="0.45">
      <c r="B1768" t="s">
        <v>419</v>
      </c>
      <c r="C1768" t="s">
        <v>189</v>
      </c>
      <c r="D1768" t="s">
        <v>1878</v>
      </c>
      <c r="E1768" t="s">
        <v>1879</v>
      </c>
      <c r="F1768" t="s">
        <v>4437</v>
      </c>
      <c r="G1768" t="s">
        <v>422</v>
      </c>
      <c r="H1768" t="s">
        <v>1685</v>
      </c>
      <c r="I1768" t="s">
        <v>1686</v>
      </c>
      <c r="J1768">
        <v>1</v>
      </c>
      <c r="K1768">
        <v>0</v>
      </c>
      <c r="L1768">
        <v>0</v>
      </c>
      <c r="M1768">
        <v>0</v>
      </c>
      <c r="N1768">
        <v>0</v>
      </c>
      <c r="O1768">
        <v>0</v>
      </c>
      <c r="P1768">
        <v>0</v>
      </c>
      <c r="Q1768">
        <v>0</v>
      </c>
      <c r="R1768">
        <v>0</v>
      </c>
      <c r="S1768">
        <v>0</v>
      </c>
      <c r="T1768">
        <v>0</v>
      </c>
      <c r="U1768">
        <v>0</v>
      </c>
      <c r="V1768">
        <v>0</v>
      </c>
      <c r="W1768">
        <v>0</v>
      </c>
      <c r="X1768">
        <v>0</v>
      </c>
      <c r="Y1768">
        <v>0</v>
      </c>
      <c r="Z1768">
        <v>0</v>
      </c>
      <c r="AA1768">
        <v>0</v>
      </c>
      <c r="AB1768">
        <v>0</v>
      </c>
      <c r="AC1768">
        <v>0</v>
      </c>
      <c r="AD1768">
        <v>0</v>
      </c>
    </row>
    <row r="1769" spans="2:30" ht="15" customHeight="1" x14ac:dyDescent="0.45">
      <c r="B1769" t="s">
        <v>419</v>
      </c>
      <c r="C1769" t="s">
        <v>189</v>
      </c>
      <c r="D1769" t="s">
        <v>1881</v>
      </c>
      <c r="E1769" t="s">
        <v>1683</v>
      </c>
      <c r="F1769" t="s">
        <v>4375</v>
      </c>
      <c r="G1769" t="s">
        <v>422</v>
      </c>
      <c r="H1769" t="s">
        <v>1685</v>
      </c>
      <c r="I1769" t="s">
        <v>1686</v>
      </c>
      <c r="J1769">
        <v>1</v>
      </c>
      <c r="K1769">
        <v>84652.786999999997</v>
      </c>
      <c r="L1769">
        <v>82605.210000000006</v>
      </c>
      <c r="M1769">
        <v>93076.263000000006</v>
      </c>
      <c r="N1769">
        <v>97660.903999999995</v>
      </c>
      <c r="O1769">
        <v>99883.266000000003</v>
      </c>
      <c r="P1769">
        <v>102725.504</v>
      </c>
      <c r="Q1769">
        <v>106869.443</v>
      </c>
      <c r="R1769">
        <v>111405.026</v>
      </c>
      <c r="S1769">
        <v>116204.06299999999</v>
      </c>
      <c r="T1769">
        <v>121509.573</v>
      </c>
      <c r="U1769">
        <v>127156.573</v>
      </c>
      <c r="V1769">
        <v>133223.60800000001</v>
      </c>
      <c r="W1769">
        <v>139695.67600000001</v>
      </c>
      <c r="X1769">
        <v>146629.91699999999</v>
      </c>
      <c r="Y1769">
        <v>154032.26300000001</v>
      </c>
      <c r="Z1769">
        <v>161993.68299999999</v>
      </c>
      <c r="AA1769">
        <v>170574.56899999999</v>
      </c>
      <c r="AB1769">
        <v>179860.70300000001</v>
      </c>
      <c r="AC1769">
        <v>189936.71599999999</v>
      </c>
      <c r="AD1769">
        <v>200456.03200000001</v>
      </c>
    </row>
    <row r="1770" spans="2:30" ht="15" customHeight="1" x14ac:dyDescent="0.45">
      <c r="B1770" t="s">
        <v>419</v>
      </c>
      <c r="C1770" t="s">
        <v>189</v>
      </c>
      <c r="D1770" t="s">
        <v>1882</v>
      </c>
      <c r="E1770" t="s">
        <v>1688</v>
      </c>
      <c r="F1770" t="s">
        <v>4376</v>
      </c>
      <c r="G1770" t="s">
        <v>422</v>
      </c>
      <c r="H1770" t="s">
        <v>1685</v>
      </c>
      <c r="I1770" t="s">
        <v>1686</v>
      </c>
      <c r="J1770">
        <v>1</v>
      </c>
      <c r="K1770">
        <v>1651.0930000000001</v>
      </c>
      <c r="L1770">
        <v>1545.134</v>
      </c>
      <c r="M1770">
        <v>1836.8230000000001</v>
      </c>
      <c r="N1770">
        <v>1975.171</v>
      </c>
      <c r="O1770">
        <v>2006.8579999999999</v>
      </c>
      <c r="P1770">
        <v>2038.454</v>
      </c>
      <c r="Q1770">
        <v>2090.7600000000002</v>
      </c>
      <c r="R1770">
        <v>2141.0300000000002</v>
      </c>
      <c r="S1770">
        <v>2188.41</v>
      </c>
      <c r="T1770">
        <v>2235.8040000000001</v>
      </c>
      <c r="U1770">
        <v>2278.1129999999998</v>
      </c>
      <c r="V1770">
        <v>2320.529</v>
      </c>
      <c r="W1770">
        <v>2363.0390000000002</v>
      </c>
      <c r="X1770">
        <v>2405.6320000000001</v>
      </c>
      <c r="Y1770">
        <v>2448.2950000000001</v>
      </c>
      <c r="Z1770">
        <v>2491.0169999999998</v>
      </c>
      <c r="AA1770">
        <v>2533.7860000000001</v>
      </c>
      <c r="AB1770">
        <v>2576.5909999999999</v>
      </c>
      <c r="AC1770">
        <v>2619.4189999999999</v>
      </c>
      <c r="AD1770">
        <v>2662.26</v>
      </c>
    </row>
    <row r="1771" spans="2:30" ht="15" customHeight="1" x14ac:dyDescent="0.45">
      <c r="B1771" t="s">
        <v>419</v>
      </c>
      <c r="C1771" t="s">
        <v>189</v>
      </c>
      <c r="D1771" t="s">
        <v>1883</v>
      </c>
      <c r="E1771" t="s">
        <v>1691</v>
      </c>
      <c r="F1771" t="s">
        <v>4377</v>
      </c>
      <c r="G1771" t="s">
        <v>422</v>
      </c>
      <c r="H1771" t="s">
        <v>1685</v>
      </c>
      <c r="I1771" t="s">
        <v>1686</v>
      </c>
      <c r="J1771">
        <v>1</v>
      </c>
      <c r="K1771">
        <v>42937.004999999997</v>
      </c>
      <c r="L1771">
        <v>39972.894</v>
      </c>
      <c r="M1771">
        <v>47161.006999999998</v>
      </c>
      <c r="N1771">
        <v>48233.921000000002</v>
      </c>
      <c r="O1771">
        <v>47663.53</v>
      </c>
      <c r="P1771">
        <v>47791.707000000002</v>
      </c>
      <c r="Q1771">
        <v>49275.875999999997</v>
      </c>
      <c r="R1771">
        <v>50896.870999999999</v>
      </c>
      <c r="S1771">
        <v>52355.53</v>
      </c>
      <c r="T1771">
        <v>53866.05</v>
      </c>
      <c r="U1771">
        <v>55465.29</v>
      </c>
      <c r="V1771">
        <v>57237.817999999999</v>
      </c>
      <c r="W1771">
        <v>59178.915000000001</v>
      </c>
      <c r="X1771">
        <v>61338.178999999996</v>
      </c>
      <c r="Y1771">
        <v>63721.038</v>
      </c>
      <c r="Z1771">
        <v>66384.278999999995</v>
      </c>
      <c r="AA1771">
        <v>69370.365999999995</v>
      </c>
      <c r="AB1771">
        <v>72742.676000000007</v>
      </c>
      <c r="AC1771">
        <v>76575.350000000006</v>
      </c>
      <c r="AD1771">
        <v>80433.002999999997</v>
      </c>
    </row>
    <row r="1772" spans="2:30" ht="15" customHeight="1" x14ac:dyDescent="0.45">
      <c r="B1772" t="s">
        <v>419</v>
      </c>
      <c r="C1772" t="s">
        <v>189</v>
      </c>
      <c r="D1772" t="s">
        <v>1884</v>
      </c>
      <c r="E1772" t="s">
        <v>1694</v>
      </c>
      <c r="F1772" t="s">
        <v>4378</v>
      </c>
      <c r="G1772" t="s">
        <v>422</v>
      </c>
      <c r="H1772" t="s">
        <v>1685</v>
      </c>
      <c r="I1772" t="s">
        <v>1686</v>
      </c>
      <c r="J1772">
        <v>1</v>
      </c>
      <c r="K1772">
        <v>7688.0550000000003</v>
      </c>
      <c r="L1772">
        <v>7382.1220000000003</v>
      </c>
      <c r="M1772">
        <v>7820.5169999999998</v>
      </c>
      <c r="N1772">
        <v>9963.2890000000007</v>
      </c>
      <c r="O1772">
        <v>9996.473</v>
      </c>
      <c r="P1772">
        <v>10040.493</v>
      </c>
      <c r="Q1772">
        <v>10104.35</v>
      </c>
      <c r="R1772">
        <v>10170.476000000001</v>
      </c>
      <c r="S1772">
        <v>10233.127</v>
      </c>
      <c r="T1772">
        <v>10301.992</v>
      </c>
      <c r="U1772">
        <v>10378.269</v>
      </c>
      <c r="V1772">
        <v>10461.94</v>
      </c>
      <c r="W1772">
        <v>10553.672</v>
      </c>
      <c r="X1772">
        <v>10653.630999999999</v>
      </c>
      <c r="Y1772">
        <v>10762.258</v>
      </c>
      <c r="Z1772">
        <v>10879.782999999999</v>
      </c>
      <c r="AA1772">
        <v>11006.638999999999</v>
      </c>
      <c r="AB1772">
        <v>11143.370999999999</v>
      </c>
      <c r="AC1772">
        <v>11290.245000000001</v>
      </c>
      <c r="AD1772">
        <v>11447.72</v>
      </c>
    </row>
    <row r="1773" spans="2:30" ht="15" customHeight="1" x14ac:dyDescent="0.45">
      <c r="B1773" t="s">
        <v>419</v>
      </c>
      <c r="C1773" t="s">
        <v>189</v>
      </c>
      <c r="D1773" t="s">
        <v>1885</v>
      </c>
      <c r="E1773" t="s">
        <v>1697</v>
      </c>
      <c r="F1773" t="s">
        <v>4379</v>
      </c>
      <c r="G1773" t="s">
        <v>422</v>
      </c>
      <c r="H1773" t="s">
        <v>1685</v>
      </c>
      <c r="I1773" t="s">
        <v>1686</v>
      </c>
      <c r="J1773">
        <v>1</v>
      </c>
      <c r="K1773">
        <v>7404.3140000000003</v>
      </c>
      <c r="L1773">
        <v>7147.93</v>
      </c>
      <c r="M1773">
        <v>7001.1750000000002</v>
      </c>
      <c r="N1773">
        <v>6753.6639999999998</v>
      </c>
      <c r="O1773">
        <v>6886.5370000000003</v>
      </c>
      <c r="P1773">
        <v>7548.8450000000003</v>
      </c>
      <c r="Q1773">
        <v>8264.5689999999995</v>
      </c>
      <c r="R1773">
        <v>9039.0759999999991</v>
      </c>
      <c r="S1773">
        <v>9962.8960000000006</v>
      </c>
      <c r="T1773">
        <v>11055</v>
      </c>
      <c r="U1773">
        <v>12234.907999999999</v>
      </c>
      <c r="V1773">
        <v>13496.285</v>
      </c>
      <c r="W1773">
        <v>14832.485000000001</v>
      </c>
      <c r="X1773">
        <v>16236.275</v>
      </c>
      <c r="Y1773">
        <v>17698.248</v>
      </c>
      <c r="Z1773">
        <v>19231.596000000001</v>
      </c>
      <c r="AA1773">
        <v>20833.882000000001</v>
      </c>
      <c r="AB1773">
        <v>22502.595000000001</v>
      </c>
      <c r="AC1773">
        <v>24236.026999999998</v>
      </c>
      <c r="AD1773">
        <v>26000.758999999998</v>
      </c>
    </row>
    <row r="1774" spans="2:30" ht="15" customHeight="1" x14ac:dyDescent="0.45">
      <c r="B1774" t="s">
        <v>419</v>
      </c>
      <c r="C1774" t="s">
        <v>189</v>
      </c>
      <c r="D1774" t="s">
        <v>1886</v>
      </c>
      <c r="E1774" t="s">
        <v>1700</v>
      </c>
      <c r="F1774" t="s">
        <v>4380</v>
      </c>
      <c r="G1774" t="s">
        <v>422</v>
      </c>
      <c r="H1774" t="s">
        <v>1685</v>
      </c>
      <c r="I1774" t="s">
        <v>1686</v>
      </c>
      <c r="J1774">
        <v>1</v>
      </c>
      <c r="K1774">
        <v>15214.834999999999</v>
      </c>
      <c r="L1774">
        <v>16168.272999999999</v>
      </c>
      <c r="M1774">
        <v>17468.254000000001</v>
      </c>
      <c r="N1774">
        <v>17210.601999999999</v>
      </c>
      <c r="O1774">
        <v>17931.196</v>
      </c>
      <c r="P1774">
        <v>19045.128000000001</v>
      </c>
      <c r="Q1774">
        <v>20275.214</v>
      </c>
      <c r="R1774">
        <v>21586.026999999998</v>
      </c>
      <c r="S1774">
        <v>23101.032999999999</v>
      </c>
      <c r="T1774">
        <v>24867.493999999999</v>
      </c>
      <c r="U1774">
        <v>26778.224999999999</v>
      </c>
      <c r="V1774">
        <v>28823.225999999999</v>
      </c>
      <c r="W1774">
        <v>30976.754000000001</v>
      </c>
      <c r="X1774">
        <v>33242.692000000003</v>
      </c>
      <c r="Y1774">
        <v>35613.048000000003</v>
      </c>
      <c r="Z1774">
        <v>38098.769</v>
      </c>
      <c r="AA1774">
        <v>40699.949999999997</v>
      </c>
      <c r="AB1774">
        <v>43420.855000000003</v>
      </c>
      <c r="AC1774">
        <v>46267.17</v>
      </c>
      <c r="AD1774">
        <v>49230.813000000002</v>
      </c>
    </row>
    <row r="1775" spans="2:30" ht="15" customHeight="1" x14ac:dyDescent="0.45">
      <c r="B1775" t="s">
        <v>419</v>
      </c>
      <c r="C1775" t="s">
        <v>189</v>
      </c>
      <c r="D1775" t="s">
        <v>1887</v>
      </c>
      <c r="E1775" t="s">
        <v>1703</v>
      </c>
      <c r="F1775" t="s">
        <v>4381</v>
      </c>
      <c r="G1775" t="s">
        <v>422</v>
      </c>
      <c r="H1775" t="s">
        <v>1685</v>
      </c>
      <c r="I1775" t="s">
        <v>1686</v>
      </c>
      <c r="J1775">
        <v>1</v>
      </c>
      <c r="K1775">
        <v>5389.2640000000001</v>
      </c>
      <c r="L1775">
        <v>6059.357</v>
      </c>
      <c r="M1775">
        <v>7304.8469999999998</v>
      </c>
      <c r="N1775">
        <v>7485.0290000000005</v>
      </c>
      <c r="O1775">
        <v>7660.826</v>
      </c>
      <c r="P1775">
        <v>7867.7740000000003</v>
      </c>
      <c r="Q1775">
        <v>8112.866</v>
      </c>
      <c r="R1775">
        <v>8347.6450000000004</v>
      </c>
      <c r="S1775">
        <v>8567.366</v>
      </c>
      <c r="T1775">
        <v>8788.9699999999993</v>
      </c>
      <c r="U1775">
        <v>9013.2360000000008</v>
      </c>
      <c r="V1775">
        <v>9240.1190000000006</v>
      </c>
      <c r="W1775">
        <v>9469.5740000000005</v>
      </c>
      <c r="X1775">
        <v>9701.5529999999999</v>
      </c>
      <c r="Y1775">
        <v>9936.0069999999996</v>
      </c>
      <c r="Z1775">
        <v>10172.888000000001</v>
      </c>
      <c r="AA1775">
        <v>10412.143</v>
      </c>
      <c r="AB1775">
        <v>10653.721</v>
      </c>
      <c r="AC1775">
        <v>10897.566999999999</v>
      </c>
      <c r="AD1775">
        <v>11143.626</v>
      </c>
    </row>
    <row r="1776" spans="2:30" ht="15" customHeight="1" x14ac:dyDescent="0.45">
      <c r="B1776" t="s">
        <v>419</v>
      </c>
      <c r="C1776" t="s">
        <v>189</v>
      </c>
      <c r="D1776" t="s">
        <v>1888</v>
      </c>
      <c r="E1776" t="s">
        <v>1706</v>
      </c>
      <c r="F1776" t="s">
        <v>4382</v>
      </c>
      <c r="G1776" t="s">
        <v>422</v>
      </c>
      <c r="H1776" t="s">
        <v>1685</v>
      </c>
      <c r="I1776" t="s">
        <v>1686</v>
      </c>
      <c r="J1776">
        <v>1</v>
      </c>
      <c r="K1776">
        <v>659.322</v>
      </c>
      <c r="L1776">
        <v>771.90700000000004</v>
      </c>
      <c r="M1776">
        <v>857.73800000000006</v>
      </c>
      <c r="N1776">
        <v>889.11699999999996</v>
      </c>
      <c r="O1776">
        <v>920.298</v>
      </c>
      <c r="P1776">
        <v>957.94299999999998</v>
      </c>
      <c r="Q1776">
        <v>1003.823</v>
      </c>
      <c r="R1776">
        <v>1048.83</v>
      </c>
      <c r="S1776">
        <v>1091.8589999999999</v>
      </c>
      <c r="T1776">
        <v>1136.079</v>
      </c>
      <c r="U1776">
        <v>1181.4929999999999</v>
      </c>
      <c r="V1776">
        <v>1228.1030000000001</v>
      </c>
      <c r="W1776">
        <v>1275.9059999999999</v>
      </c>
      <c r="X1776">
        <v>1324.8989999999999</v>
      </c>
      <c r="Y1776">
        <v>1375.079</v>
      </c>
      <c r="Z1776">
        <v>1426.4359999999999</v>
      </c>
      <c r="AA1776">
        <v>1478.963</v>
      </c>
      <c r="AB1776">
        <v>1532.6469999999999</v>
      </c>
      <c r="AC1776">
        <v>1587.4749999999999</v>
      </c>
      <c r="AD1776">
        <v>1643.43</v>
      </c>
    </row>
    <row r="1777" spans="2:30" ht="15" customHeight="1" x14ac:dyDescent="0.45">
      <c r="B1777" t="s">
        <v>419</v>
      </c>
      <c r="C1777" t="s">
        <v>189</v>
      </c>
      <c r="D1777" t="s">
        <v>1889</v>
      </c>
      <c r="E1777" t="s">
        <v>1715</v>
      </c>
      <c r="F1777" t="s">
        <v>4385</v>
      </c>
      <c r="G1777" t="s">
        <v>422</v>
      </c>
      <c r="H1777" t="s">
        <v>1685</v>
      </c>
      <c r="I1777" t="s">
        <v>1686</v>
      </c>
      <c r="J1777">
        <v>1</v>
      </c>
      <c r="K1777">
        <v>1529.27</v>
      </c>
      <c r="L1777">
        <v>1206.73</v>
      </c>
      <c r="M1777">
        <v>1313.405</v>
      </c>
      <c r="N1777">
        <v>1308.827</v>
      </c>
      <c r="O1777">
        <v>1304.2660000000001</v>
      </c>
      <c r="P1777">
        <v>1299.72</v>
      </c>
      <c r="Q1777">
        <v>1295.19</v>
      </c>
      <c r="R1777">
        <v>1290.6759999999999</v>
      </c>
      <c r="S1777">
        <v>1286.1780000000001</v>
      </c>
      <c r="T1777">
        <v>1281.6949999999999</v>
      </c>
      <c r="U1777">
        <v>1277.2280000000001</v>
      </c>
      <c r="V1777">
        <v>1272.777</v>
      </c>
      <c r="W1777">
        <v>1268.3409999999999</v>
      </c>
      <c r="X1777">
        <v>1263.921</v>
      </c>
      <c r="Y1777">
        <v>1259.5160000000001</v>
      </c>
      <c r="Z1777">
        <v>1255.126</v>
      </c>
      <c r="AA1777">
        <v>1250.752</v>
      </c>
      <c r="AB1777">
        <v>1246.393</v>
      </c>
      <c r="AC1777">
        <v>1242.049</v>
      </c>
      <c r="AD1777">
        <v>1237.72</v>
      </c>
    </row>
    <row r="1778" spans="2:30" ht="15" customHeight="1" x14ac:dyDescent="0.45">
      <c r="B1778" t="s">
        <v>419</v>
      </c>
      <c r="C1778" t="s">
        <v>189</v>
      </c>
      <c r="D1778" t="s">
        <v>1890</v>
      </c>
      <c r="E1778" t="s">
        <v>1891</v>
      </c>
      <c r="F1778" t="s">
        <v>4438</v>
      </c>
      <c r="G1778" t="s">
        <v>422</v>
      </c>
      <c r="H1778" t="s">
        <v>1685</v>
      </c>
      <c r="I1778" t="s">
        <v>1686</v>
      </c>
      <c r="J1778">
        <v>1</v>
      </c>
      <c r="K1778">
        <v>2179.63</v>
      </c>
      <c r="L1778">
        <v>2350.8629999999998</v>
      </c>
      <c r="M1778">
        <v>2312.4969999999998</v>
      </c>
      <c r="N1778">
        <v>3841.2840000000001</v>
      </c>
      <c r="O1778">
        <v>5513.2820000000002</v>
      </c>
      <c r="P1778">
        <v>6135.44</v>
      </c>
      <c r="Q1778">
        <v>6446.7960000000003</v>
      </c>
      <c r="R1778">
        <v>6884.393</v>
      </c>
      <c r="S1778">
        <v>7417.6629999999996</v>
      </c>
      <c r="T1778">
        <v>7976.4889999999996</v>
      </c>
      <c r="U1778">
        <v>8549.81</v>
      </c>
      <c r="V1778">
        <v>9142.8109999999997</v>
      </c>
      <c r="W1778">
        <v>9776.9889999999996</v>
      </c>
      <c r="X1778">
        <v>10463.136</v>
      </c>
      <c r="Y1778">
        <v>11218.773999999999</v>
      </c>
      <c r="Z1778">
        <v>12053.789000000001</v>
      </c>
      <c r="AA1778">
        <v>12988.088</v>
      </c>
      <c r="AB1778">
        <v>14041.853999999999</v>
      </c>
      <c r="AC1778">
        <v>15221.414000000001</v>
      </c>
      <c r="AD1778">
        <v>16656.702000000001</v>
      </c>
    </row>
    <row r="1779" spans="2:30" ht="15" customHeight="1" x14ac:dyDescent="0.45">
      <c r="B1779" t="s">
        <v>419</v>
      </c>
      <c r="C1779" t="s">
        <v>189</v>
      </c>
      <c r="D1779" t="s">
        <v>1893</v>
      </c>
      <c r="E1779" t="s">
        <v>1721</v>
      </c>
      <c r="F1779" t="s">
        <v>4387</v>
      </c>
      <c r="G1779" t="s">
        <v>422</v>
      </c>
      <c r="H1779" t="s">
        <v>1685</v>
      </c>
      <c r="I1779" t="s">
        <v>1686</v>
      </c>
      <c r="J1779">
        <v>1</v>
      </c>
      <c r="K1779">
        <v>1651.0930000000001</v>
      </c>
      <c r="L1779">
        <v>1545.134</v>
      </c>
      <c r="M1779">
        <v>1836.8230000000001</v>
      </c>
      <c r="N1779">
        <v>1975.171</v>
      </c>
      <c r="O1779">
        <v>1737.0450000000001</v>
      </c>
      <c r="P1779">
        <v>1768.7139999999999</v>
      </c>
      <c r="Q1779">
        <v>1814.982</v>
      </c>
      <c r="R1779">
        <v>1859.5239999999999</v>
      </c>
      <c r="S1779">
        <v>1900.84</v>
      </c>
      <c r="T1779">
        <v>1943.047</v>
      </c>
      <c r="U1779">
        <v>1983.288</v>
      </c>
      <c r="V1779">
        <v>2025.0340000000001</v>
      </c>
      <c r="W1779">
        <v>2068.4340000000002</v>
      </c>
      <c r="X1779">
        <v>2114.6030000000001</v>
      </c>
      <c r="Y1779">
        <v>2162.9180000000001</v>
      </c>
      <c r="Z1779">
        <v>2213.1080000000002</v>
      </c>
      <c r="AA1779">
        <v>2264.221</v>
      </c>
      <c r="AB1779">
        <v>2316.1529999999998</v>
      </c>
      <c r="AC1779">
        <v>2369.0010000000002</v>
      </c>
      <c r="AD1779">
        <v>2422.6970000000001</v>
      </c>
    </row>
    <row r="1780" spans="2:30" ht="15" customHeight="1" x14ac:dyDescent="0.45">
      <c r="B1780" t="s">
        <v>419</v>
      </c>
      <c r="C1780" t="s">
        <v>189</v>
      </c>
      <c r="D1780" t="s">
        <v>1894</v>
      </c>
      <c r="E1780" t="s">
        <v>1895</v>
      </c>
      <c r="F1780" t="s">
        <v>4439</v>
      </c>
      <c r="G1780" t="s">
        <v>422</v>
      </c>
      <c r="H1780" t="s">
        <v>1685</v>
      </c>
      <c r="I1780" t="s">
        <v>1686</v>
      </c>
      <c r="J1780">
        <v>1</v>
      </c>
      <c r="K1780">
        <v>0</v>
      </c>
      <c r="L1780">
        <v>0</v>
      </c>
      <c r="M1780">
        <v>0</v>
      </c>
      <c r="N1780">
        <v>0</v>
      </c>
      <c r="O1780">
        <v>0</v>
      </c>
      <c r="P1780">
        <v>0</v>
      </c>
      <c r="Q1780">
        <v>0</v>
      </c>
      <c r="R1780">
        <v>0</v>
      </c>
      <c r="S1780">
        <v>0</v>
      </c>
      <c r="T1780">
        <v>0</v>
      </c>
      <c r="U1780">
        <v>0</v>
      </c>
      <c r="V1780">
        <v>0</v>
      </c>
      <c r="W1780">
        <v>0</v>
      </c>
      <c r="X1780">
        <v>0</v>
      </c>
      <c r="Y1780">
        <v>0</v>
      </c>
      <c r="Z1780">
        <v>0</v>
      </c>
      <c r="AA1780">
        <v>0</v>
      </c>
      <c r="AB1780">
        <v>0</v>
      </c>
      <c r="AC1780">
        <v>0</v>
      </c>
      <c r="AD1780">
        <v>0</v>
      </c>
    </row>
    <row r="1781" spans="2:30" ht="15" customHeight="1" x14ac:dyDescent="0.45">
      <c r="B1781" t="s">
        <v>419</v>
      </c>
      <c r="C1781" t="s">
        <v>189</v>
      </c>
      <c r="D1781" t="s">
        <v>1897</v>
      </c>
      <c r="E1781" t="s">
        <v>1898</v>
      </c>
      <c r="F1781" t="s">
        <v>4440</v>
      </c>
      <c r="G1781" t="s">
        <v>422</v>
      </c>
      <c r="H1781" t="s">
        <v>1685</v>
      </c>
      <c r="I1781" t="s">
        <v>1686</v>
      </c>
      <c r="J1781">
        <v>1</v>
      </c>
      <c r="K1781">
        <v>0</v>
      </c>
      <c r="L1781">
        <v>0</v>
      </c>
      <c r="M1781">
        <v>0</v>
      </c>
      <c r="N1781">
        <v>0</v>
      </c>
      <c r="O1781">
        <v>0</v>
      </c>
      <c r="P1781">
        <v>0</v>
      </c>
      <c r="Q1781">
        <v>0</v>
      </c>
      <c r="R1781">
        <v>0</v>
      </c>
      <c r="S1781">
        <v>0</v>
      </c>
      <c r="T1781">
        <v>0</v>
      </c>
      <c r="U1781">
        <v>0</v>
      </c>
      <c r="V1781">
        <v>0</v>
      </c>
      <c r="W1781">
        <v>0</v>
      </c>
      <c r="X1781">
        <v>0</v>
      </c>
      <c r="Y1781">
        <v>0</v>
      </c>
      <c r="Z1781">
        <v>0</v>
      </c>
      <c r="AA1781">
        <v>0</v>
      </c>
      <c r="AB1781">
        <v>0</v>
      </c>
      <c r="AC1781">
        <v>0</v>
      </c>
      <c r="AD1781">
        <v>0</v>
      </c>
    </row>
    <row r="1782" spans="2:30" ht="15" customHeight="1" x14ac:dyDescent="0.45">
      <c r="B1782" t="s">
        <v>419</v>
      </c>
      <c r="C1782" t="s">
        <v>189</v>
      </c>
      <c r="D1782" t="s">
        <v>1900</v>
      </c>
      <c r="E1782" t="s">
        <v>1901</v>
      </c>
      <c r="F1782" t="s">
        <v>4441</v>
      </c>
      <c r="G1782" t="s">
        <v>422</v>
      </c>
      <c r="H1782" t="s">
        <v>1685</v>
      </c>
      <c r="I1782" t="s">
        <v>1686</v>
      </c>
      <c r="J1782">
        <v>1</v>
      </c>
      <c r="K1782">
        <v>1.6379999999999999</v>
      </c>
      <c r="L1782">
        <v>1.6379999999999999</v>
      </c>
      <c r="M1782">
        <v>1.8740000000000001</v>
      </c>
      <c r="N1782">
        <v>1.978</v>
      </c>
      <c r="O1782">
        <v>1.8320000000000001</v>
      </c>
      <c r="P1782">
        <v>1.8480000000000001</v>
      </c>
      <c r="Q1782">
        <v>1.875</v>
      </c>
      <c r="R1782">
        <v>1.901</v>
      </c>
      <c r="S1782">
        <v>1.9239999999999999</v>
      </c>
      <c r="T1782">
        <v>1.948</v>
      </c>
      <c r="U1782">
        <v>1.97</v>
      </c>
      <c r="V1782">
        <v>1.992</v>
      </c>
      <c r="W1782">
        <v>2.0139999999999998</v>
      </c>
      <c r="X1782">
        <v>2.0379999999999998</v>
      </c>
      <c r="Y1782">
        <v>2.0630000000000002</v>
      </c>
      <c r="Z1782">
        <v>2.089</v>
      </c>
      <c r="AA1782">
        <v>2.1150000000000002</v>
      </c>
      <c r="AB1782">
        <v>2.141</v>
      </c>
      <c r="AC1782">
        <v>2.1669999999999998</v>
      </c>
      <c r="AD1782">
        <v>2.1930000000000001</v>
      </c>
    </row>
    <row r="1783" spans="2:30" ht="15" customHeight="1" x14ac:dyDescent="0.45">
      <c r="B1783" t="s">
        <v>419</v>
      </c>
      <c r="C1783" t="s">
        <v>189</v>
      </c>
      <c r="D1783" t="s">
        <v>1903</v>
      </c>
      <c r="E1783" t="s">
        <v>1904</v>
      </c>
      <c r="F1783" t="s">
        <v>4442</v>
      </c>
      <c r="G1783" t="s">
        <v>422</v>
      </c>
      <c r="H1783" t="s">
        <v>1685</v>
      </c>
      <c r="I1783" t="s">
        <v>1686</v>
      </c>
      <c r="J1783">
        <v>2</v>
      </c>
      <c r="K1783">
        <v>1649.4549999999999</v>
      </c>
      <c r="L1783">
        <v>1543.4960000000001</v>
      </c>
      <c r="M1783">
        <v>1834.9490000000001</v>
      </c>
      <c r="N1783">
        <v>1973.192</v>
      </c>
      <c r="O1783">
        <v>1735.213</v>
      </c>
      <c r="P1783">
        <v>1766.867</v>
      </c>
      <c r="Q1783">
        <v>1813.107</v>
      </c>
      <c r="R1783">
        <v>1857.623</v>
      </c>
      <c r="S1783">
        <v>1898.9159999999999</v>
      </c>
      <c r="T1783">
        <v>1941.0989999999999</v>
      </c>
      <c r="U1783">
        <v>1981.318</v>
      </c>
      <c r="V1783">
        <v>2023.0419999999999</v>
      </c>
      <c r="W1783">
        <v>2066.42</v>
      </c>
      <c r="X1783">
        <v>2112.5650000000001</v>
      </c>
      <c r="Y1783">
        <v>2160.855</v>
      </c>
      <c r="Z1783">
        <v>2211.0189999999998</v>
      </c>
      <c r="AA1783">
        <v>2262.107</v>
      </c>
      <c r="AB1783">
        <v>2314.0120000000002</v>
      </c>
      <c r="AC1783">
        <v>2366.8339999999998</v>
      </c>
      <c r="AD1783">
        <v>2420.5030000000002</v>
      </c>
    </row>
    <row r="1784" spans="2:30" ht="15" customHeight="1" x14ac:dyDescent="0.45">
      <c r="B1784" t="s">
        <v>419</v>
      </c>
      <c r="C1784" t="s">
        <v>189</v>
      </c>
      <c r="D1784" t="s">
        <v>1906</v>
      </c>
      <c r="E1784" t="s">
        <v>1907</v>
      </c>
      <c r="F1784" t="s">
        <v>4443</v>
      </c>
      <c r="G1784" t="s">
        <v>422</v>
      </c>
      <c r="H1784" t="s">
        <v>1685</v>
      </c>
      <c r="I1784" t="s">
        <v>1686</v>
      </c>
      <c r="J1784">
        <v>2</v>
      </c>
      <c r="K1784">
        <v>0</v>
      </c>
      <c r="L1784">
        <v>0</v>
      </c>
      <c r="M1784">
        <v>0</v>
      </c>
      <c r="N1784">
        <v>0</v>
      </c>
      <c r="O1784">
        <v>0</v>
      </c>
      <c r="P1784">
        <v>0</v>
      </c>
      <c r="Q1784">
        <v>0</v>
      </c>
      <c r="R1784">
        <v>0</v>
      </c>
      <c r="S1784">
        <v>0</v>
      </c>
      <c r="T1784">
        <v>0</v>
      </c>
      <c r="U1784">
        <v>0</v>
      </c>
      <c r="V1784">
        <v>0</v>
      </c>
      <c r="W1784">
        <v>0</v>
      </c>
      <c r="X1784">
        <v>0</v>
      </c>
      <c r="Y1784">
        <v>0</v>
      </c>
      <c r="Z1784">
        <v>0</v>
      </c>
      <c r="AA1784">
        <v>0</v>
      </c>
      <c r="AB1784">
        <v>0</v>
      </c>
      <c r="AC1784">
        <v>0</v>
      </c>
      <c r="AD1784">
        <v>0</v>
      </c>
    </row>
    <row r="1785" spans="2:30" ht="15" customHeight="1" x14ac:dyDescent="0.45">
      <c r="B1785" t="s">
        <v>419</v>
      </c>
      <c r="C1785" t="s">
        <v>189</v>
      </c>
      <c r="D1785" t="s">
        <v>1909</v>
      </c>
      <c r="E1785" t="s">
        <v>1724</v>
      </c>
      <c r="F1785" t="s">
        <v>4388</v>
      </c>
      <c r="G1785" t="s">
        <v>422</v>
      </c>
      <c r="H1785" t="s">
        <v>1685</v>
      </c>
      <c r="I1785" t="s">
        <v>1686</v>
      </c>
      <c r="J1785">
        <v>2</v>
      </c>
      <c r="K1785">
        <v>42937.004999999997</v>
      </c>
      <c r="L1785">
        <v>39910.631000000001</v>
      </c>
      <c r="M1785">
        <v>47100.464999999997</v>
      </c>
      <c r="N1785">
        <v>48175</v>
      </c>
      <c r="O1785">
        <v>45340.27</v>
      </c>
      <c r="P1785">
        <v>42001.646999999997</v>
      </c>
      <c r="Q1785">
        <v>44570.322999999997</v>
      </c>
      <c r="R1785">
        <v>45852.004999999997</v>
      </c>
      <c r="S1785">
        <v>47464.85</v>
      </c>
      <c r="T1785">
        <v>48576.85</v>
      </c>
      <c r="U1785">
        <v>49992.409</v>
      </c>
      <c r="V1785">
        <v>51494.682999999997</v>
      </c>
      <c r="W1785">
        <v>53297.114000000001</v>
      </c>
      <c r="X1785">
        <v>55387.972000000002</v>
      </c>
      <c r="Y1785">
        <v>57828.24</v>
      </c>
      <c r="Z1785">
        <v>60662.561000000002</v>
      </c>
      <c r="AA1785">
        <v>63889.697999999997</v>
      </c>
      <c r="AB1785">
        <v>67594.703999999998</v>
      </c>
      <c r="AC1785">
        <v>71704.906000000003</v>
      </c>
      <c r="AD1785">
        <v>75885.311000000002</v>
      </c>
    </row>
    <row r="1786" spans="2:30" ht="15" customHeight="1" x14ac:dyDescent="0.45">
      <c r="B1786" t="s">
        <v>419</v>
      </c>
      <c r="C1786" t="s">
        <v>189</v>
      </c>
      <c r="D1786" t="s">
        <v>1910</v>
      </c>
      <c r="E1786" t="s">
        <v>1911</v>
      </c>
      <c r="F1786" t="s">
        <v>4444</v>
      </c>
      <c r="G1786" t="s">
        <v>422</v>
      </c>
      <c r="H1786" t="s">
        <v>1685</v>
      </c>
      <c r="I1786" t="s">
        <v>1686</v>
      </c>
      <c r="J1786">
        <v>2</v>
      </c>
      <c r="K1786">
        <v>29443.696</v>
      </c>
      <c r="L1786">
        <v>27943.609</v>
      </c>
      <c r="M1786">
        <v>33458.533000000003</v>
      </c>
      <c r="N1786">
        <v>34117.750999999997</v>
      </c>
      <c r="O1786">
        <v>33134.351999999999</v>
      </c>
      <c r="P1786">
        <v>29297.212</v>
      </c>
      <c r="Q1786">
        <v>31284.34</v>
      </c>
      <c r="R1786">
        <v>31994.402999999998</v>
      </c>
      <c r="S1786">
        <v>33061.959000000003</v>
      </c>
      <c r="T1786">
        <v>33597.368000000002</v>
      </c>
      <c r="U1786">
        <v>34399.406999999999</v>
      </c>
      <c r="V1786">
        <v>35250.798999999999</v>
      </c>
      <c r="W1786">
        <v>36361.951999999997</v>
      </c>
      <c r="X1786">
        <v>37703.906000000003</v>
      </c>
      <c r="Y1786">
        <v>39344.639999999999</v>
      </c>
      <c r="Z1786">
        <v>41317.993999999999</v>
      </c>
      <c r="AA1786">
        <v>43646.41</v>
      </c>
      <c r="AB1786">
        <v>46415.587</v>
      </c>
      <c r="AC1786">
        <v>49550.284</v>
      </c>
      <c r="AD1786">
        <v>52717.273000000001</v>
      </c>
    </row>
    <row r="1787" spans="2:30" ht="15" customHeight="1" x14ac:dyDescent="0.45">
      <c r="B1787" t="s">
        <v>419</v>
      </c>
      <c r="C1787" t="s">
        <v>189</v>
      </c>
      <c r="D1787" t="s">
        <v>1913</v>
      </c>
      <c r="E1787" t="s">
        <v>1914</v>
      </c>
      <c r="F1787" t="s">
        <v>4445</v>
      </c>
      <c r="G1787" t="s">
        <v>422</v>
      </c>
      <c r="H1787" t="s">
        <v>1685</v>
      </c>
      <c r="I1787" t="s">
        <v>1686</v>
      </c>
      <c r="J1787">
        <v>2</v>
      </c>
      <c r="K1787">
        <v>495.238</v>
      </c>
      <c r="L1787">
        <v>484.52</v>
      </c>
      <c r="M1787">
        <v>472.24900000000002</v>
      </c>
      <c r="N1787">
        <v>454.66399999999999</v>
      </c>
      <c r="O1787">
        <v>394.03699999999998</v>
      </c>
      <c r="P1787">
        <v>431.12900000000002</v>
      </c>
      <c r="Q1787">
        <v>471.60500000000002</v>
      </c>
      <c r="R1787">
        <v>515.50699999999995</v>
      </c>
      <c r="S1787">
        <v>567.83699999999999</v>
      </c>
      <c r="T1787">
        <v>629.62</v>
      </c>
      <c r="U1787">
        <v>696.34900000000005</v>
      </c>
      <c r="V1787">
        <v>767.74900000000002</v>
      </c>
      <c r="W1787">
        <v>843.38</v>
      </c>
      <c r="X1787">
        <v>922.83900000000006</v>
      </c>
      <c r="Y1787">
        <v>1005.5890000000001</v>
      </c>
      <c r="Z1787">
        <v>1095.1010000000001</v>
      </c>
      <c r="AA1787">
        <v>1189.087</v>
      </c>
      <c r="AB1787">
        <v>1287.461</v>
      </c>
      <c r="AC1787">
        <v>1390.1890000000001</v>
      </c>
      <c r="AD1787">
        <v>1495.4590000000001</v>
      </c>
    </row>
    <row r="1788" spans="2:30" ht="15" customHeight="1" x14ac:dyDescent="0.45">
      <c r="B1788" t="s">
        <v>419</v>
      </c>
      <c r="C1788" t="s">
        <v>189</v>
      </c>
      <c r="D1788" t="s">
        <v>1916</v>
      </c>
      <c r="E1788" t="s">
        <v>1917</v>
      </c>
      <c r="F1788" t="s">
        <v>4446</v>
      </c>
      <c r="G1788" t="s">
        <v>422</v>
      </c>
      <c r="H1788" t="s">
        <v>1685</v>
      </c>
      <c r="I1788" t="s">
        <v>1686</v>
      </c>
      <c r="J1788">
        <v>2</v>
      </c>
      <c r="K1788">
        <v>1921.182</v>
      </c>
      <c r="L1788">
        <v>1978.2729999999999</v>
      </c>
      <c r="M1788">
        <v>2706.33</v>
      </c>
      <c r="N1788">
        <v>2725.7469999999998</v>
      </c>
      <c r="O1788">
        <v>2086.4589999999998</v>
      </c>
      <c r="P1788">
        <v>2098.7150000000001</v>
      </c>
      <c r="Q1788">
        <v>2114.1869999999999</v>
      </c>
      <c r="R1788">
        <v>2127.4259999999999</v>
      </c>
      <c r="S1788">
        <v>2137.489</v>
      </c>
      <c r="T1788">
        <v>2147.4740000000002</v>
      </c>
      <c r="U1788">
        <v>2157.8130000000001</v>
      </c>
      <c r="V1788">
        <v>2168.4319999999998</v>
      </c>
      <c r="W1788">
        <v>2179.3820000000001</v>
      </c>
      <c r="X1788">
        <v>2191.3119999999999</v>
      </c>
      <c r="Y1788">
        <v>2203.7579999999998</v>
      </c>
      <c r="Z1788">
        <v>2225.6709999999998</v>
      </c>
      <c r="AA1788">
        <v>2247.6579999999999</v>
      </c>
      <c r="AB1788">
        <v>2269.6489999999999</v>
      </c>
      <c r="AC1788">
        <v>2291.6950000000002</v>
      </c>
      <c r="AD1788">
        <v>2313.7510000000002</v>
      </c>
    </row>
    <row r="1789" spans="2:30" ht="15" customHeight="1" x14ac:dyDescent="0.45">
      <c r="B1789" t="s">
        <v>419</v>
      </c>
      <c r="C1789" t="s">
        <v>189</v>
      </c>
      <c r="D1789" t="s">
        <v>1919</v>
      </c>
      <c r="E1789" t="s">
        <v>1920</v>
      </c>
      <c r="F1789" t="s">
        <v>4447</v>
      </c>
      <c r="G1789" t="s">
        <v>422</v>
      </c>
      <c r="H1789" t="s">
        <v>1685</v>
      </c>
      <c r="I1789" t="s">
        <v>1686</v>
      </c>
      <c r="J1789">
        <v>2</v>
      </c>
      <c r="K1789">
        <v>11076.89</v>
      </c>
      <c r="L1789">
        <v>9504.23</v>
      </c>
      <c r="M1789">
        <v>10463.352999999999</v>
      </c>
      <c r="N1789">
        <v>10876.838</v>
      </c>
      <c r="O1789">
        <v>9725.4230000000007</v>
      </c>
      <c r="P1789">
        <v>10174.59</v>
      </c>
      <c r="Q1789">
        <v>10700.191999999999</v>
      </c>
      <c r="R1789">
        <v>11214.669</v>
      </c>
      <c r="S1789">
        <v>11697.565000000001</v>
      </c>
      <c r="T1789">
        <v>12202.387000000001</v>
      </c>
      <c r="U1789">
        <v>12738.84</v>
      </c>
      <c r="V1789">
        <v>13307.703</v>
      </c>
      <c r="W1789">
        <v>13912.398999999999</v>
      </c>
      <c r="X1789">
        <v>14569.915000000001</v>
      </c>
      <c r="Y1789">
        <v>15274.253000000001</v>
      </c>
      <c r="Z1789">
        <v>16023.795</v>
      </c>
      <c r="AA1789">
        <v>16806.543000000001</v>
      </c>
      <c r="AB1789">
        <v>17622.006000000001</v>
      </c>
      <c r="AC1789">
        <v>18472.739000000001</v>
      </c>
      <c r="AD1789">
        <v>19358.828000000001</v>
      </c>
    </row>
    <row r="1790" spans="2:30" ht="15" customHeight="1" x14ac:dyDescent="0.45">
      <c r="B1790" t="s">
        <v>419</v>
      </c>
      <c r="C1790" t="s">
        <v>189</v>
      </c>
      <c r="D1790" t="s">
        <v>1922</v>
      </c>
      <c r="E1790" t="s">
        <v>1923</v>
      </c>
      <c r="F1790" t="s">
        <v>4448</v>
      </c>
      <c r="G1790" t="s">
        <v>422</v>
      </c>
      <c r="H1790" t="s">
        <v>1685</v>
      </c>
      <c r="I1790" t="s">
        <v>1686</v>
      </c>
      <c r="J1790">
        <v>2</v>
      </c>
      <c r="K1790">
        <v>0</v>
      </c>
      <c r="L1790">
        <v>0</v>
      </c>
      <c r="M1790">
        <v>0</v>
      </c>
      <c r="N1790">
        <v>0</v>
      </c>
      <c r="O1790">
        <v>0</v>
      </c>
      <c r="P1790">
        <v>0</v>
      </c>
      <c r="Q1790">
        <v>0</v>
      </c>
      <c r="R1790">
        <v>0</v>
      </c>
      <c r="S1790">
        <v>0</v>
      </c>
      <c r="T1790">
        <v>0</v>
      </c>
      <c r="U1790">
        <v>0</v>
      </c>
      <c r="V1790">
        <v>0</v>
      </c>
      <c r="W1790">
        <v>0</v>
      </c>
      <c r="X1790">
        <v>0</v>
      </c>
      <c r="Y1790">
        <v>0</v>
      </c>
      <c r="Z1790">
        <v>0</v>
      </c>
      <c r="AA1790">
        <v>0</v>
      </c>
      <c r="AB1790">
        <v>0</v>
      </c>
      <c r="AC1790">
        <v>0</v>
      </c>
      <c r="AD1790">
        <v>0</v>
      </c>
    </row>
    <row r="1791" spans="2:30" ht="15" customHeight="1" x14ac:dyDescent="0.45">
      <c r="B1791" t="s">
        <v>419</v>
      </c>
      <c r="C1791" t="s">
        <v>189</v>
      </c>
      <c r="D1791" t="s">
        <v>1925</v>
      </c>
      <c r="E1791" t="s">
        <v>1730</v>
      </c>
      <c r="F1791" t="s">
        <v>4390</v>
      </c>
      <c r="G1791" t="s">
        <v>422</v>
      </c>
      <c r="H1791" t="s">
        <v>1685</v>
      </c>
      <c r="I1791" t="s">
        <v>1686</v>
      </c>
      <c r="J1791">
        <v>2</v>
      </c>
      <c r="K1791">
        <v>7404.3140000000003</v>
      </c>
      <c r="L1791">
        <v>7147.93</v>
      </c>
      <c r="M1791">
        <v>7001.1750000000002</v>
      </c>
      <c r="N1791">
        <v>6753.6639999999998</v>
      </c>
      <c r="O1791">
        <v>6511.8810000000003</v>
      </c>
      <c r="P1791">
        <v>7121.9089999999997</v>
      </c>
      <c r="Q1791">
        <v>7780.3090000000002</v>
      </c>
      <c r="R1791">
        <v>8491.4740000000002</v>
      </c>
      <c r="S1791">
        <v>9339.8050000000003</v>
      </c>
      <c r="T1791">
        <v>10342.031000000001</v>
      </c>
      <c r="U1791">
        <v>11422.978999999999</v>
      </c>
      <c r="V1791">
        <v>12577.939</v>
      </c>
      <c r="W1791">
        <v>13800.46</v>
      </c>
      <c r="X1791">
        <v>15084.108</v>
      </c>
      <c r="Y1791">
        <v>16420.388999999999</v>
      </c>
      <c r="Z1791">
        <v>17821.768</v>
      </c>
      <c r="AA1791">
        <v>19286.047999999999</v>
      </c>
      <c r="AB1791">
        <v>20811.078000000001</v>
      </c>
      <c r="AC1791">
        <v>22395.548999999999</v>
      </c>
      <c r="AD1791">
        <v>24008.973999999998</v>
      </c>
    </row>
    <row r="1792" spans="2:30" ht="15" customHeight="1" x14ac:dyDescent="0.45">
      <c r="B1792" t="s">
        <v>419</v>
      </c>
      <c r="C1792" t="s">
        <v>189</v>
      </c>
      <c r="D1792" t="s">
        <v>1926</v>
      </c>
      <c r="E1792" t="s">
        <v>1927</v>
      </c>
      <c r="F1792" t="s">
        <v>4449</v>
      </c>
      <c r="G1792" t="s">
        <v>422</v>
      </c>
      <c r="H1792" t="s">
        <v>1685</v>
      </c>
      <c r="I1792" t="s">
        <v>1686</v>
      </c>
      <c r="J1792">
        <v>2</v>
      </c>
      <c r="K1792">
        <v>0</v>
      </c>
      <c r="L1792">
        <v>0</v>
      </c>
      <c r="M1792">
        <v>0</v>
      </c>
      <c r="N1792">
        <v>0</v>
      </c>
      <c r="O1792">
        <v>0</v>
      </c>
      <c r="P1792">
        <v>0</v>
      </c>
      <c r="Q1792">
        <v>0</v>
      </c>
      <c r="R1792">
        <v>0</v>
      </c>
      <c r="S1792">
        <v>0</v>
      </c>
      <c r="T1792">
        <v>0</v>
      </c>
      <c r="U1792">
        <v>0</v>
      </c>
      <c r="V1792">
        <v>0</v>
      </c>
      <c r="W1792">
        <v>0</v>
      </c>
      <c r="X1792">
        <v>0</v>
      </c>
      <c r="Y1792">
        <v>0</v>
      </c>
      <c r="Z1792">
        <v>0</v>
      </c>
      <c r="AA1792">
        <v>0</v>
      </c>
      <c r="AB1792">
        <v>0</v>
      </c>
      <c r="AC1792">
        <v>0</v>
      </c>
      <c r="AD1792">
        <v>0</v>
      </c>
    </row>
    <row r="1793" spans="2:30" ht="15" customHeight="1" x14ac:dyDescent="0.45">
      <c r="B1793" t="s">
        <v>419</v>
      </c>
      <c r="C1793" t="s">
        <v>189</v>
      </c>
      <c r="D1793" t="s">
        <v>1929</v>
      </c>
      <c r="E1793" t="s">
        <v>1930</v>
      </c>
      <c r="F1793" t="s">
        <v>4450</v>
      </c>
      <c r="G1793" t="s">
        <v>422</v>
      </c>
      <c r="H1793" t="s">
        <v>1685</v>
      </c>
      <c r="I1793" t="s">
        <v>1686</v>
      </c>
      <c r="J1793">
        <v>2</v>
      </c>
      <c r="K1793">
        <v>7404.3140000000003</v>
      </c>
      <c r="L1793">
        <v>7147.93</v>
      </c>
      <c r="M1793">
        <v>7001.1750000000002</v>
      </c>
      <c r="N1793">
        <v>6753.6639999999998</v>
      </c>
      <c r="O1793">
        <v>6511.8810000000003</v>
      </c>
      <c r="P1793">
        <v>7121.9089999999997</v>
      </c>
      <c r="Q1793">
        <v>7780.3090000000002</v>
      </c>
      <c r="R1793">
        <v>8491.4740000000002</v>
      </c>
      <c r="S1793">
        <v>9339.8050000000003</v>
      </c>
      <c r="T1793">
        <v>10342.031000000001</v>
      </c>
      <c r="U1793">
        <v>11422.978999999999</v>
      </c>
      <c r="V1793">
        <v>12577.939</v>
      </c>
      <c r="W1793">
        <v>13800.46</v>
      </c>
      <c r="X1793">
        <v>15084.108</v>
      </c>
      <c r="Y1793">
        <v>16420.388999999999</v>
      </c>
      <c r="Z1793">
        <v>17821.768</v>
      </c>
      <c r="AA1793">
        <v>19286.047999999999</v>
      </c>
      <c r="AB1793">
        <v>20811.078000000001</v>
      </c>
      <c r="AC1793">
        <v>22395.548999999999</v>
      </c>
      <c r="AD1793">
        <v>24008.973999999998</v>
      </c>
    </row>
    <row r="1794" spans="2:30" ht="15" customHeight="1" x14ac:dyDescent="0.45">
      <c r="B1794" t="s">
        <v>419</v>
      </c>
      <c r="C1794" t="s">
        <v>189</v>
      </c>
      <c r="D1794" t="s">
        <v>1932</v>
      </c>
      <c r="E1794" t="s">
        <v>1933</v>
      </c>
      <c r="F1794" t="s">
        <v>4451</v>
      </c>
      <c r="G1794" t="s">
        <v>422</v>
      </c>
      <c r="H1794" t="s">
        <v>1685</v>
      </c>
      <c r="I1794" t="s">
        <v>1686</v>
      </c>
      <c r="J1794">
        <v>2</v>
      </c>
      <c r="K1794">
        <v>0</v>
      </c>
      <c r="L1794">
        <v>0</v>
      </c>
      <c r="M1794">
        <v>0</v>
      </c>
      <c r="N1794">
        <v>0</v>
      </c>
      <c r="O1794">
        <v>0</v>
      </c>
      <c r="P1794">
        <v>0</v>
      </c>
      <c r="Q1794">
        <v>0</v>
      </c>
      <c r="R1794">
        <v>0</v>
      </c>
      <c r="S1794">
        <v>0</v>
      </c>
      <c r="T1794">
        <v>0</v>
      </c>
      <c r="U1794">
        <v>0</v>
      </c>
      <c r="V1794">
        <v>0</v>
      </c>
      <c r="W1794">
        <v>0</v>
      </c>
      <c r="X1794">
        <v>0</v>
      </c>
      <c r="Y1794">
        <v>0</v>
      </c>
      <c r="Z1794">
        <v>0</v>
      </c>
      <c r="AA1794">
        <v>0</v>
      </c>
      <c r="AB1794">
        <v>0</v>
      </c>
      <c r="AC1794">
        <v>0</v>
      </c>
      <c r="AD1794">
        <v>0</v>
      </c>
    </row>
    <row r="1795" spans="2:30" ht="15" customHeight="1" x14ac:dyDescent="0.45">
      <c r="B1795" t="s">
        <v>419</v>
      </c>
      <c r="C1795" t="s">
        <v>189</v>
      </c>
      <c r="D1795" t="s">
        <v>1935</v>
      </c>
      <c r="E1795" t="s">
        <v>1936</v>
      </c>
      <c r="F1795" t="s">
        <v>4452</v>
      </c>
      <c r="G1795" t="s">
        <v>422</v>
      </c>
      <c r="H1795" t="s">
        <v>1685</v>
      </c>
      <c r="I1795" t="s">
        <v>1686</v>
      </c>
      <c r="J1795">
        <v>2</v>
      </c>
      <c r="K1795">
        <v>0</v>
      </c>
      <c r="L1795">
        <v>0</v>
      </c>
      <c r="M1795">
        <v>0</v>
      </c>
      <c r="N1795">
        <v>0</v>
      </c>
      <c r="O1795">
        <v>0</v>
      </c>
      <c r="P1795">
        <v>0</v>
      </c>
      <c r="Q1795">
        <v>0</v>
      </c>
      <c r="R1795">
        <v>0</v>
      </c>
      <c r="S1795">
        <v>0</v>
      </c>
      <c r="T1795">
        <v>0</v>
      </c>
      <c r="U1795">
        <v>0</v>
      </c>
      <c r="V1795">
        <v>0</v>
      </c>
      <c r="W1795">
        <v>0</v>
      </c>
      <c r="X1795">
        <v>0</v>
      </c>
      <c r="Y1795">
        <v>0</v>
      </c>
      <c r="Z1795">
        <v>0</v>
      </c>
      <c r="AA1795">
        <v>0</v>
      </c>
      <c r="AB1795">
        <v>0</v>
      </c>
      <c r="AC1795">
        <v>0</v>
      </c>
      <c r="AD1795">
        <v>0</v>
      </c>
    </row>
    <row r="1796" spans="2:30" ht="15" customHeight="1" x14ac:dyDescent="0.45">
      <c r="B1796" t="s">
        <v>419</v>
      </c>
      <c r="C1796" t="s">
        <v>189</v>
      </c>
      <c r="D1796" t="s">
        <v>1938</v>
      </c>
      <c r="E1796" t="s">
        <v>1939</v>
      </c>
      <c r="F1796" t="s">
        <v>4453</v>
      </c>
      <c r="G1796" t="s">
        <v>422</v>
      </c>
      <c r="H1796" t="s">
        <v>1685</v>
      </c>
      <c r="I1796" t="s">
        <v>1686</v>
      </c>
      <c r="J1796">
        <v>2</v>
      </c>
      <c r="K1796">
        <v>0</v>
      </c>
      <c r="L1796">
        <v>0</v>
      </c>
      <c r="M1796">
        <v>0</v>
      </c>
      <c r="N1796">
        <v>0</v>
      </c>
      <c r="O1796">
        <v>0</v>
      </c>
      <c r="P1796">
        <v>0</v>
      </c>
      <c r="Q1796">
        <v>0</v>
      </c>
      <c r="R1796">
        <v>0</v>
      </c>
      <c r="S1796">
        <v>0</v>
      </c>
      <c r="T1796">
        <v>0</v>
      </c>
      <c r="U1796">
        <v>0</v>
      </c>
      <c r="V1796">
        <v>0</v>
      </c>
      <c r="W1796">
        <v>0</v>
      </c>
      <c r="X1796">
        <v>0</v>
      </c>
      <c r="Y1796">
        <v>0</v>
      </c>
      <c r="Z1796">
        <v>0</v>
      </c>
      <c r="AA1796">
        <v>0</v>
      </c>
      <c r="AB1796">
        <v>0</v>
      </c>
      <c r="AC1796">
        <v>0</v>
      </c>
      <c r="AD1796">
        <v>0</v>
      </c>
    </row>
    <row r="1797" spans="2:30" ht="15" customHeight="1" x14ac:dyDescent="0.45">
      <c r="B1797" t="s">
        <v>419</v>
      </c>
      <c r="C1797" t="s">
        <v>189</v>
      </c>
      <c r="D1797" t="s">
        <v>1941</v>
      </c>
      <c r="E1797" t="s">
        <v>1733</v>
      </c>
      <c r="F1797" t="s">
        <v>4391</v>
      </c>
      <c r="G1797" t="s">
        <v>422</v>
      </c>
      <c r="H1797" t="s">
        <v>1685</v>
      </c>
      <c r="I1797" t="s">
        <v>1686</v>
      </c>
      <c r="J1797">
        <v>2</v>
      </c>
      <c r="K1797">
        <v>15214.834999999999</v>
      </c>
      <c r="L1797">
        <v>16168.272999999999</v>
      </c>
      <c r="M1797">
        <v>17468.254000000001</v>
      </c>
      <c r="N1797">
        <v>17210.601999999999</v>
      </c>
      <c r="O1797">
        <v>15714.526</v>
      </c>
      <c r="P1797">
        <v>16704.505000000001</v>
      </c>
      <c r="Q1797">
        <v>17792.66</v>
      </c>
      <c r="R1797">
        <v>18953.490000000002</v>
      </c>
      <c r="S1797">
        <v>20296.955000000002</v>
      </c>
      <c r="T1797">
        <v>21868.534</v>
      </c>
      <c r="U1797">
        <v>23570.417000000001</v>
      </c>
      <c r="V1797">
        <v>25391.618999999999</v>
      </c>
      <c r="W1797">
        <v>27306.885999999999</v>
      </c>
      <c r="X1797">
        <v>29326.892</v>
      </c>
      <c r="Y1797">
        <v>31443.723000000002</v>
      </c>
      <c r="Z1797">
        <v>33670.002</v>
      </c>
      <c r="AA1797">
        <v>36001.341999999997</v>
      </c>
      <c r="AB1797">
        <v>38442.633000000002</v>
      </c>
      <c r="AC1797">
        <v>41000.375</v>
      </c>
      <c r="AD1797">
        <v>43668.26</v>
      </c>
    </row>
    <row r="1798" spans="2:30" ht="15" customHeight="1" x14ac:dyDescent="0.45">
      <c r="B1798" t="s">
        <v>419</v>
      </c>
      <c r="C1798" t="s">
        <v>189</v>
      </c>
      <c r="D1798" t="s">
        <v>1942</v>
      </c>
      <c r="E1798" t="s">
        <v>1943</v>
      </c>
      <c r="F1798" t="s">
        <v>4454</v>
      </c>
      <c r="G1798" t="s">
        <v>422</v>
      </c>
      <c r="H1798" t="s">
        <v>1685</v>
      </c>
      <c r="I1798" t="s">
        <v>1686</v>
      </c>
      <c r="J1798">
        <v>2</v>
      </c>
      <c r="K1798">
        <v>0</v>
      </c>
      <c r="L1798">
        <v>0</v>
      </c>
      <c r="M1798">
        <v>0</v>
      </c>
      <c r="N1798">
        <v>0</v>
      </c>
      <c r="O1798">
        <v>0</v>
      </c>
      <c r="P1798">
        <v>0</v>
      </c>
      <c r="Q1798">
        <v>0</v>
      </c>
      <c r="R1798">
        <v>0</v>
      </c>
      <c r="S1798">
        <v>0</v>
      </c>
      <c r="T1798">
        <v>0</v>
      </c>
      <c r="U1798">
        <v>0</v>
      </c>
      <c r="V1798">
        <v>0</v>
      </c>
      <c r="W1798">
        <v>0</v>
      </c>
      <c r="X1798">
        <v>0</v>
      </c>
      <c r="Y1798">
        <v>0</v>
      </c>
      <c r="Z1798">
        <v>0</v>
      </c>
      <c r="AA1798">
        <v>0</v>
      </c>
      <c r="AB1798">
        <v>0</v>
      </c>
      <c r="AC1798">
        <v>0</v>
      </c>
      <c r="AD1798">
        <v>0</v>
      </c>
    </row>
    <row r="1799" spans="2:30" ht="15" customHeight="1" x14ac:dyDescent="0.45">
      <c r="B1799" t="s">
        <v>419</v>
      </c>
      <c r="C1799" t="s">
        <v>189</v>
      </c>
      <c r="D1799" t="s">
        <v>1945</v>
      </c>
      <c r="E1799" t="s">
        <v>1946</v>
      </c>
      <c r="F1799" t="s">
        <v>4455</v>
      </c>
      <c r="G1799" t="s">
        <v>422</v>
      </c>
      <c r="H1799" t="s">
        <v>1685</v>
      </c>
      <c r="I1799" t="s">
        <v>1686</v>
      </c>
      <c r="J1799">
        <v>2</v>
      </c>
      <c r="K1799">
        <v>10010.589</v>
      </c>
      <c r="L1799">
        <v>9837.6170000000002</v>
      </c>
      <c r="M1799">
        <v>9543.0020000000004</v>
      </c>
      <c r="N1799">
        <v>9122.26</v>
      </c>
      <c r="O1799">
        <v>8987.768</v>
      </c>
      <c r="P1799">
        <v>9817.3389999999999</v>
      </c>
      <c r="Q1799">
        <v>10722.84</v>
      </c>
      <c r="R1799">
        <v>11708.523999999999</v>
      </c>
      <c r="S1799">
        <v>12890.313</v>
      </c>
      <c r="T1799">
        <v>14296.255999999999</v>
      </c>
      <c r="U1799">
        <v>15825.806</v>
      </c>
      <c r="V1799">
        <v>17468.124</v>
      </c>
      <c r="W1799">
        <v>19197.335999999999</v>
      </c>
      <c r="X1799">
        <v>21019.69</v>
      </c>
      <c r="Y1799">
        <v>22929.661</v>
      </c>
      <c r="Z1799">
        <v>24940.891</v>
      </c>
      <c r="AA1799">
        <v>27052.703000000001</v>
      </c>
      <c r="AB1799">
        <v>29270.379000000001</v>
      </c>
      <c r="AC1799">
        <v>31600.012999999999</v>
      </c>
      <c r="AD1799">
        <v>34035.54</v>
      </c>
    </row>
    <row r="1800" spans="2:30" ht="15" customHeight="1" x14ac:dyDescent="0.45">
      <c r="B1800" t="s">
        <v>419</v>
      </c>
      <c r="C1800" t="s">
        <v>189</v>
      </c>
      <c r="D1800" t="s">
        <v>1948</v>
      </c>
      <c r="E1800" t="s">
        <v>1949</v>
      </c>
      <c r="F1800" t="s">
        <v>4456</v>
      </c>
      <c r="G1800" t="s">
        <v>422</v>
      </c>
      <c r="H1800" t="s">
        <v>1685</v>
      </c>
      <c r="I1800" t="s">
        <v>1686</v>
      </c>
      <c r="J1800">
        <v>2</v>
      </c>
      <c r="K1800">
        <v>875.27200000000005</v>
      </c>
      <c r="L1800">
        <v>1064.7159999999999</v>
      </c>
      <c r="M1800">
        <v>1332.902</v>
      </c>
      <c r="N1800">
        <v>1360.3309999999999</v>
      </c>
      <c r="O1800">
        <v>1131.335</v>
      </c>
      <c r="P1800">
        <v>1158.3130000000001</v>
      </c>
      <c r="Q1800">
        <v>1189.0319999999999</v>
      </c>
      <c r="R1800">
        <v>1218.489</v>
      </c>
      <c r="S1800">
        <v>1245.68</v>
      </c>
      <c r="T1800">
        <v>1273.538</v>
      </c>
      <c r="U1800">
        <v>1302.521</v>
      </c>
      <c r="V1800">
        <v>1332.607</v>
      </c>
      <c r="W1800">
        <v>1363.8979999999999</v>
      </c>
      <c r="X1800">
        <v>1397.14</v>
      </c>
      <c r="Y1800">
        <v>1431.931</v>
      </c>
      <c r="Z1800">
        <v>1468.0989999999999</v>
      </c>
      <c r="AA1800">
        <v>1505.02</v>
      </c>
      <c r="AB1800">
        <v>1542.6279999999999</v>
      </c>
      <c r="AC1800">
        <v>1580.992</v>
      </c>
      <c r="AD1800">
        <v>1620.0719999999999</v>
      </c>
    </row>
    <row r="1801" spans="2:30" ht="15" customHeight="1" x14ac:dyDescent="0.45">
      <c r="B1801" t="s">
        <v>419</v>
      </c>
      <c r="C1801" t="s">
        <v>189</v>
      </c>
      <c r="D1801" t="s">
        <v>1951</v>
      </c>
      <c r="E1801" t="s">
        <v>1952</v>
      </c>
      <c r="F1801" t="s">
        <v>4457</v>
      </c>
      <c r="G1801" t="s">
        <v>422</v>
      </c>
      <c r="H1801" t="s">
        <v>1685</v>
      </c>
      <c r="I1801" t="s">
        <v>1686</v>
      </c>
      <c r="J1801">
        <v>2</v>
      </c>
      <c r="K1801">
        <v>4328.9740000000002</v>
      </c>
      <c r="L1801">
        <v>5265.94</v>
      </c>
      <c r="M1801">
        <v>6592.35</v>
      </c>
      <c r="N1801">
        <v>6728.01</v>
      </c>
      <c r="O1801">
        <v>5595.4229999999998</v>
      </c>
      <c r="P1801">
        <v>5728.8530000000001</v>
      </c>
      <c r="Q1801">
        <v>5880.7879999999996</v>
      </c>
      <c r="R1801">
        <v>6026.4769999999999</v>
      </c>
      <c r="S1801">
        <v>6160.9620000000004</v>
      </c>
      <c r="T1801">
        <v>6298.741</v>
      </c>
      <c r="U1801">
        <v>6442.09</v>
      </c>
      <c r="V1801">
        <v>6590.8879999999999</v>
      </c>
      <c r="W1801">
        <v>6745.652</v>
      </c>
      <c r="X1801">
        <v>6910.0619999999999</v>
      </c>
      <c r="Y1801">
        <v>7082.1310000000003</v>
      </c>
      <c r="Z1801">
        <v>7261.0119999999997</v>
      </c>
      <c r="AA1801">
        <v>7443.62</v>
      </c>
      <c r="AB1801">
        <v>7629.625</v>
      </c>
      <c r="AC1801">
        <v>7819.3689999999997</v>
      </c>
      <c r="AD1801">
        <v>8012.6490000000003</v>
      </c>
    </row>
    <row r="1802" spans="2:30" ht="15" customHeight="1" x14ac:dyDescent="0.45">
      <c r="B1802" t="s">
        <v>419</v>
      </c>
      <c r="C1802" t="s">
        <v>189</v>
      </c>
      <c r="D1802" t="s">
        <v>1954</v>
      </c>
      <c r="E1802" t="s">
        <v>1955</v>
      </c>
      <c r="F1802" t="s">
        <v>4458</v>
      </c>
      <c r="G1802" t="s">
        <v>422</v>
      </c>
      <c r="H1802" t="s">
        <v>1685</v>
      </c>
      <c r="I1802" t="s">
        <v>1686</v>
      </c>
      <c r="J1802">
        <v>2</v>
      </c>
      <c r="K1802">
        <v>0</v>
      </c>
      <c r="L1802">
        <v>0</v>
      </c>
      <c r="M1802">
        <v>0</v>
      </c>
      <c r="N1802">
        <v>0</v>
      </c>
      <c r="O1802">
        <v>0</v>
      </c>
      <c r="P1802">
        <v>0</v>
      </c>
      <c r="Q1802">
        <v>0</v>
      </c>
      <c r="R1802">
        <v>0</v>
      </c>
      <c r="S1802">
        <v>0</v>
      </c>
      <c r="T1802">
        <v>0</v>
      </c>
      <c r="U1802">
        <v>0</v>
      </c>
      <c r="V1802">
        <v>0</v>
      </c>
      <c r="W1802">
        <v>0</v>
      </c>
      <c r="X1802">
        <v>0</v>
      </c>
      <c r="Y1802">
        <v>0</v>
      </c>
      <c r="Z1802">
        <v>0</v>
      </c>
      <c r="AA1802">
        <v>0</v>
      </c>
      <c r="AB1802">
        <v>0</v>
      </c>
      <c r="AC1802">
        <v>0</v>
      </c>
      <c r="AD1802">
        <v>0</v>
      </c>
    </row>
    <row r="1803" spans="2:30" ht="15" customHeight="1" x14ac:dyDescent="0.45">
      <c r="B1803" t="s">
        <v>419</v>
      </c>
      <c r="C1803" t="s">
        <v>189</v>
      </c>
      <c r="D1803" t="s">
        <v>1957</v>
      </c>
      <c r="E1803" t="s">
        <v>1736</v>
      </c>
      <c r="F1803" t="s">
        <v>4392</v>
      </c>
      <c r="G1803" t="s">
        <v>422</v>
      </c>
      <c r="H1803" t="s">
        <v>1685</v>
      </c>
      <c r="I1803" t="s">
        <v>1686</v>
      </c>
      <c r="J1803">
        <v>2</v>
      </c>
      <c r="K1803">
        <v>5389.2640000000001</v>
      </c>
      <c r="L1803">
        <v>6059.357</v>
      </c>
      <c r="M1803">
        <v>7304.8469999999998</v>
      </c>
      <c r="N1803">
        <v>7485.0290000000005</v>
      </c>
      <c r="O1803">
        <v>6241.5879999999997</v>
      </c>
      <c r="P1803">
        <v>6421.6189999999997</v>
      </c>
      <c r="Q1803">
        <v>6629.1419999999998</v>
      </c>
      <c r="R1803">
        <v>6829.0619999999999</v>
      </c>
      <c r="S1803">
        <v>7013.9780000000001</v>
      </c>
      <c r="T1803">
        <v>7204.7110000000002</v>
      </c>
      <c r="U1803">
        <v>7404.6819999999998</v>
      </c>
      <c r="V1803">
        <v>7613.8559999999998</v>
      </c>
      <c r="W1803">
        <v>7833.1490000000003</v>
      </c>
      <c r="X1803">
        <v>8068.2449999999999</v>
      </c>
      <c r="Y1803">
        <v>8316.4369999999999</v>
      </c>
      <c r="Z1803">
        <v>8576.6710000000003</v>
      </c>
      <c r="AA1803">
        <v>8844.4240000000009</v>
      </c>
      <c r="AB1803">
        <v>9119.2929999999997</v>
      </c>
      <c r="AC1803">
        <v>9401.9030000000002</v>
      </c>
      <c r="AD1803">
        <v>9692.0439999999999</v>
      </c>
    </row>
    <row r="1804" spans="2:30" ht="15" customHeight="1" x14ac:dyDescent="0.45">
      <c r="B1804" t="s">
        <v>419</v>
      </c>
      <c r="C1804" t="s">
        <v>189</v>
      </c>
      <c r="D1804" t="s">
        <v>1958</v>
      </c>
      <c r="E1804" t="s">
        <v>1959</v>
      </c>
      <c r="F1804" t="s">
        <v>4459</v>
      </c>
      <c r="G1804" t="s">
        <v>422</v>
      </c>
      <c r="H1804" t="s">
        <v>1685</v>
      </c>
      <c r="I1804" t="s">
        <v>1686</v>
      </c>
      <c r="J1804">
        <v>2</v>
      </c>
      <c r="K1804">
        <v>0</v>
      </c>
      <c r="L1804">
        <v>0</v>
      </c>
      <c r="M1804">
        <v>0</v>
      </c>
      <c r="N1804">
        <v>0</v>
      </c>
      <c r="O1804">
        <v>0</v>
      </c>
      <c r="P1804">
        <v>0</v>
      </c>
      <c r="Q1804">
        <v>0</v>
      </c>
      <c r="R1804">
        <v>0</v>
      </c>
      <c r="S1804">
        <v>0</v>
      </c>
      <c r="T1804">
        <v>0</v>
      </c>
      <c r="U1804">
        <v>0</v>
      </c>
      <c r="V1804">
        <v>0</v>
      </c>
      <c r="W1804">
        <v>0</v>
      </c>
      <c r="X1804">
        <v>0</v>
      </c>
      <c r="Y1804">
        <v>0</v>
      </c>
      <c r="Z1804">
        <v>0</v>
      </c>
      <c r="AA1804">
        <v>0</v>
      </c>
      <c r="AB1804">
        <v>0</v>
      </c>
      <c r="AC1804">
        <v>0</v>
      </c>
      <c r="AD1804">
        <v>0</v>
      </c>
    </row>
    <row r="1805" spans="2:30" ht="15" customHeight="1" x14ac:dyDescent="0.45">
      <c r="B1805" t="s">
        <v>419</v>
      </c>
      <c r="C1805" t="s">
        <v>189</v>
      </c>
      <c r="D1805" t="s">
        <v>1961</v>
      </c>
      <c r="E1805" t="s">
        <v>1962</v>
      </c>
      <c r="F1805" t="s">
        <v>4460</v>
      </c>
      <c r="G1805" t="s">
        <v>422</v>
      </c>
      <c r="H1805" t="s">
        <v>1685</v>
      </c>
      <c r="I1805" t="s">
        <v>1686</v>
      </c>
      <c r="J1805">
        <v>2</v>
      </c>
      <c r="K1805">
        <v>0</v>
      </c>
      <c r="L1805">
        <v>0</v>
      </c>
      <c r="M1805">
        <v>0</v>
      </c>
      <c r="N1805">
        <v>0</v>
      </c>
      <c r="O1805">
        <v>0</v>
      </c>
      <c r="P1805">
        <v>0</v>
      </c>
      <c r="Q1805">
        <v>0</v>
      </c>
      <c r="R1805">
        <v>0</v>
      </c>
      <c r="S1805">
        <v>0</v>
      </c>
      <c r="T1805">
        <v>0</v>
      </c>
      <c r="U1805">
        <v>0</v>
      </c>
      <c r="V1805">
        <v>0</v>
      </c>
      <c r="W1805">
        <v>0</v>
      </c>
      <c r="X1805">
        <v>0</v>
      </c>
      <c r="Y1805">
        <v>0</v>
      </c>
      <c r="Z1805">
        <v>0</v>
      </c>
      <c r="AA1805">
        <v>0</v>
      </c>
      <c r="AB1805">
        <v>0</v>
      </c>
      <c r="AC1805">
        <v>0</v>
      </c>
      <c r="AD1805">
        <v>0</v>
      </c>
    </row>
    <row r="1806" spans="2:30" ht="15" customHeight="1" x14ac:dyDescent="0.45">
      <c r="B1806" t="s">
        <v>419</v>
      </c>
      <c r="C1806" t="s">
        <v>189</v>
      </c>
      <c r="D1806" t="s">
        <v>1964</v>
      </c>
      <c r="E1806" t="s">
        <v>1965</v>
      </c>
      <c r="F1806" t="s">
        <v>4461</v>
      </c>
      <c r="G1806" t="s">
        <v>422</v>
      </c>
      <c r="H1806" t="s">
        <v>1685</v>
      </c>
      <c r="I1806" t="s">
        <v>1686</v>
      </c>
      <c r="J1806">
        <v>2</v>
      </c>
      <c r="K1806">
        <v>3107.4549999999999</v>
      </c>
      <c r="L1806">
        <v>3427.6979999999999</v>
      </c>
      <c r="M1806">
        <v>4102.9210000000003</v>
      </c>
      <c r="N1806">
        <v>4179.0079999999998</v>
      </c>
      <c r="O1806">
        <v>3495.877</v>
      </c>
      <c r="P1806">
        <v>3572.1080000000002</v>
      </c>
      <c r="Q1806">
        <v>3659.5349999999999</v>
      </c>
      <c r="R1806">
        <v>3742.721</v>
      </c>
      <c r="S1806">
        <v>3818.6170000000002</v>
      </c>
      <c r="T1806">
        <v>3896.2330000000002</v>
      </c>
      <c r="U1806">
        <v>3976.9630000000002</v>
      </c>
      <c r="V1806">
        <v>4060.712</v>
      </c>
      <c r="W1806">
        <v>4147.7809999999999</v>
      </c>
      <c r="X1806">
        <v>4240.4049999999997</v>
      </c>
      <c r="Y1806">
        <v>4337.335</v>
      </c>
      <c r="Z1806">
        <v>4438.0249999999996</v>
      </c>
      <c r="AA1806">
        <v>4540.57</v>
      </c>
      <c r="AB1806">
        <v>4644.7560000000003</v>
      </c>
      <c r="AC1806">
        <v>4750.7809999999999</v>
      </c>
      <c r="AD1806">
        <v>4858.509</v>
      </c>
    </row>
    <row r="1807" spans="2:30" ht="15" customHeight="1" x14ac:dyDescent="0.45">
      <c r="B1807" t="s">
        <v>419</v>
      </c>
      <c r="C1807" t="s">
        <v>189</v>
      </c>
      <c r="D1807" t="s">
        <v>1967</v>
      </c>
      <c r="E1807" t="s">
        <v>1968</v>
      </c>
      <c r="F1807" t="s">
        <v>4462</v>
      </c>
      <c r="G1807" t="s">
        <v>422</v>
      </c>
      <c r="H1807" t="s">
        <v>1685</v>
      </c>
      <c r="I1807" t="s">
        <v>1686</v>
      </c>
      <c r="J1807">
        <v>2</v>
      </c>
      <c r="K1807">
        <v>2281.8090000000002</v>
      </c>
      <c r="L1807">
        <v>2631.6590000000001</v>
      </c>
      <c r="M1807">
        <v>3201.9259999999999</v>
      </c>
      <c r="N1807">
        <v>3306.0210000000002</v>
      </c>
      <c r="O1807">
        <v>2745.71</v>
      </c>
      <c r="P1807">
        <v>2849.511</v>
      </c>
      <c r="Q1807">
        <v>2969.607</v>
      </c>
      <c r="R1807">
        <v>3086.34</v>
      </c>
      <c r="S1807">
        <v>3195.3609999999999</v>
      </c>
      <c r="T1807">
        <v>3308.4789999999998</v>
      </c>
      <c r="U1807">
        <v>3427.72</v>
      </c>
      <c r="V1807">
        <v>3553.1439999999998</v>
      </c>
      <c r="W1807">
        <v>3685.3679999999999</v>
      </c>
      <c r="X1807">
        <v>3827.84</v>
      </c>
      <c r="Y1807">
        <v>3979.1019999999999</v>
      </c>
      <c r="Z1807">
        <v>4138.6459999999997</v>
      </c>
      <c r="AA1807">
        <v>4303.8540000000003</v>
      </c>
      <c r="AB1807">
        <v>4474.5370000000003</v>
      </c>
      <c r="AC1807">
        <v>4651.1220000000003</v>
      </c>
      <c r="AD1807">
        <v>4833.5349999999999</v>
      </c>
    </row>
    <row r="1808" spans="2:30" ht="15" customHeight="1" x14ac:dyDescent="0.45">
      <c r="B1808" t="s">
        <v>419</v>
      </c>
      <c r="C1808" t="s">
        <v>189</v>
      </c>
      <c r="D1808" t="s">
        <v>1970</v>
      </c>
      <c r="E1808" t="s">
        <v>1971</v>
      </c>
      <c r="F1808" t="s">
        <v>4463</v>
      </c>
      <c r="G1808" t="s">
        <v>422</v>
      </c>
      <c r="H1808" t="s">
        <v>1685</v>
      </c>
      <c r="I1808" t="s">
        <v>1686</v>
      </c>
      <c r="J1808">
        <v>2</v>
      </c>
      <c r="K1808">
        <v>0</v>
      </c>
      <c r="L1808">
        <v>0</v>
      </c>
      <c r="M1808">
        <v>0</v>
      </c>
      <c r="N1808">
        <v>0</v>
      </c>
      <c r="O1808">
        <v>0</v>
      </c>
      <c r="P1808">
        <v>0</v>
      </c>
      <c r="Q1808">
        <v>0</v>
      </c>
      <c r="R1808">
        <v>0</v>
      </c>
      <c r="S1808">
        <v>0</v>
      </c>
      <c r="T1808">
        <v>0</v>
      </c>
      <c r="U1808">
        <v>0</v>
      </c>
      <c r="V1808">
        <v>0</v>
      </c>
      <c r="W1808">
        <v>0</v>
      </c>
      <c r="X1808">
        <v>0</v>
      </c>
      <c r="Y1808">
        <v>0</v>
      </c>
      <c r="Z1808">
        <v>0</v>
      </c>
      <c r="AA1808">
        <v>0</v>
      </c>
      <c r="AB1808">
        <v>0</v>
      </c>
      <c r="AC1808">
        <v>0</v>
      </c>
      <c r="AD1808">
        <v>0</v>
      </c>
    </row>
    <row r="1809" spans="2:30" ht="15" customHeight="1" x14ac:dyDescent="0.45">
      <c r="B1809" t="s">
        <v>419</v>
      </c>
      <c r="C1809" t="s">
        <v>189</v>
      </c>
      <c r="D1809" t="s">
        <v>1973</v>
      </c>
      <c r="E1809" t="s">
        <v>1739</v>
      </c>
      <c r="F1809" t="s">
        <v>4393</v>
      </c>
      <c r="G1809" t="s">
        <v>422</v>
      </c>
      <c r="H1809" t="s">
        <v>1685</v>
      </c>
      <c r="I1809" t="s">
        <v>1686</v>
      </c>
      <c r="J1809">
        <v>2</v>
      </c>
      <c r="K1809">
        <v>659.322</v>
      </c>
      <c r="L1809">
        <v>771.90700000000004</v>
      </c>
      <c r="M1809">
        <v>857.73800000000006</v>
      </c>
      <c r="N1809">
        <v>889.11699999999996</v>
      </c>
      <c r="O1809">
        <v>823.97500000000002</v>
      </c>
      <c r="P1809">
        <v>860.18600000000004</v>
      </c>
      <c r="Q1809">
        <v>903.16</v>
      </c>
      <c r="R1809">
        <v>945.58500000000004</v>
      </c>
      <c r="S1809">
        <v>985.68700000000001</v>
      </c>
      <c r="T1809">
        <v>1027.8869999999999</v>
      </c>
      <c r="U1809">
        <v>1072.913</v>
      </c>
      <c r="V1809">
        <v>1120.855</v>
      </c>
      <c r="W1809">
        <v>1172.027</v>
      </c>
      <c r="X1809">
        <v>1227.944</v>
      </c>
      <c r="Y1809">
        <v>1288.125</v>
      </c>
      <c r="Z1809">
        <v>1352.431</v>
      </c>
      <c r="AA1809">
        <v>1419.8040000000001</v>
      </c>
      <c r="AB1809">
        <v>1490.1769999999999</v>
      </c>
      <c r="AC1809">
        <v>1563.7760000000001</v>
      </c>
      <c r="AD1809">
        <v>1640.6130000000001</v>
      </c>
    </row>
    <row r="1810" spans="2:30" ht="15" customHeight="1" x14ac:dyDescent="0.45">
      <c r="B1810" t="s">
        <v>419</v>
      </c>
      <c r="C1810" t="s">
        <v>189</v>
      </c>
      <c r="D1810" t="s">
        <v>1974</v>
      </c>
      <c r="E1810" t="s">
        <v>1975</v>
      </c>
      <c r="F1810" t="s">
        <v>4464</v>
      </c>
      <c r="G1810" t="s">
        <v>422</v>
      </c>
      <c r="H1810" t="s">
        <v>1685</v>
      </c>
      <c r="I1810" t="s">
        <v>1686</v>
      </c>
      <c r="J1810">
        <v>2</v>
      </c>
      <c r="K1810">
        <v>0</v>
      </c>
      <c r="L1810">
        <v>0</v>
      </c>
      <c r="M1810">
        <v>0</v>
      </c>
      <c r="N1810">
        <v>0</v>
      </c>
      <c r="O1810">
        <v>0</v>
      </c>
      <c r="P1810">
        <v>0</v>
      </c>
      <c r="Q1810">
        <v>0</v>
      </c>
      <c r="R1810">
        <v>0</v>
      </c>
      <c r="S1810">
        <v>0</v>
      </c>
      <c r="T1810">
        <v>0</v>
      </c>
      <c r="U1810">
        <v>0</v>
      </c>
      <c r="V1810">
        <v>0</v>
      </c>
      <c r="W1810">
        <v>0</v>
      </c>
      <c r="X1810">
        <v>0</v>
      </c>
      <c r="Y1810">
        <v>0</v>
      </c>
      <c r="Z1810">
        <v>0</v>
      </c>
      <c r="AA1810">
        <v>0</v>
      </c>
      <c r="AB1810">
        <v>0</v>
      </c>
      <c r="AC1810">
        <v>0</v>
      </c>
      <c r="AD1810">
        <v>0</v>
      </c>
    </row>
    <row r="1811" spans="2:30" ht="15" customHeight="1" x14ac:dyDescent="0.45">
      <c r="B1811" t="s">
        <v>419</v>
      </c>
      <c r="C1811" t="s">
        <v>189</v>
      </c>
      <c r="D1811" t="s">
        <v>1977</v>
      </c>
      <c r="E1811" t="s">
        <v>1978</v>
      </c>
      <c r="F1811" t="s">
        <v>4465</v>
      </c>
      <c r="G1811" t="s">
        <v>422</v>
      </c>
      <c r="H1811" t="s">
        <v>1685</v>
      </c>
      <c r="I1811" t="s">
        <v>1686</v>
      </c>
      <c r="J1811">
        <v>2</v>
      </c>
      <c r="K1811">
        <v>0</v>
      </c>
      <c r="L1811">
        <v>0</v>
      </c>
      <c r="M1811">
        <v>0</v>
      </c>
      <c r="N1811">
        <v>0</v>
      </c>
      <c r="O1811">
        <v>0</v>
      </c>
      <c r="P1811">
        <v>0</v>
      </c>
      <c r="Q1811">
        <v>0</v>
      </c>
      <c r="R1811">
        <v>0</v>
      </c>
      <c r="S1811">
        <v>0</v>
      </c>
      <c r="T1811">
        <v>0</v>
      </c>
      <c r="U1811">
        <v>0</v>
      </c>
      <c r="V1811">
        <v>0</v>
      </c>
      <c r="W1811">
        <v>0</v>
      </c>
      <c r="X1811">
        <v>0</v>
      </c>
      <c r="Y1811">
        <v>0</v>
      </c>
      <c r="Z1811">
        <v>0</v>
      </c>
      <c r="AA1811">
        <v>0</v>
      </c>
      <c r="AB1811">
        <v>0</v>
      </c>
      <c r="AC1811">
        <v>0</v>
      </c>
      <c r="AD1811">
        <v>0</v>
      </c>
    </row>
    <row r="1812" spans="2:30" ht="15" customHeight="1" x14ac:dyDescent="0.45">
      <c r="B1812" t="s">
        <v>419</v>
      </c>
      <c r="C1812" t="s">
        <v>189</v>
      </c>
      <c r="D1812" t="s">
        <v>1980</v>
      </c>
      <c r="E1812" t="s">
        <v>1981</v>
      </c>
      <c r="F1812" t="s">
        <v>4466</v>
      </c>
      <c r="G1812" t="s">
        <v>422</v>
      </c>
      <c r="H1812" t="s">
        <v>1685</v>
      </c>
      <c r="I1812" t="s">
        <v>1686</v>
      </c>
      <c r="J1812">
        <v>2</v>
      </c>
      <c r="K1812">
        <v>3</v>
      </c>
      <c r="L1812">
        <v>3.181</v>
      </c>
      <c r="M1812">
        <v>3.6320000000000001</v>
      </c>
      <c r="N1812">
        <v>3.7050000000000001</v>
      </c>
      <c r="O1812">
        <v>3.3759999999999999</v>
      </c>
      <c r="P1812">
        <v>3.456</v>
      </c>
      <c r="Q1812">
        <v>3.548</v>
      </c>
      <c r="R1812">
        <v>3.6349999999999998</v>
      </c>
      <c r="S1812">
        <v>3.7160000000000002</v>
      </c>
      <c r="T1812">
        <v>3.798</v>
      </c>
      <c r="U1812">
        <v>3.8839999999999999</v>
      </c>
      <c r="V1812">
        <v>3.9729999999999999</v>
      </c>
      <c r="W1812">
        <v>4.0659999999999998</v>
      </c>
      <c r="X1812">
        <v>4.165</v>
      </c>
      <c r="Y1812">
        <v>4.2690000000000001</v>
      </c>
      <c r="Z1812">
        <v>4.3780000000000001</v>
      </c>
      <c r="AA1812">
        <v>4.4889999999999999</v>
      </c>
      <c r="AB1812">
        <v>4.6020000000000003</v>
      </c>
      <c r="AC1812">
        <v>4.7169999999999996</v>
      </c>
      <c r="AD1812">
        <v>4.835</v>
      </c>
    </row>
    <row r="1813" spans="2:30" ht="15" customHeight="1" x14ac:dyDescent="0.45">
      <c r="B1813" t="s">
        <v>419</v>
      </c>
      <c r="C1813" t="s">
        <v>189</v>
      </c>
      <c r="D1813" t="s">
        <v>1983</v>
      </c>
      <c r="E1813" t="s">
        <v>1984</v>
      </c>
      <c r="F1813" t="s">
        <v>4467</v>
      </c>
      <c r="G1813" t="s">
        <v>422</v>
      </c>
      <c r="H1813" t="s">
        <v>1685</v>
      </c>
      <c r="I1813" t="s">
        <v>1686</v>
      </c>
      <c r="J1813">
        <v>2</v>
      </c>
      <c r="K1813">
        <v>4</v>
      </c>
      <c r="L1813">
        <v>4.3959999999999999</v>
      </c>
      <c r="M1813">
        <v>5.07</v>
      </c>
      <c r="N1813">
        <v>5.234</v>
      </c>
      <c r="O1813">
        <v>4.7770000000000001</v>
      </c>
      <c r="P1813">
        <v>4.9580000000000002</v>
      </c>
      <c r="Q1813">
        <v>5.1660000000000004</v>
      </c>
      <c r="R1813">
        <v>5.37</v>
      </c>
      <c r="S1813">
        <v>5.5590000000000002</v>
      </c>
      <c r="T1813">
        <v>5.7560000000000002</v>
      </c>
      <c r="U1813">
        <v>5.9640000000000004</v>
      </c>
      <c r="V1813">
        <v>6.1820000000000004</v>
      </c>
      <c r="W1813">
        <v>6.4119999999999999</v>
      </c>
      <c r="X1813">
        <v>6.66</v>
      </c>
      <c r="Y1813">
        <v>6.923</v>
      </c>
      <c r="Z1813">
        <v>7.2</v>
      </c>
      <c r="AA1813">
        <v>7.4880000000000004</v>
      </c>
      <c r="AB1813">
        <v>7.7850000000000001</v>
      </c>
      <c r="AC1813">
        <v>8.0920000000000005</v>
      </c>
      <c r="AD1813">
        <v>8.4090000000000007</v>
      </c>
    </row>
    <row r="1814" spans="2:30" ht="15" customHeight="1" x14ac:dyDescent="0.45">
      <c r="B1814" t="s">
        <v>419</v>
      </c>
      <c r="C1814" t="s">
        <v>189</v>
      </c>
      <c r="D1814" t="s">
        <v>1986</v>
      </c>
      <c r="E1814" t="s">
        <v>1987</v>
      </c>
      <c r="F1814" t="s">
        <v>4468</v>
      </c>
      <c r="G1814" t="s">
        <v>422</v>
      </c>
      <c r="H1814" t="s">
        <v>1685</v>
      </c>
      <c r="I1814" t="s">
        <v>1686</v>
      </c>
      <c r="J1814">
        <v>2</v>
      </c>
      <c r="K1814">
        <v>0</v>
      </c>
      <c r="L1814">
        <v>0</v>
      </c>
      <c r="M1814">
        <v>0</v>
      </c>
      <c r="N1814">
        <v>0</v>
      </c>
      <c r="O1814">
        <v>0</v>
      </c>
      <c r="P1814">
        <v>0</v>
      </c>
      <c r="Q1814">
        <v>0</v>
      </c>
      <c r="R1814">
        <v>0</v>
      </c>
      <c r="S1814">
        <v>0</v>
      </c>
      <c r="T1814">
        <v>0</v>
      </c>
      <c r="U1814">
        <v>0</v>
      </c>
      <c r="V1814">
        <v>0</v>
      </c>
      <c r="W1814">
        <v>0</v>
      </c>
      <c r="X1814">
        <v>0</v>
      </c>
      <c r="Y1814">
        <v>0</v>
      </c>
      <c r="Z1814">
        <v>0</v>
      </c>
      <c r="AA1814">
        <v>0</v>
      </c>
      <c r="AB1814">
        <v>0</v>
      </c>
      <c r="AC1814">
        <v>0</v>
      </c>
      <c r="AD1814">
        <v>0</v>
      </c>
    </row>
    <row r="1815" spans="2:30" ht="15" customHeight="1" x14ac:dyDescent="0.45">
      <c r="B1815" t="s">
        <v>419</v>
      </c>
      <c r="C1815" t="s">
        <v>189</v>
      </c>
      <c r="D1815" t="s">
        <v>1989</v>
      </c>
      <c r="E1815" t="s">
        <v>1727</v>
      </c>
      <c r="F1815" t="s">
        <v>4389</v>
      </c>
      <c r="G1815" t="s">
        <v>422</v>
      </c>
      <c r="H1815" t="s">
        <v>1685</v>
      </c>
      <c r="I1815" t="s">
        <v>1686</v>
      </c>
      <c r="J1815">
        <v>2</v>
      </c>
      <c r="K1815">
        <v>7688.0550000000003</v>
      </c>
      <c r="L1815">
        <v>7385.51</v>
      </c>
      <c r="M1815">
        <v>7823.808</v>
      </c>
      <c r="N1815">
        <v>9966.4969999999994</v>
      </c>
      <c r="O1815">
        <v>8899.5939999999991</v>
      </c>
      <c r="P1815">
        <v>9647.2289999999994</v>
      </c>
      <c r="Q1815">
        <v>9955.8369999999995</v>
      </c>
      <c r="R1815">
        <v>10188.471</v>
      </c>
      <c r="S1815">
        <v>10309.507</v>
      </c>
      <c r="T1815">
        <v>10410.338</v>
      </c>
      <c r="U1815">
        <v>10523.405000000001</v>
      </c>
      <c r="V1815">
        <v>10652.902</v>
      </c>
      <c r="W1815">
        <v>10798.94</v>
      </c>
      <c r="X1815">
        <v>10969.761</v>
      </c>
      <c r="Y1815">
        <v>11163.816999999999</v>
      </c>
      <c r="Z1815">
        <v>11380.902</v>
      </c>
      <c r="AA1815">
        <v>11617.034</v>
      </c>
      <c r="AB1815">
        <v>11872.409</v>
      </c>
      <c r="AC1815">
        <v>12148.052</v>
      </c>
      <c r="AD1815">
        <v>12444.48</v>
      </c>
    </row>
    <row r="1816" spans="2:30" ht="15" customHeight="1" x14ac:dyDescent="0.45">
      <c r="B1816" t="s">
        <v>419</v>
      </c>
      <c r="C1816" t="s">
        <v>189</v>
      </c>
      <c r="D1816" t="s">
        <v>1990</v>
      </c>
      <c r="E1816" t="s">
        <v>1991</v>
      </c>
      <c r="F1816" t="s">
        <v>4469</v>
      </c>
      <c r="G1816" t="s">
        <v>422</v>
      </c>
      <c r="H1816" t="s">
        <v>1685</v>
      </c>
      <c r="I1816" t="s">
        <v>1686</v>
      </c>
      <c r="J1816">
        <v>2</v>
      </c>
      <c r="K1816">
        <v>4691.6719999999996</v>
      </c>
      <c r="L1816">
        <v>4570.1959999999999</v>
      </c>
      <c r="M1816">
        <v>4439.6189999999997</v>
      </c>
      <c r="N1816">
        <v>5367.1639999999998</v>
      </c>
      <c r="O1816">
        <v>5290.8190000000004</v>
      </c>
      <c r="P1816">
        <v>5193.4629999999997</v>
      </c>
      <c r="Q1816">
        <v>5045.0789999999997</v>
      </c>
      <c r="R1816">
        <v>4929.5879999999997</v>
      </c>
      <c r="S1816">
        <v>4829.0910000000003</v>
      </c>
      <c r="T1816">
        <v>4742.835</v>
      </c>
      <c r="U1816">
        <v>4658.692</v>
      </c>
      <c r="V1816">
        <v>4580.7659999999996</v>
      </c>
      <c r="W1816">
        <v>4508.1459999999997</v>
      </c>
      <c r="X1816">
        <v>4443.3209999999999</v>
      </c>
      <c r="Y1816">
        <v>4387.1970000000001</v>
      </c>
      <c r="Z1816">
        <v>4340.4290000000001</v>
      </c>
      <c r="AA1816">
        <v>4303.4189999999999</v>
      </c>
      <c r="AB1816">
        <v>4276.6909999999998</v>
      </c>
      <c r="AC1816">
        <v>4260.5600000000004</v>
      </c>
      <c r="AD1816">
        <v>4255.6790000000001</v>
      </c>
    </row>
    <row r="1817" spans="2:30" ht="15" customHeight="1" x14ac:dyDescent="0.45">
      <c r="B1817" t="s">
        <v>419</v>
      </c>
      <c r="C1817" t="s">
        <v>189</v>
      </c>
      <c r="D1817" t="s">
        <v>1993</v>
      </c>
      <c r="E1817" t="s">
        <v>1994</v>
      </c>
      <c r="F1817" t="s">
        <v>4470</v>
      </c>
      <c r="G1817" t="s">
        <v>422</v>
      </c>
      <c r="H1817" t="s">
        <v>1685</v>
      </c>
      <c r="I1817" t="s">
        <v>1686</v>
      </c>
      <c r="J1817">
        <v>2</v>
      </c>
      <c r="K1817">
        <v>271.34100000000001</v>
      </c>
      <c r="L1817">
        <v>251.108</v>
      </c>
      <c r="M1817">
        <v>298.85899999999998</v>
      </c>
      <c r="N1817">
        <v>395.57299999999998</v>
      </c>
      <c r="O1817">
        <v>316.89299999999997</v>
      </c>
      <c r="P1817">
        <v>384.26799999999997</v>
      </c>
      <c r="Q1817">
        <v>420.54300000000001</v>
      </c>
      <c r="R1817">
        <v>447.97800000000001</v>
      </c>
      <c r="S1817">
        <v>465.26799999999997</v>
      </c>
      <c r="T1817">
        <v>479.82900000000001</v>
      </c>
      <c r="U1817">
        <v>495.15100000000001</v>
      </c>
      <c r="V1817">
        <v>511.23399999999998</v>
      </c>
      <c r="W1817">
        <v>528.15599999999995</v>
      </c>
      <c r="X1817">
        <v>546.399</v>
      </c>
      <c r="Y1817">
        <v>565.73900000000003</v>
      </c>
      <c r="Z1817">
        <v>586.09</v>
      </c>
      <c r="AA1817">
        <v>607.06899999999996</v>
      </c>
      <c r="AB1817">
        <v>628.64200000000005</v>
      </c>
      <c r="AC1817">
        <v>650.86</v>
      </c>
      <c r="AD1817">
        <v>673.70399999999995</v>
      </c>
    </row>
    <row r="1818" spans="2:30" ht="15" customHeight="1" x14ac:dyDescent="0.45">
      <c r="B1818" t="s">
        <v>419</v>
      </c>
      <c r="C1818" t="s">
        <v>189</v>
      </c>
      <c r="D1818" t="s">
        <v>1996</v>
      </c>
      <c r="E1818" t="s">
        <v>1997</v>
      </c>
      <c r="F1818" t="s">
        <v>4471</v>
      </c>
      <c r="G1818" t="s">
        <v>422</v>
      </c>
      <c r="H1818" t="s">
        <v>1685</v>
      </c>
      <c r="I1818" t="s">
        <v>1686</v>
      </c>
      <c r="J1818">
        <v>2</v>
      </c>
      <c r="K1818">
        <v>0</v>
      </c>
      <c r="L1818">
        <v>0</v>
      </c>
      <c r="M1818">
        <v>0</v>
      </c>
      <c r="N1818">
        <v>0</v>
      </c>
      <c r="O1818">
        <v>0</v>
      </c>
      <c r="P1818">
        <v>0</v>
      </c>
      <c r="Q1818">
        <v>0</v>
      </c>
      <c r="R1818">
        <v>0</v>
      </c>
      <c r="S1818">
        <v>0</v>
      </c>
      <c r="T1818">
        <v>0</v>
      </c>
      <c r="U1818">
        <v>0</v>
      </c>
      <c r="V1818">
        <v>0</v>
      </c>
      <c r="W1818">
        <v>0</v>
      </c>
      <c r="X1818">
        <v>0</v>
      </c>
      <c r="Y1818">
        <v>0</v>
      </c>
      <c r="Z1818">
        <v>0</v>
      </c>
      <c r="AA1818">
        <v>0</v>
      </c>
      <c r="AB1818">
        <v>0</v>
      </c>
      <c r="AC1818">
        <v>0</v>
      </c>
      <c r="AD1818">
        <v>0</v>
      </c>
    </row>
    <row r="1819" spans="2:30" ht="15" customHeight="1" x14ac:dyDescent="0.45">
      <c r="B1819" t="s">
        <v>419</v>
      </c>
      <c r="C1819" t="s">
        <v>189</v>
      </c>
      <c r="D1819" t="s">
        <v>1999</v>
      </c>
      <c r="E1819" t="s">
        <v>2000</v>
      </c>
      <c r="F1819" t="s">
        <v>4472</v>
      </c>
      <c r="G1819" t="s">
        <v>422</v>
      </c>
      <c r="H1819" t="s">
        <v>1685</v>
      </c>
      <c r="I1819" t="s">
        <v>1686</v>
      </c>
      <c r="J1819">
        <v>2</v>
      </c>
      <c r="K1819">
        <v>2631.7759999999998</v>
      </c>
      <c r="L1819">
        <v>2478.98</v>
      </c>
      <c r="M1819">
        <v>2984.6860000000001</v>
      </c>
      <c r="N1819">
        <v>4071.1979999999999</v>
      </c>
      <c r="O1819">
        <v>3191.3879999999999</v>
      </c>
      <c r="P1819">
        <v>3950.0050000000001</v>
      </c>
      <c r="Q1819">
        <v>4363.9170000000004</v>
      </c>
      <c r="R1819">
        <v>4680.9449999999997</v>
      </c>
      <c r="S1819">
        <v>4884.5550000000003</v>
      </c>
      <c r="T1819">
        <v>5057.4709999999995</v>
      </c>
      <c r="U1819">
        <v>5239.7470000000003</v>
      </c>
      <c r="V1819">
        <v>5431.4759999999997</v>
      </c>
      <c r="W1819">
        <v>5633.5990000000002</v>
      </c>
      <c r="X1819">
        <v>5851.3869999999997</v>
      </c>
      <c r="Y1819">
        <v>6082.6109999999999</v>
      </c>
      <c r="Z1819">
        <v>6326.4970000000003</v>
      </c>
      <c r="AA1819">
        <v>6579.0410000000002</v>
      </c>
      <c r="AB1819">
        <v>6839.9530000000004</v>
      </c>
      <c r="AC1819">
        <v>7109.8879999999999</v>
      </c>
      <c r="AD1819">
        <v>7388.732</v>
      </c>
    </row>
    <row r="1820" spans="2:30" ht="15" customHeight="1" x14ac:dyDescent="0.45">
      <c r="B1820" t="s">
        <v>419</v>
      </c>
      <c r="C1820" t="s">
        <v>189</v>
      </c>
      <c r="D1820" t="s">
        <v>2002</v>
      </c>
      <c r="E1820" t="s">
        <v>2003</v>
      </c>
      <c r="F1820" t="s">
        <v>4473</v>
      </c>
      <c r="G1820" t="s">
        <v>422</v>
      </c>
      <c r="H1820" t="s">
        <v>1685</v>
      </c>
      <c r="I1820" t="s">
        <v>1686</v>
      </c>
      <c r="J1820">
        <v>2</v>
      </c>
      <c r="K1820">
        <v>93.265000000000001</v>
      </c>
      <c r="L1820">
        <v>85.225999999999999</v>
      </c>
      <c r="M1820">
        <v>100.645</v>
      </c>
      <c r="N1820">
        <v>132.56200000000001</v>
      </c>
      <c r="O1820">
        <v>100.494</v>
      </c>
      <c r="P1820">
        <v>119.49299999999999</v>
      </c>
      <c r="Q1820">
        <v>126.297</v>
      </c>
      <c r="R1820">
        <v>129.959</v>
      </c>
      <c r="S1820">
        <v>130.59399999999999</v>
      </c>
      <c r="T1820">
        <v>130.203</v>
      </c>
      <c r="U1820">
        <v>129.81399999999999</v>
      </c>
      <c r="V1820">
        <v>129.42599999999999</v>
      </c>
      <c r="W1820">
        <v>129.04</v>
      </c>
      <c r="X1820">
        <v>128.654</v>
      </c>
      <c r="Y1820">
        <v>128.27000000000001</v>
      </c>
      <c r="Z1820">
        <v>127.886</v>
      </c>
      <c r="AA1820">
        <v>127.504</v>
      </c>
      <c r="AB1820">
        <v>127.123</v>
      </c>
      <c r="AC1820">
        <v>126.74299999999999</v>
      </c>
      <c r="AD1820">
        <v>126.36499999999999</v>
      </c>
    </row>
    <row r="1821" spans="2:30" ht="15" customHeight="1" x14ac:dyDescent="0.45">
      <c r="B1821" t="s">
        <v>419</v>
      </c>
      <c r="C1821" t="s">
        <v>189</v>
      </c>
      <c r="D1821" t="s">
        <v>2005</v>
      </c>
      <c r="E1821" t="s">
        <v>2006</v>
      </c>
      <c r="F1821" t="s">
        <v>4474</v>
      </c>
      <c r="G1821" t="s">
        <v>422</v>
      </c>
      <c r="H1821" t="s">
        <v>1685</v>
      </c>
      <c r="I1821" t="s">
        <v>1686</v>
      </c>
      <c r="J1821">
        <v>2</v>
      </c>
      <c r="K1821">
        <v>80943.887000000002</v>
      </c>
      <c r="L1821">
        <v>78988.741999999998</v>
      </c>
      <c r="M1821">
        <v>89393.111000000004</v>
      </c>
      <c r="N1821">
        <v>92455.08</v>
      </c>
      <c r="O1821">
        <v>85268.879000000001</v>
      </c>
      <c r="P1821">
        <v>84525.808000000005</v>
      </c>
      <c r="Q1821">
        <v>89446.411999999997</v>
      </c>
      <c r="R1821">
        <v>93119.61</v>
      </c>
      <c r="S1821">
        <v>97311.620999999999</v>
      </c>
      <c r="T1821">
        <v>101373.397</v>
      </c>
      <c r="U1821">
        <v>105970.09299999999</v>
      </c>
      <c r="V1821">
        <v>110876.887</v>
      </c>
      <c r="W1821">
        <v>116277.00900000001</v>
      </c>
      <c r="X1821">
        <v>122179.52499999999</v>
      </c>
      <c r="Y1821">
        <v>128623.648</v>
      </c>
      <c r="Z1821">
        <v>135677.44200000001</v>
      </c>
      <c r="AA1821">
        <v>143322.571</v>
      </c>
      <c r="AB1821">
        <v>151646.446</v>
      </c>
      <c r="AC1821">
        <v>160583.56200000001</v>
      </c>
      <c r="AD1821">
        <v>169762.378</v>
      </c>
    </row>
    <row r="1822" spans="2:30" ht="15" customHeight="1" x14ac:dyDescent="0.45">
      <c r="B1822" t="s">
        <v>419</v>
      </c>
      <c r="C1822" t="s">
        <v>189</v>
      </c>
      <c r="D1822" t="s">
        <v>2008</v>
      </c>
      <c r="E1822" t="s">
        <v>1748</v>
      </c>
      <c r="F1822" t="s">
        <v>4396</v>
      </c>
      <c r="G1822" t="s">
        <v>422</v>
      </c>
      <c r="H1822" t="s">
        <v>1685</v>
      </c>
      <c r="I1822" t="s">
        <v>1686</v>
      </c>
      <c r="J1822">
        <v>2</v>
      </c>
      <c r="K1822">
        <v>1529.27</v>
      </c>
      <c r="L1822">
        <v>1206.73</v>
      </c>
      <c r="M1822">
        <v>1313.405</v>
      </c>
      <c r="N1822">
        <v>1308.827</v>
      </c>
      <c r="O1822">
        <v>1304.2660000000001</v>
      </c>
      <c r="P1822">
        <v>1299.72</v>
      </c>
      <c r="Q1822">
        <v>1295.19</v>
      </c>
      <c r="R1822">
        <v>1290.6759999999999</v>
      </c>
      <c r="S1822">
        <v>1286.1780000000001</v>
      </c>
      <c r="T1822">
        <v>1281.6949999999999</v>
      </c>
      <c r="U1822">
        <v>1277.2280000000001</v>
      </c>
      <c r="V1822">
        <v>1272.777</v>
      </c>
      <c r="W1822">
        <v>1268.3409999999999</v>
      </c>
      <c r="X1822">
        <v>1263.921</v>
      </c>
      <c r="Y1822">
        <v>1259.5160000000001</v>
      </c>
      <c r="Z1822">
        <v>1255.126</v>
      </c>
      <c r="AA1822">
        <v>1250.752</v>
      </c>
      <c r="AB1822">
        <v>1246.393</v>
      </c>
      <c r="AC1822">
        <v>1242.049</v>
      </c>
      <c r="AD1822">
        <v>1237.72</v>
      </c>
    </row>
    <row r="1823" spans="2:30" ht="15" customHeight="1" x14ac:dyDescent="0.45">
      <c r="B1823" t="s">
        <v>419</v>
      </c>
      <c r="C1823" t="s">
        <v>189</v>
      </c>
      <c r="D1823" t="s">
        <v>2009</v>
      </c>
      <c r="E1823" t="s">
        <v>2010</v>
      </c>
      <c r="F1823" t="s">
        <v>4475</v>
      </c>
      <c r="G1823" t="s">
        <v>422</v>
      </c>
      <c r="H1823" t="s">
        <v>1685</v>
      </c>
      <c r="I1823" t="s">
        <v>1686</v>
      </c>
      <c r="J1823">
        <v>2</v>
      </c>
      <c r="K1823">
        <v>0</v>
      </c>
      <c r="L1823">
        <v>0</v>
      </c>
      <c r="M1823">
        <v>0</v>
      </c>
      <c r="N1823">
        <v>0</v>
      </c>
      <c r="O1823">
        <v>0</v>
      </c>
      <c r="P1823">
        <v>0</v>
      </c>
      <c r="Q1823">
        <v>0</v>
      </c>
      <c r="R1823">
        <v>0</v>
      </c>
      <c r="S1823">
        <v>0</v>
      </c>
      <c r="T1823">
        <v>0</v>
      </c>
      <c r="U1823">
        <v>0</v>
      </c>
      <c r="V1823">
        <v>0</v>
      </c>
      <c r="W1823">
        <v>0</v>
      </c>
      <c r="X1823">
        <v>0</v>
      </c>
      <c r="Y1823">
        <v>0</v>
      </c>
      <c r="Z1823">
        <v>0</v>
      </c>
      <c r="AA1823">
        <v>0</v>
      </c>
      <c r="AB1823">
        <v>0</v>
      </c>
      <c r="AC1823">
        <v>0</v>
      </c>
      <c r="AD1823">
        <v>0</v>
      </c>
    </row>
    <row r="1824" spans="2:30" ht="15" customHeight="1" x14ac:dyDescent="0.45">
      <c r="B1824" t="s">
        <v>419</v>
      </c>
      <c r="C1824" t="s">
        <v>189</v>
      </c>
      <c r="D1824" t="s">
        <v>2012</v>
      </c>
      <c r="E1824" t="s">
        <v>2013</v>
      </c>
      <c r="F1824" t="s">
        <v>4476</v>
      </c>
      <c r="G1824" t="s">
        <v>422</v>
      </c>
      <c r="H1824" t="s">
        <v>1685</v>
      </c>
      <c r="I1824" t="s">
        <v>1686</v>
      </c>
      <c r="J1824">
        <v>2</v>
      </c>
      <c r="K1824">
        <v>0</v>
      </c>
      <c r="L1824">
        <v>0</v>
      </c>
      <c r="M1824">
        <v>0</v>
      </c>
      <c r="N1824">
        <v>0</v>
      </c>
      <c r="O1824">
        <v>0</v>
      </c>
      <c r="P1824">
        <v>0</v>
      </c>
      <c r="Q1824">
        <v>0</v>
      </c>
      <c r="R1824">
        <v>0</v>
      </c>
      <c r="S1824">
        <v>0</v>
      </c>
      <c r="T1824">
        <v>0</v>
      </c>
      <c r="U1824">
        <v>0</v>
      </c>
      <c r="V1824">
        <v>0</v>
      </c>
      <c r="W1824">
        <v>0</v>
      </c>
      <c r="X1824">
        <v>0</v>
      </c>
      <c r="Y1824">
        <v>0</v>
      </c>
      <c r="Z1824">
        <v>0</v>
      </c>
      <c r="AA1824">
        <v>0</v>
      </c>
      <c r="AB1824">
        <v>0</v>
      </c>
      <c r="AC1824">
        <v>0</v>
      </c>
      <c r="AD1824">
        <v>0</v>
      </c>
    </row>
    <row r="1825" spans="2:30" ht="15" customHeight="1" x14ac:dyDescent="0.45">
      <c r="B1825" t="s">
        <v>419</v>
      </c>
      <c r="C1825" t="s">
        <v>189</v>
      </c>
      <c r="D1825" t="s">
        <v>2015</v>
      </c>
      <c r="E1825" t="s">
        <v>2016</v>
      </c>
      <c r="F1825" t="s">
        <v>4477</v>
      </c>
      <c r="G1825" t="s">
        <v>422</v>
      </c>
      <c r="H1825" t="s">
        <v>1685</v>
      </c>
      <c r="I1825" t="s">
        <v>1686</v>
      </c>
      <c r="J1825">
        <v>2</v>
      </c>
      <c r="K1825">
        <v>1529.27</v>
      </c>
      <c r="L1825">
        <v>1206.73</v>
      </c>
      <c r="M1825">
        <v>1313.405</v>
      </c>
      <c r="N1825">
        <v>1308.827</v>
      </c>
      <c r="O1825">
        <v>1304.2660000000001</v>
      </c>
      <c r="P1825">
        <v>1299.72</v>
      </c>
      <c r="Q1825">
        <v>1295.19</v>
      </c>
      <c r="R1825">
        <v>1290.6759999999999</v>
      </c>
      <c r="S1825">
        <v>1286.1780000000001</v>
      </c>
      <c r="T1825">
        <v>1281.6949999999999</v>
      </c>
      <c r="U1825">
        <v>1277.2280000000001</v>
      </c>
      <c r="V1825">
        <v>1272.777</v>
      </c>
      <c r="W1825">
        <v>1268.3409999999999</v>
      </c>
      <c r="X1825">
        <v>1263.921</v>
      </c>
      <c r="Y1825">
        <v>1259.5160000000001</v>
      </c>
      <c r="Z1825">
        <v>1255.126</v>
      </c>
      <c r="AA1825">
        <v>1250.752</v>
      </c>
      <c r="AB1825">
        <v>1246.393</v>
      </c>
      <c r="AC1825">
        <v>1242.049</v>
      </c>
      <c r="AD1825">
        <v>1237.72</v>
      </c>
    </row>
    <row r="1826" spans="2:30" ht="15" customHeight="1" x14ac:dyDescent="0.45">
      <c r="B1826" t="s">
        <v>419</v>
      </c>
      <c r="C1826" t="s">
        <v>189</v>
      </c>
      <c r="D1826" t="s">
        <v>2018</v>
      </c>
      <c r="E1826" t="s">
        <v>2019</v>
      </c>
      <c r="F1826" t="s">
        <v>4478</v>
      </c>
      <c r="G1826" t="s">
        <v>422</v>
      </c>
      <c r="H1826" t="s">
        <v>1685</v>
      </c>
      <c r="I1826" t="s">
        <v>1686</v>
      </c>
      <c r="J1826">
        <v>2</v>
      </c>
      <c r="K1826">
        <v>0</v>
      </c>
      <c r="L1826">
        <v>0</v>
      </c>
      <c r="M1826">
        <v>0</v>
      </c>
      <c r="N1826">
        <v>0</v>
      </c>
      <c r="O1826">
        <v>0</v>
      </c>
      <c r="P1826">
        <v>0</v>
      </c>
      <c r="Q1826">
        <v>0</v>
      </c>
      <c r="R1826">
        <v>0</v>
      </c>
      <c r="S1826">
        <v>0</v>
      </c>
      <c r="T1826">
        <v>0</v>
      </c>
      <c r="U1826">
        <v>0</v>
      </c>
      <c r="V1826">
        <v>0</v>
      </c>
      <c r="W1826">
        <v>0</v>
      </c>
      <c r="X1826">
        <v>0</v>
      </c>
      <c r="Y1826">
        <v>0</v>
      </c>
      <c r="Z1826">
        <v>0</v>
      </c>
      <c r="AA1826">
        <v>0</v>
      </c>
      <c r="AB1826">
        <v>0</v>
      </c>
      <c r="AC1826">
        <v>0</v>
      </c>
      <c r="AD1826">
        <v>0</v>
      </c>
    </row>
    <row r="1827" spans="2:30" ht="15" customHeight="1" x14ac:dyDescent="0.45">
      <c r="B1827" t="s">
        <v>419</v>
      </c>
      <c r="C1827" t="s">
        <v>189</v>
      </c>
      <c r="D1827" t="s">
        <v>2021</v>
      </c>
      <c r="E1827" t="s">
        <v>2022</v>
      </c>
      <c r="F1827" t="s">
        <v>4479</v>
      </c>
      <c r="G1827" t="s">
        <v>422</v>
      </c>
      <c r="H1827" t="s">
        <v>1685</v>
      </c>
      <c r="I1827" t="s">
        <v>1686</v>
      </c>
      <c r="J1827">
        <v>2</v>
      </c>
      <c r="K1827">
        <v>0</v>
      </c>
      <c r="L1827">
        <v>0</v>
      </c>
      <c r="M1827">
        <v>0</v>
      </c>
      <c r="N1827">
        <v>0</v>
      </c>
      <c r="O1827">
        <v>0</v>
      </c>
      <c r="P1827">
        <v>0</v>
      </c>
      <c r="Q1827">
        <v>0</v>
      </c>
      <c r="R1827">
        <v>0</v>
      </c>
      <c r="S1827">
        <v>0</v>
      </c>
      <c r="T1827">
        <v>0</v>
      </c>
      <c r="U1827">
        <v>0</v>
      </c>
      <c r="V1827">
        <v>0</v>
      </c>
      <c r="W1827">
        <v>0</v>
      </c>
      <c r="X1827">
        <v>0</v>
      </c>
      <c r="Y1827">
        <v>0</v>
      </c>
      <c r="Z1827">
        <v>0</v>
      </c>
      <c r="AA1827">
        <v>0</v>
      </c>
      <c r="AB1827">
        <v>0</v>
      </c>
      <c r="AC1827">
        <v>0</v>
      </c>
      <c r="AD1827">
        <v>0</v>
      </c>
    </row>
    <row r="1828" spans="2:30" ht="15" customHeight="1" x14ac:dyDescent="0.45">
      <c r="B1828" t="s">
        <v>419</v>
      </c>
      <c r="C1828" t="s">
        <v>189</v>
      </c>
      <c r="D1828" t="s">
        <v>2024</v>
      </c>
      <c r="E1828" t="s">
        <v>1718</v>
      </c>
      <c r="F1828" t="s">
        <v>4386</v>
      </c>
      <c r="G1828" t="s">
        <v>422</v>
      </c>
      <c r="H1828" t="s">
        <v>1685</v>
      </c>
      <c r="I1828" t="s">
        <v>1686</v>
      </c>
      <c r="J1828">
        <v>2</v>
      </c>
      <c r="K1828">
        <v>84652.786999999997</v>
      </c>
      <c r="L1828">
        <v>82575.288</v>
      </c>
      <c r="M1828">
        <v>93047.167000000001</v>
      </c>
      <c r="N1828">
        <v>97632.589000000007</v>
      </c>
      <c r="O1828">
        <v>92104.058999999994</v>
      </c>
      <c r="P1828">
        <v>92065.346000000005</v>
      </c>
      <c r="Q1828">
        <v>96872.19</v>
      </c>
      <c r="R1828">
        <v>100896.00900000001</v>
      </c>
      <c r="S1828">
        <v>105633.94500000001</v>
      </c>
      <c r="T1828">
        <v>110441.977</v>
      </c>
      <c r="U1828">
        <v>115749.216</v>
      </c>
      <c r="V1828">
        <v>121409.545</v>
      </c>
      <c r="W1828">
        <v>127594.30499999999</v>
      </c>
      <c r="X1828">
        <v>134361.72</v>
      </c>
      <c r="Y1828">
        <v>141744.29999999999</v>
      </c>
      <c r="Z1828">
        <v>149816.995</v>
      </c>
      <c r="AA1828">
        <v>158574.826</v>
      </c>
      <c r="AB1828">
        <v>168110.59400000001</v>
      </c>
      <c r="AC1828">
        <v>178436.177</v>
      </c>
      <c r="AD1828">
        <v>189267.69099999999</v>
      </c>
    </row>
    <row r="1829" spans="2:30" ht="15" customHeight="1" x14ac:dyDescent="0.45">
      <c r="B1829" t="s">
        <v>419</v>
      </c>
      <c r="C1829" t="s">
        <v>189</v>
      </c>
      <c r="D1829" t="s">
        <v>2025</v>
      </c>
      <c r="E1829" t="s">
        <v>1721</v>
      </c>
      <c r="F1829" t="s">
        <v>4387</v>
      </c>
      <c r="G1829" t="s">
        <v>422</v>
      </c>
      <c r="H1829" t="s">
        <v>1685</v>
      </c>
      <c r="I1829" t="s">
        <v>1686</v>
      </c>
      <c r="J1829">
        <v>2</v>
      </c>
      <c r="K1829">
        <v>1651.0930000000001</v>
      </c>
      <c r="L1829">
        <v>1545.134</v>
      </c>
      <c r="M1829">
        <v>1836.8230000000001</v>
      </c>
      <c r="N1829">
        <v>1975.171</v>
      </c>
      <c r="O1829">
        <v>1737.0450000000001</v>
      </c>
      <c r="P1829">
        <v>1768.7139999999999</v>
      </c>
      <c r="Q1829">
        <v>1814.982</v>
      </c>
      <c r="R1829">
        <v>1859.5239999999999</v>
      </c>
      <c r="S1829">
        <v>1900.84</v>
      </c>
      <c r="T1829">
        <v>1943.047</v>
      </c>
      <c r="U1829">
        <v>1983.288</v>
      </c>
      <c r="V1829">
        <v>2025.0340000000001</v>
      </c>
      <c r="W1829">
        <v>2068.4340000000002</v>
      </c>
      <c r="X1829">
        <v>2114.6030000000001</v>
      </c>
      <c r="Y1829">
        <v>2162.9180000000001</v>
      </c>
      <c r="Z1829">
        <v>2213.1080000000002</v>
      </c>
      <c r="AA1829">
        <v>2264.221</v>
      </c>
      <c r="AB1829">
        <v>2316.1529999999998</v>
      </c>
      <c r="AC1829">
        <v>2369.0010000000002</v>
      </c>
      <c r="AD1829">
        <v>2422.6970000000001</v>
      </c>
    </row>
    <row r="1830" spans="2:30" ht="15" customHeight="1" x14ac:dyDescent="0.45">
      <c r="B1830" t="s">
        <v>419</v>
      </c>
      <c r="C1830" t="s">
        <v>189</v>
      </c>
      <c r="D1830" t="s">
        <v>2026</v>
      </c>
      <c r="E1830" t="s">
        <v>1724</v>
      </c>
      <c r="F1830" t="s">
        <v>4388</v>
      </c>
      <c r="G1830" t="s">
        <v>422</v>
      </c>
      <c r="H1830" t="s">
        <v>1685</v>
      </c>
      <c r="I1830" t="s">
        <v>1686</v>
      </c>
      <c r="J1830">
        <v>2</v>
      </c>
      <c r="K1830">
        <v>42937.004999999997</v>
      </c>
      <c r="L1830">
        <v>39910.631000000001</v>
      </c>
      <c r="M1830">
        <v>47100.464999999997</v>
      </c>
      <c r="N1830">
        <v>48175</v>
      </c>
      <c r="O1830">
        <v>45340.27</v>
      </c>
      <c r="P1830">
        <v>42001.646999999997</v>
      </c>
      <c r="Q1830">
        <v>44570.322999999997</v>
      </c>
      <c r="R1830">
        <v>45852.004999999997</v>
      </c>
      <c r="S1830">
        <v>47464.85</v>
      </c>
      <c r="T1830">
        <v>48576.85</v>
      </c>
      <c r="U1830">
        <v>49992.409</v>
      </c>
      <c r="V1830">
        <v>51494.682999999997</v>
      </c>
      <c r="W1830">
        <v>53297.114000000001</v>
      </c>
      <c r="X1830">
        <v>55387.972000000002</v>
      </c>
      <c r="Y1830">
        <v>57828.24</v>
      </c>
      <c r="Z1830">
        <v>60662.561000000002</v>
      </c>
      <c r="AA1830">
        <v>63889.697999999997</v>
      </c>
      <c r="AB1830">
        <v>67594.703999999998</v>
      </c>
      <c r="AC1830">
        <v>71704.906000000003</v>
      </c>
      <c r="AD1830">
        <v>75885.311000000002</v>
      </c>
    </row>
    <row r="1831" spans="2:30" ht="15" customHeight="1" x14ac:dyDescent="0.45">
      <c r="B1831" t="s">
        <v>419</v>
      </c>
      <c r="C1831" t="s">
        <v>189</v>
      </c>
      <c r="D1831" t="s">
        <v>2027</v>
      </c>
      <c r="E1831" t="s">
        <v>1727</v>
      </c>
      <c r="F1831" t="s">
        <v>4389</v>
      </c>
      <c r="G1831" t="s">
        <v>422</v>
      </c>
      <c r="H1831" t="s">
        <v>1685</v>
      </c>
      <c r="I1831" t="s">
        <v>1686</v>
      </c>
      <c r="J1831">
        <v>2</v>
      </c>
      <c r="K1831">
        <v>7688.0550000000003</v>
      </c>
      <c r="L1831">
        <v>7385.51</v>
      </c>
      <c r="M1831">
        <v>7823.808</v>
      </c>
      <c r="N1831">
        <v>9966.4969999999994</v>
      </c>
      <c r="O1831">
        <v>8899.5939999999991</v>
      </c>
      <c r="P1831">
        <v>9647.2289999999994</v>
      </c>
      <c r="Q1831">
        <v>9955.8369999999995</v>
      </c>
      <c r="R1831">
        <v>10188.471</v>
      </c>
      <c r="S1831">
        <v>10309.507</v>
      </c>
      <c r="T1831">
        <v>10410.338</v>
      </c>
      <c r="U1831">
        <v>10523.405000000001</v>
      </c>
      <c r="V1831">
        <v>10652.902</v>
      </c>
      <c r="W1831">
        <v>10798.94</v>
      </c>
      <c r="X1831">
        <v>10969.761</v>
      </c>
      <c r="Y1831">
        <v>11163.816999999999</v>
      </c>
      <c r="Z1831">
        <v>11380.902</v>
      </c>
      <c r="AA1831">
        <v>11617.034</v>
      </c>
      <c r="AB1831">
        <v>11872.409</v>
      </c>
      <c r="AC1831">
        <v>12148.052</v>
      </c>
      <c r="AD1831">
        <v>12444.48</v>
      </c>
    </row>
    <row r="1832" spans="2:30" ht="15" customHeight="1" x14ac:dyDescent="0.45">
      <c r="B1832" t="s">
        <v>419</v>
      </c>
      <c r="C1832" t="s">
        <v>189</v>
      </c>
      <c r="D1832" t="s">
        <v>2028</v>
      </c>
      <c r="E1832" t="s">
        <v>1730</v>
      </c>
      <c r="F1832" t="s">
        <v>4390</v>
      </c>
      <c r="G1832" t="s">
        <v>422</v>
      </c>
      <c r="H1832" t="s">
        <v>1685</v>
      </c>
      <c r="I1832" t="s">
        <v>1686</v>
      </c>
      <c r="J1832">
        <v>2</v>
      </c>
      <c r="K1832">
        <v>7404.3140000000003</v>
      </c>
      <c r="L1832">
        <v>7147.93</v>
      </c>
      <c r="M1832">
        <v>7001.1750000000002</v>
      </c>
      <c r="N1832">
        <v>6753.6639999999998</v>
      </c>
      <c r="O1832">
        <v>6511.8810000000003</v>
      </c>
      <c r="P1832">
        <v>7121.9089999999997</v>
      </c>
      <c r="Q1832">
        <v>7780.3090000000002</v>
      </c>
      <c r="R1832">
        <v>8491.4740000000002</v>
      </c>
      <c r="S1832">
        <v>9339.8050000000003</v>
      </c>
      <c r="T1832">
        <v>10342.031000000001</v>
      </c>
      <c r="U1832">
        <v>11422.978999999999</v>
      </c>
      <c r="V1832">
        <v>12577.939</v>
      </c>
      <c r="W1832">
        <v>13800.46</v>
      </c>
      <c r="X1832">
        <v>15084.108</v>
      </c>
      <c r="Y1832">
        <v>16420.388999999999</v>
      </c>
      <c r="Z1832">
        <v>17821.768</v>
      </c>
      <c r="AA1832">
        <v>19286.047999999999</v>
      </c>
      <c r="AB1832">
        <v>20811.078000000001</v>
      </c>
      <c r="AC1832">
        <v>22395.548999999999</v>
      </c>
      <c r="AD1832">
        <v>24008.973999999998</v>
      </c>
    </row>
    <row r="1833" spans="2:30" ht="15" customHeight="1" x14ac:dyDescent="0.45">
      <c r="B1833" t="s">
        <v>419</v>
      </c>
      <c r="C1833" t="s">
        <v>189</v>
      </c>
      <c r="D1833" t="s">
        <v>2029</v>
      </c>
      <c r="E1833" t="s">
        <v>1733</v>
      </c>
      <c r="F1833" t="s">
        <v>4391</v>
      </c>
      <c r="G1833" t="s">
        <v>422</v>
      </c>
      <c r="H1833" t="s">
        <v>1685</v>
      </c>
      <c r="I1833" t="s">
        <v>1686</v>
      </c>
      <c r="J1833">
        <v>2</v>
      </c>
      <c r="K1833">
        <v>15214.834999999999</v>
      </c>
      <c r="L1833">
        <v>16168.272999999999</v>
      </c>
      <c r="M1833">
        <v>17468.254000000001</v>
      </c>
      <c r="N1833">
        <v>17210.601999999999</v>
      </c>
      <c r="O1833">
        <v>15714.526</v>
      </c>
      <c r="P1833">
        <v>16704.505000000001</v>
      </c>
      <c r="Q1833">
        <v>17792.66</v>
      </c>
      <c r="R1833">
        <v>18953.490000000002</v>
      </c>
      <c r="S1833">
        <v>20296.955000000002</v>
      </c>
      <c r="T1833">
        <v>21868.534</v>
      </c>
      <c r="U1833">
        <v>23570.417000000001</v>
      </c>
      <c r="V1833">
        <v>25391.618999999999</v>
      </c>
      <c r="W1833">
        <v>27306.885999999999</v>
      </c>
      <c r="X1833">
        <v>29326.892</v>
      </c>
      <c r="Y1833">
        <v>31443.723000000002</v>
      </c>
      <c r="Z1833">
        <v>33670.002</v>
      </c>
      <c r="AA1833">
        <v>36001.341999999997</v>
      </c>
      <c r="AB1833">
        <v>38442.633000000002</v>
      </c>
      <c r="AC1833">
        <v>41000.375</v>
      </c>
      <c r="AD1833">
        <v>43668.26</v>
      </c>
    </row>
    <row r="1834" spans="2:30" ht="15" customHeight="1" x14ac:dyDescent="0.45">
      <c r="B1834" t="s">
        <v>419</v>
      </c>
      <c r="C1834" t="s">
        <v>189</v>
      </c>
      <c r="D1834" t="s">
        <v>2030</v>
      </c>
      <c r="E1834" t="s">
        <v>1736</v>
      </c>
      <c r="F1834" t="s">
        <v>4392</v>
      </c>
      <c r="G1834" t="s">
        <v>422</v>
      </c>
      <c r="H1834" t="s">
        <v>1685</v>
      </c>
      <c r="I1834" t="s">
        <v>1686</v>
      </c>
      <c r="J1834">
        <v>2</v>
      </c>
      <c r="K1834">
        <v>5389.2640000000001</v>
      </c>
      <c r="L1834">
        <v>6059.357</v>
      </c>
      <c r="M1834">
        <v>7304.8469999999998</v>
      </c>
      <c r="N1834">
        <v>7485.0290000000005</v>
      </c>
      <c r="O1834">
        <v>6241.5879999999997</v>
      </c>
      <c r="P1834">
        <v>6421.6189999999997</v>
      </c>
      <c r="Q1834">
        <v>6629.1419999999998</v>
      </c>
      <c r="R1834">
        <v>6829.0619999999999</v>
      </c>
      <c r="S1834">
        <v>7013.9780000000001</v>
      </c>
      <c r="T1834">
        <v>7204.7110000000002</v>
      </c>
      <c r="U1834">
        <v>7404.6819999999998</v>
      </c>
      <c r="V1834">
        <v>7613.8559999999998</v>
      </c>
      <c r="W1834">
        <v>7833.1490000000003</v>
      </c>
      <c r="X1834">
        <v>8068.2449999999999</v>
      </c>
      <c r="Y1834">
        <v>8316.4369999999999</v>
      </c>
      <c r="Z1834">
        <v>8576.6710000000003</v>
      </c>
      <c r="AA1834">
        <v>8844.4240000000009</v>
      </c>
      <c r="AB1834">
        <v>9119.2929999999997</v>
      </c>
      <c r="AC1834">
        <v>9401.9030000000002</v>
      </c>
      <c r="AD1834">
        <v>9692.0439999999999</v>
      </c>
    </row>
    <row r="1835" spans="2:30" ht="15" customHeight="1" x14ac:dyDescent="0.45">
      <c r="B1835" t="s">
        <v>419</v>
      </c>
      <c r="C1835" t="s">
        <v>189</v>
      </c>
      <c r="D1835" t="s">
        <v>2031</v>
      </c>
      <c r="E1835" t="s">
        <v>1739</v>
      </c>
      <c r="F1835" t="s">
        <v>4393</v>
      </c>
      <c r="G1835" t="s">
        <v>422</v>
      </c>
      <c r="H1835" t="s">
        <v>1685</v>
      </c>
      <c r="I1835" t="s">
        <v>1686</v>
      </c>
      <c r="J1835">
        <v>2</v>
      </c>
      <c r="K1835">
        <v>659.322</v>
      </c>
      <c r="L1835">
        <v>771.90700000000004</v>
      </c>
      <c r="M1835">
        <v>857.73800000000006</v>
      </c>
      <c r="N1835">
        <v>889.11699999999996</v>
      </c>
      <c r="O1835">
        <v>823.97500000000002</v>
      </c>
      <c r="P1835">
        <v>860.18600000000004</v>
      </c>
      <c r="Q1835">
        <v>903.16</v>
      </c>
      <c r="R1835">
        <v>945.58500000000004</v>
      </c>
      <c r="S1835">
        <v>985.68700000000001</v>
      </c>
      <c r="T1835">
        <v>1027.8869999999999</v>
      </c>
      <c r="U1835">
        <v>1072.913</v>
      </c>
      <c r="V1835">
        <v>1120.855</v>
      </c>
      <c r="W1835">
        <v>1172.027</v>
      </c>
      <c r="X1835">
        <v>1227.944</v>
      </c>
      <c r="Y1835">
        <v>1288.125</v>
      </c>
      <c r="Z1835">
        <v>1352.431</v>
      </c>
      <c r="AA1835">
        <v>1419.8040000000001</v>
      </c>
      <c r="AB1835">
        <v>1490.1769999999999</v>
      </c>
      <c r="AC1835">
        <v>1563.7760000000001</v>
      </c>
      <c r="AD1835">
        <v>1640.6130000000001</v>
      </c>
    </row>
    <row r="1836" spans="2:30" ht="15" customHeight="1" x14ac:dyDescent="0.45">
      <c r="B1836" t="s">
        <v>419</v>
      </c>
      <c r="C1836" t="s">
        <v>189</v>
      </c>
      <c r="D1836" t="s">
        <v>2032</v>
      </c>
      <c r="E1836" t="s">
        <v>1748</v>
      </c>
      <c r="F1836" t="s">
        <v>4396</v>
      </c>
      <c r="G1836" t="s">
        <v>422</v>
      </c>
      <c r="H1836" t="s">
        <v>1685</v>
      </c>
      <c r="I1836" t="s">
        <v>1686</v>
      </c>
      <c r="J1836">
        <v>2</v>
      </c>
      <c r="K1836">
        <v>1529.27</v>
      </c>
      <c r="L1836">
        <v>1206.73</v>
      </c>
      <c r="M1836">
        <v>1313.405</v>
      </c>
      <c r="N1836">
        <v>1308.827</v>
      </c>
      <c r="O1836">
        <v>1304.2660000000001</v>
      </c>
      <c r="P1836">
        <v>1299.72</v>
      </c>
      <c r="Q1836">
        <v>1295.19</v>
      </c>
      <c r="R1836">
        <v>1290.6759999999999</v>
      </c>
      <c r="S1836">
        <v>1286.1780000000001</v>
      </c>
      <c r="T1836">
        <v>1281.6949999999999</v>
      </c>
      <c r="U1836">
        <v>1277.2280000000001</v>
      </c>
      <c r="V1836">
        <v>1272.777</v>
      </c>
      <c r="W1836">
        <v>1268.3409999999999</v>
      </c>
      <c r="X1836">
        <v>1263.921</v>
      </c>
      <c r="Y1836">
        <v>1259.5160000000001</v>
      </c>
      <c r="Z1836">
        <v>1255.126</v>
      </c>
      <c r="AA1836">
        <v>1250.752</v>
      </c>
      <c r="AB1836">
        <v>1246.393</v>
      </c>
      <c r="AC1836">
        <v>1242.049</v>
      </c>
      <c r="AD1836">
        <v>1237.72</v>
      </c>
    </row>
    <row r="1837" spans="2:30" ht="15" customHeight="1" x14ac:dyDescent="0.45">
      <c r="B1837" t="s">
        <v>419</v>
      </c>
      <c r="C1837" t="s">
        <v>189</v>
      </c>
      <c r="D1837" t="s">
        <v>2033</v>
      </c>
      <c r="E1837" t="s">
        <v>2034</v>
      </c>
      <c r="F1837" t="s">
        <v>4480</v>
      </c>
      <c r="G1837" t="s">
        <v>422</v>
      </c>
      <c r="H1837" t="s">
        <v>1685</v>
      </c>
      <c r="I1837" t="s">
        <v>1686</v>
      </c>
      <c r="J1837">
        <v>2</v>
      </c>
      <c r="K1837">
        <v>2179.63</v>
      </c>
      <c r="L1837">
        <v>2379.8159999999998</v>
      </c>
      <c r="M1837">
        <v>2340.6509999999998</v>
      </c>
      <c r="N1837">
        <v>3868.6819999999998</v>
      </c>
      <c r="O1837">
        <v>5530.9139999999998</v>
      </c>
      <c r="P1837">
        <v>6239.817</v>
      </c>
      <c r="Q1837">
        <v>6130.5870000000004</v>
      </c>
      <c r="R1837">
        <v>6485.723</v>
      </c>
      <c r="S1837">
        <v>7036.1450000000004</v>
      </c>
      <c r="T1837">
        <v>7786.884</v>
      </c>
      <c r="U1837">
        <v>8501.8950000000004</v>
      </c>
      <c r="V1837">
        <v>9259.8809999999994</v>
      </c>
      <c r="W1837">
        <v>10048.955</v>
      </c>
      <c r="X1837">
        <v>10918.273999999999</v>
      </c>
      <c r="Y1837">
        <v>11861.135</v>
      </c>
      <c r="Z1837">
        <v>12884.427</v>
      </c>
      <c r="AA1837">
        <v>14001.503000000001</v>
      </c>
      <c r="AB1837">
        <v>15217.754999999999</v>
      </c>
      <c r="AC1837">
        <v>16610.566999999999</v>
      </c>
      <c r="AD1837">
        <v>18267.593000000001</v>
      </c>
    </row>
    <row r="1838" spans="2:30" ht="15" customHeight="1" x14ac:dyDescent="0.45">
      <c r="B1838" t="s">
        <v>419</v>
      </c>
      <c r="C1838" t="s">
        <v>189</v>
      </c>
      <c r="D1838" t="s">
        <v>2036</v>
      </c>
      <c r="E1838" t="s">
        <v>2037</v>
      </c>
      <c r="F1838" t="s">
        <v>4481</v>
      </c>
      <c r="G1838" t="s">
        <v>422</v>
      </c>
      <c r="H1838" t="s">
        <v>2039</v>
      </c>
      <c r="I1838" t="s">
        <v>2040</v>
      </c>
      <c r="J1838">
        <v>1</v>
      </c>
      <c r="K1838">
        <v>208.74</v>
      </c>
      <c r="L1838">
        <v>202.17599999999999</v>
      </c>
      <c r="M1838">
        <v>232.196</v>
      </c>
      <c r="N1838">
        <v>257.23</v>
      </c>
      <c r="O1838">
        <v>270.62900000000002</v>
      </c>
      <c r="P1838">
        <v>275.02</v>
      </c>
      <c r="Q1838">
        <v>282.76900000000001</v>
      </c>
      <c r="R1838">
        <v>292.86900000000003</v>
      </c>
      <c r="S1838">
        <v>303.31799999999998</v>
      </c>
      <c r="T1838">
        <v>314.24099999999999</v>
      </c>
      <c r="U1838">
        <v>325.73700000000002</v>
      </c>
      <c r="V1838">
        <v>338.34100000000001</v>
      </c>
      <c r="W1838">
        <v>352.28399999999999</v>
      </c>
      <c r="X1838">
        <v>367.97300000000001</v>
      </c>
      <c r="Y1838">
        <v>385.64800000000002</v>
      </c>
      <c r="Z1838">
        <v>405.738</v>
      </c>
      <c r="AA1838">
        <v>428.71600000000001</v>
      </c>
      <c r="AB1838">
        <v>455.17599999999999</v>
      </c>
      <c r="AC1838">
        <v>485.61</v>
      </c>
      <c r="AD1838">
        <v>519.1</v>
      </c>
    </row>
    <row r="1839" spans="2:30" ht="15" customHeight="1" x14ac:dyDescent="0.45">
      <c r="B1839" t="s">
        <v>419</v>
      </c>
      <c r="C1839" t="s">
        <v>189</v>
      </c>
      <c r="D1839" t="s">
        <v>2041</v>
      </c>
      <c r="E1839" t="s">
        <v>2042</v>
      </c>
      <c r="F1839" t="s">
        <v>4482</v>
      </c>
      <c r="G1839" t="s">
        <v>422</v>
      </c>
      <c r="H1839" t="s">
        <v>2039</v>
      </c>
      <c r="I1839" t="s">
        <v>2040</v>
      </c>
      <c r="J1839">
        <v>1</v>
      </c>
      <c r="K1839">
        <v>0</v>
      </c>
      <c r="L1839">
        <v>0</v>
      </c>
      <c r="M1839">
        <v>0</v>
      </c>
      <c r="N1839">
        <v>0</v>
      </c>
      <c r="O1839">
        <v>0</v>
      </c>
      <c r="P1839">
        <v>0</v>
      </c>
      <c r="Q1839">
        <v>0</v>
      </c>
      <c r="R1839">
        <v>0</v>
      </c>
      <c r="S1839">
        <v>0</v>
      </c>
      <c r="T1839">
        <v>0</v>
      </c>
      <c r="U1839">
        <v>0</v>
      </c>
      <c r="V1839">
        <v>0</v>
      </c>
      <c r="W1839">
        <v>0</v>
      </c>
      <c r="X1839">
        <v>0</v>
      </c>
      <c r="Y1839">
        <v>0</v>
      </c>
      <c r="Z1839">
        <v>0</v>
      </c>
      <c r="AA1839">
        <v>0</v>
      </c>
      <c r="AB1839">
        <v>0</v>
      </c>
      <c r="AC1839">
        <v>0</v>
      </c>
      <c r="AD1839">
        <v>0</v>
      </c>
    </row>
    <row r="1840" spans="2:30" ht="15" customHeight="1" x14ac:dyDescent="0.45">
      <c r="B1840" t="s">
        <v>419</v>
      </c>
      <c r="C1840" t="s">
        <v>189</v>
      </c>
      <c r="D1840" t="s">
        <v>2044</v>
      </c>
      <c r="E1840" t="s">
        <v>2045</v>
      </c>
      <c r="F1840" t="s">
        <v>4483</v>
      </c>
      <c r="G1840" t="s">
        <v>422</v>
      </c>
      <c r="H1840" t="s">
        <v>2039</v>
      </c>
      <c r="I1840" t="s">
        <v>2040</v>
      </c>
      <c r="J1840">
        <v>1</v>
      </c>
      <c r="K1840">
        <v>165.38399999999999</v>
      </c>
      <c r="L1840">
        <v>157.30799999999999</v>
      </c>
      <c r="M1840">
        <v>188.27600000000001</v>
      </c>
      <c r="N1840">
        <v>191.96899999999999</v>
      </c>
      <c r="O1840">
        <v>186.31800000000001</v>
      </c>
      <c r="P1840">
        <v>183.922</v>
      </c>
      <c r="Q1840">
        <v>188.53800000000001</v>
      </c>
      <c r="R1840">
        <v>194.00299999999999</v>
      </c>
      <c r="S1840">
        <v>198.678</v>
      </c>
      <c r="T1840">
        <v>203.51599999999999</v>
      </c>
      <c r="U1840">
        <v>208.74</v>
      </c>
      <c r="V1840">
        <v>214.828</v>
      </c>
      <c r="W1840">
        <v>221.75700000000001</v>
      </c>
      <c r="X1840">
        <v>229.80699999999999</v>
      </c>
      <c r="Y1840">
        <v>239.01300000000001</v>
      </c>
      <c r="Z1840">
        <v>249.68899999999999</v>
      </c>
      <c r="AA1840">
        <v>262.07400000000001</v>
      </c>
      <c r="AB1840">
        <v>276.524</v>
      </c>
      <c r="AC1840">
        <v>293.45800000000003</v>
      </c>
      <c r="AD1840">
        <v>310.44299999999998</v>
      </c>
    </row>
    <row r="1841" spans="2:30" ht="15" customHeight="1" x14ac:dyDescent="0.45">
      <c r="B1841" t="s">
        <v>419</v>
      </c>
      <c r="C1841" t="s">
        <v>189</v>
      </c>
      <c r="D1841" t="s">
        <v>2047</v>
      </c>
      <c r="E1841" t="s">
        <v>2048</v>
      </c>
      <c r="F1841" t="s">
        <v>4484</v>
      </c>
      <c r="G1841" t="s">
        <v>422</v>
      </c>
      <c r="H1841" t="s">
        <v>2039</v>
      </c>
      <c r="I1841" t="s">
        <v>2040</v>
      </c>
      <c r="J1841">
        <v>1</v>
      </c>
      <c r="K1841">
        <v>18.006</v>
      </c>
      <c r="L1841">
        <v>17.527000000000001</v>
      </c>
      <c r="M1841">
        <v>17.026</v>
      </c>
      <c r="N1841">
        <v>20.585999999999999</v>
      </c>
      <c r="O1841">
        <v>20.190999999999999</v>
      </c>
      <c r="P1841">
        <v>19.742999999999999</v>
      </c>
      <c r="Q1841">
        <v>19.254000000000001</v>
      </c>
      <c r="R1841">
        <v>18.8</v>
      </c>
      <c r="S1841">
        <v>18.373000000000001</v>
      </c>
      <c r="T1841">
        <v>17.959</v>
      </c>
      <c r="U1841">
        <v>17.562000000000001</v>
      </c>
      <c r="V1841">
        <v>17.181999999999999</v>
      </c>
      <c r="W1841">
        <v>16.821000000000002</v>
      </c>
      <c r="X1841">
        <v>16.48</v>
      </c>
      <c r="Y1841">
        <v>16.16</v>
      </c>
      <c r="Z1841">
        <v>15.863</v>
      </c>
      <c r="AA1841">
        <v>15.590999999999999</v>
      </c>
      <c r="AB1841">
        <v>15.345000000000001</v>
      </c>
      <c r="AC1841">
        <v>15.127000000000001</v>
      </c>
      <c r="AD1841">
        <v>14.94</v>
      </c>
    </row>
    <row r="1842" spans="2:30" ht="15" customHeight="1" x14ac:dyDescent="0.45">
      <c r="B1842" t="s">
        <v>419</v>
      </c>
      <c r="C1842" t="s">
        <v>189</v>
      </c>
      <c r="D1842" t="s">
        <v>2050</v>
      </c>
      <c r="E1842" t="s">
        <v>2051</v>
      </c>
      <c r="F1842" t="s">
        <v>4485</v>
      </c>
      <c r="G1842" t="s">
        <v>422</v>
      </c>
      <c r="H1842" t="s">
        <v>2039</v>
      </c>
      <c r="I1842" t="s">
        <v>2040</v>
      </c>
      <c r="J1842">
        <v>1</v>
      </c>
      <c r="K1842">
        <v>0</v>
      </c>
      <c r="L1842">
        <v>0</v>
      </c>
      <c r="M1842">
        <v>0</v>
      </c>
      <c r="N1842">
        <v>0</v>
      </c>
      <c r="O1842">
        <v>0</v>
      </c>
      <c r="P1842">
        <v>0</v>
      </c>
      <c r="Q1842">
        <v>0</v>
      </c>
      <c r="R1842">
        <v>0</v>
      </c>
      <c r="S1842">
        <v>0</v>
      </c>
      <c r="T1842">
        <v>0</v>
      </c>
      <c r="U1842">
        <v>0</v>
      </c>
      <c r="V1842">
        <v>0</v>
      </c>
      <c r="W1842">
        <v>0</v>
      </c>
      <c r="X1842">
        <v>0</v>
      </c>
      <c r="Y1842">
        <v>0</v>
      </c>
      <c r="Z1842">
        <v>0</v>
      </c>
      <c r="AA1842">
        <v>0</v>
      </c>
      <c r="AB1842">
        <v>0</v>
      </c>
      <c r="AC1842">
        <v>0</v>
      </c>
      <c r="AD1842">
        <v>0</v>
      </c>
    </row>
    <row r="1843" spans="2:30" ht="15" customHeight="1" x14ac:dyDescent="0.45">
      <c r="B1843" t="s">
        <v>419</v>
      </c>
      <c r="C1843" t="s">
        <v>189</v>
      </c>
      <c r="D1843" t="s">
        <v>2053</v>
      </c>
      <c r="E1843" t="s">
        <v>2054</v>
      </c>
      <c r="F1843" t="s">
        <v>4486</v>
      </c>
      <c r="G1843" t="s">
        <v>422</v>
      </c>
      <c r="H1843" t="s">
        <v>2039</v>
      </c>
      <c r="I1843" t="s">
        <v>2040</v>
      </c>
      <c r="J1843">
        <v>1</v>
      </c>
      <c r="K1843">
        <v>5.8109999999999999</v>
      </c>
      <c r="L1843">
        <v>7.1920000000000002</v>
      </c>
      <c r="M1843">
        <v>6.952</v>
      </c>
      <c r="N1843">
        <v>10.766999999999999</v>
      </c>
      <c r="O1843">
        <v>14.978</v>
      </c>
      <c r="P1843">
        <v>19.523</v>
      </c>
      <c r="Q1843">
        <v>21.742999999999999</v>
      </c>
      <c r="R1843">
        <v>24.707999999999998</v>
      </c>
      <c r="S1843">
        <v>28.148</v>
      </c>
      <c r="T1843">
        <v>31.581</v>
      </c>
      <c r="U1843">
        <v>35.052999999999997</v>
      </c>
      <c r="V1843">
        <v>38.595999999999997</v>
      </c>
      <c r="W1843">
        <v>42.343000000000004</v>
      </c>
      <c r="X1843">
        <v>46.35</v>
      </c>
      <c r="Y1843">
        <v>50.713999999999999</v>
      </c>
      <c r="Z1843">
        <v>55.487000000000002</v>
      </c>
      <c r="AA1843">
        <v>60.774999999999999</v>
      </c>
      <c r="AB1843">
        <v>66.691000000000003</v>
      </c>
      <c r="AC1843">
        <v>72.968000000000004</v>
      </c>
      <c r="AD1843">
        <v>79.566000000000003</v>
      </c>
    </row>
    <row r="1844" spans="2:30" ht="15" customHeight="1" x14ac:dyDescent="0.45">
      <c r="B1844" t="s">
        <v>419</v>
      </c>
      <c r="C1844" t="s">
        <v>189</v>
      </c>
      <c r="D1844" t="s">
        <v>2056</v>
      </c>
      <c r="E1844" t="s">
        <v>2057</v>
      </c>
      <c r="F1844" t="s">
        <v>4487</v>
      </c>
      <c r="G1844" t="s">
        <v>422</v>
      </c>
      <c r="H1844" t="s">
        <v>2039</v>
      </c>
      <c r="I1844" t="s">
        <v>2040</v>
      </c>
      <c r="J1844">
        <v>1</v>
      </c>
      <c r="K1844">
        <v>4.8929999999999998</v>
      </c>
      <c r="L1844">
        <v>5.1619999999999999</v>
      </c>
      <c r="M1844">
        <v>4.9550000000000001</v>
      </c>
      <c r="N1844">
        <v>8.8030000000000008</v>
      </c>
      <c r="O1844">
        <v>13.021000000000001</v>
      </c>
      <c r="P1844">
        <v>14.672000000000001</v>
      </c>
      <c r="Q1844">
        <v>15.468</v>
      </c>
      <c r="R1844">
        <v>16.826000000000001</v>
      </c>
      <c r="S1844">
        <v>18.71</v>
      </c>
      <c r="T1844">
        <v>20.882999999999999</v>
      </c>
      <c r="U1844">
        <v>23.148</v>
      </c>
      <c r="V1844">
        <v>25.530999999999999</v>
      </c>
      <c r="W1844">
        <v>28.122</v>
      </c>
      <c r="X1844">
        <v>30.981999999999999</v>
      </c>
      <c r="Y1844">
        <v>34.195999999999998</v>
      </c>
      <c r="Z1844">
        <v>37.816000000000003</v>
      </c>
      <c r="AA1844">
        <v>41.948</v>
      </c>
      <c r="AB1844">
        <v>46.688000000000002</v>
      </c>
      <c r="AC1844">
        <v>52.363</v>
      </c>
      <c r="AD1844">
        <v>59.298000000000002</v>
      </c>
    </row>
    <row r="1845" spans="2:30" ht="15" customHeight="1" x14ac:dyDescent="0.45">
      <c r="B1845" t="s">
        <v>419</v>
      </c>
      <c r="C1845" t="s">
        <v>189</v>
      </c>
      <c r="D1845" t="s">
        <v>2059</v>
      </c>
      <c r="E1845" t="s">
        <v>2060</v>
      </c>
      <c r="F1845" t="s">
        <v>4488</v>
      </c>
      <c r="G1845" t="s">
        <v>422</v>
      </c>
      <c r="H1845" t="s">
        <v>2039</v>
      </c>
      <c r="I1845" t="s">
        <v>2040</v>
      </c>
      <c r="J1845">
        <v>1</v>
      </c>
      <c r="K1845">
        <v>14.646000000000001</v>
      </c>
      <c r="L1845">
        <v>14.987</v>
      </c>
      <c r="M1845">
        <v>14.987</v>
      </c>
      <c r="N1845">
        <v>25.103999999999999</v>
      </c>
      <c r="O1845">
        <v>36.119999999999997</v>
      </c>
      <c r="P1845">
        <v>37.161000000000001</v>
      </c>
      <c r="Q1845">
        <v>37.765000000000001</v>
      </c>
      <c r="R1845">
        <v>38.531999999999996</v>
      </c>
      <c r="S1845">
        <v>39.408999999999999</v>
      </c>
      <c r="T1845">
        <v>40.302999999999997</v>
      </c>
      <c r="U1845">
        <v>41.232999999999997</v>
      </c>
      <c r="V1845">
        <v>42.204000000000001</v>
      </c>
      <c r="W1845">
        <v>43.241</v>
      </c>
      <c r="X1845">
        <v>44.354999999999997</v>
      </c>
      <c r="Y1845">
        <v>45.564</v>
      </c>
      <c r="Z1845">
        <v>46.881999999999998</v>
      </c>
      <c r="AA1845">
        <v>48.329000000000001</v>
      </c>
      <c r="AB1845">
        <v>49.927</v>
      </c>
      <c r="AC1845">
        <v>51.694000000000003</v>
      </c>
      <c r="AD1845">
        <v>54.853000000000002</v>
      </c>
    </row>
    <row r="1846" spans="2:30" ht="15" customHeight="1" x14ac:dyDescent="0.45">
      <c r="B1846" t="s">
        <v>419</v>
      </c>
      <c r="C1846" t="s">
        <v>189</v>
      </c>
      <c r="D1846" t="s">
        <v>2062</v>
      </c>
      <c r="E1846" t="s">
        <v>2063</v>
      </c>
      <c r="F1846" t="s">
        <v>4489</v>
      </c>
      <c r="G1846" t="s">
        <v>422</v>
      </c>
      <c r="H1846" t="s">
        <v>2039</v>
      </c>
      <c r="I1846" t="s">
        <v>2040</v>
      </c>
      <c r="J1846">
        <v>1</v>
      </c>
      <c r="K1846">
        <v>0</v>
      </c>
      <c r="L1846">
        <v>0</v>
      </c>
      <c r="M1846">
        <v>0</v>
      </c>
      <c r="N1846">
        <v>0</v>
      </c>
      <c r="O1846">
        <v>0</v>
      </c>
      <c r="P1846">
        <v>0</v>
      </c>
      <c r="Q1846">
        <v>0</v>
      </c>
      <c r="R1846">
        <v>0</v>
      </c>
      <c r="S1846">
        <v>0</v>
      </c>
      <c r="T1846">
        <v>0</v>
      </c>
      <c r="U1846">
        <v>0</v>
      </c>
      <c r="V1846">
        <v>0</v>
      </c>
      <c r="W1846">
        <v>0</v>
      </c>
      <c r="X1846">
        <v>0</v>
      </c>
      <c r="Y1846">
        <v>0</v>
      </c>
      <c r="Z1846">
        <v>0</v>
      </c>
      <c r="AA1846">
        <v>0</v>
      </c>
      <c r="AB1846">
        <v>0</v>
      </c>
      <c r="AC1846">
        <v>0</v>
      </c>
      <c r="AD1846">
        <v>0</v>
      </c>
    </row>
    <row r="1847" spans="2:30" ht="15" customHeight="1" x14ac:dyDescent="0.45">
      <c r="B1847" t="s">
        <v>419</v>
      </c>
      <c r="C1847" t="s">
        <v>189</v>
      </c>
      <c r="D1847" t="s">
        <v>2065</v>
      </c>
      <c r="E1847" t="s">
        <v>2066</v>
      </c>
      <c r="F1847" t="s">
        <v>4490</v>
      </c>
      <c r="G1847" t="s">
        <v>422</v>
      </c>
      <c r="H1847" t="s">
        <v>2039</v>
      </c>
      <c r="I1847" t="s">
        <v>2040</v>
      </c>
      <c r="J1847">
        <v>1</v>
      </c>
      <c r="K1847">
        <v>0</v>
      </c>
      <c r="L1847">
        <v>0</v>
      </c>
      <c r="M1847">
        <v>0</v>
      </c>
      <c r="N1847">
        <v>0</v>
      </c>
      <c r="O1847">
        <v>0</v>
      </c>
      <c r="P1847">
        <v>0</v>
      </c>
      <c r="Q1847">
        <v>0</v>
      </c>
      <c r="R1847">
        <v>0</v>
      </c>
      <c r="S1847">
        <v>0</v>
      </c>
      <c r="T1847">
        <v>0</v>
      </c>
      <c r="U1847">
        <v>0</v>
      </c>
      <c r="V1847">
        <v>0</v>
      </c>
      <c r="W1847">
        <v>0</v>
      </c>
      <c r="X1847">
        <v>0</v>
      </c>
      <c r="Y1847">
        <v>0</v>
      </c>
      <c r="Z1847">
        <v>0</v>
      </c>
      <c r="AA1847">
        <v>0</v>
      </c>
      <c r="AB1847">
        <v>0</v>
      </c>
      <c r="AC1847">
        <v>0</v>
      </c>
      <c r="AD1847">
        <v>0</v>
      </c>
    </row>
    <row r="1848" spans="2:30" ht="15" customHeight="1" x14ac:dyDescent="0.45">
      <c r="B1848" t="s">
        <v>419</v>
      </c>
      <c r="C1848" t="s">
        <v>189</v>
      </c>
      <c r="D1848" t="s">
        <v>2068</v>
      </c>
      <c r="E1848" t="s">
        <v>2069</v>
      </c>
      <c r="F1848" t="s">
        <v>4491</v>
      </c>
      <c r="G1848" t="s">
        <v>422</v>
      </c>
      <c r="H1848" t="s">
        <v>2039</v>
      </c>
      <c r="I1848" t="s">
        <v>2040</v>
      </c>
      <c r="J1848">
        <v>1</v>
      </c>
      <c r="K1848">
        <v>0</v>
      </c>
      <c r="L1848">
        <v>0</v>
      </c>
      <c r="M1848">
        <v>0</v>
      </c>
      <c r="N1848">
        <v>0</v>
      </c>
      <c r="O1848">
        <v>0</v>
      </c>
      <c r="P1848">
        <v>0</v>
      </c>
      <c r="Q1848">
        <v>0</v>
      </c>
      <c r="R1848">
        <v>0</v>
      </c>
      <c r="S1848">
        <v>0</v>
      </c>
      <c r="T1848">
        <v>0</v>
      </c>
      <c r="U1848">
        <v>0</v>
      </c>
      <c r="V1848">
        <v>0</v>
      </c>
      <c r="W1848">
        <v>0</v>
      </c>
      <c r="X1848">
        <v>0</v>
      </c>
      <c r="Y1848">
        <v>0</v>
      </c>
      <c r="Z1848">
        <v>0</v>
      </c>
      <c r="AA1848">
        <v>0</v>
      </c>
      <c r="AB1848">
        <v>0</v>
      </c>
      <c r="AC1848">
        <v>0</v>
      </c>
      <c r="AD1848">
        <v>0</v>
      </c>
    </row>
    <row r="1849" spans="2:30" ht="15" customHeight="1" x14ac:dyDescent="0.45">
      <c r="B1849" t="s">
        <v>419</v>
      </c>
      <c r="C1849" t="s">
        <v>189</v>
      </c>
      <c r="D1849" t="s">
        <v>2071</v>
      </c>
      <c r="E1849" t="s">
        <v>2072</v>
      </c>
      <c r="F1849" t="s">
        <v>4492</v>
      </c>
      <c r="G1849" t="s">
        <v>422</v>
      </c>
      <c r="H1849" t="s">
        <v>2039</v>
      </c>
      <c r="I1849" t="s">
        <v>2040</v>
      </c>
      <c r="J1849">
        <v>2</v>
      </c>
      <c r="K1849">
        <v>208.74</v>
      </c>
      <c r="L1849">
        <v>202.17599999999999</v>
      </c>
      <c r="M1849">
        <v>232.196</v>
      </c>
      <c r="N1849">
        <v>257.23</v>
      </c>
      <c r="O1849">
        <v>270.745</v>
      </c>
      <c r="P1849">
        <v>257.06299999999999</v>
      </c>
      <c r="Q1849">
        <v>266.38499999999999</v>
      </c>
      <c r="R1849">
        <v>274.06</v>
      </c>
      <c r="S1849">
        <v>286.072</v>
      </c>
      <c r="T1849">
        <v>297.48</v>
      </c>
      <c r="U1849">
        <v>309.97699999999998</v>
      </c>
      <c r="V1849">
        <v>323.27600000000001</v>
      </c>
      <c r="W1849">
        <v>338.41500000000002</v>
      </c>
      <c r="X1849">
        <v>355.81400000000002</v>
      </c>
      <c r="Y1849">
        <v>375.78</v>
      </c>
      <c r="Z1849">
        <v>398.58600000000001</v>
      </c>
      <c r="AA1849">
        <v>424.51400000000001</v>
      </c>
      <c r="AB1849">
        <v>454.11099999999999</v>
      </c>
      <c r="AC1849">
        <v>487.85500000000002</v>
      </c>
      <c r="AD1849">
        <v>524.89700000000005</v>
      </c>
    </row>
    <row r="1850" spans="2:30" ht="15" customHeight="1" x14ac:dyDescent="0.45">
      <c r="B1850" t="s">
        <v>419</v>
      </c>
      <c r="C1850" t="s">
        <v>189</v>
      </c>
      <c r="D1850" t="s">
        <v>2074</v>
      </c>
      <c r="E1850" t="s">
        <v>2075</v>
      </c>
      <c r="F1850" t="s">
        <v>4493</v>
      </c>
      <c r="G1850" t="s">
        <v>422</v>
      </c>
      <c r="H1850" t="s">
        <v>2039</v>
      </c>
      <c r="I1850" t="s">
        <v>2040</v>
      </c>
      <c r="J1850">
        <v>2</v>
      </c>
      <c r="K1850">
        <v>0</v>
      </c>
      <c r="L1850">
        <v>0</v>
      </c>
      <c r="M1850">
        <v>0</v>
      </c>
      <c r="N1850">
        <v>0</v>
      </c>
      <c r="O1850">
        <v>0</v>
      </c>
      <c r="P1850">
        <v>0</v>
      </c>
      <c r="Q1850">
        <v>0</v>
      </c>
      <c r="R1850">
        <v>0</v>
      </c>
      <c r="S1850">
        <v>0</v>
      </c>
      <c r="T1850">
        <v>0</v>
      </c>
      <c r="U1850">
        <v>0</v>
      </c>
      <c r="V1850">
        <v>0</v>
      </c>
      <c r="W1850">
        <v>0</v>
      </c>
      <c r="X1850">
        <v>0</v>
      </c>
      <c r="Y1850">
        <v>0</v>
      </c>
      <c r="Z1850">
        <v>0</v>
      </c>
      <c r="AA1850">
        <v>0</v>
      </c>
      <c r="AB1850">
        <v>0</v>
      </c>
      <c r="AC1850">
        <v>0</v>
      </c>
      <c r="AD1850">
        <v>0</v>
      </c>
    </row>
    <row r="1851" spans="2:30" ht="15" customHeight="1" x14ac:dyDescent="0.45">
      <c r="B1851" t="s">
        <v>419</v>
      </c>
      <c r="C1851" t="s">
        <v>189</v>
      </c>
      <c r="D1851" t="s">
        <v>2077</v>
      </c>
      <c r="E1851" t="s">
        <v>2078</v>
      </c>
      <c r="F1851" t="s">
        <v>4494</v>
      </c>
      <c r="G1851" t="s">
        <v>422</v>
      </c>
      <c r="H1851" t="s">
        <v>2039</v>
      </c>
      <c r="I1851" t="s">
        <v>2040</v>
      </c>
      <c r="J1851">
        <v>2</v>
      </c>
      <c r="K1851">
        <v>165.38399999999999</v>
      </c>
      <c r="L1851">
        <v>156.959</v>
      </c>
      <c r="M1851">
        <v>187.93600000000001</v>
      </c>
      <c r="N1851">
        <v>191.63900000000001</v>
      </c>
      <c r="O1851">
        <v>186.11500000000001</v>
      </c>
      <c r="P1851">
        <v>164.56200000000001</v>
      </c>
      <c r="Q1851">
        <v>175.72300000000001</v>
      </c>
      <c r="R1851">
        <v>179.71199999999999</v>
      </c>
      <c r="S1851">
        <v>185.708</v>
      </c>
      <c r="T1851">
        <v>188.71600000000001</v>
      </c>
      <c r="U1851">
        <v>193.221</v>
      </c>
      <c r="V1851">
        <v>198.00299999999999</v>
      </c>
      <c r="W1851">
        <v>204.244</v>
      </c>
      <c r="X1851">
        <v>211.78200000000001</v>
      </c>
      <c r="Y1851">
        <v>220.99799999999999</v>
      </c>
      <c r="Z1851">
        <v>232.08199999999999</v>
      </c>
      <c r="AA1851">
        <v>245.161</v>
      </c>
      <c r="AB1851">
        <v>260.71499999999997</v>
      </c>
      <c r="AC1851">
        <v>278.32299999999998</v>
      </c>
      <c r="AD1851">
        <v>296.11200000000002</v>
      </c>
    </row>
    <row r="1852" spans="2:30" ht="15" customHeight="1" x14ac:dyDescent="0.45">
      <c r="B1852" t="s">
        <v>419</v>
      </c>
      <c r="C1852" t="s">
        <v>189</v>
      </c>
      <c r="D1852" t="s">
        <v>2080</v>
      </c>
      <c r="E1852" t="s">
        <v>2081</v>
      </c>
      <c r="F1852" t="s">
        <v>4495</v>
      </c>
      <c r="G1852" t="s">
        <v>422</v>
      </c>
      <c r="H1852" t="s">
        <v>2039</v>
      </c>
      <c r="I1852" t="s">
        <v>2040</v>
      </c>
      <c r="J1852">
        <v>2</v>
      </c>
      <c r="K1852">
        <v>18.006</v>
      </c>
      <c r="L1852">
        <v>17.54</v>
      </c>
      <c r="M1852">
        <v>17.039000000000001</v>
      </c>
      <c r="N1852">
        <v>20.599</v>
      </c>
      <c r="O1852">
        <v>20.306000000000001</v>
      </c>
      <c r="P1852">
        <v>19.931999999999999</v>
      </c>
      <c r="Q1852">
        <v>19.363</v>
      </c>
      <c r="R1852">
        <v>18.919</v>
      </c>
      <c r="S1852">
        <v>18.533999999999999</v>
      </c>
      <c r="T1852">
        <v>18.202999999999999</v>
      </c>
      <c r="U1852">
        <v>17.88</v>
      </c>
      <c r="V1852">
        <v>17.581</v>
      </c>
      <c r="W1852">
        <v>17.302</v>
      </c>
      <c r="X1852">
        <v>17.053000000000001</v>
      </c>
      <c r="Y1852">
        <v>16.838000000000001</v>
      </c>
      <c r="Z1852">
        <v>16.658000000000001</v>
      </c>
      <c r="AA1852">
        <v>16.515999999999998</v>
      </c>
      <c r="AB1852">
        <v>16.414000000000001</v>
      </c>
      <c r="AC1852">
        <v>16.352</v>
      </c>
      <c r="AD1852">
        <v>16.332999999999998</v>
      </c>
    </row>
    <row r="1853" spans="2:30" ht="15" customHeight="1" x14ac:dyDescent="0.45">
      <c r="B1853" t="s">
        <v>419</v>
      </c>
      <c r="C1853" t="s">
        <v>189</v>
      </c>
      <c r="D1853" t="s">
        <v>2083</v>
      </c>
      <c r="E1853" t="s">
        <v>2084</v>
      </c>
      <c r="F1853" t="s">
        <v>4496</v>
      </c>
      <c r="G1853" t="s">
        <v>422</v>
      </c>
      <c r="H1853" t="s">
        <v>2039</v>
      </c>
      <c r="I1853" t="s">
        <v>2040</v>
      </c>
      <c r="J1853">
        <v>2</v>
      </c>
      <c r="K1853">
        <v>0</v>
      </c>
      <c r="L1853">
        <v>0</v>
      </c>
      <c r="M1853">
        <v>0</v>
      </c>
      <c r="N1853">
        <v>0</v>
      </c>
      <c r="O1853">
        <v>0</v>
      </c>
      <c r="P1853">
        <v>0</v>
      </c>
      <c r="Q1853">
        <v>0</v>
      </c>
      <c r="R1853">
        <v>0</v>
      </c>
      <c r="S1853">
        <v>0</v>
      </c>
      <c r="T1853">
        <v>0</v>
      </c>
      <c r="U1853">
        <v>0</v>
      </c>
      <c r="V1853">
        <v>0</v>
      </c>
      <c r="W1853">
        <v>0</v>
      </c>
      <c r="X1853">
        <v>0</v>
      </c>
      <c r="Y1853">
        <v>0</v>
      </c>
      <c r="Z1853">
        <v>0</v>
      </c>
      <c r="AA1853">
        <v>0</v>
      </c>
      <c r="AB1853">
        <v>0</v>
      </c>
      <c r="AC1853">
        <v>0</v>
      </c>
      <c r="AD1853">
        <v>0</v>
      </c>
    </row>
    <row r="1854" spans="2:30" ht="15" customHeight="1" x14ac:dyDescent="0.45">
      <c r="B1854" t="s">
        <v>419</v>
      </c>
      <c r="C1854" t="s">
        <v>189</v>
      </c>
      <c r="D1854" t="s">
        <v>2086</v>
      </c>
      <c r="E1854" t="s">
        <v>2087</v>
      </c>
      <c r="F1854" t="s">
        <v>4497</v>
      </c>
      <c r="G1854" t="s">
        <v>422</v>
      </c>
      <c r="H1854" t="s">
        <v>2039</v>
      </c>
      <c r="I1854" t="s">
        <v>2040</v>
      </c>
      <c r="J1854">
        <v>2</v>
      </c>
      <c r="K1854">
        <v>5.8109999999999999</v>
      </c>
      <c r="L1854">
        <v>7.36</v>
      </c>
      <c r="M1854">
        <v>7.1150000000000002</v>
      </c>
      <c r="N1854">
        <v>10.923999999999999</v>
      </c>
      <c r="O1854">
        <v>15.13</v>
      </c>
      <c r="P1854">
        <v>19.696999999999999</v>
      </c>
      <c r="Q1854">
        <v>19.04</v>
      </c>
      <c r="R1854">
        <v>21.353000000000002</v>
      </c>
      <c r="S1854">
        <v>24.773</v>
      </c>
      <c r="T1854">
        <v>29.245999999999999</v>
      </c>
      <c r="U1854">
        <v>33.442</v>
      </c>
      <c r="V1854">
        <v>37.832999999999998</v>
      </c>
      <c r="W1854">
        <v>42.350999999999999</v>
      </c>
      <c r="X1854">
        <v>47.273000000000003</v>
      </c>
      <c r="Y1854">
        <v>52.392000000000003</v>
      </c>
      <c r="Z1854">
        <v>57.688000000000002</v>
      </c>
      <c r="AA1854">
        <v>63.207000000000001</v>
      </c>
      <c r="AB1854">
        <v>68.998000000000005</v>
      </c>
      <c r="AC1854">
        <v>75.114999999999995</v>
      </c>
      <c r="AD1854">
        <v>81.619</v>
      </c>
    </row>
    <row r="1855" spans="2:30" ht="15" customHeight="1" x14ac:dyDescent="0.45">
      <c r="B1855" t="s">
        <v>419</v>
      </c>
      <c r="C1855" t="s">
        <v>189</v>
      </c>
      <c r="D1855" t="s">
        <v>2089</v>
      </c>
      <c r="E1855" t="s">
        <v>2090</v>
      </c>
      <c r="F1855" t="s">
        <v>4498</v>
      </c>
      <c r="G1855" t="s">
        <v>422</v>
      </c>
      <c r="H1855" t="s">
        <v>2039</v>
      </c>
      <c r="I1855" t="s">
        <v>2040</v>
      </c>
      <c r="J1855">
        <v>2</v>
      </c>
      <c r="K1855">
        <v>4.8929999999999998</v>
      </c>
      <c r="L1855">
        <v>5.2539999999999996</v>
      </c>
      <c r="M1855">
        <v>5.0439999999999996</v>
      </c>
      <c r="N1855">
        <v>8.8889999999999993</v>
      </c>
      <c r="O1855">
        <v>13.103</v>
      </c>
      <c r="P1855">
        <v>15.345000000000001</v>
      </c>
      <c r="Q1855">
        <v>14.731</v>
      </c>
      <c r="R1855">
        <v>15.831</v>
      </c>
      <c r="S1855">
        <v>17.814</v>
      </c>
      <c r="T1855">
        <v>20.8</v>
      </c>
      <c r="U1855">
        <v>23.658000000000001</v>
      </c>
      <c r="V1855">
        <v>26.727</v>
      </c>
      <c r="W1855">
        <v>29.954999999999998</v>
      </c>
      <c r="X1855">
        <v>33.570999999999998</v>
      </c>
      <c r="Y1855">
        <v>37.677999999999997</v>
      </c>
      <c r="Z1855">
        <v>42.353000000000002</v>
      </c>
      <c r="AA1855">
        <v>47.689</v>
      </c>
      <c r="AB1855">
        <v>53.679000000000002</v>
      </c>
      <c r="AC1855">
        <v>59.948999999999998</v>
      </c>
      <c r="AD1855">
        <v>66.558999999999997</v>
      </c>
    </row>
    <row r="1856" spans="2:30" ht="15" customHeight="1" x14ac:dyDescent="0.45">
      <c r="B1856" t="s">
        <v>419</v>
      </c>
      <c r="C1856" t="s">
        <v>189</v>
      </c>
      <c r="D1856" t="s">
        <v>2092</v>
      </c>
      <c r="E1856" t="s">
        <v>2093</v>
      </c>
      <c r="F1856" t="s">
        <v>4499</v>
      </c>
      <c r="G1856" t="s">
        <v>422</v>
      </c>
      <c r="H1856" t="s">
        <v>2039</v>
      </c>
      <c r="I1856" t="s">
        <v>2040</v>
      </c>
      <c r="J1856">
        <v>2</v>
      </c>
      <c r="K1856">
        <v>14.646000000000001</v>
      </c>
      <c r="L1856">
        <v>15.063000000000001</v>
      </c>
      <c r="M1856">
        <v>15.063000000000001</v>
      </c>
      <c r="N1856">
        <v>25.18</v>
      </c>
      <c r="O1856">
        <v>36.091000000000001</v>
      </c>
      <c r="P1856">
        <v>37.527999999999999</v>
      </c>
      <c r="Q1856">
        <v>37.527999999999999</v>
      </c>
      <c r="R1856">
        <v>38.246000000000002</v>
      </c>
      <c r="S1856">
        <v>39.243000000000002</v>
      </c>
      <c r="T1856">
        <v>40.515000000000001</v>
      </c>
      <c r="U1856">
        <v>41.777000000000001</v>
      </c>
      <c r="V1856">
        <v>43.133000000000003</v>
      </c>
      <c r="W1856">
        <v>44.564</v>
      </c>
      <c r="X1856">
        <v>46.134999999999998</v>
      </c>
      <c r="Y1856">
        <v>47.875</v>
      </c>
      <c r="Z1856">
        <v>49.805</v>
      </c>
      <c r="AA1856">
        <v>51.942</v>
      </c>
      <c r="AB1856">
        <v>54.305</v>
      </c>
      <c r="AC1856">
        <v>58.116999999999997</v>
      </c>
      <c r="AD1856">
        <v>64.272999999999996</v>
      </c>
    </row>
    <row r="1857" spans="2:30" ht="15" customHeight="1" x14ac:dyDescent="0.45">
      <c r="B1857" t="s">
        <v>419</v>
      </c>
      <c r="C1857" t="s">
        <v>189</v>
      </c>
      <c r="D1857" t="s">
        <v>2095</v>
      </c>
      <c r="E1857" t="s">
        <v>2096</v>
      </c>
      <c r="F1857" t="s">
        <v>4500</v>
      </c>
      <c r="G1857" t="s">
        <v>422</v>
      </c>
      <c r="H1857" t="s">
        <v>2039</v>
      </c>
      <c r="I1857" t="s">
        <v>2040</v>
      </c>
      <c r="J1857">
        <v>2</v>
      </c>
      <c r="K1857">
        <v>0</v>
      </c>
      <c r="L1857">
        <v>0</v>
      </c>
      <c r="M1857">
        <v>0</v>
      </c>
      <c r="N1857">
        <v>0</v>
      </c>
      <c r="O1857">
        <v>0</v>
      </c>
      <c r="P1857">
        <v>0</v>
      </c>
      <c r="Q1857">
        <v>0</v>
      </c>
      <c r="R1857">
        <v>0</v>
      </c>
      <c r="S1857">
        <v>0</v>
      </c>
      <c r="T1857">
        <v>0</v>
      </c>
      <c r="U1857">
        <v>0</v>
      </c>
      <c r="V1857">
        <v>0</v>
      </c>
      <c r="W1857">
        <v>0</v>
      </c>
      <c r="X1857">
        <v>0</v>
      </c>
      <c r="Y1857">
        <v>0</v>
      </c>
      <c r="Z1857">
        <v>0</v>
      </c>
      <c r="AA1857">
        <v>0</v>
      </c>
      <c r="AB1857">
        <v>0</v>
      </c>
      <c r="AC1857">
        <v>0</v>
      </c>
      <c r="AD1857">
        <v>0</v>
      </c>
    </row>
    <row r="1858" spans="2:30" ht="15" customHeight="1" x14ac:dyDescent="0.45">
      <c r="B1858" t="s">
        <v>419</v>
      </c>
      <c r="C1858" t="s">
        <v>189</v>
      </c>
      <c r="D1858" t="s">
        <v>2098</v>
      </c>
      <c r="E1858" t="s">
        <v>2099</v>
      </c>
      <c r="F1858" t="s">
        <v>4501</v>
      </c>
      <c r="G1858" t="s">
        <v>422</v>
      </c>
      <c r="H1858" t="s">
        <v>2039</v>
      </c>
      <c r="I1858" t="s">
        <v>2040</v>
      </c>
      <c r="J1858">
        <v>2</v>
      </c>
      <c r="K1858">
        <v>0</v>
      </c>
      <c r="L1858">
        <v>0</v>
      </c>
      <c r="M1858">
        <v>0</v>
      </c>
      <c r="N1858">
        <v>0</v>
      </c>
      <c r="O1858">
        <v>0</v>
      </c>
      <c r="P1858">
        <v>0</v>
      </c>
      <c r="Q1858">
        <v>0</v>
      </c>
      <c r="R1858">
        <v>0</v>
      </c>
      <c r="S1858">
        <v>0</v>
      </c>
      <c r="T1858">
        <v>0</v>
      </c>
      <c r="U1858">
        <v>0</v>
      </c>
      <c r="V1858">
        <v>0</v>
      </c>
      <c r="W1858">
        <v>0</v>
      </c>
      <c r="X1858">
        <v>0</v>
      </c>
      <c r="Y1858">
        <v>0</v>
      </c>
      <c r="Z1858">
        <v>0</v>
      </c>
      <c r="AA1858">
        <v>0</v>
      </c>
      <c r="AB1858">
        <v>0</v>
      </c>
      <c r="AC1858">
        <v>0</v>
      </c>
      <c r="AD1858">
        <v>0</v>
      </c>
    </row>
    <row r="1859" spans="2:30" ht="15" customHeight="1" x14ac:dyDescent="0.45">
      <c r="B1859" t="s">
        <v>419</v>
      </c>
      <c r="C1859" t="s">
        <v>189</v>
      </c>
      <c r="D1859" t="s">
        <v>2101</v>
      </c>
      <c r="E1859" t="s">
        <v>2102</v>
      </c>
      <c r="F1859" t="s">
        <v>4502</v>
      </c>
      <c r="G1859" t="s">
        <v>422</v>
      </c>
      <c r="H1859" t="s">
        <v>2039</v>
      </c>
      <c r="I1859" t="s">
        <v>2040</v>
      </c>
      <c r="J1859">
        <v>2</v>
      </c>
      <c r="K1859">
        <v>0</v>
      </c>
      <c r="L1859">
        <v>0</v>
      </c>
      <c r="M1859">
        <v>0</v>
      </c>
      <c r="N1859">
        <v>0</v>
      </c>
      <c r="O1859">
        <v>0</v>
      </c>
      <c r="P1859">
        <v>0</v>
      </c>
      <c r="Q1859">
        <v>0</v>
      </c>
      <c r="R1859">
        <v>0</v>
      </c>
      <c r="S1859">
        <v>0</v>
      </c>
      <c r="T1859">
        <v>0</v>
      </c>
      <c r="U1859">
        <v>0</v>
      </c>
      <c r="V1859">
        <v>0</v>
      </c>
      <c r="W1859">
        <v>0</v>
      </c>
      <c r="X1859">
        <v>0</v>
      </c>
      <c r="Y1859">
        <v>0</v>
      </c>
      <c r="Z1859">
        <v>0</v>
      </c>
      <c r="AA1859">
        <v>0</v>
      </c>
      <c r="AB1859">
        <v>0</v>
      </c>
      <c r="AC1859">
        <v>0</v>
      </c>
      <c r="AD1859">
        <v>0</v>
      </c>
    </row>
    <row r="1860" spans="2:30" ht="15" customHeight="1" x14ac:dyDescent="0.45">
      <c r="B1860" t="s">
        <v>419</v>
      </c>
      <c r="C1860" t="s">
        <v>189</v>
      </c>
      <c r="D1860" t="s">
        <v>2104</v>
      </c>
      <c r="E1860" t="s">
        <v>2105</v>
      </c>
      <c r="F1860" t="s">
        <v>4503</v>
      </c>
      <c r="G1860" t="s">
        <v>422</v>
      </c>
      <c r="H1860" t="s">
        <v>1685</v>
      </c>
      <c r="I1860" t="s">
        <v>1686</v>
      </c>
      <c r="J1860">
        <v>2</v>
      </c>
      <c r="K1860">
        <v>0.33900000000000002</v>
      </c>
      <c r="L1860">
        <v>0.32700000000000001</v>
      </c>
      <c r="M1860">
        <v>0.32</v>
      </c>
      <c r="N1860">
        <v>0.309</v>
      </c>
      <c r="O1860">
        <v>0.26600000000000001</v>
      </c>
      <c r="P1860">
        <v>0.28899999999999998</v>
      </c>
      <c r="Q1860">
        <v>0.314</v>
      </c>
      <c r="R1860">
        <v>0.34100000000000003</v>
      </c>
      <c r="S1860">
        <v>0.373</v>
      </c>
      <c r="T1860">
        <v>0.41</v>
      </c>
      <c r="U1860">
        <v>0.45100000000000001</v>
      </c>
      <c r="V1860">
        <v>0.49399999999999999</v>
      </c>
      <c r="W1860">
        <v>0.53900000000000003</v>
      </c>
      <c r="X1860">
        <v>0.58599999999999997</v>
      </c>
      <c r="Y1860">
        <v>0.63500000000000001</v>
      </c>
      <c r="Z1860">
        <v>0.68700000000000006</v>
      </c>
      <c r="AA1860">
        <v>0.74199999999999999</v>
      </c>
      <c r="AB1860">
        <v>0.79900000000000004</v>
      </c>
      <c r="AC1860">
        <v>0.85699999999999998</v>
      </c>
      <c r="AD1860">
        <v>0.91700000000000004</v>
      </c>
    </row>
    <row r="1861" spans="2:30" ht="15" customHeight="1" x14ac:dyDescent="0.45">
      <c r="B1861" t="s">
        <v>419</v>
      </c>
      <c r="C1861" t="s">
        <v>189</v>
      </c>
      <c r="D1861" t="s">
        <v>2107</v>
      </c>
      <c r="E1861" t="s">
        <v>2108</v>
      </c>
      <c r="F1861" t="s">
        <v>4504</v>
      </c>
      <c r="G1861" t="s">
        <v>422</v>
      </c>
      <c r="H1861" t="s">
        <v>1685</v>
      </c>
      <c r="I1861" t="s">
        <v>1686</v>
      </c>
      <c r="J1861">
        <v>2</v>
      </c>
      <c r="K1861">
        <v>495.238</v>
      </c>
      <c r="L1861">
        <v>484.52</v>
      </c>
      <c r="M1861">
        <v>472.24900000000002</v>
      </c>
      <c r="N1861">
        <v>454.66399999999999</v>
      </c>
      <c r="O1861">
        <v>394.03699999999998</v>
      </c>
      <c r="P1861">
        <v>431.12900000000002</v>
      </c>
      <c r="Q1861">
        <v>471.60500000000002</v>
      </c>
      <c r="R1861">
        <v>515.50699999999995</v>
      </c>
      <c r="S1861">
        <v>567.83699999999999</v>
      </c>
      <c r="T1861">
        <v>629.62</v>
      </c>
      <c r="U1861">
        <v>696.34900000000005</v>
      </c>
      <c r="V1861">
        <v>767.74900000000002</v>
      </c>
      <c r="W1861">
        <v>843.38</v>
      </c>
      <c r="X1861">
        <v>922.83900000000006</v>
      </c>
      <c r="Y1861">
        <v>1005.5890000000001</v>
      </c>
      <c r="Z1861">
        <v>1095.1010000000001</v>
      </c>
      <c r="AA1861">
        <v>1189.087</v>
      </c>
      <c r="AB1861">
        <v>1287.461</v>
      </c>
      <c r="AC1861">
        <v>1390.1890000000001</v>
      </c>
      <c r="AD1861">
        <v>1495.4590000000001</v>
      </c>
    </row>
    <row r="1862" spans="2:30" ht="15" customHeight="1" x14ac:dyDescent="0.45">
      <c r="B1862" t="s">
        <v>419</v>
      </c>
      <c r="C1862" t="s">
        <v>189</v>
      </c>
      <c r="D1862" t="s">
        <v>2110</v>
      </c>
      <c r="E1862">
        <v>0</v>
      </c>
      <c r="F1862" t="s">
        <v>4505</v>
      </c>
      <c r="G1862" t="s">
        <v>422</v>
      </c>
      <c r="H1862" t="s">
        <v>1685</v>
      </c>
      <c r="I1862" t="s">
        <v>1686</v>
      </c>
      <c r="J1862">
        <v>2</v>
      </c>
      <c r="K1862">
        <v>0</v>
      </c>
      <c r="L1862">
        <v>0</v>
      </c>
      <c r="M1862">
        <v>0</v>
      </c>
      <c r="N1862">
        <v>0</v>
      </c>
      <c r="O1862">
        <v>0</v>
      </c>
      <c r="P1862">
        <v>0</v>
      </c>
      <c r="Q1862">
        <v>0</v>
      </c>
      <c r="R1862">
        <v>0</v>
      </c>
      <c r="S1862">
        <v>0</v>
      </c>
      <c r="T1862">
        <v>0</v>
      </c>
      <c r="U1862">
        <v>0</v>
      </c>
      <c r="V1862">
        <v>0</v>
      </c>
      <c r="W1862">
        <v>0</v>
      </c>
      <c r="X1862">
        <v>0</v>
      </c>
      <c r="Y1862">
        <v>0</v>
      </c>
      <c r="Z1862">
        <v>0</v>
      </c>
      <c r="AA1862">
        <v>0</v>
      </c>
      <c r="AB1862">
        <v>0</v>
      </c>
      <c r="AC1862">
        <v>0</v>
      </c>
      <c r="AD1862">
        <v>0</v>
      </c>
    </row>
    <row r="1863" spans="2:30" ht="15" customHeight="1" x14ac:dyDescent="0.45">
      <c r="B1863" t="s">
        <v>419</v>
      </c>
      <c r="C1863" t="s">
        <v>189</v>
      </c>
      <c r="D1863" t="s">
        <v>2112</v>
      </c>
      <c r="E1863">
        <v>0</v>
      </c>
      <c r="F1863" t="s">
        <v>4505</v>
      </c>
      <c r="G1863" t="s">
        <v>422</v>
      </c>
      <c r="H1863" t="s">
        <v>1685</v>
      </c>
      <c r="I1863" t="s">
        <v>1686</v>
      </c>
      <c r="J1863">
        <v>2</v>
      </c>
      <c r="K1863">
        <v>0.02</v>
      </c>
      <c r="L1863">
        <v>2.5000000000000001E-2</v>
      </c>
      <c r="M1863">
        <v>3.4000000000000002E-2</v>
      </c>
      <c r="N1863">
        <v>4.3999999999999997E-2</v>
      </c>
      <c r="O1863">
        <v>7.4999999999999997E-2</v>
      </c>
      <c r="P1863">
        <v>0.13400000000000001</v>
      </c>
      <c r="Q1863">
        <v>0.254</v>
      </c>
      <c r="R1863">
        <v>0.47799999999999998</v>
      </c>
      <c r="S1863">
        <v>0.91100000000000003</v>
      </c>
      <c r="T1863">
        <v>1.6839999999999999</v>
      </c>
      <c r="U1863">
        <v>2.9769999999999999</v>
      </c>
      <c r="V1863">
        <v>5.05</v>
      </c>
      <c r="W1863">
        <v>8.1059999999999999</v>
      </c>
      <c r="X1863">
        <v>12.414999999999999</v>
      </c>
      <c r="Y1863">
        <v>18.181000000000001</v>
      </c>
      <c r="Z1863">
        <v>25.716999999999999</v>
      </c>
      <c r="AA1863">
        <v>35.401000000000003</v>
      </c>
      <c r="AB1863">
        <v>47.68</v>
      </c>
      <c r="AC1863">
        <v>62.915999999999997</v>
      </c>
      <c r="AD1863">
        <v>80.361000000000004</v>
      </c>
    </row>
    <row r="1864" spans="2:30" ht="15" customHeight="1" x14ac:dyDescent="0.45">
      <c r="B1864" t="s">
        <v>419</v>
      </c>
      <c r="C1864" t="s">
        <v>189</v>
      </c>
      <c r="D1864" t="s">
        <v>2113</v>
      </c>
      <c r="E1864" t="s">
        <v>2114</v>
      </c>
      <c r="F1864" t="s">
        <v>4506</v>
      </c>
      <c r="G1864" t="s">
        <v>422</v>
      </c>
      <c r="H1864" t="s">
        <v>1685</v>
      </c>
      <c r="I1864" t="s">
        <v>1686</v>
      </c>
      <c r="J1864">
        <v>2</v>
      </c>
      <c r="K1864">
        <v>1.6890000000000001</v>
      </c>
      <c r="L1864">
        <v>2.1659999999999999</v>
      </c>
      <c r="M1864">
        <v>2.9460000000000002</v>
      </c>
      <c r="N1864">
        <v>3.7509999999999999</v>
      </c>
      <c r="O1864">
        <v>6.4569999999999999</v>
      </c>
      <c r="P1864">
        <v>11.539</v>
      </c>
      <c r="Q1864">
        <v>21.872</v>
      </c>
      <c r="R1864">
        <v>41.134</v>
      </c>
      <c r="S1864">
        <v>78.364000000000004</v>
      </c>
      <c r="T1864">
        <v>144.80799999999999</v>
      </c>
      <c r="U1864">
        <v>255.995</v>
      </c>
      <c r="V1864">
        <v>434.185</v>
      </c>
      <c r="W1864">
        <v>696.98</v>
      </c>
      <c r="X1864">
        <v>1067.4829999999999</v>
      </c>
      <c r="Y1864">
        <v>1563.3030000000001</v>
      </c>
      <c r="Z1864">
        <v>2211.279</v>
      </c>
      <c r="AA1864">
        <v>3043.9549999999999</v>
      </c>
      <c r="AB1864">
        <v>4099.7340000000004</v>
      </c>
      <c r="AC1864">
        <v>5409.83</v>
      </c>
      <c r="AD1864">
        <v>6909.7629999999999</v>
      </c>
    </row>
    <row r="1865" spans="2:30" ht="15" customHeight="1" x14ac:dyDescent="0.45">
      <c r="B1865" t="s">
        <v>419</v>
      </c>
      <c r="C1865" t="s">
        <v>189</v>
      </c>
      <c r="D1865" t="s">
        <v>2116</v>
      </c>
      <c r="E1865">
        <v>0</v>
      </c>
      <c r="F1865" t="s">
        <v>4505</v>
      </c>
      <c r="G1865" t="s">
        <v>422</v>
      </c>
      <c r="H1865" t="s">
        <v>1685</v>
      </c>
      <c r="I1865" t="s">
        <v>1686</v>
      </c>
      <c r="J1865">
        <v>2</v>
      </c>
      <c r="K1865">
        <v>0</v>
      </c>
      <c r="L1865">
        <v>0</v>
      </c>
      <c r="M1865">
        <v>0</v>
      </c>
      <c r="N1865">
        <v>0</v>
      </c>
      <c r="O1865">
        <v>0</v>
      </c>
      <c r="P1865">
        <v>0</v>
      </c>
      <c r="Q1865">
        <v>0</v>
      </c>
      <c r="R1865">
        <v>0</v>
      </c>
      <c r="S1865">
        <v>0</v>
      </c>
      <c r="T1865">
        <v>0</v>
      </c>
      <c r="U1865">
        <v>0</v>
      </c>
      <c r="V1865">
        <v>0</v>
      </c>
      <c r="W1865">
        <v>0</v>
      </c>
      <c r="X1865">
        <v>0</v>
      </c>
      <c r="Y1865">
        <v>0</v>
      </c>
      <c r="Z1865">
        <v>0</v>
      </c>
      <c r="AA1865">
        <v>0</v>
      </c>
      <c r="AB1865">
        <v>0</v>
      </c>
      <c r="AC1865">
        <v>0</v>
      </c>
      <c r="AD1865">
        <v>0</v>
      </c>
    </row>
    <row r="1866" spans="2:30" ht="15" customHeight="1" x14ac:dyDescent="0.45">
      <c r="B1866" t="s">
        <v>419</v>
      </c>
      <c r="C1866" t="s">
        <v>189</v>
      </c>
      <c r="D1866" t="s">
        <v>2117</v>
      </c>
      <c r="E1866" t="s">
        <v>2118</v>
      </c>
      <c r="F1866" t="s">
        <v>4507</v>
      </c>
      <c r="G1866" t="s">
        <v>422</v>
      </c>
      <c r="H1866" t="s">
        <v>1685</v>
      </c>
      <c r="I1866" t="s">
        <v>1686</v>
      </c>
      <c r="J1866">
        <v>2</v>
      </c>
      <c r="K1866">
        <v>197.274</v>
      </c>
      <c r="L1866">
        <v>195.66</v>
      </c>
      <c r="M1866">
        <v>189.69</v>
      </c>
      <c r="N1866">
        <v>181.21199999999999</v>
      </c>
      <c r="O1866">
        <v>174.07499999999999</v>
      </c>
      <c r="P1866">
        <v>192.423</v>
      </c>
      <c r="Q1866">
        <v>212.84800000000001</v>
      </c>
      <c r="R1866">
        <v>235.63</v>
      </c>
      <c r="S1866">
        <v>263.54599999999999</v>
      </c>
      <c r="T1866">
        <v>297.71300000000002</v>
      </c>
      <c r="U1866">
        <v>336.84199999999998</v>
      </c>
      <c r="V1866">
        <v>381.78</v>
      </c>
      <c r="W1866">
        <v>433.47300000000001</v>
      </c>
      <c r="X1866">
        <v>493.11099999999999</v>
      </c>
      <c r="Y1866">
        <v>561.50199999999995</v>
      </c>
      <c r="Z1866">
        <v>640.73400000000004</v>
      </c>
      <c r="AA1866">
        <v>732.84199999999998</v>
      </c>
      <c r="AB1866">
        <v>840.32</v>
      </c>
      <c r="AC1866">
        <v>965.33399999999995</v>
      </c>
      <c r="AD1866">
        <v>1103.325</v>
      </c>
    </row>
    <row r="1867" spans="2:30" ht="15" customHeight="1" x14ac:dyDescent="0.45">
      <c r="B1867" t="s">
        <v>419</v>
      </c>
      <c r="C1867" t="s">
        <v>189</v>
      </c>
      <c r="D1867" t="s">
        <v>2120</v>
      </c>
      <c r="E1867" t="s">
        <v>2121</v>
      </c>
      <c r="F1867" t="s">
        <v>4508</v>
      </c>
      <c r="G1867" t="s">
        <v>422</v>
      </c>
      <c r="H1867" t="s">
        <v>1685</v>
      </c>
      <c r="I1867" t="s">
        <v>1686</v>
      </c>
      <c r="J1867">
        <v>2</v>
      </c>
      <c r="K1867">
        <v>11.728</v>
      </c>
      <c r="L1867">
        <v>11.728</v>
      </c>
      <c r="M1867">
        <v>11.37</v>
      </c>
      <c r="N1867">
        <v>10.861000000000001</v>
      </c>
      <c r="O1867">
        <v>11.281000000000001</v>
      </c>
      <c r="P1867">
        <v>12.461</v>
      </c>
      <c r="Q1867">
        <v>13.765000000000001</v>
      </c>
      <c r="R1867">
        <v>15.208</v>
      </c>
      <c r="S1867">
        <v>16.956</v>
      </c>
      <c r="T1867">
        <v>19.079999999999998</v>
      </c>
      <c r="U1867">
        <v>21.492999999999999</v>
      </c>
      <c r="V1867">
        <v>24.251000000000001</v>
      </c>
      <c r="W1867">
        <v>27.321000000000002</v>
      </c>
      <c r="X1867">
        <v>30.763999999999999</v>
      </c>
      <c r="Y1867">
        <v>34.628999999999998</v>
      </c>
      <c r="Z1867">
        <v>38.975000000000001</v>
      </c>
      <c r="AA1867">
        <v>43.866</v>
      </c>
      <c r="AB1867">
        <v>49.383000000000003</v>
      </c>
      <c r="AC1867">
        <v>55.624000000000002</v>
      </c>
      <c r="AD1867">
        <v>62.625</v>
      </c>
    </row>
    <row r="1868" spans="2:30" ht="15" customHeight="1" x14ac:dyDescent="0.45">
      <c r="B1868" t="s">
        <v>419</v>
      </c>
      <c r="C1868" t="s">
        <v>189</v>
      </c>
      <c r="D1868" t="s">
        <v>2123</v>
      </c>
      <c r="E1868" t="s">
        <v>2124</v>
      </c>
      <c r="F1868" t="s">
        <v>4509</v>
      </c>
      <c r="G1868" t="s">
        <v>422</v>
      </c>
      <c r="H1868" t="s">
        <v>1685</v>
      </c>
      <c r="I1868" t="s">
        <v>1686</v>
      </c>
      <c r="J1868">
        <v>2</v>
      </c>
      <c r="K1868">
        <v>6.758</v>
      </c>
      <c r="L1868">
        <v>7.0880000000000001</v>
      </c>
      <c r="M1868">
        <v>7.0940000000000003</v>
      </c>
      <c r="N1868">
        <v>7.0309999999999997</v>
      </c>
      <c r="O1868">
        <v>7.234</v>
      </c>
      <c r="P1868">
        <v>7.8639999999999999</v>
      </c>
      <c r="Q1868">
        <v>8.15</v>
      </c>
      <c r="R1868">
        <v>8.2609999999999992</v>
      </c>
      <c r="S1868">
        <v>8.4870000000000001</v>
      </c>
      <c r="T1868">
        <v>8.8450000000000006</v>
      </c>
      <c r="U1868">
        <v>9.2370000000000001</v>
      </c>
      <c r="V1868">
        <v>9.6720000000000006</v>
      </c>
      <c r="W1868">
        <v>10.157999999999999</v>
      </c>
      <c r="X1868">
        <v>10.704000000000001</v>
      </c>
      <c r="Y1868">
        <v>11.33</v>
      </c>
      <c r="Z1868">
        <v>12.038</v>
      </c>
      <c r="AA1868">
        <v>12.847</v>
      </c>
      <c r="AB1868">
        <v>13.776999999999999</v>
      </c>
      <c r="AC1868">
        <v>14.85</v>
      </c>
      <c r="AD1868">
        <v>16.076000000000001</v>
      </c>
    </row>
    <row r="1869" spans="2:30" ht="15" customHeight="1" x14ac:dyDescent="0.45">
      <c r="B1869" t="s">
        <v>419</v>
      </c>
      <c r="C1869" t="s">
        <v>189</v>
      </c>
      <c r="D1869" t="s">
        <v>2126</v>
      </c>
      <c r="E1869">
        <v>0</v>
      </c>
      <c r="F1869" t="s">
        <v>4505</v>
      </c>
      <c r="G1869" t="s">
        <v>422</v>
      </c>
      <c r="H1869" t="s">
        <v>1685</v>
      </c>
      <c r="I1869" t="s">
        <v>1686</v>
      </c>
      <c r="J1869">
        <v>2</v>
      </c>
      <c r="K1869">
        <v>0</v>
      </c>
      <c r="L1869">
        <v>0</v>
      </c>
      <c r="M1869">
        <v>0</v>
      </c>
      <c r="N1869">
        <v>0</v>
      </c>
      <c r="O1869">
        <v>0</v>
      </c>
      <c r="P1869">
        <v>0</v>
      </c>
      <c r="Q1869">
        <v>0</v>
      </c>
      <c r="R1869">
        <v>0</v>
      </c>
      <c r="S1869">
        <v>0</v>
      </c>
      <c r="T1869">
        <v>0</v>
      </c>
      <c r="U1869">
        <v>0</v>
      </c>
      <c r="V1869">
        <v>0</v>
      </c>
      <c r="W1869">
        <v>0</v>
      </c>
      <c r="X1869">
        <v>0</v>
      </c>
      <c r="Y1869">
        <v>0</v>
      </c>
      <c r="Z1869">
        <v>0</v>
      </c>
      <c r="AA1869">
        <v>0</v>
      </c>
      <c r="AB1869">
        <v>0</v>
      </c>
      <c r="AC1869">
        <v>0</v>
      </c>
      <c r="AD1869">
        <v>0</v>
      </c>
    </row>
    <row r="1870" spans="2:30" ht="15" customHeight="1" x14ac:dyDescent="0.45">
      <c r="B1870" t="s">
        <v>419</v>
      </c>
      <c r="C1870" t="s">
        <v>189</v>
      </c>
      <c r="D1870" t="s">
        <v>2127</v>
      </c>
      <c r="E1870">
        <v>0</v>
      </c>
      <c r="F1870" t="s">
        <v>4505</v>
      </c>
      <c r="G1870" t="s">
        <v>422</v>
      </c>
      <c r="H1870" t="s">
        <v>1685</v>
      </c>
      <c r="I1870" t="s">
        <v>1686</v>
      </c>
      <c r="J1870">
        <v>2</v>
      </c>
      <c r="K1870">
        <v>12.917999999999999</v>
      </c>
      <c r="L1870">
        <v>13.292</v>
      </c>
      <c r="M1870">
        <v>13.16</v>
      </c>
      <c r="N1870">
        <v>13.037000000000001</v>
      </c>
      <c r="O1870">
        <v>13.037000000000001</v>
      </c>
      <c r="P1870">
        <v>13.178000000000001</v>
      </c>
      <c r="Q1870">
        <v>13.32</v>
      </c>
      <c r="R1870">
        <v>13.462</v>
      </c>
      <c r="S1870">
        <v>13.605</v>
      </c>
      <c r="T1870">
        <v>13.749000000000001</v>
      </c>
      <c r="U1870">
        <v>13.894</v>
      </c>
      <c r="V1870">
        <v>14.04</v>
      </c>
      <c r="W1870">
        <v>14.186</v>
      </c>
      <c r="X1870">
        <v>14.334</v>
      </c>
      <c r="Y1870">
        <v>14.483000000000001</v>
      </c>
      <c r="Z1870">
        <v>14.632</v>
      </c>
      <c r="AA1870">
        <v>14.782999999999999</v>
      </c>
      <c r="AB1870">
        <v>14.935</v>
      </c>
      <c r="AC1870">
        <v>15.089</v>
      </c>
      <c r="AD1870">
        <v>15.243</v>
      </c>
    </row>
    <row r="1871" spans="2:30" ht="15" customHeight="1" x14ac:dyDescent="0.45">
      <c r="B1871" t="s">
        <v>419</v>
      </c>
      <c r="C1871" t="s">
        <v>189</v>
      </c>
      <c r="D1871" t="s">
        <v>2128</v>
      </c>
      <c r="E1871">
        <v>0</v>
      </c>
      <c r="F1871" t="s">
        <v>4505</v>
      </c>
      <c r="G1871" t="s">
        <v>422</v>
      </c>
      <c r="H1871" t="s">
        <v>1685</v>
      </c>
      <c r="I1871" t="s">
        <v>1686</v>
      </c>
      <c r="J1871">
        <v>2</v>
      </c>
      <c r="K1871">
        <v>1.83</v>
      </c>
      <c r="L1871">
        <v>1.84</v>
      </c>
      <c r="M1871">
        <v>1.85</v>
      </c>
      <c r="N1871">
        <v>1.86</v>
      </c>
      <c r="O1871">
        <v>1.86</v>
      </c>
      <c r="P1871">
        <v>1.883</v>
      </c>
      <c r="Q1871">
        <v>1.9059999999999999</v>
      </c>
      <c r="R1871">
        <v>1.9279999999999999</v>
      </c>
      <c r="S1871">
        <v>1.9510000000000001</v>
      </c>
      <c r="T1871">
        <v>1.9730000000000001</v>
      </c>
      <c r="U1871">
        <v>1.9950000000000001</v>
      </c>
      <c r="V1871">
        <v>2.0179999999999998</v>
      </c>
      <c r="W1871">
        <v>2.04</v>
      </c>
      <c r="X1871">
        <v>2.0619999999999998</v>
      </c>
      <c r="Y1871">
        <v>2.085</v>
      </c>
      <c r="Z1871">
        <v>2.1070000000000002</v>
      </c>
      <c r="AA1871">
        <v>2.129</v>
      </c>
      <c r="AB1871">
        <v>2.1520000000000001</v>
      </c>
      <c r="AC1871">
        <v>2.1749999999999998</v>
      </c>
      <c r="AD1871">
        <v>2.1970000000000001</v>
      </c>
    </row>
    <row r="1872" spans="2:30" ht="15" customHeight="1" x14ac:dyDescent="0.45">
      <c r="B1872" t="s">
        <v>419</v>
      </c>
      <c r="C1872" t="s">
        <v>189</v>
      </c>
      <c r="D1872" t="s">
        <v>2129</v>
      </c>
      <c r="E1872" t="s">
        <v>2130</v>
      </c>
      <c r="F1872" t="s">
        <v>4510</v>
      </c>
      <c r="G1872" t="s">
        <v>422</v>
      </c>
      <c r="H1872" t="s">
        <v>1685</v>
      </c>
      <c r="I1872" t="s">
        <v>1686</v>
      </c>
      <c r="J1872">
        <v>2</v>
      </c>
      <c r="K1872">
        <v>6.327</v>
      </c>
      <c r="L1872">
        <v>6.3979999999999997</v>
      </c>
      <c r="M1872">
        <v>6.3920000000000003</v>
      </c>
      <c r="N1872">
        <v>6.3879999999999999</v>
      </c>
      <c r="O1872">
        <v>6.1470000000000002</v>
      </c>
      <c r="P1872">
        <v>6.2190000000000003</v>
      </c>
      <c r="Q1872">
        <v>6.29</v>
      </c>
      <c r="R1872">
        <v>6.359</v>
      </c>
      <c r="S1872">
        <v>6.4260000000000002</v>
      </c>
      <c r="T1872">
        <v>6.49</v>
      </c>
      <c r="U1872">
        <v>6.55</v>
      </c>
      <c r="V1872">
        <v>6.61</v>
      </c>
      <c r="W1872">
        <v>6.673</v>
      </c>
      <c r="X1872">
        <v>6.7359999999999998</v>
      </c>
      <c r="Y1872">
        <v>6.7969999999999997</v>
      </c>
      <c r="Z1872">
        <v>6.8579999999999997</v>
      </c>
      <c r="AA1872">
        <v>6.9189999999999996</v>
      </c>
      <c r="AB1872">
        <v>6.9770000000000003</v>
      </c>
      <c r="AC1872">
        <v>7.0330000000000004</v>
      </c>
      <c r="AD1872">
        <v>7.0819999999999999</v>
      </c>
    </row>
    <row r="1873" spans="2:30" ht="15" customHeight="1" x14ac:dyDescent="0.45">
      <c r="B1873" t="s">
        <v>419</v>
      </c>
      <c r="C1873" t="s">
        <v>189</v>
      </c>
      <c r="D1873" t="s">
        <v>2132</v>
      </c>
      <c r="E1873">
        <v>0</v>
      </c>
      <c r="F1873" t="s">
        <v>4505</v>
      </c>
      <c r="G1873" t="s">
        <v>422</v>
      </c>
      <c r="H1873" t="s">
        <v>1685</v>
      </c>
      <c r="I1873" t="s">
        <v>1686</v>
      </c>
      <c r="J1873">
        <v>2</v>
      </c>
      <c r="K1873">
        <v>0</v>
      </c>
      <c r="L1873">
        <v>0</v>
      </c>
      <c r="M1873">
        <v>0</v>
      </c>
      <c r="N1873">
        <v>0</v>
      </c>
      <c r="O1873">
        <v>0</v>
      </c>
      <c r="P1873">
        <v>0</v>
      </c>
      <c r="Q1873">
        <v>0</v>
      </c>
      <c r="R1873">
        <v>0</v>
      </c>
      <c r="S1873">
        <v>0</v>
      </c>
      <c r="T1873">
        <v>0</v>
      </c>
      <c r="U1873">
        <v>0</v>
      </c>
      <c r="V1873">
        <v>0</v>
      </c>
      <c r="W1873">
        <v>0</v>
      </c>
      <c r="X1873">
        <v>0</v>
      </c>
      <c r="Y1873">
        <v>0</v>
      </c>
      <c r="Z1873">
        <v>0</v>
      </c>
      <c r="AA1873">
        <v>0</v>
      </c>
      <c r="AB1873">
        <v>0</v>
      </c>
      <c r="AC1873">
        <v>0</v>
      </c>
      <c r="AD1873">
        <v>0</v>
      </c>
    </row>
    <row r="1874" spans="2:30" ht="15" customHeight="1" x14ac:dyDescent="0.45">
      <c r="B1874" t="s">
        <v>419</v>
      </c>
      <c r="C1874" t="s">
        <v>189</v>
      </c>
      <c r="D1874" t="s">
        <v>2133</v>
      </c>
      <c r="E1874">
        <v>0</v>
      </c>
      <c r="F1874" t="s">
        <v>4505</v>
      </c>
      <c r="G1874" t="s">
        <v>422</v>
      </c>
      <c r="H1874" t="s">
        <v>1685</v>
      </c>
      <c r="I1874" t="s">
        <v>1686</v>
      </c>
      <c r="J1874">
        <v>2</v>
      </c>
      <c r="K1874">
        <v>11.183999999999999</v>
      </c>
      <c r="L1874">
        <v>11.509</v>
      </c>
      <c r="M1874">
        <v>11.387</v>
      </c>
      <c r="N1874">
        <v>11.282999999999999</v>
      </c>
      <c r="O1874">
        <v>11.282999999999999</v>
      </c>
      <c r="P1874">
        <v>11.462999999999999</v>
      </c>
      <c r="Q1874">
        <v>11.638999999999999</v>
      </c>
      <c r="R1874">
        <v>11.813000000000001</v>
      </c>
      <c r="S1874">
        <v>11.984</v>
      </c>
      <c r="T1874">
        <v>12.153</v>
      </c>
      <c r="U1874">
        <v>12.32</v>
      </c>
      <c r="V1874">
        <v>12.486000000000001</v>
      </c>
      <c r="W1874">
        <v>12.648999999999999</v>
      </c>
      <c r="X1874">
        <v>12.811999999999999</v>
      </c>
      <c r="Y1874">
        <v>12.973000000000001</v>
      </c>
      <c r="Z1874">
        <v>13.134</v>
      </c>
      <c r="AA1874">
        <v>13.294</v>
      </c>
      <c r="AB1874">
        <v>13.452999999999999</v>
      </c>
      <c r="AC1874">
        <v>13.612</v>
      </c>
      <c r="AD1874">
        <v>13.771000000000001</v>
      </c>
    </row>
    <row r="1875" spans="2:30" ht="15" customHeight="1" x14ac:dyDescent="0.45">
      <c r="B1875" t="s">
        <v>419</v>
      </c>
      <c r="C1875" t="s">
        <v>189</v>
      </c>
      <c r="D1875" t="s">
        <v>2134</v>
      </c>
      <c r="E1875">
        <v>0</v>
      </c>
      <c r="F1875" t="s">
        <v>4505</v>
      </c>
      <c r="G1875" t="s">
        <v>422</v>
      </c>
      <c r="H1875" t="s">
        <v>1685</v>
      </c>
      <c r="I1875" t="s">
        <v>1686</v>
      </c>
      <c r="J1875">
        <v>2</v>
      </c>
      <c r="K1875">
        <v>1.31</v>
      </c>
      <c r="L1875">
        <v>1.32</v>
      </c>
      <c r="M1875">
        <v>1.32</v>
      </c>
      <c r="N1875">
        <v>1.33</v>
      </c>
      <c r="O1875">
        <v>1.33</v>
      </c>
      <c r="P1875">
        <v>1.353</v>
      </c>
      <c r="Q1875">
        <v>1.375</v>
      </c>
      <c r="R1875">
        <v>1.397</v>
      </c>
      <c r="S1875">
        <v>1.4179999999999999</v>
      </c>
      <c r="T1875">
        <v>1.4390000000000001</v>
      </c>
      <c r="U1875">
        <v>1.4590000000000001</v>
      </c>
      <c r="V1875">
        <v>1.4790000000000001</v>
      </c>
      <c r="W1875">
        <v>1.498</v>
      </c>
      <c r="X1875">
        <v>1.5169999999999999</v>
      </c>
      <c r="Y1875">
        <v>1.536</v>
      </c>
      <c r="Z1875">
        <v>1.5549999999999999</v>
      </c>
      <c r="AA1875">
        <v>1.5740000000000001</v>
      </c>
      <c r="AB1875">
        <v>1.5920000000000001</v>
      </c>
      <c r="AC1875">
        <v>1.611</v>
      </c>
      <c r="AD1875">
        <v>1.629</v>
      </c>
    </row>
    <row r="1876" spans="2:30" ht="15" customHeight="1" x14ac:dyDescent="0.45">
      <c r="B1876" t="s">
        <v>419</v>
      </c>
      <c r="C1876" t="s">
        <v>189</v>
      </c>
      <c r="D1876" t="s">
        <v>2135</v>
      </c>
      <c r="E1876" t="s">
        <v>2136</v>
      </c>
      <c r="F1876" t="s">
        <v>4511</v>
      </c>
      <c r="G1876" t="s">
        <v>422</v>
      </c>
      <c r="H1876" t="s">
        <v>1685</v>
      </c>
      <c r="I1876" t="s">
        <v>1686</v>
      </c>
      <c r="J1876">
        <v>2</v>
      </c>
      <c r="K1876">
        <v>6.2469999999999999</v>
      </c>
      <c r="L1876">
        <v>6.415</v>
      </c>
      <c r="M1876">
        <v>6.3540000000000001</v>
      </c>
      <c r="N1876">
        <v>6.3070000000000004</v>
      </c>
      <c r="O1876">
        <v>6.3070000000000004</v>
      </c>
      <c r="P1876">
        <v>6.4080000000000004</v>
      </c>
      <c r="Q1876">
        <v>6.5069999999999997</v>
      </c>
      <c r="R1876">
        <v>6.6050000000000004</v>
      </c>
      <c r="S1876">
        <v>6.7009999999999996</v>
      </c>
      <c r="T1876">
        <v>6.7960000000000003</v>
      </c>
      <c r="U1876">
        <v>6.89</v>
      </c>
      <c r="V1876">
        <v>6.9820000000000002</v>
      </c>
      <c r="W1876">
        <v>7.0739999999999998</v>
      </c>
      <c r="X1876">
        <v>7.165</v>
      </c>
      <c r="Y1876">
        <v>7.2549999999999999</v>
      </c>
      <c r="Z1876">
        <v>7.3449999999999998</v>
      </c>
      <c r="AA1876">
        <v>7.4340000000000002</v>
      </c>
      <c r="AB1876">
        <v>7.5229999999999997</v>
      </c>
      <c r="AC1876">
        <v>7.6120000000000001</v>
      </c>
      <c r="AD1876">
        <v>7.7</v>
      </c>
    </row>
    <row r="1877" spans="2:30" ht="15" customHeight="1" x14ac:dyDescent="0.45">
      <c r="B1877" t="s">
        <v>419</v>
      </c>
      <c r="C1877" t="s">
        <v>189</v>
      </c>
      <c r="D1877" t="s">
        <v>2138</v>
      </c>
      <c r="E1877">
        <v>0</v>
      </c>
      <c r="F1877" t="s">
        <v>4505</v>
      </c>
      <c r="G1877" t="s">
        <v>422</v>
      </c>
      <c r="H1877" t="s">
        <v>1685</v>
      </c>
      <c r="I1877" t="s">
        <v>1686</v>
      </c>
      <c r="J1877">
        <v>2</v>
      </c>
      <c r="K1877">
        <v>0</v>
      </c>
      <c r="L1877">
        <v>0</v>
      </c>
      <c r="M1877">
        <v>0</v>
      </c>
      <c r="N1877">
        <v>0</v>
      </c>
      <c r="O1877">
        <v>0</v>
      </c>
      <c r="P1877">
        <v>0</v>
      </c>
      <c r="Q1877">
        <v>0</v>
      </c>
      <c r="R1877">
        <v>0</v>
      </c>
      <c r="S1877">
        <v>0</v>
      </c>
      <c r="T1877">
        <v>0</v>
      </c>
      <c r="U1877">
        <v>0</v>
      </c>
      <c r="V1877">
        <v>0</v>
      </c>
      <c r="W1877">
        <v>0</v>
      </c>
      <c r="X1877">
        <v>0</v>
      </c>
      <c r="Y1877">
        <v>0</v>
      </c>
      <c r="Z1877">
        <v>0</v>
      </c>
      <c r="AA1877">
        <v>0</v>
      </c>
      <c r="AB1877">
        <v>0</v>
      </c>
      <c r="AC1877">
        <v>0</v>
      </c>
      <c r="AD1877">
        <v>0</v>
      </c>
    </row>
    <row r="1878" spans="2:30" ht="15" customHeight="1" x14ac:dyDescent="0.45">
      <c r="B1878" t="s">
        <v>419</v>
      </c>
      <c r="C1878" t="s">
        <v>189</v>
      </c>
      <c r="D1878" t="s">
        <v>2139</v>
      </c>
      <c r="E1878">
        <v>0</v>
      </c>
      <c r="F1878" t="s">
        <v>4505</v>
      </c>
      <c r="G1878" t="s">
        <v>422</v>
      </c>
      <c r="H1878" t="s">
        <v>1685</v>
      </c>
      <c r="I1878" t="s">
        <v>1686</v>
      </c>
      <c r="J1878">
        <v>2</v>
      </c>
      <c r="K1878">
        <v>12.163</v>
      </c>
      <c r="L1878">
        <v>12.509</v>
      </c>
      <c r="M1878">
        <v>12.385999999999999</v>
      </c>
      <c r="N1878">
        <v>12.263</v>
      </c>
      <c r="O1878">
        <v>12.263</v>
      </c>
      <c r="P1878">
        <v>12.483000000000001</v>
      </c>
      <c r="Q1878">
        <v>12.699</v>
      </c>
      <c r="R1878">
        <v>12.913</v>
      </c>
      <c r="S1878">
        <v>13.125</v>
      </c>
      <c r="T1878">
        <v>13.335000000000001</v>
      </c>
      <c r="U1878">
        <v>13.544</v>
      </c>
      <c r="V1878">
        <v>13.752000000000001</v>
      </c>
      <c r="W1878">
        <v>13.959</v>
      </c>
      <c r="X1878">
        <v>14.166</v>
      </c>
      <c r="Y1878">
        <v>14.372</v>
      </c>
      <c r="Z1878">
        <v>14.579000000000001</v>
      </c>
      <c r="AA1878">
        <v>14.782999999999999</v>
      </c>
      <c r="AB1878">
        <v>14.984999999999999</v>
      </c>
      <c r="AC1878">
        <v>15.185</v>
      </c>
      <c r="AD1878">
        <v>15.382999999999999</v>
      </c>
    </row>
    <row r="1879" spans="2:30" ht="15" customHeight="1" x14ac:dyDescent="0.45">
      <c r="B1879" t="s">
        <v>419</v>
      </c>
      <c r="C1879" t="s">
        <v>189</v>
      </c>
      <c r="D1879" t="s">
        <v>2140</v>
      </c>
      <c r="E1879">
        <v>0</v>
      </c>
      <c r="F1879" t="s">
        <v>4505</v>
      </c>
      <c r="G1879" t="s">
        <v>422</v>
      </c>
      <c r="H1879" t="s">
        <v>1685</v>
      </c>
      <c r="I1879" t="s">
        <v>1686</v>
      </c>
      <c r="J1879">
        <v>2</v>
      </c>
      <c r="K1879">
        <v>0</v>
      </c>
      <c r="L1879">
        <v>0</v>
      </c>
      <c r="M1879">
        <v>0</v>
      </c>
      <c r="N1879">
        <v>0</v>
      </c>
      <c r="O1879">
        <v>0</v>
      </c>
      <c r="P1879">
        <v>0</v>
      </c>
      <c r="Q1879">
        <v>0</v>
      </c>
      <c r="R1879">
        <v>0</v>
      </c>
      <c r="S1879">
        <v>0</v>
      </c>
      <c r="T1879">
        <v>0</v>
      </c>
      <c r="U1879">
        <v>0</v>
      </c>
      <c r="V1879">
        <v>0</v>
      </c>
      <c r="W1879">
        <v>0</v>
      </c>
      <c r="X1879">
        <v>0</v>
      </c>
      <c r="Y1879">
        <v>0</v>
      </c>
      <c r="Z1879">
        <v>0</v>
      </c>
      <c r="AA1879">
        <v>0</v>
      </c>
      <c r="AB1879">
        <v>0</v>
      </c>
      <c r="AC1879">
        <v>0</v>
      </c>
      <c r="AD1879">
        <v>0</v>
      </c>
    </row>
    <row r="1880" spans="2:30" ht="15" customHeight="1" x14ac:dyDescent="0.45">
      <c r="B1880" t="s">
        <v>419</v>
      </c>
      <c r="C1880" t="s">
        <v>189</v>
      </c>
      <c r="D1880" t="s">
        <v>2141</v>
      </c>
      <c r="E1880">
        <v>0</v>
      </c>
      <c r="F1880" t="s">
        <v>4505</v>
      </c>
      <c r="G1880" t="s">
        <v>422</v>
      </c>
      <c r="H1880" t="s">
        <v>1685</v>
      </c>
      <c r="I1880" t="s">
        <v>1686</v>
      </c>
      <c r="J1880">
        <v>2</v>
      </c>
      <c r="K1880">
        <v>0</v>
      </c>
      <c r="L1880">
        <v>0</v>
      </c>
      <c r="M1880">
        <v>0</v>
      </c>
      <c r="N1880">
        <v>0</v>
      </c>
      <c r="O1880">
        <v>0</v>
      </c>
      <c r="P1880">
        <v>0</v>
      </c>
      <c r="Q1880">
        <v>0</v>
      </c>
      <c r="R1880">
        <v>0</v>
      </c>
      <c r="S1880">
        <v>0</v>
      </c>
      <c r="T1880">
        <v>0</v>
      </c>
      <c r="U1880">
        <v>0</v>
      </c>
      <c r="V1880">
        <v>0</v>
      </c>
      <c r="W1880">
        <v>0</v>
      </c>
      <c r="X1880">
        <v>0</v>
      </c>
      <c r="Y1880">
        <v>0</v>
      </c>
      <c r="Z1880">
        <v>0</v>
      </c>
      <c r="AA1880">
        <v>0</v>
      </c>
      <c r="AB1880">
        <v>0</v>
      </c>
      <c r="AC1880">
        <v>0</v>
      </c>
      <c r="AD1880">
        <v>0</v>
      </c>
    </row>
    <row r="1881" spans="2:30" ht="15" customHeight="1" x14ac:dyDescent="0.45">
      <c r="B1881" t="s">
        <v>419</v>
      </c>
      <c r="C1881" t="s">
        <v>189</v>
      </c>
      <c r="D1881" t="s">
        <v>2142</v>
      </c>
      <c r="E1881">
        <v>0</v>
      </c>
      <c r="F1881" t="s">
        <v>4505</v>
      </c>
      <c r="G1881" t="s">
        <v>422</v>
      </c>
      <c r="H1881" t="s">
        <v>1685</v>
      </c>
      <c r="I1881" t="s">
        <v>1686</v>
      </c>
      <c r="J1881">
        <v>2</v>
      </c>
      <c r="K1881">
        <v>17910.141</v>
      </c>
      <c r="L1881">
        <v>17964.946</v>
      </c>
      <c r="M1881">
        <v>21786.334999999999</v>
      </c>
      <c r="N1881">
        <v>22261.268</v>
      </c>
      <c r="O1881">
        <v>20630.850999999999</v>
      </c>
      <c r="P1881">
        <v>21166.808000000001</v>
      </c>
      <c r="Q1881">
        <v>21789.822</v>
      </c>
      <c r="R1881">
        <v>22382.34</v>
      </c>
      <c r="S1881">
        <v>22920.294000000002</v>
      </c>
      <c r="T1881">
        <v>23472.760999999999</v>
      </c>
      <c r="U1881">
        <v>24050.685000000001</v>
      </c>
      <c r="V1881">
        <v>24653.557000000001</v>
      </c>
      <c r="W1881">
        <v>25283.947</v>
      </c>
      <c r="X1881">
        <v>25959.752</v>
      </c>
      <c r="Y1881">
        <v>26671.572</v>
      </c>
      <c r="Z1881">
        <v>27418.222000000002</v>
      </c>
      <c r="AA1881">
        <v>28182.206999999999</v>
      </c>
      <c r="AB1881">
        <v>28961.936000000002</v>
      </c>
      <c r="AC1881">
        <v>29759.082999999999</v>
      </c>
      <c r="AD1881">
        <v>30572.667000000001</v>
      </c>
    </row>
    <row r="1882" spans="2:30" ht="15" customHeight="1" x14ac:dyDescent="0.45">
      <c r="B1882" t="s">
        <v>419</v>
      </c>
      <c r="C1882" t="s">
        <v>189</v>
      </c>
      <c r="D1882" t="s">
        <v>2143</v>
      </c>
      <c r="E1882">
        <v>0</v>
      </c>
      <c r="F1882" t="s">
        <v>4505</v>
      </c>
      <c r="G1882" t="s">
        <v>422</v>
      </c>
      <c r="H1882" t="s">
        <v>1685</v>
      </c>
      <c r="I1882" t="s">
        <v>1686</v>
      </c>
      <c r="J1882">
        <v>2</v>
      </c>
      <c r="K1882">
        <v>0</v>
      </c>
      <c r="L1882">
        <v>0</v>
      </c>
      <c r="M1882">
        <v>0</v>
      </c>
      <c r="N1882">
        <v>0</v>
      </c>
      <c r="O1882">
        <v>0</v>
      </c>
      <c r="P1882">
        <v>0</v>
      </c>
      <c r="Q1882">
        <v>0</v>
      </c>
      <c r="R1882">
        <v>0</v>
      </c>
      <c r="S1882">
        <v>0</v>
      </c>
      <c r="T1882">
        <v>0</v>
      </c>
      <c r="U1882">
        <v>0</v>
      </c>
      <c r="V1882">
        <v>0</v>
      </c>
      <c r="W1882">
        <v>0</v>
      </c>
      <c r="X1882">
        <v>0</v>
      </c>
      <c r="Y1882">
        <v>0</v>
      </c>
      <c r="Z1882">
        <v>0</v>
      </c>
      <c r="AA1882">
        <v>0</v>
      </c>
      <c r="AB1882">
        <v>0</v>
      </c>
      <c r="AC1882">
        <v>0</v>
      </c>
      <c r="AD1882">
        <v>0</v>
      </c>
    </row>
    <row r="1883" spans="2:30" ht="15" customHeight="1" x14ac:dyDescent="0.45">
      <c r="B1883" t="s">
        <v>419</v>
      </c>
      <c r="C1883" t="s">
        <v>189</v>
      </c>
      <c r="D1883" t="s">
        <v>2144</v>
      </c>
      <c r="E1883" t="s">
        <v>2145</v>
      </c>
      <c r="F1883" t="s">
        <v>4512</v>
      </c>
      <c r="G1883" t="s">
        <v>422</v>
      </c>
      <c r="H1883" t="s">
        <v>1685</v>
      </c>
      <c r="I1883" t="s">
        <v>1686</v>
      </c>
      <c r="J1883">
        <v>2</v>
      </c>
      <c r="K1883">
        <v>2022</v>
      </c>
      <c r="L1883">
        <v>2023</v>
      </c>
      <c r="M1883">
        <v>2024</v>
      </c>
      <c r="N1883">
        <v>2025</v>
      </c>
      <c r="O1883">
        <v>2026</v>
      </c>
      <c r="P1883">
        <v>2027</v>
      </c>
      <c r="Q1883">
        <v>2028</v>
      </c>
      <c r="R1883">
        <v>2029</v>
      </c>
      <c r="S1883">
        <v>2030</v>
      </c>
      <c r="T1883">
        <v>2031</v>
      </c>
      <c r="U1883">
        <v>2032</v>
      </c>
      <c r="V1883">
        <v>2033</v>
      </c>
      <c r="W1883">
        <v>2034</v>
      </c>
      <c r="X1883">
        <v>2035</v>
      </c>
      <c r="Y1883">
        <v>2036</v>
      </c>
      <c r="Z1883">
        <v>2037</v>
      </c>
      <c r="AA1883">
        <v>2038</v>
      </c>
      <c r="AB1883">
        <v>2039</v>
      </c>
      <c r="AC1883">
        <v>2040</v>
      </c>
      <c r="AD1883">
        <v>2041</v>
      </c>
    </row>
    <row r="1884" spans="2:30" ht="15" customHeight="1" x14ac:dyDescent="0.45">
      <c r="B1884" t="s">
        <v>419</v>
      </c>
      <c r="C1884" t="s">
        <v>189</v>
      </c>
      <c r="D1884" t="s">
        <v>2147</v>
      </c>
      <c r="E1884">
        <v>0</v>
      </c>
      <c r="F1884" t="s">
        <v>4505</v>
      </c>
      <c r="G1884" t="s">
        <v>422</v>
      </c>
      <c r="H1884" t="s">
        <v>1685</v>
      </c>
      <c r="I1884" t="s">
        <v>1686</v>
      </c>
      <c r="J1884">
        <v>2</v>
      </c>
      <c r="K1884">
        <v>0</v>
      </c>
      <c r="L1884">
        <v>0</v>
      </c>
      <c r="M1884">
        <v>0</v>
      </c>
      <c r="N1884">
        <v>0</v>
      </c>
      <c r="O1884">
        <v>0</v>
      </c>
      <c r="P1884">
        <v>0</v>
      </c>
      <c r="Q1884">
        <v>0</v>
      </c>
      <c r="R1884">
        <v>0</v>
      </c>
      <c r="S1884">
        <v>0</v>
      </c>
      <c r="T1884">
        <v>0</v>
      </c>
      <c r="U1884">
        <v>0</v>
      </c>
      <c r="V1884">
        <v>0</v>
      </c>
      <c r="W1884">
        <v>0</v>
      </c>
      <c r="X1884">
        <v>0</v>
      </c>
      <c r="Y1884">
        <v>0</v>
      </c>
      <c r="Z1884">
        <v>0</v>
      </c>
      <c r="AA1884">
        <v>0</v>
      </c>
      <c r="AB1884">
        <v>0</v>
      </c>
      <c r="AC1884">
        <v>0</v>
      </c>
      <c r="AD1884">
        <v>0</v>
      </c>
    </row>
    <row r="1885" spans="2:30" ht="15" customHeight="1" x14ac:dyDescent="0.45">
      <c r="B1885" t="s">
        <v>419</v>
      </c>
      <c r="C1885" t="s">
        <v>189</v>
      </c>
      <c r="D1885" t="s">
        <v>2148</v>
      </c>
      <c r="E1885" t="s">
        <v>2149</v>
      </c>
      <c r="F1885" t="s">
        <v>4513</v>
      </c>
      <c r="G1885" t="s">
        <v>422</v>
      </c>
      <c r="H1885" t="s">
        <v>1685</v>
      </c>
      <c r="I1885" t="s">
        <v>1686</v>
      </c>
      <c r="J1885">
        <v>2</v>
      </c>
      <c r="K1885">
        <v>23.399000000000001</v>
      </c>
      <c r="L1885">
        <v>15.864000000000001</v>
      </c>
      <c r="M1885">
        <v>14.744</v>
      </c>
      <c r="N1885">
        <v>13.651999999999999</v>
      </c>
      <c r="O1885">
        <v>15.831</v>
      </c>
      <c r="P1885">
        <v>15.917999999999999</v>
      </c>
      <c r="Q1885">
        <v>15.877000000000001</v>
      </c>
      <c r="R1885">
        <v>15.833</v>
      </c>
      <c r="S1885">
        <v>15.786</v>
      </c>
      <c r="T1885">
        <v>15.74</v>
      </c>
      <c r="U1885">
        <v>15.74</v>
      </c>
      <c r="V1885">
        <v>15.74</v>
      </c>
      <c r="W1885">
        <v>15.74</v>
      </c>
      <c r="X1885">
        <v>15.74</v>
      </c>
      <c r="Y1885">
        <v>15.74</v>
      </c>
      <c r="Z1885">
        <v>15.74</v>
      </c>
      <c r="AA1885">
        <v>15.74</v>
      </c>
      <c r="AB1885">
        <v>15.74</v>
      </c>
      <c r="AC1885">
        <v>15.74</v>
      </c>
      <c r="AD1885">
        <v>15.74</v>
      </c>
    </row>
    <row r="1886" spans="2:30" ht="15" customHeight="1" x14ac:dyDescent="0.45">
      <c r="B1886" t="s">
        <v>419</v>
      </c>
      <c r="C1886" t="s">
        <v>189</v>
      </c>
      <c r="D1886" t="s">
        <v>2151</v>
      </c>
      <c r="E1886" t="s">
        <v>2152</v>
      </c>
      <c r="F1886" t="s">
        <v>4514</v>
      </c>
      <c r="G1886" t="s">
        <v>422</v>
      </c>
      <c r="H1886" t="s">
        <v>1685</v>
      </c>
      <c r="I1886" t="s">
        <v>1686</v>
      </c>
      <c r="J1886">
        <v>2</v>
      </c>
      <c r="K1886">
        <v>4.6340000000000003</v>
      </c>
      <c r="L1886">
        <v>3.2090000000000001</v>
      </c>
      <c r="M1886">
        <v>2.331</v>
      </c>
      <c r="N1886">
        <v>2.331</v>
      </c>
      <c r="O1886">
        <v>3.4470000000000001</v>
      </c>
      <c r="P1886">
        <v>3.4630000000000001</v>
      </c>
      <c r="Q1886">
        <v>3.4790000000000001</v>
      </c>
      <c r="R1886">
        <v>3.496</v>
      </c>
      <c r="S1886">
        <v>3.5129999999999999</v>
      </c>
      <c r="T1886">
        <v>3.5310000000000001</v>
      </c>
      <c r="U1886">
        <v>3.5489999999999999</v>
      </c>
      <c r="V1886">
        <v>3.5680000000000001</v>
      </c>
      <c r="W1886">
        <v>3.5880000000000001</v>
      </c>
      <c r="X1886">
        <v>3.6080000000000001</v>
      </c>
      <c r="Y1886">
        <v>3.629</v>
      </c>
      <c r="Z1886">
        <v>3.629</v>
      </c>
      <c r="AA1886">
        <v>3.629</v>
      </c>
      <c r="AB1886">
        <v>3.629</v>
      </c>
      <c r="AC1886">
        <v>3.629</v>
      </c>
      <c r="AD1886">
        <v>3.629</v>
      </c>
    </row>
    <row r="1887" spans="2:30" ht="15" customHeight="1" x14ac:dyDescent="0.45">
      <c r="B1887" t="s">
        <v>419</v>
      </c>
      <c r="C1887" t="s">
        <v>189</v>
      </c>
      <c r="D1887" t="s">
        <v>2154</v>
      </c>
      <c r="E1887" t="s">
        <v>2155</v>
      </c>
      <c r="F1887" t="s">
        <v>4515</v>
      </c>
      <c r="G1887" t="s">
        <v>422</v>
      </c>
      <c r="H1887" t="s">
        <v>1685</v>
      </c>
      <c r="I1887" t="s">
        <v>1686</v>
      </c>
      <c r="J1887">
        <v>2</v>
      </c>
      <c r="K1887">
        <v>0.6</v>
      </c>
      <c r="L1887">
        <v>0.41099999999999998</v>
      </c>
      <c r="M1887">
        <v>0.33500000000000002</v>
      </c>
      <c r="N1887">
        <v>0.33500000000000002</v>
      </c>
      <c r="O1887">
        <v>0.38100000000000001</v>
      </c>
      <c r="P1887">
        <v>0.38100000000000001</v>
      </c>
      <c r="Q1887">
        <v>0.38100000000000001</v>
      </c>
      <c r="R1887">
        <v>0.38100000000000001</v>
      </c>
      <c r="S1887">
        <v>0.38100000000000001</v>
      </c>
      <c r="T1887">
        <v>0.38100000000000001</v>
      </c>
      <c r="U1887">
        <v>0.38100000000000001</v>
      </c>
      <c r="V1887">
        <v>0.38100000000000001</v>
      </c>
      <c r="W1887">
        <v>0.38100000000000001</v>
      </c>
      <c r="X1887">
        <v>0.38100000000000001</v>
      </c>
      <c r="Y1887">
        <v>0.38100000000000001</v>
      </c>
      <c r="Z1887">
        <v>0.38100000000000001</v>
      </c>
      <c r="AA1887">
        <v>0.38100000000000001</v>
      </c>
      <c r="AB1887">
        <v>0.38100000000000001</v>
      </c>
      <c r="AC1887">
        <v>0.38100000000000001</v>
      </c>
      <c r="AD1887">
        <v>0.38100000000000001</v>
      </c>
    </row>
    <row r="1888" spans="2:30" ht="15" customHeight="1" x14ac:dyDescent="0.45">
      <c r="B1888" t="s">
        <v>419</v>
      </c>
      <c r="C1888" t="s">
        <v>189</v>
      </c>
      <c r="D1888" t="s">
        <v>2157</v>
      </c>
      <c r="E1888">
        <v>0</v>
      </c>
      <c r="F1888" t="s">
        <v>4505</v>
      </c>
      <c r="G1888" t="s">
        <v>422</v>
      </c>
      <c r="H1888" t="s">
        <v>1685</v>
      </c>
      <c r="I1888" t="s">
        <v>1686</v>
      </c>
      <c r="J1888">
        <v>2</v>
      </c>
      <c r="K1888">
        <v>4.6340000000000003</v>
      </c>
      <c r="L1888">
        <v>3.2090000000000001</v>
      </c>
      <c r="M1888">
        <v>2.331</v>
      </c>
      <c r="N1888">
        <v>2.331</v>
      </c>
      <c r="O1888">
        <v>3.4470000000000001</v>
      </c>
      <c r="P1888">
        <v>3.4630000000000001</v>
      </c>
      <c r="Q1888">
        <v>3.4790000000000001</v>
      </c>
      <c r="R1888">
        <v>3.496</v>
      </c>
      <c r="S1888">
        <v>3.5129999999999999</v>
      </c>
      <c r="T1888">
        <v>3.5310000000000001</v>
      </c>
      <c r="U1888">
        <v>3.5489999999999999</v>
      </c>
      <c r="V1888">
        <v>3.5680000000000001</v>
      </c>
      <c r="W1888">
        <v>3.5880000000000001</v>
      </c>
      <c r="X1888">
        <v>3.6080000000000001</v>
      </c>
      <c r="Y1888">
        <v>3.629</v>
      </c>
      <c r="Z1888">
        <v>3.629</v>
      </c>
      <c r="AA1888">
        <v>3.629</v>
      </c>
      <c r="AB1888">
        <v>3.629</v>
      </c>
      <c r="AC1888">
        <v>3.629</v>
      </c>
      <c r="AD1888">
        <v>3.629</v>
      </c>
    </row>
    <row r="1889" spans="2:30" ht="15" customHeight="1" x14ac:dyDescent="0.45">
      <c r="B1889" t="s">
        <v>419</v>
      </c>
      <c r="C1889" t="s">
        <v>189</v>
      </c>
      <c r="D1889" t="s">
        <v>2158</v>
      </c>
      <c r="E1889">
        <v>0</v>
      </c>
      <c r="F1889" t="s">
        <v>4505</v>
      </c>
      <c r="G1889" t="s">
        <v>422</v>
      </c>
      <c r="H1889" t="s">
        <v>1685</v>
      </c>
      <c r="I1889" t="s">
        <v>1686</v>
      </c>
      <c r="J1889">
        <v>2</v>
      </c>
      <c r="K1889">
        <v>0.6</v>
      </c>
      <c r="L1889">
        <v>0.41099999999999998</v>
      </c>
      <c r="M1889">
        <v>0.33500000000000002</v>
      </c>
      <c r="N1889">
        <v>0.33500000000000002</v>
      </c>
      <c r="O1889">
        <v>0.38100000000000001</v>
      </c>
      <c r="P1889">
        <v>0.38100000000000001</v>
      </c>
      <c r="Q1889">
        <v>0.38100000000000001</v>
      </c>
      <c r="R1889">
        <v>0.38100000000000001</v>
      </c>
      <c r="S1889">
        <v>0.38100000000000001</v>
      </c>
      <c r="T1889">
        <v>0.38100000000000001</v>
      </c>
      <c r="U1889">
        <v>0.38100000000000001</v>
      </c>
      <c r="V1889">
        <v>0.38100000000000001</v>
      </c>
      <c r="W1889">
        <v>0.38100000000000001</v>
      </c>
      <c r="X1889">
        <v>0.38100000000000001</v>
      </c>
      <c r="Y1889">
        <v>0.38100000000000001</v>
      </c>
      <c r="Z1889">
        <v>0.38100000000000001</v>
      </c>
      <c r="AA1889">
        <v>0.38100000000000001</v>
      </c>
      <c r="AB1889">
        <v>0.38100000000000001</v>
      </c>
      <c r="AC1889">
        <v>0.38100000000000001</v>
      </c>
      <c r="AD1889">
        <v>0.38100000000000001</v>
      </c>
    </row>
    <row r="1890" spans="2:30" ht="15" customHeight="1" x14ac:dyDescent="0.45">
      <c r="B1890" t="s">
        <v>419</v>
      </c>
      <c r="C1890" t="s">
        <v>189</v>
      </c>
      <c r="D1890" t="s">
        <v>2159</v>
      </c>
      <c r="E1890">
        <v>0</v>
      </c>
      <c r="F1890" t="s">
        <v>4505</v>
      </c>
      <c r="G1890" t="s">
        <v>422</v>
      </c>
      <c r="H1890" t="s">
        <v>1685</v>
      </c>
      <c r="I1890" t="s">
        <v>1686</v>
      </c>
      <c r="J1890">
        <v>2</v>
      </c>
      <c r="K1890">
        <v>0.41399999999999998</v>
      </c>
      <c r="L1890">
        <v>0.28100000000000003</v>
      </c>
      <c r="M1890">
        <v>0.249</v>
      </c>
      <c r="N1890">
        <v>0.249</v>
      </c>
      <c r="O1890">
        <v>0.30199999999999999</v>
      </c>
      <c r="P1890">
        <v>0.30199999999999999</v>
      </c>
      <c r="Q1890">
        <v>0.30199999999999999</v>
      </c>
      <c r="R1890">
        <v>0.30199999999999999</v>
      </c>
      <c r="S1890">
        <v>0.30199999999999999</v>
      </c>
      <c r="T1890">
        <v>0.30199999999999999</v>
      </c>
      <c r="U1890">
        <v>0.30199999999999999</v>
      </c>
      <c r="V1890">
        <v>0.30199999999999999</v>
      </c>
      <c r="W1890">
        <v>0.30199999999999999</v>
      </c>
      <c r="X1890">
        <v>0.30199999999999999</v>
      </c>
      <c r="Y1890">
        <v>0.30199999999999999</v>
      </c>
      <c r="Z1890">
        <v>0.30199999999999999</v>
      </c>
      <c r="AA1890">
        <v>0.30199999999999999</v>
      </c>
      <c r="AB1890">
        <v>0.30199999999999999</v>
      </c>
      <c r="AC1890">
        <v>0.30199999999999999</v>
      </c>
      <c r="AD1890">
        <v>0.30199999999999999</v>
      </c>
    </row>
    <row r="1891" spans="2:30" ht="15" customHeight="1" x14ac:dyDescent="0.45">
      <c r="B1891" t="s">
        <v>419</v>
      </c>
      <c r="C1891" t="s">
        <v>189</v>
      </c>
      <c r="D1891" t="s">
        <v>2160</v>
      </c>
      <c r="E1891">
        <v>0</v>
      </c>
      <c r="F1891" t="s">
        <v>4505</v>
      </c>
      <c r="G1891" t="s">
        <v>422</v>
      </c>
      <c r="H1891" t="s">
        <v>1685</v>
      </c>
      <c r="I1891" t="s">
        <v>1686</v>
      </c>
      <c r="J1891">
        <v>2</v>
      </c>
      <c r="K1891">
        <v>0.17499999999999999</v>
      </c>
      <c r="L1891">
        <v>0.10199999999999999</v>
      </c>
      <c r="M1891">
        <v>8.7999999999999995E-2</v>
      </c>
      <c r="N1891">
        <v>8.7999999999999995E-2</v>
      </c>
      <c r="O1891">
        <v>0.123</v>
      </c>
      <c r="P1891">
        <v>0.123</v>
      </c>
      <c r="Q1891">
        <v>0.123</v>
      </c>
      <c r="R1891">
        <v>0.123</v>
      </c>
      <c r="S1891">
        <v>0.123</v>
      </c>
      <c r="T1891">
        <v>0.123</v>
      </c>
      <c r="U1891">
        <v>0.123</v>
      </c>
      <c r="V1891">
        <v>0.123</v>
      </c>
      <c r="W1891">
        <v>0.123</v>
      </c>
      <c r="X1891">
        <v>0.123</v>
      </c>
      <c r="Y1891">
        <v>0.123</v>
      </c>
      <c r="Z1891">
        <v>0.123</v>
      </c>
      <c r="AA1891">
        <v>0.123</v>
      </c>
      <c r="AB1891">
        <v>0.123</v>
      </c>
      <c r="AC1891">
        <v>0.123</v>
      </c>
      <c r="AD1891">
        <v>0.123</v>
      </c>
    </row>
    <row r="1892" spans="2:30" ht="15" customHeight="1" x14ac:dyDescent="0.45">
      <c r="B1892" t="s">
        <v>419</v>
      </c>
      <c r="C1892" t="s">
        <v>189</v>
      </c>
      <c r="D1892" t="s">
        <v>2161</v>
      </c>
      <c r="E1892">
        <v>0</v>
      </c>
      <c r="F1892" t="s">
        <v>4505</v>
      </c>
      <c r="G1892" t="s">
        <v>422</v>
      </c>
      <c r="H1892" t="s">
        <v>1685</v>
      </c>
      <c r="I1892" t="s">
        <v>1686</v>
      </c>
      <c r="J1892">
        <v>2</v>
      </c>
      <c r="K1892">
        <v>0.41399999999999998</v>
      </c>
      <c r="L1892">
        <v>0.25900000000000001</v>
      </c>
      <c r="M1892">
        <v>0.24399999999999999</v>
      </c>
      <c r="N1892">
        <v>0.24399999999999999</v>
      </c>
      <c r="O1892">
        <v>0.29499999999999998</v>
      </c>
      <c r="P1892">
        <v>0.29499999999999998</v>
      </c>
      <c r="Q1892">
        <v>0.29499999999999998</v>
      </c>
      <c r="R1892">
        <v>0.29499999999999998</v>
      </c>
      <c r="S1892">
        <v>0.29499999999999998</v>
      </c>
      <c r="T1892">
        <v>0.29499999999999998</v>
      </c>
      <c r="U1892">
        <v>0.29499999999999998</v>
      </c>
      <c r="V1892">
        <v>0.29499999999999998</v>
      </c>
      <c r="W1892">
        <v>0.29499999999999998</v>
      </c>
      <c r="X1892">
        <v>0.29499999999999998</v>
      </c>
      <c r="Y1892">
        <v>0.29499999999999998</v>
      </c>
      <c r="Z1892">
        <v>0.29499999999999998</v>
      </c>
      <c r="AA1892">
        <v>0.29499999999999998</v>
      </c>
      <c r="AB1892">
        <v>0.29499999999999998</v>
      </c>
      <c r="AC1892">
        <v>0.29499999999999998</v>
      </c>
      <c r="AD1892">
        <v>0.29499999999999998</v>
      </c>
    </row>
    <row r="1893" spans="2:30" ht="15" customHeight="1" x14ac:dyDescent="0.45">
      <c r="B1893" t="s">
        <v>419</v>
      </c>
      <c r="C1893" t="s">
        <v>189</v>
      </c>
      <c r="D1893" t="s">
        <v>2162</v>
      </c>
      <c r="E1893">
        <v>0</v>
      </c>
      <c r="F1893" t="s">
        <v>4505</v>
      </c>
      <c r="G1893" t="s">
        <v>422</v>
      </c>
      <c r="H1893" t="s">
        <v>1685</v>
      </c>
      <c r="I1893" t="s">
        <v>1686</v>
      </c>
      <c r="J1893">
        <v>2</v>
      </c>
      <c r="K1893">
        <v>33.051000000000002</v>
      </c>
      <c r="L1893">
        <v>26.300999999999998</v>
      </c>
      <c r="M1893">
        <v>23.175999999999998</v>
      </c>
      <c r="N1893">
        <v>15</v>
      </c>
      <c r="O1893">
        <v>23.013999999999999</v>
      </c>
      <c r="P1893">
        <v>17.477</v>
      </c>
      <c r="Q1893">
        <v>15.952999999999999</v>
      </c>
      <c r="R1893">
        <v>15.185</v>
      </c>
      <c r="S1893">
        <v>15</v>
      </c>
      <c r="T1893">
        <v>15</v>
      </c>
      <c r="U1893">
        <v>15</v>
      </c>
      <c r="V1893">
        <v>15</v>
      </c>
      <c r="W1893">
        <v>15</v>
      </c>
      <c r="X1893">
        <v>15</v>
      </c>
      <c r="Y1893">
        <v>15</v>
      </c>
      <c r="Z1893">
        <v>15</v>
      </c>
      <c r="AA1893">
        <v>15</v>
      </c>
      <c r="AB1893">
        <v>15</v>
      </c>
      <c r="AC1893">
        <v>15</v>
      </c>
      <c r="AD1893">
        <v>15</v>
      </c>
    </row>
    <row r="1894" spans="2:30" ht="15" customHeight="1" x14ac:dyDescent="0.45">
      <c r="B1894" t="s">
        <v>419</v>
      </c>
      <c r="C1894" t="s">
        <v>189</v>
      </c>
      <c r="D1894" t="s">
        <v>2163</v>
      </c>
      <c r="E1894">
        <v>0</v>
      </c>
      <c r="F1894" t="s">
        <v>4505</v>
      </c>
      <c r="G1894" t="s">
        <v>422</v>
      </c>
      <c r="H1894" t="s">
        <v>1685</v>
      </c>
      <c r="I1894" t="s">
        <v>1686</v>
      </c>
      <c r="J1894">
        <v>2</v>
      </c>
      <c r="K1894">
        <v>14.471</v>
      </c>
      <c r="L1894">
        <v>14.471</v>
      </c>
      <c r="M1894">
        <v>14.476000000000001</v>
      </c>
      <c r="N1894">
        <v>14.476000000000001</v>
      </c>
      <c r="O1894">
        <v>14.476000000000001</v>
      </c>
      <c r="P1894">
        <v>14.476000000000001</v>
      </c>
      <c r="Q1894">
        <v>14.476000000000001</v>
      </c>
      <c r="R1894">
        <v>14.476000000000001</v>
      </c>
      <c r="S1894">
        <v>14.476000000000001</v>
      </c>
      <c r="T1894">
        <v>14.476000000000001</v>
      </c>
      <c r="U1894">
        <v>14.476000000000001</v>
      </c>
      <c r="V1894">
        <v>14.476000000000001</v>
      </c>
      <c r="W1894">
        <v>14.476000000000001</v>
      </c>
      <c r="X1894">
        <v>14.476000000000001</v>
      </c>
      <c r="Y1894">
        <v>14.476000000000001</v>
      </c>
      <c r="Z1894">
        <v>14.476000000000001</v>
      </c>
      <c r="AA1894">
        <v>14.476000000000001</v>
      </c>
      <c r="AB1894">
        <v>14.476000000000001</v>
      </c>
      <c r="AC1894">
        <v>14.476000000000001</v>
      </c>
      <c r="AD1894">
        <v>14.476000000000001</v>
      </c>
    </row>
    <row r="1895" spans="2:30" ht="15" customHeight="1" x14ac:dyDescent="0.45">
      <c r="B1895" t="s">
        <v>419</v>
      </c>
      <c r="C1895" t="s">
        <v>189</v>
      </c>
      <c r="D1895" t="s">
        <v>2164</v>
      </c>
      <c r="E1895">
        <v>0</v>
      </c>
      <c r="F1895" t="s">
        <v>4505</v>
      </c>
      <c r="G1895" t="s">
        <v>422</v>
      </c>
      <c r="H1895" t="s">
        <v>1685</v>
      </c>
      <c r="I1895" t="s">
        <v>1686</v>
      </c>
      <c r="J1895">
        <v>2</v>
      </c>
      <c r="K1895">
        <v>0.6</v>
      </c>
      <c r="L1895">
        <v>0.41099999999999998</v>
      </c>
      <c r="M1895">
        <v>0.33500000000000002</v>
      </c>
      <c r="N1895">
        <v>0.33500000000000002</v>
      </c>
      <c r="O1895">
        <v>0.38100000000000001</v>
      </c>
      <c r="P1895">
        <v>0.38100000000000001</v>
      </c>
      <c r="Q1895">
        <v>0.38100000000000001</v>
      </c>
      <c r="R1895">
        <v>0.38100000000000001</v>
      </c>
      <c r="S1895">
        <v>0.38100000000000001</v>
      </c>
      <c r="T1895">
        <v>0.38100000000000001</v>
      </c>
      <c r="U1895">
        <v>0.38100000000000001</v>
      </c>
      <c r="V1895">
        <v>0.38100000000000001</v>
      </c>
      <c r="W1895">
        <v>0.38100000000000001</v>
      </c>
      <c r="X1895">
        <v>0.38100000000000001</v>
      </c>
      <c r="Y1895">
        <v>0.38100000000000001</v>
      </c>
      <c r="Z1895">
        <v>0.38100000000000001</v>
      </c>
      <c r="AA1895">
        <v>0.38100000000000001</v>
      </c>
      <c r="AB1895">
        <v>0.38100000000000001</v>
      </c>
      <c r="AC1895">
        <v>0.38100000000000001</v>
      </c>
      <c r="AD1895">
        <v>0.38100000000000001</v>
      </c>
    </row>
    <row r="1896" spans="2:30" ht="15" customHeight="1" x14ac:dyDescent="0.45">
      <c r="B1896" t="s">
        <v>419</v>
      </c>
      <c r="C1896" t="s">
        <v>189</v>
      </c>
      <c r="D1896" t="s">
        <v>2165</v>
      </c>
      <c r="E1896">
        <v>0</v>
      </c>
      <c r="F1896" t="s">
        <v>4505</v>
      </c>
      <c r="G1896" t="s">
        <v>422</v>
      </c>
      <c r="H1896" t="s">
        <v>1685</v>
      </c>
      <c r="I1896" t="s">
        <v>1686</v>
      </c>
      <c r="J1896">
        <v>2</v>
      </c>
      <c r="K1896">
        <v>0.41399999999999998</v>
      </c>
      <c r="L1896">
        <v>0.28100000000000003</v>
      </c>
      <c r="M1896">
        <v>0.249</v>
      </c>
      <c r="N1896">
        <v>0.249</v>
      </c>
      <c r="O1896">
        <v>0.30199999999999999</v>
      </c>
      <c r="P1896">
        <v>0.30199999999999999</v>
      </c>
      <c r="Q1896">
        <v>0.30199999999999999</v>
      </c>
      <c r="R1896">
        <v>0.30199999999999999</v>
      </c>
      <c r="S1896">
        <v>0.30199999999999999</v>
      </c>
      <c r="T1896">
        <v>0.30199999999999999</v>
      </c>
      <c r="U1896">
        <v>0.30199999999999999</v>
      </c>
      <c r="V1896">
        <v>0.30199999999999999</v>
      </c>
      <c r="W1896">
        <v>0.30199999999999999</v>
      </c>
      <c r="X1896">
        <v>0.30199999999999999</v>
      </c>
      <c r="Y1896">
        <v>0.30199999999999999</v>
      </c>
      <c r="Z1896">
        <v>0.30199999999999999</v>
      </c>
      <c r="AA1896">
        <v>0.30199999999999999</v>
      </c>
      <c r="AB1896">
        <v>0.30199999999999999</v>
      </c>
      <c r="AC1896">
        <v>0.30199999999999999</v>
      </c>
      <c r="AD1896">
        <v>0.30199999999999999</v>
      </c>
    </row>
    <row r="1897" spans="2:30" ht="15" customHeight="1" x14ac:dyDescent="0.45">
      <c r="B1897" t="s">
        <v>419</v>
      </c>
      <c r="C1897" t="s">
        <v>189</v>
      </c>
      <c r="D1897" t="s">
        <v>2166</v>
      </c>
      <c r="E1897">
        <v>0</v>
      </c>
      <c r="F1897" t="s">
        <v>4505</v>
      </c>
      <c r="G1897" t="s">
        <v>422</v>
      </c>
      <c r="H1897" t="s">
        <v>1685</v>
      </c>
      <c r="I1897" t="s">
        <v>1686</v>
      </c>
      <c r="J1897">
        <v>2</v>
      </c>
      <c r="K1897">
        <v>0</v>
      </c>
      <c r="L1897">
        <v>0</v>
      </c>
      <c r="M1897">
        <v>0</v>
      </c>
      <c r="N1897">
        <v>0</v>
      </c>
      <c r="O1897">
        <v>0</v>
      </c>
      <c r="P1897">
        <v>0</v>
      </c>
      <c r="Q1897">
        <v>0</v>
      </c>
      <c r="R1897">
        <v>0</v>
      </c>
      <c r="S1897">
        <v>0</v>
      </c>
      <c r="T1897">
        <v>0</v>
      </c>
      <c r="U1897">
        <v>0</v>
      </c>
      <c r="V1897">
        <v>0</v>
      </c>
      <c r="W1897">
        <v>0</v>
      </c>
      <c r="X1897">
        <v>0</v>
      </c>
      <c r="Y1897">
        <v>0</v>
      </c>
      <c r="Z1897">
        <v>0</v>
      </c>
      <c r="AA1897">
        <v>0</v>
      </c>
      <c r="AB1897">
        <v>0</v>
      </c>
      <c r="AC1897">
        <v>0</v>
      </c>
      <c r="AD1897">
        <v>0</v>
      </c>
    </row>
    <row r="1898" spans="2:30" ht="15" customHeight="1" x14ac:dyDescent="0.45">
      <c r="B1898" t="s">
        <v>419</v>
      </c>
      <c r="C1898" t="s">
        <v>189</v>
      </c>
      <c r="D1898" t="s">
        <v>2167</v>
      </c>
      <c r="E1898">
        <v>0</v>
      </c>
      <c r="F1898" t="s">
        <v>4505</v>
      </c>
      <c r="G1898" t="s">
        <v>422</v>
      </c>
      <c r="H1898" t="s">
        <v>1685</v>
      </c>
      <c r="I1898" t="s">
        <v>1686</v>
      </c>
      <c r="J1898">
        <v>2</v>
      </c>
      <c r="K1898">
        <v>6562.2219999999998</v>
      </c>
      <c r="L1898">
        <v>6617.1670000000004</v>
      </c>
      <c r="M1898">
        <v>8127.7539999999999</v>
      </c>
      <c r="N1898">
        <v>8218.8449999999993</v>
      </c>
      <c r="O1898">
        <v>6891.4269999999997</v>
      </c>
      <c r="P1898">
        <v>6975.4480000000003</v>
      </c>
      <c r="Q1898">
        <v>7073.9189999999999</v>
      </c>
      <c r="R1898">
        <v>7165.9279999999999</v>
      </c>
      <c r="S1898">
        <v>7247.4769999999999</v>
      </c>
      <c r="T1898">
        <v>7330.6850000000004</v>
      </c>
      <c r="U1898">
        <v>7417.3779999999997</v>
      </c>
      <c r="V1898">
        <v>7507.3879999999999</v>
      </c>
      <c r="W1898">
        <v>7601.0690000000004</v>
      </c>
      <c r="X1898">
        <v>7701.3059999999996</v>
      </c>
      <c r="Y1898">
        <v>7806.3850000000002</v>
      </c>
      <c r="Z1898">
        <v>7924.71</v>
      </c>
      <c r="AA1898">
        <v>8044.9809999999998</v>
      </c>
      <c r="AB1898">
        <v>8166.915</v>
      </c>
      <c r="AC1898">
        <v>8290.7579999999998</v>
      </c>
      <c r="AD1898">
        <v>8416.3310000000001</v>
      </c>
    </row>
    <row r="1899" spans="2:30" ht="15" customHeight="1" x14ac:dyDescent="0.45">
      <c r="B1899" t="s">
        <v>419</v>
      </c>
      <c r="C1899" t="s">
        <v>189</v>
      </c>
      <c r="D1899" t="s">
        <v>2168</v>
      </c>
      <c r="E1899" t="s">
        <v>2169</v>
      </c>
      <c r="F1899" t="s">
        <v>4516</v>
      </c>
      <c r="G1899" t="s">
        <v>422</v>
      </c>
      <c r="H1899" t="s">
        <v>1685</v>
      </c>
      <c r="I1899" t="s">
        <v>1686</v>
      </c>
      <c r="J1899">
        <v>2</v>
      </c>
      <c r="K1899">
        <v>33.051000000000002</v>
      </c>
      <c r="L1899">
        <v>26.300999999999998</v>
      </c>
      <c r="M1899">
        <v>23.175999999999998</v>
      </c>
      <c r="N1899">
        <v>15</v>
      </c>
      <c r="O1899">
        <v>23.013999999999999</v>
      </c>
      <c r="P1899">
        <v>17.477</v>
      </c>
      <c r="Q1899">
        <v>15.952999999999999</v>
      </c>
      <c r="R1899">
        <v>15.185</v>
      </c>
      <c r="S1899">
        <v>15</v>
      </c>
      <c r="T1899">
        <v>15</v>
      </c>
      <c r="U1899">
        <v>15</v>
      </c>
      <c r="V1899">
        <v>15</v>
      </c>
      <c r="W1899">
        <v>15</v>
      </c>
      <c r="X1899">
        <v>15</v>
      </c>
      <c r="Y1899">
        <v>15</v>
      </c>
      <c r="Z1899">
        <v>15</v>
      </c>
      <c r="AA1899">
        <v>15</v>
      </c>
      <c r="AB1899">
        <v>15</v>
      </c>
      <c r="AC1899">
        <v>15</v>
      </c>
      <c r="AD1899">
        <v>15</v>
      </c>
    </row>
    <row r="1900" spans="2:30" ht="15" customHeight="1" x14ac:dyDescent="0.45">
      <c r="B1900" t="s">
        <v>419</v>
      </c>
      <c r="C1900" t="s">
        <v>189</v>
      </c>
      <c r="D1900" t="s">
        <v>2171</v>
      </c>
      <c r="E1900" t="s">
        <v>2172</v>
      </c>
      <c r="F1900" t="s">
        <v>4517</v>
      </c>
      <c r="G1900" t="s">
        <v>422</v>
      </c>
      <c r="H1900" t="s">
        <v>1685</v>
      </c>
      <c r="I1900" t="s">
        <v>1686</v>
      </c>
      <c r="J1900">
        <v>2</v>
      </c>
      <c r="K1900">
        <v>14.471</v>
      </c>
      <c r="L1900">
        <v>14.471</v>
      </c>
      <c r="M1900">
        <v>14.476000000000001</v>
      </c>
      <c r="N1900">
        <v>14.476000000000001</v>
      </c>
      <c r="O1900">
        <v>14.476000000000001</v>
      </c>
      <c r="P1900">
        <v>14.476000000000001</v>
      </c>
      <c r="Q1900">
        <v>14.476000000000001</v>
      </c>
      <c r="R1900">
        <v>14.476000000000001</v>
      </c>
      <c r="S1900">
        <v>14.476000000000001</v>
      </c>
      <c r="T1900">
        <v>14.476000000000001</v>
      </c>
      <c r="U1900">
        <v>14.476000000000001</v>
      </c>
      <c r="V1900">
        <v>14.476000000000001</v>
      </c>
      <c r="W1900">
        <v>14.476000000000001</v>
      </c>
      <c r="X1900">
        <v>14.476000000000001</v>
      </c>
      <c r="Y1900">
        <v>14.476000000000001</v>
      </c>
      <c r="Z1900">
        <v>14.476000000000001</v>
      </c>
      <c r="AA1900">
        <v>14.476000000000001</v>
      </c>
      <c r="AB1900">
        <v>14.476000000000001</v>
      </c>
      <c r="AC1900">
        <v>14.476000000000001</v>
      </c>
      <c r="AD1900">
        <v>14.476000000000001</v>
      </c>
    </row>
    <row r="1901" spans="2:30" ht="15" customHeight="1" x14ac:dyDescent="0.45">
      <c r="B1901" t="s">
        <v>419</v>
      </c>
      <c r="C1901" t="s">
        <v>189</v>
      </c>
      <c r="D1901" t="s">
        <v>2174</v>
      </c>
      <c r="E1901" t="s">
        <v>2175</v>
      </c>
      <c r="F1901" t="s">
        <v>4518</v>
      </c>
      <c r="G1901" t="s">
        <v>422</v>
      </c>
      <c r="H1901" t="s">
        <v>1685</v>
      </c>
      <c r="I1901" t="s">
        <v>1686</v>
      </c>
      <c r="J1901">
        <v>2</v>
      </c>
      <c r="K1901">
        <v>0.14399999999999999</v>
      </c>
      <c r="L1901">
        <v>0.14000000000000001</v>
      </c>
      <c r="M1901">
        <v>0.13400000000000001</v>
      </c>
      <c r="N1901">
        <v>0.13200000000000001</v>
      </c>
      <c r="O1901">
        <v>0.129</v>
      </c>
      <c r="P1901">
        <v>0.127</v>
      </c>
      <c r="Q1901">
        <v>0.121</v>
      </c>
      <c r="R1901">
        <v>0.11700000000000001</v>
      </c>
      <c r="S1901">
        <v>0.113</v>
      </c>
      <c r="T1901">
        <v>0.113</v>
      </c>
      <c r="U1901">
        <v>0.113</v>
      </c>
      <c r="V1901">
        <v>0.112</v>
      </c>
      <c r="W1901">
        <v>0.111</v>
      </c>
      <c r="X1901">
        <v>0.11</v>
      </c>
      <c r="Y1901">
        <v>0.109</v>
      </c>
      <c r="Z1901">
        <v>0.108</v>
      </c>
      <c r="AA1901">
        <v>0.107</v>
      </c>
      <c r="AB1901">
        <v>0.105</v>
      </c>
      <c r="AC1901">
        <v>0.10299999999999999</v>
      </c>
      <c r="AD1901">
        <v>0.10100000000000001</v>
      </c>
    </row>
    <row r="1902" spans="2:30" ht="15" customHeight="1" x14ac:dyDescent="0.45">
      <c r="B1902" t="s">
        <v>419</v>
      </c>
      <c r="C1902" t="s">
        <v>189</v>
      </c>
      <c r="D1902" t="s">
        <v>2177</v>
      </c>
      <c r="E1902">
        <v>0</v>
      </c>
      <c r="F1902" t="s">
        <v>4505</v>
      </c>
      <c r="G1902" t="s">
        <v>422</v>
      </c>
      <c r="H1902" t="s">
        <v>1685</v>
      </c>
      <c r="I1902" t="s">
        <v>1686</v>
      </c>
      <c r="J1902">
        <v>2</v>
      </c>
      <c r="K1902">
        <v>0</v>
      </c>
      <c r="L1902">
        <v>0</v>
      </c>
      <c r="M1902">
        <v>0</v>
      </c>
      <c r="N1902">
        <v>0</v>
      </c>
      <c r="O1902">
        <v>0</v>
      </c>
      <c r="P1902">
        <v>0</v>
      </c>
      <c r="Q1902">
        <v>0</v>
      </c>
      <c r="R1902">
        <v>0</v>
      </c>
      <c r="S1902">
        <v>0</v>
      </c>
      <c r="T1902">
        <v>0</v>
      </c>
      <c r="U1902">
        <v>0</v>
      </c>
      <c r="V1902">
        <v>0</v>
      </c>
      <c r="W1902">
        <v>0</v>
      </c>
      <c r="X1902">
        <v>0</v>
      </c>
      <c r="Y1902">
        <v>0</v>
      </c>
      <c r="Z1902">
        <v>0</v>
      </c>
      <c r="AA1902">
        <v>0</v>
      </c>
      <c r="AB1902">
        <v>0</v>
      </c>
      <c r="AC1902">
        <v>0</v>
      </c>
      <c r="AD1902">
        <v>0</v>
      </c>
    </row>
    <row r="1903" spans="2:30" ht="15" customHeight="1" x14ac:dyDescent="0.45">
      <c r="B1903" t="s">
        <v>419</v>
      </c>
      <c r="C1903" t="s">
        <v>189</v>
      </c>
      <c r="D1903" t="s">
        <v>2178</v>
      </c>
      <c r="E1903">
        <v>0</v>
      </c>
      <c r="F1903" t="s">
        <v>4505</v>
      </c>
      <c r="G1903" t="s">
        <v>422</v>
      </c>
      <c r="H1903" t="s">
        <v>1685</v>
      </c>
      <c r="I1903" t="s">
        <v>1686</v>
      </c>
      <c r="J1903">
        <v>2</v>
      </c>
      <c r="K1903">
        <v>0</v>
      </c>
      <c r="L1903">
        <v>0</v>
      </c>
      <c r="M1903">
        <v>0</v>
      </c>
      <c r="N1903">
        <v>0</v>
      </c>
      <c r="O1903">
        <v>0</v>
      </c>
      <c r="P1903">
        <v>0</v>
      </c>
      <c r="Q1903">
        <v>0</v>
      </c>
      <c r="R1903">
        <v>0</v>
      </c>
      <c r="S1903">
        <v>0</v>
      </c>
      <c r="T1903">
        <v>0</v>
      </c>
      <c r="U1903">
        <v>0</v>
      </c>
      <c r="V1903">
        <v>0</v>
      </c>
      <c r="W1903">
        <v>0</v>
      </c>
      <c r="X1903">
        <v>0</v>
      </c>
      <c r="Y1903">
        <v>0</v>
      </c>
      <c r="Z1903">
        <v>0</v>
      </c>
      <c r="AA1903">
        <v>0</v>
      </c>
      <c r="AB1903">
        <v>0</v>
      </c>
      <c r="AC1903">
        <v>0</v>
      </c>
      <c r="AD1903">
        <v>0</v>
      </c>
    </row>
    <row r="1904" spans="2:30" ht="15" customHeight="1" x14ac:dyDescent="0.45">
      <c r="B1904" t="s">
        <v>419</v>
      </c>
      <c r="C1904" t="s">
        <v>189</v>
      </c>
      <c r="D1904" t="s">
        <v>2179</v>
      </c>
      <c r="E1904" t="s">
        <v>2180</v>
      </c>
      <c r="F1904" t="s">
        <v>4519</v>
      </c>
      <c r="G1904" t="s">
        <v>422</v>
      </c>
      <c r="H1904" t="s">
        <v>1685</v>
      </c>
      <c r="I1904" t="s">
        <v>1686</v>
      </c>
      <c r="J1904">
        <v>2</v>
      </c>
      <c r="K1904">
        <v>0</v>
      </c>
      <c r="L1904">
        <v>0</v>
      </c>
      <c r="M1904">
        <v>0</v>
      </c>
      <c r="N1904">
        <v>0</v>
      </c>
      <c r="O1904">
        <v>0</v>
      </c>
      <c r="P1904">
        <v>0</v>
      </c>
      <c r="Q1904">
        <v>0</v>
      </c>
      <c r="R1904">
        <v>0</v>
      </c>
      <c r="S1904">
        <v>0</v>
      </c>
      <c r="T1904">
        <v>0</v>
      </c>
      <c r="U1904">
        <v>0</v>
      </c>
      <c r="V1904">
        <v>0</v>
      </c>
      <c r="W1904">
        <v>0</v>
      </c>
      <c r="X1904">
        <v>0</v>
      </c>
      <c r="Y1904">
        <v>0</v>
      </c>
      <c r="Z1904">
        <v>0</v>
      </c>
      <c r="AA1904">
        <v>0</v>
      </c>
      <c r="AB1904">
        <v>0</v>
      </c>
      <c r="AC1904">
        <v>0</v>
      </c>
      <c r="AD1904">
        <v>0</v>
      </c>
    </row>
    <row r="1905" spans="2:30" ht="15" customHeight="1" x14ac:dyDescent="0.45">
      <c r="B1905" t="s">
        <v>419</v>
      </c>
      <c r="C1905" t="s">
        <v>189</v>
      </c>
      <c r="D1905" t="s">
        <v>2182</v>
      </c>
      <c r="E1905" t="s">
        <v>2183</v>
      </c>
      <c r="F1905" t="s">
        <v>4520</v>
      </c>
      <c r="G1905" t="s">
        <v>422</v>
      </c>
      <c r="H1905" t="s">
        <v>1685</v>
      </c>
      <c r="I1905" t="s">
        <v>1686</v>
      </c>
      <c r="J1905">
        <v>2</v>
      </c>
      <c r="K1905">
        <v>0</v>
      </c>
      <c r="L1905">
        <v>0</v>
      </c>
      <c r="M1905">
        <v>0</v>
      </c>
      <c r="N1905">
        <v>0</v>
      </c>
      <c r="O1905">
        <v>0</v>
      </c>
      <c r="P1905">
        <v>0</v>
      </c>
      <c r="Q1905">
        <v>0</v>
      </c>
      <c r="R1905">
        <v>0</v>
      </c>
      <c r="S1905">
        <v>0</v>
      </c>
      <c r="T1905">
        <v>0</v>
      </c>
      <c r="U1905">
        <v>0</v>
      </c>
      <c r="V1905">
        <v>0</v>
      </c>
      <c r="W1905">
        <v>0</v>
      </c>
      <c r="X1905">
        <v>0</v>
      </c>
      <c r="Y1905">
        <v>0</v>
      </c>
      <c r="Z1905">
        <v>0</v>
      </c>
      <c r="AA1905">
        <v>0</v>
      </c>
      <c r="AB1905">
        <v>0</v>
      </c>
      <c r="AC1905">
        <v>0</v>
      </c>
      <c r="AD1905">
        <v>0</v>
      </c>
    </row>
    <row r="1906" spans="2:30" ht="15" customHeight="1" x14ac:dyDescent="0.45">
      <c r="B1906" t="s">
        <v>419</v>
      </c>
      <c r="C1906" t="s">
        <v>189</v>
      </c>
      <c r="D1906" t="s">
        <v>2185</v>
      </c>
      <c r="E1906" t="s">
        <v>2186</v>
      </c>
      <c r="F1906" t="s">
        <v>4521</v>
      </c>
      <c r="G1906" t="s">
        <v>422</v>
      </c>
      <c r="H1906" t="s">
        <v>1685</v>
      </c>
      <c r="I1906" t="s">
        <v>1686</v>
      </c>
      <c r="J1906">
        <v>2</v>
      </c>
      <c r="K1906">
        <v>0</v>
      </c>
      <c r="L1906">
        <v>0</v>
      </c>
      <c r="M1906">
        <v>0</v>
      </c>
      <c r="N1906">
        <v>0</v>
      </c>
      <c r="O1906">
        <v>0</v>
      </c>
      <c r="P1906">
        <v>0</v>
      </c>
      <c r="Q1906">
        <v>0</v>
      </c>
      <c r="R1906">
        <v>0</v>
      </c>
      <c r="S1906">
        <v>0</v>
      </c>
      <c r="T1906">
        <v>0</v>
      </c>
      <c r="U1906">
        <v>0</v>
      </c>
      <c r="V1906">
        <v>0</v>
      </c>
      <c r="W1906">
        <v>0</v>
      </c>
      <c r="X1906">
        <v>0</v>
      </c>
      <c r="Y1906">
        <v>0</v>
      </c>
      <c r="Z1906">
        <v>0</v>
      </c>
      <c r="AA1906">
        <v>0</v>
      </c>
      <c r="AB1906">
        <v>0</v>
      </c>
      <c r="AC1906">
        <v>0</v>
      </c>
      <c r="AD1906">
        <v>0</v>
      </c>
    </row>
    <row r="1907" spans="2:30" ht="15" customHeight="1" x14ac:dyDescent="0.45">
      <c r="B1907" t="s">
        <v>419</v>
      </c>
      <c r="C1907" t="s">
        <v>189</v>
      </c>
      <c r="D1907" t="s">
        <v>2188</v>
      </c>
      <c r="E1907" t="s">
        <v>2189</v>
      </c>
      <c r="F1907" t="s">
        <v>4522</v>
      </c>
      <c r="G1907" t="s">
        <v>422</v>
      </c>
      <c r="H1907" t="s">
        <v>1685</v>
      </c>
      <c r="I1907" t="s">
        <v>1686</v>
      </c>
      <c r="J1907">
        <v>2</v>
      </c>
      <c r="K1907">
        <v>0</v>
      </c>
      <c r="L1907">
        <v>0</v>
      </c>
      <c r="M1907">
        <v>0</v>
      </c>
      <c r="N1907">
        <v>0</v>
      </c>
      <c r="O1907">
        <v>0</v>
      </c>
      <c r="P1907">
        <v>0</v>
      </c>
      <c r="Q1907">
        <v>0</v>
      </c>
      <c r="R1907">
        <v>0</v>
      </c>
      <c r="S1907">
        <v>0</v>
      </c>
      <c r="T1907">
        <v>0</v>
      </c>
      <c r="U1907">
        <v>0</v>
      </c>
      <c r="V1907">
        <v>0</v>
      </c>
      <c r="W1907">
        <v>0</v>
      </c>
      <c r="X1907">
        <v>0</v>
      </c>
      <c r="Y1907">
        <v>0</v>
      </c>
      <c r="Z1907">
        <v>0</v>
      </c>
      <c r="AA1907">
        <v>0</v>
      </c>
      <c r="AB1907">
        <v>0</v>
      </c>
      <c r="AC1907">
        <v>0</v>
      </c>
      <c r="AD1907">
        <v>0</v>
      </c>
    </row>
    <row r="1908" spans="2:30" ht="15" customHeight="1" x14ac:dyDescent="0.45">
      <c r="B1908" t="s">
        <v>419</v>
      </c>
      <c r="C1908" t="s">
        <v>189</v>
      </c>
      <c r="D1908" t="s">
        <v>2191</v>
      </c>
      <c r="E1908" t="s">
        <v>2192</v>
      </c>
      <c r="F1908" t="s">
        <v>4523</v>
      </c>
      <c r="G1908" t="s">
        <v>422</v>
      </c>
      <c r="H1908" t="s">
        <v>1685</v>
      </c>
      <c r="I1908" t="s">
        <v>1686</v>
      </c>
      <c r="J1908">
        <v>2</v>
      </c>
      <c r="K1908">
        <v>0</v>
      </c>
      <c r="L1908">
        <v>0</v>
      </c>
      <c r="M1908">
        <v>0</v>
      </c>
      <c r="N1908">
        <v>0</v>
      </c>
      <c r="O1908">
        <v>0</v>
      </c>
      <c r="P1908">
        <v>0</v>
      </c>
      <c r="Q1908">
        <v>0</v>
      </c>
      <c r="R1908">
        <v>0</v>
      </c>
      <c r="S1908">
        <v>0</v>
      </c>
      <c r="T1908">
        <v>0</v>
      </c>
      <c r="U1908">
        <v>0</v>
      </c>
      <c r="V1908">
        <v>0</v>
      </c>
      <c r="W1908">
        <v>0</v>
      </c>
      <c r="X1908">
        <v>0</v>
      </c>
      <c r="Y1908">
        <v>0</v>
      </c>
      <c r="Z1908">
        <v>0</v>
      </c>
      <c r="AA1908">
        <v>0</v>
      </c>
      <c r="AB1908">
        <v>0</v>
      </c>
      <c r="AC1908">
        <v>0</v>
      </c>
      <c r="AD1908">
        <v>0</v>
      </c>
    </row>
    <row r="1909" spans="2:30" ht="15" customHeight="1" x14ac:dyDescent="0.45">
      <c r="B1909" t="s">
        <v>419</v>
      </c>
      <c r="C1909" t="s">
        <v>189</v>
      </c>
      <c r="D1909" t="s">
        <v>2194</v>
      </c>
      <c r="E1909" t="s">
        <v>2195</v>
      </c>
      <c r="F1909" t="s">
        <v>4524</v>
      </c>
      <c r="G1909" t="s">
        <v>422</v>
      </c>
      <c r="H1909" t="s">
        <v>1685</v>
      </c>
      <c r="I1909" t="s">
        <v>1686</v>
      </c>
      <c r="J1909">
        <v>2</v>
      </c>
      <c r="K1909">
        <v>0</v>
      </c>
      <c r="L1909">
        <v>0</v>
      </c>
      <c r="M1909">
        <v>0</v>
      </c>
      <c r="N1909">
        <v>0</v>
      </c>
      <c r="O1909">
        <v>0</v>
      </c>
      <c r="P1909">
        <v>0</v>
      </c>
      <c r="Q1909">
        <v>0</v>
      </c>
      <c r="R1909">
        <v>0</v>
      </c>
      <c r="S1909">
        <v>0</v>
      </c>
      <c r="T1909">
        <v>0</v>
      </c>
      <c r="U1909">
        <v>0</v>
      </c>
      <c r="V1909">
        <v>0</v>
      </c>
      <c r="W1909">
        <v>0</v>
      </c>
      <c r="X1909">
        <v>0</v>
      </c>
      <c r="Y1909">
        <v>0</v>
      </c>
      <c r="Z1909">
        <v>0</v>
      </c>
      <c r="AA1909">
        <v>0</v>
      </c>
      <c r="AB1909">
        <v>0</v>
      </c>
      <c r="AC1909">
        <v>0</v>
      </c>
      <c r="AD1909">
        <v>0</v>
      </c>
    </row>
    <row r="1910" spans="2:30" ht="15" customHeight="1" x14ac:dyDescent="0.45">
      <c r="B1910" t="s">
        <v>419</v>
      </c>
      <c r="C1910" t="s">
        <v>189</v>
      </c>
      <c r="D1910" t="s">
        <v>2197</v>
      </c>
      <c r="E1910" t="s">
        <v>2198</v>
      </c>
      <c r="F1910" t="s">
        <v>4525</v>
      </c>
      <c r="G1910" t="s">
        <v>422</v>
      </c>
      <c r="H1910" t="s">
        <v>1685</v>
      </c>
      <c r="I1910" t="s">
        <v>1686</v>
      </c>
      <c r="J1910">
        <v>2</v>
      </c>
      <c r="K1910">
        <v>0</v>
      </c>
      <c r="L1910">
        <v>0</v>
      </c>
      <c r="M1910">
        <v>0</v>
      </c>
      <c r="N1910">
        <v>0</v>
      </c>
      <c r="O1910">
        <v>0</v>
      </c>
      <c r="P1910">
        <v>0</v>
      </c>
      <c r="Q1910">
        <v>0</v>
      </c>
      <c r="R1910">
        <v>0</v>
      </c>
      <c r="S1910">
        <v>0</v>
      </c>
      <c r="T1910">
        <v>0</v>
      </c>
      <c r="U1910">
        <v>0</v>
      </c>
      <c r="V1910">
        <v>0</v>
      </c>
      <c r="W1910">
        <v>0</v>
      </c>
      <c r="X1910">
        <v>0</v>
      </c>
      <c r="Y1910">
        <v>0</v>
      </c>
      <c r="Z1910">
        <v>0</v>
      </c>
      <c r="AA1910">
        <v>0</v>
      </c>
      <c r="AB1910">
        <v>0</v>
      </c>
      <c r="AC1910">
        <v>0</v>
      </c>
      <c r="AD1910">
        <v>0</v>
      </c>
    </row>
    <row r="1911" spans="2:30" ht="15" customHeight="1" x14ac:dyDescent="0.45">
      <c r="B1911" t="s">
        <v>419</v>
      </c>
      <c r="C1911" t="s">
        <v>189</v>
      </c>
      <c r="D1911" t="s">
        <v>2200</v>
      </c>
      <c r="E1911" t="s">
        <v>2201</v>
      </c>
      <c r="F1911" t="s">
        <v>4526</v>
      </c>
      <c r="G1911" t="s">
        <v>422</v>
      </c>
      <c r="H1911" t="s">
        <v>1685</v>
      </c>
      <c r="I1911" t="s">
        <v>1686</v>
      </c>
      <c r="J1911">
        <v>2</v>
      </c>
      <c r="K1911">
        <v>0</v>
      </c>
      <c r="L1911">
        <v>0</v>
      </c>
      <c r="M1911">
        <v>0</v>
      </c>
      <c r="N1911">
        <v>0</v>
      </c>
      <c r="O1911">
        <v>0</v>
      </c>
      <c r="P1911">
        <v>0</v>
      </c>
      <c r="Q1911">
        <v>0</v>
      </c>
      <c r="R1911">
        <v>0</v>
      </c>
      <c r="S1911">
        <v>0</v>
      </c>
      <c r="T1911">
        <v>0</v>
      </c>
      <c r="U1911">
        <v>0</v>
      </c>
      <c r="V1911">
        <v>0</v>
      </c>
      <c r="W1911">
        <v>0</v>
      </c>
      <c r="X1911">
        <v>0</v>
      </c>
      <c r="Y1911">
        <v>0</v>
      </c>
      <c r="Z1911">
        <v>0</v>
      </c>
      <c r="AA1911">
        <v>0</v>
      </c>
      <c r="AB1911">
        <v>0</v>
      </c>
      <c r="AC1911">
        <v>0</v>
      </c>
      <c r="AD1911">
        <v>0</v>
      </c>
    </row>
    <row r="1912" spans="2:30" ht="15" customHeight="1" x14ac:dyDescent="0.45">
      <c r="B1912" t="s">
        <v>419</v>
      </c>
      <c r="C1912" t="s">
        <v>189</v>
      </c>
      <c r="D1912" t="s">
        <v>2203</v>
      </c>
      <c r="E1912" t="s">
        <v>2204</v>
      </c>
      <c r="F1912" t="s">
        <v>4527</v>
      </c>
      <c r="G1912" t="s">
        <v>422</v>
      </c>
      <c r="H1912" t="s">
        <v>1685</v>
      </c>
      <c r="I1912" t="s">
        <v>1686</v>
      </c>
      <c r="J1912">
        <v>2</v>
      </c>
      <c r="K1912">
        <v>0</v>
      </c>
      <c r="L1912">
        <v>0</v>
      </c>
      <c r="M1912">
        <v>0</v>
      </c>
      <c r="N1912">
        <v>0</v>
      </c>
      <c r="O1912">
        <v>0</v>
      </c>
      <c r="P1912">
        <v>0</v>
      </c>
      <c r="Q1912">
        <v>0</v>
      </c>
      <c r="R1912">
        <v>0</v>
      </c>
      <c r="S1912">
        <v>0</v>
      </c>
      <c r="T1912">
        <v>0</v>
      </c>
      <c r="U1912">
        <v>0</v>
      </c>
      <c r="V1912">
        <v>0</v>
      </c>
      <c r="W1912">
        <v>0</v>
      </c>
      <c r="X1912">
        <v>0</v>
      </c>
      <c r="Y1912">
        <v>0</v>
      </c>
      <c r="Z1912">
        <v>0</v>
      </c>
      <c r="AA1912">
        <v>0</v>
      </c>
      <c r="AB1912">
        <v>0</v>
      </c>
      <c r="AC1912">
        <v>0</v>
      </c>
      <c r="AD1912">
        <v>0</v>
      </c>
    </row>
    <row r="1913" spans="2:30" ht="15" customHeight="1" x14ac:dyDescent="0.45">
      <c r="B1913" t="s">
        <v>419</v>
      </c>
      <c r="C1913" t="s">
        <v>189</v>
      </c>
      <c r="D1913" t="s">
        <v>2206</v>
      </c>
      <c r="E1913" t="s">
        <v>2207</v>
      </c>
      <c r="F1913" t="s">
        <v>4528</v>
      </c>
      <c r="G1913" t="s">
        <v>422</v>
      </c>
      <c r="H1913" t="s">
        <v>1685</v>
      </c>
      <c r="I1913" t="s">
        <v>1686</v>
      </c>
      <c r="J1913">
        <v>2</v>
      </c>
      <c r="K1913">
        <v>271.34100000000001</v>
      </c>
      <c r="L1913">
        <v>251.108</v>
      </c>
      <c r="M1913">
        <v>298.85899999999998</v>
      </c>
      <c r="N1913">
        <v>395.57299999999998</v>
      </c>
      <c r="O1913">
        <v>316.89299999999997</v>
      </c>
      <c r="P1913">
        <v>384.26799999999997</v>
      </c>
      <c r="Q1913">
        <v>420.54300000000001</v>
      </c>
      <c r="R1913">
        <v>447.97800000000001</v>
      </c>
      <c r="S1913">
        <v>465.26799999999997</v>
      </c>
      <c r="T1913">
        <v>479.82900000000001</v>
      </c>
      <c r="U1913">
        <v>495.15100000000001</v>
      </c>
      <c r="V1913">
        <v>511.23399999999998</v>
      </c>
      <c r="W1913">
        <v>528.15599999999995</v>
      </c>
      <c r="X1913">
        <v>546.399</v>
      </c>
      <c r="Y1913">
        <v>565.73900000000003</v>
      </c>
      <c r="Z1913">
        <v>586.09</v>
      </c>
      <c r="AA1913">
        <v>607.06899999999996</v>
      </c>
      <c r="AB1913">
        <v>628.64200000000005</v>
      </c>
      <c r="AC1913">
        <v>650.86</v>
      </c>
      <c r="AD1913">
        <v>673.70399999999995</v>
      </c>
    </row>
    <row r="1914" spans="2:30" ht="15" customHeight="1" x14ac:dyDescent="0.45">
      <c r="B1914" t="s">
        <v>419</v>
      </c>
      <c r="C1914" t="s">
        <v>189</v>
      </c>
      <c r="D1914" t="s">
        <v>2209</v>
      </c>
      <c r="E1914" t="s">
        <v>2210</v>
      </c>
      <c r="F1914" t="s">
        <v>4529</v>
      </c>
      <c r="G1914" t="s">
        <v>422</v>
      </c>
      <c r="H1914" t="s">
        <v>1685</v>
      </c>
      <c r="I1914" t="s">
        <v>1686</v>
      </c>
      <c r="J1914">
        <v>2</v>
      </c>
      <c r="K1914">
        <v>0</v>
      </c>
      <c r="L1914">
        <v>0</v>
      </c>
      <c r="M1914">
        <v>0</v>
      </c>
      <c r="N1914">
        <v>0</v>
      </c>
      <c r="O1914">
        <v>0</v>
      </c>
      <c r="P1914">
        <v>0</v>
      </c>
      <c r="Q1914">
        <v>0</v>
      </c>
      <c r="R1914">
        <v>0</v>
      </c>
      <c r="S1914">
        <v>0</v>
      </c>
      <c r="T1914">
        <v>0</v>
      </c>
      <c r="U1914">
        <v>0</v>
      </c>
      <c r="V1914">
        <v>0</v>
      </c>
      <c r="W1914">
        <v>0</v>
      </c>
      <c r="X1914">
        <v>0</v>
      </c>
      <c r="Y1914">
        <v>0</v>
      </c>
      <c r="Z1914">
        <v>0</v>
      </c>
      <c r="AA1914">
        <v>0</v>
      </c>
      <c r="AB1914">
        <v>0</v>
      </c>
      <c r="AC1914">
        <v>0</v>
      </c>
      <c r="AD1914">
        <v>0</v>
      </c>
    </row>
    <row r="1915" spans="2:30" ht="15" customHeight="1" x14ac:dyDescent="0.45">
      <c r="B1915" t="s">
        <v>419</v>
      </c>
      <c r="C1915" t="s">
        <v>189</v>
      </c>
      <c r="D1915" t="s">
        <v>2212</v>
      </c>
      <c r="E1915" t="s">
        <v>2213</v>
      </c>
      <c r="F1915" t="s">
        <v>4530</v>
      </c>
      <c r="G1915" t="s">
        <v>422</v>
      </c>
      <c r="H1915" t="s">
        <v>1685</v>
      </c>
      <c r="I1915" t="s">
        <v>1686</v>
      </c>
      <c r="J1915">
        <v>2</v>
      </c>
      <c r="K1915">
        <v>0</v>
      </c>
      <c r="L1915">
        <v>0</v>
      </c>
      <c r="M1915">
        <v>0</v>
      </c>
      <c r="N1915">
        <v>0</v>
      </c>
      <c r="O1915">
        <v>0</v>
      </c>
      <c r="P1915">
        <v>0</v>
      </c>
      <c r="Q1915">
        <v>0</v>
      </c>
      <c r="R1915">
        <v>0</v>
      </c>
      <c r="S1915">
        <v>0</v>
      </c>
      <c r="T1915">
        <v>0</v>
      </c>
      <c r="U1915">
        <v>0</v>
      </c>
      <c r="V1915">
        <v>0</v>
      </c>
      <c r="W1915">
        <v>0</v>
      </c>
      <c r="X1915">
        <v>0</v>
      </c>
      <c r="Y1915">
        <v>0</v>
      </c>
      <c r="Z1915">
        <v>0</v>
      </c>
      <c r="AA1915">
        <v>0</v>
      </c>
      <c r="AB1915">
        <v>0</v>
      </c>
      <c r="AC1915">
        <v>0</v>
      </c>
      <c r="AD1915">
        <v>0</v>
      </c>
    </row>
    <row r="1916" spans="2:30" ht="15" customHeight="1" x14ac:dyDescent="0.45">
      <c r="B1916" t="s">
        <v>419</v>
      </c>
      <c r="C1916" t="s">
        <v>189</v>
      </c>
      <c r="D1916" t="s">
        <v>2215</v>
      </c>
      <c r="E1916" t="s">
        <v>2216</v>
      </c>
      <c r="F1916" t="s">
        <v>4531</v>
      </c>
      <c r="G1916" t="s">
        <v>422</v>
      </c>
      <c r="H1916" t="s">
        <v>1685</v>
      </c>
      <c r="I1916" t="s">
        <v>1686</v>
      </c>
      <c r="J1916">
        <v>2</v>
      </c>
      <c r="K1916">
        <v>271.34100000000001</v>
      </c>
      <c r="L1916">
        <v>251.108</v>
      </c>
      <c r="M1916">
        <v>298.85899999999998</v>
      </c>
      <c r="N1916">
        <v>395.57299999999998</v>
      </c>
      <c r="O1916">
        <v>316.89299999999997</v>
      </c>
      <c r="P1916">
        <v>384.26799999999997</v>
      </c>
      <c r="Q1916">
        <v>420.54300000000001</v>
      </c>
      <c r="R1916">
        <v>447.97800000000001</v>
      </c>
      <c r="S1916">
        <v>465.26799999999997</v>
      </c>
      <c r="T1916">
        <v>479.82900000000001</v>
      </c>
      <c r="U1916">
        <v>495.15100000000001</v>
      </c>
      <c r="V1916">
        <v>511.23399999999998</v>
      </c>
      <c r="W1916">
        <v>528.15599999999995</v>
      </c>
      <c r="X1916">
        <v>546.399</v>
      </c>
      <c r="Y1916">
        <v>565.73900000000003</v>
      </c>
      <c r="Z1916">
        <v>586.09</v>
      </c>
      <c r="AA1916">
        <v>607.06899999999996</v>
      </c>
      <c r="AB1916">
        <v>628.64200000000005</v>
      </c>
      <c r="AC1916">
        <v>650.86</v>
      </c>
      <c r="AD1916">
        <v>673.70399999999995</v>
      </c>
    </row>
    <row r="1917" spans="2:30" ht="15" customHeight="1" x14ac:dyDescent="0.45">
      <c r="B1917" t="s">
        <v>419</v>
      </c>
      <c r="C1917" t="s">
        <v>189</v>
      </c>
      <c r="D1917" t="s">
        <v>2218</v>
      </c>
      <c r="E1917" t="s">
        <v>2219</v>
      </c>
      <c r="F1917" t="s">
        <v>4532</v>
      </c>
      <c r="G1917" t="s">
        <v>422</v>
      </c>
      <c r="H1917" t="s">
        <v>1685</v>
      </c>
      <c r="I1917" t="s">
        <v>1686</v>
      </c>
      <c r="J1917">
        <v>2</v>
      </c>
      <c r="K1917">
        <v>18833.804</v>
      </c>
      <c r="L1917">
        <v>18487.669999999998</v>
      </c>
      <c r="M1917">
        <v>18167.267</v>
      </c>
      <c r="N1917">
        <v>17610.09</v>
      </c>
      <c r="O1917">
        <v>17032.858</v>
      </c>
      <c r="P1917">
        <v>18617.955999999998</v>
      </c>
      <c r="Q1917">
        <v>20311.614000000001</v>
      </c>
      <c r="R1917">
        <v>22141.197</v>
      </c>
      <c r="S1917">
        <v>24317.998</v>
      </c>
      <c r="T1917">
        <v>26910.876</v>
      </c>
      <c r="U1917">
        <v>29759.346000000001</v>
      </c>
      <c r="V1917">
        <v>32869.932000000001</v>
      </c>
      <c r="W1917">
        <v>36227.860999999997</v>
      </c>
      <c r="X1917">
        <v>39857.639000000003</v>
      </c>
      <c r="Y1917">
        <v>43761.612999999998</v>
      </c>
      <c r="Z1917">
        <v>47995.98</v>
      </c>
      <c r="AA1917">
        <v>52586.688999999998</v>
      </c>
      <c r="AB1917">
        <v>57575.084999999999</v>
      </c>
      <c r="AC1917">
        <v>62997.408000000003</v>
      </c>
      <c r="AD1917">
        <v>68750.808999999994</v>
      </c>
    </row>
    <row r="1918" spans="2:30" ht="15" customHeight="1" x14ac:dyDescent="0.45">
      <c r="B1918" t="s">
        <v>419</v>
      </c>
      <c r="C1918" t="s">
        <v>189</v>
      </c>
      <c r="D1918" t="s">
        <v>2221</v>
      </c>
      <c r="E1918">
        <v>0</v>
      </c>
      <c r="F1918" t="s">
        <v>4505</v>
      </c>
      <c r="G1918" t="s">
        <v>422</v>
      </c>
      <c r="H1918" t="s">
        <v>1685</v>
      </c>
      <c r="I1918" t="s">
        <v>1686</v>
      </c>
      <c r="J1918">
        <v>2</v>
      </c>
      <c r="K1918">
        <v>0</v>
      </c>
      <c r="L1918">
        <v>0</v>
      </c>
      <c r="M1918">
        <v>0</v>
      </c>
      <c r="N1918">
        <v>0</v>
      </c>
      <c r="O1918">
        <v>0</v>
      </c>
      <c r="P1918">
        <v>0</v>
      </c>
      <c r="Q1918">
        <v>0</v>
      </c>
      <c r="R1918">
        <v>0</v>
      </c>
      <c r="S1918">
        <v>0</v>
      </c>
      <c r="T1918">
        <v>0</v>
      </c>
      <c r="U1918">
        <v>0</v>
      </c>
      <c r="V1918">
        <v>0</v>
      </c>
      <c r="W1918">
        <v>0</v>
      </c>
      <c r="X1918">
        <v>0</v>
      </c>
      <c r="Y1918">
        <v>0</v>
      </c>
      <c r="Z1918">
        <v>0</v>
      </c>
      <c r="AA1918">
        <v>0</v>
      </c>
      <c r="AB1918">
        <v>0</v>
      </c>
      <c r="AC1918">
        <v>0</v>
      </c>
      <c r="AD1918">
        <v>0</v>
      </c>
    </row>
    <row r="1919" spans="2:30" ht="15" customHeight="1" x14ac:dyDescent="0.45">
      <c r="B1919" t="s">
        <v>419</v>
      </c>
      <c r="C1919" t="s">
        <v>189</v>
      </c>
      <c r="D1919" t="s">
        <v>2222</v>
      </c>
      <c r="E1919">
        <v>0</v>
      </c>
      <c r="F1919" t="s">
        <v>4505</v>
      </c>
      <c r="G1919" t="s">
        <v>422</v>
      </c>
      <c r="H1919" t="s">
        <v>1685</v>
      </c>
      <c r="I1919" t="s">
        <v>1686</v>
      </c>
      <c r="J1919">
        <v>2</v>
      </c>
      <c r="K1919">
        <v>0</v>
      </c>
      <c r="L1919">
        <v>0</v>
      </c>
      <c r="M1919">
        <v>0</v>
      </c>
      <c r="N1919">
        <v>0</v>
      </c>
      <c r="O1919">
        <v>0</v>
      </c>
      <c r="P1919">
        <v>0</v>
      </c>
      <c r="Q1919">
        <v>0</v>
      </c>
      <c r="R1919">
        <v>0</v>
      </c>
      <c r="S1919">
        <v>0</v>
      </c>
      <c r="T1919">
        <v>0</v>
      </c>
      <c r="U1919">
        <v>0</v>
      </c>
      <c r="V1919">
        <v>0</v>
      </c>
      <c r="W1919">
        <v>0</v>
      </c>
      <c r="X1919">
        <v>0</v>
      </c>
      <c r="Y1919">
        <v>0</v>
      </c>
      <c r="Z1919">
        <v>0</v>
      </c>
      <c r="AA1919">
        <v>0</v>
      </c>
      <c r="AB1919">
        <v>0</v>
      </c>
      <c r="AC1919">
        <v>0</v>
      </c>
      <c r="AD1919">
        <v>0</v>
      </c>
    </row>
    <row r="1920" spans="2:30" ht="15" customHeight="1" x14ac:dyDescent="0.45">
      <c r="B1920" t="s">
        <v>419</v>
      </c>
      <c r="C1920" t="s">
        <v>189</v>
      </c>
      <c r="D1920" t="s">
        <v>2223</v>
      </c>
      <c r="E1920" t="s">
        <v>2219</v>
      </c>
      <c r="F1920" t="s">
        <v>4532</v>
      </c>
      <c r="G1920" t="s">
        <v>422</v>
      </c>
      <c r="H1920" t="s">
        <v>1685</v>
      </c>
      <c r="I1920" t="s">
        <v>1686</v>
      </c>
      <c r="J1920">
        <v>2</v>
      </c>
      <c r="K1920">
        <v>18833.804</v>
      </c>
      <c r="L1920">
        <v>18487.669999999998</v>
      </c>
      <c r="M1920">
        <v>18167.267</v>
      </c>
      <c r="N1920">
        <v>17610.09</v>
      </c>
      <c r="O1920">
        <v>17032.858</v>
      </c>
      <c r="P1920">
        <v>18617.955999999998</v>
      </c>
      <c r="Q1920">
        <v>20311.614000000001</v>
      </c>
      <c r="R1920">
        <v>22141.197</v>
      </c>
      <c r="S1920">
        <v>24317.998</v>
      </c>
      <c r="T1920">
        <v>26910.876</v>
      </c>
      <c r="U1920">
        <v>29759.346000000001</v>
      </c>
      <c r="V1920">
        <v>32869.932000000001</v>
      </c>
      <c r="W1920">
        <v>36227.860999999997</v>
      </c>
      <c r="X1920">
        <v>39857.639000000003</v>
      </c>
      <c r="Y1920">
        <v>43761.612999999998</v>
      </c>
      <c r="Z1920">
        <v>47995.98</v>
      </c>
      <c r="AA1920">
        <v>52586.688999999998</v>
      </c>
      <c r="AB1920">
        <v>57575.084999999999</v>
      </c>
      <c r="AC1920">
        <v>62997.408000000003</v>
      </c>
      <c r="AD1920">
        <v>68750.808999999994</v>
      </c>
    </row>
    <row r="1921" spans="2:30" ht="15" customHeight="1" x14ac:dyDescent="0.45">
      <c r="B1921" t="s">
        <v>419</v>
      </c>
      <c r="C1921" t="s">
        <v>189</v>
      </c>
      <c r="D1921" t="s">
        <v>2224</v>
      </c>
      <c r="E1921">
        <v>0</v>
      </c>
      <c r="F1921" t="s">
        <v>4505</v>
      </c>
      <c r="G1921" t="s">
        <v>422</v>
      </c>
      <c r="H1921" t="s">
        <v>1685</v>
      </c>
      <c r="I1921" t="s">
        <v>1686</v>
      </c>
      <c r="J1921">
        <v>2</v>
      </c>
      <c r="K1921">
        <v>0</v>
      </c>
      <c r="L1921">
        <v>0</v>
      </c>
      <c r="M1921">
        <v>0</v>
      </c>
      <c r="N1921">
        <v>0</v>
      </c>
      <c r="O1921">
        <v>0</v>
      </c>
      <c r="P1921">
        <v>0</v>
      </c>
      <c r="Q1921">
        <v>0</v>
      </c>
      <c r="R1921">
        <v>0</v>
      </c>
      <c r="S1921">
        <v>0</v>
      </c>
      <c r="T1921">
        <v>0</v>
      </c>
      <c r="U1921">
        <v>0</v>
      </c>
      <c r="V1921">
        <v>0</v>
      </c>
      <c r="W1921">
        <v>0</v>
      </c>
      <c r="X1921">
        <v>0</v>
      </c>
      <c r="Y1921">
        <v>0</v>
      </c>
      <c r="Z1921">
        <v>0</v>
      </c>
      <c r="AA1921">
        <v>0</v>
      </c>
      <c r="AB1921">
        <v>0</v>
      </c>
      <c r="AC1921">
        <v>0</v>
      </c>
      <c r="AD1921">
        <v>0</v>
      </c>
    </row>
    <row r="1922" spans="2:30" ht="15" customHeight="1" x14ac:dyDescent="0.45">
      <c r="B1922" t="s">
        <v>419</v>
      </c>
      <c r="C1922" t="s">
        <v>189</v>
      </c>
      <c r="D1922" t="s">
        <v>2225</v>
      </c>
      <c r="E1922">
        <v>0</v>
      </c>
      <c r="F1922" t="s">
        <v>4505</v>
      </c>
      <c r="G1922" t="s">
        <v>422</v>
      </c>
      <c r="H1922" t="s">
        <v>1685</v>
      </c>
      <c r="I1922" t="s">
        <v>1686</v>
      </c>
      <c r="J1922">
        <v>2</v>
      </c>
      <c r="K1922">
        <v>0</v>
      </c>
      <c r="L1922">
        <v>0</v>
      </c>
      <c r="M1922">
        <v>0</v>
      </c>
      <c r="N1922">
        <v>0</v>
      </c>
      <c r="O1922">
        <v>0</v>
      </c>
      <c r="P1922">
        <v>0</v>
      </c>
      <c r="Q1922">
        <v>0</v>
      </c>
      <c r="R1922">
        <v>0</v>
      </c>
      <c r="S1922">
        <v>0</v>
      </c>
      <c r="T1922">
        <v>0</v>
      </c>
      <c r="U1922">
        <v>0</v>
      </c>
      <c r="V1922">
        <v>0</v>
      </c>
      <c r="W1922">
        <v>0</v>
      </c>
      <c r="X1922">
        <v>0</v>
      </c>
      <c r="Y1922">
        <v>0</v>
      </c>
      <c r="Z1922">
        <v>0</v>
      </c>
      <c r="AA1922">
        <v>0</v>
      </c>
      <c r="AB1922">
        <v>0</v>
      </c>
      <c r="AC1922">
        <v>0</v>
      </c>
      <c r="AD1922">
        <v>0</v>
      </c>
    </row>
    <row r="1923" spans="2:30" ht="15" customHeight="1" x14ac:dyDescent="0.45">
      <c r="B1923" t="s">
        <v>419</v>
      </c>
      <c r="C1923" t="s">
        <v>189</v>
      </c>
      <c r="D1923" t="s">
        <v>2226</v>
      </c>
      <c r="E1923" t="s">
        <v>2145</v>
      </c>
      <c r="F1923" t="s">
        <v>4512</v>
      </c>
      <c r="G1923" t="s">
        <v>422</v>
      </c>
      <c r="H1923" t="s">
        <v>1685</v>
      </c>
      <c r="I1923" t="s">
        <v>1686</v>
      </c>
      <c r="J1923">
        <v>2</v>
      </c>
      <c r="K1923">
        <v>2022</v>
      </c>
      <c r="L1923">
        <v>2023</v>
      </c>
      <c r="M1923">
        <v>2024</v>
      </c>
      <c r="N1923">
        <v>2025</v>
      </c>
      <c r="O1923">
        <v>2026</v>
      </c>
      <c r="P1923">
        <v>2027</v>
      </c>
      <c r="Q1923">
        <v>2028</v>
      </c>
      <c r="R1923">
        <v>2029</v>
      </c>
      <c r="S1923">
        <v>2030</v>
      </c>
      <c r="T1923">
        <v>2031</v>
      </c>
      <c r="U1923">
        <v>2032</v>
      </c>
      <c r="V1923">
        <v>2033</v>
      </c>
      <c r="W1923">
        <v>2034</v>
      </c>
      <c r="X1923">
        <v>2035</v>
      </c>
      <c r="Y1923">
        <v>2036</v>
      </c>
      <c r="Z1923">
        <v>2037</v>
      </c>
      <c r="AA1923">
        <v>2038</v>
      </c>
      <c r="AB1923">
        <v>2039</v>
      </c>
      <c r="AC1923">
        <v>2040</v>
      </c>
      <c r="AD1923">
        <v>2041</v>
      </c>
    </row>
    <row r="1924" spans="2:30" ht="15" customHeight="1" x14ac:dyDescent="0.45">
      <c r="B1924" t="s">
        <v>419</v>
      </c>
      <c r="C1924" t="s">
        <v>189</v>
      </c>
      <c r="D1924" t="s">
        <v>2227</v>
      </c>
      <c r="E1924">
        <v>0</v>
      </c>
      <c r="F1924" t="s">
        <v>4505</v>
      </c>
      <c r="G1924" t="s">
        <v>422</v>
      </c>
      <c r="H1924" t="s">
        <v>1685</v>
      </c>
      <c r="I1924" t="s">
        <v>1686</v>
      </c>
      <c r="J1924">
        <v>2</v>
      </c>
      <c r="K1924">
        <v>0</v>
      </c>
      <c r="L1924">
        <v>0</v>
      </c>
      <c r="M1924">
        <v>0</v>
      </c>
      <c r="N1924">
        <v>0</v>
      </c>
      <c r="O1924">
        <v>0</v>
      </c>
      <c r="P1924">
        <v>0</v>
      </c>
      <c r="Q1924">
        <v>0</v>
      </c>
      <c r="R1924">
        <v>0</v>
      </c>
      <c r="S1924">
        <v>0</v>
      </c>
      <c r="T1924">
        <v>0</v>
      </c>
      <c r="U1924">
        <v>0</v>
      </c>
      <c r="V1924">
        <v>0</v>
      </c>
      <c r="W1924">
        <v>0</v>
      </c>
      <c r="X1924">
        <v>0</v>
      </c>
      <c r="Y1924">
        <v>0</v>
      </c>
      <c r="Z1924">
        <v>0</v>
      </c>
      <c r="AA1924">
        <v>0</v>
      </c>
      <c r="AB1924">
        <v>0</v>
      </c>
      <c r="AC1924">
        <v>0</v>
      </c>
      <c r="AD1924">
        <v>0</v>
      </c>
    </row>
    <row r="1925" spans="2:30" ht="15" customHeight="1" x14ac:dyDescent="0.45">
      <c r="B1925" t="s">
        <v>419</v>
      </c>
      <c r="C1925" t="s">
        <v>189</v>
      </c>
      <c r="D1925" t="s">
        <v>2228</v>
      </c>
      <c r="E1925" t="s">
        <v>2229</v>
      </c>
      <c r="F1925" t="s">
        <v>4533</v>
      </c>
      <c r="G1925" t="s">
        <v>422</v>
      </c>
      <c r="H1925" t="s">
        <v>1685</v>
      </c>
      <c r="I1925" t="s">
        <v>1686</v>
      </c>
      <c r="J1925">
        <v>2</v>
      </c>
      <c r="K1925">
        <v>23.399000000000001</v>
      </c>
      <c r="L1925">
        <v>15.864000000000001</v>
      </c>
      <c r="M1925">
        <v>14.744</v>
      </c>
      <c r="N1925">
        <v>13.651999999999999</v>
      </c>
      <c r="O1925">
        <v>15.831</v>
      </c>
      <c r="P1925">
        <v>15.917999999999999</v>
      </c>
      <c r="Q1925">
        <v>15.877000000000001</v>
      </c>
      <c r="R1925">
        <v>15.833</v>
      </c>
      <c r="S1925">
        <v>15.786</v>
      </c>
      <c r="T1925">
        <v>15.74</v>
      </c>
      <c r="U1925">
        <v>15.74</v>
      </c>
      <c r="V1925">
        <v>15.74</v>
      </c>
      <c r="W1925">
        <v>15.74</v>
      </c>
      <c r="X1925">
        <v>15.74</v>
      </c>
      <c r="Y1925">
        <v>15.74</v>
      </c>
      <c r="Z1925">
        <v>15.74</v>
      </c>
      <c r="AA1925">
        <v>15.74</v>
      </c>
      <c r="AB1925">
        <v>15.74</v>
      </c>
      <c r="AC1925">
        <v>15.74</v>
      </c>
      <c r="AD1925">
        <v>15.74</v>
      </c>
    </row>
    <row r="1926" spans="2:30" ht="15" customHeight="1" x14ac:dyDescent="0.45">
      <c r="B1926" t="s">
        <v>419</v>
      </c>
      <c r="C1926" t="s">
        <v>189</v>
      </c>
      <c r="D1926" t="s">
        <v>2231</v>
      </c>
      <c r="E1926">
        <v>0</v>
      </c>
      <c r="F1926" t="s">
        <v>4505</v>
      </c>
      <c r="G1926" t="s">
        <v>422</v>
      </c>
      <c r="H1926" t="s">
        <v>1685</v>
      </c>
      <c r="I1926" t="s">
        <v>1686</v>
      </c>
      <c r="J1926">
        <v>2</v>
      </c>
      <c r="K1926">
        <v>0</v>
      </c>
      <c r="L1926">
        <v>0</v>
      </c>
      <c r="M1926">
        <v>0</v>
      </c>
      <c r="N1926">
        <v>0</v>
      </c>
      <c r="O1926">
        <v>0</v>
      </c>
      <c r="P1926">
        <v>0</v>
      </c>
      <c r="Q1926">
        <v>0</v>
      </c>
      <c r="R1926">
        <v>0</v>
      </c>
      <c r="S1926">
        <v>0</v>
      </c>
      <c r="T1926">
        <v>0</v>
      </c>
      <c r="U1926">
        <v>0</v>
      </c>
      <c r="V1926">
        <v>0</v>
      </c>
      <c r="W1926">
        <v>0</v>
      </c>
      <c r="X1926">
        <v>0</v>
      </c>
      <c r="Y1926">
        <v>0</v>
      </c>
      <c r="Z1926">
        <v>0</v>
      </c>
      <c r="AA1926">
        <v>0</v>
      </c>
      <c r="AB1926">
        <v>0</v>
      </c>
      <c r="AC1926">
        <v>0</v>
      </c>
      <c r="AD1926">
        <v>0</v>
      </c>
    </row>
    <row r="1927" spans="2:30" ht="15" customHeight="1" x14ac:dyDescent="0.45">
      <c r="B1927" t="s">
        <v>419</v>
      </c>
      <c r="C1927" t="s">
        <v>189</v>
      </c>
      <c r="D1927" t="s">
        <v>2232</v>
      </c>
      <c r="E1927">
        <v>0</v>
      </c>
      <c r="F1927" t="s">
        <v>4505</v>
      </c>
      <c r="G1927" t="s">
        <v>422</v>
      </c>
      <c r="H1927" t="s">
        <v>1685</v>
      </c>
      <c r="I1927" t="s">
        <v>1686</v>
      </c>
      <c r="J1927">
        <v>2</v>
      </c>
      <c r="K1927">
        <v>0</v>
      </c>
      <c r="L1927">
        <v>0</v>
      </c>
      <c r="M1927">
        <v>0</v>
      </c>
      <c r="N1927">
        <v>0</v>
      </c>
      <c r="O1927">
        <v>0</v>
      </c>
      <c r="P1927">
        <v>0</v>
      </c>
      <c r="Q1927">
        <v>0</v>
      </c>
      <c r="R1927">
        <v>0</v>
      </c>
      <c r="S1927">
        <v>0</v>
      </c>
      <c r="T1927">
        <v>0</v>
      </c>
      <c r="U1927">
        <v>0</v>
      </c>
      <c r="V1927">
        <v>0</v>
      </c>
      <c r="W1927">
        <v>0</v>
      </c>
      <c r="X1927">
        <v>0</v>
      </c>
      <c r="Y1927">
        <v>0</v>
      </c>
      <c r="Z1927">
        <v>0</v>
      </c>
      <c r="AA1927">
        <v>0</v>
      </c>
      <c r="AB1927">
        <v>0</v>
      </c>
      <c r="AC1927">
        <v>0</v>
      </c>
      <c r="AD1927">
        <v>0</v>
      </c>
    </row>
    <row r="1928" spans="2:30" ht="15" customHeight="1" x14ac:dyDescent="0.45">
      <c r="B1928" t="s">
        <v>419</v>
      </c>
      <c r="C1928" t="s">
        <v>189</v>
      </c>
      <c r="D1928" t="s">
        <v>2233</v>
      </c>
      <c r="E1928">
        <v>0</v>
      </c>
      <c r="F1928" t="s">
        <v>4505</v>
      </c>
      <c r="G1928" t="s">
        <v>422</v>
      </c>
      <c r="H1928" t="s">
        <v>1685</v>
      </c>
      <c r="I1928" t="s">
        <v>1686</v>
      </c>
      <c r="J1928">
        <v>2</v>
      </c>
      <c r="K1928">
        <v>0</v>
      </c>
      <c r="L1928">
        <v>0</v>
      </c>
      <c r="M1928">
        <v>0</v>
      </c>
      <c r="N1928">
        <v>0</v>
      </c>
      <c r="O1928">
        <v>3.5000000000000003E-2</v>
      </c>
      <c r="P1928">
        <v>3.5000000000000003E-2</v>
      </c>
      <c r="Q1928">
        <v>3.5000000000000003E-2</v>
      </c>
      <c r="R1928">
        <v>3.5000000000000003E-2</v>
      </c>
      <c r="S1928">
        <v>3.5000000000000003E-2</v>
      </c>
      <c r="T1928">
        <v>3.5000000000000003E-2</v>
      </c>
      <c r="U1928">
        <v>3.5000000000000003E-2</v>
      </c>
      <c r="V1928">
        <v>3.5000000000000003E-2</v>
      </c>
      <c r="W1928">
        <v>3.5000000000000003E-2</v>
      </c>
      <c r="X1928">
        <v>3.5000000000000003E-2</v>
      </c>
      <c r="Y1928">
        <v>3.5000000000000003E-2</v>
      </c>
      <c r="Z1928">
        <v>3.5000000000000003E-2</v>
      </c>
      <c r="AA1928">
        <v>3.5000000000000003E-2</v>
      </c>
      <c r="AB1928">
        <v>3.5000000000000003E-2</v>
      </c>
      <c r="AC1928">
        <v>3.5000000000000003E-2</v>
      </c>
      <c r="AD1928">
        <v>3.5000000000000003E-2</v>
      </c>
    </row>
    <row r="1929" spans="2:30" ht="15" customHeight="1" x14ac:dyDescent="0.45">
      <c r="B1929" t="s">
        <v>419</v>
      </c>
      <c r="C1929" t="s">
        <v>189</v>
      </c>
      <c r="D1929" t="s">
        <v>2234</v>
      </c>
      <c r="E1929">
        <v>0</v>
      </c>
      <c r="F1929" t="s">
        <v>4505</v>
      </c>
      <c r="G1929" t="s">
        <v>422</v>
      </c>
      <c r="H1929" t="s">
        <v>1685</v>
      </c>
      <c r="I1929" t="s">
        <v>1686</v>
      </c>
      <c r="J1929">
        <v>2</v>
      </c>
      <c r="K1929">
        <v>0</v>
      </c>
      <c r="L1929">
        <v>1</v>
      </c>
      <c r="M1929">
        <v>1</v>
      </c>
      <c r="N1929">
        <v>1</v>
      </c>
      <c r="O1929">
        <v>1.4019999999999999</v>
      </c>
      <c r="P1929">
        <v>1</v>
      </c>
      <c r="Q1929">
        <v>1</v>
      </c>
      <c r="R1929">
        <v>1</v>
      </c>
      <c r="S1929">
        <v>1</v>
      </c>
      <c r="T1929">
        <v>1</v>
      </c>
      <c r="U1929">
        <v>1</v>
      </c>
      <c r="V1929">
        <v>1</v>
      </c>
      <c r="W1929">
        <v>1</v>
      </c>
      <c r="X1929">
        <v>1</v>
      </c>
      <c r="Y1929">
        <v>1</v>
      </c>
      <c r="Z1929">
        <v>1</v>
      </c>
      <c r="AA1929">
        <v>1</v>
      </c>
      <c r="AB1929">
        <v>1</v>
      </c>
      <c r="AC1929">
        <v>1</v>
      </c>
      <c r="AD1929">
        <v>1</v>
      </c>
    </row>
    <row r="1930" spans="2:30" ht="15" customHeight="1" x14ac:dyDescent="0.45">
      <c r="B1930" t="s">
        <v>419</v>
      </c>
      <c r="C1930" t="s">
        <v>189</v>
      </c>
      <c r="D1930" t="s">
        <v>2235</v>
      </c>
      <c r="E1930">
        <v>0</v>
      </c>
      <c r="F1930" t="s">
        <v>4505</v>
      </c>
      <c r="G1930" t="s">
        <v>422</v>
      </c>
      <c r="H1930" t="s">
        <v>1685</v>
      </c>
      <c r="I1930" t="s">
        <v>1686</v>
      </c>
      <c r="J1930">
        <v>2</v>
      </c>
      <c r="K1930">
        <v>0</v>
      </c>
      <c r="L1930">
        <v>0</v>
      </c>
      <c r="M1930">
        <v>0</v>
      </c>
      <c r="N1930">
        <v>0</v>
      </c>
      <c r="O1930">
        <v>3.1E-2</v>
      </c>
      <c r="P1930">
        <v>0</v>
      </c>
      <c r="Q1930">
        <v>0</v>
      </c>
      <c r="R1930">
        <v>0</v>
      </c>
      <c r="S1930">
        <v>0</v>
      </c>
      <c r="T1930">
        <v>0</v>
      </c>
      <c r="U1930">
        <v>0</v>
      </c>
      <c r="V1930">
        <v>0</v>
      </c>
      <c r="W1930">
        <v>0</v>
      </c>
      <c r="X1930">
        <v>0</v>
      </c>
      <c r="Y1930">
        <v>0</v>
      </c>
      <c r="Z1930">
        <v>0</v>
      </c>
      <c r="AA1930">
        <v>0</v>
      </c>
      <c r="AB1930">
        <v>0</v>
      </c>
      <c r="AC1930">
        <v>0</v>
      </c>
      <c r="AD1930">
        <v>0</v>
      </c>
    </row>
    <row r="1931" spans="2:30" ht="15" customHeight="1" x14ac:dyDescent="0.45">
      <c r="B1931" t="s">
        <v>419</v>
      </c>
      <c r="C1931" t="s">
        <v>189</v>
      </c>
      <c r="D1931" t="s">
        <v>2236</v>
      </c>
      <c r="E1931">
        <v>0</v>
      </c>
      <c r="F1931" t="s">
        <v>4505</v>
      </c>
      <c r="G1931" t="s">
        <v>422</v>
      </c>
      <c r="H1931" t="s">
        <v>1685</v>
      </c>
      <c r="I1931" t="s">
        <v>1686</v>
      </c>
      <c r="J1931">
        <v>2</v>
      </c>
      <c r="K1931">
        <v>0</v>
      </c>
      <c r="L1931">
        <v>0</v>
      </c>
      <c r="M1931">
        <v>0</v>
      </c>
      <c r="N1931">
        <v>0</v>
      </c>
      <c r="O1931">
        <v>0</v>
      </c>
      <c r="P1931">
        <v>0</v>
      </c>
      <c r="Q1931">
        <v>0</v>
      </c>
      <c r="R1931">
        <v>0</v>
      </c>
      <c r="S1931">
        <v>0</v>
      </c>
      <c r="T1931">
        <v>0</v>
      </c>
      <c r="U1931">
        <v>0</v>
      </c>
      <c r="V1931">
        <v>0</v>
      </c>
      <c r="W1931">
        <v>0</v>
      </c>
      <c r="X1931">
        <v>0</v>
      </c>
      <c r="Y1931">
        <v>0</v>
      </c>
      <c r="Z1931">
        <v>0</v>
      </c>
      <c r="AA1931">
        <v>0</v>
      </c>
      <c r="AB1931">
        <v>0</v>
      </c>
      <c r="AC1931">
        <v>0</v>
      </c>
      <c r="AD1931">
        <v>0</v>
      </c>
    </row>
    <row r="1932" spans="2:30" ht="15" customHeight="1" x14ac:dyDescent="0.45">
      <c r="B1932" t="s">
        <v>419</v>
      </c>
      <c r="C1932" t="s">
        <v>189</v>
      </c>
      <c r="D1932" t="s">
        <v>2237</v>
      </c>
      <c r="E1932">
        <v>0</v>
      </c>
      <c r="F1932" t="s">
        <v>4505</v>
      </c>
      <c r="G1932" t="s">
        <v>422</v>
      </c>
      <c r="H1932" t="s">
        <v>1685</v>
      </c>
      <c r="I1932" t="s">
        <v>1686</v>
      </c>
      <c r="J1932">
        <v>2</v>
      </c>
      <c r="K1932">
        <v>0</v>
      </c>
      <c r="L1932">
        <v>0</v>
      </c>
      <c r="M1932">
        <v>0</v>
      </c>
      <c r="N1932">
        <v>0</v>
      </c>
      <c r="O1932">
        <v>0</v>
      </c>
      <c r="P1932">
        <v>0</v>
      </c>
      <c r="Q1932">
        <v>0</v>
      </c>
      <c r="R1932">
        <v>0</v>
      </c>
      <c r="S1932">
        <v>0</v>
      </c>
      <c r="T1932">
        <v>0</v>
      </c>
      <c r="U1932">
        <v>0</v>
      </c>
      <c r="V1932">
        <v>0</v>
      </c>
      <c r="W1932">
        <v>0</v>
      </c>
      <c r="X1932">
        <v>0</v>
      </c>
      <c r="Y1932">
        <v>0</v>
      </c>
      <c r="Z1932">
        <v>0</v>
      </c>
      <c r="AA1932">
        <v>0</v>
      </c>
      <c r="AB1932">
        <v>0</v>
      </c>
      <c r="AC1932">
        <v>0</v>
      </c>
      <c r="AD1932">
        <v>0</v>
      </c>
    </row>
    <row r="1933" spans="2:30" ht="15" customHeight="1" x14ac:dyDescent="0.45">
      <c r="B1933" t="s">
        <v>419</v>
      </c>
      <c r="C1933" t="s">
        <v>189</v>
      </c>
      <c r="D1933" t="s">
        <v>2238</v>
      </c>
      <c r="E1933">
        <v>0</v>
      </c>
      <c r="F1933" t="s">
        <v>4505</v>
      </c>
      <c r="G1933" t="s">
        <v>422</v>
      </c>
      <c r="H1933" t="s">
        <v>1685</v>
      </c>
      <c r="I1933" t="s">
        <v>1686</v>
      </c>
      <c r="J1933">
        <v>2</v>
      </c>
      <c r="K1933">
        <v>0</v>
      </c>
      <c r="L1933">
        <v>0</v>
      </c>
      <c r="M1933">
        <v>0</v>
      </c>
      <c r="N1933">
        <v>0</v>
      </c>
      <c r="O1933">
        <v>0</v>
      </c>
      <c r="P1933">
        <v>0</v>
      </c>
      <c r="Q1933">
        <v>0</v>
      </c>
      <c r="R1933">
        <v>0</v>
      </c>
      <c r="S1933">
        <v>0</v>
      </c>
      <c r="T1933">
        <v>0</v>
      </c>
      <c r="U1933">
        <v>0</v>
      </c>
      <c r="V1933">
        <v>0</v>
      </c>
      <c r="W1933">
        <v>0</v>
      </c>
      <c r="X1933">
        <v>0</v>
      </c>
      <c r="Y1933">
        <v>0</v>
      </c>
      <c r="Z1933">
        <v>0</v>
      </c>
      <c r="AA1933">
        <v>0</v>
      </c>
      <c r="AB1933">
        <v>0</v>
      </c>
      <c r="AC1933">
        <v>0</v>
      </c>
      <c r="AD1933">
        <v>0</v>
      </c>
    </row>
    <row r="1934" spans="2:30" ht="15" customHeight="1" x14ac:dyDescent="0.45">
      <c r="B1934" t="s">
        <v>419</v>
      </c>
      <c r="C1934" t="s">
        <v>189</v>
      </c>
      <c r="D1934" t="s">
        <v>2239</v>
      </c>
      <c r="E1934">
        <v>0</v>
      </c>
      <c r="F1934" t="s">
        <v>4505</v>
      </c>
      <c r="G1934" t="s">
        <v>422</v>
      </c>
      <c r="H1934" t="s">
        <v>1685</v>
      </c>
      <c r="I1934" t="s">
        <v>1686</v>
      </c>
      <c r="J1934">
        <v>2</v>
      </c>
      <c r="K1934">
        <v>0</v>
      </c>
      <c r="L1934">
        <v>0</v>
      </c>
      <c r="M1934">
        <v>0</v>
      </c>
      <c r="N1934">
        <v>0</v>
      </c>
      <c r="O1934">
        <v>5.0999999999999997E-2</v>
      </c>
      <c r="P1934">
        <v>5.0999999999999997E-2</v>
      </c>
      <c r="Q1934">
        <v>5.0999999999999997E-2</v>
      </c>
      <c r="R1934">
        <v>5.0999999999999997E-2</v>
      </c>
      <c r="S1934">
        <v>5.0999999999999997E-2</v>
      </c>
      <c r="T1934">
        <v>5.0999999999999997E-2</v>
      </c>
      <c r="U1934">
        <v>5.0999999999999997E-2</v>
      </c>
      <c r="V1934">
        <v>5.0999999999999997E-2</v>
      </c>
      <c r="W1934">
        <v>5.0999999999999997E-2</v>
      </c>
      <c r="X1934">
        <v>5.0999999999999997E-2</v>
      </c>
      <c r="Y1934">
        <v>5.0999999999999997E-2</v>
      </c>
      <c r="Z1934">
        <v>5.0999999999999997E-2</v>
      </c>
      <c r="AA1934">
        <v>5.0999999999999997E-2</v>
      </c>
      <c r="AB1934">
        <v>5.0999999999999997E-2</v>
      </c>
      <c r="AC1934">
        <v>5.0999999999999997E-2</v>
      </c>
      <c r="AD1934">
        <v>5.0999999999999997E-2</v>
      </c>
    </row>
    <row r="1935" spans="2:30" ht="15" customHeight="1" x14ac:dyDescent="0.45">
      <c r="B1935" t="s">
        <v>419</v>
      </c>
      <c r="C1935" t="s">
        <v>189</v>
      </c>
      <c r="D1935" t="s">
        <v>2240</v>
      </c>
      <c r="E1935">
        <v>0</v>
      </c>
      <c r="F1935" t="s">
        <v>4505</v>
      </c>
      <c r="G1935" t="s">
        <v>422</v>
      </c>
      <c r="H1935" t="s">
        <v>1685</v>
      </c>
      <c r="I1935" t="s">
        <v>1686</v>
      </c>
      <c r="J1935">
        <v>2</v>
      </c>
      <c r="K1935">
        <v>0</v>
      </c>
      <c r="L1935">
        <v>1</v>
      </c>
      <c r="M1935">
        <v>1</v>
      </c>
      <c r="N1935">
        <v>1</v>
      </c>
      <c r="O1935">
        <v>1.581</v>
      </c>
      <c r="P1935">
        <v>1</v>
      </c>
      <c r="Q1935">
        <v>1</v>
      </c>
      <c r="R1935">
        <v>1</v>
      </c>
      <c r="S1935">
        <v>1</v>
      </c>
      <c r="T1935">
        <v>1</v>
      </c>
      <c r="U1935">
        <v>1</v>
      </c>
      <c r="V1935">
        <v>1</v>
      </c>
      <c r="W1935">
        <v>1</v>
      </c>
      <c r="X1935">
        <v>1</v>
      </c>
      <c r="Y1935">
        <v>1</v>
      </c>
      <c r="Z1935">
        <v>1</v>
      </c>
      <c r="AA1935">
        <v>1</v>
      </c>
      <c r="AB1935">
        <v>1</v>
      </c>
      <c r="AC1935">
        <v>1</v>
      </c>
      <c r="AD1935">
        <v>1</v>
      </c>
    </row>
    <row r="1936" spans="2:30" ht="15" customHeight="1" x14ac:dyDescent="0.45">
      <c r="B1936" t="s">
        <v>419</v>
      </c>
      <c r="C1936" t="s">
        <v>189</v>
      </c>
      <c r="D1936" t="s">
        <v>2241</v>
      </c>
      <c r="E1936" t="s">
        <v>2242</v>
      </c>
      <c r="F1936" t="s">
        <v>4534</v>
      </c>
      <c r="G1936" t="s">
        <v>422</v>
      </c>
      <c r="H1936" t="s">
        <v>1685</v>
      </c>
      <c r="I1936" t="s">
        <v>1686</v>
      </c>
      <c r="J1936">
        <v>2</v>
      </c>
      <c r="K1936">
        <v>33.051000000000002</v>
      </c>
      <c r="L1936">
        <v>26.300999999999998</v>
      </c>
      <c r="M1936">
        <v>23.175999999999998</v>
      </c>
      <c r="N1936">
        <v>15</v>
      </c>
      <c r="O1936">
        <v>23.013999999999999</v>
      </c>
      <c r="P1936">
        <v>17.477</v>
      </c>
      <c r="Q1936">
        <v>15.952999999999999</v>
      </c>
      <c r="R1936">
        <v>15.185</v>
      </c>
      <c r="S1936">
        <v>15</v>
      </c>
      <c r="T1936">
        <v>15</v>
      </c>
      <c r="U1936">
        <v>15</v>
      </c>
      <c r="V1936">
        <v>15</v>
      </c>
      <c r="W1936">
        <v>15</v>
      </c>
      <c r="X1936">
        <v>15</v>
      </c>
      <c r="Y1936">
        <v>15</v>
      </c>
      <c r="Z1936">
        <v>15</v>
      </c>
      <c r="AA1936">
        <v>15</v>
      </c>
      <c r="AB1936">
        <v>15</v>
      </c>
      <c r="AC1936">
        <v>15</v>
      </c>
      <c r="AD1936">
        <v>15</v>
      </c>
    </row>
    <row r="1937" spans="2:30" ht="15" customHeight="1" x14ac:dyDescent="0.45">
      <c r="B1937" t="s">
        <v>419</v>
      </c>
      <c r="C1937" t="s">
        <v>189</v>
      </c>
      <c r="D1937" t="s">
        <v>2244</v>
      </c>
      <c r="E1937" t="s">
        <v>2245</v>
      </c>
      <c r="F1937" t="s">
        <v>4535</v>
      </c>
      <c r="G1937" t="s">
        <v>422</v>
      </c>
      <c r="H1937" t="s">
        <v>1685</v>
      </c>
      <c r="I1937" t="s">
        <v>1686</v>
      </c>
      <c r="J1937">
        <v>2</v>
      </c>
      <c r="K1937">
        <v>14.471</v>
      </c>
      <c r="L1937">
        <v>14.471</v>
      </c>
      <c r="M1937">
        <v>14.476000000000001</v>
      </c>
      <c r="N1937">
        <v>14.476000000000001</v>
      </c>
      <c r="O1937">
        <v>14.476000000000001</v>
      </c>
      <c r="P1937">
        <v>14.476000000000001</v>
      </c>
      <c r="Q1937">
        <v>14.476000000000001</v>
      </c>
      <c r="R1937">
        <v>14.476000000000001</v>
      </c>
      <c r="S1937">
        <v>14.476000000000001</v>
      </c>
      <c r="T1937">
        <v>14.476000000000001</v>
      </c>
      <c r="U1937">
        <v>14.476000000000001</v>
      </c>
      <c r="V1937">
        <v>14.476000000000001</v>
      </c>
      <c r="W1937">
        <v>14.476000000000001</v>
      </c>
      <c r="X1937">
        <v>14.476000000000001</v>
      </c>
      <c r="Y1937">
        <v>14.476000000000001</v>
      </c>
      <c r="Z1937">
        <v>14.476000000000001</v>
      </c>
      <c r="AA1937">
        <v>14.476000000000001</v>
      </c>
      <c r="AB1937">
        <v>14.476000000000001</v>
      </c>
      <c r="AC1937">
        <v>14.476000000000001</v>
      </c>
      <c r="AD1937">
        <v>14.476000000000001</v>
      </c>
    </row>
    <row r="1938" spans="2:30" ht="15" customHeight="1" x14ac:dyDescent="0.45">
      <c r="B1938" t="s">
        <v>419</v>
      </c>
      <c r="C1938" t="s">
        <v>189</v>
      </c>
      <c r="D1938" t="s">
        <v>2247</v>
      </c>
      <c r="E1938" t="s">
        <v>2248</v>
      </c>
      <c r="F1938" t="s">
        <v>4536</v>
      </c>
      <c r="G1938" t="s">
        <v>422</v>
      </c>
      <c r="H1938" t="s">
        <v>1685</v>
      </c>
      <c r="I1938" t="s">
        <v>1686</v>
      </c>
      <c r="J1938">
        <v>2</v>
      </c>
      <c r="K1938">
        <v>0.14399999999999999</v>
      </c>
      <c r="L1938">
        <v>0.14000000000000001</v>
      </c>
      <c r="M1938">
        <v>0.13400000000000001</v>
      </c>
      <c r="N1938">
        <v>0.13200000000000001</v>
      </c>
      <c r="O1938">
        <v>0.129</v>
      </c>
      <c r="P1938">
        <v>0.127</v>
      </c>
      <c r="Q1938">
        <v>0.121</v>
      </c>
      <c r="R1938">
        <v>0.11700000000000001</v>
      </c>
      <c r="S1938">
        <v>0.113</v>
      </c>
      <c r="T1938">
        <v>0.113</v>
      </c>
      <c r="U1938">
        <v>0.113</v>
      </c>
      <c r="V1938">
        <v>0.112</v>
      </c>
      <c r="W1938">
        <v>0.111</v>
      </c>
      <c r="X1938">
        <v>0.11</v>
      </c>
      <c r="Y1938">
        <v>0.109</v>
      </c>
      <c r="Z1938">
        <v>0.108</v>
      </c>
      <c r="AA1938">
        <v>0.107</v>
      </c>
      <c r="AB1938">
        <v>0.105</v>
      </c>
      <c r="AC1938">
        <v>0.10299999999999999</v>
      </c>
      <c r="AD1938">
        <v>0.10100000000000001</v>
      </c>
    </row>
    <row r="1939" spans="2:30" ht="15" customHeight="1" x14ac:dyDescent="0.45">
      <c r="B1939" t="s">
        <v>419</v>
      </c>
      <c r="C1939" t="s">
        <v>189</v>
      </c>
      <c r="D1939" t="s">
        <v>2250</v>
      </c>
      <c r="E1939">
        <v>0</v>
      </c>
      <c r="F1939" t="s">
        <v>4505</v>
      </c>
      <c r="G1939" t="s">
        <v>422</v>
      </c>
      <c r="H1939" t="s">
        <v>1685</v>
      </c>
      <c r="I1939" t="s">
        <v>1686</v>
      </c>
      <c r="J1939">
        <v>2</v>
      </c>
      <c r="K1939">
        <v>0</v>
      </c>
      <c r="L1939">
        <v>0</v>
      </c>
      <c r="M1939">
        <v>0</v>
      </c>
      <c r="N1939">
        <v>0</v>
      </c>
      <c r="O1939">
        <v>0</v>
      </c>
      <c r="P1939">
        <v>0</v>
      </c>
      <c r="Q1939">
        <v>0</v>
      </c>
      <c r="R1939">
        <v>0</v>
      </c>
      <c r="S1939">
        <v>0</v>
      </c>
      <c r="T1939">
        <v>0</v>
      </c>
      <c r="U1939">
        <v>0</v>
      </c>
      <c r="V1939">
        <v>0</v>
      </c>
      <c r="W1939">
        <v>0</v>
      </c>
      <c r="X1939">
        <v>0</v>
      </c>
      <c r="Y1939">
        <v>0</v>
      </c>
      <c r="Z1939">
        <v>0</v>
      </c>
      <c r="AA1939">
        <v>0</v>
      </c>
      <c r="AB1939">
        <v>0</v>
      </c>
      <c r="AC1939">
        <v>0</v>
      </c>
      <c r="AD1939">
        <v>0</v>
      </c>
    </row>
    <row r="1940" spans="2:30" ht="15" customHeight="1" x14ac:dyDescent="0.45">
      <c r="B1940" t="s">
        <v>419</v>
      </c>
      <c r="C1940" t="s">
        <v>189</v>
      </c>
      <c r="D1940" t="s">
        <v>2251</v>
      </c>
      <c r="E1940">
        <v>0</v>
      </c>
      <c r="F1940" t="s">
        <v>4505</v>
      </c>
      <c r="G1940" t="s">
        <v>422</v>
      </c>
      <c r="H1940" t="s">
        <v>1685</v>
      </c>
      <c r="I1940" t="s">
        <v>1686</v>
      </c>
      <c r="J1940">
        <v>2</v>
      </c>
      <c r="K1940">
        <v>0</v>
      </c>
      <c r="L1940">
        <v>0</v>
      </c>
      <c r="M1940">
        <v>0</v>
      </c>
      <c r="N1940">
        <v>0</v>
      </c>
      <c r="O1940">
        <v>0</v>
      </c>
      <c r="P1940">
        <v>0</v>
      </c>
      <c r="Q1940">
        <v>0</v>
      </c>
      <c r="R1940">
        <v>0</v>
      </c>
      <c r="S1940">
        <v>0</v>
      </c>
      <c r="T1940">
        <v>0</v>
      </c>
      <c r="U1940">
        <v>0</v>
      </c>
      <c r="V1940">
        <v>0</v>
      </c>
      <c r="W1940">
        <v>0</v>
      </c>
      <c r="X1940">
        <v>0</v>
      </c>
      <c r="Y1940">
        <v>0</v>
      </c>
      <c r="Z1940">
        <v>0</v>
      </c>
      <c r="AA1940">
        <v>0</v>
      </c>
      <c r="AB1940">
        <v>0</v>
      </c>
      <c r="AC1940">
        <v>0</v>
      </c>
      <c r="AD1940">
        <v>0</v>
      </c>
    </row>
    <row r="1941" spans="2:30" ht="15" customHeight="1" x14ac:dyDescent="0.45">
      <c r="B1941" t="s">
        <v>419</v>
      </c>
      <c r="C1941" t="s">
        <v>189</v>
      </c>
      <c r="D1941" t="s">
        <v>2252</v>
      </c>
      <c r="E1941" t="s">
        <v>2253</v>
      </c>
      <c r="F1941" t="s">
        <v>4537</v>
      </c>
      <c r="G1941" t="s">
        <v>422</v>
      </c>
      <c r="H1941" t="s">
        <v>1685</v>
      </c>
      <c r="I1941" t="s">
        <v>1686</v>
      </c>
      <c r="J1941">
        <v>2</v>
      </c>
      <c r="K1941">
        <v>0</v>
      </c>
      <c r="L1941">
        <v>0</v>
      </c>
      <c r="M1941">
        <v>0</v>
      </c>
      <c r="N1941">
        <v>0</v>
      </c>
      <c r="O1941">
        <v>0</v>
      </c>
      <c r="P1941">
        <v>0</v>
      </c>
      <c r="Q1941">
        <v>0</v>
      </c>
      <c r="R1941">
        <v>0</v>
      </c>
      <c r="S1941">
        <v>0</v>
      </c>
      <c r="T1941">
        <v>0</v>
      </c>
      <c r="U1941">
        <v>0</v>
      </c>
      <c r="V1941">
        <v>0</v>
      </c>
      <c r="W1941">
        <v>0</v>
      </c>
      <c r="X1941">
        <v>0</v>
      </c>
      <c r="Y1941">
        <v>0</v>
      </c>
      <c r="Z1941">
        <v>0</v>
      </c>
      <c r="AA1941">
        <v>0</v>
      </c>
      <c r="AB1941">
        <v>0</v>
      </c>
      <c r="AC1941">
        <v>0</v>
      </c>
      <c r="AD1941">
        <v>0</v>
      </c>
    </row>
    <row r="1942" spans="2:30" ht="15" customHeight="1" x14ac:dyDescent="0.45">
      <c r="B1942" t="s">
        <v>419</v>
      </c>
      <c r="C1942" t="s">
        <v>189</v>
      </c>
      <c r="D1942" t="s">
        <v>2255</v>
      </c>
      <c r="E1942" t="s">
        <v>2256</v>
      </c>
      <c r="F1942" t="s">
        <v>4538</v>
      </c>
      <c r="G1942" t="s">
        <v>422</v>
      </c>
      <c r="H1942" t="s">
        <v>1685</v>
      </c>
      <c r="I1942" t="s">
        <v>1686</v>
      </c>
      <c r="J1942">
        <v>2</v>
      </c>
      <c r="K1942">
        <v>0</v>
      </c>
      <c r="L1942">
        <v>0</v>
      </c>
      <c r="M1942">
        <v>0</v>
      </c>
      <c r="N1942">
        <v>0</v>
      </c>
      <c r="O1942">
        <v>0</v>
      </c>
      <c r="P1942">
        <v>0</v>
      </c>
      <c r="Q1942">
        <v>0</v>
      </c>
      <c r="R1942">
        <v>0</v>
      </c>
      <c r="S1942">
        <v>0</v>
      </c>
      <c r="T1942">
        <v>0</v>
      </c>
      <c r="U1942">
        <v>0</v>
      </c>
      <c r="V1942">
        <v>0</v>
      </c>
      <c r="W1942">
        <v>0</v>
      </c>
      <c r="X1942">
        <v>0</v>
      </c>
      <c r="Y1942">
        <v>0</v>
      </c>
      <c r="Z1942">
        <v>0</v>
      </c>
      <c r="AA1942">
        <v>0</v>
      </c>
      <c r="AB1942">
        <v>0</v>
      </c>
      <c r="AC1942">
        <v>0</v>
      </c>
      <c r="AD1942">
        <v>0</v>
      </c>
    </row>
    <row r="1943" spans="2:30" ht="15" customHeight="1" x14ac:dyDescent="0.45">
      <c r="B1943" t="s">
        <v>419</v>
      </c>
      <c r="C1943" t="s">
        <v>189</v>
      </c>
      <c r="D1943" t="s">
        <v>2258</v>
      </c>
      <c r="E1943" t="s">
        <v>2259</v>
      </c>
      <c r="F1943" t="s">
        <v>4539</v>
      </c>
      <c r="G1943" t="s">
        <v>422</v>
      </c>
      <c r="H1943" t="s">
        <v>1685</v>
      </c>
      <c r="I1943" t="s">
        <v>1686</v>
      </c>
      <c r="J1943">
        <v>2</v>
      </c>
      <c r="K1943">
        <v>0</v>
      </c>
      <c r="L1943">
        <v>0</v>
      </c>
      <c r="M1943">
        <v>0</v>
      </c>
      <c r="N1943">
        <v>0</v>
      </c>
      <c r="O1943">
        <v>0</v>
      </c>
      <c r="P1943">
        <v>0</v>
      </c>
      <c r="Q1943">
        <v>0</v>
      </c>
      <c r="R1943">
        <v>0</v>
      </c>
      <c r="S1943">
        <v>0</v>
      </c>
      <c r="T1943">
        <v>0</v>
      </c>
      <c r="U1943">
        <v>0</v>
      </c>
      <c r="V1943">
        <v>0</v>
      </c>
      <c r="W1943">
        <v>0</v>
      </c>
      <c r="X1943">
        <v>0</v>
      </c>
      <c r="Y1943">
        <v>0</v>
      </c>
      <c r="Z1943">
        <v>0</v>
      </c>
      <c r="AA1943">
        <v>0</v>
      </c>
      <c r="AB1943">
        <v>0</v>
      </c>
      <c r="AC1943">
        <v>0</v>
      </c>
      <c r="AD1943">
        <v>0</v>
      </c>
    </row>
    <row r="1944" spans="2:30" ht="15" customHeight="1" x14ac:dyDescent="0.45">
      <c r="B1944" t="s">
        <v>419</v>
      </c>
      <c r="C1944" t="s">
        <v>189</v>
      </c>
      <c r="D1944" t="s">
        <v>2261</v>
      </c>
      <c r="E1944" t="s">
        <v>2262</v>
      </c>
      <c r="F1944" t="s">
        <v>4540</v>
      </c>
      <c r="G1944" t="s">
        <v>422</v>
      </c>
      <c r="H1944" t="s">
        <v>1685</v>
      </c>
      <c r="I1944" t="s">
        <v>1686</v>
      </c>
      <c r="J1944">
        <v>2</v>
      </c>
      <c r="K1944">
        <v>875.27200000000005</v>
      </c>
      <c r="L1944">
        <v>1064.7159999999999</v>
      </c>
      <c r="M1944">
        <v>1332.902</v>
      </c>
      <c r="N1944">
        <v>1360.3309999999999</v>
      </c>
      <c r="O1944">
        <v>1131.335</v>
      </c>
      <c r="P1944">
        <v>1158.3130000000001</v>
      </c>
      <c r="Q1944">
        <v>1189.0319999999999</v>
      </c>
      <c r="R1944">
        <v>1218.489</v>
      </c>
      <c r="S1944">
        <v>1245.68</v>
      </c>
      <c r="T1944">
        <v>1273.538</v>
      </c>
      <c r="U1944">
        <v>1302.521</v>
      </c>
      <c r="V1944">
        <v>1332.607</v>
      </c>
      <c r="W1944">
        <v>1363.8979999999999</v>
      </c>
      <c r="X1944">
        <v>1397.14</v>
      </c>
      <c r="Y1944">
        <v>1431.931</v>
      </c>
      <c r="Z1944">
        <v>1468.0989999999999</v>
      </c>
      <c r="AA1944">
        <v>1505.02</v>
      </c>
      <c r="AB1944">
        <v>1542.6279999999999</v>
      </c>
      <c r="AC1944">
        <v>1580.992</v>
      </c>
      <c r="AD1944">
        <v>1620.0719999999999</v>
      </c>
    </row>
    <row r="1945" spans="2:30" ht="15" customHeight="1" x14ac:dyDescent="0.45">
      <c r="B1945" t="s">
        <v>419</v>
      </c>
      <c r="C1945" t="s">
        <v>189</v>
      </c>
      <c r="D1945" t="s">
        <v>2264</v>
      </c>
      <c r="E1945" t="s">
        <v>2265</v>
      </c>
      <c r="F1945" t="s">
        <v>4541</v>
      </c>
      <c r="G1945" t="s">
        <v>422</v>
      </c>
      <c r="H1945" t="s">
        <v>1685</v>
      </c>
      <c r="I1945" t="s">
        <v>1686</v>
      </c>
      <c r="J1945">
        <v>2</v>
      </c>
      <c r="K1945">
        <v>33.051000000000002</v>
      </c>
      <c r="L1945">
        <v>26.300999999999998</v>
      </c>
      <c r="M1945">
        <v>23.175999999999998</v>
      </c>
      <c r="N1945">
        <v>15</v>
      </c>
      <c r="O1945">
        <v>23.013999999999999</v>
      </c>
      <c r="P1945">
        <v>17.477</v>
      </c>
      <c r="Q1945">
        <v>15.952999999999999</v>
      </c>
      <c r="R1945">
        <v>15.185</v>
      </c>
      <c r="S1945">
        <v>15</v>
      </c>
      <c r="T1945">
        <v>15</v>
      </c>
      <c r="U1945">
        <v>15</v>
      </c>
      <c r="V1945">
        <v>15</v>
      </c>
      <c r="W1945">
        <v>15</v>
      </c>
      <c r="X1945">
        <v>15</v>
      </c>
      <c r="Y1945">
        <v>15</v>
      </c>
      <c r="Z1945">
        <v>15</v>
      </c>
      <c r="AA1945">
        <v>15</v>
      </c>
      <c r="AB1945">
        <v>15</v>
      </c>
      <c r="AC1945">
        <v>15</v>
      </c>
      <c r="AD1945">
        <v>15</v>
      </c>
    </row>
    <row r="1946" spans="2:30" ht="15" customHeight="1" x14ac:dyDescent="0.45">
      <c r="B1946" t="s">
        <v>419</v>
      </c>
      <c r="C1946" t="s">
        <v>189</v>
      </c>
      <c r="D1946" t="s">
        <v>2267</v>
      </c>
      <c r="E1946" t="s">
        <v>2268</v>
      </c>
      <c r="F1946" t="s">
        <v>4542</v>
      </c>
      <c r="G1946" t="s">
        <v>422</v>
      </c>
      <c r="H1946" t="s">
        <v>1685</v>
      </c>
      <c r="I1946" t="s">
        <v>1686</v>
      </c>
      <c r="J1946">
        <v>2</v>
      </c>
      <c r="K1946">
        <v>14.471</v>
      </c>
      <c r="L1946">
        <v>14.471</v>
      </c>
      <c r="M1946">
        <v>14.476000000000001</v>
      </c>
      <c r="N1946">
        <v>14.476000000000001</v>
      </c>
      <c r="O1946">
        <v>14.476000000000001</v>
      </c>
      <c r="P1946">
        <v>14.476000000000001</v>
      </c>
      <c r="Q1946">
        <v>14.476000000000001</v>
      </c>
      <c r="R1946">
        <v>14.476000000000001</v>
      </c>
      <c r="S1946">
        <v>14.476000000000001</v>
      </c>
      <c r="T1946">
        <v>14.476000000000001</v>
      </c>
      <c r="U1946">
        <v>14.476000000000001</v>
      </c>
      <c r="V1946">
        <v>14.476000000000001</v>
      </c>
      <c r="W1946">
        <v>14.476000000000001</v>
      </c>
      <c r="X1946">
        <v>14.476000000000001</v>
      </c>
      <c r="Y1946">
        <v>14.476000000000001</v>
      </c>
      <c r="Z1946">
        <v>14.476000000000001</v>
      </c>
      <c r="AA1946">
        <v>14.476000000000001</v>
      </c>
      <c r="AB1946">
        <v>14.476000000000001</v>
      </c>
      <c r="AC1946">
        <v>14.476000000000001</v>
      </c>
      <c r="AD1946">
        <v>14.476000000000001</v>
      </c>
    </row>
    <row r="1947" spans="2:30" ht="15" customHeight="1" x14ac:dyDescent="0.45">
      <c r="B1947" t="s">
        <v>419</v>
      </c>
      <c r="C1947" t="s">
        <v>189</v>
      </c>
      <c r="D1947" t="s">
        <v>2270</v>
      </c>
      <c r="E1947" t="s">
        <v>2271</v>
      </c>
      <c r="F1947" t="s">
        <v>4543</v>
      </c>
      <c r="G1947" t="s">
        <v>422</v>
      </c>
      <c r="H1947" t="s">
        <v>1685</v>
      </c>
      <c r="I1947" t="s">
        <v>1686</v>
      </c>
      <c r="J1947">
        <v>2</v>
      </c>
      <c r="K1947">
        <v>0.14399999999999999</v>
      </c>
      <c r="L1947">
        <v>0.14000000000000001</v>
      </c>
      <c r="M1947">
        <v>0.13400000000000001</v>
      </c>
      <c r="N1947">
        <v>0.13200000000000001</v>
      </c>
      <c r="O1947">
        <v>0.129</v>
      </c>
      <c r="P1947">
        <v>0.127</v>
      </c>
      <c r="Q1947">
        <v>0.121</v>
      </c>
      <c r="R1947">
        <v>0.11700000000000001</v>
      </c>
      <c r="S1947">
        <v>0.113</v>
      </c>
      <c r="T1947">
        <v>0.113</v>
      </c>
      <c r="U1947">
        <v>0.113</v>
      </c>
      <c r="V1947">
        <v>0.112</v>
      </c>
      <c r="W1947">
        <v>0.111</v>
      </c>
      <c r="X1947">
        <v>0.11</v>
      </c>
      <c r="Y1947">
        <v>0.109</v>
      </c>
      <c r="Z1947">
        <v>0.108</v>
      </c>
      <c r="AA1947">
        <v>0.107</v>
      </c>
      <c r="AB1947">
        <v>0.105</v>
      </c>
      <c r="AC1947">
        <v>0.10299999999999999</v>
      </c>
      <c r="AD1947">
        <v>0.10100000000000001</v>
      </c>
    </row>
    <row r="1948" spans="2:30" ht="15" customHeight="1" x14ac:dyDescent="0.45">
      <c r="B1948" t="s">
        <v>419</v>
      </c>
      <c r="C1948" t="s">
        <v>189</v>
      </c>
      <c r="D1948" t="s">
        <v>2273</v>
      </c>
      <c r="E1948">
        <v>0</v>
      </c>
      <c r="F1948" t="s">
        <v>4505</v>
      </c>
      <c r="G1948" t="s">
        <v>422</v>
      </c>
      <c r="H1948" t="s">
        <v>1685</v>
      </c>
      <c r="I1948" t="s">
        <v>1686</v>
      </c>
      <c r="J1948">
        <v>2</v>
      </c>
      <c r="K1948">
        <v>0</v>
      </c>
      <c r="L1948">
        <v>0</v>
      </c>
      <c r="M1948">
        <v>0</v>
      </c>
      <c r="N1948">
        <v>0</v>
      </c>
      <c r="O1948">
        <v>0</v>
      </c>
      <c r="P1948">
        <v>0</v>
      </c>
      <c r="Q1948">
        <v>0</v>
      </c>
      <c r="R1948">
        <v>0</v>
      </c>
      <c r="S1948">
        <v>0</v>
      </c>
      <c r="T1948">
        <v>0</v>
      </c>
      <c r="U1948">
        <v>0</v>
      </c>
      <c r="V1948">
        <v>0</v>
      </c>
      <c r="W1948">
        <v>0</v>
      </c>
      <c r="X1948">
        <v>0</v>
      </c>
      <c r="Y1948">
        <v>0</v>
      </c>
      <c r="Z1948">
        <v>0</v>
      </c>
      <c r="AA1948">
        <v>0</v>
      </c>
      <c r="AB1948">
        <v>0</v>
      </c>
      <c r="AC1948">
        <v>0</v>
      </c>
      <c r="AD1948">
        <v>0</v>
      </c>
    </row>
    <row r="1949" spans="2:30" ht="15" customHeight="1" x14ac:dyDescent="0.45">
      <c r="B1949" t="s">
        <v>419</v>
      </c>
      <c r="C1949" t="s">
        <v>189</v>
      </c>
      <c r="D1949" t="s">
        <v>2274</v>
      </c>
      <c r="E1949">
        <v>0</v>
      </c>
      <c r="F1949" t="s">
        <v>4505</v>
      </c>
      <c r="G1949" t="s">
        <v>422</v>
      </c>
      <c r="H1949" t="s">
        <v>1685</v>
      </c>
      <c r="I1949" t="s">
        <v>1686</v>
      </c>
      <c r="J1949">
        <v>2</v>
      </c>
      <c r="K1949">
        <v>0</v>
      </c>
      <c r="L1949">
        <v>0</v>
      </c>
      <c r="M1949">
        <v>0</v>
      </c>
      <c r="N1949">
        <v>0</v>
      </c>
      <c r="O1949">
        <v>0</v>
      </c>
      <c r="P1949">
        <v>0</v>
      </c>
      <c r="Q1949">
        <v>0</v>
      </c>
      <c r="R1949">
        <v>0</v>
      </c>
      <c r="S1949">
        <v>0</v>
      </c>
      <c r="T1949">
        <v>0</v>
      </c>
      <c r="U1949">
        <v>0</v>
      </c>
      <c r="V1949">
        <v>0</v>
      </c>
      <c r="W1949">
        <v>0</v>
      </c>
      <c r="X1949">
        <v>0</v>
      </c>
      <c r="Y1949">
        <v>0</v>
      </c>
      <c r="Z1949">
        <v>0</v>
      </c>
      <c r="AA1949">
        <v>0</v>
      </c>
      <c r="AB1949">
        <v>0</v>
      </c>
      <c r="AC1949">
        <v>0</v>
      </c>
      <c r="AD1949">
        <v>0</v>
      </c>
    </row>
    <row r="1950" spans="2:30" ht="15" customHeight="1" x14ac:dyDescent="0.45">
      <c r="B1950" t="s">
        <v>419</v>
      </c>
      <c r="C1950" t="s">
        <v>189</v>
      </c>
      <c r="D1950" t="s">
        <v>2275</v>
      </c>
      <c r="E1950" t="s">
        <v>2276</v>
      </c>
      <c r="F1950" t="s">
        <v>4544</v>
      </c>
      <c r="G1950" t="s">
        <v>422</v>
      </c>
      <c r="H1950" t="s">
        <v>1685</v>
      </c>
      <c r="I1950" t="s">
        <v>1686</v>
      </c>
      <c r="J1950">
        <v>2</v>
      </c>
      <c r="K1950">
        <v>0</v>
      </c>
      <c r="L1950">
        <v>0</v>
      </c>
      <c r="M1950">
        <v>0</v>
      </c>
      <c r="N1950">
        <v>0</v>
      </c>
      <c r="O1950">
        <v>0</v>
      </c>
      <c r="P1950">
        <v>0</v>
      </c>
      <c r="Q1950">
        <v>0</v>
      </c>
      <c r="R1950">
        <v>0</v>
      </c>
      <c r="S1950">
        <v>0</v>
      </c>
      <c r="T1950">
        <v>0</v>
      </c>
      <c r="U1950">
        <v>0</v>
      </c>
      <c r="V1950">
        <v>0</v>
      </c>
      <c r="W1950">
        <v>0</v>
      </c>
      <c r="X1950">
        <v>0</v>
      </c>
      <c r="Y1950">
        <v>0</v>
      </c>
      <c r="Z1950">
        <v>0</v>
      </c>
      <c r="AA1950">
        <v>0</v>
      </c>
      <c r="AB1950">
        <v>0</v>
      </c>
      <c r="AC1950">
        <v>0</v>
      </c>
      <c r="AD1950">
        <v>0</v>
      </c>
    </row>
    <row r="1951" spans="2:30" ht="15" customHeight="1" x14ac:dyDescent="0.45">
      <c r="B1951" t="s">
        <v>419</v>
      </c>
      <c r="C1951" t="s">
        <v>189</v>
      </c>
      <c r="D1951" t="s">
        <v>2278</v>
      </c>
      <c r="E1951" t="s">
        <v>2279</v>
      </c>
      <c r="F1951" t="s">
        <v>4545</v>
      </c>
      <c r="G1951" t="s">
        <v>422</v>
      </c>
      <c r="H1951" t="s">
        <v>1685</v>
      </c>
      <c r="I1951" t="s">
        <v>1686</v>
      </c>
      <c r="J1951">
        <v>2</v>
      </c>
      <c r="K1951">
        <v>0</v>
      </c>
      <c r="L1951">
        <v>0</v>
      </c>
      <c r="M1951">
        <v>0</v>
      </c>
      <c r="N1951">
        <v>0</v>
      </c>
      <c r="O1951">
        <v>0</v>
      </c>
      <c r="P1951">
        <v>0</v>
      </c>
      <c r="Q1951">
        <v>0</v>
      </c>
      <c r="R1951">
        <v>0</v>
      </c>
      <c r="S1951">
        <v>0</v>
      </c>
      <c r="T1951">
        <v>0</v>
      </c>
      <c r="U1951">
        <v>0</v>
      </c>
      <c r="V1951">
        <v>0</v>
      </c>
      <c r="W1951">
        <v>0</v>
      </c>
      <c r="X1951">
        <v>0</v>
      </c>
      <c r="Y1951">
        <v>0</v>
      </c>
      <c r="Z1951">
        <v>0</v>
      </c>
      <c r="AA1951">
        <v>0</v>
      </c>
      <c r="AB1951">
        <v>0</v>
      </c>
      <c r="AC1951">
        <v>0</v>
      </c>
      <c r="AD1951">
        <v>0</v>
      </c>
    </row>
    <row r="1952" spans="2:30" ht="15" customHeight="1" x14ac:dyDescent="0.45">
      <c r="B1952" t="s">
        <v>419</v>
      </c>
      <c r="C1952" t="s">
        <v>189</v>
      </c>
      <c r="D1952" t="s">
        <v>2281</v>
      </c>
      <c r="E1952" t="s">
        <v>2282</v>
      </c>
      <c r="F1952" t="s">
        <v>4546</v>
      </c>
      <c r="G1952" t="s">
        <v>422</v>
      </c>
      <c r="H1952" t="s">
        <v>1685</v>
      </c>
      <c r="I1952" t="s">
        <v>1686</v>
      </c>
      <c r="J1952">
        <v>2</v>
      </c>
      <c r="K1952">
        <v>0</v>
      </c>
      <c r="L1952">
        <v>0</v>
      </c>
      <c r="M1952">
        <v>0</v>
      </c>
      <c r="N1952">
        <v>0</v>
      </c>
      <c r="O1952">
        <v>0</v>
      </c>
      <c r="P1952">
        <v>0</v>
      </c>
      <c r="Q1952">
        <v>0</v>
      </c>
      <c r="R1952">
        <v>0</v>
      </c>
      <c r="S1952">
        <v>0</v>
      </c>
      <c r="T1952">
        <v>0</v>
      </c>
      <c r="U1952">
        <v>0</v>
      </c>
      <c r="V1952">
        <v>0</v>
      </c>
      <c r="W1952">
        <v>0</v>
      </c>
      <c r="X1952">
        <v>0</v>
      </c>
      <c r="Y1952">
        <v>0</v>
      </c>
      <c r="Z1952">
        <v>0</v>
      </c>
      <c r="AA1952">
        <v>0</v>
      </c>
      <c r="AB1952">
        <v>0</v>
      </c>
      <c r="AC1952">
        <v>0</v>
      </c>
      <c r="AD1952">
        <v>0</v>
      </c>
    </row>
    <row r="1953" spans="2:30" ht="15" customHeight="1" x14ac:dyDescent="0.45">
      <c r="B1953" t="s">
        <v>419</v>
      </c>
      <c r="C1953" t="s">
        <v>189</v>
      </c>
      <c r="D1953" t="s">
        <v>2284</v>
      </c>
      <c r="E1953" t="s">
        <v>2285</v>
      </c>
      <c r="F1953" t="s">
        <v>4547</v>
      </c>
      <c r="G1953" t="s">
        <v>422</v>
      </c>
      <c r="H1953" t="s">
        <v>1685</v>
      </c>
      <c r="I1953" t="s">
        <v>1686</v>
      </c>
      <c r="J1953">
        <v>2</v>
      </c>
      <c r="K1953">
        <v>0</v>
      </c>
      <c r="L1953">
        <v>0</v>
      </c>
      <c r="M1953">
        <v>0</v>
      </c>
      <c r="N1953">
        <v>0</v>
      </c>
      <c r="O1953">
        <v>0</v>
      </c>
      <c r="P1953">
        <v>0</v>
      </c>
      <c r="Q1953">
        <v>0</v>
      </c>
      <c r="R1953">
        <v>0</v>
      </c>
      <c r="S1953">
        <v>0</v>
      </c>
      <c r="T1953">
        <v>0</v>
      </c>
      <c r="U1953">
        <v>0</v>
      </c>
      <c r="V1953">
        <v>0</v>
      </c>
      <c r="W1953">
        <v>0</v>
      </c>
      <c r="X1953">
        <v>0</v>
      </c>
      <c r="Y1953">
        <v>0</v>
      </c>
      <c r="Z1953">
        <v>0</v>
      </c>
      <c r="AA1953">
        <v>0</v>
      </c>
      <c r="AB1953">
        <v>0</v>
      </c>
      <c r="AC1953">
        <v>0</v>
      </c>
      <c r="AD1953">
        <v>0</v>
      </c>
    </row>
    <row r="1954" spans="2:30" ht="15" customHeight="1" x14ac:dyDescent="0.45">
      <c r="B1954" t="s">
        <v>419</v>
      </c>
      <c r="C1954" t="s">
        <v>189</v>
      </c>
      <c r="D1954" t="s">
        <v>2287</v>
      </c>
      <c r="E1954">
        <v>0</v>
      </c>
      <c r="F1954" t="s">
        <v>4505</v>
      </c>
      <c r="G1954" t="s">
        <v>422</v>
      </c>
      <c r="H1954" t="s">
        <v>1685</v>
      </c>
      <c r="I1954" t="s">
        <v>1686</v>
      </c>
      <c r="J1954">
        <v>2</v>
      </c>
      <c r="K1954">
        <v>0</v>
      </c>
      <c r="L1954">
        <v>0</v>
      </c>
      <c r="M1954">
        <v>0</v>
      </c>
      <c r="N1954">
        <v>0</v>
      </c>
      <c r="O1954">
        <v>0</v>
      </c>
      <c r="P1954">
        <v>0</v>
      </c>
      <c r="Q1954">
        <v>0</v>
      </c>
      <c r="R1954">
        <v>0</v>
      </c>
      <c r="S1954">
        <v>0</v>
      </c>
      <c r="T1954">
        <v>0</v>
      </c>
      <c r="U1954">
        <v>0</v>
      </c>
      <c r="V1954">
        <v>0</v>
      </c>
      <c r="W1954">
        <v>0</v>
      </c>
      <c r="X1954">
        <v>0</v>
      </c>
      <c r="Y1954">
        <v>0</v>
      </c>
      <c r="Z1954">
        <v>0</v>
      </c>
      <c r="AA1954">
        <v>0</v>
      </c>
      <c r="AB1954">
        <v>0</v>
      </c>
      <c r="AC1954">
        <v>0</v>
      </c>
      <c r="AD1954">
        <v>0</v>
      </c>
    </row>
    <row r="1955" spans="2:30" ht="15" customHeight="1" x14ac:dyDescent="0.45">
      <c r="B1955" t="s">
        <v>419</v>
      </c>
      <c r="C1955" t="s">
        <v>189</v>
      </c>
      <c r="D1955" t="s">
        <v>2288</v>
      </c>
      <c r="E1955">
        <v>0</v>
      </c>
      <c r="F1955" t="s">
        <v>4505</v>
      </c>
      <c r="G1955" t="s">
        <v>422</v>
      </c>
      <c r="H1955" t="s">
        <v>1685</v>
      </c>
      <c r="I1955" t="s">
        <v>1686</v>
      </c>
      <c r="J1955">
        <v>2</v>
      </c>
      <c r="K1955">
        <v>7437.8159999999998</v>
      </c>
      <c r="L1955">
        <v>7682.2370000000001</v>
      </c>
      <c r="M1955">
        <v>9461.0640000000003</v>
      </c>
      <c r="N1955">
        <v>9579.5969999999998</v>
      </c>
      <c r="O1955">
        <v>8023.1450000000004</v>
      </c>
      <c r="P1955">
        <v>8134.1589999999997</v>
      </c>
      <c r="Q1955">
        <v>8263.3670000000002</v>
      </c>
      <c r="R1955">
        <v>8384.8490000000002</v>
      </c>
      <c r="S1955">
        <v>8493.6039999999994</v>
      </c>
      <c r="T1955">
        <v>8604.6859999999997</v>
      </c>
      <c r="U1955">
        <v>8720.3790000000008</v>
      </c>
      <c r="V1955">
        <v>8840.4920000000002</v>
      </c>
      <c r="W1955">
        <v>8965.482</v>
      </c>
      <c r="X1955">
        <v>9098.982</v>
      </c>
      <c r="Y1955">
        <v>9238.8719999999994</v>
      </c>
      <c r="Z1955">
        <v>9393.3870000000006</v>
      </c>
      <c r="AA1955">
        <v>9550.6029999999992</v>
      </c>
      <c r="AB1955">
        <v>9710.1689999999999</v>
      </c>
      <c r="AC1955">
        <v>9872.4009999999998</v>
      </c>
      <c r="AD1955">
        <v>10037.079</v>
      </c>
    </row>
    <row r="1956" spans="2:30" ht="15" customHeight="1" x14ac:dyDescent="0.45">
      <c r="B1956" t="s">
        <v>419</v>
      </c>
      <c r="C1956" t="s">
        <v>189</v>
      </c>
      <c r="D1956" t="s">
        <v>2289</v>
      </c>
      <c r="E1956">
        <v>0</v>
      </c>
      <c r="F1956" t="s">
        <v>4505</v>
      </c>
      <c r="G1956" t="s">
        <v>422</v>
      </c>
      <c r="H1956" t="s">
        <v>1685</v>
      </c>
      <c r="I1956" t="s">
        <v>1686</v>
      </c>
      <c r="J1956">
        <v>2</v>
      </c>
      <c r="K1956">
        <v>0</v>
      </c>
      <c r="L1956">
        <v>0</v>
      </c>
      <c r="M1956">
        <v>0</v>
      </c>
      <c r="N1956">
        <v>0</v>
      </c>
      <c r="O1956">
        <v>0</v>
      </c>
      <c r="P1956">
        <v>0</v>
      </c>
      <c r="Q1956">
        <v>0</v>
      </c>
      <c r="R1956">
        <v>0</v>
      </c>
      <c r="S1956">
        <v>0</v>
      </c>
      <c r="T1956">
        <v>0</v>
      </c>
      <c r="U1956">
        <v>0</v>
      </c>
      <c r="V1956">
        <v>0</v>
      </c>
      <c r="W1956">
        <v>0</v>
      </c>
      <c r="X1956">
        <v>0</v>
      </c>
      <c r="Y1956">
        <v>0</v>
      </c>
      <c r="Z1956">
        <v>0</v>
      </c>
      <c r="AA1956">
        <v>0</v>
      </c>
      <c r="AB1956">
        <v>0</v>
      </c>
      <c r="AC1956">
        <v>0</v>
      </c>
      <c r="AD1956">
        <v>0</v>
      </c>
    </row>
    <row r="1957" spans="2:30" ht="15" customHeight="1" x14ac:dyDescent="0.45">
      <c r="B1957" t="s">
        <v>419</v>
      </c>
      <c r="C1957" t="s">
        <v>189</v>
      </c>
      <c r="D1957" t="s">
        <v>2290</v>
      </c>
      <c r="E1957">
        <v>0</v>
      </c>
      <c r="F1957" t="s">
        <v>4505</v>
      </c>
      <c r="G1957" t="s">
        <v>422</v>
      </c>
      <c r="H1957" t="s">
        <v>1685</v>
      </c>
      <c r="I1957" t="s">
        <v>1686</v>
      </c>
      <c r="J1957">
        <v>2</v>
      </c>
      <c r="K1957">
        <v>0</v>
      </c>
      <c r="L1957">
        <v>0</v>
      </c>
      <c r="M1957">
        <v>0</v>
      </c>
      <c r="N1957">
        <v>0</v>
      </c>
      <c r="O1957">
        <v>0</v>
      </c>
      <c r="P1957">
        <v>0</v>
      </c>
      <c r="Q1957">
        <v>0</v>
      </c>
      <c r="R1957">
        <v>0</v>
      </c>
      <c r="S1957">
        <v>0</v>
      </c>
      <c r="T1957">
        <v>0</v>
      </c>
      <c r="U1957">
        <v>0</v>
      </c>
      <c r="V1957">
        <v>0</v>
      </c>
      <c r="W1957">
        <v>0</v>
      </c>
      <c r="X1957">
        <v>0</v>
      </c>
      <c r="Y1957">
        <v>0</v>
      </c>
      <c r="Z1957">
        <v>0</v>
      </c>
      <c r="AA1957">
        <v>0</v>
      </c>
      <c r="AB1957">
        <v>0</v>
      </c>
      <c r="AC1957">
        <v>0</v>
      </c>
      <c r="AD1957">
        <v>0</v>
      </c>
    </row>
    <row r="1958" spans="2:30" ht="15" customHeight="1" x14ac:dyDescent="0.45">
      <c r="B1958" t="s">
        <v>419</v>
      </c>
      <c r="C1958" t="s">
        <v>189</v>
      </c>
      <c r="D1958" t="s">
        <v>2291</v>
      </c>
      <c r="E1958">
        <v>0</v>
      </c>
      <c r="F1958" t="s">
        <v>4505</v>
      </c>
      <c r="G1958" t="s">
        <v>422</v>
      </c>
      <c r="H1958" t="s">
        <v>1685</v>
      </c>
      <c r="I1958" t="s">
        <v>1686</v>
      </c>
      <c r="J1958">
        <v>2</v>
      </c>
      <c r="K1958">
        <v>0</v>
      </c>
      <c r="L1958">
        <v>0</v>
      </c>
      <c r="M1958">
        <v>0</v>
      </c>
      <c r="N1958">
        <v>0</v>
      </c>
      <c r="O1958">
        <v>0</v>
      </c>
      <c r="P1958">
        <v>0</v>
      </c>
      <c r="Q1958">
        <v>0</v>
      </c>
      <c r="R1958">
        <v>0</v>
      </c>
      <c r="S1958">
        <v>0</v>
      </c>
      <c r="T1958">
        <v>0</v>
      </c>
      <c r="U1958">
        <v>0</v>
      </c>
      <c r="V1958">
        <v>0</v>
      </c>
      <c r="W1958">
        <v>0</v>
      </c>
      <c r="X1958">
        <v>0</v>
      </c>
      <c r="Y1958">
        <v>0</v>
      </c>
      <c r="Z1958">
        <v>0</v>
      </c>
      <c r="AA1958">
        <v>0</v>
      </c>
      <c r="AB1958">
        <v>0</v>
      </c>
      <c r="AC1958">
        <v>0</v>
      </c>
      <c r="AD1958">
        <v>0</v>
      </c>
    </row>
    <row r="1959" spans="2:30" ht="15" customHeight="1" x14ac:dyDescent="0.45">
      <c r="B1959" t="s">
        <v>419</v>
      </c>
      <c r="C1959" t="s">
        <v>189</v>
      </c>
      <c r="D1959" t="s">
        <v>2292</v>
      </c>
      <c r="E1959" t="s">
        <v>2293</v>
      </c>
      <c r="F1959" t="s">
        <v>4548</v>
      </c>
      <c r="G1959" t="s">
        <v>422</v>
      </c>
      <c r="H1959" t="s">
        <v>1685</v>
      </c>
      <c r="I1959" t="s">
        <v>1686</v>
      </c>
      <c r="J1959">
        <v>2</v>
      </c>
      <c r="K1959">
        <v>0</v>
      </c>
      <c r="L1959">
        <v>0</v>
      </c>
      <c r="M1959">
        <v>0</v>
      </c>
      <c r="N1959">
        <v>0</v>
      </c>
      <c r="O1959">
        <v>0</v>
      </c>
      <c r="P1959">
        <v>0</v>
      </c>
      <c r="Q1959">
        <v>0</v>
      </c>
      <c r="R1959">
        <v>0</v>
      </c>
      <c r="S1959">
        <v>0</v>
      </c>
      <c r="T1959">
        <v>0</v>
      </c>
      <c r="U1959">
        <v>0</v>
      </c>
      <c r="V1959">
        <v>0</v>
      </c>
      <c r="W1959">
        <v>0</v>
      </c>
      <c r="X1959">
        <v>0</v>
      </c>
      <c r="Y1959">
        <v>0</v>
      </c>
      <c r="Z1959">
        <v>0</v>
      </c>
      <c r="AA1959">
        <v>0</v>
      </c>
      <c r="AB1959">
        <v>0</v>
      </c>
      <c r="AC1959">
        <v>0</v>
      </c>
      <c r="AD1959">
        <v>0</v>
      </c>
    </row>
    <row r="1960" spans="2:30" ht="15" customHeight="1" x14ac:dyDescent="0.45">
      <c r="B1960" t="s">
        <v>419</v>
      </c>
      <c r="C1960" t="s">
        <v>189</v>
      </c>
      <c r="D1960" t="s">
        <v>2295</v>
      </c>
      <c r="E1960" t="s">
        <v>2296</v>
      </c>
      <c r="F1960" t="s">
        <v>4549</v>
      </c>
      <c r="G1960" t="s">
        <v>422</v>
      </c>
      <c r="H1960" t="s">
        <v>1685</v>
      </c>
      <c r="I1960" t="s">
        <v>1686</v>
      </c>
      <c r="J1960">
        <v>2</v>
      </c>
      <c r="K1960">
        <v>6562.2219999999998</v>
      </c>
      <c r="L1960">
        <v>6617.1670000000004</v>
      </c>
      <c r="M1960">
        <v>8127.7539999999999</v>
      </c>
      <c r="N1960">
        <v>8218.8449999999993</v>
      </c>
      <c r="O1960">
        <v>6891.4269999999997</v>
      </c>
      <c r="P1960">
        <v>6975.4480000000003</v>
      </c>
      <c r="Q1960">
        <v>7073.9189999999999</v>
      </c>
      <c r="R1960">
        <v>7165.9279999999999</v>
      </c>
      <c r="S1960">
        <v>7247.4769999999999</v>
      </c>
      <c r="T1960">
        <v>7330.6850000000004</v>
      </c>
      <c r="U1960">
        <v>7417.3779999999997</v>
      </c>
      <c r="V1960">
        <v>7507.3879999999999</v>
      </c>
      <c r="W1960">
        <v>7601.0690000000004</v>
      </c>
      <c r="X1960">
        <v>7701.3059999999996</v>
      </c>
      <c r="Y1960">
        <v>7806.3850000000002</v>
      </c>
      <c r="Z1960">
        <v>7924.71</v>
      </c>
      <c r="AA1960">
        <v>8044.9809999999998</v>
      </c>
      <c r="AB1960">
        <v>8166.915</v>
      </c>
      <c r="AC1960">
        <v>8290.7579999999998</v>
      </c>
      <c r="AD1960">
        <v>8416.3310000000001</v>
      </c>
    </row>
    <row r="1961" spans="2:30" ht="15" customHeight="1" x14ac:dyDescent="0.45">
      <c r="B1961" t="s">
        <v>419</v>
      </c>
      <c r="C1961" t="s">
        <v>189</v>
      </c>
      <c r="D1961" t="s">
        <v>2298</v>
      </c>
      <c r="E1961">
        <v>0</v>
      </c>
      <c r="F1961" t="s">
        <v>4505</v>
      </c>
      <c r="G1961" t="s">
        <v>422</v>
      </c>
      <c r="H1961" t="s">
        <v>1685</v>
      </c>
      <c r="I1961" t="s">
        <v>1686</v>
      </c>
      <c r="J1961">
        <v>2</v>
      </c>
      <c r="K1961">
        <v>7437.8159999999998</v>
      </c>
      <c r="L1961">
        <v>7682.2370000000001</v>
      </c>
      <c r="M1961">
        <v>9461.0640000000003</v>
      </c>
      <c r="N1961">
        <v>9579.5969999999998</v>
      </c>
      <c r="O1961">
        <v>8023.1450000000004</v>
      </c>
      <c r="P1961">
        <v>8134.1589999999997</v>
      </c>
      <c r="Q1961">
        <v>8263.3670000000002</v>
      </c>
      <c r="R1961">
        <v>8384.8490000000002</v>
      </c>
      <c r="S1961">
        <v>8493.6039999999994</v>
      </c>
      <c r="T1961">
        <v>8604.6859999999997</v>
      </c>
      <c r="U1961">
        <v>8720.3790000000008</v>
      </c>
      <c r="V1961">
        <v>8840.4920000000002</v>
      </c>
      <c r="W1961">
        <v>8965.482</v>
      </c>
      <c r="X1961">
        <v>9098.982</v>
      </c>
      <c r="Y1961">
        <v>9238.8719999999994</v>
      </c>
      <c r="Z1961">
        <v>9393.3870000000006</v>
      </c>
      <c r="AA1961">
        <v>9550.6029999999992</v>
      </c>
      <c r="AB1961">
        <v>9710.1689999999999</v>
      </c>
      <c r="AC1961">
        <v>9872.4009999999998</v>
      </c>
      <c r="AD1961">
        <v>10037.079</v>
      </c>
    </row>
    <row r="1962" spans="2:30" ht="15" customHeight="1" x14ac:dyDescent="0.45">
      <c r="B1962" t="s">
        <v>419</v>
      </c>
      <c r="C1962" t="s">
        <v>189</v>
      </c>
      <c r="D1962" t="s">
        <v>2299</v>
      </c>
      <c r="E1962">
        <v>0</v>
      </c>
      <c r="F1962" t="s">
        <v>4505</v>
      </c>
      <c r="G1962" t="s">
        <v>422</v>
      </c>
      <c r="H1962" t="s">
        <v>1685</v>
      </c>
      <c r="I1962" t="s">
        <v>1686</v>
      </c>
      <c r="J1962">
        <v>2</v>
      </c>
      <c r="K1962">
        <v>0</v>
      </c>
      <c r="L1962">
        <v>0</v>
      </c>
      <c r="M1962">
        <v>0</v>
      </c>
      <c r="N1962">
        <v>0</v>
      </c>
      <c r="O1962">
        <v>0</v>
      </c>
      <c r="P1962">
        <v>0</v>
      </c>
      <c r="Q1962">
        <v>0</v>
      </c>
      <c r="R1962">
        <v>0</v>
      </c>
      <c r="S1962">
        <v>0</v>
      </c>
      <c r="T1962">
        <v>0</v>
      </c>
      <c r="U1962">
        <v>0</v>
      </c>
      <c r="V1962">
        <v>0</v>
      </c>
      <c r="W1962">
        <v>0</v>
      </c>
      <c r="X1962">
        <v>0</v>
      </c>
      <c r="Y1962">
        <v>0</v>
      </c>
      <c r="Z1962">
        <v>0</v>
      </c>
      <c r="AA1962">
        <v>0</v>
      </c>
      <c r="AB1962">
        <v>0</v>
      </c>
      <c r="AC1962">
        <v>0</v>
      </c>
      <c r="AD1962">
        <v>0</v>
      </c>
    </row>
    <row r="1963" spans="2:30" ht="15" customHeight="1" x14ac:dyDescent="0.45">
      <c r="B1963" t="s">
        <v>419</v>
      </c>
      <c r="C1963" t="s">
        <v>189</v>
      </c>
      <c r="D1963" t="s">
        <v>2300</v>
      </c>
      <c r="E1963" t="s">
        <v>2301</v>
      </c>
      <c r="F1963" t="s">
        <v>4550</v>
      </c>
      <c r="G1963" t="s">
        <v>422</v>
      </c>
      <c r="H1963" t="s">
        <v>1685</v>
      </c>
      <c r="I1963" t="s">
        <v>1686</v>
      </c>
      <c r="J1963">
        <v>2</v>
      </c>
      <c r="K1963">
        <v>0</v>
      </c>
      <c r="L1963">
        <v>0</v>
      </c>
      <c r="M1963">
        <v>0</v>
      </c>
      <c r="N1963">
        <v>0</v>
      </c>
      <c r="O1963">
        <v>0</v>
      </c>
      <c r="P1963">
        <v>0</v>
      </c>
      <c r="Q1963">
        <v>0</v>
      </c>
      <c r="R1963">
        <v>0</v>
      </c>
      <c r="S1963">
        <v>0</v>
      </c>
      <c r="T1963">
        <v>0</v>
      </c>
      <c r="U1963">
        <v>0</v>
      </c>
      <c r="V1963">
        <v>0</v>
      </c>
      <c r="W1963">
        <v>0</v>
      </c>
      <c r="X1963">
        <v>0</v>
      </c>
      <c r="Y1963">
        <v>0</v>
      </c>
      <c r="Z1963">
        <v>0</v>
      </c>
      <c r="AA1963">
        <v>0</v>
      </c>
      <c r="AB1963">
        <v>0</v>
      </c>
      <c r="AC1963">
        <v>0</v>
      </c>
      <c r="AD1963">
        <v>0</v>
      </c>
    </row>
    <row r="1964" spans="2:30" ht="15" customHeight="1" x14ac:dyDescent="0.45">
      <c r="B1964" t="s">
        <v>419</v>
      </c>
      <c r="C1964" t="s">
        <v>189</v>
      </c>
      <c r="D1964" t="s">
        <v>2303</v>
      </c>
      <c r="E1964" t="s">
        <v>2304</v>
      </c>
      <c r="F1964" t="s">
        <v>4551</v>
      </c>
      <c r="G1964" t="s">
        <v>422</v>
      </c>
      <c r="H1964" t="s">
        <v>1685</v>
      </c>
      <c r="I1964" t="s">
        <v>1686</v>
      </c>
      <c r="J1964">
        <v>2</v>
      </c>
      <c r="K1964">
        <v>0</v>
      </c>
      <c r="L1964">
        <v>0</v>
      </c>
      <c r="M1964">
        <v>0</v>
      </c>
      <c r="N1964">
        <v>0</v>
      </c>
      <c r="O1964">
        <v>0</v>
      </c>
      <c r="P1964">
        <v>0</v>
      </c>
      <c r="Q1964">
        <v>0</v>
      </c>
      <c r="R1964">
        <v>0</v>
      </c>
      <c r="S1964">
        <v>0</v>
      </c>
      <c r="T1964">
        <v>0</v>
      </c>
      <c r="U1964">
        <v>0</v>
      </c>
      <c r="V1964">
        <v>0</v>
      </c>
      <c r="W1964">
        <v>0</v>
      </c>
      <c r="X1964">
        <v>0</v>
      </c>
      <c r="Y1964">
        <v>0</v>
      </c>
      <c r="Z1964">
        <v>0</v>
      </c>
      <c r="AA1964">
        <v>0</v>
      </c>
      <c r="AB1964">
        <v>0</v>
      </c>
      <c r="AC1964">
        <v>0</v>
      </c>
      <c r="AD1964">
        <v>0</v>
      </c>
    </row>
    <row r="1965" spans="2:30" ht="15" customHeight="1" x14ac:dyDescent="0.45">
      <c r="B1965" t="s">
        <v>419</v>
      </c>
      <c r="C1965" t="s">
        <v>189</v>
      </c>
      <c r="D1965" t="s">
        <v>2306</v>
      </c>
      <c r="E1965" t="s">
        <v>2307</v>
      </c>
      <c r="F1965" t="s">
        <v>4552</v>
      </c>
      <c r="G1965" t="s">
        <v>422</v>
      </c>
      <c r="H1965" t="s">
        <v>1685</v>
      </c>
      <c r="I1965" t="s">
        <v>1686</v>
      </c>
      <c r="J1965">
        <v>2</v>
      </c>
      <c r="K1965">
        <v>0</v>
      </c>
      <c r="L1965">
        <v>0</v>
      </c>
      <c r="M1965">
        <v>0</v>
      </c>
      <c r="N1965">
        <v>0</v>
      </c>
      <c r="O1965">
        <v>0</v>
      </c>
      <c r="P1965">
        <v>0</v>
      </c>
      <c r="Q1965">
        <v>0</v>
      </c>
      <c r="R1965">
        <v>0</v>
      </c>
      <c r="S1965">
        <v>0</v>
      </c>
      <c r="T1965">
        <v>0</v>
      </c>
      <c r="U1965">
        <v>0</v>
      </c>
      <c r="V1965">
        <v>0</v>
      </c>
      <c r="W1965">
        <v>0</v>
      </c>
      <c r="X1965">
        <v>0</v>
      </c>
      <c r="Y1965">
        <v>0</v>
      </c>
      <c r="Z1965">
        <v>0</v>
      </c>
      <c r="AA1965">
        <v>0</v>
      </c>
      <c r="AB1965">
        <v>0</v>
      </c>
      <c r="AC1965">
        <v>0</v>
      </c>
      <c r="AD1965">
        <v>0</v>
      </c>
    </row>
    <row r="1966" spans="2:30" ht="15" customHeight="1" x14ac:dyDescent="0.45">
      <c r="B1966" t="s">
        <v>419</v>
      </c>
      <c r="C1966" t="s">
        <v>189</v>
      </c>
      <c r="D1966" t="s">
        <v>2309</v>
      </c>
      <c r="E1966" t="s">
        <v>2310</v>
      </c>
      <c r="F1966" t="s">
        <v>4553</v>
      </c>
      <c r="G1966" t="s">
        <v>422</v>
      </c>
      <c r="H1966" t="s">
        <v>1685</v>
      </c>
      <c r="I1966" t="s">
        <v>1686</v>
      </c>
      <c r="J1966">
        <v>2</v>
      </c>
      <c r="K1966">
        <v>0</v>
      </c>
      <c r="L1966">
        <v>0</v>
      </c>
      <c r="M1966">
        <v>0</v>
      </c>
      <c r="N1966">
        <v>0</v>
      </c>
      <c r="O1966">
        <v>0</v>
      </c>
      <c r="P1966">
        <v>0</v>
      </c>
      <c r="Q1966">
        <v>0</v>
      </c>
      <c r="R1966">
        <v>0</v>
      </c>
      <c r="S1966">
        <v>0</v>
      </c>
      <c r="T1966">
        <v>0</v>
      </c>
      <c r="U1966">
        <v>0</v>
      </c>
      <c r="V1966">
        <v>0</v>
      </c>
      <c r="W1966">
        <v>0</v>
      </c>
      <c r="X1966">
        <v>0</v>
      </c>
      <c r="Y1966">
        <v>0</v>
      </c>
      <c r="Z1966">
        <v>0</v>
      </c>
      <c r="AA1966">
        <v>0</v>
      </c>
      <c r="AB1966">
        <v>0</v>
      </c>
      <c r="AC1966">
        <v>0</v>
      </c>
      <c r="AD1966">
        <v>0</v>
      </c>
    </row>
    <row r="1967" spans="2:30" ht="15" customHeight="1" x14ac:dyDescent="0.45">
      <c r="B1967" t="s">
        <v>419</v>
      </c>
      <c r="C1967" t="s">
        <v>189</v>
      </c>
      <c r="D1967" t="s">
        <v>2312</v>
      </c>
      <c r="E1967" t="s">
        <v>2313</v>
      </c>
      <c r="F1967" t="s">
        <v>4554</v>
      </c>
      <c r="G1967" t="s">
        <v>422</v>
      </c>
      <c r="H1967" t="s">
        <v>1685</v>
      </c>
      <c r="I1967" t="s">
        <v>1686</v>
      </c>
      <c r="J1967">
        <v>2</v>
      </c>
      <c r="K1967">
        <v>0</v>
      </c>
      <c r="L1967">
        <v>0</v>
      </c>
      <c r="M1967">
        <v>0</v>
      </c>
      <c r="N1967">
        <v>0</v>
      </c>
      <c r="O1967">
        <v>0</v>
      </c>
      <c r="P1967">
        <v>0</v>
      </c>
      <c r="Q1967">
        <v>0</v>
      </c>
      <c r="R1967">
        <v>0</v>
      </c>
      <c r="S1967">
        <v>0</v>
      </c>
      <c r="T1967">
        <v>0</v>
      </c>
      <c r="U1967">
        <v>0</v>
      </c>
      <c r="V1967">
        <v>0</v>
      </c>
      <c r="W1967">
        <v>0</v>
      </c>
      <c r="X1967">
        <v>0</v>
      </c>
      <c r="Y1967">
        <v>0</v>
      </c>
      <c r="Z1967">
        <v>0</v>
      </c>
      <c r="AA1967">
        <v>0</v>
      </c>
      <c r="AB1967">
        <v>0</v>
      </c>
      <c r="AC1967">
        <v>0</v>
      </c>
      <c r="AD1967">
        <v>0</v>
      </c>
    </row>
    <row r="1968" spans="2:30" ht="15" customHeight="1" x14ac:dyDescent="0.45">
      <c r="B1968" t="s">
        <v>419</v>
      </c>
      <c r="C1968" t="s">
        <v>189</v>
      </c>
      <c r="D1968" t="s">
        <v>2315</v>
      </c>
      <c r="E1968" t="s">
        <v>2316</v>
      </c>
      <c r="F1968" t="s">
        <v>4555</v>
      </c>
      <c r="G1968" t="s">
        <v>422</v>
      </c>
      <c r="H1968" t="s">
        <v>1685</v>
      </c>
      <c r="I1968" t="s">
        <v>1686</v>
      </c>
      <c r="J1968">
        <v>2</v>
      </c>
      <c r="K1968">
        <v>0</v>
      </c>
      <c r="L1968">
        <v>0</v>
      </c>
      <c r="M1968">
        <v>0</v>
      </c>
      <c r="N1968">
        <v>0</v>
      </c>
      <c r="O1968">
        <v>0</v>
      </c>
      <c r="P1968">
        <v>0</v>
      </c>
      <c r="Q1968">
        <v>0</v>
      </c>
      <c r="R1968">
        <v>0</v>
      </c>
      <c r="S1968">
        <v>0</v>
      </c>
      <c r="T1968">
        <v>0</v>
      </c>
      <c r="U1968">
        <v>0</v>
      </c>
      <c r="V1968">
        <v>0</v>
      </c>
      <c r="W1968">
        <v>0</v>
      </c>
      <c r="X1968">
        <v>0</v>
      </c>
      <c r="Y1968">
        <v>0</v>
      </c>
      <c r="Z1968">
        <v>0</v>
      </c>
      <c r="AA1968">
        <v>0</v>
      </c>
      <c r="AB1968">
        <v>0</v>
      </c>
      <c r="AC1968">
        <v>0</v>
      </c>
      <c r="AD1968">
        <v>0</v>
      </c>
    </row>
    <row r="1969" spans="2:30" ht="15" customHeight="1" x14ac:dyDescent="0.45">
      <c r="B1969" t="s">
        <v>419</v>
      </c>
      <c r="C1969" t="s">
        <v>189</v>
      </c>
      <c r="D1969" t="s">
        <v>2318</v>
      </c>
      <c r="E1969" t="s">
        <v>2319</v>
      </c>
      <c r="F1969" t="s">
        <v>4556</v>
      </c>
      <c r="G1969" t="s">
        <v>422</v>
      </c>
      <c r="H1969" t="s">
        <v>1685</v>
      </c>
      <c r="I1969" t="s">
        <v>1686</v>
      </c>
      <c r="J1969">
        <v>2</v>
      </c>
      <c r="K1969">
        <v>0</v>
      </c>
      <c r="L1969">
        <v>0</v>
      </c>
      <c r="M1969">
        <v>0</v>
      </c>
      <c r="N1969">
        <v>0</v>
      </c>
      <c r="O1969">
        <v>0</v>
      </c>
      <c r="P1969">
        <v>0</v>
      </c>
      <c r="Q1969">
        <v>0</v>
      </c>
      <c r="R1969">
        <v>0</v>
      </c>
      <c r="S1969">
        <v>0</v>
      </c>
      <c r="T1969">
        <v>0</v>
      </c>
      <c r="U1969">
        <v>0</v>
      </c>
      <c r="V1969">
        <v>0</v>
      </c>
      <c r="W1969">
        <v>0</v>
      </c>
      <c r="X1969">
        <v>0</v>
      </c>
      <c r="Y1969">
        <v>0</v>
      </c>
      <c r="Z1969">
        <v>0</v>
      </c>
      <c r="AA1969">
        <v>0</v>
      </c>
      <c r="AB1969">
        <v>0</v>
      </c>
      <c r="AC1969">
        <v>0</v>
      </c>
      <c r="AD1969">
        <v>0</v>
      </c>
    </row>
    <row r="1970" spans="2:30" ht="15" customHeight="1" x14ac:dyDescent="0.45">
      <c r="B1970" t="s">
        <v>419</v>
      </c>
      <c r="C1970" t="s">
        <v>189</v>
      </c>
      <c r="D1970" t="s">
        <v>2321</v>
      </c>
      <c r="E1970" t="s">
        <v>2322</v>
      </c>
      <c r="F1970" t="s">
        <v>4557</v>
      </c>
      <c r="G1970" t="s">
        <v>422</v>
      </c>
      <c r="H1970" t="s">
        <v>1685</v>
      </c>
      <c r="I1970" t="s">
        <v>1686</v>
      </c>
      <c r="J1970">
        <v>2</v>
      </c>
      <c r="K1970">
        <v>0</v>
      </c>
      <c r="L1970">
        <v>0</v>
      </c>
      <c r="M1970">
        <v>0</v>
      </c>
      <c r="N1970">
        <v>0</v>
      </c>
      <c r="O1970">
        <v>0</v>
      </c>
      <c r="P1970">
        <v>0</v>
      </c>
      <c r="Q1970">
        <v>0</v>
      </c>
      <c r="R1970">
        <v>0</v>
      </c>
      <c r="S1970">
        <v>0</v>
      </c>
      <c r="T1970">
        <v>0</v>
      </c>
      <c r="U1970">
        <v>0</v>
      </c>
      <c r="V1970">
        <v>0</v>
      </c>
      <c r="W1970">
        <v>0</v>
      </c>
      <c r="X1970">
        <v>0</v>
      </c>
      <c r="Y1970">
        <v>0</v>
      </c>
      <c r="Z1970">
        <v>0</v>
      </c>
      <c r="AA1970">
        <v>0</v>
      </c>
      <c r="AB1970">
        <v>0</v>
      </c>
      <c r="AC1970">
        <v>0</v>
      </c>
      <c r="AD1970">
        <v>0</v>
      </c>
    </row>
    <row r="1971" spans="2:30" ht="15" customHeight="1" x14ac:dyDescent="0.45">
      <c r="B1971" t="s">
        <v>419</v>
      </c>
      <c r="C1971" t="s">
        <v>189</v>
      </c>
      <c r="D1971" t="s">
        <v>2324</v>
      </c>
      <c r="E1971" t="s">
        <v>2325</v>
      </c>
      <c r="F1971" t="s">
        <v>4558</v>
      </c>
      <c r="G1971" t="s">
        <v>422</v>
      </c>
      <c r="H1971" t="s">
        <v>1685</v>
      </c>
      <c r="I1971" t="s">
        <v>1686</v>
      </c>
      <c r="J1971">
        <v>2</v>
      </c>
      <c r="K1971">
        <v>0</v>
      </c>
      <c r="L1971">
        <v>0</v>
      </c>
      <c r="M1971">
        <v>0</v>
      </c>
      <c r="N1971">
        <v>0</v>
      </c>
      <c r="O1971">
        <v>0</v>
      </c>
      <c r="P1971">
        <v>0</v>
      </c>
      <c r="Q1971">
        <v>0</v>
      </c>
      <c r="R1971">
        <v>0</v>
      </c>
      <c r="S1971">
        <v>0</v>
      </c>
      <c r="T1971">
        <v>0</v>
      </c>
      <c r="U1971">
        <v>0</v>
      </c>
      <c r="V1971">
        <v>0</v>
      </c>
      <c r="W1971">
        <v>0</v>
      </c>
      <c r="X1971">
        <v>0</v>
      </c>
      <c r="Y1971">
        <v>0</v>
      </c>
      <c r="Z1971">
        <v>0</v>
      </c>
      <c r="AA1971">
        <v>0</v>
      </c>
      <c r="AB1971">
        <v>0</v>
      </c>
      <c r="AC1971">
        <v>0</v>
      </c>
      <c r="AD1971">
        <v>0</v>
      </c>
    </row>
    <row r="1972" spans="2:30" ht="15" customHeight="1" x14ac:dyDescent="0.45">
      <c r="B1972" t="s">
        <v>419</v>
      </c>
      <c r="C1972" t="s">
        <v>189</v>
      </c>
      <c r="D1972" t="s">
        <v>2327</v>
      </c>
      <c r="E1972" t="s">
        <v>2328</v>
      </c>
      <c r="F1972" t="s">
        <v>4559</v>
      </c>
      <c r="G1972" t="s">
        <v>422</v>
      </c>
      <c r="H1972" t="s">
        <v>1685</v>
      </c>
      <c r="I1972" t="s">
        <v>1686</v>
      </c>
      <c r="J1972">
        <v>2</v>
      </c>
      <c r="K1972">
        <v>227.214</v>
      </c>
      <c r="L1972">
        <v>212.61799999999999</v>
      </c>
      <c r="M1972">
        <v>252.76599999999999</v>
      </c>
      <c r="N1972">
        <v>271.80900000000003</v>
      </c>
      <c r="O1972">
        <v>239.02699999999999</v>
      </c>
      <c r="P1972">
        <v>243.387</v>
      </c>
      <c r="Q1972">
        <v>249.75700000000001</v>
      </c>
      <c r="R1972">
        <v>255.88900000000001</v>
      </c>
      <c r="S1972">
        <v>261.577</v>
      </c>
      <c r="T1972">
        <v>267.38799999999998</v>
      </c>
      <c r="U1972">
        <v>272.928</v>
      </c>
      <c r="V1972">
        <v>278.67599999999999</v>
      </c>
      <c r="W1972">
        <v>284.65100000000001</v>
      </c>
      <c r="X1972">
        <v>291.00799999999998</v>
      </c>
      <c r="Y1972">
        <v>297.66000000000003</v>
      </c>
      <c r="Z1972">
        <v>304.57</v>
      </c>
      <c r="AA1972">
        <v>311.60700000000003</v>
      </c>
      <c r="AB1972">
        <v>318.75700000000001</v>
      </c>
      <c r="AC1972">
        <v>326.03300000000002</v>
      </c>
      <c r="AD1972">
        <v>333.42599999999999</v>
      </c>
    </row>
    <row r="1973" spans="2:30" ht="15" customHeight="1" x14ac:dyDescent="0.45">
      <c r="B1973" t="s">
        <v>419</v>
      </c>
      <c r="C1973" t="s">
        <v>189</v>
      </c>
      <c r="D1973" t="s">
        <v>2330</v>
      </c>
      <c r="E1973" t="s">
        <v>2331</v>
      </c>
      <c r="F1973" t="s">
        <v>4560</v>
      </c>
      <c r="G1973" t="s">
        <v>422</v>
      </c>
      <c r="H1973" t="s">
        <v>1685</v>
      </c>
      <c r="I1973" t="s">
        <v>1686</v>
      </c>
      <c r="J1973">
        <v>2</v>
      </c>
      <c r="K1973">
        <v>1528.7239999999999</v>
      </c>
      <c r="L1973">
        <v>1311.681</v>
      </c>
      <c r="M1973">
        <v>1444.05</v>
      </c>
      <c r="N1973">
        <v>1501.115</v>
      </c>
      <c r="O1973">
        <v>1342.2080000000001</v>
      </c>
      <c r="P1973">
        <v>1404.1980000000001</v>
      </c>
      <c r="Q1973">
        <v>1476.7360000000001</v>
      </c>
      <c r="R1973">
        <v>1547.739</v>
      </c>
      <c r="S1973">
        <v>1614.384</v>
      </c>
      <c r="T1973">
        <v>1684.0550000000001</v>
      </c>
      <c r="U1973">
        <v>1758.09</v>
      </c>
      <c r="V1973">
        <v>1836.5989999999999</v>
      </c>
      <c r="W1973">
        <v>1920.0540000000001</v>
      </c>
      <c r="X1973">
        <v>2010.798</v>
      </c>
      <c r="Y1973">
        <v>2108.0030000000002</v>
      </c>
      <c r="Z1973">
        <v>2211.4479999999999</v>
      </c>
      <c r="AA1973">
        <v>2319.4749999999999</v>
      </c>
      <c r="AB1973">
        <v>2432.0169999999998</v>
      </c>
      <c r="AC1973">
        <v>2549.4270000000001</v>
      </c>
      <c r="AD1973">
        <v>2671.7170000000001</v>
      </c>
    </row>
    <row r="1974" spans="2:30" ht="15" customHeight="1" x14ac:dyDescent="0.45">
      <c r="B1974" t="s">
        <v>419</v>
      </c>
      <c r="C1974" t="s">
        <v>189</v>
      </c>
      <c r="D1974" t="s">
        <v>2333</v>
      </c>
      <c r="E1974" t="s">
        <v>2334</v>
      </c>
      <c r="F1974" t="s">
        <v>4561</v>
      </c>
      <c r="G1974" t="s">
        <v>422</v>
      </c>
      <c r="H1974" t="s">
        <v>1685</v>
      </c>
      <c r="I1974" t="s">
        <v>1686</v>
      </c>
      <c r="J1974">
        <v>2</v>
      </c>
      <c r="K1974">
        <v>0</v>
      </c>
      <c r="L1974">
        <v>0</v>
      </c>
      <c r="M1974">
        <v>0</v>
      </c>
      <c r="N1974">
        <v>0</v>
      </c>
      <c r="O1974">
        <v>0</v>
      </c>
      <c r="P1974">
        <v>0</v>
      </c>
      <c r="Q1974">
        <v>0</v>
      </c>
      <c r="R1974">
        <v>0</v>
      </c>
      <c r="S1974">
        <v>0</v>
      </c>
      <c r="T1974">
        <v>0</v>
      </c>
      <c r="U1974">
        <v>0</v>
      </c>
      <c r="V1974">
        <v>0</v>
      </c>
      <c r="W1974">
        <v>0</v>
      </c>
      <c r="X1974">
        <v>0</v>
      </c>
      <c r="Y1974">
        <v>0</v>
      </c>
      <c r="Z1974">
        <v>0</v>
      </c>
      <c r="AA1974">
        <v>0</v>
      </c>
      <c r="AB1974">
        <v>0</v>
      </c>
      <c r="AC1974">
        <v>0</v>
      </c>
      <c r="AD1974">
        <v>0</v>
      </c>
    </row>
    <row r="1975" spans="2:30" ht="15" customHeight="1" x14ac:dyDescent="0.45">
      <c r="B1975" t="s">
        <v>419</v>
      </c>
      <c r="C1975" t="s">
        <v>189</v>
      </c>
      <c r="D1975" t="s">
        <v>2336</v>
      </c>
      <c r="E1975" t="s">
        <v>2337</v>
      </c>
      <c r="F1975" t="s">
        <v>4562</v>
      </c>
      <c r="G1975" t="s">
        <v>422</v>
      </c>
      <c r="H1975" t="s">
        <v>1685</v>
      </c>
      <c r="I1975" t="s">
        <v>1686</v>
      </c>
      <c r="J1975">
        <v>2</v>
      </c>
      <c r="K1975">
        <v>0</v>
      </c>
      <c r="L1975">
        <v>0</v>
      </c>
      <c r="M1975">
        <v>0</v>
      </c>
      <c r="N1975">
        <v>0</v>
      </c>
      <c r="O1975">
        <v>0</v>
      </c>
      <c r="P1975">
        <v>0</v>
      </c>
      <c r="Q1975">
        <v>0</v>
      </c>
      <c r="R1975">
        <v>0</v>
      </c>
      <c r="S1975">
        <v>0</v>
      </c>
      <c r="T1975">
        <v>0</v>
      </c>
      <c r="U1975">
        <v>0</v>
      </c>
      <c r="V1975">
        <v>0</v>
      </c>
      <c r="W1975">
        <v>0</v>
      </c>
      <c r="X1975">
        <v>0</v>
      </c>
      <c r="Y1975">
        <v>0</v>
      </c>
      <c r="Z1975">
        <v>0</v>
      </c>
      <c r="AA1975">
        <v>0</v>
      </c>
      <c r="AB1975">
        <v>0</v>
      </c>
      <c r="AC1975">
        <v>0</v>
      </c>
      <c r="AD1975">
        <v>0</v>
      </c>
    </row>
    <row r="1976" spans="2:30" ht="15" customHeight="1" x14ac:dyDescent="0.45">
      <c r="B1976" t="s">
        <v>419</v>
      </c>
      <c r="C1976" t="s">
        <v>189</v>
      </c>
      <c r="D1976" t="s">
        <v>2339</v>
      </c>
      <c r="E1976" t="s">
        <v>2340</v>
      </c>
      <c r="F1976" t="s">
        <v>4563</v>
      </c>
      <c r="G1976" t="s">
        <v>422</v>
      </c>
      <c r="H1976" t="s">
        <v>1685</v>
      </c>
      <c r="I1976" t="s">
        <v>1686</v>
      </c>
      <c r="J1976">
        <v>2</v>
      </c>
      <c r="K1976">
        <v>0</v>
      </c>
      <c r="L1976">
        <v>0</v>
      </c>
      <c r="M1976">
        <v>0</v>
      </c>
      <c r="N1976">
        <v>0</v>
      </c>
      <c r="O1976">
        <v>0</v>
      </c>
      <c r="P1976">
        <v>0</v>
      </c>
      <c r="Q1976">
        <v>0</v>
      </c>
      <c r="R1976">
        <v>0</v>
      </c>
      <c r="S1976">
        <v>0</v>
      </c>
      <c r="T1976">
        <v>0</v>
      </c>
      <c r="U1976">
        <v>0</v>
      </c>
      <c r="V1976">
        <v>0</v>
      </c>
      <c r="W1976">
        <v>0</v>
      </c>
      <c r="X1976">
        <v>0</v>
      </c>
      <c r="Y1976">
        <v>0</v>
      </c>
      <c r="Z1976">
        <v>0</v>
      </c>
      <c r="AA1976">
        <v>0</v>
      </c>
      <c r="AB1976">
        <v>0</v>
      </c>
      <c r="AC1976">
        <v>0</v>
      </c>
      <c r="AD1976">
        <v>0</v>
      </c>
    </row>
    <row r="1977" spans="2:30" ht="15" customHeight="1" x14ac:dyDescent="0.45">
      <c r="B1977" t="s">
        <v>419</v>
      </c>
      <c r="C1977" t="s">
        <v>189</v>
      </c>
      <c r="D1977" t="s">
        <v>2342</v>
      </c>
      <c r="E1977" t="s">
        <v>2343</v>
      </c>
      <c r="F1977" t="s">
        <v>4564</v>
      </c>
      <c r="G1977" t="s">
        <v>422</v>
      </c>
      <c r="H1977" t="s">
        <v>1685</v>
      </c>
      <c r="I1977" t="s">
        <v>1686</v>
      </c>
      <c r="J1977">
        <v>2</v>
      </c>
      <c r="K1977">
        <v>0</v>
      </c>
      <c r="L1977">
        <v>0</v>
      </c>
      <c r="M1977">
        <v>0</v>
      </c>
      <c r="N1977">
        <v>0</v>
      </c>
      <c r="O1977">
        <v>0</v>
      </c>
      <c r="P1977">
        <v>0</v>
      </c>
      <c r="Q1977">
        <v>0</v>
      </c>
      <c r="R1977">
        <v>0</v>
      </c>
      <c r="S1977">
        <v>0</v>
      </c>
      <c r="T1977">
        <v>0</v>
      </c>
      <c r="U1977">
        <v>0</v>
      </c>
      <c r="V1977">
        <v>0</v>
      </c>
      <c r="W1977">
        <v>0</v>
      </c>
      <c r="X1977">
        <v>0</v>
      </c>
      <c r="Y1977">
        <v>0</v>
      </c>
      <c r="Z1977">
        <v>0</v>
      </c>
      <c r="AA1977">
        <v>0</v>
      </c>
      <c r="AB1977">
        <v>0</v>
      </c>
      <c r="AC1977">
        <v>0</v>
      </c>
      <c r="AD1977">
        <v>0</v>
      </c>
    </row>
    <row r="1978" spans="2:30" ht="15" customHeight="1" x14ac:dyDescent="0.45">
      <c r="B1978" t="s">
        <v>419</v>
      </c>
      <c r="C1978" t="s">
        <v>189</v>
      </c>
      <c r="D1978" t="s">
        <v>2345</v>
      </c>
      <c r="E1978" t="s">
        <v>2346</v>
      </c>
      <c r="F1978" t="s">
        <v>4565</v>
      </c>
      <c r="G1978" t="s">
        <v>422</v>
      </c>
      <c r="H1978" t="s">
        <v>1685</v>
      </c>
      <c r="I1978" t="s">
        <v>1686</v>
      </c>
      <c r="J1978">
        <v>2</v>
      </c>
      <c r="K1978">
        <v>0</v>
      </c>
      <c r="L1978">
        <v>0</v>
      </c>
      <c r="M1978">
        <v>0</v>
      </c>
      <c r="N1978">
        <v>0</v>
      </c>
      <c r="O1978">
        <v>0</v>
      </c>
      <c r="P1978">
        <v>0</v>
      </c>
      <c r="Q1978">
        <v>0</v>
      </c>
      <c r="R1978">
        <v>0</v>
      </c>
      <c r="S1978">
        <v>0</v>
      </c>
      <c r="T1978">
        <v>0</v>
      </c>
      <c r="U1978">
        <v>0</v>
      </c>
      <c r="V1978">
        <v>0</v>
      </c>
      <c r="W1978">
        <v>0</v>
      </c>
      <c r="X1978">
        <v>0</v>
      </c>
      <c r="Y1978">
        <v>0</v>
      </c>
      <c r="Z1978">
        <v>0</v>
      </c>
      <c r="AA1978">
        <v>0</v>
      </c>
      <c r="AB1978">
        <v>0</v>
      </c>
      <c r="AC1978">
        <v>0</v>
      </c>
      <c r="AD1978">
        <v>0</v>
      </c>
    </row>
    <row r="1979" spans="2:30" ht="15" customHeight="1" x14ac:dyDescent="0.45">
      <c r="B1979" t="s">
        <v>419</v>
      </c>
      <c r="C1979" t="s">
        <v>189</v>
      </c>
      <c r="D1979" t="s">
        <v>2348</v>
      </c>
      <c r="E1979" t="s">
        <v>2349</v>
      </c>
      <c r="F1979" t="s">
        <v>4566</v>
      </c>
      <c r="G1979" t="s">
        <v>422</v>
      </c>
      <c r="H1979" t="s">
        <v>1685</v>
      </c>
      <c r="I1979" t="s">
        <v>1686</v>
      </c>
      <c r="J1979">
        <v>2</v>
      </c>
      <c r="K1979">
        <v>0</v>
      </c>
      <c r="L1979">
        <v>0</v>
      </c>
      <c r="M1979">
        <v>0</v>
      </c>
      <c r="N1979">
        <v>0</v>
      </c>
      <c r="O1979">
        <v>0</v>
      </c>
      <c r="P1979">
        <v>0</v>
      </c>
      <c r="Q1979">
        <v>0</v>
      </c>
      <c r="R1979">
        <v>0</v>
      </c>
      <c r="S1979">
        <v>0</v>
      </c>
      <c r="T1979">
        <v>0</v>
      </c>
      <c r="U1979">
        <v>0</v>
      </c>
      <c r="V1979">
        <v>0</v>
      </c>
      <c r="W1979">
        <v>0</v>
      </c>
      <c r="X1979">
        <v>0</v>
      </c>
      <c r="Y1979">
        <v>0</v>
      </c>
      <c r="Z1979">
        <v>0</v>
      </c>
      <c r="AA1979">
        <v>0</v>
      </c>
      <c r="AB1979">
        <v>0</v>
      </c>
      <c r="AC1979">
        <v>0</v>
      </c>
      <c r="AD1979">
        <v>0</v>
      </c>
    </row>
    <row r="1980" spans="2:30" ht="15" customHeight="1" x14ac:dyDescent="0.45">
      <c r="B1980" t="s">
        <v>419</v>
      </c>
      <c r="C1980" t="s">
        <v>189</v>
      </c>
      <c r="D1980" t="s">
        <v>2351</v>
      </c>
      <c r="E1980" t="s">
        <v>2352</v>
      </c>
      <c r="F1980" t="s">
        <v>4567</v>
      </c>
      <c r="G1980" t="s">
        <v>422</v>
      </c>
      <c r="H1980" t="s">
        <v>1685</v>
      </c>
      <c r="I1980" t="s">
        <v>1686</v>
      </c>
      <c r="J1980">
        <v>2</v>
      </c>
      <c r="K1980">
        <v>0</v>
      </c>
      <c r="L1980">
        <v>0</v>
      </c>
      <c r="M1980">
        <v>0</v>
      </c>
      <c r="N1980">
        <v>0</v>
      </c>
      <c r="O1980">
        <v>0</v>
      </c>
      <c r="P1980">
        <v>0</v>
      </c>
      <c r="Q1980">
        <v>0</v>
      </c>
      <c r="R1980">
        <v>0</v>
      </c>
      <c r="S1980">
        <v>0</v>
      </c>
      <c r="T1980">
        <v>0</v>
      </c>
      <c r="U1980">
        <v>0</v>
      </c>
      <c r="V1980">
        <v>0</v>
      </c>
      <c r="W1980">
        <v>0</v>
      </c>
      <c r="X1980">
        <v>0</v>
      </c>
      <c r="Y1980">
        <v>0</v>
      </c>
      <c r="Z1980">
        <v>0</v>
      </c>
      <c r="AA1980">
        <v>0</v>
      </c>
      <c r="AB1980">
        <v>0</v>
      </c>
      <c r="AC1980">
        <v>0</v>
      </c>
      <c r="AD1980">
        <v>0</v>
      </c>
    </row>
    <row r="1981" spans="2:30" ht="15" customHeight="1" x14ac:dyDescent="0.45">
      <c r="B1981" t="s">
        <v>419</v>
      </c>
      <c r="C1981" t="s">
        <v>189</v>
      </c>
      <c r="D1981" t="s">
        <v>2354</v>
      </c>
      <c r="E1981" t="s">
        <v>2355</v>
      </c>
      <c r="F1981" t="s">
        <v>4568</v>
      </c>
      <c r="G1981" t="s">
        <v>422</v>
      </c>
      <c r="H1981" t="s">
        <v>1685</v>
      </c>
      <c r="I1981" t="s">
        <v>1686</v>
      </c>
      <c r="J1981">
        <v>2</v>
      </c>
      <c r="K1981">
        <v>0</v>
      </c>
      <c r="L1981">
        <v>0</v>
      </c>
      <c r="M1981">
        <v>0</v>
      </c>
      <c r="N1981">
        <v>0</v>
      </c>
      <c r="O1981">
        <v>0</v>
      </c>
      <c r="P1981">
        <v>0</v>
      </c>
      <c r="Q1981">
        <v>0</v>
      </c>
      <c r="R1981">
        <v>0</v>
      </c>
      <c r="S1981">
        <v>0</v>
      </c>
      <c r="T1981">
        <v>0</v>
      </c>
      <c r="U1981">
        <v>0</v>
      </c>
      <c r="V1981">
        <v>0</v>
      </c>
      <c r="W1981">
        <v>0</v>
      </c>
      <c r="X1981">
        <v>0</v>
      </c>
      <c r="Y1981">
        <v>0</v>
      </c>
      <c r="Z1981">
        <v>0</v>
      </c>
      <c r="AA1981">
        <v>0</v>
      </c>
      <c r="AB1981">
        <v>0</v>
      </c>
      <c r="AC1981">
        <v>0</v>
      </c>
      <c r="AD1981">
        <v>0</v>
      </c>
    </row>
    <row r="1982" spans="2:30" ht="15" customHeight="1" x14ac:dyDescent="0.45">
      <c r="B1982" t="s">
        <v>419</v>
      </c>
      <c r="C1982" t="s">
        <v>189</v>
      </c>
      <c r="D1982" t="s">
        <v>2357</v>
      </c>
      <c r="E1982" t="s">
        <v>2358</v>
      </c>
      <c r="F1982" t="s">
        <v>4569</v>
      </c>
      <c r="G1982" t="s">
        <v>422</v>
      </c>
      <c r="H1982" t="s">
        <v>1685</v>
      </c>
      <c r="I1982" t="s">
        <v>1686</v>
      </c>
      <c r="J1982">
        <v>2</v>
      </c>
      <c r="K1982">
        <v>0</v>
      </c>
      <c r="L1982">
        <v>0</v>
      </c>
      <c r="M1982">
        <v>0</v>
      </c>
      <c r="N1982">
        <v>0</v>
      </c>
      <c r="O1982">
        <v>0</v>
      </c>
      <c r="P1982">
        <v>0</v>
      </c>
      <c r="Q1982">
        <v>0</v>
      </c>
      <c r="R1982">
        <v>0</v>
      </c>
      <c r="S1982">
        <v>0</v>
      </c>
      <c r="T1982">
        <v>0</v>
      </c>
      <c r="U1982">
        <v>0</v>
      </c>
      <c r="V1982">
        <v>0</v>
      </c>
      <c r="W1982">
        <v>0</v>
      </c>
      <c r="X1982">
        <v>0</v>
      </c>
      <c r="Y1982">
        <v>0</v>
      </c>
      <c r="Z1982">
        <v>0</v>
      </c>
      <c r="AA1982">
        <v>0</v>
      </c>
      <c r="AB1982">
        <v>0</v>
      </c>
      <c r="AC1982">
        <v>0</v>
      </c>
      <c r="AD1982">
        <v>0</v>
      </c>
    </row>
    <row r="1983" spans="2:30" ht="15" customHeight="1" x14ac:dyDescent="0.45">
      <c r="B1983" t="s">
        <v>419</v>
      </c>
      <c r="C1983" t="s">
        <v>189</v>
      </c>
      <c r="D1983" t="s">
        <v>2360</v>
      </c>
      <c r="E1983" t="s">
        <v>2361</v>
      </c>
      <c r="F1983" t="s">
        <v>4570</v>
      </c>
      <c r="G1983" t="s">
        <v>422</v>
      </c>
      <c r="H1983" t="s">
        <v>1685</v>
      </c>
      <c r="I1983" t="s">
        <v>1686</v>
      </c>
      <c r="J1983">
        <v>2</v>
      </c>
      <c r="K1983">
        <v>0</v>
      </c>
      <c r="L1983">
        <v>0</v>
      </c>
      <c r="M1983">
        <v>0</v>
      </c>
      <c r="N1983">
        <v>0</v>
      </c>
      <c r="O1983">
        <v>0</v>
      </c>
      <c r="P1983">
        <v>0</v>
      </c>
      <c r="Q1983">
        <v>0</v>
      </c>
      <c r="R1983">
        <v>0</v>
      </c>
      <c r="S1983">
        <v>0</v>
      </c>
      <c r="T1983">
        <v>0</v>
      </c>
      <c r="U1983">
        <v>0</v>
      </c>
      <c r="V1983">
        <v>0</v>
      </c>
      <c r="W1983">
        <v>0</v>
      </c>
      <c r="X1983">
        <v>0</v>
      </c>
      <c r="Y1983">
        <v>0</v>
      </c>
      <c r="Z1983">
        <v>0</v>
      </c>
      <c r="AA1983">
        <v>0</v>
      </c>
      <c r="AB1983">
        <v>0</v>
      </c>
      <c r="AC1983">
        <v>0</v>
      </c>
      <c r="AD1983">
        <v>0</v>
      </c>
    </row>
    <row r="1984" spans="2:30" ht="15" customHeight="1" x14ac:dyDescent="0.45">
      <c r="B1984" t="s">
        <v>419</v>
      </c>
      <c r="C1984" t="s">
        <v>189</v>
      </c>
      <c r="D1984" t="s">
        <v>2363</v>
      </c>
      <c r="E1984" t="s">
        <v>2364</v>
      </c>
      <c r="F1984" t="s">
        <v>4571</v>
      </c>
      <c r="G1984" t="s">
        <v>422</v>
      </c>
      <c r="H1984" t="s">
        <v>1685</v>
      </c>
      <c r="I1984" t="s">
        <v>1686</v>
      </c>
      <c r="J1984">
        <v>2</v>
      </c>
      <c r="K1984">
        <v>0</v>
      </c>
      <c r="L1984">
        <v>0</v>
      </c>
      <c r="M1984">
        <v>0</v>
      </c>
      <c r="N1984">
        <v>0</v>
      </c>
      <c r="O1984">
        <v>0</v>
      </c>
      <c r="P1984">
        <v>0</v>
      </c>
      <c r="Q1984">
        <v>0</v>
      </c>
      <c r="R1984">
        <v>0</v>
      </c>
      <c r="S1984">
        <v>0</v>
      </c>
      <c r="T1984">
        <v>0</v>
      </c>
      <c r="U1984">
        <v>0</v>
      </c>
      <c r="V1984">
        <v>0</v>
      </c>
      <c r="W1984">
        <v>0</v>
      </c>
      <c r="X1984">
        <v>0</v>
      </c>
      <c r="Y1984">
        <v>0</v>
      </c>
      <c r="Z1984">
        <v>0</v>
      </c>
      <c r="AA1984">
        <v>0</v>
      </c>
      <c r="AB1984">
        <v>0</v>
      </c>
      <c r="AC1984">
        <v>0</v>
      </c>
      <c r="AD1984">
        <v>0</v>
      </c>
    </row>
    <row r="1985" spans="2:30" ht="15" customHeight="1" x14ac:dyDescent="0.45">
      <c r="B1985" t="s">
        <v>419</v>
      </c>
      <c r="C1985" t="s">
        <v>189</v>
      </c>
      <c r="D1985" t="s">
        <v>2366</v>
      </c>
      <c r="E1985" t="s">
        <v>2367</v>
      </c>
      <c r="F1985" t="s">
        <v>4572</v>
      </c>
      <c r="G1985" t="s">
        <v>422</v>
      </c>
      <c r="H1985" t="s">
        <v>1685</v>
      </c>
      <c r="I1985" t="s">
        <v>1686</v>
      </c>
      <c r="J1985">
        <v>2</v>
      </c>
      <c r="K1985">
        <v>0</v>
      </c>
      <c r="L1985">
        <v>0</v>
      </c>
      <c r="M1985">
        <v>0</v>
      </c>
      <c r="N1985">
        <v>0</v>
      </c>
      <c r="O1985">
        <v>0</v>
      </c>
      <c r="P1985">
        <v>0</v>
      </c>
      <c r="Q1985">
        <v>0</v>
      </c>
      <c r="R1985">
        <v>0</v>
      </c>
      <c r="S1985">
        <v>0</v>
      </c>
      <c r="T1985">
        <v>0</v>
      </c>
      <c r="U1985">
        <v>0</v>
      </c>
      <c r="V1985">
        <v>0</v>
      </c>
      <c r="W1985">
        <v>0</v>
      </c>
      <c r="X1985">
        <v>0</v>
      </c>
      <c r="Y1985">
        <v>0</v>
      </c>
      <c r="Z1985">
        <v>0</v>
      </c>
      <c r="AA1985">
        <v>0</v>
      </c>
      <c r="AB1985">
        <v>0</v>
      </c>
      <c r="AC1985">
        <v>0</v>
      </c>
      <c r="AD1985">
        <v>0</v>
      </c>
    </row>
    <row r="1986" spans="2:30" ht="15" customHeight="1" x14ac:dyDescent="0.45">
      <c r="B1986" t="s">
        <v>419</v>
      </c>
      <c r="C1986" t="s">
        <v>189</v>
      </c>
      <c r="D1986" t="s">
        <v>2369</v>
      </c>
      <c r="E1986" t="s">
        <v>2370</v>
      </c>
      <c r="F1986" t="s">
        <v>4573</v>
      </c>
      <c r="G1986" t="s">
        <v>422</v>
      </c>
      <c r="H1986" t="s">
        <v>1685</v>
      </c>
      <c r="I1986" t="s">
        <v>1686</v>
      </c>
      <c r="J1986">
        <v>2</v>
      </c>
      <c r="K1986">
        <v>0</v>
      </c>
      <c r="L1986">
        <v>0</v>
      </c>
      <c r="M1986">
        <v>0</v>
      </c>
      <c r="N1986">
        <v>0</v>
      </c>
      <c r="O1986">
        <v>0</v>
      </c>
      <c r="P1986">
        <v>0</v>
      </c>
      <c r="Q1986">
        <v>0</v>
      </c>
      <c r="R1986">
        <v>0</v>
      </c>
      <c r="S1986">
        <v>0</v>
      </c>
      <c r="T1986">
        <v>0</v>
      </c>
      <c r="U1986">
        <v>0</v>
      </c>
      <c r="V1986">
        <v>0</v>
      </c>
      <c r="W1986">
        <v>0</v>
      </c>
      <c r="X1986">
        <v>0</v>
      </c>
      <c r="Y1986">
        <v>0</v>
      </c>
      <c r="Z1986">
        <v>0</v>
      </c>
      <c r="AA1986">
        <v>0</v>
      </c>
      <c r="AB1986">
        <v>0</v>
      </c>
      <c r="AC1986">
        <v>0</v>
      </c>
      <c r="AD1986">
        <v>0</v>
      </c>
    </row>
    <row r="1987" spans="2:30" ht="15" customHeight="1" x14ac:dyDescent="0.45">
      <c r="B1987" t="s">
        <v>419</v>
      </c>
      <c r="C1987" t="s">
        <v>189</v>
      </c>
      <c r="D1987" t="s">
        <v>2372</v>
      </c>
      <c r="E1987" t="s">
        <v>2373</v>
      </c>
      <c r="F1987" t="s">
        <v>4574</v>
      </c>
      <c r="G1987" t="s">
        <v>422</v>
      </c>
      <c r="H1987" t="s">
        <v>1685</v>
      </c>
      <c r="I1987" t="s">
        <v>1686</v>
      </c>
      <c r="J1987">
        <v>2</v>
      </c>
      <c r="K1987">
        <v>0</v>
      </c>
      <c r="L1987">
        <v>0</v>
      </c>
      <c r="M1987">
        <v>0</v>
      </c>
      <c r="N1987">
        <v>0</v>
      </c>
      <c r="O1987">
        <v>0</v>
      </c>
      <c r="P1987">
        <v>0</v>
      </c>
      <c r="Q1987">
        <v>0</v>
      </c>
      <c r="R1987">
        <v>0</v>
      </c>
      <c r="S1987">
        <v>0</v>
      </c>
      <c r="T1987">
        <v>0</v>
      </c>
      <c r="U1987">
        <v>0</v>
      </c>
      <c r="V1987">
        <v>0</v>
      </c>
      <c r="W1987">
        <v>0</v>
      </c>
      <c r="X1987">
        <v>0</v>
      </c>
      <c r="Y1987">
        <v>0</v>
      </c>
      <c r="Z1987">
        <v>0</v>
      </c>
      <c r="AA1987">
        <v>0</v>
      </c>
      <c r="AB1987">
        <v>0</v>
      </c>
      <c r="AC1987">
        <v>0</v>
      </c>
      <c r="AD1987">
        <v>0</v>
      </c>
    </row>
    <row r="1988" spans="2:30" ht="15" customHeight="1" x14ac:dyDescent="0.45">
      <c r="B1988" t="s">
        <v>419</v>
      </c>
      <c r="C1988" t="s">
        <v>189</v>
      </c>
      <c r="D1988" t="s">
        <v>2375</v>
      </c>
      <c r="E1988" t="s">
        <v>2376</v>
      </c>
      <c r="F1988" t="s">
        <v>4575</v>
      </c>
      <c r="G1988" t="s">
        <v>422</v>
      </c>
      <c r="H1988" t="s">
        <v>1685</v>
      </c>
      <c r="I1988" t="s">
        <v>1686</v>
      </c>
      <c r="J1988">
        <v>2</v>
      </c>
      <c r="K1988">
        <v>0</v>
      </c>
      <c r="L1988">
        <v>0</v>
      </c>
      <c r="M1988">
        <v>0</v>
      </c>
      <c r="N1988">
        <v>0</v>
      </c>
      <c r="O1988">
        <v>0</v>
      </c>
      <c r="P1988">
        <v>0</v>
      </c>
      <c r="Q1988">
        <v>0</v>
      </c>
      <c r="R1988">
        <v>0</v>
      </c>
      <c r="S1988">
        <v>0</v>
      </c>
      <c r="T1988">
        <v>0</v>
      </c>
      <c r="U1988">
        <v>0</v>
      </c>
      <c r="V1988">
        <v>0</v>
      </c>
      <c r="W1988">
        <v>0</v>
      </c>
      <c r="X1988">
        <v>0</v>
      </c>
      <c r="Y1988">
        <v>0</v>
      </c>
      <c r="Z1988">
        <v>0</v>
      </c>
      <c r="AA1988">
        <v>0</v>
      </c>
      <c r="AB1988">
        <v>0</v>
      </c>
      <c r="AC1988">
        <v>0</v>
      </c>
      <c r="AD1988">
        <v>0</v>
      </c>
    </row>
    <row r="1989" spans="2:30" ht="15" customHeight="1" x14ac:dyDescent="0.45">
      <c r="B1989" t="s">
        <v>419</v>
      </c>
      <c r="C1989" t="s">
        <v>189</v>
      </c>
      <c r="D1989" t="s">
        <v>2378</v>
      </c>
      <c r="E1989" t="s">
        <v>2379</v>
      </c>
      <c r="F1989" t="s">
        <v>4576</v>
      </c>
      <c r="G1989" t="s">
        <v>422</v>
      </c>
      <c r="H1989" t="s">
        <v>1685</v>
      </c>
      <c r="I1989" t="s">
        <v>1686</v>
      </c>
      <c r="J1989">
        <v>2</v>
      </c>
      <c r="K1989">
        <v>0</v>
      </c>
      <c r="L1989">
        <v>0</v>
      </c>
      <c r="M1989">
        <v>0</v>
      </c>
      <c r="N1989">
        <v>0</v>
      </c>
      <c r="O1989">
        <v>0</v>
      </c>
      <c r="P1989">
        <v>0</v>
      </c>
      <c r="Q1989">
        <v>0</v>
      </c>
      <c r="R1989">
        <v>0</v>
      </c>
      <c r="S1989">
        <v>0</v>
      </c>
      <c r="T1989">
        <v>0</v>
      </c>
      <c r="U1989">
        <v>0</v>
      </c>
      <c r="V1989">
        <v>0</v>
      </c>
      <c r="W1989">
        <v>0</v>
      </c>
      <c r="X1989">
        <v>0</v>
      </c>
      <c r="Y1989">
        <v>0</v>
      </c>
      <c r="Z1989">
        <v>0</v>
      </c>
      <c r="AA1989">
        <v>0</v>
      </c>
      <c r="AB1989">
        <v>0</v>
      </c>
      <c r="AC1989">
        <v>0</v>
      </c>
      <c r="AD1989">
        <v>0</v>
      </c>
    </row>
    <row r="1990" spans="2:30" ht="15" customHeight="1" x14ac:dyDescent="0.45">
      <c r="B1990" t="s">
        <v>419</v>
      </c>
      <c r="C1990" t="s">
        <v>189</v>
      </c>
      <c r="D1990" t="s">
        <v>2381</v>
      </c>
      <c r="E1990" t="s">
        <v>2382</v>
      </c>
      <c r="F1990" t="s">
        <v>4577</v>
      </c>
      <c r="G1990" t="s">
        <v>422</v>
      </c>
      <c r="H1990" t="s">
        <v>1685</v>
      </c>
      <c r="I1990" t="s">
        <v>1686</v>
      </c>
      <c r="J1990">
        <v>2</v>
      </c>
      <c r="K1990">
        <v>0</v>
      </c>
      <c r="L1990">
        <v>0</v>
      </c>
      <c r="M1990">
        <v>0</v>
      </c>
      <c r="N1990">
        <v>0</v>
      </c>
      <c r="O1990">
        <v>0</v>
      </c>
      <c r="P1990">
        <v>0</v>
      </c>
      <c r="Q1990">
        <v>0</v>
      </c>
      <c r="R1990">
        <v>0</v>
      </c>
      <c r="S1990">
        <v>0</v>
      </c>
      <c r="T1990">
        <v>0</v>
      </c>
      <c r="U1990">
        <v>0</v>
      </c>
      <c r="V1990">
        <v>0</v>
      </c>
      <c r="W1990">
        <v>0</v>
      </c>
      <c r="X1990">
        <v>0</v>
      </c>
      <c r="Y1990">
        <v>0</v>
      </c>
      <c r="Z1990">
        <v>0</v>
      </c>
      <c r="AA1990">
        <v>0</v>
      </c>
      <c r="AB1990">
        <v>0</v>
      </c>
      <c r="AC1990">
        <v>0</v>
      </c>
      <c r="AD1990">
        <v>0</v>
      </c>
    </row>
    <row r="1991" spans="2:30" ht="15" customHeight="1" x14ac:dyDescent="0.45">
      <c r="B1991" t="s">
        <v>419</v>
      </c>
      <c r="C1991" t="s">
        <v>189</v>
      </c>
      <c r="D1991" t="s">
        <v>2384</v>
      </c>
      <c r="E1991" t="s">
        <v>2385</v>
      </c>
      <c r="F1991" t="s">
        <v>4578</v>
      </c>
      <c r="G1991" t="s">
        <v>422</v>
      </c>
      <c r="H1991" t="s">
        <v>1685</v>
      </c>
      <c r="I1991" t="s">
        <v>1686</v>
      </c>
      <c r="J1991">
        <v>2</v>
      </c>
      <c r="K1991">
        <v>0</v>
      </c>
      <c r="L1991">
        <v>0</v>
      </c>
      <c r="M1991">
        <v>0</v>
      </c>
      <c r="N1991">
        <v>0</v>
      </c>
      <c r="O1991">
        <v>0</v>
      </c>
      <c r="P1991">
        <v>0</v>
      </c>
      <c r="Q1991">
        <v>0</v>
      </c>
      <c r="R1991">
        <v>0</v>
      </c>
      <c r="S1991">
        <v>0</v>
      </c>
      <c r="T1991">
        <v>0</v>
      </c>
      <c r="U1991">
        <v>0</v>
      </c>
      <c r="V1991">
        <v>0</v>
      </c>
      <c r="W1991">
        <v>0</v>
      </c>
      <c r="X1991">
        <v>0</v>
      </c>
      <c r="Y1991">
        <v>0</v>
      </c>
      <c r="Z1991">
        <v>0</v>
      </c>
      <c r="AA1991">
        <v>0</v>
      </c>
      <c r="AB1991">
        <v>0</v>
      </c>
      <c r="AC1991">
        <v>0</v>
      </c>
      <c r="AD1991">
        <v>0</v>
      </c>
    </row>
    <row r="1992" spans="2:30" ht="15" customHeight="1" x14ac:dyDescent="0.45">
      <c r="B1992" t="s">
        <v>419</v>
      </c>
      <c r="C1992" t="s">
        <v>189</v>
      </c>
      <c r="D1992" t="s">
        <v>2387</v>
      </c>
      <c r="E1992" t="s">
        <v>2388</v>
      </c>
      <c r="F1992" t="s">
        <v>4579</v>
      </c>
      <c r="G1992" t="s">
        <v>422</v>
      </c>
      <c r="H1992" t="s">
        <v>1685</v>
      </c>
      <c r="I1992" t="s">
        <v>1686</v>
      </c>
      <c r="J1992">
        <v>2</v>
      </c>
      <c r="K1992">
        <v>0</v>
      </c>
      <c r="L1992">
        <v>0</v>
      </c>
      <c r="M1992">
        <v>0</v>
      </c>
      <c r="N1992">
        <v>0</v>
      </c>
      <c r="O1992">
        <v>0</v>
      </c>
      <c r="P1992">
        <v>0</v>
      </c>
      <c r="Q1992">
        <v>0</v>
      </c>
      <c r="R1992">
        <v>0</v>
      </c>
      <c r="S1992">
        <v>0</v>
      </c>
      <c r="T1992">
        <v>0</v>
      </c>
      <c r="U1992">
        <v>0</v>
      </c>
      <c r="V1992">
        <v>0</v>
      </c>
      <c r="W1992">
        <v>0</v>
      </c>
      <c r="X1992">
        <v>0</v>
      </c>
      <c r="Y1992">
        <v>0</v>
      </c>
      <c r="Z1992">
        <v>0</v>
      </c>
      <c r="AA1992">
        <v>0</v>
      </c>
      <c r="AB1992">
        <v>0</v>
      </c>
      <c r="AC1992">
        <v>0</v>
      </c>
      <c r="AD1992">
        <v>0</v>
      </c>
    </row>
    <row r="1993" spans="2:30" ht="15" customHeight="1" x14ac:dyDescent="0.45">
      <c r="B1993" t="s">
        <v>419</v>
      </c>
      <c r="C1993" t="s">
        <v>189</v>
      </c>
      <c r="D1993" t="s">
        <v>2390</v>
      </c>
      <c r="E1993" t="s">
        <v>2391</v>
      </c>
      <c r="F1993" t="s">
        <v>4580</v>
      </c>
      <c r="G1993" t="s">
        <v>422</v>
      </c>
      <c r="H1993" t="s">
        <v>1685</v>
      </c>
      <c r="I1993" t="s">
        <v>1686</v>
      </c>
      <c r="J1993">
        <v>2</v>
      </c>
      <c r="K1993">
        <v>0</v>
      </c>
      <c r="L1993">
        <v>0</v>
      </c>
      <c r="M1993">
        <v>0</v>
      </c>
      <c r="N1993">
        <v>0</v>
      </c>
      <c r="O1993">
        <v>0</v>
      </c>
      <c r="P1993">
        <v>0</v>
      </c>
      <c r="Q1993">
        <v>0</v>
      </c>
      <c r="R1993">
        <v>0</v>
      </c>
      <c r="S1993">
        <v>0</v>
      </c>
      <c r="T1993">
        <v>0</v>
      </c>
      <c r="U1993">
        <v>0</v>
      </c>
      <c r="V1993">
        <v>0</v>
      </c>
      <c r="W1993">
        <v>0</v>
      </c>
      <c r="X1993">
        <v>0</v>
      </c>
      <c r="Y1993">
        <v>0</v>
      </c>
      <c r="Z1993">
        <v>0</v>
      </c>
      <c r="AA1993">
        <v>0</v>
      </c>
      <c r="AB1993">
        <v>0</v>
      </c>
      <c r="AC1993">
        <v>0</v>
      </c>
      <c r="AD1993">
        <v>0</v>
      </c>
    </row>
    <row r="1994" spans="2:30" ht="15" customHeight="1" x14ac:dyDescent="0.45">
      <c r="B1994" t="s">
        <v>419</v>
      </c>
      <c r="C1994" t="s">
        <v>189</v>
      </c>
      <c r="D1994" t="s">
        <v>2393</v>
      </c>
      <c r="E1994" t="s">
        <v>2394</v>
      </c>
      <c r="F1994" t="s">
        <v>4581</v>
      </c>
      <c r="G1994" t="s">
        <v>422</v>
      </c>
      <c r="H1994" t="s">
        <v>1685</v>
      </c>
      <c r="I1994" t="s">
        <v>1686</v>
      </c>
      <c r="J1994">
        <v>2</v>
      </c>
      <c r="K1994">
        <v>0</v>
      </c>
      <c r="L1994">
        <v>0</v>
      </c>
      <c r="M1994">
        <v>0</v>
      </c>
      <c r="N1994">
        <v>0</v>
      </c>
      <c r="O1994">
        <v>0</v>
      </c>
      <c r="P1994">
        <v>0</v>
      </c>
      <c r="Q1994">
        <v>0</v>
      </c>
      <c r="R1994">
        <v>0</v>
      </c>
      <c r="S1994">
        <v>0</v>
      </c>
      <c r="T1994">
        <v>0</v>
      </c>
      <c r="U1994">
        <v>0</v>
      </c>
      <c r="V1994">
        <v>0</v>
      </c>
      <c r="W1994">
        <v>0</v>
      </c>
      <c r="X1994">
        <v>0</v>
      </c>
      <c r="Y1994">
        <v>0</v>
      </c>
      <c r="Z1994">
        <v>0</v>
      </c>
      <c r="AA1994">
        <v>0</v>
      </c>
      <c r="AB1994">
        <v>0</v>
      </c>
      <c r="AC1994">
        <v>0</v>
      </c>
      <c r="AD1994">
        <v>0</v>
      </c>
    </row>
    <row r="1995" spans="2:30" ht="15" customHeight="1" x14ac:dyDescent="0.45">
      <c r="B1995" t="s">
        <v>419</v>
      </c>
      <c r="C1995" t="s">
        <v>189</v>
      </c>
      <c r="D1995" t="s">
        <v>2396</v>
      </c>
      <c r="E1995" t="s">
        <v>2397</v>
      </c>
      <c r="F1995" t="s">
        <v>4582</v>
      </c>
      <c r="G1995" t="s">
        <v>422</v>
      </c>
      <c r="H1995" t="s">
        <v>1685</v>
      </c>
      <c r="I1995" t="s">
        <v>1686</v>
      </c>
      <c r="J1995">
        <v>2</v>
      </c>
      <c r="K1995">
        <v>0</v>
      </c>
      <c r="L1995">
        <v>0</v>
      </c>
      <c r="M1995">
        <v>0</v>
      </c>
      <c r="N1995">
        <v>0</v>
      </c>
      <c r="O1995">
        <v>0</v>
      </c>
      <c r="P1995">
        <v>0</v>
      </c>
      <c r="Q1995">
        <v>0</v>
      </c>
      <c r="R1995">
        <v>0</v>
      </c>
      <c r="S1995">
        <v>0</v>
      </c>
      <c r="T1995">
        <v>0</v>
      </c>
      <c r="U1995">
        <v>0</v>
      </c>
      <c r="V1995">
        <v>0</v>
      </c>
      <c r="W1995">
        <v>0</v>
      </c>
      <c r="X1995">
        <v>0</v>
      </c>
      <c r="Y1995">
        <v>0</v>
      </c>
      <c r="Z1995">
        <v>0</v>
      </c>
      <c r="AA1995">
        <v>0</v>
      </c>
      <c r="AB1995">
        <v>0</v>
      </c>
      <c r="AC1995">
        <v>0</v>
      </c>
      <c r="AD1995">
        <v>0</v>
      </c>
    </row>
    <row r="1996" spans="2:30" ht="15" customHeight="1" x14ac:dyDescent="0.45">
      <c r="B1996" t="s">
        <v>419</v>
      </c>
      <c r="C1996" t="s">
        <v>189</v>
      </c>
      <c r="D1996" t="s">
        <v>2399</v>
      </c>
      <c r="E1996" t="s">
        <v>2400</v>
      </c>
      <c r="F1996" t="s">
        <v>4583</v>
      </c>
      <c r="G1996" t="s">
        <v>422</v>
      </c>
      <c r="H1996" t="s">
        <v>1685</v>
      </c>
      <c r="I1996" t="s">
        <v>1686</v>
      </c>
      <c r="J1996">
        <v>2</v>
      </c>
      <c r="K1996">
        <v>0</v>
      </c>
      <c r="L1996">
        <v>0</v>
      </c>
      <c r="M1996">
        <v>0</v>
      </c>
      <c r="N1996">
        <v>0</v>
      </c>
      <c r="O1996">
        <v>0</v>
      </c>
      <c r="P1996">
        <v>0</v>
      </c>
      <c r="Q1996">
        <v>0</v>
      </c>
      <c r="R1996">
        <v>0</v>
      </c>
      <c r="S1996">
        <v>0</v>
      </c>
      <c r="T1996">
        <v>0</v>
      </c>
      <c r="U1996">
        <v>0</v>
      </c>
      <c r="V1996">
        <v>0</v>
      </c>
      <c r="W1996">
        <v>0</v>
      </c>
      <c r="X1996">
        <v>0</v>
      </c>
      <c r="Y1996">
        <v>0</v>
      </c>
      <c r="Z1996">
        <v>0</v>
      </c>
      <c r="AA1996">
        <v>0</v>
      </c>
      <c r="AB1996">
        <v>0</v>
      </c>
      <c r="AC1996">
        <v>0</v>
      </c>
      <c r="AD1996">
        <v>0</v>
      </c>
    </row>
    <row r="1997" spans="2:30" ht="15" customHeight="1" x14ac:dyDescent="0.45">
      <c r="B1997" t="s">
        <v>419</v>
      </c>
      <c r="C1997" t="s">
        <v>189</v>
      </c>
      <c r="D1997" t="s">
        <v>2402</v>
      </c>
      <c r="E1997" t="s">
        <v>2403</v>
      </c>
      <c r="F1997" t="s">
        <v>4584</v>
      </c>
      <c r="G1997" t="s">
        <v>422</v>
      </c>
      <c r="H1997" t="s">
        <v>1685</v>
      </c>
      <c r="I1997" t="s">
        <v>1686</v>
      </c>
      <c r="J1997">
        <v>2</v>
      </c>
      <c r="K1997">
        <v>0</v>
      </c>
      <c r="L1997">
        <v>0</v>
      </c>
      <c r="M1997">
        <v>0</v>
      </c>
      <c r="N1997">
        <v>0</v>
      </c>
      <c r="O1997">
        <v>0</v>
      </c>
      <c r="P1997">
        <v>0</v>
      </c>
      <c r="Q1997">
        <v>0</v>
      </c>
      <c r="R1997">
        <v>0</v>
      </c>
      <c r="S1997">
        <v>0</v>
      </c>
      <c r="T1997">
        <v>0</v>
      </c>
      <c r="U1997">
        <v>0</v>
      </c>
      <c r="V1997">
        <v>0</v>
      </c>
      <c r="W1997">
        <v>0</v>
      </c>
      <c r="X1997">
        <v>0</v>
      </c>
      <c r="Y1997">
        <v>0</v>
      </c>
      <c r="Z1997">
        <v>0</v>
      </c>
      <c r="AA1997">
        <v>0</v>
      </c>
      <c r="AB1997">
        <v>0</v>
      </c>
      <c r="AC1997">
        <v>0</v>
      </c>
      <c r="AD1997">
        <v>0</v>
      </c>
    </row>
    <row r="1998" spans="2:30" ht="15" customHeight="1" x14ac:dyDescent="0.45">
      <c r="B1998" t="s">
        <v>419</v>
      </c>
      <c r="C1998" t="s">
        <v>189</v>
      </c>
      <c r="D1998" t="s">
        <v>2405</v>
      </c>
      <c r="E1998" t="s">
        <v>2406</v>
      </c>
      <c r="F1998" t="s">
        <v>4585</v>
      </c>
      <c r="G1998" t="s">
        <v>422</v>
      </c>
      <c r="H1998" t="s">
        <v>1685</v>
      </c>
      <c r="I1998" t="s">
        <v>1686</v>
      </c>
      <c r="J1998">
        <v>2</v>
      </c>
      <c r="K1998">
        <v>0</v>
      </c>
      <c r="L1998">
        <v>0</v>
      </c>
      <c r="M1998">
        <v>0</v>
      </c>
      <c r="N1998">
        <v>0</v>
      </c>
      <c r="O1998">
        <v>0</v>
      </c>
      <c r="P1998">
        <v>0</v>
      </c>
      <c r="Q1998">
        <v>0</v>
      </c>
      <c r="R1998">
        <v>0</v>
      </c>
      <c r="S1998">
        <v>0</v>
      </c>
      <c r="T1998">
        <v>0</v>
      </c>
      <c r="U1998">
        <v>0</v>
      </c>
      <c r="V1998">
        <v>0</v>
      </c>
      <c r="W1998">
        <v>0</v>
      </c>
      <c r="X1998">
        <v>0</v>
      </c>
      <c r="Y1998">
        <v>0</v>
      </c>
      <c r="Z1998">
        <v>0</v>
      </c>
      <c r="AA1998">
        <v>0</v>
      </c>
      <c r="AB1998">
        <v>0</v>
      </c>
      <c r="AC1998">
        <v>0</v>
      </c>
      <c r="AD1998">
        <v>0</v>
      </c>
    </row>
    <row r="1999" spans="2:30" ht="15" customHeight="1" x14ac:dyDescent="0.45">
      <c r="B1999" t="s">
        <v>419</v>
      </c>
      <c r="C1999" t="s">
        <v>189</v>
      </c>
      <c r="D1999" t="s">
        <v>2408</v>
      </c>
      <c r="E1999" t="s">
        <v>2409</v>
      </c>
      <c r="F1999" t="s">
        <v>4586</v>
      </c>
      <c r="G1999" t="s">
        <v>422</v>
      </c>
      <c r="H1999" t="s">
        <v>1685</v>
      </c>
      <c r="I1999" t="s">
        <v>1686</v>
      </c>
      <c r="J1999">
        <v>2</v>
      </c>
      <c r="K1999">
        <v>1223.682</v>
      </c>
      <c r="L1999">
        <v>1135.251</v>
      </c>
      <c r="M1999">
        <v>1271.8219999999999</v>
      </c>
      <c r="N1999">
        <v>1419.712</v>
      </c>
      <c r="O1999">
        <v>1493.4860000000001</v>
      </c>
      <c r="P1999">
        <v>1423.0609999999999</v>
      </c>
      <c r="Q1999">
        <v>1473.7159999999999</v>
      </c>
      <c r="R1999">
        <v>1515.1969999999999</v>
      </c>
      <c r="S1999">
        <v>1578.0340000000001</v>
      </c>
      <c r="T1999">
        <v>1635.713</v>
      </c>
      <c r="U1999">
        <v>1695.819</v>
      </c>
      <c r="V1999">
        <v>1755.066</v>
      </c>
      <c r="W1999">
        <v>1817.758</v>
      </c>
      <c r="X1999">
        <v>1884.3910000000001</v>
      </c>
      <c r="Y1999">
        <v>1955.249</v>
      </c>
      <c r="Z1999">
        <v>2029.7159999999999</v>
      </c>
      <c r="AA1999">
        <v>2106.7719999999999</v>
      </c>
      <c r="AB1999">
        <v>2186.386</v>
      </c>
      <c r="AC1999">
        <v>2268.7289999999998</v>
      </c>
      <c r="AD1999">
        <v>2354.2040000000002</v>
      </c>
    </row>
    <row r="2000" spans="2:30" ht="15" customHeight="1" x14ac:dyDescent="0.45">
      <c r="B2000" t="s">
        <v>419</v>
      </c>
      <c r="C2000" t="s">
        <v>189</v>
      </c>
      <c r="D2000" t="s">
        <v>2411</v>
      </c>
      <c r="E2000">
        <v>0</v>
      </c>
      <c r="F2000" t="s">
        <v>4505</v>
      </c>
      <c r="G2000" t="s">
        <v>422</v>
      </c>
      <c r="H2000" t="s">
        <v>1685</v>
      </c>
      <c r="I2000" t="s">
        <v>1686</v>
      </c>
      <c r="J2000">
        <v>2</v>
      </c>
      <c r="K2000">
        <v>0</v>
      </c>
      <c r="L2000">
        <v>0</v>
      </c>
      <c r="M2000">
        <v>0</v>
      </c>
      <c r="N2000">
        <v>0</v>
      </c>
      <c r="O2000">
        <v>0</v>
      </c>
      <c r="P2000">
        <v>0</v>
      </c>
      <c r="Q2000">
        <v>0</v>
      </c>
      <c r="R2000">
        <v>0</v>
      </c>
      <c r="S2000">
        <v>0</v>
      </c>
      <c r="T2000">
        <v>0</v>
      </c>
      <c r="U2000">
        <v>0</v>
      </c>
      <c r="V2000">
        <v>0</v>
      </c>
      <c r="W2000">
        <v>0</v>
      </c>
      <c r="X2000">
        <v>0</v>
      </c>
      <c r="Y2000">
        <v>0</v>
      </c>
      <c r="Z2000">
        <v>0</v>
      </c>
      <c r="AA2000">
        <v>0</v>
      </c>
      <c r="AB2000">
        <v>0</v>
      </c>
      <c r="AC2000">
        <v>0</v>
      </c>
      <c r="AD2000">
        <v>0</v>
      </c>
    </row>
    <row r="2001" spans="2:30" ht="15" customHeight="1" x14ac:dyDescent="0.45">
      <c r="B2001" t="s">
        <v>419</v>
      </c>
      <c r="C2001" t="s">
        <v>189</v>
      </c>
      <c r="D2001" t="s">
        <v>2412</v>
      </c>
      <c r="E2001">
        <v>0</v>
      </c>
      <c r="F2001" t="s">
        <v>4505</v>
      </c>
      <c r="G2001" t="s">
        <v>422</v>
      </c>
      <c r="H2001" t="s">
        <v>1685</v>
      </c>
      <c r="I2001" t="s">
        <v>1686</v>
      </c>
      <c r="J2001">
        <v>2</v>
      </c>
      <c r="K2001">
        <v>0</v>
      </c>
      <c r="L2001">
        <v>0.96899999999999997</v>
      </c>
      <c r="M2001">
        <v>1.1479999999999999</v>
      </c>
      <c r="N2001">
        <v>1.1080000000000001</v>
      </c>
      <c r="O2001">
        <v>1.0529999999999999</v>
      </c>
      <c r="P2001">
        <v>0.94899999999999995</v>
      </c>
      <c r="Q2001">
        <v>1.036</v>
      </c>
      <c r="R2001">
        <v>1.0289999999999999</v>
      </c>
      <c r="S2001">
        <v>1.044</v>
      </c>
      <c r="T2001">
        <v>1.04</v>
      </c>
      <c r="U2001">
        <v>1.042</v>
      </c>
      <c r="V2001">
        <v>1.0429999999999999</v>
      </c>
      <c r="W2001">
        <v>1.0469999999999999</v>
      </c>
      <c r="X2001">
        <v>1.0509999999999999</v>
      </c>
      <c r="Y2001">
        <v>1.056</v>
      </c>
      <c r="Z2001">
        <v>1.0609999999999999</v>
      </c>
      <c r="AA2001">
        <v>1.0649999999999999</v>
      </c>
      <c r="AB2001">
        <v>1.07</v>
      </c>
      <c r="AC2001">
        <v>1.0740000000000001</v>
      </c>
      <c r="AD2001">
        <v>1.0760000000000001</v>
      </c>
    </row>
    <row r="2002" spans="2:30" ht="15" customHeight="1" x14ac:dyDescent="0.45">
      <c r="B2002" t="s">
        <v>419</v>
      </c>
      <c r="C2002" t="s">
        <v>189</v>
      </c>
      <c r="D2002" t="s">
        <v>2413</v>
      </c>
      <c r="E2002">
        <v>0</v>
      </c>
      <c r="F2002" t="s">
        <v>4505</v>
      </c>
      <c r="G2002" t="s">
        <v>422</v>
      </c>
      <c r="H2002" t="s">
        <v>1685</v>
      </c>
      <c r="I2002" t="s">
        <v>1686</v>
      </c>
      <c r="J2002">
        <v>2</v>
      </c>
      <c r="K2002">
        <v>0</v>
      </c>
      <c r="L2002">
        <v>0</v>
      </c>
      <c r="M2002">
        <v>0</v>
      </c>
      <c r="N2002">
        <v>0</v>
      </c>
      <c r="O2002">
        <v>0</v>
      </c>
      <c r="P2002">
        <v>0</v>
      </c>
      <c r="Q2002">
        <v>0</v>
      </c>
      <c r="R2002">
        <v>0</v>
      </c>
      <c r="S2002">
        <v>0</v>
      </c>
      <c r="T2002">
        <v>0</v>
      </c>
      <c r="U2002">
        <v>0</v>
      </c>
      <c r="V2002">
        <v>0</v>
      </c>
      <c r="W2002">
        <v>0</v>
      </c>
      <c r="X2002">
        <v>0</v>
      </c>
      <c r="Y2002">
        <v>0</v>
      </c>
      <c r="Z2002">
        <v>0</v>
      </c>
      <c r="AA2002">
        <v>0</v>
      </c>
      <c r="AB2002">
        <v>0</v>
      </c>
      <c r="AC2002">
        <v>0</v>
      </c>
      <c r="AD2002">
        <v>0</v>
      </c>
    </row>
    <row r="2003" spans="2:30" ht="15" customHeight="1" x14ac:dyDescent="0.45">
      <c r="B2003" t="s">
        <v>419</v>
      </c>
      <c r="C2003" t="s">
        <v>189</v>
      </c>
      <c r="D2003" t="s">
        <v>2414</v>
      </c>
      <c r="E2003">
        <v>0</v>
      </c>
      <c r="F2003" t="s">
        <v>4505</v>
      </c>
      <c r="G2003" t="s">
        <v>422</v>
      </c>
      <c r="H2003" t="s">
        <v>1685</v>
      </c>
      <c r="I2003" t="s">
        <v>1686</v>
      </c>
      <c r="J2003">
        <v>2</v>
      </c>
      <c r="K2003">
        <v>0</v>
      </c>
      <c r="L2003">
        <v>0</v>
      </c>
      <c r="M2003">
        <v>0</v>
      </c>
      <c r="N2003">
        <v>0</v>
      </c>
      <c r="O2003">
        <v>0</v>
      </c>
      <c r="P2003">
        <v>0</v>
      </c>
      <c r="Q2003">
        <v>0</v>
      </c>
      <c r="R2003">
        <v>0</v>
      </c>
      <c r="S2003">
        <v>0</v>
      </c>
      <c r="T2003">
        <v>0</v>
      </c>
      <c r="U2003">
        <v>0</v>
      </c>
      <c r="V2003">
        <v>0</v>
      </c>
      <c r="W2003">
        <v>0</v>
      </c>
      <c r="X2003">
        <v>0</v>
      </c>
      <c r="Y2003">
        <v>0</v>
      </c>
      <c r="Z2003">
        <v>0</v>
      </c>
      <c r="AA2003">
        <v>0</v>
      </c>
      <c r="AB2003">
        <v>0</v>
      </c>
      <c r="AC2003">
        <v>0</v>
      </c>
      <c r="AD2003">
        <v>0</v>
      </c>
    </row>
    <row r="2004" spans="2:30" ht="15" customHeight="1" x14ac:dyDescent="0.45">
      <c r="B2004" t="s">
        <v>419</v>
      </c>
      <c r="C2004" t="s">
        <v>189</v>
      </c>
      <c r="D2004" t="s">
        <v>2415</v>
      </c>
      <c r="E2004">
        <v>0</v>
      </c>
      <c r="F2004" t="s">
        <v>4505</v>
      </c>
      <c r="G2004" t="s">
        <v>422</v>
      </c>
      <c r="H2004" t="s">
        <v>1685</v>
      </c>
      <c r="I2004" t="s">
        <v>1686</v>
      </c>
      <c r="J2004">
        <v>2</v>
      </c>
      <c r="K2004" t="e">
        <f>#VALUE!</f>
        <v>#VALUE!</v>
      </c>
      <c r="L2004">
        <v>0</v>
      </c>
      <c r="M2004">
        <v>0</v>
      </c>
      <c r="N2004">
        <v>0</v>
      </c>
      <c r="O2004">
        <v>0</v>
      </c>
      <c r="P2004">
        <v>0</v>
      </c>
      <c r="Q2004">
        <v>0</v>
      </c>
      <c r="R2004">
        <v>0</v>
      </c>
      <c r="S2004">
        <v>0</v>
      </c>
      <c r="T2004">
        <v>0</v>
      </c>
      <c r="U2004">
        <v>0</v>
      </c>
      <c r="V2004">
        <v>0</v>
      </c>
      <c r="W2004">
        <v>0</v>
      </c>
      <c r="X2004">
        <v>0</v>
      </c>
      <c r="Y2004">
        <v>0</v>
      </c>
      <c r="Z2004">
        <v>0</v>
      </c>
      <c r="AA2004">
        <v>0</v>
      </c>
      <c r="AB2004">
        <v>0</v>
      </c>
      <c r="AC2004">
        <v>0</v>
      </c>
      <c r="AD2004">
        <v>0</v>
      </c>
    </row>
    <row r="2005" spans="2:30" ht="15" customHeight="1" x14ac:dyDescent="0.45">
      <c r="B2005" t="s">
        <v>419</v>
      </c>
      <c r="C2005" t="s">
        <v>189</v>
      </c>
      <c r="D2005" t="s">
        <v>2416</v>
      </c>
      <c r="E2005" t="s">
        <v>2417</v>
      </c>
      <c r="F2005" t="s">
        <v>4587</v>
      </c>
      <c r="G2005" t="s">
        <v>422</v>
      </c>
      <c r="H2005" t="s">
        <v>1685</v>
      </c>
      <c r="I2005" t="s">
        <v>1686</v>
      </c>
      <c r="J2005">
        <v>2</v>
      </c>
      <c r="K2005" t="e">
        <f>#VALUE!</f>
        <v>#VALUE!</v>
      </c>
      <c r="L2005">
        <v>0</v>
      </c>
      <c r="M2005">
        <v>0</v>
      </c>
      <c r="N2005">
        <v>0</v>
      </c>
      <c r="O2005">
        <v>0</v>
      </c>
      <c r="P2005">
        <v>0</v>
      </c>
      <c r="Q2005">
        <v>0</v>
      </c>
      <c r="R2005">
        <v>0</v>
      </c>
      <c r="S2005">
        <v>0</v>
      </c>
      <c r="T2005">
        <v>0</v>
      </c>
      <c r="U2005">
        <v>0</v>
      </c>
      <c r="V2005">
        <v>0</v>
      </c>
      <c r="W2005">
        <v>0</v>
      </c>
      <c r="X2005">
        <v>0</v>
      </c>
      <c r="Y2005">
        <v>0</v>
      </c>
      <c r="Z2005">
        <v>0</v>
      </c>
      <c r="AA2005">
        <v>0</v>
      </c>
      <c r="AB2005">
        <v>0</v>
      </c>
      <c r="AC2005">
        <v>0</v>
      </c>
      <c r="AD2005">
        <v>0</v>
      </c>
    </row>
    <row r="2006" spans="2:30" ht="15" customHeight="1" x14ac:dyDescent="0.45">
      <c r="B2006" t="s">
        <v>419</v>
      </c>
      <c r="C2006" t="s">
        <v>189</v>
      </c>
      <c r="D2006" t="s">
        <v>2419</v>
      </c>
      <c r="E2006" t="s">
        <v>2420</v>
      </c>
      <c r="F2006" t="s">
        <v>4588</v>
      </c>
      <c r="G2006" t="s">
        <v>422</v>
      </c>
      <c r="H2006" t="s">
        <v>1685</v>
      </c>
      <c r="I2006" t="s">
        <v>1686</v>
      </c>
      <c r="J2006">
        <v>2</v>
      </c>
      <c r="K2006" t="e">
        <f>#VALUE!</f>
        <v>#VALUE!</v>
      </c>
      <c r="L2006">
        <v>2</v>
      </c>
      <c r="M2006">
        <v>0</v>
      </c>
      <c r="N2006">
        <v>0</v>
      </c>
      <c r="O2006">
        <v>0</v>
      </c>
      <c r="P2006">
        <v>0</v>
      </c>
      <c r="Q2006">
        <v>0</v>
      </c>
      <c r="R2006">
        <v>0</v>
      </c>
      <c r="S2006">
        <v>0</v>
      </c>
      <c r="T2006">
        <v>0</v>
      </c>
      <c r="U2006">
        <v>0</v>
      </c>
      <c r="V2006">
        <v>0</v>
      </c>
      <c r="W2006">
        <v>0</v>
      </c>
      <c r="X2006">
        <v>0</v>
      </c>
      <c r="Y2006">
        <v>0</v>
      </c>
      <c r="Z2006">
        <v>0</v>
      </c>
      <c r="AA2006">
        <v>0</v>
      </c>
      <c r="AB2006">
        <v>0</v>
      </c>
      <c r="AC2006">
        <v>0</v>
      </c>
      <c r="AD2006">
        <v>0</v>
      </c>
    </row>
    <row r="2007" spans="2:30" ht="15" customHeight="1" x14ac:dyDescent="0.45">
      <c r="B2007" t="s">
        <v>419</v>
      </c>
      <c r="C2007" t="s">
        <v>189</v>
      </c>
      <c r="D2007" t="s">
        <v>2422</v>
      </c>
      <c r="E2007" t="s">
        <v>2423</v>
      </c>
      <c r="F2007" t="s">
        <v>4589</v>
      </c>
      <c r="G2007" t="s">
        <v>422</v>
      </c>
      <c r="H2007" t="s">
        <v>1685</v>
      </c>
      <c r="I2007" t="s">
        <v>1686</v>
      </c>
      <c r="J2007">
        <v>2</v>
      </c>
      <c r="K2007" t="e">
        <f>#VALUE!</f>
        <v>#VALUE!</v>
      </c>
      <c r="L2007">
        <v>2</v>
      </c>
      <c r="M2007">
        <v>0</v>
      </c>
      <c r="N2007">
        <v>0</v>
      </c>
      <c r="O2007">
        <v>0</v>
      </c>
      <c r="P2007">
        <v>0</v>
      </c>
      <c r="Q2007">
        <v>0</v>
      </c>
      <c r="R2007">
        <v>0</v>
      </c>
      <c r="S2007">
        <v>0</v>
      </c>
      <c r="T2007">
        <v>0</v>
      </c>
      <c r="U2007">
        <v>0</v>
      </c>
      <c r="V2007">
        <v>0</v>
      </c>
      <c r="W2007">
        <v>0</v>
      </c>
      <c r="X2007">
        <v>0</v>
      </c>
      <c r="Y2007">
        <v>0</v>
      </c>
      <c r="Z2007">
        <v>0</v>
      </c>
      <c r="AA2007">
        <v>0</v>
      </c>
      <c r="AB2007">
        <v>0</v>
      </c>
      <c r="AC2007">
        <v>0</v>
      </c>
      <c r="AD2007">
        <v>0</v>
      </c>
    </row>
    <row r="2008" spans="2:30" ht="15" customHeight="1" x14ac:dyDescent="0.45">
      <c r="B2008" t="s">
        <v>419</v>
      </c>
      <c r="C2008" t="s">
        <v>189</v>
      </c>
      <c r="D2008" t="s">
        <v>2425</v>
      </c>
      <c r="E2008">
        <v>0</v>
      </c>
      <c r="F2008" t="s">
        <v>4505</v>
      </c>
      <c r="G2008" t="s">
        <v>422</v>
      </c>
      <c r="H2008" t="s">
        <v>1685</v>
      </c>
      <c r="I2008" t="s">
        <v>1686</v>
      </c>
      <c r="J2008">
        <v>2</v>
      </c>
      <c r="K2008">
        <v>0</v>
      </c>
      <c r="L2008">
        <v>0</v>
      </c>
      <c r="M2008">
        <v>0</v>
      </c>
      <c r="N2008">
        <v>0</v>
      </c>
      <c r="O2008">
        <v>0</v>
      </c>
      <c r="P2008">
        <v>0</v>
      </c>
      <c r="Q2008">
        <v>0</v>
      </c>
      <c r="R2008">
        <v>0</v>
      </c>
      <c r="S2008">
        <v>0</v>
      </c>
      <c r="T2008">
        <v>0</v>
      </c>
      <c r="U2008">
        <v>0</v>
      </c>
      <c r="V2008">
        <v>0</v>
      </c>
      <c r="W2008">
        <v>0</v>
      </c>
      <c r="X2008">
        <v>0</v>
      </c>
      <c r="Y2008">
        <v>0</v>
      </c>
      <c r="Z2008">
        <v>0</v>
      </c>
      <c r="AA2008">
        <v>0</v>
      </c>
      <c r="AB2008">
        <v>0</v>
      </c>
      <c r="AC2008">
        <v>0</v>
      </c>
      <c r="AD2008">
        <v>0</v>
      </c>
    </row>
    <row r="2009" spans="2:30" ht="15" customHeight="1" x14ac:dyDescent="0.45">
      <c r="B2009" t="s">
        <v>419</v>
      </c>
      <c r="C2009" t="s">
        <v>189</v>
      </c>
      <c r="D2009" t="s">
        <v>2426</v>
      </c>
      <c r="E2009">
        <v>0</v>
      </c>
      <c r="F2009" t="s">
        <v>4505</v>
      </c>
      <c r="G2009" t="s">
        <v>422</v>
      </c>
      <c r="H2009" t="s">
        <v>1685</v>
      </c>
      <c r="I2009" t="s">
        <v>1686</v>
      </c>
      <c r="J2009">
        <v>2</v>
      </c>
      <c r="K2009">
        <v>0</v>
      </c>
      <c r="L2009">
        <v>1</v>
      </c>
      <c r="M2009">
        <v>2</v>
      </c>
      <c r="N2009">
        <v>3</v>
      </c>
      <c r="O2009">
        <v>4</v>
      </c>
      <c r="P2009">
        <v>5</v>
      </c>
      <c r="Q2009">
        <v>6</v>
      </c>
      <c r="R2009">
        <v>7</v>
      </c>
      <c r="S2009">
        <v>8</v>
      </c>
      <c r="T2009">
        <v>9</v>
      </c>
      <c r="U2009">
        <v>10</v>
      </c>
      <c r="V2009">
        <v>11</v>
      </c>
      <c r="W2009">
        <v>12</v>
      </c>
      <c r="X2009">
        <v>13</v>
      </c>
      <c r="Y2009">
        <v>14</v>
      </c>
      <c r="Z2009">
        <v>15</v>
      </c>
      <c r="AA2009">
        <v>16</v>
      </c>
      <c r="AB2009">
        <v>17</v>
      </c>
      <c r="AC2009">
        <v>18</v>
      </c>
      <c r="AD2009">
        <v>19</v>
      </c>
    </row>
    <row r="2010" spans="2:30" ht="15" customHeight="1" x14ac:dyDescent="0.45">
      <c r="B2010" t="s">
        <v>419</v>
      </c>
      <c r="C2010" t="s">
        <v>189</v>
      </c>
      <c r="D2010" t="s">
        <v>2427</v>
      </c>
      <c r="E2010" t="s">
        <v>2428</v>
      </c>
      <c r="F2010" t="s">
        <v>4590</v>
      </c>
      <c r="G2010" t="s">
        <v>422</v>
      </c>
      <c r="H2010" t="s">
        <v>1685</v>
      </c>
      <c r="I2010" t="s">
        <v>1686</v>
      </c>
      <c r="J2010">
        <v>2</v>
      </c>
      <c r="K2010">
        <v>2022</v>
      </c>
      <c r="L2010">
        <v>2023</v>
      </c>
      <c r="M2010">
        <v>2024</v>
      </c>
      <c r="N2010">
        <v>2025</v>
      </c>
      <c r="O2010">
        <v>2026</v>
      </c>
      <c r="P2010">
        <v>2027</v>
      </c>
      <c r="Q2010">
        <v>2028</v>
      </c>
      <c r="R2010">
        <v>2029</v>
      </c>
      <c r="S2010">
        <v>2030</v>
      </c>
      <c r="T2010">
        <v>2031</v>
      </c>
      <c r="U2010">
        <v>2032</v>
      </c>
      <c r="V2010">
        <v>2033</v>
      </c>
      <c r="W2010">
        <v>2034</v>
      </c>
      <c r="X2010">
        <v>2035</v>
      </c>
      <c r="Y2010">
        <v>2036</v>
      </c>
      <c r="Z2010">
        <v>2037</v>
      </c>
      <c r="AA2010">
        <v>2038</v>
      </c>
      <c r="AB2010">
        <v>2039</v>
      </c>
      <c r="AC2010">
        <v>2040</v>
      </c>
      <c r="AD2010">
        <v>2041</v>
      </c>
    </row>
    <row r="2011" spans="2:30" ht="15" customHeight="1" x14ac:dyDescent="0.45">
      <c r="B2011" t="s">
        <v>419</v>
      </c>
      <c r="C2011" t="s">
        <v>189</v>
      </c>
      <c r="D2011" t="s">
        <v>2430</v>
      </c>
      <c r="E2011" t="s">
        <v>2431</v>
      </c>
      <c r="F2011" t="s">
        <v>4591</v>
      </c>
      <c r="G2011" t="s">
        <v>422</v>
      </c>
      <c r="H2011" t="s">
        <v>1685</v>
      </c>
      <c r="I2011" t="s">
        <v>1686</v>
      </c>
      <c r="J2011">
        <v>2</v>
      </c>
      <c r="K2011">
        <v>0</v>
      </c>
      <c r="L2011">
        <v>2.1659999999999999</v>
      </c>
      <c r="M2011">
        <v>2.9460000000000002</v>
      </c>
      <c r="N2011">
        <v>3.7509999999999999</v>
      </c>
      <c r="O2011">
        <v>6.4569999999999999</v>
      </c>
      <c r="P2011">
        <v>11.539</v>
      </c>
      <c r="Q2011">
        <v>21.872</v>
      </c>
      <c r="R2011">
        <v>41.134</v>
      </c>
      <c r="S2011">
        <v>78.364000000000004</v>
      </c>
      <c r="T2011">
        <v>144.80799999999999</v>
      </c>
      <c r="U2011">
        <v>255.995</v>
      </c>
      <c r="V2011">
        <v>434.185</v>
      </c>
      <c r="W2011">
        <v>696.98</v>
      </c>
      <c r="X2011">
        <v>1067.4829999999999</v>
      </c>
      <c r="Y2011">
        <v>1563.3030000000001</v>
      </c>
      <c r="Z2011">
        <v>2211.279</v>
      </c>
      <c r="AA2011">
        <v>3043.9549999999999</v>
      </c>
      <c r="AB2011">
        <v>4099.7340000000004</v>
      </c>
      <c r="AC2011">
        <v>5409.83</v>
      </c>
      <c r="AD2011">
        <v>6909.7629999999999</v>
      </c>
    </row>
    <row r="2012" spans="2:30" ht="15" customHeight="1" x14ac:dyDescent="0.45">
      <c r="B2012" t="s">
        <v>419</v>
      </c>
      <c r="C2012" t="s">
        <v>189</v>
      </c>
      <c r="D2012" t="s">
        <v>2433</v>
      </c>
      <c r="E2012" t="s">
        <v>2434</v>
      </c>
      <c r="F2012" t="s">
        <v>4592</v>
      </c>
      <c r="G2012" t="s">
        <v>422</v>
      </c>
      <c r="H2012" t="s">
        <v>1685</v>
      </c>
      <c r="I2012" t="s">
        <v>1686</v>
      </c>
      <c r="J2012">
        <v>2</v>
      </c>
      <c r="K2012">
        <v>44.354999999999997</v>
      </c>
      <c r="L2012">
        <v>41.411000000000001</v>
      </c>
      <c r="M2012">
        <v>47.658999999999999</v>
      </c>
      <c r="N2012">
        <v>52.780999999999999</v>
      </c>
      <c r="O2012">
        <v>56.015999999999998</v>
      </c>
      <c r="P2012">
        <v>54.841000000000001</v>
      </c>
      <c r="Q2012">
        <v>57.831000000000003</v>
      </c>
      <c r="R2012">
        <v>60.473999999999997</v>
      </c>
      <c r="S2012">
        <v>63.78</v>
      </c>
      <c r="T2012">
        <v>66.977999999999994</v>
      </c>
      <c r="U2012">
        <v>70.372</v>
      </c>
      <c r="V2012">
        <v>73.849000000000004</v>
      </c>
      <c r="W2012">
        <v>77.569999999999993</v>
      </c>
      <c r="X2012">
        <v>81.603999999999999</v>
      </c>
      <c r="Y2012">
        <v>85.95</v>
      </c>
      <c r="Z2012">
        <v>90.587999999999994</v>
      </c>
      <c r="AA2012">
        <v>95.451999999999998</v>
      </c>
      <c r="AB2012">
        <v>100.542</v>
      </c>
      <c r="AC2012">
        <v>105.876</v>
      </c>
      <c r="AD2012">
        <v>111.47499999999999</v>
      </c>
    </row>
    <row r="2013" spans="2:30" ht="15" customHeight="1" x14ac:dyDescent="0.45">
      <c r="B2013" t="s">
        <v>419</v>
      </c>
      <c r="C2013" t="s">
        <v>189</v>
      </c>
      <c r="D2013" t="s">
        <v>2436</v>
      </c>
      <c r="E2013" t="s">
        <v>2437</v>
      </c>
      <c r="F2013" t="s">
        <v>4593</v>
      </c>
      <c r="G2013" t="s">
        <v>422</v>
      </c>
      <c r="H2013" t="s">
        <v>1685</v>
      </c>
      <c r="I2013" t="s">
        <v>1686</v>
      </c>
      <c r="J2013">
        <v>2</v>
      </c>
      <c r="K2013">
        <v>0</v>
      </c>
      <c r="L2013">
        <v>0</v>
      </c>
      <c r="M2013">
        <v>0</v>
      </c>
      <c r="N2013">
        <v>0</v>
      </c>
      <c r="O2013">
        <v>0</v>
      </c>
      <c r="P2013">
        <v>0</v>
      </c>
      <c r="Q2013">
        <v>0</v>
      </c>
      <c r="R2013">
        <v>0</v>
      </c>
      <c r="S2013">
        <v>0</v>
      </c>
      <c r="T2013">
        <v>0</v>
      </c>
      <c r="U2013">
        <v>0</v>
      </c>
      <c r="V2013">
        <v>0</v>
      </c>
      <c r="W2013">
        <v>0</v>
      </c>
      <c r="X2013">
        <v>0</v>
      </c>
      <c r="Y2013">
        <v>0</v>
      </c>
      <c r="Z2013">
        <v>0</v>
      </c>
      <c r="AA2013">
        <v>0</v>
      </c>
      <c r="AB2013">
        <v>0</v>
      </c>
      <c r="AC2013">
        <v>0</v>
      </c>
      <c r="AD2013">
        <v>0</v>
      </c>
    </row>
    <row r="2014" spans="2:30" ht="15" customHeight="1" x14ac:dyDescent="0.45">
      <c r="B2014" t="s">
        <v>419</v>
      </c>
      <c r="C2014" t="s">
        <v>189</v>
      </c>
      <c r="D2014" t="s">
        <v>2439</v>
      </c>
      <c r="E2014">
        <v>0</v>
      </c>
      <c r="F2014" t="s">
        <v>4505</v>
      </c>
      <c r="G2014" t="s">
        <v>422</v>
      </c>
      <c r="H2014" t="s">
        <v>1685</v>
      </c>
      <c r="I2014" t="s">
        <v>1686</v>
      </c>
      <c r="J2014">
        <v>2</v>
      </c>
      <c r="K2014">
        <v>563.20899999999995</v>
      </c>
      <c r="L2014">
        <v>545.49800000000005</v>
      </c>
      <c r="M2014">
        <v>626.49800000000005</v>
      </c>
      <c r="N2014">
        <v>694.04200000000003</v>
      </c>
      <c r="O2014">
        <v>730.50699999999995</v>
      </c>
      <c r="P2014">
        <v>693.59100000000001</v>
      </c>
      <c r="Q2014">
        <v>718.74300000000005</v>
      </c>
      <c r="R2014">
        <v>739.452</v>
      </c>
      <c r="S2014">
        <v>771.86199999999997</v>
      </c>
      <c r="T2014">
        <v>802.64099999999996</v>
      </c>
      <c r="U2014">
        <v>836.36199999999997</v>
      </c>
      <c r="V2014">
        <v>872.24300000000005</v>
      </c>
      <c r="W2014">
        <v>913.09100000000001</v>
      </c>
      <c r="X2014">
        <v>960.03700000000003</v>
      </c>
      <c r="Y2014">
        <v>1013.908</v>
      </c>
      <c r="Z2014">
        <v>1075.441</v>
      </c>
      <c r="AA2014">
        <v>1145.3989999999999</v>
      </c>
      <c r="AB2014">
        <v>1225.2550000000001</v>
      </c>
      <c r="AC2014">
        <v>1316.3009999999999</v>
      </c>
      <c r="AD2014">
        <v>1416.2439999999999</v>
      </c>
    </row>
    <row r="2015" spans="2:30" ht="15" customHeight="1" x14ac:dyDescent="0.45">
      <c r="B2015" t="s">
        <v>419</v>
      </c>
      <c r="C2015" t="s">
        <v>189</v>
      </c>
      <c r="D2015" t="s">
        <v>2440</v>
      </c>
      <c r="E2015" t="s">
        <v>2441</v>
      </c>
      <c r="F2015" t="s">
        <v>4594</v>
      </c>
      <c r="G2015" t="s">
        <v>422</v>
      </c>
      <c r="H2015" t="s">
        <v>1685</v>
      </c>
      <c r="I2015" t="s">
        <v>1686</v>
      </c>
      <c r="J2015">
        <v>2</v>
      </c>
      <c r="K2015">
        <v>0</v>
      </c>
      <c r="L2015">
        <v>0</v>
      </c>
      <c r="M2015">
        <v>0</v>
      </c>
      <c r="N2015">
        <v>0</v>
      </c>
      <c r="O2015">
        <v>0</v>
      </c>
      <c r="P2015">
        <v>0</v>
      </c>
      <c r="Q2015">
        <v>0</v>
      </c>
      <c r="R2015">
        <v>0</v>
      </c>
      <c r="S2015">
        <v>0</v>
      </c>
      <c r="T2015">
        <v>0</v>
      </c>
      <c r="U2015">
        <v>0</v>
      </c>
      <c r="V2015">
        <v>0</v>
      </c>
      <c r="W2015">
        <v>0</v>
      </c>
      <c r="X2015">
        <v>0</v>
      </c>
      <c r="Y2015">
        <v>0</v>
      </c>
      <c r="Z2015">
        <v>0</v>
      </c>
      <c r="AA2015">
        <v>0</v>
      </c>
      <c r="AB2015">
        <v>0</v>
      </c>
      <c r="AC2015">
        <v>0</v>
      </c>
      <c r="AD2015">
        <v>0</v>
      </c>
    </row>
    <row r="2016" spans="2:30" ht="15" customHeight="1" x14ac:dyDescent="0.45">
      <c r="B2016" t="s">
        <v>419</v>
      </c>
      <c r="C2016" t="s">
        <v>189</v>
      </c>
      <c r="D2016" t="s">
        <v>2443</v>
      </c>
      <c r="E2016" t="s">
        <v>2444</v>
      </c>
      <c r="F2016" t="s">
        <v>4595</v>
      </c>
      <c r="G2016" t="s">
        <v>422</v>
      </c>
      <c r="H2016" t="s">
        <v>1685</v>
      </c>
      <c r="I2016" t="s">
        <v>1686</v>
      </c>
      <c r="J2016">
        <v>2</v>
      </c>
      <c r="K2016">
        <v>3770.7730000000001</v>
      </c>
      <c r="L2016">
        <v>3829.1619999999998</v>
      </c>
      <c r="M2016">
        <v>4289.8119999999999</v>
      </c>
      <c r="N2016">
        <v>4788.6419999999998</v>
      </c>
      <c r="O2016">
        <v>5037.4780000000001</v>
      </c>
      <c r="P2016">
        <v>4799.9359999999997</v>
      </c>
      <c r="Q2016">
        <v>4970.7960000000003</v>
      </c>
      <c r="R2016">
        <v>5110.7079999999996</v>
      </c>
      <c r="S2016">
        <v>5322.6549999999997</v>
      </c>
      <c r="T2016">
        <v>5517.2039999999997</v>
      </c>
      <c r="U2016">
        <v>5719.9409999999998</v>
      </c>
      <c r="V2016">
        <v>5919.7790000000005</v>
      </c>
      <c r="W2016">
        <v>6131.2380000000003</v>
      </c>
      <c r="X2016">
        <v>6355.9870000000001</v>
      </c>
      <c r="Y2016">
        <v>6594.9889999999996</v>
      </c>
      <c r="Z2016">
        <v>6846.1639999999998</v>
      </c>
      <c r="AA2016">
        <v>7106.0709999999999</v>
      </c>
      <c r="AB2016">
        <v>7374.607</v>
      </c>
      <c r="AC2016">
        <v>7652.3450000000003</v>
      </c>
      <c r="AD2016">
        <v>7940.65</v>
      </c>
    </row>
    <row r="2017" spans="2:30" ht="15" customHeight="1" x14ac:dyDescent="0.45">
      <c r="B2017" t="s">
        <v>419</v>
      </c>
      <c r="C2017" t="s">
        <v>189</v>
      </c>
      <c r="D2017" t="s">
        <v>2446</v>
      </c>
      <c r="E2017">
        <v>0</v>
      </c>
      <c r="F2017" t="s">
        <v>4505</v>
      </c>
      <c r="G2017" t="s">
        <v>422</v>
      </c>
      <c r="H2017" t="s">
        <v>1685</v>
      </c>
      <c r="I2017" t="s">
        <v>1686</v>
      </c>
      <c r="J2017">
        <v>2</v>
      </c>
      <c r="K2017">
        <v>0</v>
      </c>
      <c r="L2017">
        <v>0</v>
      </c>
      <c r="M2017">
        <v>0</v>
      </c>
      <c r="N2017">
        <v>0</v>
      </c>
      <c r="O2017">
        <v>0</v>
      </c>
      <c r="P2017">
        <v>0</v>
      </c>
      <c r="Q2017">
        <v>0</v>
      </c>
      <c r="R2017">
        <v>0</v>
      </c>
      <c r="S2017">
        <v>0</v>
      </c>
      <c r="T2017">
        <v>0</v>
      </c>
      <c r="U2017">
        <v>0</v>
      </c>
      <c r="V2017">
        <v>0</v>
      </c>
      <c r="W2017">
        <v>0</v>
      </c>
      <c r="X2017">
        <v>0</v>
      </c>
      <c r="Y2017">
        <v>0</v>
      </c>
      <c r="Z2017">
        <v>0</v>
      </c>
      <c r="AA2017">
        <v>0</v>
      </c>
      <c r="AB2017">
        <v>0</v>
      </c>
      <c r="AC2017">
        <v>0</v>
      </c>
      <c r="AD2017">
        <v>0</v>
      </c>
    </row>
    <row r="2018" spans="2:30" ht="15" customHeight="1" x14ac:dyDescent="0.45">
      <c r="B2018" t="s">
        <v>419</v>
      </c>
      <c r="C2018" t="s">
        <v>189</v>
      </c>
      <c r="D2018" t="s">
        <v>2447</v>
      </c>
      <c r="E2018">
        <v>0</v>
      </c>
      <c r="F2018" t="s">
        <v>4505</v>
      </c>
      <c r="G2018" t="s">
        <v>422</v>
      </c>
      <c r="H2018" t="s">
        <v>1685</v>
      </c>
      <c r="I2018" t="s">
        <v>1686</v>
      </c>
      <c r="J2018">
        <v>2</v>
      </c>
      <c r="K2018">
        <v>2.8000000000000001E-2</v>
      </c>
      <c r="L2018">
        <v>3.5999999999999997E-2</v>
      </c>
      <c r="M2018">
        <v>3.1E-2</v>
      </c>
      <c r="N2018">
        <v>4.2000000000000003E-2</v>
      </c>
      <c r="O2018">
        <v>5.6000000000000001E-2</v>
      </c>
      <c r="P2018">
        <v>7.6999999999999999E-2</v>
      </c>
      <c r="Q2018">
        <v>7.0999999999999994E-2</v>
      </c>
      <c r="R2018">
        <v>7.8E-2</v>
      </c>
      <c r="S2018">
        <v>8.6999999999999994E-2</v>
      </c>
      <c r="T2018">
        <v>9.8000000000000004E-2</v>
      </c>
      <c r="U2018">
        <v>0.108</v>
      </c>
      <c r="V2018">
        <v>0.11700000000000001</v>
      </c>
      <c r="W2018">
        <v>0.125</v>
      </c>
      <c r="X2018">
        <v>0.13300000000000001</v>
      </c>
      <c r="Y2018">
        <v>0.13900000000000001</v>
      </c>
      <c r="Z2018">
        <v>0.14499999999999999</v>
      </c>
      <c r="AA2018">
        <v>0.14899999999999999</v>
      </c>
      <c r="AB2018">
        <v>0.152</v>
      </c>
      <c r="AC2018">
        <v>0.154</v>
      </c>
      <c r="AD2018">
        <v>0.155</v>
      </c>
    </row>
    <row r="2019" spans="2:30" ht="15" customHeight="1" x14ac:dyDescent="0.45">
      <c r="B2019" t="s">
        <v>419</v>
      </c>
      <c r="C2019" t="s">
        <v>189</v>
      </c>
      <c r="D2019" t="s">
        <v>2448</v>
      </c>
      <c r="E2019">
        <v>0</v>
      </c>
      <c r="F2019" t="s">
        <v>4505</v>
      </c>
      <c r="G2019" t="s">
        <v>422</v>
      </c>
      <c r="H2019" t="s">
        <v>1685</v>
      </c>
      <c r="I2019" t="s">
        <v>1686</v>
      </c>
      <c r="J2019">
        <v>2</v>
      </c>
      <c r="K2019">
        <v>2.3E-2</v>
      </c>
      <c r="L2019">
        <v>2.5999999999999999E-2</v>
      </c>
      <c r="M2019">
        <v>2.1999999999999999E-2</v>
      </c>
      <c r="N2019">
        <v>3.5000000000000003E-2</v>
      </c>
      <c r="O2019">
        <v>4.8000000000000001E-2</v>
      </c>
      <c r="P2019">
        <v>0.06</v>
      </c>
      <c r="Q2019">
        <v>5.5E-2</v>
      </c>
      <c r="R2019">
        <v>5.8000000000000003E-2</v>
      </c>
      <c r="S2019">
        <v>6.2E-2</v>
      </c>
      <c r="T2019">
        <v>7.0000000000000007E-2</v>
      </c>
      <c r="U2019">
        <v>7.5999999999999998E-2</v>
      </c>
      <c r="V2019">
        <v>8.3000000000000004E-2</v>
      </c>
      <c r="W2019">
        <v>8.8999999999999996E-2</v>
      </c>
      <c r="X2019">
        <v>9.4E-2</v>
      </c>
      <c r="Y2019">
        <v>0.1</v>
      </c>
      <c r="Z2019">
        <v>0.106</v>
      </c>
      <c r="AA2019">
        <v>0.112</v>
      </c>
      <c r="AB2019">
        <v>0.11799999999999999</v>
      </c>
      <c r="AC2019">
        <v>0.123</v>
      </c>
      <c r="AD2019">
        <v>0.127</v>
      </c>
    </row>
    <row r="2020" spans="2:30" ht="15" customHeight="1" x14ac:dyDescent="0.45">
      <c r="B2020" t="s">
        <v>419</v>
      </c>
      <c r="C2020" t="s">
        <v>189</v>
      </c>
      <c r="D2020" t="s">
        <v>2449</v>
      </c>
      <c r="E2020">
        <v>0</v>
      </c>
      <c r="F2020" t="s">
        <v>4505</v>
      </c>
      <c r="G2020" t="s">
        <v>422</v>
      </c>
      <c r="H2020" t="s">
        <v>1685</v>
      </c>
      <c r="I2020" t="s">
        <v>1686</v>
      </c>
      <c r="J2020">
        <v>2</v>
      </c>
      <c r="K2020">
        <v>7.0000000000000007E-2</v>
      </c>
      <c r="L2020">
        <v>7.4999999999999997E-2</v>
      </c>
      <c r="M2020">
        <v>6.5000000000000002E-2</v>
      </c>
      <c r="N2020">
        <v>9.8000000000000004E-2</v>
      </c>
      <c r="O2020">
        <v>0.13300000000000001</v>
      </c>
      <c r="P2020">
        <v>0.14599999999999999</v>
      </c>
      <c r="Q2020">
        <v>0.14099999999999999</v>
      </c>
      <c r="R2020">
        <v>0.14000000000000001</v>
      </c>
      <c r="S2020">
        <v>0.13700000000000001</v>
      </c>
      <c r="T2020">
        <v>0.13600000000000001</v>
      </c>
      <c r="U2020">
        <v>0.13500000000000001</v>
      </c>
      <c r="V2020">
        <v>0.13300000000000001</v>
      </c>
      <c r="W2020">
        <v>0.13200000000000001</v>
      </c>
      <c r="X2020">
        <v>0.13</v>
      </c>
      <c r="Y2020">
        <v>0.127</v>
      </c>
      <c r="Z2020">
        <v>0.125</v>
      </c>
      <c r="AA2020">
        <v>0.122</v>
      </c>
      <c r="AB2020">
        <v>0.12</v>
      </c>
      <c r="AC2020">
        <v>0.11899999999999999</v>
      </c>
      <c r="AD2020">
        <v>0.122</v>
      </c>
    </row>
    <row r="2021" spans="2:30" ht="15" customHeight="1" x14ac:dyDescent="0.45">
      <c r="B2021" t="s">
        <v>419</v>
      </c>
      <c r="C2021" t="s">
        <v>189</v>
      </c>
      <c r="D2021" t="s">
        <v>2450</v>
      </c>
      <c r="E2021">
        <v>0</v>
      </c>
      <c r="F2021" t="s">
        <v>4505</v>
      </c>
      <c r="G2021" t="s">
        <v>422</v>
      </c>
      <c r="H2021" t="s">
        <v>1685</v>
      </c>
      <c r="I2021" t="s">
        <v>1686</v>
      </c>
      <c r="J2021">
        <v>2</v>
      </c>
      <c r="K2021">
        <v>0</v>
      </c>
      <c r="L2021">
        <v>0</v>
      </c>
      <c r="M2021">
        <v>0</v>
      </c>
      <c r="N2021">
        <v>0</v>
      </c>
      <c r="O2021">
        <v>0</v>
      </c>
      <c r="P2021">
        <v>0</v>
      </c>
      <c r="Q2021">
        <v>0</v>
      </c>
      <c r="R2021">
        <v>0</v>
      </c>
      <c r="S2021">
        <v>0</v>
      </c>
      <c r="T2021">
        <v>0</v>
      </c>
      <c r="U2021">
        <v>0</v>
      </c>
      <c r="V2021">
        <v>0</v>
      </c>
      <c r="W2021">
        <v>0</v>
      </c>
      <c r="X2021">
        <v>0</v>
      </c>
      <c r="Y2021">
        <v>0</v>
      </c>
      <c r="Z2021">
        <v>0</v>
      </c>
      <c r="AA2021">
        <v>0</v>
      </c>
      <c r="AB2021">
        <v>0</v>
      </c>
      <c r="AC2021">
        <v>0</v>
      </c>
      <c r="AD2021">
        <v>0</v>
      </c>
    </row>
    <row r="2022" spans="2:30" ht="15" customHeight="1" x14ac:dyDescent="0.45">
      <c r="B2022" t="s">
        <v>419</v>
      </c>
      <c r="C2022" t="s">
        <v>189</v>
      </c>
      <c r="D2022" t="s">
        <v>2451</v>
      </c>
      <c r="E2022">
        <v>0</v>
      </c>
      <c r="F2022" t="s">
        <v>4505</v>
      </c>
      <c r="G2022" t="s">
        <v>422</v>
      </c>
      <c r="H2022" t="s">
        <v>1685</v>
      </c>
      <c r="I2022" t="s">
        <v>1686</v>
      </c>
      <c r="J2022">
        <v>2</v>
      </c>
      <c r="K2022">
        <v>0</v>
      </c>
      <c r="L2022">
        <v>0</v>
      </c>
      <c r="M2022">
        <v>0</v>
      </c>
      <c r="N2022">
        <v>0</v>
      </c>
      <c r="O2022">
        <v>0</v>
      </c>
      <c r="P2022">
        <v>0</v>
      </c>
      <c r="Q2022">
        <v>0</v>
      </c>
      <c r="R2022">
        <v>0</v>
      </c>
      <c r="S2022">
        <v>0</v>
      </c>
      <c r="T2022">
        <v>0</v>
      </c>
      <c r="U2022">
        <v>0</v>
      </c>
      <c r="V2022">
        <v>0</v>
      </c>
      <c r="W2022">
        <v>0</v>
      </c>
      <c r="X2022">
        <v>0</v>
      </c>
      <c r="Y2022">
        <v>0</v>
      </c>
      <c r="Z2022">
        <v>0</v>
      </c>
      <c r="AA2022">
        <v>0</v>
      </c>
      <c r="AB2022">
        <v>0</v>
      </c>
      <c r="AC2022">
        <v>0</v>
      </c>
      <c r="AD2022">
        <v>0</v>
      </c>
    </row>
    <row r="2023" spans="2:30" ht="15" customHeight="1" x14ac:dyDescent="0.45">
      <c r="B2023" t="s">
        <v>419</v>
      </c>
      <c r="C2023" t="s">
        <v>189</v>
      </c>
      <c r="D2023" t="s">
        <v>2452</v>
      </c>
      <c r="E2023">
        <v>0</v>
      </c>
      <c r="F2023" t="s">
        <v>4505</v>
      </c>
      <c r="G2023" t="s">
        <v>422</v>
      </c>
      <c r="H2023" t="s">
        <v>1685</v>
      </c>
      <c r="I2023" t="s">
        <v>1686</v>
      </c>
      <c r="J2023">
        <v>2</v>
      </c>
      <c r="K2023">
        <v>1</v>
      </c>
      <c r="L2023">
        <v>1</v>
      </c>
      <c r="M2023">
        <v>1</v>
      </c>
      <c r="N2023">
        <v>1</v>
      </c>
      <c r="O2023">
        <v>1</v>
      </c>
      <c r="P2023">
        <v>1</v>
      </c>
      <c r="Q2023">
        <v>1</v>
      </c>
      <c r="R2023">
        <v>1</v>
      </c>
      <c r="S2023">
        <v>1</v>
      </c>
      <c r="T2023">
        <v>1</v>
      </c>
      <c r="U2023">
        <v>1</v>
      </c>
      <c r="V2023">
        <v>1</v>
      </c>
      <c r="W2023">
        <v>1</v>
      </c>
      <c r="X2023">
        <v>1</v>
      </c>
      <c r="Y2023">
        <v>1</v>
      </c>
      <c r="Z2023">
        <v>1</v>
      </c>
      <c r="AA2023">
        <v>1</v>
      </c>
      <c r="AB2023">
        <v>1</v>
      </c>
      <c r="AC2023">
        <v>1</v>
      </c>
      <c r="AD2023">
        <v>1</v>
      </c>
    </row>
    <row r="2024" spans="2:30" ht="15" customHeight="1" x14ac:dyDescent="0.45">
      <c r="B2024" t="s">
        <v>419</v>
      </c>
      <c r="C2024" t="s">
        <v>189</v>
      </c>
      <c r="D2024" t="s">
        <v>2453</v>
      </c>
      <c r="E2024">
        <v>0</v>
      </c>
      <c r="F2024" t="s">
        <v>4505</v>
      </c>
      <c r="G2024" t="s">
        <v>422</v>
      </c>
      <c r="H2024" t="s">
        <v>1685</v>
      </c>
      <c r="I2024" t="s">
        <v>1686</v>
      </c>
      <c r="J2024">
        <v>2</v>
      </c>
      <c r="K2024">
        <v>0</v>
      </c>
      <c r="L2024">
        <v>0</v>
      </c>
      <c r="M2024">
        <v>0</v>
      </c>
      <c r="N2024">
        <v>0</v>
      </c>
      <c r="O2024">
        <v>0</v>
      </c>
      <c r="P2024">
        <v>0</v>
      </c>
      <c r="Q2024">
        <v>0</v>
      </c>
      <c r="R2024">
        <v>0</v>
      </c>
      <c r="S2024">
        <v>0</v>
      </c>
      <c r="T2024">
        <v>0</v>
      </c>
      <c r="U2024">
        <v>0</v>
      </c>
      <c r="V2024">
        <v>0</v>
      </c>
      <c r="W2024">
        <v>0</v>
      </c>
      <c r="X2024">
        <v>0</v>
      </c>
      <c r="Y2024">
        <v>0</v>
      </c>
      <c r="Z2024">
        <v>0</v>
      </c>
      <c r="AA2024">
        <v>0</v>
      </c>
      <c r="AB2024">
        <v>0</v>
      </c>
      <c r="AC2024">
        <v>0</v>
      </c>
      <c r="AD2024">
        <v>0</v>
      </c>
    </row>
    <row r="2025" spans="2:30" ht="15" customHeight="1" x14ac:dyDescent="0.45">
      <c r="B2025" t="s">
        <v>419</v>
      </c>
      <c r="C2025" t="s">
        <v>189</v>
      </c>
      <c r="D2025" t="s">
        <v>2454</v>
      </c>
      <c r="E2025">
        <v>0</v>
      </c>
      <c r="F2025" t="s">
        <v>4505</v>
      </c>
      <c r="G2025" t="s">
        <v>422</v>
      </c>
      <c r="H2025" t="s">
        <v>1685</v>
      </c>
      <c r="I2025" t="s">
        <v>1686</v>
      </c>
      <c r="J2025">
        <v>2</v>
      </c>
      <c r="K2025">
        <v>5.0999999999999997E-2</v>
      </c>
      <c r="L2025">
        <v>6.2E-2</v>
      </c>
      <c r="M2025">
        <v>5.1999999999999998E-2</v>
      </c>
      <c r="N2025">
        <v>7.6999999999999999E-2</v>
      </c>
      <c r="O2025">
        <v>0.104</v>
      </c>
      <c r="P2025">
        <v>0.13600000000000001</v>
      </c>
      <c r="Q2025">
        <v>0.127</v>
      </c>
      <c r="R2025">
        <v>0.13600000000000001</v>
      </c>
      <c r="S2025">
        <v>0.14899999999999999</v>
      </c>
      <c r="T2025">
        <v>0.16800000000000001</v>
      </c>
      <c r="U2025">
        <v>0.184</v>
      </c>
      <c r="V2025">
        <v>0.2</v>
      </c>
      <c r="W2025">
        <v>0.214</v>
      </c>
      <c r="X2025">
        <v>0.22700000000000001</v>
      </c>
      <c r="Y2025">
        <v>0.24</v>
      </c>
      <c r="Z2025">
        <v>0.251</v>
      </c>
      <c r="AA2025">
        <v>0.26100000000000001</v>
      </c>
      <c r="AB2025">
        <v>0.27</v>
      </c>
      <c r="AC2025">
        <v>0.27700000000000002</v>
      </c>
      <c r="AD2025">
        <v>0.28199999999999997</v>
      </c>
    </row>
    <row r="2026" spans="2:30" ht="15" customHeight="1" x14ac:dyDescent="0.45">
      <c r="B2026" t="s">
        <v>419</v>
      </c>
      <c r="C2026" t="s">
        <v>189</v>
      </c>
      <c r="D2026" t="s">
        <v>2455</v>
      </c>
      <c r="E2026">
        <v>0</v>
      </c>
      <c r="F2026" t="s">
        <v>4505</v>
      </c>
      <c r="G2026" t="s">
        <v>422</v>
      </c>
      <c r="H2026" t="s">
        <v>1685</v>
      </c>
      <c r="I2026" t="s">
        <v>1686</v>
      </c>
      <c r="J2026">
        <v>2</v>
      </c>
      <c r="K2026">
        <v>0</v>
      </c>
      <c r="L2026">
        <v>0</v>
      </c>
      <c r="M2026">
        <v>0</v>
      </c>
      <c r="N2026">
        <v>0</v>
      </c>
      <c r="O2026">
        <v>0</v>
      </c>
      <c r="P2026">
        <v>0</v>
      </c>
      <c r="Q2026">
        <v>0</v>
      </c>
      <c r="R2026">
        <v>0</v>
      </c>
      <c r="S2026">
        <v>0</v>
      </c>
      <c r="T2026">
        <v>0</v>
      </c>
      <c r="U2026">
        <v>0</v>
      </c>
      <c r="V2026">
        <v>0</v>
      </c>
      <c r="W2026">
        <v>0</v>
      </c>
      <c r="X2026">
        <v>0</v>
      </c>
      <c r="Y2026">
        <v>0</v>
      </c>
      <c r="Z2026">
        <v>0</v>
      </c>
      <c r="AA2026">
        <v>0</v>
      </c>
      <c r="AB2026">
        <v>0</v>
      </c>
      <c r="AC2026">
        <v>0</v>
      </c>
      <c r="AD2026">
        <v>0</v>
      </c>
    </row>
    <row r="2027" spans="2:30" ht="15" customHeight="1" x14ac:dyDescent="0.45">
      <c r="B2027" t="s">
        <v>419</v>
      </c>
      <c r="C2027" t="s">
        <v>189</v>
      </c>
      <c r="D2027" t="s">
        <v>2456</v>
      </c>
      <c r="E2027">
        <v>0</v>
      </c>
      <c r="F2027" t="s">
        <v>4505</v>
      </c>
      <c r="G2027" t="s">
        <v>422</v>
      </c>
      <c r="H2027" t="s">
        <v>1685</v>
      </c>
      <c r="I2027" t="s">
        <v>1686</v>
      </c>
      <c r="J2027">
        <v>2</v>
      </c>
      <c r="K2027">
        <v>0</v>
      </c>
      <c r="L2027">
        <v>0</v>
      </c>
      <c r="M2027">
        <v>0</v>
      </c>
      <c r="N2027">
        <v>0</v>
      </c>
      <c r="O2027">
        <v>0</v>
      </c>
      <c r="P2027">
        <v>0</v>
      </c>
      <c r="Q2027">
        <v>0</v>
      </c>
      <c r="R2027">
        <v>0</v>
      </c>
      <c r="S2027">
        <v>0</v>
      </c>
      <c r="T2027">
        <v>0</v>
      </c>
      <c r="U2027">
        <v>0</v>
      </c>
      <c r="V2027">
        <v>0</v>
      </c>
      <c r="W2027">
        <v>0</v>
      </c>
      <c r="X2027">
        <v>0</v>
      </c>
      <c r="Y2027">
        <v>0</v>
      </c>
      <c r="Z2027">
        <v>0</v>
      </c>
      <c r="AA2027">
        <v>0</v>
      </c>
      <c r="AB2027">
        <v>0</v>
      </c>
      <c r="AC2027">
        <v>0</v>
      </c>
      <c r="AD2027">
        <v>0</v>
      </c>
    </row>
    <row r="2028" spans="2:30" ht="15" customHeight="1" x14ac:dyDescent="0.45">
      <c r="B2028" t="s">
        <v>419</v>
      </c>
      <c r="C2028" t="s">
        <v>189</v>
      </c>
      <c r="D2028" t="s">
        <v>2447</v>
      </c>
      <c r="E2028">
        <v>0</v>
      </c>
      <c r="F2028" t="s">
        <v>4505</v>
      </c>
      <c r="G2028" t="s">
        <v>422</v>
      </c>
      <c r="H2028" t="s">
        <v>1685</v>
      </c>
      <c r="I2028" t="s">
        <v>1686</v>
      </c>
      <c r="J2028">
        <v>2</v>
      </c>
      <c r="K2028">
        <v>0</v>
      </c>
      <c r="L2028">
        <v>0</v>
      </c>
      <c r="M2028">
        <v>0</v>
      </c>
      <c r="N2028">
        <v>0</v>
      </c>
      <c r="O2028">
        <v>0</v>
      </c>
      <c r="P2028">
        <v>0</v>
      </c>
      <c r="Q2028">
        <v>0</v>
      </c>
      <c r="R2028">
        <v>0</v>
      </c>
      <c r="S2028">
        <v>0</v>
      </c>
      <c r="T2028">
        <v>0</v>
      </c>
      <c r="U2028">
        <v>0</v>
      </c>
      <c r="V2028">
        <v>0</v>
      </c>
      <c r="W2028">
        <v>0</v>
      </c>
      <c r="X2028">
        <v>0</v>
      </c>
      <c r="Y2028">
        <v>0</v>
      </c>
      <c r="Z2028">
        <v>0</v>
      </c>
      <c r="AA2028">
        <v>0</v>
      </c>
      <c r="AB2028">
        <v>0</v>
      </c>
      <c r="AC2028">
        <v>0</v>
      </c>
      <c r="AD2028">
        <v>0</v>
      </c>
    </row>
    <row r="2029" spans="2:30" ht="15" customHeight="1" x14ac:dyDescent="0.45">
      <c r="B2029" t="s">
        <v>419</v>
      </c>
      <c r="C2029" t="s">
        <v>189</v>
      </c>
      <c r="D2029" t="s">
        <v>2448</v>
      </c>
      <c r="E2029">
        <v>0</v>
      </c>
      <c r="F2029" t="s">
        <v>4505</v>
      </c>
      <c r="G2029" t="s">
        <v>422</v>
      </c>
      <c r="H2029" t="s">
        <v>1685</v>
      </c>
      <c r="I2029" t="s">
        <v>1686</v>
      </c>
      <c r="J2029">
        <v>2</v>
      </c>
      <c r="K2029">
        <v>5.3999999999999999E-2</v>
      </c>
      <c r="L2029">
        <v>5.3999999999999999E-2</v>
      </c>
      <c r="M2029">
        <v>5.5E-2</v>
      </c>
      <c r="N2029">
        <v>5.5E-2</v>
      </c>
      <c r="O2029">
        <v>5.5E-2</v>
      </c>
      <c r="P2029">
        <v>5.5E-2</v>
      </c>
      <c r="Q2029">
        <v>5.5E-2</v>
      </c>
      <c r="R2029">
        <v>5.5E-2</v>
      </c>
      <c r="S2029">
        <v>5.5E-2</v>
      </c>
      <c r="T2029">
        <v>5.5E-2</v>
      </c>
      <c r="U2029">
        <v>5.5E-2</v>
      </c>
      <c r="V2029">
        <v>5.5E-2</v>
      </c>
      <c r="W2029">
        <v>5.3999999999999999E-2</v>
      </c>
      <c r="X2029">
        <v>5.3999999999999999E-2</v>
      </c>
      <c r="Y2029">
        <v>5.3999999999999999E-2</v>
      </c>
      <c r="Z2029">
        <v>5.2999999999999999E-2</v>
      </c>
      <c r="AA2029">
        <v>5.2999999999999999E-2</v>
      </c>
      <c r="AB2029">
        <v>5.1999999999999998E-2</v>
      </c>
      <c r="AC2029">
        <v>5.1999999999999998E-2</v>
      </c>
      <c r="AD2029">
        <v>5.1999999999999998E-2</v>
      </c>
    </row>
    <row r="2030" spans="2:30" ht="15" customHeight="1" x14ac:dyDescent="0.45">
      <c r="B2030" t="s">
        <v>419</v>
      </c>
      <c r="C2030" t="s">
        <v>189</v>
      </c>
      <c r="D2030" t="s">
        <v>2449</v>
      </c>
      <c r="E2030">
        <v>0</v>
      </c>
      <c r="F2030" t="s">
        <v>4505</v>
      </c>
      <c r="G2030" t="s">
        <v>422</v>
      </c>
      <c r="H2030" t="s">
        <v>1685</v>
      </c>
      <c r="I2030" t="s">
        <v>1686</v>
      </c>
      <c r="J2030">
        <v>2</v>
      </c>
      <c r="K2030">
        <v>0</v>
      </c>
      <c r="L2030">
        <v>0</v>
      </c>
      <c r="M2030">
        <v>0</v>
      </c>
      <c r="N2030">
        <v>0</v>
      </c>
      <c r="O2030">
        <v>0</v>
      </c>
      <c r="P2030">
        <v>0</v>
      </c>
      <c r="Q2030">
        <v>0</v>
      </c>
      <c r="R2030">
        <v>0</v>
      </c>
      <c r="S2030">
        <v>0</v>
      </c>
      <c r="T2030">
        <v>0</v>
      </c>
      <c r="U2030">
        <v>0</v>
      </c>
      <c r="V2030">
        <v>0</v>
      </c>
      <c r="W2030">
        <v>0</v>
      </c>
      <c r="X2030">
        <v>0</v>
      </c>
      <c r="Y2030">
        <v>0</v>
      </c>
      <c r="Z2030">
        <v>0</v>
      </c>
      <c r="AA2030">
        <v>0</v>
      </c>
      <c r="AB2030">
        <v>0</v>
      </c>
      <c r="AC2030">
        <v>0</v>
      </c>
      <c r="AD2030">
        <v>0</v>
      </c>
    </row>
    <row r="2031" spans="2:30" ht="15" customHeight="1" x14ac:dyDescent="0.45">
      <c r="B2031" t="s">
        <v>419</v>
      </c>
      <c r="C2031" t="s">
        <v>189</v>
      </c>
      <c r="D2031" t="s">
        <v>2450</v>
      </c>
      <c r="E2031" t="s">
        <v>2457</v>
      </c>
      <c r="F2031" t="s">
        <v>4596</v>
      </c>
      <c r="G2031" t="s">
        <v>422</v>
      </c>
      <c r="H2031" t="s">
        <v>1685</v>
      </c>
      <c r="I2031" t="s">
        <v>1686</v>
      </c>
      <c r="J2031">
        <v>2</v>
      </c>
      <c r="K2031">
        <v>5.3999999999999999E-2</v>
      </c>
      <c r="L2031">
        <v>5.3999999999999999E-2</v>
      </c>
      <c r="M2031">
        <v>5.5E-2</v>
      </c>
      <c r="N2031">
        <v>5.5E-2</v>
      </c>
      <c r="O2031">
        <v>5.5E-2</v>
      </c>
      <c r="P2031">
        <v>5.5E-2</v>
      </c>
      <c r="Q2031">
        <v>5.5E-2</v>
      </c>
      <c r="R2031">
        <v>5.5E-2</v>
      </c>
      <c r="S2031">
        <v>5.5E-2</v>
      </c>
      <c r="T2031">
        <v>5.5E-2</v>
      </c>
      <c r="U2031">
        <v>5.5E-2</v>
      </c>
      <c r="V2031">
        <v>5.5E-2</v>
      </c>
      <c r="W2031">
        <v>5.3999999999999999E-2</v>
      </c>
      <c r="X2031">
        <v>5.3999999999999999E-2</v>
      </c>
      <c r="Y2031">
        <v>5.3999999999999999E-2</v>
      </c>
      <c r="Z2031">
        <v>5.2999999999999999E-2</v>
      </c>
      <c r="AA2031">
        <v>5.2999999999999999E-2</v>
      </c>
      <c r="AB2031">
        <v>5.1999999999999998E-2</v>
      </c>
      <c r="AC2031">
        <v>5.1999999999999998E-2</v>
      </c>
      <c r="AD2031">
        <v>5.1999999999999998E-2</v>
      </c>
    </row>
    <row r="2032" spans="2:30" ht="15" customHeight="1" x14ac:dyDescent="0.45">
      <c r="B2032" t="s">
        <v>419</v>
      </c>
      <c r="C2032" t="s">
        <v>189</v>
      </c>
      <c r="D2032" t="s">
        <v>2451</v>
      </c>
      <c r="E2032">
        <v>0</v>
      </c>
      <c r="F2032" t="s">
        <v>4505</v>
      </c>
      <c r="G2032" t="s">
        <v>422</v>
      </c>
      <c r="H2032" t="s">
        <v>1685</v>
      </c>
      <c r="I2032" t="s">
        <v>1686</v>
      </c>
      <c r="J2032">
        <v>2</v>
      </c>
      <c r="K2032">
        <v>0</v>
      </c>
      <c r="L2032">
        <v>0</v>
      </c>
      <c r="M2032">
        <v>0</v>
      </c>
      <c r="N2032">
        <v>0</v>
      </c>
      <c r="O2032">
        <v>0</v>
      </c>
      <c r="P2032">
        <v>0</v>
      </c>
      <c r="Q2032">
        <v>0</v>
      </c>
      <c r="R2032">
        <v>0</v>
      </c>
      <c r="S2032">
        <v>0</v>
      </c>
      <c r="T2032">
        <v>0</v>
      </c>
      <c r="U2032">
        <v>0</v>
      </c>
      <c r="V2032">
        <v>0</v>
      </c>
      <c r="W2032">
        <v>0</v>
      </c>
      <c r="X2032">
        <v>0</v>
      </c>
      <c r="Y2032">
        <v>0</v>
      </c>
      <c r="Z2032">
        <v>0</v>
      </c>
      <c r="AA2032">
        <v>0</v>
      </c>
      <c r="AB2032">
        <v>0</v>
      </c>
      <c r="AC2032">
        <v>0</v>
      </c>
      <c r="AD2032">
        <v>0</v>
      </c>
    </row>
    <row r="2033" spans="2:30" ht="15" customHeight="1" x14ac:dyDescent="0.45">
      <c r="B2033" t="s">
        <v>419</v>
      </c>
      <c r="C2033" t="s">
        <v>189</v>
      </c>
      <c r="D2033" t="s">
        <v>2452</v>
      </c>
      <c r="E2033">
        <v>0</v>
      </c>
      <c r="F2033" t="s">
        <v>4505</v>
      </c>
      <c r="G2033" t="s">
        <v>422</v>
      </c>
      <c r="H2033" t="s">
        <v>1685</v>
      </c>
      <c r="I2033" t="s">
        <v>1686</v>
      </c>
      <c r="J2033">
        <v>2</v>
      </c>
      <c r="K2033">
        <v>0</v>
      </c>
      <c r="L2033">
        <v>0</v>
      </c>
      <c r="M2033">
        <v>0</v>
      </c>
      <c r="N2033">
        <v>0</v>
      </c>
      <c r="O2033">
        <v>0</v>
      </c>
      <c r="P2033">
        <v>0</v>
      </c>
      <c r="Q2033">
        <v>0</v>
      </c>
      <c r="R2033">
        <v>0</v>
      </c>
      <c r="S2033">
        <v>0</v>
      </c>
      <c r="T2033">
        <v>0</v>
      </c>
      <c r="U2033">
        <v>0</v>
      </c>
      <c r="V2033">
        <v>0</v>
      </c>
      <c r="W2033">
        <v>0</v>
      </c>
      <c r="X2033">
        <v>0</v>
      </c>
      <c r="Y2033">
        <v>0</v>
      </c>
      <c r="Z2033">
        <v>0</v>
      </c>
      <c r="AA2033">
        <v>0</v>
      </c>
      <c r="AB2033">
        <v>0</v>
      </c>
      <c r="AC2033">
        <v>0</v>
      </c>
      <c r="AD2033">
        <v>0</v>
      </c>
    </row>
    <row r="2034" spans="2:30" ht="15" customHeight="1" x14ac:dyDescent="0.45">
      <c r="B2034" t="s">
        <v>419</v>
      </c>
      <c r="C2034" t="s">
        <v>189</v>
      </c>
      <c r="D2034" t="s">
        <v>2453</v>
      </c>
      <c r="E2034" t="s">
        <v>2459</v>
      </c>
      <c r="F2034" t="s">
        <v>4597</v>
      </c>
      <c r="G2034" t="s">
        <v>422</v>
      </c>
      <c r="H2034" t="s">
        <v>1685</v>
      </c>
      <c r="I2034" t="s">
        <v>1686</v>
      </c>
      <c r="J2034">
        <v>2</v>
      </c>
      <c r="K2034">
        <v>0</v>
      </c>
      <c r="L2034">
        <v>0</v>
      </c>
      <c r="M2034">
        <v>0</v>
      </c>
      <c r="N2034">
        <v>0</v>
      </c>
      <c r="O2034">
        <v>0</v>
      </c>
      <c r="P2034">
        <v>0</v>
      </c>
      <c r="Q2034">
        <v>0</v>
      </c>
      <c r="R2034">
        <v>0</v>
      </c>
      <c r="S2034">
        <v>0</v>
      </c>
      <c r="T2034">
        <v>0</v>
      </c>
      <c r="U2034">
        <v>0</v>
      </c>
      <c r="V2034">
        <v>0</v>
      </c>
      <c r="W2034">
        <v>0</v>
      </c>
      <c r="X2034">
        <v>0</v>
      </c>
      <c r="Y2034">
        <v>0</v>
      </c>
      <c r="Z2034">
        <v>0</v>
      </c>
      <c r="AA2034">
        <v>0</v>
      </c>
      <c r="AB2034">
        <v>0</v>
      </c>
      <c r="AC2034">
        <v>0</v>
      </c>
      <c r="AD2034">
        <v>0</v>
      </c>
    </row>
    <row r="2035" spans="2:30" ht="15" customHeight="1" x14ac:dyDescent="0.45">
      <c r="B2035" t="s">
        <v>419</v>
      </c>
      <c r="C2035" t="s">
        <v>189</v>
      </c>
      <c r="D2035" t="s">
        <v>2454</v>
      </c>
      <c r="E2035">
        <v>0</v>
      </c>
      <c r="F2035" t="s">
        <v>4505</v>
      </c>
      <c r="G2035" t="s">
        <v>422</v>
      </c>
      <c r="H2035" t="s">
        <v>1685</v>
      </c>
      <c r="I2035" t="s">
        <v>1686</v>
      </c>
      <c r="J2035">
        <v>2</v>
      </c>
      <c r="K2035">
        <v>0</v>
      </c>
      <c r="L2035">
        <v>0</v>
      </c>
      <c r="M2035">
        <v>0</v>
      </c>
      <c r="N2035">
        <v>0</v>
      </c>
      <c r="O2035">
        <v>0</v>
      </c>
      <c r="P2035">
        <v>0</v>
      </c>
      <c r="Q2035">
        <v>0</v>
      </c>
      <c r="R2035">
        <v>0</v>
      </c>
      <c r="S2035">
        <v>0</v>
      </c>
      <c r="T2035">
        <v>0</v>
      </c>
      <c r="U2035">
        <v>0</v>
      </c>
      <c r="V2035">
        <v>0</v>
      </c>
      <c r="W2035">
        <v>0</v>
      </c>
      <c r="X2035">
        <v>0</v>
      </c>
      <c r="Y2035">
        <v>0</v>
      </c>
      <c r="Z2035">
        <v>0</v>
      </c>
      <c r="AA2035">
        <v>0</v>
      </c>
      <c r="AB2035">
        <v>0</v>
      </c>
      <c r="AC2035">
        <v>0</v>
      </c>
      <c r="AD2035">
        <v>0</v>
      </c>
    </row>
    <row r="2036" spans="2:30" ht="15" customHeight="1" x14ac:dyDescent="0.45">
      <c r="B2036" t="s">
        <v>419</v>
      </c>
      <c r="C2036" t="s">
        <v>189</v>
      </c>
      <c r="D2036" t="s">
        <v>2455</v>
      </c>
      <c r="E2036">
        <v>0</v>
      </c>
      <c r="F2036" t="s">
        <v>4505</v>
      </c>
      <c r="G2036" t="s">
        <v>422</v>
      </c>
      <c r="H2036" t="s">
        <v>1685</v>
      </c>
      <c r="I2036" t="s">
        <v>1686</v>
      </c>
      <c r="J2036">
        <v>2</v>
      </c>
      <c r="K2036">
        <v>0</v>
      </c>
      <c r="L2036">
        <v>0</v>
      </c>
      <c r="M2036">
        <v>0</v>
      </c>
      <c r="N2036">
        <v>0</v>
      </c>
      <c r="O2036">
        <v>0</v>
      </c>
      <c r="P2036">
        <v>0</v>
      </c>
      <c r="Q2036">
        <v>0</v>
      </c>
      <c r="R2036">
        <v>0</v>
      </c>
      <c r="S2036">
        <v>0</v>
      </c>
      <c r="T2036">
        <v>0</v>
      </c>
      <c r="U2036">
        <v>0</v>
      </c>
      <c r="V2036">
        <v>0</v>
      </c>
      <c r="W2036">
        <v>0</v>
      </c>
      <c r="X2036">
        <v>0</v>
      </c>
      <c r="Y2036">
        <v>0</v>
      </c>
      <c r="Z2036">
        <v>0</v>
      </c>
      <c r="AA2036">
        <v>0</v>
      </c>
      <c r="AB2036">
        <v>0</v>
      </c>
      <c r="AC2036">
        <v>0</v>
      </c>
      <c r="AD2036">
        <v>0</v>
      </c>
    </row>
    <row r="2037" spans="2:30" ht="15" customHeight="1" x14ac:dyDescent="0.45">
      <c r="B2037" t="s">
        <v>419</v>
      </c>
      <c r="C2037" t="s">
        <v>189</v>
      </c>
      <c r="D2037" t="s">
        <v>2461</v>
      </c>
      <c r="E2037" t="e">
        <f>#REF!</f>
        <v>#REF!</v>
      </c>
      <c r="F2037" t="e">
        <f>#REF!</f>
        <v>#REF!</v>
      </c>
      <c r="G2037" t="s">
        <v>422</v>
      </c>
      <c r="H2037" t="s">
        <v>1685</v>
      </c>
      <c r="I2037" t="s">
        <v>1686</v>
      </c>
      <c r="J2037">
        <v>2</v>
      </c>
      <c r="K2037">
        <v>0</v>
      </c>
      <c r="L2037">
        <v>0</v>
      </c>
      <c r="M2037">
        <v>0</v>
      </c>
      <c r="N2037">
        <v>0</v>
      </c>
      <c r="O2037">
        <v>0</v>
      </c>
      <c r="P2037">
        <v>0</v>
      </c>
      <c r="Q2037">
        <v>0</v>
      </c>
      <c r="R2037">
        <v>0</v>
      </c>
      <c r="S2037">
        <v>0</v>
      </c>
      <c r="T2037">
        <v>0</v>
      </c>
      <c r="U2037">
        <v>0</v>
      </c>
      <c r="V2037">
        <v>0</v>
      </c>
      <c r="W2037">
        <v>0</v>
      </c>
      <c r="X2037">
        <v>0</v>
      </c>
      <c r="Y2037">
        <v>0</v>
      </c>
      <c r="Z2037">
        <v>0</v>
      </c>
      <c r="AA2037">
        <v>0</v>
      </c>
      <c r="AB2037">
        <v>0</v>
      </c>
      <c r="AC2037">
        <v>0</v>
      </c>
      <c r="AD2037">
        <v>0</v>
      </c>
    </row>
    <row r="2038" spans="2:30" ht="15" customHeight="1" x14ac:dyDescent="0.45">
      <c r="B2038" t="s">
        <v>419</v>
      </c>
      <c r="C2038" t="s">
        <v>189</v>
      </c>
      <c r="D2038" t="s">
        <v>2447</v>
      </c>
      <c r="E2038" t="e">
        <f>#REF!</f>
        <v>#REF!</v>
      </c>
      <c r="F2038" t="e">
        <f>#REF!</f>
        <v>#REF!</v>
      </c>
      <c r="G2038" t="s">
        <v>422</v>
      </c>
      <c r="H2038" t="s">
        <v>1685</v>
      </c>
      <c r="I2038" t="s">
        <v>1686</v>
      </c>
      <c r="J2038">
        <v>2</v>
      </c>
      <c r="K2038">
        <v>1.4E-2</v>
      </c>
      <c r="L2038">
        <v>1.7999999999999999E-2</v>
      </c>
      <c r="M2038">
        <v>1.55E-2</v>
      </c>
      <c r="N2038">
        <v>2.1000000000000001E-2</v>
      </c>
      <c r="O2038">
        <v>2.8000000000000001E-2</v>
      </c>
      <c r="P2038">
        <v>3.85E-2</v>
      </c>
      <c r="Q2038">
        <v>3.5499999999999997E-2</v>
      </c>
      <c r="R2038">
        <v>3.9E-2</v>
      </c>
      <c r="S2038">
        <v>4.3499999999999997E-2</v>
      </c>
      <c r="T2038">
        <v>4.9000000000000002E-2</v>
      </c>
      <c r="U2038">
        <v>5.3999999999999999E-2</v>
      </c>
      <c r="V2038">
        <v>5.8500000000000003E-2</v>
      </c>
      <c r="W2038">
        <v>6.25E-2</v>
      </c>
      <c r="X2038">
        <v>6.6500000000000004E-2</v>
      </c>
      <c r="Y2038">
        <v>6.9500000000000006E-2</v>
      </c>
      <c r="Z2038">
        <v>7.2499999999999995E-2</v>
      </c>
      <c r="AA2038">
        <v>7.4499999999999997E-2</v>
      </c>
      <c r="AB2038">
        <v>7.5999999999999998E-2</v>
      </c>
      <c r="AC2038">
        <v>7.6999999999999999E-2</v>
      </c>
      <c r="AD2038">
        <v>7.7499999999999999E-2</v>
      </c>
    </row>
    <row r="2039" spans="2:30" ht="15" customHeight="1" x14ac:dyDescent="0.45">
      <c r="B2039" t="s">
        <v>419</v>
      </c>
      <c r="C2039" t="s">
        <v>189</v>
      </c>
      <c r="D2039" t="s">
        <v>2448</v>
      </c>
      <c r="E2039" t="e">
        <f>#REF!</f>
        <v>#REF!</v>
      </c>
      <c r="F2039" t="e">
        <f>#REF!</f>
        <v>#REF!</v>
      </c>
      <c r="G2039" t="s">
        <v>422</v>
      </c>
      <c r="H2039" t="s">
        <v>1685</v>
      </c>
      <c r="I2039" t="s">
        <v>1686</v>
      </c>
      <c r="J2039">
        <v>2</v>
      </c>
      <c r="K2039">
        <v>3.85E-2</v>
      </c>
      <c r="L2039">
        <v>0.04</v>
      </c>
      <c r="M2039">
        <v>3.85E-2</v>
      </c>
      <c r="N2039">
        <v>4.4999999999999998E-2</v>
      </c>
      <c r="O2039">
        <v>5.1499999999999997E-2</v>
      </c>
      <c r="P2039">
        <v>5.7500000000000002E-2</v>
      </c>
      <c r="Q2039">
        <v>5.5E-2</v>
      </c>
      <c r="R2039">
        <v>5.6500000000000002E-2</v>
      </c>
      <c r="S2039">
        <v>5.8500000000000003E-2</v>
      </c>
      <c r="T2039">
        <v>6.25E-2</v>
      </c>
      <c r="U2039">
        <v>6.5500000000000003E-2</v>
      </c>
      <c r="V2039">
        <v>6.9000000000000006E-2</v>
      </c>
      <c r="W2039">
        <v>7.1499999999999994E-2</v>
      </c>
      <c r="X2039">
        <v>7.3999999999999996E-2</v>
      </c>
      <c r="Y2039">
        <v>7.6999999999999999E-2</v>
      </c>
      <c r="Z2039">
        <v>7.9500000000000001E-2</v>
      </c>
      <c r="AA2039">
        <v>8.2500000000000004E-2</v>
      </c>
      <c r="AB2039">
        <v>8.5000000000000006E-2</v>
      </c>
      <c r="AC2039">
        <v>8.7499999999999994E-2</v>
      </c>
      <c r="AD2039">
        <v>8.9499999999999996E-2</v>
      </c>
    </row>
    <row r="2040" spans="2:30" ht="15" customHeight="1" x14ac:dyDescent="0.45">
      <c r="B2040" t="s">
        <v>419</v>
      </c>
      <c r="C2040" t="s">
        <v>189</v>
      </c>
      <c r="D2040" t="s">
        <v>2449</v>
      </c>
      <c r="E2040" t="e">
        <f>#REF!</f>
        <v>#REF!</v>
      </c>
      <c r="F2040" t="e">
        <f>#REF!</f>
        <v>#REF!</v>
      </c>
      <c r="G2040" t="s">
        <v>422</v>
      </c>
      <c r="H2040" t="s">
        <v>1685</v>
      </c>
      <c r="I2040" t="s">
        <v>1686</v>
      </c>
      <c r="J2040">
        <v>2</v>
      </c>
      <c r="K2040">
        <v>3.5000000000000003E-2</v>
      </c>
      <c r="L2040">
        <v>3.7499999999999999E-2</v>
      </c>
      <c r="M2040">
        <v>3.2500000000000001E-2</v>
      </c>
      <c r="N2040">
        <v>4.9000000000000002E-2</v>
      </c>
      <c r="O2040">
        <v>6.6500000000000004E-2</v>
      </c>
      <c r="P2040">
        <v>7.2999999999999995E-2</v>
      </c>
      <c r="Q2040">
        <v>7.0499999999999993E-2</v>
      </c>
      <c r="R2040">
        <v>7.0000000000000007E-2</v>
      </c>
      <c r="S2040">
        <v>6.8500000000000005E-2</v>
      </c>
      <c r="T2040">
        <v>6.8000000000000005E-2</v>
      </c>
      <c r="U2040">
        <v>6.7500000000000004E-2</v>
      </c>
      <c r="V2040">
        <v>6.6500000000000004E-2</v>
      </c>
      <c r="W2040">
        <v>6.6000000000000003E-2</v>
      </c>
      <c r="X2040">
        <v>6.5000000000000002E-2</v>
      </c>
      <c r="Y2040">
        <v>6.3500000000000001E-2</v>
      </c>
      <c r="Z2040">
        <v>6.25E-2</v>
      </c>
      <c r="AA2040">
        <v>6.0999999999999999E-2</v>
      </c>
      <c r="AB2040">
        <v>0.06</v>
      </c>
      <c r="AC2040">
        <v>5.9499999999999997E-2</v>
      </c>
      <c r="AD2040">
        <v>6.0999999999999999E-2</v>
      </c>
    </row>
    <row r="2041" spans="2:30" ht="15" customHeight="1" x14ac:dyDescent="0.45">
      <c r="B2041" t="s">
        <v>419</v>
      </c>
      <c r="C2041" t="s">
        <v>189</v>
      </c>
      <c r="D2041" t="s">
        <v>2450</v>
      </c>
      <c r="E2041" t="e">
        <f>#REF!</f>
        <v>#REF!</v>
      </c>
      <c r="F2041" t="e">
        <f>#REF!</f>
        <v>#REF!</v>
      </c>
      <c r="G2041" t="s">
        <v>422</v>
      </c>
      <c r="H2041" t="s">
        <v>1685</v>
      </c>
      <c r="I2041" t="s">
        <v>1686</v>
      </c>
      <c r="J2041">
        <v>2</v>
      </c>
      <c r="K2041">
        <v>2.7E-2</v>
      </c>
      <c r="L2041">
        <v>2.7E-2</v>
      </c>
      <c r="M2041">
        <v>2.75E-2</v>
      </c>
      <c r="N2041">
        <v>2.75E-2</v>
      </c>
      <c r="O2041">
        <v>2.75E-2</v>
      </c>
      <c r="P2041">
        <v>2.75E-2</v>
      </c>
      <c r="Q2041">
        <v>2.75E-2</v>
      </c>
      <c r="R2041">
        <v>2.75E-2</v>
      </c>
      <c r="S2041">
        <v>2.75E-2</v>
      </c>
      <c r="T2041">
        <v>2.75E-2</v>
      </c>
      <c r="U2041">
        <v>2.75E-2</v>
      </c>
      <c r="V2041">
        <v>2.75E-2</v>
      </c>
      <c r="W2041">
        <v>2.7E-2</v>
      </c>
      <c r="X2041">
        <v>2.7E-2</v>
      </c>
      <c r="Y2041">
        <v>2.7E-2</v>
      </c>
      <c r="Z2041">
        <v>2.6499999999999999E-2</v>
      </c>
      <c r="AA2041">
        <v>2.6499999999999999E-2</v>
      </c>
      <c r="AB2041">
        <v>2.5999999999999999E-2</v>
      </c>
      <c r="AC2041">
        <v>2.5999999999999999E-2</v>
      </c>
      <c r="AD2041">
        <v>2.5999999999999999E-2</v>
      </c>
    </row>
    <row r="2042" spans="2:30" ht="15" customHeight="1" x14ac:dyDescent="0.45">
      <c r="B2042" t="s">
        <v>419</v>
      </c>
      <c r="C2042" t="s">
        <v>189</v>
      </c>
      <c r="D2042" t="s">
        <v>2451</v>
      </c>
      <c r="E2042" t="e">
        <f>#REF!</f>
        <v>#REF!</v>
      </c>
      <c r="F2042" t="e">
        <f>#REF!</f>
        <v>#REF!</v>
      </c>
      <c r="G2042" t="s">
        <v>422</v>
      </c>
      <c r="H2042" t="s">
        <v>1685</v>
      </c>
      <c r="I2042" t="s">
        <v>1686</v>
      </c>
      <c r="J2042">
        <v>2</v>
      </c>
      <c r="K2042">
        <v>0</v>
      </c>
      <c r="L2042">
        <v>0</v>
      </c>
      <c r="M2042">
        <v>0</v>
      </c>
      <c r="N2042">
        <v>0</v>
      </c>
      <c r="O2042">
        <v>0</v>
      </c>
      <c r="P2042">
        <v>0</v>
      </c>
      <c r="Q2042">
        <v>0</v>
      </c>
      <c r="R2042">
        <v>0</v>
      </c>
      <c r="S2042">
        <v>0</v>
      </c>
      <c r="T2042">
        <v>0</v>
      </c>
      <c r="U2042">
        <v>0</v>
      </c>
      <c r="V2042">
        <v>0</v>
      </c>
      <c r="W2042">
        <v>0</v>
      </c>
      <c r="X2042">
        <v>0</v>
      </c>
      <c r="Y2042">
        <v>0</v>
      </c>
      <c r="Z2042">
        <v>0</v>
      </c>
      <c r="AA2042">
        <v>0</v>
      </c>
      <c r="AB2042">
        <v>0</v>
      </c>
      <c r="AC2042">
        <v>0</v>
      </c>
      <c r="AD2042">
        <v>0</v>
      </c>
    </row>
    <row r="2043" spans="2:30" ht="15" customHeight="1" x14ac:dyDescent="0.45">
      <c r="B2043" t="s">
        <v>419</v>
      </c>
      <c r="C2043" t="s">
        <v>189</v>
      </c>
      <c r="D2043" t="s">
        <v>2452</v>
      </c>
      <c r="E2043" t="e">
        <f>#REF!</f>
        <v>#REF!</v>
      </c>
      <c r="F2043" t="e">
        <f>#REF!</f>
        <v>#REF!</v>
      </c>
      <c r="G2043" t="s">
        <v>422</v>
      </c>
      <c r="H2043" t="s">
        <v>1685</v>
      </c>
      <c r="I2043" t="s">
        <v>1686</v>
      </c>
      <c r="J2043">
        <v>2</v>
      </c>
      <c r="K2043">
        <v>0.5</v>
      </c>
      <c r="L2043">
        <v>0.5</v>
      </c>
      <c r="M2043">
        <v>0.5</v>
      </c>
      <c r="N2043">
        <v>0.5</v>
      </c>
      <c r="O2043">
        <v>0.5</v>
      </c>
      <c r="P2043">
        <v>0.5</v>
      </c>
      <c r="Q2043">
        <v>0.5</v>
      </c>
      <c r="R2043">
        <v>0.5</v>
      </c>
      <c r="S2043">
        <v>0.5</v>
      </c>
      <c r="T2043">
        <v>0.5</v>
      </c>
      <c r="U2043">
        <v>0.5</v>
      </c>
      <c r="V2043">
        <v>0.5</v>
      </c>
      <c r="W2043">
        <v>0.5</v>
      </c>
      <c r="X2043">
        <v>0.5</v>
      </c>
      <c r="Y2043">
        <v>0.5</v>
      </c>
      <c r="Z2043">
        <v>0.5</v>
      </c>
      <c r="AA2043">
        <v>0.5</v>
      </c>
      <c r="AB2043">
        <v>0.5</v>
      </c>
      <c r="AC2043">
        <v>0.5</v>
      </c>
      <c r="AD2043">
        <v>0.5</v>
      </c>
    </row>
    <row r="2044" spans="2:30" ht="15" customHeight="1" x14ac:dyDescent="0.45">
      <c r="B2044" t="s">
        <v>419</v>
      </c>
      <c r="C2044" t="s">
        <v>189</v>
      </c>
      <c r="D2044" t="s">
        <v>2453</v>
      </c>
      <c r="E2044" t="e">
        <f>#REF!</f>
        <v>#REF!</v>
      </c>
      <c r="F2044" t="e">
        <f>#REF!</f>
        <v>#REF!</v>
      </c>
      <c r="G2044" t="s">
        <v>422</v>
      </c>
      <c r="H2044" t="s">
        <v>1685</v>
      </c>
      <c r="I2044" t="s">
        <v>1686</v>
      </c>
      <c r="J2044">
        <v>2</v>
      </c>
      <c r="K2044">
        <v>0</v>
      </c>
      <c r="L2044">
        <v>0</v>
      </c>
      <c r="M2044">
        <v>0</v>
      </c>
      <c r="N2044">
        <v>0</v>
      </c>
      <c r="O2044">
        <v>0</v>
      </c>
      <c r="P2044">
        <v>0</v>
      </c>
      <c r="Q2044">
        <v>0</v>
      </c>
      <c r="R2044">
        <v>0</v>
      </c>
      <c r="S2044">
        <v>0</v>
      </c>
      <c r="T2044">
        <v>0</v>
      </c>
      <c r="U2044">
        <v>0</v>
      </c>
      <c r="V2044">
        <v>0</v>
      </c>
      <c r="W2044">
        <v>0</v>
      </c>
      <c r="X2044">
        <v>0</v>
      </c>
      <c r="Y2044">
        <v>0</v>
      </c>
      <c r="Z2044">
        <v>0</v>
      </c>
      <c r="AA2044">
        <v>0</v>
      </c>
      <c r="AB2044">
        <v>0</v>
      </c>
      <c r="AC2044">
        <v>0</v>
      </c>
      <c r="AD2044">
        <v>0</v>
      </c>
    </row>
    <row r="2045" spans="2:30" ht="15" customHeight="1" x14ac:dyDescent="0.45">
      <c r="B2045" t="s">
        <v>419</v>
      </c>
      <c r="C2045" t="s">
        <v>189</v>
      </c>
      <c r="D2045" t="s">
        <v>2454</v>
      </c>
      <c r="E2045" t="e">
        <f>#REF!</f>
        <v>#REF!</v>
      </c>
      <c r="F2045" t="e">
        <f>#REF!</f>
        <v>#REF!</v>
      </c>
      <c r="G2045" t="s">
        <v>422</v>
      </c>
      <c r="H2045" t="s">
        <v>1685</v>
      </c>
      <c r="I2045" t="s">
        <v>1686</v>
      </c>
      <c r="J2045">
        <v>2</v>
      </c>
      <c r="K2045">
        <v>2.5499999999999998E-2</v>
      </c>
      <c r="L2045">
        <v>3.1E-2</v>
      </c>
      <c r="M2045">
        <v>2.5999999999999999E-2</v>
      </c>
      <c r="N2045">
        <v>3.85E-2</v>
      </c>
      <c r="O2045">
        <v>5.1999999999999998E-2</v>
      </c>
      <c r="P2045">
        <v>6.8000000000000005E-2</v>
      </c>
      <c r="Q2045">
        <v>6.3500000000000001E-2</v>
      </c>
      <c r="R2045">
        <v>6.8000000000000005E-2</v>
      </c>
      <c r="S2045">
        <v>7.4499999999999997E-2</v>
      </c>
      <c r="T2045">
        <v>8.4000000000000005E-2</v>
      </c>
      <c r="U2045">
        <v>9.1999999999999998E-2</v>
      </c>
      <c r="V2045">
        <v>0.1</v>
      </c>
      <c r="W2045">
        <v>0.107</v>
      </c>
      <c r="X2045">
        <v>0.1135</v>
      </c>
      <c r="Y2045">
        <v>0.12</v>
      </c>
      <c r="Z2045">
        <v>0.1255</v>
      </c>
      <c r="AA2045">
        <v>0.1305</v>
      </c>
      <c r="AB2045">
        <v>0.13500000000000001</v>
      </c>
      <c r="AC2045">
        <v>0.13850000000000001</v>
      </c>
      <c r="AD2045">
        <v>0.14099999999999999</v>
      </c>
    </row>
    <row r="2046" spans="2:30" ht="15" customHeight="1" x14ac:dyDescent="0.45">
      <c r="B2046" t="s">
        <v>419</v>
      </c>
      <c r="C2046" t="s">
        <v>189</v>
      </c>
      <c r="D2046" t="s">
        <v>2455</v>
      </c>
      <c r="E2046" t="e">
        <f>#REF!</f>
        <v>#REF!</v>
      </c>
      <c r="F2046" t="e">
        <f>#REF!</f>
        <v>#REF!</v>
      </c>
      <c r="G2046" t="s">
        <v>422</v>
      </c>
      <c r="H2046" t="s">
        <v>1685</v>
      </c>
      <c r="I2046" t="s">
        <v>1686</v>
      </c>
      <c r="J2046">
        <v>2</v>
      </c>
      <c r="K2046">
        <v>0</v>
      </c>
      <c r="L2046">
        <v>0</v>
      </c>
      <c r="M2046">
        <v>0</v>
      </c>
      <c r="N2046">
        <v>0</v>
      </c>
      <c r="O2046">
        <v>0</v>
      </c>
      <c r="P2046">
        <v>0</v>
      </c>
      <c r="Q2046">
        <v>0</v>
      </c>
      <c r="R2046">
        <v>0</v>
      </c>
      <c r="S2046">
        <v>0</v>
      </c>
      <c r="T2046">
        <v>0</v>
      </c>
      <c r="U2046">
        <v>0</v>
      </c>
      <c r="V2046">
        <v>0</v>
      </c>
      <c r="W2046">
        <v>0</v>
      </c>
      <c r="X2046">
        <v>0</v>
      </c>
      <c r="Y2046">
        <v>0</v>
      </c>
      <c r="Z2046">
        <v>0</v>
      </c>
      <c r="AA2046">
        <v>0</v>
      </c>
      <c r="AB2046">
        <v>0</v>
      </c>
      <c r="AC2046">
        <v>0</v>
      </c>
      <c r="AD2046">
        <v>0</v>
      </c>
    </row>
    <row r="2047" spans="2:30" ht="15" customHeight="1" x14ac:dyDescent="0.45">
      <c r="B2047" t="s">
        <v>419</v>
      </c>
      <c r="C2047" t="s">
        <v>189</v>
      </c>
      <c r="D2047" t="s">
        <v>2462</v>
      </c>
      <c r="E2047" t="s">
        <v>476</v>
      </c>
      <c r="F2047" t="s">
        <v>4002</v>
      </c>
      <c r="G2047" t="s">
        <v>422</v>
      </c>
      <c r="H2047" t="s">
        <v>478</v>
      </c>
      <c r="I2047" t="s">
        <v>2463</v>
      </c>
      <c r="J2047">
        <v>1</v>
      </c>
      <c r="K2047">
        <v>-31.97</v>
      </c>
      <c r="L2047">
        <v>-26.57</v>
      </c>
      <c r="M2047">
        <v>-38.700000000000003</v>
      </c>
      <c r="N2047">
        <v>-37.520000000000003</v>
      </c>
      <c r="O2047">
        <v>-39.340000000000003</v>
      </c>
      <c r="P2047">
        <v>-38.21</v>
      </c>
      <c r="Q2047">
        <v>-38.520000000000003</v>
      </c>
      <c r="R2047">
        <v>-39.229999999999997</v>
      </c>
      <c r="S2047">
        <v>-39.94</v>
      </c>
      <c r="T2047">
        <v>-40.520000000000003</v>
      </c>
      <c r="U2047">
        <v>-41.25</v>
      </c>
      <c r="V2047">
        <v>-41.92</v>
      </c>
      <c r="W2047">
        <v>-42.48</v>
      </c>
      <c r="X2047">
        <v>-42.9</v>
      </c>
      <c r="Y2047">
        <v>-43.07</v>
      </c>
      <c r="Z2047">
        <v>-43.04</v>
      </c>
      <c r="AA2047">
        <v>-42.79</v>
      </c>
      <c r="AB2047">
        <v>-42.3</v>
      </c>
      <c r="AC2047">
        <v>-41.94</v>
      </c>
      <c r="AD2047">
        <v>-43.65</v>
      </c>
    </row>
    <row r="2048" spans="2:30" ht="15" customHeight="1" x14ac:dyDescent="0.45">
      <c r="B2048" t="s">
        <v>419</v>
      </c>
      <c r="C2048" t="s">
        <v>189</v>
      </c>
      <c r="D2048" t="s">
        <v>2464</v>
      </c>
      <c r="E2048">
        <v>0</v>
      </c>
      <c r="F2048" t="s">
        <v>4505</v>
      </c>
      <c r="G2048" t="s">
        <v>422</v>
      </c>
      <c r="H2048" t="s">
        <v>478</v>
      </c>
      <c r="I2048" t="s">
        <v>2463</v>
      </c>
      <c r="J2048">
        <v>1</v>
      </c>
      <c r="K2048">
        <v>0</v>
      </c>
      <c r="L2048">
        <v>0</v>
      </c>
      <c r="M2048">
        <v>0</v>
      </c>
      <c r="N2048">
        <v>0</v>
      </c>
      <c r="O2048">
        <v>0</v>
      </c>
      <c r="P2048">
        <v>0</v>
      </c>
      <c r="Q2048">
        <v>0</v>
      </c>
      <c r="R2048">
        <v>0</v>
      </c>
      <c r="S2048">
        <v>0</v>
      </c>
      <c r="T2048">
        <v>0</v>
      </c>
      <c r="U2048">
        <v>0</v>
      </c>
      <c r="V2048">
        <v>0</v>
      </c>
      <c r="W2048">
        <v>0</v>
      </c>
      <c r="X2048">
        <v>0</v>
      </c>
      <c r="Y2048">
        <v>0</v>
      </c>
      <c r="Z2048">
        <v>0</v>
      </c>
      <c r="AA2048">
        <v>0</v>
      </c>
      <c r="AB2048">
        <v>0</v>
      </c>
      <c r="AC2048">
        <v>0</v>
      </c>
      <c r="AD2048">
        <v>0</v>
      </c>
    </row>
    <row r="2049" spans="2:30" ht="15" customHeight="1" x14ac:dyDescent="0.45">
      <c r="B2049" t="s">
        <v>419</v>
      </c>
      <c r="C2049" t="s">
        <v>189</v>
      </c>
      <c r="D2049" t="s">
        <v>2465</v>
      </c>
      <c r="E2049">
        <v>0</v>
      </c>
      <c r="F2049" t="s">
        <v>4505</v>
      </c>
      <c r="G2049" t="s">
        <v>422</v>
      </c>
      <c r="H2049" t="s">
        <v>478</v>
      </c>
      <c r="I2049" t="s">
        <v>2463</v>
      </c>
      <c r="J2049">
        <v>1</v>
      </c>
      <c r="K2049">
        <v>0</v>
      </c>
      <c r="L2049">
        <v>0</v>
      </c>
      <c r="M2049">
        <v>0</v>
      </c>
      <c r="N2049">
        <v>0</v>
      </c>
      <c r="O2049">
        <v>0</v>
      </c>
      <c r="P2049">
        <v>0</v>
      </c>
      <c r="Q2049">
        <v>0</v>
      </c>
      <c r="R2049">
        <v>0</v>
      </c>
      <c r="S2049">
        <v>0</v>
      </c>
      <c r="T2049">
        <v>0</v>
      </c>
      <c r="U2049">
        <v>0</v>
      </c>
      <c r="V2049">
        <v>0</v>
      </c>
      <c r="W2049">
        <v>0</v>
      </c>
      <c r="X2049">
        <v>0</v>
      </c>
      <c r="Y2049">
        <v>0</v>
      </c>
      <c r="Z2049">
        <v>0</v>
      </c>
      <c r="AA2049">
        <v>0</v>
      </c>
      <c r="AB2049">
        <v>0</v>
      </c>
      <c r="AC2049">
        <v>0</v>
      </c>
      <c r="AD2049">
        <v>0</v>
      </c>
    </row>
    <row r="2050" spans="2:30" ht="15" customHeight="1" x14ac:dyDescent="0.45">
      <c r="B2050" t="s">
        <v>419</v>
      </c>
      <c r="C2050" t="s">
        <v>189</v>
      </c>
      <c r="D2050" t="s">
        <v>2466</v>
      </c>
      <c r="E2050">
        <v>0</v>
      </c>
      <c r="F2050" t="s">
        <v>4505</v>
      </c>
      <c r="G2050" t="s">
        <v>422</v>
      </c>
      <c r="H2050" t="s">
        <v>478</v>
      </c>
      <c r="I2050" t="s">
        <v>2463</v>
      </c>
      <c r="J2050">
        <v>1</v>
      </c>
      <c r="K2050">
        <v>0</v>
      </c>
      <c r="L2050">
        <v>0</v>
      </c>
      <c r="M2050">
        <v>0</v>
      </c>
      <c r="N2050">
        <v>0</v>
      </c>
      <c r="O2050">
        <v>0</v>
      </c>
      <c r="P2050">
        <v>0</v>
      </c>
      <c r="Q2050">
        <v>0</v>
      </c>
      <c r="R2050">
        <v>0</v>
      </c>
      <c r="S2050">
        <v>0</v>
      </c>
      <c r="T2050">
        <v>0</v>
      </c>
      <c r="U2050">
        <v>0</v>
      </c>
      <c r="V2050">
        <v>0</v>
      </c>
      <c r="W2050">
        <v>0</v>
      </c>
      <c r="X2050">
        <v>0</v>
      </c>
      <c r="Y2050">
        <v>0</v>
      </c>
      <c r="Z2050">
        <v>0</v>
      </c>
      <c r="AA2050">
        <v>0</v>
      </c>
      <c r="AB2050">
        <v>0</v>
      </c>
      <c r="AC2050">
        <v>0</v>
      </c>
      <c r="AD2050">
        <v>0</v>
      </c>
    </row>
    <row r="2051" spans="2:30" ht="15" customHeight="1" x14ac:dyDescent="0.45">
      <c r="B2051" t="s">
        <v>419</v>
      </c>
      <c r="C2051" t="s">
        <v>189</v>
      </c>
      <c r="D2051" t="s">
        <v>2467</v>
      </c>
      <c r="E2051">
        <v>0</v>
      </c>
      <c r="F2051" t="s">
        <v>4505</v>
      </c>
      <c r="G2051" t="s">
        <v>422</v>
      </c>
      <c r="H2051" t="s">
        <v>478</v>
      </c>
      <c r="I2051" t="s">
        <v>2463</v>
      </c>
      <c r="J2051">
        <v>1</v>
      </c>
      <c r="K2051">
        <v>0</v>
      </c>
      <c r="L2051">
        <v>0</v>
      </c>
      <c r="M2051">
        <v>0</v>
      </c>
      <c r="N2051">
        <v>0</v>
      </c>
      <c r="O2051">
        <v>0</v>
      </c>
      <c r="P2051">
        <v>0</v>
      </c>
      <c r="Q2051">
        <v>0</v>
      </c>
      <c r="R2051">
        <v>0</v>
      </c>
      <c r="S2051">
        <v>0</v>
      </c>
      <c r="T2051">
        <v>0</v>
      </c>
      <c r="U2051">
        <v>0</v>
      </c>
      <c r="V2051">
        <v>0</v>
      </c>
      <c r="W2051">
        <v>0</v>
      </c>
      <c r="X2051">
        <v>0</v>
      </c>
      <c r="Y2051">
        <v>0</v>
      </c>
      <c r="Z2051">
        <v>0</v>
      </c>
      <c r="AA2051">
        <v>0</v>
      </c>
      <c r="AB2051">
        <v>0</v>
      </c>
      <c r="AC2051">
        <v>0</v>
      </c>
      <c r="AD2051">
        <v>0</v>
      </c>
    </row>
    <row r="2052" spans="2:30" ht="15" customHeight="1" x14ac:dyDescent="0.45">
      <c r="B2052" t="s">
        <v>419</v>
      </c>
      <c r="C2052" t="s">
        <v>189</v>
      </c>
      <c r="D2052" t="s">
        <v>2468</v>
      </c>
      <c r="E2052">
        <v>0</v>
      </c>
      <c r="F2052" t="s">
        <v>4505</v>
      </c>
      <c r="G2052" t="s">
        <v>422</v>
      </c>
      <c r="H2052" t="s">
        <v>478</v>
      </c>
      <c r="I2052" t="s">
        <v>2463</v>
      </c>
      <c r="J2052">
        <v>1</v>
      </c>
      <c r="K2052">
        <v>0</v>
      </c>
      <c r="L2052">
        <v>0</v>
      </c>
      <c r="M2052">
        <v>0</v>
      </c>
      <c r="N2052">
        <v>0</v>
      </c>
      <c r="O2052">
        <v>0</v>
      </c>
      <c r="P2052">
        <v>0</v>
      </c>
      <c r="Q2052">
        <v>0</v>
      </c>
      <c r="R2052">
        <v>0</v>
      </c>
      <c r="S2052">
        <v>0</v>
      </c>
      <c r="T2052">
        <v>0</v>
      </c>
      <c r="U2052">
        <v>0</v>
      </c>
      <c r="V2052">
        <v>0</v>
      </c>
      <c r="W2052">
        <v>0</v>
      </c>
      <c r="X2052">
        <v>0</v>
      </c>
      <c r="Y2052">
        <v>0</v>
      </c>
      <c r="Z2052">
        <v>0</v>
      </c>
      <c r="AA2052">
        <v>0</v>
      </c>
      <c r="AB2052">
        <v>0</v>
      </c>
      <c r="AC2052">
        <v>0</v>
      </c>
      <c r="AD2052">
        <v>0</v>
      </c>
    </row>
    <row r="2053" spans="2:30" ht="15" customHeight="1" x14ac:dyDescent="0.45">
      <c r="B2053" t="s">
        <v>419</v>
      </c>
      <c r="C2053" t="s">
        <v>189</v>
      </c>
      <c r="D2053" t="s">
        <v>2469</v>
      </c>
      <c r="E2053">
        <v>0</v>
      </c>
      <c r="F2053" t="s">
        <v>4505</v>
      </c>
      <c r="G2053" t="s">
        <v>422</v>
      </c>
      <c r="H2053" t="s">
        <v>478</v>
      </c>
      <c r="I2053" t="s">
        <v>2463</v>
      </c>
      <c r="J2053">
        <v>1</v>
      </c>
      <c r="K2053">
        <v>0</v>
      </c>
      <c r="L2053">
        <v>0</v>
      </c>
      <c r="M2053">
        <v>0</v>
      </c>
      <c r="N2053">
        <v>0</v>
      </c>
      <c r="O2053">
        <v>0</v>
      </c>
      <c r="P2053">
        <v>0</v>
      </c>
      <c r="Q2053">
        <v>0</v>
      </c>
      <c r="R2053">
        <v>0</v>
      </c>
      <c r="S2053">
        <v>0</v>
      </c>
      <c r="T2053">
        <v>0</v>
      </c>
      <c r="U2053">
        <v>0</v>
      </c>
      <c r="V2053">
        <v>0</v>
      </c>
      <c r="W2053">
        <v>0</v>
      </c>
      <c r="X2053">
        <v>0</v>
      </c>
      <c r="Y2053">
        <v>0</v>
      </c>
      <c r="Z2053">
        <v>0</v>
      </c>
      <c r="AA2053">
        <v>0</v>
      </c>
      <c r="AB2053">
        <v>0</v>
      </c>
      <c r="AC2053">
        <v>0</v>
      </c>
      <c r="AD2053">
        <v>0</v>
      </c>
    </row>
    <row r="2054" spans="2:30" ht="15" customHeight="1" x14ac:dyDescent="0.45">
      <c r="B2054" t="s">
        <v>419</v>
      </c>
      <c r="C2054" t="s">
        <v>189</v>
      </c>
      <c r="D2054" t="s">
        <v>2470</v>
      </c>
      <c r="E2054" t="s">
        <v>481</v>
      </c>
      <c r="F2054" t="s">
        <v>4003</v>
      </c>
      <c r="G2054" t="s">
        <v>422</v>
      </c>
      <c r="H2054" t="s">
        <v>478</v>
      </c>
      <c r="I2054" t="s">
        <v>2463</v>
      </c>
      <c r="J2054">
        <v>2</v>
      </c>
      <c r="K2054">
        <v>-31.97</v>
      </c>
      <c r="L2054">
        <v>-26.55</v>
      </c>
      <c r="M2054">
        <v>-38.69</v>
      </c>
      <c r="N2054">
        <v>-37.5</v>
      </c>
      <c r="O2054">
        <v>-31.56</v>
      </c>
      <c r="P2054">
        <v>-29.14</v>
      </c>
      <c r="Q2054">
        <v>-29.61</v>
      </c>
      <c r="R2054">
        <v>-29.93</v>
      </c>
      <c r="S2054">
        <v>-30.45</v>
      </c>
      <c r="T2054">
        <v>-30.64</v>
      </c>
      <c r="U2054">
        <v>-31</v>
      </c>
      <c r="V2054">
        <v>-31.24</v>
      </c>
      <c r="W2054">
        <v>-31.4</v>
      </c>
      <c r="X2054">
        <v>-31.44</v>
      </c>
      <c r="Y2054">
        <v>-31.27</v>
      </c>
      <c r="Z2054">
        <v>-30.93</v>
      </c>
      <c r="AA2054">
        <v>-30.37</v>
      </c>
      <c r="AB2054">
        <v>-29.57</v>
      </c>
      <c r="AC2054">
        <v>-28.88</v>
      </c>
      <c r="AD2054">
        <v>-30.25</v>
      </c>
    </row>
    <row r="2055" spans="2:30" ht="15" customHeight="1" x14ac:dyDescent="0.45">
      <c r="B2055" t="s">
        <v>419</v>
      </c>
      <c r="C2055" t="s">
        <v>189</v>
      </c>
      <c r="D2055" t="s">
        <v>2471</v>
      </c>
      <c r="E2055" t="s">
        <v>258</v>
      </c>
      <c r="F2055" t="s">
        <v>4598</v>
      </c>
      <c r="G2055" t="s">
        <v>422</v>
      </c>
      <c r="H2055" t="s">
        <v>478</v>
      </c>
      <c r="I2055" t="s">
        <v>2463</v>
      </c>
      <c r="J2055">
        <v>2</v>
      </c>
      <c r="K2055">
        <v>0</v>
      </c>
      <c r="L2055">
        <v>0</v>
      </c>
      <c r="M2055">
        <v>0</v>
      </c>
      <c r="N2055">
        <v>0</v>
      </c>
      <c r="O2055">
        <v>0.14000000000000001</v>
      </c>
      <c r="P2055">
        <v>0.15</v>
      </c>
      <c r="Q2055">
        <v>0.15</v>
      </c>
      <c r="R2055">
        <v>0.15</v>
      </c>
      <c r="S2055">
        <v>0.16</v>
      </c>
      <c r="T2055">
        <v>0.16</v>
      </c>
      <c r="U2055">
        <v>0.16</v>
      </c>
      <c r="V2055">
        <v>0.17</v>
      </c>
      <c r="W2055">
        <v>0.17</v>
      </c>
      <c r="X2055">
        <v>0.17</v>
      </c>
      <c r="Y2055">
        <v>0.18</v>
      </c>
      <c r="Z2055">
        <v>0.18</v>
      </c>
      <c r="AA2055">
        <v>0.19</v>
      </c>
      <c r="AB2055">
        <v>0.19</v>
      </c>
      <c r="AC2055">
        <v>0.19</v>
      </c>
      <c r="AD2055">
        <v>0.2</v>
      </c>
    </row>
    <row r="2056" spans="2:30" ht="15" customHeight="1" x14ac:dyDescent="0.45">
      <c r="B2056" t="s">
        <v>419</v>
      </c>
      <c r="C2056" t="s">
        <v>189</v>
      </c>
      <c r="D2056" t="s">
        <v>2473</v>
      </c>
      <c r="E2056" t="s">
        <v>267</v>
      </c>
      <c r="F2056" t="s">
        <v>4599</v>
      </c>
      <c r="G2056" t="s">
        <v>422</v>
      </c>
      <c r="H2056" t="s">
        <v>478</v>
      </c>
      <c r="I2056" t="s">
        <v>2463</v>
      </c>
      <c r="J2056">
        <v>2</v>
      </c>
      <c r="K2056">
        <v>0</v>
      </c>
      <c r="L2056">
        <v>0</v>
      </c>
      <c r="M2056">
        <v>0</v>
      </c>
      <c r="N2056">
        <v>0</v>
      </c>
      <c r="O2056">
        <v>2.08</v>
      </c>
      <c r="P2056">
        <v>1.92</v>
      </c>
      <c r="Q2056">
        <v>2.04</v>
      </c>
      <c r="R2056">
        <v>2.1</v>
      </c>
      <c r="S2056">
        <v>2.17</v>
      </c>
      <c r="T2056">
        <v>2.23</v>
      </c>
      <c r="U2056">
        <v>2.29</v>
      </c>
      <c r="V2056">
        <v>2.36</v>
      </c>
      <c r="W2056">
        <v>2.44</v>
      </c>
      <c r="X2056">
        <v>2.54</v>
      </c>
      <c r="Y2056">
        <v>2.65</v>
      </c>
      <c r="Z2056">
        <v>2.78</v>
      </c>
      <c r="AA2056">
        <v>2.93</v>
      </c>
      <c r="AB2056">
        <v>3.1</v>
      </c>
      <c r="AC2056">
        <v>3.28</v>
      </c>
      <c r="AD2056">
        <v>3.48</v>
      </c>
    </row>
    <row r="2057" spans="2:30" ht="15" customHeight="1" x14ac:dyDescent="0.45">
      <c r="B2057" t="s">
        <v>419</v>
      </c>
      <c r="C2057" t="s">
        <v>189</v>
      </c>
      <c r="D2057" t="s">
        <v>2475</v>
      </c>
      <c r="E2057" t="s">
        <v>269</v>
      </c>
      <c r="F2057" t="s">
        <v>4600</v>
      </c>
      <c r="G2057" t="s">
        <v>422</v>
      </c>
      <c r="H2057" t="s">
        <v>478</v>
      </c>
      <c r="I2057" t="s">
        <v>2463</v>
      </c>
      <c r="J2057">
        <v>2</v>
      </c>
      <c r="K2057">
        <v>0</v>
      </c>
      <c r="L2057">
        <v>0</v>
      </c>
      <c r="M2057">
        <v>0</v>
      </c>
      <c r="N2057">
        <v>0</v>
      </c>
      <c r="O2057">
        <v>0.55000000000000004</v>
      </c>
      <c r="P2057">
        <v>0.6</v>
      </c>
      <c r="Q2057">
        <v>0.62</v>
      </c>
      <c r="R2057">
        <v>0.63</v>
      </c>
      <c r="S2057">
        <v>0.64</v>
      </c>
      <c r="T2057">
        <v>0.65</v>
      </c>
      <c r="U2057">
        <v>0.65</v>
      </c>
      <c r="V2057">
        <v>0.66</v>
      </c>
      <c r="W2057">
        <v>0.67</v>
      </c>
      <c r="X2057">
        <v>0.68</v>
      </c>
      <c r="Y2057">
        <v>0.69</v>
      </c>
      <c r="Z2057">
        <v>0.71</v>
      </c>
      <c r="AA2057">
        <v>0.72</v>
      </c>
      <c r="AB2057">
        <v>0.74</v>
      </c>
      <c r="AC2057">
        <v>0.75</v>
      </c>
      <c r="AD2057">
        <v>0.77</v>
      </c>
    </row>
    <row r="2058" spans="2:30" ht="15" customHeight="1" x14ac:dyDescent="0.45">
      <c r="B2058" t="s">
        <v>419</v>
      </c>
      <c r="C2058" t="s">
        <v>189</v>
      </c>
      <c r="D2058" t="s">
        <v>2477</v>
      </c>
      <c r="E2058" t="s">
        <v>263</v>
      </c>
      <c r="F2058" t="s">
        <v>4601</v>
      </c>
      <c r="G2058" t="s">
        <v>422</v>
      </c>
      <c r="H2058" t="s">
        <v>478</v>
      </c>
      <c r="I2058" t="s">
        <v>2463</v>
      </c>
      <c r="J2058">
        <v>2</v>
      </c>
      <c r="K2058">
        <v>0</v>
      </c>
      <c r="L2058">
        <v>0</v>
      </c>
      <c r="M2058">
        <v>0</v>
      </c>
      <c r="N2058">
        <v>0</v>
      </c>
      <c r="O2058">
        <v>0.35</v>
      </c>
      <c r="P2058">
        <v>0.39</v>
      </c>
      <c r="Q2058">
        <v>0.42</v>
      </c>
      <c r="R2058">
        <v>0.46</v>
      </c>
      <c r="S2058">
        <v>0.51</v>
      </c>
      <c r="T2058">
        <v>0.56000000000000005</v>
      </c>
      <c r="U2058">
        <v>0.62</v>
      </c>
      <c r="V2058">
        <v>0.68</v>
      </c>
      <c r="W2058">
        <v>0.75</v>
      </c>
      <c r="X2058">
        <v>0.82</v>
      </c>
      <c r="Y2058">
        <v>0.89</v>
      </c>
      <c r="Z2058">
        <v>0.97</v>
      </c>
      <c r="AA2058">
        <v>1.05</v>
      </c>
      <c r="AB2058">
        <v>1.1299999999999999</v>
      </c>
      <c r="AC2058">
        <v>1.22</v>
      </c>
      <c r="AD2058">
        <v>1.3</v>
      </c>
    </row>
    <row r="2059" spans="2:30" ht="15" customHeight="1" x14ac:dyDescent="0.45">
      <c r="B2059" t="s">
        <v>419</v>
      </c>
      <c r="C2059" t="s">
        <v>189</v>
      </c>
      <c r="D2059" t="s">
        <v>2479</v>
      </c>
      <c r="E2059" t="s">
        <v>261</v>
      </c>
      <c r="F2059" t="s">
        <v>4602</v>
      </c>
      <c r="G2059" t="s">
        <v>422</v>
      </c>
      <c r="H2059" t="s">
        <v>478</v>
      </c>
      <c r="I2059" t="s">
        <v>2463</v>
      </c>
      <c r="J2059">
        <v>2</v>
      </c>
      <c r="K2059">
        <v>0</v>
      </c>
      <c r="L2059">
        <v>0</v>
      </c>
      <c r="M2059">
        <v>0</v>
      </c>
      <c r="N2059">
        <v>0</v>
      </c>
      <c r="O2059">
        <v>0.92</v>
      </c>
      <c r="P2059">
        <v>0.98</v>
      </c>
      <c r="Q2059">
        <v>1.04</v>
      </c>
      <c r="R2059">
        <v>1.1100000000000001</v>
      </c>
      <c r="S2059">
        <v>1.19</v>
      </c>
      <c r="T2059">
        <v>1.28</v>
      </c>
      <c r="U2059">
        <v>1.38</v>
      </c>
      <c r="V2059">
        <v>1.48</v>
      </c>
      <c r="W2059">
        <v>1.6</v>
      </c>
      <c r="X2059">
        <v>1.71</v>
      </c>
      <c r="Y2059">
        <v>1.84</v>
      </c>
      <c r="Z2059">
        <v>1.97</v>
      </c>
      <c r="AA2059">
        <v>2.1</v>
      </c>
      <c r="AB2059">
        <v>2.2400000000000002</v>
      </c>
      <c r="AC2059">
        <v>2.39</v>
      </c>
      <c r="AD2059">
        <v>2.5499999999999998</v>
      </c>
    </row>
    <row r="2060" spans="2:30" ht="15" customHeight="1" x14ac:dyDescent="0.45">
      <c r="B2060" t="s">
        <v>419</v>
      </c>
      <c r="C2060" t="s">
        <v>189</v>
      </c>
      <c r="D2060" t="s">
        <v>2481</v>
      </c>
      <c r="E2060" t="s">
        <v>265</v>
      </c>
      <c r="F2060" t="s">
        <v>4603</v>
      </c>
      <c r="G2060" t="s">
        <v>422</v>
      </c>
      <c r="H2060" t="s">
        <v>478</v>
      </c>
      <c r="I2060" t="s">
        <v>2463</v>
      </c>
      <c r="J2060">
        <v>2</v>
      </c>
      <c r="K2060">
        <v>0</v>
      </c>
      <c r="L2060">
        <v>0</v>
      </c>
      <c r="M2060">
        <v>0</v>
      </c>
      <c r="N2060">
        <v>0</v>
      </c>
      <c r="O2060">
        <v>0.35</v>
      </c>
      <c r="P2060">
        <v>0.36</v>
      </c>
      <c r="Q2060">
        <v>0.37</v>
      </c>
      <c r="R2060">
        <v>0.39</v>
      </c>
      <c r="S2060">
        <v>0.4</v>
      </c>
      <c r="T2060">
        <v>0.41</v>
      </c>
      <c r="U2060">
        <v>0.42</v>
      </c>
      <c r="V2060">
        <v>0.43</v>
      </c>
      <c r="W2060">
        <v>0.44</v>
      </c>
      <c r="X2060">
        <v>0.46</v>
      </c>
      <c r="Y2060">
        <v>0.47</v>
      </c>
      <c r="Z2060">
        <v>0.48</v>
      </c>
      <c r="AA2060">
        <v>0.5</v>
      </c>
      <c r="AB2060">
        <v>0.51</v>
      </c>
      <c r="AC2060">
        <v>0.53</v>
      </c>
      <c r="AD2060">
        <v>0.55000000000000004</v>
      </c>
    </row>
    <row r="2061" spans="2:30" ht="15" customHeight="1" x14ac:dyDescent="0.45">
      <c r="B2061" t="s">
        <v>419</v>
      </c>
      <c r="C2061" t="s">
        <v>189</v>
      </c>
      <c r="D2061" t="s">
        <v>2483</v>
      </c>
      <c r="E2061" t="s">
        <v>2484</v>
      </c>
      <c r="F2061" t="s">
        <v>4604</v>
      </c>
      <c r="G2061" t="s">
        <v>422</v>
      </c>
      <c r="H2061" t="s">
        <v>478</v>
      </c>
      <c r="I2061" t="s">
        <v>2463</v>
      </c>
      <c r="J2061">
        <v>1</v>
      </c>
      <c r="K2061">
        <v>-31.97</v>
      </c>
      <c r="L2061">
        <v>-26.57</v>
      </c>
      <c r="M2061">
        <v>-38.700000000000003</v>
      </c>
      <c r="N2061">
        <v>-37.520000000000003</v>
      </c>
      <c r="O2061">
        <v>-39.340000000000003</v>
      </c>
      <c r="P2061">
        <v>-38.21</v>
      </c>
      <c r="Q2061">
        <v>-38.520000000000003</v>
      </c>
      <c r="R2061">
        <v>-39.229999999999997</v>
      </c>
      <c r="S2061">
        <v>-39.94</v>
      </c>
      <c r="T2061">
        <v>-40.520000000000003</v>
      </c>
      <c r="U2061">
        <v>-41.25</v>
      </c>
      <c r="V2061">
        <v>-41.92</v>
      </c>
      <c r="W2061">
        <v>-42.48</v>
      </c>
      <c r="X2061">
        <v>-42.9</v>
      </c>
      <c r="Y2061">
        <v>-43.07</v>
      </c>
      <c r="Z2061">
        <v>-43.04</v>
      </c>
      <c r="AA2061">
        <v>-42.79</v>
      </c>
      <c r="AB2061">
        <v>-42.3</v>
      </c>
      <c r="AC2061">
        <v>-41.94</v>
      </c>
      <c r="AD2061">
        <v>-43.65</v>
      </c>
    </row>
    <row r="2062" spans="2:30" ht="15" customHeight="1" x14ac:dyDescent="0.45">
      <c r="B2062" t="s">
        <v>419</v>
      </c>
      <c r="C2062" t="s">
        <v>189</v>
      </c>
      <c r="D2062" t="s">
        <v>2486</v>
      </c>
      <c r="E2062" t="s">
        <v>2487</v>
      </c>
      <c r="F2062" t="s">
        <v>4605</v>
      </c>
      <c r="G2062" t="s">
        <v>422</v>
      </c>
      <c r="H2062" t="s">
        <v>478</v>
      </c>
      <c r="I2062" t="s">
        <v>2463</v>
      </c>
      <c r="J2062">
        <v>1</v>
      </c>
      <c r="K2062">
        <v>0.02</v>
      </c>
      <c r="L2062">
        <v>0.01</v>
      </c>
      <c r="M2062">
        <v>0.01</v>
      </c>
      <c r="N2062">
        <v>0.01</v>
      </c>
      <c r="O2062">
        <v>0.01</v>
      </c>
      <c r="P2062">
        <v>0.01</v>
      </c>
      <c r="Q2062">
        <v>0.01</v>
      </c>
      <c r="R2062">
        <v>0.02</v>
      </c>
      <c r="S2062">
        <v>0.02</v>
      </c>
      <c r="T2062">
        <v>0.02</v>
      </c>
      <c r="U2062">
        <v>0.02</v>
      </c>
      <c r="V2062">
        <v>0.02</v>
      </c>
      <c r="W2062">
        <v>0.02</v>
      </c>
      <c r="X2062">
        <v>0.02</v>
      </c>
      <c r="Y2062">
        <v>0.02</v>
      </c>
      <c r="Z2062">
        <v>0.02</v>
      </c>
      <c r="AA2062">
        <v>0.02</v>
      </c>
      <c r="AB2062">
        <v>0.02</v>
      </c>
      <c r="AC2062">
        <v>0.02</v>
      </c>
      <c r="AD2062">
        <v>0.02</v>
      </c>
    </row>
    <row r="2063" spans="2:30" ht="15" customHeight="1" x14ac:dyDescent="0.45">
      <c r="B2063" t="s">
        <v>419</v>
      </c>
      <c r="C2063" t="s">
        <v>189</v>
      </c>
      <c r="D2063" t="s">
        <v>2489</v>
      </c>
      <c r="E2063" t="s">
        <v>2490</v>
      </c>
      <c r="F2063" t="s">
        <v>4606</v>
      </c>
      <c r="G2063" t="s">
        <v>422</v>
      </c>
      <c r="H2063" t="s">
        <v>478</v>
      </c>
      <c r="I2063" t="s">
        <v>2463</v>
      </c>
      <c r="J2063">
        <v>1</v>
      </c>
      <c r="K2063">
        <v>-15.07</v>
      </c>
      <c r="L2063">
        <v>-11.09</v>
      </c>
      <c r="M2063">
        <v>-12</v>
      </c>
      <c r="N2063">
        <v>-12.4</v>
      </c>
      <c r="O2063">
        <v>-12.32</v>
      </c>
      <c r="P2063">
        <v>-12.09</v>
      </c>
      <c r="Q2063">
        <v>-12.16</v>
      </c>
      <c r="R2063">
        <v>-12.42</v>
      </c>
      <c r="S2063">
        <v>-12.72</v>
      </c>
      <c r="T2063">
        <v>-13.04</v>
      </c>
      <c r="U2063">
        <v>-13.4</v>
      </c>
      <c r="V2063">
        <v>-13.8</v>
      </c>
      <c r="W2063">
        <v>-14.24</v>
      </c>
      <c r="X2063">
        <v>-14.73</v>
      </c>
      <c r="Y2063">
        <v>-15.27</v>
      </c>
      <c r="Z2063">
        <v>-15.89</v>
      </c>
      <c r="AA2063">
        <v>-16.579999999999998</v>
      </c>
      <c r="AB2063">
        <v>-17.36</v>
      </c>
      <c r="AC2063">
        <v>-18.260000000000002</v>
      </c>
      <c r="AD2063">
        <v>-19.170000000000002</v>
      </c>
    </row>
    <row r="2064" spans="2:30" ht="15" customHeight="1" x14ac:dyDescent="0.45">
      <c r="B2064" t="s">
        <v>419</v>
      </c>
      <c r="C2064" t="s">
        <v>189</v>
      </c>
      <c r="D2064" t="s">
        <v>2492</v>
      </c>
      <c r="E2064" t="s">
        <v>2493</v>
      </c>
      <c r="F2064" t="s">
        <v>4607</v>
      </c>
      <c r="G2064" t="s">
        <v>422</v>
      </c>
      <c r="H2064" t="s">
        <v>478</v>
      </c>
      <c r="I2064" t="s">
        <v>2463</v>
      </c>
      <c r="J2064">
        <v>1</v>
      </c>
      <c r="K2064">
        <v>-4.13</v>
      </c>
      <c r="L2064">
        <v>-3.27</v>
      </c>
      <c r="M2064">
        <v>-3.44</v>
      </c>
      <c r="N2064">
        <v>-4.3899999999999997</v>
      </c>
      <c r="O2064">
        <v>-4.4000000000000004</v>
      </c>
      <c r="P2064">
        <v>-4.42</v>
      </c>
      <c r="Q2064">
        <v>-4.45</v>
      </c>
      <c r="R2064">
        <v>-4.4800000000000004</v>
      </c>
      <c r="S2064">
        <v>-4.51</v>
      </c>
      <c r="T2064">
        <v>-4.54</v>
      </c>
      <c r="U2064">
        <v>-4.57</v>
      </c>
      <c r="V2064">
        <v>-4.6100000000000003</v>
      </c>
      <c r="W2064">
        <v>-4.6500000000000004</v>
      </c>
      <c r="X2064">
        <v>-4.6900000000000004</v>
      </c>
      <c r="Y2064">
        <v>-4.74</v>
      </c>
      <c r="Z2064">
        <v>-4.8</v>
      </c>
      <c r="AA2064">
        <v>-4.8499999999999996</v>
      </c>
      <c r="AB2064">
        <v>-4.91</v>
      </c>
      <c r="AC2064">
        <v>-4.9800000000000004</v>
      </c>
      <c r="AD2064">
        <v>-5.05</v>
      </c>
    </row>
    <row r="2065" spans="2:30" ht="15" customHeight="1" x14ac:dyDescent="0.45">
      <c r="B2065" t="s">
        <v>419</v>
      </c>
      <c r="C2065" t="s">
        <v>189</v>
      </c>
      <c r="D2065" t="s">
        <v>2495</v>
      </c>
      <c r="E2065" t="s">
        <v>2496</v>
      </c>
      <c r="F2065" t="s">
        <v>4608</v>
      </c>
      <c r="G2065" t="s">
        <v>422</v>
      </c>
      <c r="H2065" t="s">
        <v>478</v>
      </c>
      <c r="I2065" t="s">
        <v>2463</v>
      </c>
      <c r="J2065">
        <v>1</v>
      </c>
      <c r="K2065">
        <v>-3.22</v>
      </c>
      <c r="L2065">
        <v>-3.49</v>
      </c>
      <c r="M2065">
        <v>-3.59</v>
      </c>
      <c r="N2065">
        <v>-2.72</v>
      </c>
      <c r="O2065">
        <v>-2.98</v>
      </c>
      <c r="P2065">
        <v>-2.92</v>
      </c>
      <c r="Q2065">
        <v>-3.09</v>
      </c>
      <c r="R2065">
        <v>-3.32</v>
      </c>
      <c r="S2065">
        <v>-3.61</v>
      </c>
      <c r="T2065">
        <v>-3.94</v>
      </c>
      <c r="U2065">
        <v>-4.3600000000000003</v>
      </c>
      <c r="V2065">
        <v>-4.8</v>
      </c>
      <c r="W2065">
        <v>-5.28</v>
      </c>
      <c r="X2065">
        <v>-5.78</v>
      </c>
      <c r="Y2065">
        <v>-6.3</v>
      </c>
      <c r="Z2065">
        <v>-6.85</v>
      </c>
      <c r="AA2065">
        <v>-7.42</v>
      </c>
      <c r="AB2065">
        <v>-8.01</v>
      </c>
      <c r="AC2065">
        <v>-8.6300000000000008</v>
      </c>
      <c r="AD2065">
        <v>-9.26</v>
      </c>
    </row>
    <row r="2066" spans="2:30" ht="15" customHeight="1" x14ac:dyDescent="0.45">
      <c r="B2066" t="s">
        <v>419</v>
      </c>
      <c r="C2066" t="s">
        <v>189</v>
      </c>
      <c r="D2066" t="s">
        <v>2498</v>
      </c>
      <c r="E2066" t="s">
        <v>2499</v>
      </c>
      <c r="F2066" t="s">
        <v>4609</v>
      </c>
      <c r="G2066" t="s">
        <v>422</v>
      </c>
      <c r="H2066" t="s">
        <v>478</v>
      </c>
      <c r="I2066" t="s">
        <v>2463</v>
      </c>
      <c r="J2066">
        <v>1</v>
      </c>
      <c r="K2066">
        <v>-11.33</v>
      </c>
      <c r="L2066">
        <v>-10.43</v>
      </c>
      <c r="M2066">
        <v>-10.38</v>
      </c>
      <c r="N2066">
        <v>-8.4</v>
      </c>
      <c r="O2066">
        <v>-9.2799999999999994</v>
      </c>
      <c r="P2066">
        <v>-9.01</v>
      </c>
      <c r="Q2066">
        <v>-9.35</v>
      </c>
      <c r="R2066">
        <v>-9.82</v>
      </c>
      <c r="S2066">
        <v>-10.38</v>
      </c>
      <c r="T2066">
        <v>-11.03</v>
      </c>
      <c r="U2066">
        <v>-11.88</v>
      </c>
      <c r="V2066">
        <v>-12.78</v>
      </c>
      <c r="W2066">
        <v>-13.74</v>
      </c>
      <c r="X2066">
        <v>-14.75</v>
      </c>
      <c r="Y2066">
        <v>-15.8</v>
      </c>
      <c r="Z2066">
        <v>-16.899999999999999</v>
      </c>
      <c r="AA2066">
        <v>-18.05</v>
      </c>
      <c r="AB2066">
        <v>-19.260000000000002</v>
      </c>
      <c r="AC2066">
        <v>-20.52</v>
      </c>
      <c r="AD2066">
        <v>-21.84</v>
      </c>
    </row>
    <row r="2067" spans="2:30" ht="15" customHeight="1" x14ac:dyDescent="0.45">
      <c r="B2067" t="s">
        <v>419</v>
      </c>
      <c r="C2067" t="s">
        <v>189</v>
      </c>
      <c r="D2067" t="s">
        <v>2501</v>
      </c>
      <c r="E2067" t="s">
        <v>2502</v>
      </c>
      <c r="F2067" t="s">
        <v>4610</v>
      </c>
      <c r="G2067" t="s">
        <v>422</v>
      </c>
      <c r="H2067" t="s">
        <v>478</v>
      </c>
      <c r="I2067" t="s">
        <v>2463</v>
      </c>
      <c r="J2067">
        <v>1</v>
      </c>
      <c r="K2067">
        <v>-4.34</v>
      </c>
      <c r="L2067">
        <v>-4.6900000000000004</v>
      </c>
      <c r="M2067">
        <v>-5.41</v>
      </c>
      <c r="N2067">
        <v>-4.8</v>
      </c>
      <c r="O2067">
        <v>-5.12</v>
      </c>
      <c r="P2067">
        <v>-4.9400000000000004</v>
      </c>
      <c r="Q2067">
        <v>-5</v>
      </c>
      <c r="R2067">
        <v>-5.0999999999999996</v>
      </c>
      <c r="S2067">
        <v>-5.19</v>
      </c>
      <c r="T2067">
        <v>-5.27</v>
      </c>
      <c r="U2067">
        <v>-5.41</v>
      </c>
      <c r="V2067">
        <v>-5.54</v>
      </c>
      <c r="W2067">
        <v>-5.68</v>
      </c>
      <c r="X2067">
        <v>-5.82</v>
      </c>
      <c r="Y2067">
        <v>-5.96</v>
      </c>
      <c r="Z2067">
        <v>-6.1</v>
      </c>
      <c r="AA2067">
        <v>-6.25</v>
      </c>
      <c r="AB2067">
        <v>-6.39</v>
      </c>
      <c r="AC2067">
        <v>-6.54</v>
      </c>
      <c r="AD2067">
        <v>-6.69</v>
      </c>
    </row>
    <row r="2068" spans="2:30" ht="15" customHeight="1" x14ac:dyDescent="0.45">
      <c r="B2068" t="s">
        <v>419</v>
      </c>
      <c r="C2068" t="s">
        <v>189</v>
      </c>
      <c r="D2068" t="s">
        <v>2504</v>
      </c>
      <c r="E2068" t="s">
        <v>2505</v>
      </c>
      <c r="F2068" t="s">
        <v>4611</v>
      </c>
      <c r="G2068" t="s">
        <v>422</v>
      </c>
      <c r="H2068" t="s">
        <v>2507</v>
      </c>
      <c r="I2068" t="s">
        <v>2463</v>
      </c>
      <c r="J2068">
        <v>1</v>
      </c>
      <c r="K2068">
        <v>0</v>
      </c>
      <c r="L2068">
        <v>0</v>
      </c>
      <c r="M2068">
        <v>0</v>
      </c>
      <c r="N2068">
        <v>0</v>
      </c>
      <c r="O2068">
        <v>0</v>
      </c>
      <c r="P2068">
        <v>0</v>
      </c>
      <c r="Q2068">
        <v>0</v>
      </c>
      <c r="R2068">
        <v>0</v>
      </c>
      <c r="S2068">
        <v>0</v>
      </c>
      <c r="T2068">
        <v>0</v>
      </c>
      <c r="U2068">
        <v>0</v>
      </c>
      <c r="V2068">
        <v>0</v>
      </c>
      <c r="W2068">
        <v>0</v>
      </c>
      <c r="X2068">
        <v>0</v>
      </c>
      <c r="Y2068">
        <v>0</v>
      </c>
      <c r="Z2068">
        <v>0</v>
      </c>
      <c r="AA2068">
        <v>0</v>
      </c>
      <c r="AB2068">
        <v>0</v>
      </c>
      <c r="AC2068">
        <v>0</v>
      </c>
      <c r="AD2068">
        <v>0</v>
      </c>
    </row>
    <row r="2069" spans="2:30" ht="15" customHeight="1" x14ac:dyDescent="0.45">
      <c r="B2069" t="s">
        <v>419</v>
      </c>
      <c r="C2069" t="s">
        <v>189</v>
      </c>
      <c r="D2069" t="s">
        <v>2508</v>
      </c>
      <c r="E2069" t="s">
        <v>2509</v>
      </c>
      <c r="F2069" t="s">
        <v>4612</v>
      </c>
      <c r="G2069" t="s">
        <v>422</v>
      </c>
      <c r="H2069" t="s">
        <v>478</v>
      </c>
      <c r="I2069" t="s">
        <v>2463</v>
      </c>
      <c r="J2069">
        <v>1</v>
      </c>
      <c r="K2069">
        <v>0.14000000000000001</v>
      </c>
      <c r="L2069">
        <v>0.08</v>
      </c>
      <c r="M2069">
        <v>-10.34</v>
      </c>
      <c r="N2069">
        <v>-11.45</v>
      </c>
      <c r="O2069">
        <v>-12.05</v>
      </c>
      <c r="P2069">
        <v>-12.24</v>
      </c>
      <c r="Q2069">
        <v>-12.58</v>
      </c>
      <c r="R2069">
        <v>-13.02</v>
      </c>
      <c r="S2069">
        <v>-13.46</v>
      </c>
      <c r="T2069">
        <v>-13.91</v>
      </c>
      <c r="U2069">
        <v>-14.35</v>
      </c>
      <c r="V2069">
        <v>-14.8</v>
      </c>
      <c r="W2069">
        <v>-15.26</v>
      </c>
      <c r="X2069">
        <v>-15.72</v>
      </c>
      <c r="Y2069">
        <v>-16.2</v>
      </c>
      <c r="Z2069">
        <v>-16.68</v>
      </c>
      <c r="AA2069">
        <v>-17.170000000000002</v>
      </c>
      <c r="AB2069">
        <v>-17.670000000000002</v>
      </c>
      <c r="AC2069">
        <v>-18.170000000000002</v>
      </c>
      <c r="AD2069">
        <v>-18.690000000000001</v>
      </c>
    </row>
    <row r="2070" spans="2:30" ht="15" customHeight="1" x14ac:dyDescent="0.45">
      <c r="B2070" t="s">
        <v>419</v>
      </c>
      <c r="C2070" t="s">
        <v>189</v>
      </c>
      <c r="D2070" t="s">
        <v>2511</v>
      </c>
      <c r="E2070" t="s">
        <v>2512</v>
      </c>
      <c r="F2070" t="s">
        <v>4613</v>
      </c>
      <c r="G2070" t="s">
        <v>422</v>
      </c>
      <c r="H2070" t="s">
        <v>478</v>
      </c>
      <c r="I2070" t="s">
        <v>2463</v>
      </c>
      <c r="J2070">
        <v>2</v>
      </c>
      <c r="K2070">
        <v>-31.97</v>
      </c>
      <c r="L2070">
        <v>-26.55</v>
      </c>
      <c r="M2070">
        <v>-38.69</v>
      </c>
      <c r="N2070">
        <v>-37.5</v>
      </c>
      <c r="O2070">
        <v>-31.56</v>
      </c>
      <c r="P2070">
        <v>-29.14</v>
      </c>
      <c r="Q2070">
        <v>-29.61</v>
      </c>
      <c r="R2070">
        <v>-29.93</v>
      </c>
      <c r="S2070">
        <v>-30.45</v>
      </c>
      <c r="T2070">
        <v>-30.64</v>
      </c>
      <c r="U2070">
        <v>-31</v>
      </c>
      <c r="V2070">
        <v>-31.24</v>
      </c>
      <c r="W2070">
        <v>-31.4</v>
      </c>
      <c r="X2070">
        <v>-31.44</v>
      </c>
      <c r="Y2070">
        <v>-31.27</v>
      </c>
      <c r="Z2070">
        <v>-30.93</v>
      </c>
      <c r="AA2070">
        <v>-30.37</v>
      </c>
      <c r="AB2070">
        <v>-29.57</v>
      </c>
      <c r="AC2070">
        <v>-28.88</v>
      </c>
      <c r="AD2070">
        <v>-30.25</v>
      </c>
    </row>
    <row r="2071" spans="2:30" ht="15" customHeight="1" x14ac:dyDescent="0.45">
      <c r="B2071" t="s">
        <v>419</v>
      </c>
      <c r="C2071" t="s">
        <v>189</v>
      </c>
      <c r="D2071" t="s">
        <v>2514</v>
      </c>
      <c r="E2071" t="s">
        <v>2515</v>
      </c>
      <c r="F2071" t="s">
        <v>4614</v>
      </c>
      <c r="G2071" t="s">
        <v>422</v>
      </c>
      <c r="H2071" t="s">
        <v>478</v>
      </c>
      <c r="I2071" t="s">
        <v>2463</v>
      </c>
      <c r="J2071">
        <v>2</v>
      </c>
      <c r="K2071">
        <v>0.02</v>
      </c>
      <c r="L2071">
        <v>0.01</v>
      </c>
      <c r="M2071">
        <v>0.01</v>
      </c>
      <c r="N2071">
        <v>0.01</v>
      </c>
      <c r="O2071">
        <v>0.16</v>
      </c>
      <c r="P2071">
        <v>0.16</v>
      </c>
      <c r="Q2071">
        <v>0.16</v>
      </c>
      <c r="R2071">
        <v>0.17</v>
      </c>
      <c r="S2071">
        <v>0.17</v>
      </c>
      <c r="T2071">
        <v>0.17</v>
      </c>
      <c r="U2071">
        <v>0.18</v>
      </c>
      <c r="V2071">
        <v>0.18</v>
      </c>
      <c r="W2071">
        <v>0.18</v>
      </c>
      <c r="X2071">
        <v>0.19</v>
      </c>
      <c r="Y2071">
        <v>0.19</v>
      </c>
      <c r="Z2071">
        <v>0.2</v>
      </c>
      <c r="AA2071">
        <v>0.2</v>
      </c>
      <c r="AB2071">
        <v>0.21</v>
      </c>
      <c r="AC2071">
        <v>0.21</v>
      </c>
      <c r="AD2071">
        <v>0.22</v>
      </c>
    </row>
    <row r="2072" spans="2:30" ht="15" customHeight="1" x14ac:dyDescent="0.45">
      <c r="B2072" t="s">
        <v>419</v>
      </c>
      <c r="C2072" t="s">
        <v>189</v>
      </c>
      <c r="D2072" t="s">
        <v>2517</v>
      </c>
      <c r="E2072" t="s">
        <v>2518</v>
      </c>
      <c r="F2072" t="s">
        <v>4615</v>
      </c>
      <c r="G2072" t="s">
        <v>422</v>
      </c>
      <c r="H2072" t="s">
        <v>478</v>
      </c>
      <c r="I2072" t="s">
        <v>2463</v>
      </c>
      <c r="J2072">
        <v>2</v>
      </c>
      <c r="K2072">
        <v>-15.07</v>
      </c>
      <c r="L2072">
        <v>-11.07</v>
      </c>
      <c r="M2072">
        <v>-11.98</v>
      </c>
      <c r="N2072">
        <v>-12.39</v>
      </c>
      <c r="O2072">
        <v>-9.59</v>
      </c>
      <c r="P2072">
        <v>-8.6300000000000008</v>
      </c>
      <c r="Q2072">
        <v>-8.89</v>
      </c>
      <c r="R2072">
        <v>-9.02</v>
      </c>
      <c r="S2072">
        <v>-9.2899999999999991</v>
      </c>
      <c r="T2072">
        <v>-9.4600000000000009</v>
      </c>
      <c r="U2072">
        <v>-9.7100000000000009</v>
      </c>
      <c r="V2072">
        <v>-9.9700000000000006</v>
      </c>
      <c r="W2072">
        <v>-10.29</v>
      </c>
      <c r="X2072">
        <v>-10.66</v>
      </c>
      <c r="Y2072">
        <v>-11.1</v>
      </c>
      <c r="Z2072">
        <v>-11.62</v>
      </c>
      <c r="AA2072">
        <v>-12.22</v>
      </c>
      <c r="AB2072">
        <v>-12.91</v>
      </c>
      <c r="AC2072">
        <v>-13.68</v>
      </c>
      <c r="AD2072">
        <v>-14.46</v>
      </c>
    </row>
    <row r="2073" spans="2:30" ht="15" customHeight="1" x14ac:dyDescent="0.45">
      <c r="B2073" t="s">
        <v>419</v>
      </c>
      <c r="C2073" t="s">
        <v>189</v>
      </c>
      <c r="D2073" t="s">
        <v>2520</v>
      </c>
      <c r="E2073" t="s">
        <v>2521</v>
      </c>
      <c r="F2073" t="s">
        <v>4616</v>
      </c>
      <c r="G2073" t="s">
        <v>422</v>
      </c>
      <c r="H2073" t="s">
        <v>478</v>
      </c>
      <c r="I2073" t="s">
        <v>2463</v>
      </c>
      <c r="J2073">
        <v>2</v>
      </c>
      <c r="K2073">
        <v>-4.13</v>
      </c>
      <c r="L2073">
        <v>-3.27</v>
      </c>
      <c r="M2073">
        <v>-3.44</v>
      </c>
      <c r="N2073">
        <v>-4.3899999999999997</v>
      </c>
      <c r="O2073">
        <v>-3.37</v>
      </c>
      <c r="P2073">
        <v>-3.65</v>
      </c>
      <c r="Q2073">
        <v>-3.77</v>
      </c>
      <c r="R2073">
        <v>-3.86</v>
      </c>
      <c r="S2073">
        <v>-3.9</v>
      </c>
      <c r="T2073">
        <v>-3.94</v>
      </c>
      <c r="U2073">
        <v>-3.98</v>
      </c>
      <c r="V2073">
        <v>-4.03</v>
      </c>
      <c r="W2073">
        <v>-4.09</v>
      </c>
      <c r="X2073">
        <v>-4.16</v>
      </c>
      <c r="Y2073">
        <v>-4.2300000000000004</v>
      </c>
      <c r="Z2073">
        <v>-4.3099999999999996</v>
      </c>
      <c r="AA2073">
        <v>-4.4000000000000004</v>
      </c>
      <c r="AB2073">
        <v>-4.5</v>
      </c>
      <c r="AC2073">
        <v>-4.6100000000000003</v>
      </c>
      <c r="AD2073">
        <v>-4.72</v>
      </c>
    </row>
    <row r="2074" spans="2:30" ht="15" customHeight="1" x14ac:dyDescent="0.45">
      <c r="B2074" t="s">
        <v>419</v>
      </c>
      <c r="C2074" t="s">
        <v>189</v>
      </c>
      <c r="D2074" t="s">
        <v>2523</v>
      </c>
      <c r="E2074" t="s">
        <v>2524</v>
      </c>
      <c r="F2074" t="s">
        <v>4617</v>
      </c>
      <c r="G2074" t="s">
        <v>422</v>
      </c>
      <c r="H2074" t="s">
        <v>478</v>
      </c>
      <c r="I2074" t="s">
        <v>2463</v>
      </c>
      <c r="J2074">
        <v>2</v>
      </c>
      <c r="K2074">
        <v>-3.22</v>
      </c>
      <c r="L2074">
        <v>-3.49</v>
      </c>
      <c r="M2074">
        <v>-3.59</v>
      </c>
      <c r="N2074">
        <v>-2.72</v>
      </c>
      <c r="O2074">
        <v>-2.4700000000000002</v>
      </c>
      <c r="P2074">
        <v>-2.37</v>
      </c>
      <c r="Q2074">
        <v>-2.4900000000000002</v>
      </c>
      <c r="R2074">
        <v>-2.66</v>
      </c>
      <c r="S2074">
        <v>-2.87</v>
      </c>
      <c r="T2074">
        <v>-3.12</v>
      </c>
      <c r="U2074">
        <v>-3.45</v>
      </c>
      <c r="V2074">
        <v>-3.79</v>
      </c>
      <c r="W2074">
        <v>-4.16</v>
      </c>
      <c r="X2074">
        <v>-4.55</v>
      </c>
      <c r="Y2074">
        <v>-4.95</v>
      </c>
      <c r="Z2074">
        <v>-5.38</v>
      </c>
      <c r="AA2074">
        <v>-5.82</v>
      </c>
      <c r="AB2074">
        <v>-6.28</v>
      </c>
      <c r="AC2074">
        <v>-6.76</v>
      </c>
      <c r="AD2074">
        <v>-7.24</v>
      </c>
    </row>
    <row r="2075" spans="2:30" ht="15" customHeight="1" x14ac:dyDescent="0.45">
      <c r="B2075" t="s">
        <v>419</v>
      </c>
      <c r="C2075" t="s">
        <v>189</v>
      </c>
      <c r="D2075" t="s">
        <v>2526</v>
      </c>
      <c r="E2075" t="s">
        <v>2527</v>
      </c>
      <c r="F2075" t="s">
        <v>4618</v>
      </c>
      <c r="G2075" t="s">
        <v>422</v>
      </c>
      <c r="H2075" t="s">
        <v>478</v>
      </c>
      <c r="I2075" t="s">
        <v>2463</v>
      </c>
      <c r="J2075">
        <v>2</v>
      </c>
      <c r="K2075">
        <v>-11.33</v>
      </c>
      <c r="L2075">
        <v>-10.43</v>
      </c>
      <c r="M2075">
        <v>-10.38</v>
      </c>
      <c r="N2075">
        <v>-8.4</v>
      </c>
      <c r="O2075">
        <v>-7.22</v>
      </c>
      <c r="P2075">
        <v>-6.93</v>
      </c>
      <c r="Q2075">
        <v>-7.16</v>
      </c>
      <c r="R2075">
        <v>-7.51</v>
      </c>
      <c r="S2075">
        <v>-7.93</v>
      </c>
      <c r="T2075">
        <v>-8.42</v>
      </c>
      <c r="U2075">
        <v>-9.08</v>
      </c>
      <c r="V2075">
        <v>-9.7799999999999994</v>
      </c>
      <c r="W2075">
        <v>-10.52</v>
      </c>
      <c r="X2075">
        <v>-11.29</v>
      </c>
      <c r="Y2075">
        <v>-12.11</v>
      </c>
      <c r="Z2075">
        <v>-12.97</v>
      </c>
      <c r="AA2075">
        <v>-13.87</v>
      </c>
      <c r="AB2075">
        <v>-14.81</v>
      </c>
      <c r="AC2075">
        <v>-15.79</v>
      </c>
      <c r="AD2075">
        <v>-16.82</v>
      </c>
    </row>
    <row r="2076" spans="2:30" ht="15" customHeight="1" x14ac:dyDescent="0.45">
      <c r="B2076" t="s">
        <v>419</v>
      </c>
      <c r="C2076" t="s">
        <v>189</v>
      </c>
      <c r="D2076" t="s">
        <v>2529</v>
      </c>
      <c r="E2076" t="s">
        <v>2530</v>
      </c>
      <c r="F2076" t="s">
        <v>4619</v>
      </c>
      <c r="G2076" t="s">
        <v>422</v>
      </c>
      <c r="H2076" t="s">
        <v>478</v>
      </c>
      <c r="I2076" t="s">
        <v>2463</v>
      </c>
      <c r="J2076">
        <v>2</v>
      </c>
      <c r="K2076">
        <v>-4.34</v>
      </c>
      <c r="L2076">
        <v>-4.6900000000000004</v>
      </c>
      <c r="M2076">
        <v>-5.41</v>
      </c>
      <c r="N2076">
        <v>-4.8</v>
      </c>
      <c r="O2076">
        <v>-3.82</v>
      </c>
      <c r="P2076">
        <v>-3.67</v>
      </c>
      <c r="Q2076">
        <v>-3.71</v>
      </c>
      <c r="R2076">
        <v>-3.78</v>
      </c>
      <c r="S2076">
        <v>-3.85</v>
      </c>
      <c r="T2076">
        <v>-3.92</v>
      </c>
      <c r="U2076">
        <v>-4.03</v>
      </c>
      <c r="V2076">
        <v>-4.1399999999999997</v>
      </c>
      <c r="W2076">
        <v>-4.26</v>
      </c>
      <c r="X2076">
        <v>-4.3899999999999997</v>
      </c>
      <c r="Y2076">
        <v>-4.5199999999999996</v>
      </c>
      <c r="Z2076">
        <v>-4.66</v>
      </c>
      <c r="AA2076">
        <v>-4.8099999999999996</v>
      </c>
      <c r="AB2076">
        <v>-4.96</v>
      </c>
      <c r="AC2076">
        <v>-5.1100000000000003</v>
      </c>
      <c r="AD2076">
        <v>-5.27</v>
      </c>
    </row>
    <row r="2077" spans="2:30" ht="15" customHeight="1" x14ac:dyDescent="0.45">
      <c r="B2077" t="s">
        <v>419</v>
      </c>
      <c r="C2077" t="s">
        <v>189</v>
      </c>
      <c r="D2077" t="s">
        <v>2532</v>
      </c>
      <c r="E2077" t="s">
        <v>2533</v>
      </c>
      <c r="F2077" t="s">
        <v>4620</v>
      </c>
      <c r="G2077" t="s">
        <v>422</v>
      </c>
      <c r="H2077" t="s">
        <v>2507</v>
      </c>
      <c r="I2077" t="s">
        <v>2463</v>
      </c>
      <c r="J2077">
        <v>2</v>
      </c>
      <c r="K2077">
        <v>0</v>
      </c>
      <c r="L2077">
        <v>0</v>
      </c>
      <c r="M2077">
        <v>0</v>
      </c>
      <c r="N2077">
        <v>0</v>
      </c>
      <c r="O2077">
        <v>0</v>
      </c>
      <c r="P2077">
        <v>0</v>
      </c>
      <c r="Q2077">
        <v>0</v>
      </c>
      <c r="R2077">
        <v>0</v>
      </c>
      <c r="S2077">
        <v>0</v>
      </c>
      <c r="T2077">
        <v>0</v>
      </c>
      <c r="U2077">
        <v>0</v>
      </c>
      <c r="V2077">
        <v>0</v>
      </c>
      <c r="W2077">
        <v>0</v>
      </c>
      <c r="X2077">
        <v>0</v>
      </c>
      <c r="Y2077">
        <v>0</v>
      </c>
      <c r="Z2077">
        <v>0</v>
      </c>
      <c r="AA2077">
        <v>0</v>
      </c>
      <c r="AB2077">
        <v>0</v>
      </c>
      <c r="AC2077">
        <v>0</v>
      </c>
      <c r="AD2077">
        <v>0</v>
      </c>
    </row>
    <row r="2078" spans="2:30" ht="15" customHeight="1" x14ac:dyDescent="0.45">
      <c r="B2078" t="s">
        <v>419</v>
      </c>
      <c r="C2078" t="s">
        <v>189</v>
      </c>
      <c r="D2078" t="s">
        <v>2535</v>
      </c>
      <c r="E2078" t="s">
        <v>2536</v>
      </c>
      <c r="F2078" t="s">
        <v>4621</v>
      </c>
      <c r="G2078" t="s">
        <v>422</v>
      </c>
      <c r="H2078" t="s">
        <v>478</v>
      </c>
      <c r="I2078" t="s">
        <v>2463</v>
      </c>
      <c r="J2078">
        <v>2</v>
      </c>
      <c r="K2078">
        <v>0.14000000000000001</v>
      </c>
      <c r="L2078">
        <v>0.08</v>
      </c>
      <c r="M2078">
        <v>-10.34</v>
      </c>
      <c r="N2078">
        <v>-11.45</v>
      </c>
      <c r="O2078">
        <v>-12.05</v>
      </c>
      <c r="P2078">
        <v>-11.44</v>
      </c>
      <c r="Q2078">
        <v>-11.85</v>
      </c>
      <c r="R2078">
        <v>-12.17</v>
      </c>
      <c r="S2078">
        <v>-12.69</v>
      </c>
      <c r="T2078">
        <v>-13.15</v>
      </c>
      <c r="U2078">
        <v>-13.63</v>
      </c>
      <c r="V2078">
        <v>-14.11</v>
      </c>
      <c r="W2078">
        <v>-14.62</v>
      </c>
      <c r="X2078">
        <v>-15.15</v>
      </c>
      <c r="Y2078">
        <v>-15.72</v>
      </c>
      <c r="Z2078">
        <v>-16.32</v>
      </c>
      <c r="AA2078">
        <v>-16.95</v>
      </c>
      <c r="AB2078">
        <v>-17.59</v>
      </c>
      <c r="AC2078">
        <v>-18.25</v>
      </c>
      <c r="AD2078">
        <v>-18.940000000000001</v>
      </c>
    </row>
    <row r="2079" spans="2:30" ht="15" customHeight="1" x14ac:dyDescent="0.45">
      <c r="B2079" t="s">
        <v>419</v>
      </c>
      <c r="C2079" t="s">
        <v>189</v>
      </c>
      <c r="D2079" t="s">
        <v>2538</v>
      </c>
      <c r="E2079" t="s">
        <v>2539</v>
      </c>
      <c r="F2079" t="s">
        <v>4622</v>
      </c>
      <c r="G2079" t="s">
        <v>2541</v>
      </c>
      <c r="H2079" t="s">
        <v>2542</v>
      </c>
      <c r="J2079">
        <v>1</v>
      </c>
      <c r="K2079">
        <v>55.675159999999998</v>
      </c>
      <c r="L2079">
        <v>55.377510000000001</v>
      </c>
      <c r="M2079">
        <v>56.988480000000003</v>
      </c>
      <c r="N2079">
        <v>59.04712</v>
      </c>
      <c r="O2079">
        <v>59.183799999999998</v>
      </c>
      <c r="P2079">
        <v>59.514490000000002</v>
      </c>
      <c r="Q2079">
        <v>59.95505</v>
      </c>
      <c r="R2079">
        <v>60.429819999999999</v>
      </c>
      <c r="S2079">
        <v>60.96405</v>
      </c>
      <c r="T2079">
        <v>61.59111</v>
      </c>
      <c r="U2079">
        <v>62.275260000000003</v>
      </c>
      <c r="V2079">
        <v>63.016210000000001</v>
      </c>
      <c r="W2079">
        <v>63.806130000000003</v>
      </c>
      <c r="X2079">
        <v>64.647210000000001</v>
      </c>
      <c r="Y2079">
        <v>65.536709999999999</v>
      </c>
      <c r="Z2079">
        <v>66.480680000000007</v>
      </c>
      <c r="AA2079">
        <v>67.480549999999994</v>
      </c>
      <c r="AB2079">
        <v>68.539810000000003</v>
      </c>
      <c r="AC2079">
        <v>69.662480000000002</v>
      </c>
      <c r="AD2079">
        <v>0</v>
      </c>
    </row>
    <row r="2080" spans="2:30" ht="15" customHeight="1" x14ac:dyDescent="0.45">
      <c r="B2080" t="s">
        <v>419</v>
      </c>
      <c r="C2080" t="s">
        <v>189</v>
      </c>
      <c r="D2080" t="s">
        <v>2543</v>
      </c>
      <c r="E2080" t="s">
        <v>2544</v>
      </c>
      <c r="F2080" t="s">
        <v>4623</v>
      </c>
      <c r="G2080" t="s">
        <v>2541</v>
      </c>
      <c r="H2080" t="s">
        <v>2542</v>
      </c>
      <c r="J2080">
        <v>1</v>
      </c>
      <c r="K2080">
        <v>40.588149999999999</v>
      </c>
      <c r="L2080">
        <v>40.290489999999998</v>
      </c>
      <c r="M2080">
        <v>41.901470000000003</v>
      </c>
      <c r="N2080">
        <v>43.96011</v>
      </c>
      <c r="O2080">
        <v>44.096780000000003</v>
      </c>
      <c r="P2080">
        <v>44.427480000000003</v>
      </c>
      <c r="Q2080">
        <v>44.868029999999997</v>
      </c>
      <c r="R2080">
        <v>45.34281</v>
      </c>
      <c r="S2080">
        <v>45.877040000000001</v>
      </c>
      <c r="T2080">
        <v>46.504100000000001</v>
      </c>
      <c r="U2080">
        <v>47.188249999999996</v>
      </c>
      <c r="V2080">
        <v>47.929200000000002</v>
      </c>
      <c r="W2080">
        <v>48.719119999999997</v>
      </c>
      <c r="X2080">
        <v>49.560200000000002</v>
      </c>
      <c r="Y2080">
        <v>50.4497</v>
      </c>
      <c r="Z2080">
        <v>51.39367</v>
      </c>
      <c r="AA2080">
        <v>52.393540000000002</v>
      </c>
      <c r="AB2080">
        <v>53.452800000000003</v>
      </c>
      <c r="AC2080">
        <v>54.57546</v>
      </c>
      <c r="AD2080">
        <v>0</v>
      </c>
    </row>
    <row r="2081" spans="2:30" ht="15" customHeight="1" x14ac:dyDescent="0.45">
      <c r="B2081" t="s">
        <v>419</v>
      </c>
      <c r="C2081" t="s">
        <v>189</v>
      </c>
      <c r="D2081" t="s">
        <v>2546</v>
      </c>
      <c r="E2081" t="s">
        <v>2547</v>
      </c>
      <c r="F2081" t="s">
        <v>4624</v>
      </c>
      <c r="G2081" t="s">
        <v>2541</v>
      </c>
      <c r="H2081" t="s">
        <v>2542</v>
      </c>
      <c r="J2081">
        <v>2</v>
      </c>
      <c r="K2081">
        <v>55.675159999999998</v>
      </c>
      <c r="L2081">
        <v>55.379440000000002</v>
      </c>
      <c r="M2081">
        <v>56.990340000000003</v>
      </c>
      <c r="N2081">
        <v>59.048909999999999</v>
      </c>
      <c r="O2081">
        <v>57.01202</v>
      </c>
      <c r="P2081">
        <v>57.741869999999999</v>
      </c>
      <c r="Q2081">
        <v>58.353769999999997</v>
      </c>
      <c r="R2081">
        <v>58.891330000000004</v>
      </c>
      <c r="S2081">
        <v>59.416409999999999</v>
      </c>
      <c r="T2081">
        <v>59.990389999999998</v>
      </c>
      <c r="U2081">
        <v>60.629130000000004</v>
      </c>
      <c r="V2081">
        <v>61.325789999999998</v>
      </c>
      <c r="W2081">
        <v>62.079689999999999</v>
      </c>
      <c r="X2081">
        <v>62.901110000000003</v>
      </c>
      <c r="Y2081">
        <v>63.787080000000003</v>
      </c>
      <c r="Z2081">
        <v>64.742490000000004</v>
      </c>
      <c r="AA2081">
        <v>65.761560000000003</v>
      </c>
      <c r="AB2081">
        <v>66.848209999999995</v>
      </c>
      <c r="AC2081">
        <v>68.001930000000002</v>
      </c>
      <c r="AD2081">
        <v>0</v>
      </c>
    </row>
    <row r="2082" spans="2:30" ht="15" customHeight="1" x14ac:dyDescent="0.45">
      <c r="B2082" t="s">
        <v>419</v>
      </c>
      <c r="C2082" t="s">
        <v>189</v>
      </c>
      <c r="D2082" t="s">
        <v>2549</v>
      </c>
      <c r="E2082" t="s">
        <v>2550</v>
      </c>
      <c r="F2082" t="s">
        <v>4625</v>
      </c>
      <c r="G2082" t="s">
        <v>2541</v>
      </c>
      <c r="H2082" t="s">
        <v>2542</v>
      </c>
      <c r="J2082">
        <v>2</v>
      </c>
      <c r="K2082">
        <v>40.588149999999999</v>
      </c>
      <c r="L2082">
        <v>40.292430000000003</v>
      </c>
      <c r="M2082">
        <v>41.903329999999997</v>
      </c>
      <c r="N2082">
        <v>43.9619</v>
      </c>
      <c r="O2082">
        <v>41.92501</v>
      </c>
      <c r="P2082">
        <v>42.654859999999999</v>
      </c>
      <c r="Q2082">
        <v>43.266750000000002</v>
      </c>
      <c r="R2082">
        <v>43.804310000000001</v>
      </c>
      <c r="S2082">
        <v>44.3294</v>
      </c>
      <c r="T2082">
        <v>44.903370000000002</v>
      </c>
      <c r="U2082">
        <v>45.542119999999997</v>
      </c>
      <c r="V2082">
        <v>46.238779999999998</v>
      </c>
      <c r="W2082">
        <v>46.99268</v>
      </c>
      <c r="X2082">
        <v>47.814100000000003</v>
      </c>
      <c r="Y2082">
        <v>48.700069999999997</v>
      </c>
      <c r="Z2082">
        <v>49.655479999999997</v>
      </c>
      <c r="AA2082">
        <v>50.674550000000004</v>
      </c>
      <c r="AB2082">
        <v>51.761200000000002</v>
      </c>
      <c r="AC2082">
        <v>52.914909999999999</v>
      </c>
      <c r="AD2082">
        <v>0</v>
      </c>
    </row>
    <row r="2083" spans="2:30" ht="15" customHeight="1" x14ac:dyDescent="0.45">
      <c r="B2083" t="s">
        <v>419</v>
      </c>
      <c r="C2083" t="s">
        <v>189</v>
      </c>
      <c r="D2083" t="s">
        <v>2552</v>
      </c>
      <c r="E2083" t="s">
        <v>2553</v>
      </c>
      <c r="F2083" t="s">
        <v>4626</v>
      </c>
      <c r="G2083" t="s">
        <v>2541</v>
      </c>
      <c r="H2083" t="s">
        <v>2555</v>
      </c>
      <c r="J2083">
        <v>1</v>
      </c>
      <c r="K2083">
        <v>19.333559917072701</v>
      </c>
      <c r="L2083">
        <v>19.035908162986299</v>
      </c>
      <c r="M2083">
        <v>20.6468832542424</v>
      </c>
      <c r="N2083">
        <v>22.705522340023499</v>
      </c>
      <c r="O2083">
        <v>22.842196744002301</v>
      </c>
      <c r="P2083">
        <v>23.172890167193501</v>
      </c>
      <c r="Q2083">
        <v>23.613447984677901</v>
      </c>
      <c r="R2083">
        <v>24.088218814613001</v>
      </c>
      <c r="S2083">
        <v>24.622452293537201</v>
      </c>
      <c r="T2083">
        <v>25.249511498462098</v>
      </c>
      <c r="U2083">
        <v>25.933661137275099</v>
      </c>
      <c r="V2083">
        <v>26.674609558698702</v>
      </c>
      <c r="W2083">
        <v>27.464533908745199</v>
      </c>
      <c r="X2083">
        <v>28.3056090700785</v>
      </c>
      <c r="Y2083">
        <v>29.1951101208697</v>
      </c>
      <c r="Z2083">
        <v>30.1390843436842</v>
      </c>
      <c r="AA2083">
        <v>31.138953696138199</v>
      </c>
      <c r="AB2083">
        <v>32.198214068528699</v>
      </c>
      <c r="AC2083">
        <v>33.320877493426401</v>
      </c>
      <c r="AD2083">
        <v>0</v>
      </c>
    </row>
    <row r="2084" spans="2:30" ht="15" customHeight="1" x14ac:dyDescent="0.45">
      <c r="B2084" t="s">
        <v>419</v>
      </c>
      <c r="C2084" t="s">
        <v>189</v>
      </c>
      <c r="D2084" t="s">
        <v>2556</v>
      </c>
      <c r="E2084" t="s">
        <v>2557</v>
      </c>
      <c r="F2084" t="s">
        <v>4627</v>
      </c>
      <c r="G2084" t="s">
        <v>2541</v>
      </c>
      <c r="H2084" t="s">
        <v>2559</v>
      </c>
      <c r="J2084">
        <v>1</v>
      </c>
      <c r="K2084">
        <v>54.858705649999997</v>
      </c>
    </row>
    <row r="2085" spans="2:30" ht="15" customHeight="1" x14ac:dyDescent="0.45">
      <c r="B2085" t="s">
        <v>419</v>
      </c>
      <c r="C2085" t="s">
        <v>189</v>
      </c>
      <c r="D2085" t="s">
        <v>2560</v>
      </c>
      <c r="E2085" t="s">
        <v>2561</v>
      </c>
      <c r="F2085" t="s">
        <v>4628</v>
      </c>
      <c r="G2085" t="s">
        <v>2563</v>
      </c>
      <c r="H2085" t="s">
        <v>2564</v>
      </c>
      <c r="K2085">
        <v>5</v>
      </c>
      <c r="L2085">
        <v>5</v>
      </c>
      <c r="M2085">
        <v>5</v>
      </c>
      <c r="N2085">
        <v>5</v>
      </c>
      <c r="O2085">
        <v>5</v>
      </c>
      <c r="P2085">
        <v>5</v>
      </c>
      <c r="Q2085">
        <v>5</v>
      </c>
      <c r="R2085">
        <v>5</v>
      </c>
      <c r="S2085">
        <v>5</v>
      </c>
      <c r="T2085">
        <v>5</v>
      </c>
      <c r="U2085">
        <v>5</v>
      </c>
      <c r="V2085">
        <v>5</v>
      </c>
      <c r="W2085">
        <v>5</v>
      </c>
      <c r="X2085">
        <v>5</v>
      </c>
      <c r="Y2085">
        <v>5</v>
      </c>
      <c r="Z2085">
        <v>5</v>
      </c>
      <c r="AA2085">
        <v>5</v>
      </c>
      <c r="AB2085">
        <v>5</v>
      </c>
      <c r="AC2085">
        <v>5</v>
      </c>
      <c r="AD2085">
        <v>0</v>
      </c>
    </row>
    <row r="2086" spans="2:30" ht="15" customHeight="1" x14ac:dyDescent="0.45">
      <c r="B2086" t="s">
        <v>419</v>
      </c>
      <c r="C2086" t="s">
        <v>189</v>
      </c>
      <c r="D2086" t="s">
        <v>2565</v>
      </c>
      <c r="E2086" t="s">
        <v>2566</v>
      </c>
      <c r="F2086" t="s">
        <v>4629</v>
      </c>
      <c r="G2086" t="s">
        <v>2541</v>
      </c>
      <c r="H2086" t="s">
        <v>2568</v>
      </c>
      <c r="K2086">
        <v>0</v>
      </c>
      <c r="L2086">
        <v>0</v>
      </c>
      <c r="M2086">
        <v>0</v>
      </c>
      <c r="N2086">
        <v>0</v>
      </c>
      <c r="O2086">
        <v>37</v>
      </c>
      <c r="P2086">
        <v>81</v>
      </c>
      <c r="Q2086">
        <v>125</v>
      </c>
      <c r="R2086">
        <v>175</v>
      </c>
      <c r="S2086">
        <v>229</v>
      </c>
      <c r="T2086">
        <v>290</v>
      </c>
      <c r="U2086">
        <v>358</v>
      </c>
      <c r="V2086">
        <v>434</v>
      </c>
      <c r="W2086">
        <v>519</v>
      </c>
      <c r="X2086">
        <v>613</v>
      </c>
      <c r="Y2086">
        <v>716</v>
      </c>
      <c r="Z2086">
        <v>828</v>
      </c>
      <c r="AA2086">
        <v>951</v>
      </c>
      <c r="AB2086">
        <v>1084</v>
      </c>
      <c r="AC2086">
        <v>1229</v>
      </c>
      <c r="AD2086">
        <v>0</v>
      </c>
    </row>
    <row r="2087" spans="2:30" ht="15" customHeight="1" x14ac:dyDescent="0.45">
      <c r="B2087" t="s">
        <v>419</v>
      </c>
      <c r="C2087" t="s">
        <v>189</v>
      </c>
      <c r="D2087" t="s">
        <v>2569</v>
      </c>
      <c r="E2087" t="s">
        <v>2570</v>
      </c>
      <c r="F2087" t="s">
        <v>4630</v>
      </c>
      <c r="G2087" t="s">
        <v>2541</v>
      </c>
      <c r="H2087" t="s">
        <v>2568</v>
      </c>
      <c r="K2087">
        <v>0</v>
      </c>
      <c r="L2087">
        <v>-2</v>
      </c>
      <c r="M2087">
        <v>-4</v>
      </c>
      <c r="N2087">
        <v>-6</v>
      </c>
      <c r="O2087">
        <v>2303</v>
      </c>
      <c r="P2087">
        <v>4213</v>
      </c>
      <c r="Q2087">
        <v>5963</v>
      </c>
      <c r="R2087">
        <v>7563</v>
      </c>
      <c r="S2087">
        <v>9049</v>
      </c>
      <c r="T2087">
        <v>10439</v>
      </c>
      <c r="U2087">
        <v>11869</v>
      </c>
      <c r="V2087">
        <v>13357</v>
      </c>
      <c r="W2087">
        <v>14894</v>
      </c>
      <c r="X2087">
        <v>16468</v>
      </c>
      <c r="Y2087">
        <v>18063</v>
      </c>
      <c r="Z2087">
        <v>19667</v>
      </c>
      <c r="AA2087">
        <v>21271</v>
      </c>
      <c r="AB2087">
        <v>22866</v>
      </c>
      <c r="AC2087">
        <v>24450</v>
      </c>
      <c r="AD2087">
        <v>0</v>
      </c>
    </row>
    <row r="2088" spans="2:30" ht="15" customHeight="1" x14ac:dyDescent="0.45">
      <c r="B2088" t="s">
        <v>419</v>
      </c>
      <c r="C2088" t="s">
        <v>189</v>
      </c>
      <c r="D2088" t="s">
        <v>2572</v>
      </c>
      <c r="E2088" t="s">
        <v>2573</v>
      </c>
      <c r="F2088" t="s">
        <v>4631</v>
      </c>
      <c r="G2088" t="s">
        <v>2541</v>
      </c>
      <c r="H2088" t="s">
        <v>2568</v>
      </c>
      <c r="K2088">
        <v>0</v>
      </c>
      <c r="L2088">
        <v>0</v>
      </c>
      <c r="M2088">
        <v>0</v>
      </c>
      <c r="N2088">
        <v>0</v>
      </c>
      <c r="O2088">
        <v>-1</v>
      </c>
      <c r="P2088">
        <v>-2</v>
      </c>
      <c r="Q2088">
        <v>-3</v>
      </c>
      <c r="R2088">
        <v>-4</v>
      </c>
      <c r="S2088">
        <v>-5</v>
      </c>
      <c r="T2088">
        <v>-5</v>
      </c>
      <c r="U2088">
        <v>-6</v>
      </c>
      <c r="V2088">
        <v>-7</v>
      </c>
      <c r="W2088">
        <v>-8</v>
      </c>
      <c r="X2088">
        <v>-9</v>
      </c>
      <c r="Y2088">
        <v>-10</v>
      </c>
      <c r="Z2088">
        <v>-11</v>
      </c>
      <c r="AA2088">
        <v>-12</v>
      </c>
      <c r="AB2088">
        <v>-13</v>
      </c>
      <c r="AC2088">
        <v>-14</v>
      </c>
      <c r="AD2088">
        <v>0</v>
      </c>
    </row>
    <row r="2089" spans="2:30" ht="15" customHeight="1" x14ac:dyDescent="0.45">
      <c r="B2089" t="s">
        <v>419</v>
      </c>
      <c r="C2089" t="s">
        <v>189</v>
      </c>
      <c r="D2089" t="s">
        <v>2575</v>
      </c>
      <c r="E2089" t="s">
        <v>2576</v>
      </c>
      <c r="F2089" t="s">
        <v>4632</v>
      </c>
      <c r="G2089" t="s">
        <v>2541</v>
      </c>
      <c r="H2089" t="s">
        <v>2568</v>
      </c>
      <c r="K2089">
        <v>0</v>
      </c>
      <c r="L2089">
        <v>-2</v>
      </c>
      <c r="M2089">
        <v>-4</v>
      </c>
      <c r="N2089">
        <v>-5</v>
      </c>
      <c r="O2089">
        <v>2338</v>
      </c>
      <c r="P2089">
        <v>4292</v>
      </c>
      <c r="Q2089">
        <v>6085</v>
      </c>
      <c r="R2089">
        <v>7734</v>
      </c>
      <c r="S2089">
        <v>9273</v>
      </c>
      <c r="T2089">
        <v>10723</v>
      </c>
      <c r="U2089">
        <v>12221</v>
      </c>
      <c r="V2089">
        <v>13784</v>
      </c>
      <c r="W2089">
        <v>15405</v>
      </c>
      <c r="X2089">
        <v>17072</v>
      </c>
      <c r="Y2089">
        <v>18769</v>
      </c>
      <c r="Z2089">
        <v>20484</v>
      </c>
      <c r="AA2089">
        <v>22210</v>
      </c>
      <c r="AB2089">
        <v>23938</v>
      </c>
      <c r="AC2089">
        <v>25665</v>
      </c>
      <c r="AD2089">
        <v>0</v>
      </c>
    </row>
    <row r="2090" spans="2:30" ht="15" customHeight="1" x14ac:dyDescent="0.45">
      <c r="B2090" t="s">
        <v>419</v>
      </c>
      <c r="C2090" t="s">
        <v>189</v>
      </c>
      <c r="D2090" t="s">
        <v>2578</v>
      </c>
      <c r="E2090" t="s">
        <v>274</v>
      </c>
      <c r="F2090" t="s">
        <v>4633</v>
      </c>
      <c r="G2090" t="s">
        <v>2541</v>
      </c>
      <c r="H2090" t="s">
        <v>2580</v>
      </c>
      <c r="K2090">
        <v>0</v>
      </c>
      <c r="L2090">
        <v>-1</v>
      </c>
      <c r="M2090">
        <v>-1</v>
      </c>
      <c r="N2090">
        <v>-1</v>
      </c>
      <c r="O2090">
        <v>802</v>
      </c>
      <c r="P2090">
        <v>667</v>
      </c>
      <c r="Q2090">
        <v>613</v>
      </c>
      <c r="R2090">
        <v>561</v>
      </c>
      <c r="S2090">
        <v>521</v>
      </c>
      <c r="T2090">
        <v>487</v>
      </c>
      <c r="U2090">
        <v>502</v>
      </c>
      <c r="V2090">
        <v>524</v>
      </c>
      <c r="W2090">
        <v>543</v>
      </c>
      <c r="X2090">
        <v>558</v>
      </c>
      <c r="Y2090">
        <v>568</v>
      </c>
      <c r="Z2090">
        <v>573</v>
      </c>
      <c r="AA2090">
        <v>576</v>
      </c>
      <c r="AB2090">
        <v>576</v>
      </c>
      <c r="AC2090">
        <v>575</v>
      </c>
      <c r="AD2090">
        <v>0</v>
      </c>
    </row>
    <row r="2091" spans="2:30" ht="15" customHeight="1" x14ac:dyDescent="0.45">
      <c r="B2091" t="s">
        <v>419</v>
      </c>
      <c r="C2091" t="s">
        <v>189</v>
      </c>
      <c r="D2091" t="s">
        <v>2581</v>
      </c>
      <c r="E2091" t="s">
        <v>276</v>
      </c>
      <c r="F2091" t="s">
        <v>4634</v>
      </c>
      <c r="G2091" t="s">
        <v>2541</v>
      </c>
      <c r="H2091" t="s">
        <v>2580</v>
      </c>
      <c r="K2091">
        <v>0</v>
      </c>
      <c r="L2091">
        <v>-1</v>
      </c>
      <c r="M2091">
        <v>-1</v>
      </c>
      <c r="N2091">
        <v>-1</v>
      </c>
      <c r="O2091">
        <v>1410</v>
      </c>
      <c r="P2091">
        <v>1177</v>
      </c>
      <c r="Q2091">
        <v>1081</v>
      </c>
      <c r="R2091">
        <v>998</v>
      </c>
      <c r="S2091">
        <v>937</v>
      </c>
      <c r="T2091">
        <v>890</v>
      </c>
      <c r="U2091">
        <v>920</v>
      </c>
      <c r="V2091">
        <v>961</v>
      </c>
      <c r="W2091">
        <v>998</v>
      </c>
      <c r="X2091">
        <v>1026</v>
      </c>
      <c r="Y2091">
        <v>1046</v>
      </c>
      <c r="Z2091">
        <v>1058</v>
      </c>
      <c r="AA2091">
        <v>1065</v>
      </c>
      <c r="AB2091">
        <v>1068</v>
      </c>
      <c r="AC2091">
        <v>1068</v>
      </c>
      <c r="AD2091">
        <v>0</v>
      </c>
    </row>
    <row r="2092" spans="2:30" ht="15" customHeight="1" x14ac:dyDescent="0.45">
      <c r="B2092" t="s">
        <v>419</v>
      </c>
      <c r="C2092" t="s">
        <v>189</v>
      </c>
      <c r="D2092" t="s">
        <v>2583</v>
      </c>
      <c r="E2092" t="s">
        <v>271</v>
      </c>
      <c r="F2092" t="s">
        <v>4635</v>
      </c>
      <c r="G2092" t="s">
        <v>2541</v>
      </c>
      <c r="H2092" t="s">
        <v>2580</v>
      </c>
      <c r="K2092">
        <v>0</v>
      </c>
      <c r="L2092">
        <v>0</v>
      </c>
      <c r="M2092">
        <v>0</v>
      </c>
      <c r="N2092">
        <v>0</v>
      </c>
      <c r="O2092">
        <v>132</v>
      </c>
      <c r="P2092">
        <v>109</v>
      </c>
      <c r="Q2092">
        <v>100</v>
      </c>
      <c r="R2092">
        <v>90</v>
      </c>
      <c r="S2092">
        <v>81</v>
      </c>
      <c r="T2092">
        <v>73</v>
      </c>
      <c r="U2092">
        <v>75</v>
      </c>
      <c r="V2092">
        <v>78</v>
      </c>
      <c r="W2092">
        <v>81</v>
      </c>
      <c r="X2092">
        <v>83</v>
      </c>
      <c r="Y2092">
        <v>84</v>
      </c>
      <c r="Z2092">
        <v>84</v>
      </c>
      <c r="AA2092">
        <v>84</v>
      </c>
      <c r="AB2092">
        <v>84</v>
      </c>
      <c r="AC2092">
        <v>83</v>
      </c>
      <c r="AD2092">
        <v>0</v>
      </c>
    </row>
    <row r="2093" spans="2:30" ht="15" customHeight="1" x14ac:dyDescent="0.45">
      <c r="B2093" t="s">
        <v>419</v>
      </c>
      <c r="C2093" t="s">
        <v>189</v>
      </c>
      <c r="D2093" t="s">
        <v>2585</v>
      </c>
      <c r="E2093" t="s">
        <v>2586</v>
      </c>
      <c r="F2093" t="s">
        <v>4636</v>
      </c>
      <c r="G2093" t="s">
        <v>2541</v>
      </c>
      <c r="H2093" t="s">
        <v>2588</v>
      </c>
      <c r="K2093">
        <v>0</v>
      </c>
      <c r="L2093">
        <v>-53</v>
      </c>
      <c r="M2093">
        <v>-52</v>
      </c>
      <c r="N2093">
        <v>-51</v>
      </c>
      <c r="O2093">
        <v>65760</v>
      </c>
      <c r="P2093">
        <v>54728</v>
      </c>
      <c r="Q2093">
        <v>50228</v>
      </c>
      <c r="R2093">
        <v>45997</v>
      </c>
      <c r="S2093">
        <v>42643</v>
      </c>
      <c r="T2093">
        <v>39862</v>
      </c>
      <c r="U2093">
        <v>41102</v>
      </c>
      <c r="V2093">
        <v>42850</v>
      </c>
      <c r="W2093">
        <v>44430</v>
      </c>
      <c r="X2093">
        <v>45632</v>
      </c>
      <c r="Y2093">
        <v>46442</v>
      </c>
      <c r="Z2093">
        <v>46877</v>
      </c>
      <c r="AA2093">
        <v>47110</v>
      </c>
      <c r="AB2093">
        <v>47122</v>
      </c>
      <c r="AC2093">
        <v>47031</v>
      </c>
      <c r="AD2093">
        <v>0</v>
      </c>
    </row>
    <row r="2094" spans="2:30" ht="15" customHeight="1" x14ac:dyDescent="0.45">
      <c r="B2094" t="s">
        <v>419</v>
      </c>
      <c r="C2094" t="s">
        <v>189</v>
      </c>
      <c r="D2094" t="s">
        <v>2589</v>
      </c>
      <c r="E2094" t="s">
        <v>2590</v>
      </c>
      <c r="F2094" t="s">
        <v>4637</v>
      </c>
      <c r="G2094" t="s">
        <v>2541</v>
      </c>
      <c r="H2094" t="s">
        <v>2592</v>
      </c>
      <c r="K2094">
        <v>0</v>
      </c>
      <c r="L2094">
        <v>-1</v>
      </c>
      <c r="M2094">
        <v>-1</v>
      </c>
      <c r="N2094">
        <v>-1</v>
      </c>
      <c r="O2094">
        <v>2730</v>
      </c>
      <c r="P2094">
        <v>2374</v>
      </c>
      <c r="Q2094">
        <v>2217</v>
      </c>
      <c r="R2094">
        <v>2182</v>
      </c>
      <c r="S2094">
        <v>2222</v>
      </c>
      <c r="T2094">
        <v>2325</v>
      </c>
      <c r="U2094">
        <v>2458</v>
      </c>
      <c r="V2094">
        <v>2603</v>
      </c>
      <c r="W2094">
        <v>2744</v>
      </c>
      <c r="X2094">
        <v>2870</v>
      </c>
      <c r="Y2094">
        <v>2980</v>
      </c>
      <c r="Z2094">
        <v>3075</v>
      </c>
      <c r="AA2094">
        <v>3164</v>
      </c>
      <c r="AB2094">
        <v>3246</v>
      </c>
      <c r="AC2094">
        <v>3328</v>
      </c>
      <c r="AD2094">
        <v>0</v>
      </c>
    </row>
    <row r="2095" spans="2:30" ht="15" customHeight="1" x14ac:dyDescent="0.45">
      <c r="B2095" t="s">
        <v>419</v>
      </c>
      <c r="C2095" t="s">
        <v>189</v>
      </c>
      <c r="D2095" t="s">
        <v>2593</v>
      </c>
      <c r="E2095" t="s">
        <v>2594</v>
      </c>
      <c r="F2095" t="s">
        <v>4638</v>
      </c>
      <c r="G2095" t="s">
        <v>2541</v>
      </c>
      <c r="H2095" t="s">
        <v>2596</v>
      </c>
      <c r="K2095">
        <v>64271.06</v>
      </c>
      <c r="L2095">
        <v>64979.96</v>
      </c>
      <c r="M2095">
        <v>68421.149999999994</v>
      </c>
      <c r="N2095">
        <v>71670.740000000005</v>
      </c>
      <c r="O2095">
        <v>72909.149999999994</v>
      </c>
      <c r="P2095">
        <v>74388.63</v>
      </c>
      <c r="Q2095">
        <v>76016.42</v>
      </c>
      <c r="R2095">
        <v>77603.44</v>
      </c>
      <c r="S2095">
        <v>79239.92</v>
      </c>
      <c r="T2095">
        <v>80986.69</v>
      </c>
      <c r="U2095">
        <v>82813.039999999994</v>
      </c>
      <c r="V2095">
        <v>84720.65</v>
      </c>
      <c r="W2095">
        <v>86706.47</v>
      </c>
      <c r="X2095">
        <v>88769.93</v>
      </c>
      <c r="Y2095">
        <v>90911.14</v>
      </c>
      <c r="Z2095">
        <v>93138.28</v>
      </c>
      <c r="AA2095">
        <v>95450.880000000005</v>
      </c>
      <c r="AB2095">
        <v>97853.2</v>
      </c>
      <c r="AC2095">
        <v>100344.64</v>
      </c>
      <c r="AD2095">
        <v>0</v>
      </c>
    </row>
    <row r="2096" spans="2:30" ht="15" customHeight="1" x14ac:dyDescent="0.45">
      <c r="B2096" t="s">
        <v>419</v>
      </c>
      <c r="C2096" t="s">
        <v>189</v>
      </c>
      <c r="D2096" t="s">
        <v>2597</v>
      </c>
      <c r="E2096" t="s">
        <v>2598</v>
      </c>
      <c r="F2096" t="s">
        <v>4639</v>
      </c>
      <c r="G2096" t="s">
        <v>2541</v>
      </c>
      <c r="H2096" t="s">
        <v>2600</v>
      </c>
      <c r="K2096" t="e">
        <f>#N/A</f>
        <v>#N/A</v>
      </c>
      <c r="L2096" t="e">
        <f>#N/A</f>
        <v>#N/A</v>
      </c>
      <c r="M2096" t="e">
        <f>#N/A</f>
        <v>#N/A</v>
      </c>
      <c r="N2096" t="e">
        <f>#N/A</f>
        <v>#N/A</v>
      </c>
      <c r="O2096" t="e">
        <f>#N/A</f>
        <v>#N/A</v>
      </c>
      <c r="P2096" t="e">
        <f>#N/A</f>
        <v>#N/A</v>
      </c>
      <c r="Q2096" t="e">
        <f>#N/A</f>
        <v>#N/A</v>
      </c>
      <c r="R2096" t="e">
        <f>#N/A</f>
        <v>#N/A</v>
      </c>
      <c r="S2096" t="e">
        <f>#N/A</f>
        <v>#N/A</v>
      </c>
      <c r="T2096" t="e">
        <f>#N/A</f>
        <v>#N/A</v>
      </c>
      <c r="U2096" t="e">
        <f>#N/A</f>
        <v>#N/A</v>
      </c>
      <c r="V2096" t="e">
        <f>#N/A</f>
        <v>#N/A</v>
      </c>
      <c r="W2096" t="e">
        <f>#N/A</f>
        <v>#N/A</v>
      </c>
      <c r="X2096" t="e">
        <f>#N/A</f>
        <v>#N/A</v>
      </c>
      <c r="Y2096" t="e">
        <f>#N/A</f>
        <v>#N/A</v>
      </c>
      <c r="Z2096" t="e">
        <f>#N/A</f>
        <v>#N/A</v>
      </c>
      <c r="AA2096" t="e">
        <f>#N/A</f>
        <v>#N/A</v>
      </c>
      <c r="AB2096" t="e">
        <f>#N/A</f>
        <v>#N/A</v>
      </c>
      <c r="AC2096" t="e">
        <f>#N/A</f>
        <v>#N/A</v>
      </c>
      <c r="AD2096">
        <v>0</v>
      </c>
    </row>
    <row r="2097" spans="2:30" ht="15" customHeight="1" x14ac:dyDescent="0.45">
      <c r="B2097" t="s">
        <v>419</v>
      </c>
      <c r="C2097" t="s">
        <v>189</v>
      </c>
      <c r="D2097" t="s">
        <v>2601</v>
      </c>
      <c r="E2097" t="s">
        <v>2602</v>
      </c>
      <c r="F2097" t="s">
        <v>4640</v>
      </c>
      <c r="G2097" t="s">
        <v>2541</v>
      </c>
      <c r="H2097" t="s">
        <v>2600</v>
      </c>
      <c r="K2097" t="e">
        <f>#N/A</f>
        <v>#N/A</v>
      </c>
      <c r="L2097" t="e">
        <f>#N/A</f>
        <v>#N/A</v>
      </c>
      <c r="M2097" t="e">
        <f>#N/A</f>
        <v>#N/A</v>
      </c>
      <c r="N2097" t="e">
        <f>#N/A</f>
        <v>#N/A</v>
      </c>
      <c r="O2097" t="e">
        <f>#N/A</f>
        <v>#N/A</v>
      </c>
      <c r="P2097" t="e">
        <f>#N/A</f>
        <v>#N/A</v>
      </c>
      <c r="Q2097" t="e">
        <f>#N/A</f>
        <v>#N/A</v>
      </c>
      <c r="R2097" t="e">
        <f>#N/A</f>
        <v>#N/A</v>
      </c>
      <c r="S2097" t="e">
        <f>#N/A</f>
        <v>#N/A</v>
      </c>
      <c r="T2097" t="e">
        <f>#N/A</f>
        <v>#N/A</v>
      </c>
      <c r="U2097" t="e">
        <f>#N/A</f>
        <v>#N/A</v>
      </c>
      <c r="V2097" t="e">
        <f>#N/A</f>
        <v>#N/A</v>
      </c>
      <c r="W2097" t="e">
        <f>#N/A</f>
        <v>#N/A</v>
      </c>
      <c r="X2097" t="e">
        <f>#N/A</f>
        <v>#N/A</v>
      </c>
      <c r="Y2097" t="e">
        <f>#N/A</f>
        <v>#N/A</v>
      </c>
      <c r="Z2097" t="e">
        <f>#N/A</f>
        <v>#N/A</v>
      </c>
      <c r="AA2097" t="e">
        <f>#N/A</f>
        <v>#N/A</v>
      </c>
      <c r="AB2097" t="e">
        <f>#N/A</f>
        <v>#N/A</v>
      </c>
      <c r="AC2097" t="e">
        <f>#N/A</f>
        <v>#N/A</v>
      </c>
      <c r="AD2097">
        <v>0</v>
      </c>
    </row>
    <row r="2098" spans="2:30" ht="15" customHeight="1" x14ac:dyDescent="0.45">
      <c r="B2098" t="s">
        <v>419</v>
      </c>
      <c r="C2098" t="s">
        <v>189</v>
      </c>
      <c r="D2098" t="s">
        <v>2604</v>
      </c>
      <c r="E2098" t="s">
        <v>2605</v>
      </c>
      <c r="F2098" t="s">
        <v>4641</v>
      </c>
      <c r="G2098" t="s">
        <v>2541</v>
      </c>
      <c r="H2098" t="s">
        <v>2600</v>
      </c>
      <c r="K2098" t="e">
        <f>#N/A</f>
        <v>#N/A</v>
      </c>
      <c r="L2098" t="e">
        <f>#N/A</f>
        <v>#N/A</v>
      </c>
      <c r="M2098" t="e">
        <f>#N/A</f>
        <v>#N/A</v>
      </c>
      <c r="N2098" t="e">
        <f>#N/A</f>
        <v>#N/A</v>
      </c>
      <c r="O2098" t="e">
        <f>#N/A</f>
        <v>#N/A</v>
      </c>
      <c r="P2098" t="e">
        <f>#N/A</f>
        <v>#N/A</v>
      </c>
      <c r="Q2098" t="e">
        <f>#N/A</f>
        <v>#N/A</v>
      </c>
      <c r="R2098" t="e">
        <f>#N/A</f>
        <v>#N/A</v>
      </c>
      <c r="S2098" t="e">
        <f>#N/A</f>
        <v>#N/A</v>
      </c>
      <c r="T2098" t="e">
        <f>#N/A</f>
        <v>#N/A</v>
      </c>
      <c r="U2098" t="e">
        <f>#N/A</f>
        <v>#N/A</v>
      </c>
      <c r="V2098" t="e">
        <f>#N/A</f>
        <v>#N/A</v>
      </c>
      <c r="W2098" t="e">
        <f>#N/A</f>
        <v>#N/A</v>
      </c>
      <c r="X2098" t="e">
        <f>#N/A</f>
        <v>#N/A</v>
      </c>
      <c r="Y2098" t="e">
        <f>#N/A</f>
        <v>#N/A</v>
      </c>
      <c r="Z2098" t="e">
        <f>#N/A</f>
        <v>#N/A</v>
      </c>
      <c r="AA2098" t="e">
        <f>#N/A</f>
        <v>#N/A</v>
      </c>
      <c r="AB2098" t="e">
        <f>#N/A</f>
        <v>#N/A</v>
      </c>
      <c r="AC2098" t="e">
        <f>#N/A</f>
        <v>#N/A</v>
      </c>
      <c r="AD2098">
        <v>0</v>
      </c>
    </row>
    <row r="2099" spans="2:30" ht="15" customHeight="1" x14ac:dyDescent="0.45">
      <c r="B2099" t="s">
        <v>419</v>
      </c>
      <c r="C2099" t="s">
        <v>189</v>
      </c>
      <c r="D2099" t="s">
        <v>2607</v>
      </c>
      <c r="E2099" t="s">
        <v>2608</v>
      </c>
      <c r="F2099" t="s">
        <v>4642</v>
      </c>
      <c r="G2099" t="s">
        <v>2541</v>
      </c>
      <c r="H2099" t="s">
        <v>2600</v>
      </c>
      <c r="K2099" t="e">
        <f>#N/A</f>
        <v>#N/A</v>
      </c>
      <c r="L2099" t="e">
        <f>#N/A</f>
        <v>#N/A</v>
      </c>
      <c r="M2099" t="e">
        <f>#N/A</f>
        <v>#N/A</v>
      </c>
      <c r="N2099" t="e">
        <f>#N/A</f>
        <v>#N/A</v>
      </c>
      <c r="O2099" t="e">
        <f>#N/A</f>
        <v>#N/A</v>
      </c>
      <c r="P2099" t="e">
        <f>#N/A</f>
        <v>#N/A</v>
      </c>
      <c r="Q2099" t="e">
        <f>#N/A</f>
        <v>#N/A</v>
      </c>
      <c r="R2099" t="e">
        <f>#N/A</f>
        <v>#N/A</v>
      </c>
      <c r="S2099" t="e">
        <f>#N/A</f>
        <v>#N/A</v>
      </c>
      <c r="T2099" t="e">
        <f>#N/A</f>
        <v>#N/A</v>
      </c>
      <c r="U2099" t="e">
        <f>#N/A</f>
        <v>#N/A</v>
      </c>
      <c r="V2099" t="e">
        <f>#N/A</f>
        <v>#N/A</v>
      </c>
      <c r="W2099" t="e">
        <f>#N/A</f>
        <v>#N/A</v>
      </c>
      <c r="X2099" t="e">
        <f>#N/A</f>
        <v>#N/A</v>
      </c>
      <c r="Y2099" t="e">
        <f>#N/A</f>
        <v>#N/A</v>
      </c>
      <c r="Z2099" t="e">
        <f>#N/A</f>
        <v>#N/A</v>
      </c>
      <c r="AA2099" t="e">
        <f>#N/A</f>
        <v>#N/A</v>
      </c>
      <c r="AB2099" t="e">
        <f>#N/A</f>
        <v>#N/A</v>
      </c>
      <c r="AC2099" t="e">
        <f>#N/A</f>
        <v>#N/A</v>
      </c>
      <c r="AD2099">
        <v>0</v>
      </c>
    </row>
    <row r="2100" spans="2:30" ht="15" customHeight="1" x14ac:dyDescent="0.45">
      <c r="B2100" t="s">
        <v>419</v>
      </c>
      <c r="C2100" t="s">
        <v>189</v>
      </c>
      <c r="D2100" t="s">
        <v>2610</v>
      </c>
      <c r="E2100" t="s">
        <v>2611</v>
      </c>
      <c r="F2100" t="s">
        <v>4643</v>
      </c>
      <c r="G2100" t="s">
        <v>2541</v>
      </c>
      <c r="H2100" t="s">
        <v>2600</v>
      </c>
      <c r="K2100" t="e">
        <f>#N/A</f>
        <v>#N/A</v>
      </c>
      <c r="L2100" t="e">
        <f>#N/A</f>
        <v>#N/A</v>
      </c>
      <c r="M2100" t="e">
        <f>#N/A</f>
        <v>#N/A</v>
      </c>
      <c r="N2100" t="e">
        <f>#N/A</f>
        <v>#N/A</v>
      </c>
      <c r="O2100" t="e">
        <f>#N/A</f>
        <v>#N/A</v>
      </c>
      <c r="P2100" t="e">
        <f>#N/A</f>
        <v>#N/A</v>
      </c>
      <c r="Q2100" t="e">
        <f>#N/A</f>
        <v>#N/A</v>
      </c>
      <c r="R2100" t="e">
        <f>#N/A</f>
        <v>#N/A</v>
      </c>
      <c r="S2100" t="e">
        <f>#N/A</f>
        <v>#N/A</v>
      </c>
      <c r="T2100" t="e">
        <f>#N/A</f>
        <v>#N/A</v>
      </c>
      <c r="U2100" t="e">
        <f>#N/A</f>
        <v>#N/A</v>
      </c>
      <c r="V2100" t="e">
        <f>#N/A</f>
        <v>#N/A</v>
      </c>
      <c r="W2100" t="e">
        <f>#N/A</f>
        <v>#N/A</v>
      </c>
      <c r="X2100" t="e">
        <f>#N/A</f>
        <v>#N/A</v>
      </c>
      <c r="Y2100" t="e">
        <f>#N/A</f>
        <v>#N/A</v>
      </c>
      <c r="Z2100" t="e">
        <f>#N/A</f>
        <v>#N/A</v>
      </c>
      <c r="AA2100" t="e">
        <f>#N/A</f>
        <v>#N/A</v>
      </c>
      <c r="AB2100" t="e">
        <f>#N/A</f>
        <v>#N/A</v>
      </c>
      <c r="AC2100" t="e">
        <f>#N/A</f>
        <v>#N/A</v>
      </c>
      <c r="AD2100">
        <v>0</v>
      </c>
    </row>
    <row r="2101" spans="2:30" ht="15" customHeight="1" x14ac:dyDescent="0.45">
      <c r="B2101" t="s">
        <v>419</v>
      </c>
      <c r="C2101" t="s">
        <v>189</v>
      </c>
      <c r="D2101" t="s">
        <v>2613</v>
      </c>
      <c r="E2101" t="s">
        <v>2614</v>
      </c>
      <c r="F2101" t="s">
        <v>4644</v>
      </c>
      <c r="G2101" t="s">
        <v>2541</v>
      </c>
      <c r="H2101" t="s">
        <v>2600</v>
      </c>
      <c r="K2101" t="e">
        <f>#N/A</f>
        <v>#N/A</v>
      </c>
      <c r="L2101" t="e">
        <f>#N/A</f>
        <v>#N/A</v>
      </c>
      <c r="M2101" t="e">
        <f>#N/A</f>
        <v>#N/A</v>
      </c>
      <c r="N2101" t="e">
        <f>#N/A</f>
        <v>#N/A</v>
      </c>
      <c r="O2101" t="e">
        <f>#N/A</f>
        <v>#N/A</v>
      </c>
      <c r="P2101" t="e">
        <f>#N/A</f>
        <v>#N/A</v>
      </c>
      <c r="Q2101" t="e">
        <f>#N/A</f>
        <v>#N/A</v>
      </c>
      <c r="R2101" t="e">
        <f>#N/A</f>
        <v>#N/A</v>
      </c>
      <c r="S2101" t="e">
        <f>#N/A</f>
        <v>#N/A</v>
      </c>
      <c r="T2101" t="e">
        <f>#N/A</f>
        <v>#N/A</v>
      </c>
      <c r="U2101" t="e">
        <f>#N/A</f>
        <v>#N/A</v>
      </c>
      <c r="V2101" t="e">
        <f>#N/A</f>
        <v>#N/A</v>
      </c>
      <c r="W2101" t="e">
        <f>#N/A</f>
        <v>#N/A</v>
      </c>
      <c r="X2101" t="e">
        <f>#N/A</f>
        <v>#N/A</v>
      </c>
      <c r="Y2101" t="e">
        <f>#N/A</f>
        <v>#N/A</v>
      </c>
      <c r="Z2101" t="e">
        <f>#N/A</f>
        <v>#N/A</v>
      </c>
      <c r="AA2101" t="e">
        <f>#N/A</f>
        <v>#N/A</v>
      </c>
      <c r="AB2101" t="e">
        <f>#N/A</f>
        <v>#N/A</v>
      </c>
      <c r="AC2101" t="e">
        <f>#N/A</f>
        <v>#N/A</v>
      </c>
      <c r="AD2101">
        <v>0</v>
      </c>
    </row>
    <row r="2102" spans="2:30" ht="15" customHeight="1" x14ac:dyDescent="0.45">
      <c r="B2102" t="s">
        <v>419</v>
      </c>
      <c r="C2102" t="s">
        <v>189</v>
      </c>
      <c r="D2102" t="s">
        <v>2616</v>
      </c>
      <c r="E2102" t="s">
        <v>2617</v>
      </c>
      <c r="F2102" t="s">
        <v>4645</v>
      </c>
      <c r="G2102" t="s">
        <v>2541</v>
      </c>
      <c r="H2102" t="s">
        <v>2600</v>
      </c>
      <c r="K2102" t="e">
        <f>#N/A</f>
        <v>#N/A</v>
      </c>
      <c r="L2102" t="e">
        <f>#N/A</f>
        <v>#N/A</v>
      </c>
      <c r="M2102" t="e">
        <f>#N/A</f>
        <v>#N/A</v>
      </c>
      <c r="N2102" t="e">
        <f>#N/A</f>
        <v>#N/A</v>
      </c>
      <c r="O2102" t="e">
        <f>#N/A</f>
        <v>#N/A</v>
      </c>
      <c r="P2102" t="e">
        <f>#N/A</f>
        <v>#N/A</v>
      </c>
      <c r="Q2102" t="e">
        <f>#N/A</f>
        <v>#N/A</v>
      </c>
      <c r="R2102" t="e">
        <f>#N/A</f>
        <v>#N/A</v>
      </c>
      <c r="S2102" t="e">
        <f>#N/A</f>
        <v>#N/A</v>
      </c>
      <c r="T2102" t="e">
        <f>#N/A</f>
        <v>#N/A</v>
      </c>
      <c r="U2102" t="e">
        <f>#N/A</f>
        <v>#N/A</v>
      </c>
      <c r="V2102" t="e">
        <f>#N/A</f>
        <v>#N/A</v>
      </c>
      <c r="W2102" t="e">
        <f>#N/A</f>
        <v>#N/A</v>
      </c>
      <c r="X2102" t="e">
        <f>#N/A</f>
        <v>#N/A</v>
      </c>
      <c r="Y2102" t="e">
        <f>#N/A</f>
        <v>#N/A</v>
      </c>
      <c r="Z2102" t="e">
        <f>#N/A</f>
        <v>#N/A</v>
      </c>
      <c r="AA2102" t="e">
        <f>#N/A</f>
        <v>#N/A</v>
      </c>
      <c r="AB2102" t="e">
        <f>#N/A</f>
        <v>#N/A</v>
      </c>
      <c r="AC2102" t="e">
        <f>#N/A</f>
        <v>#N/A</v>
      </c>
      <c r="AD2102">
        <v>0</v>
      </c>
    </row>
    <row r="2103" spans="2:30" ht="15" customHeight="1" x14ac:dyDescent="0.45">
      <c r="B2103" t="s">
        <v>419</v>
      </c>
      <c r="C2103" t="s">
        <v>189</v>
      </c>
      <c r="D2103" t="s">
        <v>2619</v>
      </c>
      <c r="E2103" t="s">
        <v>2620</v>
      </c>
      <c r="F2103" t="s">
        <v>4646</v>
      </c>
      <c r="G2103" t="s">
        <v>2541</v>
      </c>
      <c r="H2103" t="s">
        <v>2600</v>
      </c>
      <c r="K2103" t="e">
        <f>#N/A</f>
        <v>#N/A</v>
      </c>
      <c r="L2103" t="e">
        <f>#N/A</f>
        <v>#N/A</v>
      </c>
      <c r="M2103" t="e">
        <f>#N/A</f>
        <v>#N/A</v>
      </c>
      <c r="N2103" t="e">
        <f>#N/A</f>
        <v>#N/A</v>
      </c>
      <c r="O2103" t="e">
        <f>#N/A</f>
        <v>#N/A</v>
      </c>
      <c r="P2103" t="e">
        <f>#N/A</f>
        <v>#N/A</v>
      </c>
      <c r="Q2103" t="e">
        <f>#N/A</f>
        <v>#N/A</v>
      </c>
      <c r="R2103" t="e">
        <f>#N/A</f>
        <v>#N/A</v>
      </c>
      <c r="S2103" t="e">
        <f>#N/A</f>
        <v>#N/A</v>
      </c>
      <c r="T2103" t="e">
        <f>#N/A</f>
        <v>#N/A</v>
      </c>
      <c r="U2103" t="e">
        <f>#N/A</f>
        <v>#N/A</v>
      </c>
      <c r="V2103" t="e">
        <f>#N/A</f>
        <v>#N/A</v>
      </c>
      <c r="W2103" t="e">
        <f>#N/A</f>
        <v>#N/A</v>
      </c>
      <c r="X2103" t="e">
        <f>#N/A</f>
        <v>#N/A</v>
      </c>
      <c r="Y2103" t="e">
        <f>#N/A</f>
        <v>#N/A</v>
      </c>
      <c r="Z2103" t="e">
        <f>#N/A</f>
        <v>#N/A</v>
      </c>
      <c r="AA2103" t="e">
        <f>#N/A</f>
        <v>#N/A</v>
      </c>
      <c r="AB2103" t="e">
        <f>#N/A</f>
        <v>#N/A</v>
      </c>
      <c r="AC2103" t="e">
        <f>#N/A</f>
        <v>#N/A</v>
      </c>
      <c r="AD2103">
        <v>0</v>
      </c>
    </row>
    <row r="2104" spans="2:30" ht="15" customHeight="1" x14ac:dyDescent="0.45">
      <c r="B2104" t="s">
        <v>419</v>
      </c>
      <c r="C2104" t="s">
        <v>189</v>
      </c>
      <c r="D2104" t="s">
        <v>2622</v>
      </c>
      <c r="E2104" t="s">
        <v>2623</v>
      </c>
      <c r="F2104" t="s">
        <v>4647</v>
      </c>
      <c r="G2104" t="s">
        <v>2541</v>
      </c>
      <c r="H2104" t="s">
        <v>2625</v>
      </c>
      <c r="I2104" t="s">
        <v>2626</v>
      </c>
      <c r="K2104">
        <v>1.01</v>
      </c>
      <c r="L2104">
        <v>1.05</v>
      </c>
      <c r="M2104">
        <v>1.1000000000000001</v>
      </c>
      <c r="N2104">
        <v>1.18</v>
      </c>
      <c r="O2104">
        <v>1.24</v>
      </c>
      <c r="P2104">
        <v>1.3</v>
      </c>
      <c r="Q2104">
        <v>1.38</v>
      </c>
      <c r="R2104">
        <v>1.46</v>
      </c>
      <c r="S2104">
        <v>1.54</v>
      </c>
      <c r="T2104">
        <v>1.63</v>
      </c>
      <c r="U2104">
        <v>1.72</v>
      </c>
      <c r="V2104">
        <v>1.81</v>
      </c>
      <c r="W2104">
        <v>1.91</v>
      </c>
      <c r="X2104">
        <v>2.0099999999999998</v>
      </c>
      <c r="Y2104">
        <v>2.12</v>
      </c>
      <c r="Z2104">
        <v>2.2400000000000002</v>
      </c>
      <c r="AA2104">
        <v>2.36</v>
      </c>
      <c r="AB2104">
        <v>2.4900000000000002</v>
      </c>
      <c r="AC2104">
        <v>2.63</v>
      </c>
      <c r="AD2104">
        <v>0</v>
      </c>
    </row>
    <row r="2105" spans="2:30" ht="15" customHeight="1" x14ac:dyDescent="0.45">
      <c r="B2105" t="s">
        <v>419</v>
      </c>
      <c r="C2105" t="s">
        <v>189</v>
      </c>
      <c r="D2105" t="s">
        <v>2627</v>
      </c>
      <c r="E2105" t="s">
        <v>2628</v>
      </c>
      <c r="F2105" t="s">
        <v>4648</v>
      </c>
      <c r="G2105" t="s">
        <v>2541</v>
      </c>
      <c r="H2105" t="s">
        <v>2625</v>
      </c>
      <c r="I2105" t="s">
        <v>2626</v>
      </c>
      <c r="K2105">
        <v>0</v>
      </c>
      <c r="L2105">
        <v>0</v>
      </c>
      <c r="M2105">
        <v>0</v>
      </c>
      <c r="N2105">
        <v>0</v>
      </c>
      <c r="O2105">
        <v>-0.01</v>
      </c>
      <c r="P2105">
        <v>-0.01</v>
      </c>
      <c r="Q2105">
        <v>-0.01</v>
      </c>
      <c r="R2105">
        <v>-0.01</v>
      </c>
      <c r="S2105">
        <v>-0.01</v>
      </c>
      <c r="T2105">
        <v>-0.01</v>
      </c>
      <c r="U2105">
        <v>-0.01</v>
      </c>
      <c r="V2105">
        <v>-0.01</v>
      </c>
      <c r="W2105">
        <v>-0.01</v>
      </c>
      <c r="X2105">
        <v>-0.01</v>
      </c>
      <c r="Y2105">
        <v>-0.01</v>
      </c>
      <c r="Z2105">
        <v>-0.01</v>
      </c>
      <c r="AA2105">
        <v>-0.01</v>
      </c>
      <c r="AB2105">
        <v>-0.01</v>
      </c>
      <c r="AC2105">
        <v>-0.01</v>
      </c>
      <c r="AD2105">
        <v>0</v>
      </c>
    </row>
    <row r="2106" spans="2:30" ht="15" customHeight="1" x14ac:dyDescent="0.45">
      <c r="B2106" t="s">
        <v>419</v>
      </c>
      <c r="C2106" t="s">
        <v>189</v>
      </c>
      <c r="D2106" t="s">
        <v>2630</v>
      </c>
      <c r="E2106" t="s">
        <v>2631</v>
      </c>
      <c r="F2106" t="s">
        <v>4649</v>
      </c>
      <c r="G2106" t="s">
        <v>422</v>
      </c>
      <c r="H2106" t="s">
        <v>2633</v>
      </c>
      <c r="I2106" t="s">
        <v>837</v>
      </c>
      <c r="K2106">
        <v>0</v>
      </c>
      <c r="L2106">
        <v>0</v>
      </c>
      <c r="M2106">
        <v>0</v>
      </c>
      <c r="N2106">
        <v>0</v>
      </c>
      <c r="O2106">
        <v>0</v>
      </c>
      <c r="P2106">
        <v>0</v>
      </c>
      <c r="Q2106">
        <v>0</v>
      </c>
      <c r="R2106">
        <v>0</v>
      </c>
      <c r="S2106">
        <v>0</v>
      </c>
      <c r="T2106">
        <v>0</v>
      </c>
      <c r="U2106">
        <v>0</v>
      </c>
      <c r="V2106">
        <v>0</v>
      </c>
      <c r="W2106">
        <v>0</v>
      </c>
      <c r="X2106">
        <v>0</v>
      </c>
      <c r="Y2106">
        <v>0</v>
      </c>
      <c r="Z2106">
        <v>0</v>
      </c>
      <c r="AA2106">
        <v>0</v>
      </c>
      <c r="AB2106">
        <v>0</v>
      </c>
      <c r="AC2106">
        <v>0</v>
      </c>
      <c r="AD2106">
        <v>0</v>
      </c>
    </row>
    <row r="2107" spans="2:30" ht="15" customHeight="1" x14ac:dyDescent="0.45">
      <c r="B2107" t="s">
        <v>419</v>
      </c>
      <c r="C2107" t="s">
        <v>189</v>
      </c>
      <c r="D2107" t="s">
        <v>2634</v>
      </c>
      <c r="E2107" t="s">
        <v>2635</v>
      </c>
      <c r="F2107" t="s">
        <v>4650</v>
      </c>
      <c r="G2107" t="s">
        <v>422</v>
      </c>
      <c r="H2107" t="s">
        <v>2633</v>
      </c>
      <c r="I2107" t="s">
        <v>837</v>
      </c>
      <c r="K2107">
        <v>0</v>
      </c>
      <c r="L2107">
        <v>0</v>
      </c>
      <c r="M2107">
        <v>0</v>
      </c>
      <c r="N2107">
        <v>0</v>
      </c>
      <c r="O2107">
        <v>0</v>
      </c>
      <c r="P2107">
        <v>0</v>
      </c>
      <c r="Q2107">
        <v>0</v>
      </c>
      <c r="R2107">
        <v>0</v>
      </c>
      <c r="S2107">
        <v>0</v>
      </c>
      <c r="T2107">
        <v>0</v>
      </c>
      <c r="U2107">
        <v>0</v>
      </c>
      <c r="V2107">
        <v>0</v>
      </c>
      <c r="W2107">
        <v>0</v>
      </c>
      <c r="X2107">
        <v>0</v>
      </c>
      <c r="Y2107">
        <v>0</v>
      </c>
      <c r="Z2107">
        <v>0</v>
      </c>
      <c r="AA2107">
        <v>0</v>
      </c>
      <c r="AB2107">
        <v>0</v>
      </c>
      <c r="AC2107">
        <v>0</v>
      </c>
      <c r="AD2107">
        <v>0</v>
      </c>
    </row>
    <row r="2108" spans="2:30" ht="15" customHeight="1" x14ac:dyDescent="0.45">
      <c r="B2108" t="s">
        <v>419</v>
      </c>
      <c r="C2108" t="s">
        <v>189</v>
      </c>
      <c r="D2108" t="s">
        <v>2637</v>
      </c>
      <c r="E2108" t="s">
        <v>2638</v>
      </c>
      <c r="F2108" t="s">
        <v>4651</v>
      </c>
      <c r="G2108" t="s">
        <v>422</v>
      </c>
      <c r="H2108" t="s">
        <v>2633</v>
      </c>
      <c r="I2108" t="s">
        <v>837</v>
      </c>
      <c r="K2108" t="e">
        <f>#N/A</f>
        <v>#N/A</v>
      </c>
      <c r="L2108" t="e">
        <f>#N/A</f>
        <v>#N/A</v>
      </c>
      <c r="M2108" t="e">
        <f>#N/A</f>
        <v>#N/A</v>
      </c>
      <c r="N2108" t="e">
        <f>#N/A</f>
        <v>#N/A</v>
      </c>
      <c r="O2108" t="e">
        <f>#N/A</f>
        <v>#N/A</v>
      </c>
      <c r="P2108" t="e">
        <f>#N/A</f>
        <v>#N/A</v>
      </c>
      <c r="Q2108" t="e">
        <f>#N/A</f>
        <v>#N/A</v>
      </c>
      <c r="R2108" t="e">
        <f>#N/A</f>
        <v>#N/A</v>
      </c>
      <c r="S2108" t="e">
        <f>#N/A</f>
        <v>#N/A</v>
      </c>
      <c r="T2108" t="e">
        <f>#N/A</f>
        <v>#N/A</v>
      </c>
      <c r="U2108" t="e">
        <f>#N/A</f>
        <v>#N/A</v>
      </c>
      <c r="V2108" t="e">
        <f>#N/A</f>
        <v>#N/A</v>
      </c>
      <c r="W2108" t="e">
        <f>#N/A</f>
        <v>#N/A</v>
      </c>
      <c r="X2108" t="e">
        <f>#N/A</f>
        <v>#N/A</v>
      </c>
      <c r="Y2108" t="e">
        <f>#N/A</f>
        <v>#N/A</v>
      </c>
      <c r="Z2108" t="e">
        <f>#N/A</f>
        <v>#N/A</v>
      </c>
      <c r="AA2108" t="e">
        <f>#N/A</f>
        <v>#N/A</v>
      </c>
      <c r="AB2108" t="e">
        <f>#N/A</f>
        <v>#N/A</v>
      </c>
      <c r="AC2108" t="e">
        <f>#N/A</f>
        <v>#N/A</v>
      </c>
      <c r="AD2108" t="e">
        <f>#N/A</f>
        <v>#N/A</v>
      </c>
    </row>
    <row r="2109" spans="2:30" ht="15" customHeight="1" x14ac:dyDescent="0.45">
      <c r="B2109" t="s">
        <v>419</v>
      </c>
      <c r="C2109" t="s">
        <v>189</v>
      </c>
      <c r="D2109" t="s">
        <v>2640</v>
      </c>
      <c r="E2109" t="s">
        <v>2641</v>
      </c>
      <c r="F2109" t="s">
        <v>4652</v>
      </c>
      <c r="G2109" t="s">
        <v>422</v>
      </c>
      <c r="H2109" t="s">
        <v>2633</v>
      </c>
      <c r="I2109" t="s">
        <v>837</v>
      </c>
      <c r="K2109" t="e">
        <f>#N/A</f>
        <v>#N/A</v>
      </c>
      <c r="L2109" t="e">
        <f>#N/A</f>
        <v>#N/A</v>
      </c>
      <c r="M2109" t="e">
        <f>#N/A</f>
        <v>#N/A</v>
      </c>
      <c r="N2109" t="e">
        <f>#N/A</f>
        <v>#N/A</v>
      </c>
      <c r="O2109" t="e">
        <f>#N/A</f>
        <v>#N/A</v>
      </c>
      <c r="P2109" t="e">
        <f>#N/A</f>
        <v>#N/A</v>
      </c>
      <c r="Q2109" t="e">
        <f>#N/A</f>
        <v>#N/A</v>
      </c>
      <c r="R2109" t="e">
        <f>#N/A</f>
        <v>#N/A</v>
      </c>
      <c r="S2109" t="e">
        <f>#N/A</f>
        <v>#N/A</v>
      </c>
      <c r="T2109" t="e">
        <f>#N/A</f>
        <v>#N/A</v>
      </c>
      <c r="U2109" t="e">
        <f>#N/A</f>
        <v>#N/A</v>
      </c>
      <c r="V2109" t="e">
        <f>#N/A</f>
        <v>#N/A</v>
      </c>
      <c r="W2109" t="e">
        <f>#N/A</f>
        <v>#N/A</v>
      </c>
      <c r="X2109" t="e">
        <f>#N/A</f>
        <v>#N/A</v>
      </c>
      <c r="Y2109" t="e">
        <f>#N/A</f>
        <v>#N/A</v>
      </c>
      <c r="Z2109" t="e">
        <f>#N/A</f>
        <v>#N/A</v>
      </c>
      <c r="AA2109" t="e">
        <f>#N/A</f>
        <v>#N/A</v>
      </c>
      <c r="AB2109" t="e">
        <f>#N/A</f>
        <v>#N/A</v>
      </c>
      <c r="AC2109" t="e">
        <f>#N/A</f>
        <v>#N/A</v>
      </c>
      <c r="AD2109" t="e">
        <f>#N/A</f>
        <v>#N/A</v>
      </c>
    </row>
    <row r="2110" spans="2:30" ht="15" customHeight="1" x14ac:dyDescent="0.45">
      <c r="B2110" t="s">
        <v>419</v>
      </c>
      <c r="C2110" t="s">
        <v>189</v>
      </c>
      <c r="D2110" t="s">
        <v>2643</v>
      </c>
      <c r="E2110" t="s">
        <v>2644</v>
      </c>
      <c r="F2110" t="s">
        <v>4653</v>
      </c>
      <c r="G2110" t="s">
        <v>422</v>
      </c>
      <c r="H2110" t="s">
        <v>2633</v>
      </c>
      <c r="I2110" t="s">
        <v>837</v>
      </c>
      <c r="K2110">
        <v>0</v>
      </c>
      <c r="L2110">
        <v>0</v>
      </c>
      <c r="M2110">
        <v>0</v>
      </c>
      <c r="N2110">
        <v>0</v>
      </c>
      <c r="O2110">
        <v>0</v>
      </c>
      <c r="P2110">
        <v>0</v>
      </c>
      <c r="Q2110">
        <v>0</v>
      </c>
      <c r="R2110">
        <v>0</v>
      </c>
      <c r="S2110">
        <v>0</v>
      </c>
      <c r="T2110">
        <v>0</v>
      </c>
      <c r="U2110">
        <v>0</v>
      </c>
      <c r="V2110">
        <v>0</v>
      </c>
      <c r="W2110">
        <v>0</v>
      </c>
      <c r="X2110">
        <v>0</v>
      </c>
      <c r="Y2110">
        <v>0</v>
      </c>
      <c r="Z2110">
        <v>0</v>
      </c>
      <c r="AA2110">
        <v>0</v>
      </c>
      <c r="AB2110">
        <v>0</v>
      </c>
      <c r="AC2110">
        <v>0</v>
      </c>
      <c r="AD2110">
        <v>0</v>
      </c>
    </row>
    <row r="2111" spans="2:30" ht="15" customHeight="1" x14ac:dyDescent="0.45">
      <c r="B2111" t="s">
        <v>419</v>
      </c>
      <c r="C2111" t="s">
        <v>189</v>
      </c>
      <c r="D2111" t="s">
        <v>2646</v>
      </c>
      <c r="E2111" t="s">
        <v>2647</v>
      </c>
      <c r="F2111" t="s">
        <v>4654</v>
      </c>
      <c r="G2111" t="s">
        <v>422</v>
      </c>
      <c r="H2111" t="s">
        <v>2633</v>
      </c>
      <c r="I2111" t="s">
        <v>837</v>
      </c>
      <c r="K2111" t="e">
        <f>#N/A</f>
        <v>#N/A</v>
      </c>
      <c r="L2111" t="e">
        <f>#N/A</f>
        <v>#N/A</v>
      </c>
      <c r="M2111" t="e">
        <f>#N/A</f>
        <v>#N/A</v>
      </c>
      <c r="N2111" t="e">
        <f>#N/A</f>
        <v>#N/A</v>
      </c>
      <c r="O2111" t="e">
        <f>#N/A</f>
        <v>#N/A</v>
      </c>
      <c r="P2111" t="e">
        <f>#N/A</f>
        <v>#N/A</v>
      </c>
      <c r="Q2111" t="e">
        <f>#N/A</f>
        <v>#N/A</v>
      </c>
      <c r="R2111" t="e">
        <f>#N/A</f>
        <v>#N/A</v>
      </c>
      <c r="S2111" t="e">
        <f>#N/A</f>
        <v>#N/A</v>
      </c>
      <c r="T2111" t="e">
        <f>#N/A</f>
        <v>#N/A</v>
      </c>
      <c r="U2111" t="e">
        <f>#N/A</f>
        <v>#N/A</v>
      </c>
      <c r="V2111" t="e">
        <f>#N/A</f>
        <v>#N/A</v>
      </c>
      <c r="W2111" t="e">
        <f>#N/A</f>
        <v>#N/A</v>
      </c>
      <c r="X2111" t="e">
        <f>#N/A</f>
        <v>#N/A</v>
      </c>
      <c r="Y2111" t="e">
        <f>#N/A</f>
        <v>#N/A</v>
      </c>
      <c r="Z2111" t="e">
        <f>#N/A</f>
        <v>#N/A</v>
      </c>
      <c r="AA2111" t="e">
        <f>#N/A</f>
        <v>#N/A</v>
      </c>
      <c r="AB2111" t="e">
        <f>#N/A</f>
        <v>#N/A</v>
      </c>
      <c r="AC2111" t="e">
        <f>#N/A</f>
        <v>#N/A</v>
      </c>
      <c r="AD2111" t="e">
        <f>#N/A</f>
        <v>#N/A</v>
      </c>
    </row>
    <row r="2112" spans="2:30" ht="15" customHeight="1" x14ac:dyDescent="0.45">
      <c r="B2112" t="s">
        <v>419</v>
      </c>
      <c r="C2112" t="s">
        <v>189</v>
      </c>
      <c r="D2112" t="s">
        <v>2649</v>
      </c>
      <c r="E2112" t="s">
        <v>2650</v>
      </c>
      <c r="F2112" t="s">
        <v>4655</v>
      </c>
      <c r="G2112" t="s">
        <v>422</v>
      </c>
      <c r="H2112" t="s">
        <v>2633</v>
      </c>
      <c r="I2112" t="s">
        <v>2652</v>
      </c>
      <c r="K2112" t="e">
        <f>#N/A</f>
        <v>#N/A</v>
      </c>
      <c r="L2112" t="e">
        <f>#N/A</f>
        <v>#N/A</v>
      </c>
      <c r="M2112" t="e">
        <f>#N/A</f>
        <v>#N/A</v>
      </c>
      <c r="N2112" t="e">
        <f>#N/A</f>
        <v>#N/A</v>
      </c>
      <c r="O2112" t="e">
        <f>#N/A</f>
        <v>#N/A</v>
      </c>
      <c r="P2112" t="e">
        <f>#N/A</f>
        <v>#N/A</v>
      </c>
      <c r="Q2112" t="e">
        <f>#N/A</f>
        <v>#N/A</v>
      </c>
      <c r="R2112" t="e">
        <f>#N/A</f>
        <v>#N/A</v>
      </c>
      <c r="S2112" t="e">
        <f>#N/A</f>
        <v>#N/A</v>
      </c>
      <c r="T2112" t="e">
        <f>#N/A</f>
        <v>#N/A</v>
      </c>
      <c r="U2112" t="e">
        <f>#N/A</f>
        <v>#N/A</v>
      </c>
      <c r="V2112" t="e">
        <f>#N/A</f>
        <v>#N/A</v>
      </c>
      <c r="W2112" t="e">
        <f>#N/A</f>
        <v>#N/A</v>
      </c>
      <c r="X2112" t="e">
        <f>#N/A</f>
        <v>#N/A</v>
      </c>
      <c r="Y2112" t="e">
        <f>#N/A</f>
        <v>#N/A</v>
      </c>
      <c r="Z2112" t="e">
        <f>#N/A</f>
        <v>#N/A</v>
      </c>
      <c r="AA2112" t="e">
        <f>#N/A</f>
        <v>#N/A</v>
      </c>
      <c r="AB2112" t="e">
        <f>#N/A</f>
        <v>#N/A</v>
      </c>
      <c r="AC2112" t="e">
        <f>#N/A</f>
        <v>#N/A</v>
      </c>
      <c r="AD2112" t="e">
        <f>#N/A</f>
        <v>#N/A</v>
      </c>
    </row>
    <row r="2113" spans="2:30" ht="15" customHeight="1" x14ac:dyDescent="0.45">
      <c r="B2113" t="s">
        <v>419</v>
      </c>
      <c r="C2113" t="s">
        <v>189</v>
      </c>
      <c r="D2113" t="s">
        <v>2653</v>
      </c>
      <c r="E2113" t="s">
        <v>2654</v>
      </c>
      <c r="F2113" t="s">
        <v>4656</v>
      </c>
      <c r="G2113" t="s">
        <v>422</v>
      </c>
      <c r="H2113" t="s">
        <v>2633</v>
      </c>
      <c r="I2113" t="s">
        <v>2652</v>
      </c>
      <c r="K2113" t="e">
        <f>#N/A</f>
        <v>#N/A</v>
      </c>
      <c r="L2113" t="e">
        <f>#N/A</f>
        <v>#N/A</v>
      </c>
      <c r="M2113" t="e">
        <f>#N/A</f>
        <v>#N/A</v>
      </c>
      <c r="N2113" t="e">
        <f>#N/A</f>
        <v>#N/A</v>
      </c>
      <c r="O2113" t="e">
        <f>#N/A</f>
        <v>#N/A</v>
      </c>
      <c r="P2113" t="e">
        <f>#N/A</f>
        <v>#N/A</v>
      </c>
      <c r="Q2113" t="e">
        <f>#N/A</f>
        <v>#N/A</v>
      </c>
      <c r="R2113" t="e">
        <f>#N/A</f>
        <v>#N/A</v>
      </c>
      <c r="S2113" t="e">
        <f>#N/A</f>
        <v>#N/A</v>
      </c>
      <c r="T2113" t="e">
        <f>#N/A</f>
        <v>#N/A</v>
      </c>
      <c r="U2113" t="e">
        <f>#N/A</f>
        <v>#N/A</v>
      </c>
      <c r="V2113" t="e">
        <f>#N/A</f>
        <v>#N/A</v>
      </c>
      <c r="W2113" t="e">
        <f>#N/A</f>
        <v>#N/A</v>
      </c>
      <c r="X2113" t="e">
        <f>#N/A</f>
        <v>#N/A</v>
      </c>
      <c r="Y2113" t="e">
        <f>#N/A</f>
        <v>#N/A</v>
      </c>
      <c r="Z2113" t="e">
        <f>#N/A</f>
        <v>#N/A</v>
      </c>
      <c r="AA2113" t="e">
        <f>#N/A</f>
        <v>#N/A</v>
      </c>
      <c r="AB2113" t="e">
        <f>#N/A</f>
        <v>#N/A</v>
      </c>
      <c r="AC2113" t="e">
        <f>#N/A</f>
        <v>#N/A</v>
      </c>
      <c r="AD2113" t="e">
        <f>#N/A</f>
        <v>#N/A</v>
      </c>
    </row>
    <row r="2114" spans="2:30" ht="15" customHeight="1" x14ac:dyDescent="0.45">
      <c r="B2114" t="s">
        <v>419</v>
      </c>
      <c r="C2114" t="s">
        <v>189</v>
      </c>
      <c r="D2114" t="s">
        <v>2656</v>
      </c>
      <c r="E2114" t="s">
        <v>2657</v>
      </c>
      <c r="F2114" t="s">
        <v>4657</v>
      </c>
      <c r="G2114" t="s">
        <v>422</v>
      </c>
      <c r="H2114" t="s">
        <v>2633</v>
      </c>
      <c r="I2114" t="s">
        <v>2652</v>
      </c>
      <c r="K2114" t="e">
        <f>#N/A</f>
        <v>#N/A</v>
      </c>
      <c r="L2114" t="e">
        <f>#N/A</f>
        <v>#N/A</v>
      </c>
      <c r="M2114" t="e">
        <f>#N/A</f>
        <v>#N/A</v>
      </c>
      <c r="N2114" t="e">
        <f>#N/A</f>
        <v>#N/A</v>
      </c>
      <c r="O2114" t="e">
        <f>#N/A</f>
        <v>#N/A</v>
      </c>
      <c r="P2114" t="e">
        <f>#N/A</f>
        <v>#N/A</v>
      </c>
      <c r="Q2114" t="e">
        <f>#N/A</f>
        <v>#N/A</v>
      </c>
      <c r="R2114" t="e">
        <f>#N/A</f>
        <v>#N/A</v>
      </c>
      <c r="S2114" t="e">
        <f>#N/A</f>
        <v>#N/A</v>
      </c>
      <c r="T2114" t="e">
        <f>#N/A</f>
        <v>#N/A</v>
      </c>
      <c r="U2114" t="e">
        <f>#N/A</f>
        <v>#N/A</v>
      </c>
      <c r="V2114" t="e">
        <f>#N/A</f>
        <v>#N/A</v>
      </c>
      <c r="W2114" t="e">
        <f>#N/A</f>
        <v>#N/A</v>
      </c>
      <c r="X2114" t="e">
        <f>#N/A</f>
        <v>#N/A</v>
      </c>
      <c r="Y2114" t="e">
        <f>#N/A</f>
        <v>#N/A</v>
      </c>
      <c r="Z2114" t="e">
        <f>#N/A</f>
        <v>#N/A</v>
      </c>
      <c r="AA2114" t="e">
        <f>#N/A</f>
        <v>#N/A</v>
      </c>
      <c r="AB2114" t="e">
        <f>#N/A</f>
        <v>#N/A</v>
      </c>
      <c r="AC2114" t="e">
        <f>#N/A</f>
        <v>#N/A</v>
      </c>
      <c r="AD2114" t="e">
        <f>#N/A</f>
        <v>#N/A</v>
      </c>
    </row>
    <row r="2115" spans="2:30" ht="15" customHeight="1" x14ac:dyDescent="0.45">
      <c r="B2115" t="s">
        <v>419</v>
      </c>
      <c r="C2115" t="s">
        <v>189</v>
      </c>
      <c r="D2115" t="s">
        <v>2659</v>
      </c>
      <c r="E2115" t="s">
        <v>2660</v>
      </c>
      <c r="F2115" t="s">
        <v>4658</v>
      </c>
      <c r="G2115" t="s">
        <v>422</v>
      </c>
      <c r="H2115" t="s">
        <v>2633</v>
      </c>
      <c r="I2115" t="s">
        <v>2652</v>
      </c>
      <c r="K2115" t="e">
        <f>#N/A</f>
        <v>#N/A</v>
      </c>
      <c r="L2115" t="e">
        <f>#N/A</f>
        <v>#N/A</v>
      </c>
      <c r="M2115" t="e">
        <f>#N/A</f>
        <v>#N/A</v>
      </c>
      <c r="N2115" t="e">
        <f>#N/A</f>
        <v>#N/A</v>
      </c>
      <c r="O2115" t="e">
        <f>#N/A</f>
        <v>#N/A</v>
      </c>
      <c r="P2115" t="e">
        <f>#N/A</f>
        <v>#N/A</v>
      </c>
      <c r="Q2115" t="e">
        <f>#N/A</f>
        <v>#N/A</v>
      </c>
      <c r="R2115" t="e">
        <f>#N/A</f>
        <v>#N/A</v>
      </c>
      <c r="S2115" t="e">
        <f>#N/A</f>
        <v>#N/A</v>
      </c>
      <c r="T2115" t="e">
        <f>#N/A</f>
        <v>#N/A</v>
      </c>
      <c r="U2115" t="e">
        <f>#N/A</f>
        <v>#N/A</v>
      </c>
      <c r="V2115" t="e">
        <f>#N/A</f>
        <v>#N/A</v>
      </c>
      <c r="W2115" t="e">
        <f>#N/A</f>
        <v>#N/A</v>
      </c>
      <c r="X2115" t="e">
        <f>#N/A</f>
        <v>#N/A</v>
      </c>
      <c r="Y2115" t="e">
        <f>#N/A</f>
        <v>#N/A</v>
      </c>
      <c r="Z2115" t="e">
        <f>#N/A</f>
        <v>#N/A</v>
      </c>
      <c r="AA2115" t="e">
        <f>#N/A</f>
        <v>#N/A</v>
      </c>
      <c r="AB2115" t="e">
        <f>#N/A</f>
        <v>#N/A</v>
      </c>
      <c r="AC2115" t="e">
        <f>#N/A</f>
        <v>#N/A</v>
      </c>
      <c r="AD2115" t="e">
        <f>#N/A</f>
        <v>#N/A</v>
      </c>
    </row>
    <row r="2116" spans="2:30" ht="15" customHeight="1" x14ac:dyDescent="0.45">
      <c r="B2116" t="s">
        <v>419</v>
      </c>
      <c r="C2116" t="s">
        <v>189</v>
      </c>
      <c r="D2116" t="s">
        <v>2662</v>
      </c>
      <c r="E2116" t="s">
        <v>2663</v>
      </c>
      <c r="F2116" t="s">
        <v>4659</v>
      </c>
      <c r="G2116" t="s">
        <v>2541</v>
      </c>
      <c r="H2116" t="s">
        <v>2665</v>
      </c>
      <c r="I2116" t="s">
        <v>2666</v>
      </c>
      <c r="K2116">
        <v>0</v>
      </c>
      <c r="L2116">
        <v>-1.7000000000000001E-2</v>
      </c>
      <c r="M2116">
        <v>-1.6E-2</v>
      </c>
      <c r="N2116">
        <v>-1.6E-2</v>
      </c>
      <c r="O2116">
        <v>20.427</v>
      </c>
      <c r="P2116">
        <v>17.565000000000001</v>
      </c>
      <c r="Q2116">
        <v>16.271000000000001</v>
      </c>
      <c r="R2116">
        <v>15.111000000000001</v>
      </c>
      <c r="S2116">
        <v>14.226000000000001</v>
      </c>
      <c r="T2116">
        <v>13.488</v>
      </c>
      <c r="U2116">
        <v>14.129</v>
      </c>
      <c r="V2116">
        <v>14.975</v>
      </c>
      <c r="W2116">
        <v>15.782</v>
      </c>
      <c r="X2116">
        <v>16.457000000000001</v>
      </c>
      <c r="Y2116">
        <v>16.988</v>
      </c>
      <c r="Z2116">
        <v>17.372</v>
      </c>
      <c r="AA2116">
        <v>17.690000000000001</v>
      </c>
      <c r="AB2116">
        <v>17.899000000000001</v>
      </c>
      <c r="AC2116">
        <v>18.052</v>
      </c>
      <c r="AD2116">
        <v>0</v>
      </c>
    </row>
    <row r="2117" spans="2:30" ht="15" customHeight="1" x14ac:dyDescent="0.45">
      <c r="B2117" t="s">
        <v>419</v>
      </c>
      <c r="C2117" t="s">
        <v>189</v>
      </c>
      <c r="D2117" t="s">
        <v>2667</v>
      </c>
      <c r="E2117" t="s">
        <v>2668</v>
      </c>
      <c r="F2117" t="s">
        <v>4660</v>
      </c>
      <c r="G2117" t="s">
        <v>2541</v>
      </c>
      <c r="H2117" t="s">
        <v>2665</v>
      </c>
      <c r="I2117" t="s">
        <v>2666</v>
      </c>
      <c r="K2117">
        <v>0</v>
      </c>
      <c r="L2117">
        <v>-3.0000000000000001E-3</v>
      </c>
      <c r="M2117">
        <v>-3.0000000000000001E-3</v>
      </c>
      <c r="N2117">
        <v>-3.0000000000000001E-3</v>
      </c>
      <c r="O2117">
        <v>3.2909999999999999</v>
      </c>
      <c r="P2117">
        <v>2.83</v>
      </c>
      <c r="Q2117">
        <v>2.6219999999999999</v>
      </c>
      <c r="R2117">
        <v>2.4350000000000001</v>
      </c>
      <c r="S2117">
        <v>2.2919999999999998</v>
      </c>
      <c r="T2117">
        <v>2.173</v>
      </c>
      <c r="U2117">
        <v>2.2759999999999998</v>
      </c>
      <c r="V2117">
        <v>2.4129999999999998</v>
      </c>
      <c r="W2117">
        <v>2.5430000000000001</v>
      </c>
      <c r="X2117">
        <v>2.6520000000000001</v>
      </c>
      <c r="Y2117">
        <v>2.7370000000000001</v>
      </c>
      <c r="Z2117">
        <v>2.7989999999999999</v>
      </c>
      <c r="AA2117">
        <v>2.85</v>
      </c>
      <c r="AB2117">
        <v>2.8839999999999999</v>
      </c>
      <c r="AC2117">
        <v>2.9079999999999999</v>
      </c>
      <c r="AD2117">
        <v>0</v>
      </c>
    </row>
    <row r="2118" spans="2:30" ht="15" customHeight="1" x14ac:dyDescent="0.45">
      <c r="B2118" t="s">
        <v>419</v>
      </c>
      <c r="C2118" t="s">
        <v>189</v>
      </c>
      <c r="D2118" t="s">
        <v>2670</v>
      </c>
      <c r="E2118" t="s">
        <v>2671</v>
      </c>
      <c r="F2118" t="s">
        <v>4661</v>
      </c>
      <c r="G2118" t="s">
        <v>2541</v>
      </c>
      <c r="H2118" t="s">
        <v>2665</v>
      </c>
      <c r="I2118" t="s">
        <v>2666</v>
      </c>
      <c r="K2118">
        <v>0</v>
      </c>
      <c r="L2118">
        <v>-2.5000000000000001E-2</v>
      </c>
      <c r="M2118">
        <v>-2.3E-2</v>
      </c>
      <c r="N2118">
        <v>-2.3E-2</v>
      </c>
      <c r="O2118">
        <v>29.969000000000001</v>
      </c>
      <c r="P2118">
        <v>25.77</v>
      </c>
      <c r="Q2118">
        <v>23.870999999999999</v>
      </c>
      <c r="R2118">
        <v>22.170999999999999</v>
      </c>
      <c r="S2118">
        <v>20.872</v>
      </c>
      <c r="T2118">
        <v>19.789000000000001</v>
      </c>
      <c r="U2118">
        <v>20.728999999999999</v>
      </c>
      <c r="V2118">
        <v>21.97</v>
      </c>
      <c r="W2118">
        <v>23.155000000000001</v>
      </c>
      <c r="X2118">
        <v>24.143999999999998</v>
      </c>
      <c r="Y2118">
        <v>24.923999999999999</v>
      </c>
      <c r="Z2118">
        <v>25.486999999999998</v>
      </c>
      <c r="AA2118">
        <v>25.952999999999999</v>
      </c>
      <c r="AB2118">
        <v>26.26</v>
      </c>
      <c r="AC2118">
        <v>26.484000000000002</v>
      </c>
      <c r="AD2118">
        <v>0</v>
      </c>
    </row>
    <row r="2119" spans="2:30" ht="15" customHeight="1" x14ac:dyDescent="0.45">
      <c r="B2119" t="s">
        <v>419</v>
      </c>
      <c r="C2119" t="s">
        <v>189</v>
      </c>
      <c r="D2119" t="s">
        <v>2673</v>
      </c>
      <c r="E2119" t="s">
        <v>2674</v>
      </c>
      <c r="F2119" t="s">
        <v>4662</v>
      </c>
      <c r="G2119" t="s">
        <v>2541</v>
      </c>
      <c r="H2119" t="s">
        <v>2665</v>
      </c>
      <c r="I2119" t="s">
        <v>2666</v>
      </c>
      <c r="K2119">
        <v>0</v>
      </c>
      <c r="L2119">
        <v>-1E-3</v>
      </c>
      <c r="M2119">
        <v>-1E-3</v>
      </c>
      <c r="N2119">
        <v>-1E-3</v>
      </c>
      <c r="O2119">
        <v>1.1639999999999999</v>
      </c>
      <c r="P2119">
        <v>1.0009999999999999</v>
      </c>
      <c r="Q2119">
        <v>0.92700000000000005</v>
      </c>
      <c r="R2119">
        <v>0.86099999999999999</v>
      </c>
      <c r="S2119">
        <v>0.81100000000000005</v>
      </c>
      <c r="T2119">
        <v>0.76800000000000002</v>
      </c>
      <c r="U2119">
        <v>0.80500000000000005</v>
      </c>
      <c r="V2119">
        <v>0.85299999999999998</v>
      </c>
      <c r="W2119">
        <v>0.89900000000000002</v>
      </c>
      <c r="X2119">
        <v>0.93799999999999994</v>
      </c>
      <c r="Y2119">
        <v>0.96799999999999997</v>
      </c>
      <c r="Z2119">
        <v>0.99</v>
      </c>
      <c r="AA2119">
        <v>1.008</v>
      </c>
      <c r="AB2119">
        <v>1.02</v>
      </c>
      <c r="AC2119">
        <v>1.028</v>
      </c>
      <c r="AD2119">
        <v>0</v>
      </c>
    </row>
    <row r="2120" spans="2:30" ht="15" customHeight="1" x14ac:dyDescent="0.45">
      <c r="B2120" t="s">
        <v>419</v>
      </c>
      <c r="C2120" t="s">
        <v>189</v>
      </c>
      <c r="D2120" t="s">
        <v>2676</v>
      </c>
      <c r="E2120" t="s">
        <v>2677</v>
      </c>
      <c r="F2120" t="s">
        <v>4663</v>
      </c>
      <c r="G2120" t="s">
        <v>2541</v>
      </c>
      <c r="H2120" t="s">
        <v>2679</v>
      </c>
      <c r="I2120" t="s">
        <v>2680</v>
      </c>
      <c r="J2120">
        <v>1</v>
      </c>
      <c r="K2120">
        <v>4.2999999999999997E-2</v>
      </c>
      <c r="L2120">
        <v>4.36E-2</v>
      </c>
      <c r="M2120">
        <v>4.4400000000000002E-2</v>
      </c>
      <c r="N2120">
        <v>4.48E-2</v>
      </c>
      <c r="O2120">
        <v>4.53E-2</v>
      </c>
      <c r="P2120">
        <v>4.58E-2</v>
      </c>
      <c r="Q2120">
        <v>4.6199999999999998E-2</v>
      </c>
      <c r="R2120">
        <v>4.6699999999999998E-2</v>
      </c>
      <c r="S2120">
        <v>4.7E-2</v>
      </c>
      <c r="T2120">
        <v>4.7399999999999998E-2</v>
      </c>
      <c r="U2120">
        <v>4.7699999999999999E-2</v>
      </c>
      <c r="V2120">
        <v>4.8099999999999997E-2</v>
      </c>
      <c r="W2120">
        <v>4.8399999999999999E-2</v>
      </c>
      <c r="X2120">
        <v>4.87E-2</v>
      </c>
      <c r="Y2120">
        <v>4.9000000000000002E-2</v>
      </c>
      <c r="Z2120">
        <v>4.9200000000000001E-2</v>
      </c>
      <c r="AA2120">
        <v>4.9500000000000002E-2</v>
      </c>
      <c r="AB2120">
        <v>4.9700000000000001E-2</v>
      </c>
      <c r="AC2120">
        <v>0.05</v>
      </c>
      <c r="AD2120">
        <v>0</v>
      </c>
    </row>
    <row r="2121" spans="2:30" ht="15" customHeight="1" x14ac:dyDescent="0.45">
      <c r="B2121" t="s">
        <v>419</v>
      </c>
      <c r="C2121" t="s">
        <v>189</v>
      </c>
      <c r="D2121" t="s">
        <v>2681</v>
      </c>
      <c r="E2121" t="s">
        <v>2682</v>
      </c>
      <c r="F2121" t="s">
        <v>4664</v>
      </c>
      <c r="G2121" t="s">
        <v>2541</v>
      </c>
      <c r="H2121" t="s">
        <v>2679</v>
      </c>
      <c r="I2121" t="s">
        <v>2680</v>
      </c>
      <c r="J2121">
        <v>1</v>
      </c>
      <c r="K2121">
        <v>2.7099999999999999E-2</v>
      </c>
      <c r="L2121">
        <v>2.75E-2</v>
      </c>
      <c r="M2121">
        <v>2.81E-2</v>
      </c>
      <c r="N2121">
        <v>2.8299999999999999E-2</v>
      </c>
      <c r="O2121">
        <v>2.87E-2</v>
      </c>
      <c r="P2121">
        <v>2.9000000000000001E-2</v>
      </c>
      <c r="Q2121">
        <v>2.93E-2</v>
      </c>
      <c r="R2121">
        <v>2.9600000000000001E-2</v>
      </c>
      <c r="S2121">
        <v>2.9899999999999999E-2</v>
      </c>
      <c r="T2121">
        <v>3.0200000000000001E-2</v>
      </c>
      <c r="U2121">
        <v>3.04E-2</v>
      </c>
      <c r="V2121">
        <v>3.0700000000000002E-2</v>
      </c>
      <c r="W2121">
        <v>3.09E-2</v>
      </c>
      <c r="X2121">
        <v>3.1099999999999999E-2</v>
      </c>
      <c r="Y2121">
        <v>3.1300000000000001E-2</v>
      </c>
      <c r="Z2121">
        <v>3.1600000000000003E-2</v>
      </c>
      <c r="AA2121">
        <v>3.1800000000000002E-2</v>
      </c>
      <c r="AB2121">
        <v>3.2000000000000001E-2</v>
      </c>
      <c r="AC2121">
        <v>3.2000000000000001E-2</v>
      </c>
      <c r="AD2121">
        <v>0</v>
      </c>
    </row>
    <row r="2122" spans="2:30" ht="15" customHeight="1" x14ac:dyDescent="0.45">
      <c r="B2122" t="s">
        <v>419</v>
      </c>
      <c r="C2122" t="s">
        <v>189</v>
      </c>
      <c r="D2122" t="s">
        <v>2684</v>
      </c>
      <c r="E2122" t="s">
        <v>2685</v>
      </c>
      <c r="F2122" t="s">
        <v>4665</v>
      </c>
      <c r="G2122" t="s">
        <v>2541</v>
      </c>
      <c r="H2122" t="s">
        <v>2679</v>
      </c>
      <c r="I2122" t="s">
        <v>2680</v>
      </c>
      <c r="J2122">
        <v>1</v>
      </c>
      <c r="K2122">
        <v>0.78849999999999998</v>
      </c>
      <c r="L2122">
        <v>0.79659999999999997</v>
      </c>
      <c r="M2122">
        <v>0.80979999999999996</v>
      </c>
      <c r="N2122">
        <v>0.8135</v>
      </c>
      <c r="O2122">
        <v>0.82020000000000004</v>
      </c>
      <c r="P2122">
        <v>0.82640000000000002</v>
      </c>
      <c r="Q2122">
        <v>0.83250000000000002</v>
      </c>
      <c r="R2122">
        <v>0.83720000000000006</v>
      </c>
      <c r="S2122">
        <v>0.84119999999999995</v>
      </c>
      <c r="T2122">
        <v>0.8448</v>
      </c>
      <c r="U2122">
        <v>0.84799999999999998</v>
      </c>
      <c r="V2122">
        <v>0.85089999999999999</v>
      </c>
      <c r="W2122">
        <v>0.85350000000000004</v>
      </c>
      <c r="X2122">
        <v>0.85580000000000001</v>
      </c>
      <c r="Y2122">
        <v>0.8579</v>
      </c>
      <c r="Z2122">
        <v>0.85970000000000002</v>
      </c>
      <c r="AA2122">
        <v>0.86119999999999997</v>
      </c>
      <c r="AB2122">
        <v>0.86229999999999996</v>
      </c>
      <c r="AC2122">
        <v>0.86319999999999997</v>
      </c>
      <c r="AD2122">
        <v>0</v>
      </c>
    </row>
    <row r="2123" spans="2:30" ht="15" customHeight="1" x14ac:dyDescent="0.45">
      <c r="B2123" t="s">
        <v>419</v>
      </c>
      <c r="C2123" t="s">
        <v>189</v>
      </c>
      <c r="D2123" t="s">
        <v>2687</v>
      </c>
      <c r="E2123" t="s">
        <v>2688</v>
      </c>
      <c r="F2123" t="s">
        <v>4666</v>
      </c>
      <c r="G2123" t="s">
        <v>2541</v>
      </c>
      <c r="H2123" t="s">
        <v>2679</v>
      </c>
      <c r="I2123" t="s">
        <v>2680</v>
      </c>
      <c r="J2123">
        <v>1</v>
      </c>
      <c r="K2123">
        <v>7.6799999999999993E-2</v>
      </c>
      <c r="L2123">
        <v>7.7299999999999994E-2</v>
      </c>
      <c r="M2123">
        <v>7.8299999999999995E-2</v>
      </c>
      <c r="N2123">
        <v>7.8299999999999995E-2</v>
      </c>
      <c r="O2123">
        <v>7.8600000000000003E-2</v>
      </c>
      <c r="P2123">
        <v>7.8899999999999998E-2</v>
      </c>
      <c r="Q2123">
        <v>7.9100000000000004E-2</v>
      </c>
      <c r="R2123">
        <v>7.9200000000000007E-2</v>
      </c>
      <c r="S2123">
        <v>7.9200000000000007E-2</v>
      </c>
      <c r="T2123">
        <v>7.9200000000000007E-2</v>
      </c>
      <c r="U2123">
        <v>7.9100000000000004E-2</v>
      </c>
      <c r="V2123">
        <v>7.9000000000000001E-2</v>
      </c>
      <c r="W2123">
        <v>7.8799999999999995E-2</v>
      </c>
      <c r="X2123">
        <v>7.8700000000000006E-2</v>
      </c>
      <c r="Y2123">
        <v>7.85E-2</v>
      </c>
      <c r="Z2123">
        <v>7.8200000000000006E-2</v>
      </c>
      <c r="AA2123">
        <v>7.7899999999999997E-2</v>
      </c>
      <c r="AB2123">
        <v>7.7600000000000002E-2</v>
      </c>
      <c r="AC2123">
        <v>7.7700000000000005E-2</v>
      </c>
      <c r="AD2123">
        <v>0</v>
      </c>
    </row>
    <row r="2124" spans="2:30" ht="15" customHeight="1" x14ac:dyDescent="0.45">
      <c r="B2124" t="s">
        <v>419</v>
      </c>
      <c r="C2124" t="s">
        <v>189</v>
      </c>
      <c r="D2124" t="s">
        <v>2690</v>
      </c>
      <c r="E2124" t="s">
        <v>2691</v>
      </c>
      <c r="F2124" t="s">
        <v>4667</v>
      </c>
      <c r="G2124" t="s">
        <v>2541</v>
      </c>
      <c r="H2124" t="s">
        <v>2679</v>
      </c>
      <c r="I2124" t="s">
        <v>2680</v>
      </c>
      <c r="J2124">
        <v>1</v>
      </c>
      <c r="K2124">
        <v>0.25600000000000001</v>
      </c>
      <c r="L2124">
        <v>0.26019999999999999</v>
      </c>
      <c r="M2124">
        <v>0.26619999999999999</v>
      </c>
      <c r="N2124">
        <v>0.26910000000000001</v>
      </c>
      <c r="O2124">
        <v>0.27300000000000002</v>
      </c>
      <c r="P2124">
        <v>0.27679999999999999</v>
      </c>
      <c r="Q2124">
        <v>0.28060000000000002</v>
      </c>
      <c r="R2124">
        <v>0.28399999999999997</v>
      </c>
      <c r="S2124">
        <v>0.28720000000000001</v>
      </c>
      <c r="T2124">
        <v>0.2903</v>
      </c>
      <c r="U2124">
        <v>0.29330000000000001</v>
      </c>
      <c r="V2124">
        <v>0.29620000000000002</v>
      </c>
      <c r="W2124">
        <v>0.29909999999999998</v>
      </c>
      <c r="X2124">
        <v>0.3019</v>
      </c>
      <c r="Y2124">
        <v>0.30470000000000003</v>
      </c>
      <c r="Z2124">
        <v>0.30740000000000001</v>
      </c>
      <c r="AA2124">
        <v>0.31</v>
      </c>
      <c r="AB2124">
        <v>0.31259999999999999</v>
      </c>
      <c r="AC2124">
        <v>0.31630000000000003</v>
      </c>
      <c r="AD2124">
        <v>0</v>
      </c>
    </row>
    <row r="2125" spans="2:30" ht="15" customHeight="1" x14ac:dyDescent="0.45">
      <c r="B2125" t="s">
        <v>419</v>
      </c>
      <c r="C2125" t="s">
        <v>189</v>
      </c>
      <c r="D2125" t="s">
        <v>2693</v>
      </c>
      <c r="E2125" t="s">
        <v>2694</v>
      </c>
      <c r="F2125" t="s">
        <v>4668</v>
      </c>
      <c r="G2125" t="s">
        <v>2541</v>
      </c>
      <c r="H2125" t="s">
        <v>2679</v>
      </c>
      <c r="I2125" t="s">
        <v>2680</v>
      </c>
      <c r="J2125">
        <v>1</v>
      </c>
      <c r="K2125">
        <v>5.3699999999999998E-2</v>
      </c>
      <c r="L2125">
        <v>5.4300000000000001E-2</v>
      </c>
      <c r="M2125">
        <v>5.5300000000000002E-2</v>
      </c>
      <c r="N2125">
        <v>5.5599999999999997E-2</v>
      </c>
      <c r="O2125">
        <v>5.62E-2</v>
      </c>
      <c r="P2125">
        <v>5.67E-2</v>
      </c>
      <c r="Q2125">
        <v>5.7200000000000001E-2</v>
      </c>
      <c r="R2125">
        <v>5.7599999999999998E-2</v>
      </c>
      <c r="S2125">
        <v>5.8000000000000003E-2</v>
      </c>
      <c r="T2125">
        <v>5.8400000000000001E-2</v>
      </c>
      <c r="U2125">
        <v>5.8700000000000002E-2</v>
      </c>
      <c r="V2125">
        <v>5.8999999999999997E-2</v>
      </c>
      <c r="W2125">
        <v>5.9299999999999999E-2</v>
      </c>
      <c r="X2125">
        <v>5.96E-2</v>
      </c>
      <c r="Y2125">
        <v>5.9799999999999999E-2</v>
      </c>
      <c r="Z2125">
        <v>6.0100000000000001E-2</v>
      </c>
      <c r="AA2125">
        <v>6.0299999999999999E-2</v>
      </c>
      <c r="AB2125">
        <v>6.0499999999999998E-2</v>
      </c>
      <c r="AC2125">
        <v>6.0699999999999997E-2</v>
      </c>
      <c r="AD2125">
        <v>0</v>
      </c>
    </row>
    <row r="2126" spans="2:30" ht="15" customHeight="1" x14ac:dyDescent="0.45">
      <c r="B2126" t="s">
        <v>419</v>
      </c>
      <c r="C2126" t="s">
        <v>189</v>
      </c>
      <c r="D2126" t="s">
        <v>2696</v>
      </c>
      <c r="E2126" t="s">
        <v>2697</v>
      </c>
      <c r="F2126" t="s">
        <v>4669</v>
      </c>
      <c r="G2126" t="s">
        <v>2541</v>
      </c>
      <c r="H2126" t="s">
        <v>2679</v>
      </c>
      <c r="I2126" t="s">
        <v>2680</v>
      </c>
      <c r="J2126">
        <v>1</v>
      </c>
      <c r="K2126">
        <v>0.53769999999999996</v>
      </c>
      <c r="L2126">
        <v>0.54359999999999997</v>
      </c>
      <c r="M2126">
        <v>0.55289999999999995</v>
      </c>
      <c r="N2126">
        <v>0.55579999999999996</v>
      </c>
      <c r="O2126">
        <v>0.56069999999999998</v>
      </c>
      <c r="P2126">
        <v>0.56540000000000001</v>
      </c>
      <c r="Q2126">
        <v>0.56979999999999997</v>
      </c>
      <c r="R2126">
        <v>0.57340000000000002</v>
      </c>
      <c r="S2126">
        <v>0.5766</v>
      </c>
      <c r="T2126">
        <v>0.57940000000000003</v>
      </c>
      <c r="U2126">
        <v>0.58199999999999996</v>
      </c>
      <c r="V2126">
        <v>0.58440000000000003</v>
      </c>
      <c r="W2126">
        <v>0.58660000000000001</v>
      </c>
      <c r="X2126">
        <v>0.58860000000000001</v>
      </c>
      <c r="Y2126">
        <v>0.59050000000000002</v>
      </c>
      <c r="Z2126">
        <v>0.59209999999999996</v>
      </c>
      <c r="AA2126">
        <v>0.59360000000000002</v>
      </c>
      <c r="AB2126">
        <v>0.5948</v>
      </c>
      <c r="AC2126">
        <v>0.5958</v>
      </c>
      <c r="AD2126">
        <v>0</v>
      </c>
    </row>
    <row r="2127" spans="2:30" ht="15" customHeight="1" x14ac:dyDescent="0.45">
      <c r="B2127" t="s">
        <v>419</v>
      </c>
      <c r="C2127" t="s">
        <v>189</v>
      </c>
      <c r="D2127" t="s">
        <v>2699</v>
      </c>
      <c r="E2127" t="s">
        <v>2700</v>
      </c>
      <c r="F2127" t="s">
        <v>4670</v>
      </c>
      <c r="G2127" t="s">
        <v>2541</v>
      </c>
      <c r="H2127" t="s">
        <v>2679</v>
      </c>
      <c r="I2127" t="s">
        <v>2680</v>
      </c>
      <c r="J2127">
        <v>1</v>
      </c>
      <c r="K2127">
        <v>6.4999999999999997E-3</v>
      </c>
      <c r="L2127">
        <v>6.6E-3</v>
      </c>
      <c r="M2127">
        <v>6.7999999999999996E-3</v>
      </c>
      <c r="N2127">
        <v>6.7999999999999996E-3</v>
      </c>
      <c r="O2127">
        <v>6.8999999999999999E-3</v>
      </c>
      <c r="P2127">
        <v>7.0000000000000001E-3</v>
      </c>
      <c r="Q2127">
        <v>7.1000000000000004E-3</v>
      </c>
      <c r="R2127">
        <v>7.1999999999999998E-3</v>
      </c>
      <c r="S2127">
        <v>7.3000000000000001E-3</v>
      </c>
      <c r="T2127">
        <v>7.4000000000000003E-3</v>
      </c>
      <c r="U2127">
        <v>7.4999999999999997E-3</v>
      </c>
      <c r="V2127">
        <v>7.4999999999999997E-3</v>
      </c>
      <c r="W2127">
        <v>7.6E-3</v>
      </c>
      <c r="X2127">
        <v>7.7000000000000002E-3</v>
      </c>
      <c r="Y2127">
        <v>7.7999999999999996E-3</v>
      </c>
      <c r="Z2127">
        <v>7.7999999999999996E-3</v>
      </c>
      <c r="AA2127">
        <v>7.9000000000000008E-3</v>
      </c>
      <c r="AB2127">
        <v>8.0000000000000002E-3</v>
      </c>
      <c r="AC2127">
        <v>8.0000000000000002E-3</v>
      </c>
      <c r="AD2127">
        <v>0</v>
      </c>
    </row>
    <row r="2128" spans="2:30" ht="15" customHeight="1" x14ac:dyDescent="0.45">
      <c r="B2128" t="s">
        <v>419</v>
      </c>
      <c r="C2128" t="s">
        <v>189</v>
      </c>
      <c r="D2128" t="s">
        <v>2702</v>
      </c>
      <c r="E2128" t="s">
        <v>2703</v>
      </c>
      <c r="F2128" t="s">
        <v>4671</v>
      </c>
      <c r="G2128" t="s">
        <v>2541</v>
      </c>
      <c r="H2128" t="s">
        <v>2679</v>
      </c>
      <c r="I2128" t="s">
        <v>2680</v>
      </c>
      <c r="J2128">
        <v>1</v>
      </c>
      <c r="K2128">
        <v>1.1000000000000001E-3</v>
      </c>
      <c r="L2128">
        <v>1.1000000000000001E-3</v>
      </c>
      <c r="M2128">
        <v>1.1999999999999999E-3</v>
      </c>
      <c r="N2128">
        <v>1.1999999999999999E-3</v>
      </c>
      <c r="O2128">
        <v>1.1999999999999999E-3</v>
      </c>
      <c r="P2128">
        <v>1.1999999999999999E-3</v>
      </c>
      <c r="Q2128">
        <v>1.1999999999999999E-3</v>
      </c>
      <c r="R2128">
        <v>1.1999999999999999E-3</v>
      </c>
      <c r="S2128">
        <v>1.2999999999999999E-3</v>
      </c>
      <c r="T2128">
        <v>1.2999999999999999E-3</v>
      </c>
      <c r="U2128">
        <v>1.2999999999999999E-3</v>
      </c>
      <c r="V2128">
        <v>1.2999999999999999E-3</v>
      </c>
      <c r="W2128">
        <v>1.2999999999999999E-3</v>
      </c>
      <c r="X2128">
        <v>1.2999999999999999E-3</v>
      </c>
      <c r="Y2128">
        <v>1.2999999999999999E-3</v>
      </c>
      <c r="Z2128">
        <v>1.2999999999999999E-3</v>
      </c>
      <c r="AA2128">
        <v>1.4E-3</v>
      </c>
      <c r="AB2128">
        <v>1.4E-3</v>
      </c>
      <c r="AC2128">
        <v>1.4E-3</v>
      </c>
      <c r="AD2128">
        <v>0</v>
      </c>
    </row>
    <row r="2129" spans="2:30" ht="15" customHeight="1" x14ac:dyDescent="0.45">
      <c r="B2129" t="s">
        <v>419</v>
      </c>
      <c r="C2129" t="s">
        <v>189</v>
      </c>
      <c r="D2129" t="s">
        <v>2705</v>
      </c>
      <c r="E2129" t="s">
        <v>2706</v>
      </c>
      <c r="F2129" t="s">
        <v>4672</v>
      </c>
      <c r="G2129" t="s">
        <v>2541</v>
      </c>
      <c r="H2129" t="s">
        <v>2708</v>
      </c>
      <c r="I2129" t="s">
        <v>2709</v>
      </c>
      <c r="J2129">
        <v>1</v>
      </c>
      <c r="K2129">
        <v>0</v>
      </c>
      <c r="L2129">
        <v>0</v>
      </c>
      <c r="M2129">
        <v>0</v>
      </c>
      <c r="N2129">
        <v>0</v>
      </c>
      <c r="O2129">
        <v>0</v>
      </c>
      <c r="P2129">
        <v>0</v>
      </c>
      <c r="Q2129">
        <v>0</v>
      </c>
      <c r="R2129">
        <v>0</v>
      </c>
      <c r="S2129">
        <v>0</v>
      </c>
      <c r="T2129">
        <v>0</v>
      </c>
      <c r="U2129">
        <v>0</v>
      </c>
      <c r="V2129">
        <v>0</v>
      </c>
      <c r="W2129">
        <v>0</v>
      </c>
      <c r="X2129">
        <v>0</v>
      </c>
      <c r="Y2129">
        <v>0</v>
      </c>
      <c r="Z2129">
        <v>0</v>
      </c>
      <c r="AA2129">
        <v>0</v>
      </c>
      <c r="AB2129">
        <v>0</v>
      </c>
      <c r="AC2129">
        <v>0</v>
      </c>
      <c r="AD2129">
        <v>0</v>
      </c>
    </row>
    <row r="2130" spans="2:30" ht="15" customHeight="1" x14ac:dyDescent="0.45">
      <c r="B2130" t="s">
        <v>419</v>
      </c>
      <c r="C2130" t="s">
        <v>189</v>
      </c>
      <c r="D2130" t="s">
        <v>2710</v>
      </c>
      <c r="E2130" t="s">
        <v>2711</v>
      </c>
      <c r="F2130" t="s">
        <v>4673</v>
      </c>
      <c r="G2130" t="s">
        <v>2541</v>
      </c>
      <c r="H2130" t="s">
        <v>2708</v>
      </c>
      <c r="I2130" t="s">
        <v>2709</v>
      </c>
      <c r="J2130">
        <v>1</v>
      </c>
      <c r="K2130">
        <v>1.105</v>
      </c>
      <c r="L2130">
        <v>1.0489999999999999</v>
      </c>
      <c r="M2130">
        <v>1.2529999999999999</v>
      </c>
      <c r="N2130">
        <v>1.2749999999999999</v>
      </c>
      <c r="O2130">
        <v>1.234</v>
      </c>
      <c r="P2130">
        <v>1.216</v>
      </c>
      <c r="Q2130">
        <v>1.244</v>
      </c>
      <c r="R2130">
        <v>1.2769999999999999</v>
      </c>
      <c r="S2130">
        <v>1.3049999999999999</v>
      </c>
      <c r="T2130">
        <v>1.3340000000000001</v>
      </c>
      <c r="U2130">
        <v>1.3660000000000001</v>
      </c>
      <c r="V2130">
        <v>1.403</v>
      </c>
      <c r="W2130">
        <v>1.4450000000000001</v>
      </c>
      <c r="X2130">
        <v>1.494</v>
      </c>
      <c r="Y2130">
        <v>1.5509999999999999</v>
      </c>
      <c r="Z2130">
        <v>1.6160000000000001</v>
      </c>
      <c r="AA2130">
        <v>1.6930000000000001</v>
      </c>
      <c r="AB2130">
        <v>1.782</v>
      </c>
      <c r="AC2130">
        <v>1.8879999999999999</v>
      </c>
      <c r="AD2130">
        <v>0</v>
      </c>
    </row>
    <row r="2131" spans="2:30" ht="15" customHeight="1" x14ac:dyDescent="0.45">
      <c r="B2131" t="s">
        <v>419</v>
      </c>
      <c r="C2131" t="s">
        <v>189</v>
      </c>
      <c r="D2131" t="s">
        <v>2713</v>
      </c>
      <c r="E2131" t="s">
        <v>2714</v>
      </c>
      <c r="F2131" t="s">
        <v>4674</v>
      </c>
      <c r="G2131" t="s">
        <v>2541</v>
      </c>
      <c r="H2131" t="s">
        <v>2708</v>
      </c>
      <c r="I2131" t="s">
        <v>2709</v>
      </c>
      <c r="J2131">
        <v>1</v>
      </c>
      <c r="K2131">
        <v>5.9459999999999997</v>
      </c>
      <c r="L2131">
        <v>5.7510000000000003</v>
      </c>
      <c r="M2131">
        <v>5.5510000000000002</v>
      </c>
      <c r="N2131">
        <v>6.6689999999999996</v>
      </c>
      <c r="O2131">
        <v>6.4989999999999997</v>
      </c>
      <c r="P2131">
        <v>6.3129999999999997</v>
      </c>
      <c r="Q2131">
        <v>6.117</v>
      </c>
      <c r="R2131">
        <v>5.9340000000000002</v>
      </c>
      <c r="S2131">
        <v>5.76</v>
      </c>
      <c r="T2131">
        <v>5.593</v>
      </c>
      <c r="U2131">
        <v>5.4329999999999998</v>
      </c>
      <c r="V2131">
        <v>5.28</v>
      </c>
      <c r="W2131">
        <v>5.133</v>
      </c>
      <c r="X2131">
        <v>4.9950000000000001</v>
      </c>
      <c r="Y2131">
        <v>4.8639999999999999</v>
      </c>
      <c r="Z2131">
        <v>4.742</v>
      </c>
      <c r="AA2131">
        <v>4.6280000000000001</v>
      </c>
      <c r="AB2131">
        <v>4.5229999999999997</v>
      </c>
      <c r="AC2131">
        <v>4.4269999999999996</v>
      </c>
      <c r="AD2131">
        <v>0</v>
      </c>
    </row>
    <row r="2132" spans="2:30" ht="15" customHeight="1" x14ac:dyDescent="0.45">
      <c r="B2132" t="s">
        <v>419</v>
      </c>
      <c r="C2132" t="s">
        <v>189</v>
      </c>
      <c r="D2132" t="s">
        <v>2716</v>
      </c>
      <c r="E2132" t="s">
        <v>2717</v>
      </c>
      <c r="F2132" t="s">
        <v>4675</v>
      </c>
      <c r="G2132" t="s">
        <v>2541</v>
      </c>
      <c r="H2132" t="s">
        <v>2708</v>
      </c>
      <c r="I2132" t="s">
        <v>2709</v>
      </c>
      <c r="J2132">
        <v>1</v>
      </c>
      <c r="K2132">
        <v>3.573</v>
      </c>
      <c r="L2132">
        <v>3.4929999999999999</v>
      </c>
      <c r="M2132">
        <v>3.387</v>
      </c>
      <c r="N2132">
        <v>3.2360000000000002</v>
      </c>
      <c r="O2132">
        <v>3.4049999999999998</v>
      </c>
      <c r="P2132">
        <v>3.7240000000000002</v>
      </c>
      <c r="Q2132">
        <v>4.0709999999999997</v>
      </c>
      <c r="R2132">
        <v>4.4480000000000004</v>
      </c>
      <c r="S2132">
        <v>4.899</v>
      </c>
      <c r="T2132">
        <v>5.4349999999999996</v>
      </c>
      <c r="U2132">
        <v>6.0170000000000003</v>
      </c>
      <c r="V2132">
        <v>6.6420000000000003</v>
      </c>
      <c r="W2132">
        <v>7.3010000000000002</v>
      </c>
      <c r="X2132">
        <v>7.9950000000000001</v>
      </c>
      <c r="Y2132">
        <v>8.7210000000000001</v>
      </c>
      <c r="Z2132">
        <v>9.4830000000000005</v>
      </c>
      <c r="AA2132">
        <v>10.279</v>
      </c>
      <c r="AB2132">
        <v>11.112</v>
      </c>
      <c r="AC2132">
        <v>11.981999999999999</v>
      </c>
      <c r="AD2132">
        <v>0</v>
      </c>
    </row>
    <row r="2133" spans="2:30" ht="15" customHeight="1" x14ac:dyDescent="0.45">
      <c r="B2133" t="s">
        <v>419</v>
      </c>
      <c r="C2133" t="s">
        <v>189</v>
      </c>
      <c r="D2133" t="s">
        <v>2719</v>
      </c>
      <c r="E2133" t="s">
        <v>2720</v>
      </c>
      <c r="F2133" t="s">
        <v>4676</v>
      </c>
      <c r="G2133" t="s">
        <v>2541</v>
      </c>
      <c r="H2133" t="s">
        <v>2708</v>
      </c>
      <c r="I2133" t="s">
        <v>2709</v>
      </c>
      <c r="J2133">
        <v>1</v>
      </c>
      <c r="K2133">
        <v>2.496</v>
      </c>
      <c r="L2133">
        <v>1.958</v>
      </c>
      <c r="M2133">
        <v>2.1160000000000001</v>
      </c>
      <c r="N2133">
        <v>2.093</v>
      </c>
      <c r="O2133">
        <v>2.069</v>
      </c>
      <c r="P2133">
        <v>2.0459999999999998</v>
      </c>
      <c r="Q2133">
        <v>2.0230000000000001</v>
      </c>
      <c r="R2133">
        <v>2</v>
      </c>
      <c r="S2133">
        <v>1.978</v>
      </c>
      <c r="T2133">
        <v>1.9550000000000001</v>
      </c>
      <c r="U2133">
        <v>1.9330000000000001</v>
      </c>
      <c r="V2133">
        <v>1.91</v>
      </c>
      <c r="W2133">
        <v>1.8879999999999999</v>
      </c>
      <c r="X2133">
        <v>1.8660000000000001</v>
      </c>
      <c r="Y2133">
        <v>1.8440000000000001</v>
      </c>
      <c r="Z2133">
        <v>1.823</v>
      </c>
      <c r="AA2133">
        <v>1.8009999999999999</v>
      </c>
      <c r="AB2133">
        <v>1.7789999999999999</v>
      </c>
      <c r="AC2133">
        <v>1.758</v>
      </c>
      <c r="AD2133">
        <v>0</v>
      </c>
    </row>
    <row r="2134" spans="2:30" ht="15" customHeight="1" x14ac:dyDescent="0.45">
      <c r="B2134" t="s">
        <v>419</v>
      </c>
      <c r="C2134" t="s">
        <v>189</v>
      </c>
      <c r="D2134" t="s">
        <v>2722</v>
      </c>
      <c r="E2134" t="s">
        <v>2723</v>
      </c>
      <c r="F2134" t="s">
        <v>4677</v>
      </c>
      <c r="G2134" t="s">
        <v>2541</v>
      </c>
      <c r="H2134" t="s">
        <v>2708</v>
      </c>
      <c r="I2134" t="s">
        <v>2709</v>
      </c>
      <c r="J2134">
        <v>1</v>
      </c>
      <c r="K2134">
        <v>3.1419999999999999</v>
      </c>
      <c r="L2134">
        <v>3.0489999999999999</v>
      </c>
      <c r="M2134">
        <v>3.6619999999999999</v>
      </c>
      <c r="N2134">
        <v>4.6589999999999998</v>
      </c>
      <c r="O2134">
        <v>4.7670000000000003</v>
      </c>
      <c r="P2134">
        <v>4.8959999999999999</v>
      </c>
      <c r="Q2134">
        <v>5.0540000000000003</v>
      </c>
      <c r="R2134">
        <v>5.2030000000000003</v>
      </c>
      <c r="S2134">
        <v>5.3410000000000002</v>
      </c>
      <c r="T2134">
        <v>5.4790000000000001</v>
      </c>
      <c r="U2134">
        <v>5.6189999999999998</v>
      </c>
      <c r="V2134">
        <v>5.7590000000000003</v>
      </c>
      <c r="W2134">
        <v>5.9</v>
      </c>
      <c r="X2134">
        <v>6.0410000000000004</v>
      </c>
      <c r="Y2134">
        <v>6.1840000000000002</v>
      </c>
      <c r="Z2134">
        <v>6.3280000000000003</v>
      </c>
      <c r="AA2134">
        <v>6.4720000000000004</v>
      </c>
      <c r="AB2134">
        <v>6.6159999999999997</v>
      </c>
      <c r="AC2134">
        <v>6.7619999999999996</v>
      </c>
      <c r="AD2134">
        <v>0</v>
      </c>
    </row>
    <row r="2135" spans="2:30" ht="15" customHeight="1" x14ac:dyDescent="0.45">
      <c r="B2135" t="s">
        <v>419</v>
      </c>
      <c r="C2135" t="s">
        <v>189</v>
      </c>
      <c r="D2135" t="s">
        <v>2725</v>
      </c>
      <c r="E2135" t="s">
        <v>2726</v>
      </c>
      <c r="F2135" t="s">
        <v>4678</v>
      </c>
      <c r="G2135" t="s">
        <v>2541</v>
      </c>
      <c r="H2135" t="s">
        <v>2708</v>
      </c>
      <c r="I2135" t="s">
        <v>2709</v>
      </c>
      <c r="J2135">
        <v>1</v>
      </c>
      <c r="K2135">
        <v>3.0720000000000001</v>
      </c>
      <c r="L2135">
        <v>3.7370000000000001</v>
      </c>
      <c r="M2135">
        <v>4.6779999999999999</v>
      </c>
      <c r="N2135">
        <v>4.774</v>
      </c>
      <c r="O2135">
        <v>4.8680000000000003</v>
      </c>
      <c r="P2135">
        <v>4.9770000000000003</v>
      </c>
      <c r="Q2135">
        <v>5.1040000000000001</v>
      </c>
      <c r="R2135">
        <v>5.2249999999999996</v>
      </c>
      <c r="S2135">
        <v>5.3390000000000004</v>
      </c>
      <c r="T2135">
        <v>5.452</v>
      </c>
      <c r="U2135">
        <v>5.5670000000000002</v>
      </c>
      <c r="V2135">
        <v>5.6820000000000004</v>
      </c>
      <c r="W2135">
        <v>5.7969999999999997</v>
      </c>
      <c r="X2135">
        <v>5.9139999999999997</v>
      </c>
      <c r="Y2135">
        <v>6.0309999999999997</v>
      </c>
      <c r="Z2135">
        <v>6.1479999999999997</v>
      </c>
      <c r="AA2135">
        <v>6.266</v>
      </c>
      <c r="AB2135">
        <v>6.3849999999999998</v>
      </c>
      <c r="AC2135">
        <v>6.5039999999999996</v>
      </c>
      <c r="AD2135">
        <v>0</v>
      </c>
    </row>
    <row r="2136" spans="2:30" ht="15" customHeight="1" x14ac:dyDescent="0.45">
      <c r="B2136" t="s">
        <v>419</v>
      </c>
      <c r="C2136" t="s">
        <v>189</v>
      </c>
      <c r="D2136" t="s">
        <v>2728</v>
      </c>
      <c r="E2136" t="s">
        <v>2729</v>
      </c>
      <c r="F2136" t="s">
        <v>4679</v>
      </c>
      <c r="G2136" t="s">
        <v>2541</v>
      </c>
      <c r="H2136" t="s">
        <v>2708</v>
      </c>
      <c r="I2136" t="s">
        <v>2709</v>
      </c>
      <c r="J2136">
        <v>1</v>
      </c>
      <c r="K2136">
        <v>54.859000000000002</v>
      </c>
      <c r="L2136">
        <v>54.561</v>
      </c>
      <c r="M2136">
        <v>56.171999999999997</v>
      </c>
      <c r="N2136">
        <v>58.231000000000002</v>
      </c>
      <c r="O2136">
        <v>58.366999999999997</v>
      </c>
      <c r="P2136">
        <v>58.698</v>
      </c>
      <c r="Q2136">
        <v>59.139000000000003</v>
      </c>
      <c r="R2136">
        <v>59.613</v>
      </c>
      <c r="S2136">
        <v>60.148000000000003</v>
      </c>
      <c r="T2136">
        <v>60.774999999999999</v>
      </c>
      <c r="U2136">
        <v>61.459000000000003</v>
      </c>
      <c r="V2136">
        <v>62.2</v>
      </c>
      <c r="W2136">
        <v>62.99</v>
      </c>
      <c r="X2136">
        <v>63.831000000000003</v>
      </c>
      <c r="Y2136">
        <v>64.72</v>
      </c>
      <c r="Z2136">
        <v>65.664000000000001</v>
      </c>
      <c r="AA2136">
        <v>66.664000000000001</v>
      </c>
      <c r="AB2136">
        <v>67.722999999999999</v>
      </c>
      <c r="AC2136">
        <v>68.846000000000004</v>
      </c>
      <c r="AD2136">
        <v>0</v>
      </c>
    </row>
    <row r="2137" spans="2:30" ht="15" customHeight="1" x14ac:dyDescent="0.45">
      <c r="B2137" t="s">
        <v>419</v>
      </c>
      <c r="C2137" t="s">
        <v>189</v>
      </c>
      <c r="D2137" t="s">
        <v>2731</v>
      </c>
      <c r="E2137" t="s">
        <v>2732</v>
      </c>
      <c r="F2137" t="s">
        <v>4680</v>
      </c>
      <c r="G2137" t="s">
        <v>2541</v>
      </c>
      <c r="H2137" t="s">
        <v>2708</v>
      </c>
      <c r="I2137" t="s">
        <v>2709</v>
      </c>
      <c r="J2137">
        <v>2</v>
      </c>
      <c r="K2137">
        <v>0</v>
      </c>
      <c r="L2137">
        <v>0</v>
      </c>
      <c r="M2137">
        <v>0</v>
      </c>
      <c r="N2137">
        <v>0</v>
      </c>
      <c r="O2137">
        <v>0</v>
      </c>
      <c r="P2137">
        <v>0</v>
      </c>
      <c r="Q2137">
        <v>0</v>
      </c>
      <c r="R2137">
        <v>0</v>
      </c>
      <c r="S2137">
        <v>0</v>
      </c>
      <c r="T2137">
        <v>0</v>
      </c>
      <c r="U2137">
        <v>0</v>
      </c>
      <c r="V2137">
        <v>0</v>
      </c>
      <c r="W2137">
        <v>0</v>
      </c>
      <c r="X2137">
        <v>0</v>
      </c>
      <c r="Y2137">
        <v>0</v>
      </c>
      <c r="Z2137">
        <v>0</v>
      </c>
      <c r="AA2137">
        <v>0</v>
      </c>
      <c r="AB2137">
        <v>0</v>
      </c>
      <c r="AC2137">
        <v>0</v>
      </c>
      <c r="AD2137">
        <v>0</v>
      </c>
    </row>
    <row r="2138" spans="2:30" ht="15" customHeight="1" x14ac:dyDescent="0.45">
      <c r="B2138" t="s">
        <v>419</v>
      </c>
      <c r="C2138" t="s">
        <v>189</v>
      </c>
      <c r="D2138" t="s">
        <v>2734</v>
      </c>
      <c r="E2138" t="s">
        <v>2735</v>
      </c>
      <c r="F2138" t="s">
        <v>4681</v>
      </c>
      <c r="G2138" t="s">
        <v>2541</v>
      </c>
      <c r="H2138" t="s">
        <v>2708</v>
      </c>
      <c r="I2138" t="s">
        <v>2709</v>
      </c>
      <c r="J2138">
        <v>2</v>
      </c>
      <c r="K2138">
        <v>1.105</v>
      </c>
      <c r="L2138">
        <v>1.046</v>
      </c>
      <c r="M2138">
        <v>1.25</v>
      </c>
      <c r="N2138">
        <v>1.272</v>
      </c>
      <c r="O2138">
        <v>1.2330000000000001</v>
      </c>
      <c r="P2138">
        <v>1.0880000000000001</v>
      </c>
      <c r="Q2138">
        <v>1.159</v>
      </c>
      <c r="R2138">
        <v>1.1830000000000001</v>
      </c>
      <c r="S2138">
        <v>1.22</v>
      </c>
      <c r="T2138">
        <v>1.2370000000000001</v>
      </c>
      <c r="U2138">
        <v>1.264</v>
      </c>
      <c r="V2138">
        <v>1.2929999999999999</v>
      </c>
      <c r="W2138">
        <v>1.331</v>
      </c>
      <c r="X2138">
        <v>1.377</v>
      </c>
      <c r="Y2138">
        <v>1.4339999999999999</v>
      </c>
      <c r="Z2138">
        <v>1.502</v>
      </c>
      <c r="AA2138">
        <v>1.5840000000000001</v>
      </c>
      <c r="AB2138">
        <v>1.681</v>
      </c>
      <c r="AC2138">
        <v>1.79</v>
      </c>
      <c r="AD2138">
        <v>0</v>
      </c>
    </row>
    <row r="2139" spans="2:30" ht="15" customHeight="1" x14ac:dyDescent="0.45">
      <c r="B2139" t="s">
        <v>419</v>
      </c>
      <c r="C2139" t="s">
        <v>189</v>
      </c>
      <c r="D2139" t="s">
        <v>2737</v>
      </c>
      <c r="E2139" t="s">
        <v>2738</v>
      </c>
      <c r="F2139" t="s">
        <v>4682</v>
      </c>
      <c r="G2139" t="s">
        <v>2541</v>
      </c>
      <c r="H2139" t="s">
        <v>2708</v>
      </c>
      <c r="I2139" t="s">
        <v>2709</v>
      </c>
      <c r="J2139">
        <v>2</v>
      </c>
      <c r="K2139">
        <v>5.9459999999999997</v>
      </c>
      <c r="L2139">
        <v>5.7549999999999999</v>
      </c>
      <c r="M2139">
        <v>5.5549999999999997</v>
      </c>
      <c r="N2139">
        <v>6.673</v>
      </c>
      <c r="O2139">
        <v>6.5359999999999996</v>
      </c>
      <c r="P2139">
        <v>6.3739999999999997</v>
      </c>
      <c r="Q2139">
        <v>6.1509999999999998</v>
      </c>
      <c r="R2139">
        <v>5.9710000000000001</v>
      </c>
      <c r="S2139">
        <v>5.8109999999999999</v>
      </c>
      <c r="T2139">
        <v>5.6689999999999996</v>
      </c>
      <c r="U2139">
        <v>5.5309999999999997</v>
      </c>
      <c r="V2139">
        <v>5.4020000000000001</v>
      </c>
      <c r="W2139">
        <v>5.28</v>
      </c>
      <c r="X2139">
        <v>5.1689999999999996</v>
      </c>
      <c r="Y2139">
        <v>5.0679999999999996</v>
      </c>
      <c r="Z2139">
        <v>4.9800000000000004</v>
      </c>
      <c r="AA2139">
        <v>4.9029999999999996</v>
      </c>
      <c r="AB2139">
        <v>4.8380000000000001</v>
      </c>
      <c r="AC2139">
        <v>4.7859999999999996</v>
      </c>
      <c r="AD2139">
        <v>0</v>
      </c>
    </row>
    <row r="2140" spans="2:30" ht="15" customHeight="1" x14ac:dyDescent="0.45">
      <c r="B2140" t="s">
        <v>419</v>
      </c>
      <c r="C2140" t="s">
        <v>189</v>
      </c>
      <c r="D2140" t="s">
        <v>2740</v>
      </c>
      <c r="E2140" t="s">
        <v>2741</v>
      </c>
      <c r="F2140" t="s">
        <v>4683</v>
      </c>
      <c r="G2140" t="s">
        <v>2541</v>
      </c>
      <c r="H2140" t="s">
        <v>2708</v>
      </c>
      <c r="I2140" t="s">
        <v>2709</v>
      </c>
      <c r="J2140">
        <v>2</v>
      </c>
      <c r="K2140">
        <v>3.573</v>
      </c>
      <c r="L2140">
        <v>3.4929999999999999</v>
      </c>
      <c r="M2140">
        <v>3.387</v>
      </c>
      <c r="N2140">
        <v>3.2360000000000002</v>
      </c>
      <c r="O2140">
        <v>3.17</v>
      </c>
      <c r="P2140">
        <v>3.456</v>
      </c>
      <c r="Q2140">
        <v>3.7669999999999999</v>
      </c>
      <c r="R2140">
        <v>4.1040000000000001</v>
      </c>
      <c r="S2140">
        <v>4.5090000000000003</v>
      </c>
      <c r="T2140">
        <v>4.9889999999999999</v>
      </c>
      <c r="U2140">
        <v>5.5090000000000003</v>
      </c>
      <c r="V2140">
        <v>6.0659999999999998</v>
      </c>
      <c r="W2140">
        <v>6.6509999999999998</v>
      </c>
      <c r="X2140">
        <v>7.2649999999999997</v>
      </c>
      <c r="Y2140">
        <v>7.9059999999999997</v>
      </c>
      <c r="Z2140">
        <v>8.5790000000000006</v>
      </c>
      <c r="AA2140">
        <v>9.2829999999999995</v>
      </c>
      <c r="AB2140">
        <v>10.019</v>
      </c>
      <c r="AC2140">
        <v>10.788</v>
      </c>
      <c r="AD2140">
        <v>0</v>
      </c>
    </row>
    <row r="2141" spans="2:30" ht="15" customHeight="1" x14ac:dyDescent="0.45">
      <c r="B2141" t="s">
        <v>419</v>
      </c>
      <c r="C2141" t="s">
        <v>189</v>
      </c>
      <c r="D2141" t="s">
        <v>2743</v>
      </c>
      <c r="E2141" t="s">
        <v>2744</v>
      </c>
      <c r="F2141" t="s">
        <v>4684</v>
      </c>
      <c r="G2141" t="s">
        <v>2541</v>
      </c>
      <c r="H2141" t="s">
        <v>2708</v>
      </c>
      <c r="I2141" t="s">
        <v>2709</v>
      </c>
      <c r="J2141">
        <v>2</v>
      </c>
      <c r="K2141">
        <v>2.496</v>
      </c>
      <c r="L2141">
        <v>1.958</v>
      </c>
      <c r="M2141">
        <v>2.1160000000000001</v>
      </c>
      <c r="N2141">
        <v>2.093</v>
      </c>
      <c r="O2141">
        <v>2.0670000000000002</v>
      </c>
      <c r="P2141">
        <v>2.044</v>
      </c>
      <c r="Q2141">
        <v>2.0209999999999999</v>
      </c>
      <c r="R2141">
        <v>1.998</v>
      </c>
      <c r="S2141">
        <v>1.9750000000000001</v>
      </c>
      <c r="T2141">
        <v>1.9530000000000001</v>
      </c>
      <c r="U2141">
        <v>1.93</v>
      </c>
      <c r="V2141">
        <v>1.9079999999999999</v>
      </c>
      <c r="W2141">
        <v>1.8859999999999999</v>
      </c>
      <c r="X2141">
        <v>1.8640000000000001</v>
      </c>
      <c r="Y2141">
        <v>1.8420000000000001</v>
      </c>
      <c r="Z2141">
        <v>1.82</v>
      </c>
      <c r="AA2141">
        <v>1.798</v>
      </c>
      <c r="AB2141">
        <v>1.7769999999999999</v>
      </c>
      <c r="AC2141">
        <v>1.756</v>
      </c>
      <c r="AD2141">
        <v>0</v>
      </c>
    </row>
    <row r="2142" spans="2:30" ht="15" customHeight="1" x14ac:dyDescent="0.45">
      <c r="B2142" t="s">
        <v>419</v>
      </c>
      <c r="C2142" t="s">
        <v>189</v>
      </c>
      <c r="D2142" t="s">
        <v>2746</v>
      </c>
      <c r="E2142" t="s">
        <v>2747</v>
      </c>
      <c r="F2142" t="s">
        <v>4685</v>
      </c>
      <c r="G2142" t="s">
        <v>2541</v>
      </c>
      <c r="H2142" t="s">
        <v>2708</v>
      </c>
      <c r="I2142" t="s">
        <v>2709</v>
      </c>
      <c r="J2142">
        <v>2</v>
      </c>
      <c r="K2142">
        <v>3.1419999999999999</v>
      </c>
      <c r="L2142">
        <v>3.0489999999999999</v>
      </c>
      <c r="M2142">
        <v>3.6619999999999999</v>
      </c>
      <c r="N2142">
        <v>4.6589999999999998</v>
      </c>
      <c r="O2142">
        <v>3.694</v>
      </c>
      <c r="P2142">
        <v>4.3730000000000002</v>
      </c>
      <c r="Q2142">
        <v>4.74</v>
      </c>
      <c r="R2142">
        <v>5.016</v>
      </c>
      <c r="S2142">
        <v>5.1879999999999997</v>
      </c>
      <c r="T2142">
        <v>5.3310000000000004</v>
      </c>
      <c r="U2142">
        <v>5.4809999999999999</v>
      </c>
      <c r="V2142">
        <v>5.6390000000000002</v>
      </c>
      <c r="W2142">
        <v>5.8040000000000003</v>
      </c>
      <c r="X2142">
        <v>5.9820000000000002</v>
      </c>
      <c r="Y2142">
        <v>6.17</v>
      </c>
      <c r="Z2142">
        <v>6.367</v>
      </c>
      <c r="AA2142">
        <v>6.57</v>
      </c>
      <c r="AB2142">
        <v>6.7779999999999996</v>
      </c>
      <c r="AC2142">
        <v>6.9909999999999997</v>
      </c>
      <c r="AD2142">
        <v>0</v>
      </c>
    </row>
    <row r="2143" spans="2:30" ht="15" customHeight="1" x14ac:dyDescent="0.45">
      <c r="B2143" t="s">
        <v>419</v>
      </c>
      <c r="C2143" t="s">
        <v>189</v>
      </c>
      <c r="D2143" t="s">
        <v>2749</v>
      </c>
      <c r="E2143" t="s">
        <v>2750</v>
      </c>
      <c r="F2143" t="s">
        <v>4686</v>
      </c>
      <c r="G2143" t="s">
        <v>2541</v>
      </c>
      <c r="H2143" t="s">
        <v>2708</v>
      </c>
      <c r="I2143" t="s">
        <v>2709</v>
      </c>
      <c r="J2143">
        <v>2</v>
      </c>
      <c r="K2143">
        <v>3.0720000000000001</v>
      </c>
      <c r="L2143">
        <v>3.7370000000000001</v>
      </c>
      <c r="M2143">
        <v>4.6779999999999999</v>
      </c>
      <c r="N2143">
        <v>4.774</v>
      </c>
      <c r="O2143">
        <v>3.9710000000000001</v>
      </c>
      <c r="P2143">
        <v>4.0650000000000004</v>
      </c>
      <c r="Q2143">
        <v>4.173</v>
      </c>
      <c r="R2143">
        <v>4.2770000000000001</v>
      </c>
      <c r="S2143">
        <v>4.3719999999999999</v>
      </c>
      <c r="T2143">
        <v>4.47</v>
      </c>
      <c r="U2143">
        <v>4.5720000000000001</v>
      </c>
      <c r="V2143">
        <v>4.6769999999999996</v>
      </c>
      <c r="W2143">
        <v>4.7869999999999999</v>
      </c>
      <c r="X2143">
        <v>4.9039999999999999</v>
      </c>
      <c r="Y2143">
        <v>5.0259999999999998</v>
      </c>
      <c r="Z2143">
        <v>5.1529999999999996</v>
      </c>
      <c r="AA2143">
        <v>5.282</v>
      </c>
      <c r="AB2143">
        <v>5.4139999999999997</v>
      </c>
      <c r="AC2143">
        <v>5.5490000000000004</v>
      </c>
      <c r="AD2143">
        <v>0</v>
      </c>
    </row>
    <row r="2144" spans="2:30" ht="15" customHeight="1" x14ac:dyDescent="0.45">
      <c r="B2144" t="s">
        <v>419</v>
      </c>
      <c r="C2144" t="s">
        <v>189</v>
      </c>
      <c r="D2144" t="s">
        <v>2752</v>
      </c>
      <c r="E2144" t="s">
        <v>2753</v>
      </c>
      <c r="F2144" t="s">
        <v>4687</v>
      </c>
      <c r="G2144" t="s">
        <v>2541</v>
      </c>
      <c r="H2144" t="s">
        <v>2708</v>
      </c>
      <c r="I2144" t="s">
        <v>2709</v>
      </c>
      <c r="J2144">
        <v>2</v>
      </c>
      <c r="K2144">
        <v>54.859000000000002</v>
      </c>
      <c r="L2144">
        <v>54.563000000000002</v>
      </c>
      <c r="M2144">
        <v>56.173999999999999</v>
      </c>
      <c r="N2144">
        <v>58.231999999999999</v>
      </c>
      <c r="O2144">
        <v>56.195999999999998</v>
      </c>
      <c r="P2144">
        <v>56.924999999999997</v>
      </c>
      <c r="Q2144">
        <v>57.536999999999999</v>
      </c>
      <c r="R2144">
        <v>58.075000000000003</v>
      </c>
      <c r="S2144">
        <v>58.6</v>
      </c>
      <c r="T2144">
        <v>59.173999999999999</v>
      </c>
      <c r="U2144">
        <v>59.813000000000002</v>
      </c>
      <c r="V2144">
        <v>60.509</v>
      </c>
      <c r="W2144">
        <v>61.262999999999998</v>
      </c>
      <c r="X2144">
        <v>62.085000000000001</v>
      </c>
      <c r="Y2144">
        <v>62.970999999999997</v>
      </c>
      <c r="Z2144">
        <v>63.926000000000002</v>
      </c>
      <c r="AA2144">
        <v>64.944999999999993</v>
      </c>
      <c r="AB2144">
        <v>66.031999999999996</v>
      </c>
      <c r="AC2144">
        <v>67.185000000000002</v>
      </c>
      <c r="AD2144">
        <v>0</v>
      </c>
    </row>
    <row r="2145" spans="2:30" ht="15" customHeight="1" x14ac:dyDescent="0.45">
      <c r="B2145" t="s">
        <v>419</v>
      </c>
      <c r="C2145" t="s">
        <v>189</v>
      </c>
      <c r="D2145" t="s">
        <v>2755</v>
      </c>
      <c r="E2145" t="s">
        <v>2756</v>
      </c>
      <c r="F2145" t="s">
        <v>4688</v>
      </c>
      <c r="G2145" t="s">
        <v>422</v>
      </c>
      <c r="H2145" t="s">
        <v>2758</v>
      </c>
      <c r="I2145" t="s">
        <v>837</v>
      </c>
      <c r="J2145">
        <v>1</v>
      </c>
      <c r="K2145">
        <v>5.2720000000000002</v>
      </c>
      <c r="L2145">
        <v>5.4829999999999997</v>
      </c>
      <c r="M2145">
        <v>5.702</v>
      </c>
      <c r="N2145">
        <v>5.93</v>
      </c>
      <c r="O2145">
        <v>6.1680000000000001</v>
      </c>
      <c r="P2145">
        <v>6.4139999999999997</v>
      </c>
      <c r="Q2145">
        <v>6.6710000000000003</v>
      </c>
      <c r="R2145">
        <v>6.9379999999999997</v>
      </c>
      <c r="S2145">
        <v>7.2149999999999999</v>
      </c>
      <c r="T2145">
        <v>7.5039999999999996</v>
      </c>
      <c r="U2145">
        <v>7.8040000000000003</v>
      </c>
      <c r="V2145">
        <v>8.1159999999999997</v>
      </c>
      <c r="W2145">
        <v>8.4410000000000007</v>
      </c>
      <c r="X2145">
        <v>8.7780000000000005</v>
      </c>
      <c r="Y2145">
        <v>9.1300000000000008</v>
      </c>
      <c r="Z2145">
        <v>9.4949999999999992</v>
      </c>
      <c r="AA2145">
        <v>9.8740000000000006</v>
      </c>
      <c r="AB2145">
        <v>10.269</v>
      </c>
      <c r="AC2145">
        <v>10.68</v>
      </c>
      <c r="AD2145">
        <v>11.106999999999999</v>
      </c>
    </row>
    <row r="2146" spans="2:30" ht="15" customHeight="1" x14ac:dyDescent="0.45">
      <c r="B2146" t="s">
        <v>419</v>
      </c>
      <c r="C2146" t="s">
        <v>189</v>
      </c>
      <c r="D2146" t="s">
        <v>2759</v>
      </c>
      <c r="E2146" t="s">
        <v>2760</v>
      </c>
      <c r="F2146" t="s">
        <v>4689</v>
      </c>
      <c r="G2146" t="s">
        <v>422</v>
      </c>
      <c r="H2146" t="s">
        <v>2758</v>
      </c>
      <c r="I2146" t="s">
        <v>837</v>
      </c>
      <c r="J2146">
        <v>1</v>
      </c>
      <c r="K2146">
        <v>3.0579999999999998</v>
      </c>
      <c r="L2146">
        <v>3.18</v>
      </c>
      <c r="M2146">
        <v>3.3069999999999999</v>
      </c>
      <c r="N2146">
        <v>3.44</v>
      </c>
      <c r="O2146">
        <v>3.577</v>
      </c>
      <c r="P2146">
        <v>3.72</v>
      </c>
      <c r="Q2146">
        <v>3.8690000000000002</v>
      </c>
      <c r="R2146">
        <v>4.024</v>
      </c>
      <c r="S2146">
        <v>4.1849999999999996</v>
      </c>
      <c r="T2146">
        <v>4.3520000000000003</v>
      </c>
      <c r="U2146">
        <v>4.5259999999999998</v>
      </c>
      <c r="V2146">
        <v>4.7080000000000002</v>
      </c>
      <c r="W2146">
        <v>4.8959999999999999</v>
      </c>
      <c r="X2146">
        <v>5.0919999999999996</v>
      </c>
      <c r="Y2146">
        <v>5.2949999999999999</v>
      </c>
      <c r="Z2146">
        <v>5.5069999999999997</v>
      </c>
      <c r="AA2146">
        <v>5.7270000000000003</v>
      </c>
      <c r="AB2146">
        <v>5.9569999999999999</v>
      </c>
      <c r="AC2146">
        <v>6.1950000000000003</v>
      </c>
      <c r="AD2146">
        <v>6.4429999999999996</v>
      </c>
    </row>
    <row r="2147" spans="2:30" ht="15" customHeight="1" x14ac:dyDescent="0.45">
      <c r="B2147" t="s">
        <v>419</v>
      </c>
      <c r="C2147" t="s">
        <v>189</v>
      </c>
      <c r="D2147" t="s">
        <v>2762</v>
      </c>
      <c r="E2147" t="s">
        <v>2763</v>
      </c>
      <c r="F2147" t="s">
        <v>4690</v>
      </c>
      <c r="G2147" t="s">
        <v>422</v>
      </c>
      <c r="H2147" t="s">
        <v>2758</v>
      </c>
      <c r="I2147" t="s">
        <v>837</v>
      </c>
      <c r="J2147">
        <v>1</v>
      </c>
      <c r="K2147">
        <v>0.129</v>
      </c>
      <c r="L2147">
        <v>0.13400000000000001</v>
      </c>
      <c r="M2147">
        <v>0.14000000000000001</v>
      </c>
      <c r="N2147">
        <v>0.14499999999999999</v>
      </c>
      <c r="O2147">
        <v>0.151</v>
      </c>
      <c r="P2147">
        <v>0.157</v>
      </c>
      <c r="Q2147">
        <v>0.16300000000000001</v>
      </c>
      <c r="R2147">
        <v>0.17</v>
      </c>
      <c r="S2147">
        <v>0.17699999999999999</v>
      </c>
      <c r="T2147">
        <v>0.184</v>
      </c>
      <c r="U2147">
        <v>0.191</v>
      </c>
      <c r="V2147">
        <v>0.19900000000000001</v>
      </c>
      <c r="W2147">
        <v>0.20699999999999999</v>
      </c>
      <c r="X2147">
        <v>0.215</v>
      </c>
      <c r="Y2147">
        <v>0.224</v>
      </c>
      <c r="Z2147">
        <v>0.23300000000000001</v>
      </c>
      <c r="AA2147">
        <v>0.24199999999999999</v>
      </c>
      <c r="AB2147">
        <v>0.251</v>
      </c>
      <c r="AC2147">
        <v>0.26200000000000001</v>
      </c>
      <c r="AD2147">
        <v>0.27200000000000002</v>
      </c>
    </row>
    <row r="2148" spans="2:30" ht="15" customHeight="1" x14ac:dyDescent="0.45">
      <c r="B2148" t="s">
        <v>419</v>
      </c>
      <c r="C2148" t="s">
        <v>189</v>
      </c>
      <c r="D2148" t="s">
        <v>2765</v>
      </c>
      <c r="E2148" t="s">
        <v>2766</v>
      </c>
      <c r="F2148" t="s">
        <v>4691</v>
      </c>
      <c r="G2148" t="s">
        <v>422</v>
      </c>
      <c r="H2148" t="s">
        <v>2758</v>
      </c>
      <c r="I2148" t="s">
        <v>837</v>
      </c>
      <c r="J2148">
        <v>1</v>
      </c>
      <c r="K2148">
        <v>0.14699999999999999</v>
      </c>
      <c r="L2148">
        <v>0.153</v>
      </c>
      <c r="M2148">
        <v>0.159</v>
      </c>
      <c r="N2148">
        <v>0.16600000000000001</v>
      </c>
      <c r="O2148">
        <v>0.17199999999999999</v>
      </c>
      <c r="P2148">
        <v>0.17899999999999999</v>
      </c>
      <c r="Q2148">
        <v>0.186</v>
      </c>
      <c r="R2148">
        <v>0.19400000000000001</v>
      </c>
      <c r="S2148">
        <v>0.20200000000000001</v>
      </c>
      <c r="T2148">
        <v>0.21</v>
      </c>
      <c r="U2148">
        <v>0.218</v>
      </c>
      <c r="V2148">
        <v>0.22700000000000001</v>
      </c>
      <c r="W2148">
        <v>0.23599999999999999</v>
      </c>
      <c r="X2148">
        <v>0.245</v>
      </c>
      <c r="Y2148">
        <v>0.255</v>
      </c>
      <c r="Z2148">
        <v>0.26500000000000001</v>
      </c>
      <c r="AA2148">
        <v>0.27600000000000002</v>
      </c>
      <c r="AB2148">
        <v>0.28699999999999998</v>
      </c>
      <c r="AC2148">
        <v>0.29899999999999999</v>
      </c>
      <c r="AD2148">
        <v>0.31</v>
      </c>
    </row>
    <row r="2149" spans="2:30" ht="15" customHeight="1" x14ac:dyDescent="0.45">
      <c r="B2149" t="s">
        <v>419</v>
      </c>
      <c r="C2149" t="s">
        <v>189</v>
      </c>
      <c r="D2149" t="s">
        <v>2768</v>
      </c>
      <c r="E2149" t="s">
        <v>2769</v>
      </c>
      <c r="F2149" t="s">
        <v>4692</v>
      </c>
      <c r="G2149" t="s">
        <v>422</v>
      </c>
      <c r="H2149" t="s">
        <v>2758</v>
      </c>
      <c r="I2149" t="s">
        <v>837</v>
      </c>
      <c r="J2149">
        <v>1</v>
      </c>
      <c r="K2149">
        <v>9.7000000000000003E-2</v>
      </c>
      <c r="L2149">
        <v>0.10100000000000001</v>
      </c>
      <c r="M2149">
        <v>0.105</v>
      </c>
      <c r="N2149">
        <v>0.109</v>
      </c>
      <c r="O2149">
        <v>0.113</v>
      </c>
      <c r="P2149">
        <v>0.11799999999999999</v>
      </c>
      <c r="Q2149">
        <v>0.123</v>
      </c>
      <c r="R2149">
        <v>0.128</v>
      </c>
      <c r="S2149">
        <v>0.13300000000000001</v>
      </c>
      <c r="T2149">
        <v>0.13800000000000001</v>
      </c>
      <c r="U2149">
        <v>0.14299999999999999</v>
      </c>
      <c r="V2149">
        <v>0.14899999999999999</v>
      </c>
      <c r="W2149">
        <v>0.155</v>
      </c>
      <c r="X2149">
        <v>0.161</v>
      </c>
      <c r="Y2149">
        <v>0.16800000000000001</v>
      </c>
      <c r="Z2149">
        <v>0.17499999999999999</v>
      </c>
      <c r="AA2149">
        <v>0.182</v>
      </c>
      <c r="AB2149">
        <v>0.189</v>
      </c>
      <c r="AC2149">
        <v>0.19600000000000001</v>
      </c>
      <c r="AD2149">
        <v>0.20399999999999999</v>
      </c>
    </row>
    <row r="2150" spans="2:30" ht="15" customHeight="1" x14ac:dyDescent="0.45">
      <c r="B2150" t="s">
        <v>419</v>
      </c>
      <c r="C2150" t="s">
        <v>189</v>
      </c>
      <c r="D2150" t="s">
        <v>2771</v>
      </c>
      <c r="E2150" t="s">
        <v>2772</v>
      </c>
      <c r="F2150" t="s">
        <v>4693</v>
      </c>
      <c r="G2150" t="s">
        <v>422</v>
      </c>
      <c r="H2150" t="s">
        <v>2758</v>
      </c>
      <c r="I2150" t="s">
        <v>837</v>
      </c>
      <c r="J2150">
        <v>1</v>
      </c>
      <c r="K2150">
        <v>0.14099999999999999</v>
      </c>
      <c r="L2150">
        <v>0.14699999999999999</v>
      </c>
      <c r="M2150">
        <v>0.153</v>
      </c>
      <c r="N2150">
        <v>0.159</v>
      </c>
      <c r="O2150">
        <v>0.16500000000000001</v>
      </c>
      <c r="P2150">
        <v>0.17199999999999999</v>
      </c>
      <c r="Q2150">
        <v>0.17799999999999999</v>
      </c>
      <c r="R2150">
        <v>0.186</v>
      </c>
      <c r="S2150">
        <v>0.193</v>
      </c>
      <c r="T2150">
        <v>0.20100000000000001</v>
      </c>
      <c r="U2150">
        <v>0.20899999999999999</v>
      </c>
      <c r="V2150">
        <v>0.217</v>
      </c>
      <c r="W2150">
        <v>0.22600000000000001</v>
      </c>
      <c r="X2150">
        <v>0.23499999999999999</v>
      </c>
      <c r="Y2150">
        <v>0.24399999999999999</v>
      </c>
      <c r="Z2150">
        <v>0.254</v>
      </c>
      <c r="AA2150">
        <v>0.26400000000000001</v>
      </c>
      <c r="AB2150">
        <v>0.27500000000000002</v>
      </c>
      <c r="AC2150">
        <v>0.28599999999999998</v>
      </c>
      <c r="AD2150">
        <v>0.29699999999999999</v>
      </c>
    </row>
    <row r="2151" spans="2:30" ht="15" customHeight="1" x14ac:dyDescent="0.45">
      <c r="B2151" t="s">
        <v>419</v>
      </c>
      <c r="C2151" t="s">
        <v>189</v>
      </c>
      <c r="D2151" t="s">
        <v>2774</v>
      </c>
      <c r="E2151" t="s">
        <v>2775</v>
      </c>
      <c r="F2151" t="s">
        <v>4694</v>
      </c>
      <c r="G2151" t="s">
        <v>2777</v>
      </c>
      <c r="H2151" t="s">
        <v>2778</v>
      </c>
      <c r="J2151">
        <v>1</v>
      </c>
      <c r="K2151">
        <v>215.76102102694199</v>
      </c>
      <c r="L2151">
        <v>214.47598394087601</v>
      </c>
      <c r="M2151">
        <v>208.15438982423899</v>
      </c>
      <c r="N2151">
        <v>199.10469173537399</v>
      </c>
      <c r="O2151">
        <v>205.13491034456001</v>
      </c>
      <c r="P2151">
        <v>226.12975127885599</v>
      </c>
      <c r="Q2151">
        <v>249.004440737137</v>
      </c>
      <c r="R2151">
        <v>274.27868807123099</v>
      </c>
      <c r="S2151">
        <v>305.31165318869802</v>
      </c>
      <c r="T2151">
        <v>343.395097341856</v>
      </c>
      <c r="U2151">
        <v>386.9508557277</v>
      </c>
      <c r="V2151">
        <v>436.88159497431701</v>
      </c>
      <c r="W2151">
        <v>494.13435163700399</v>
      </c>
      <c r="X2151">
        <v>560.00795561031498</v>
      </c>
      <c r="Y2151">
        <v>635.39319003009598</v>
      </c>
      <c r="Z2151">
        <v>722.50644481926497</v>
      </c>
      <c r="AA2151">
        <v>823.57644758514004</v>
      </c>
      <c r="AB2151">
        <v>941.33418834607198</v>
      </c>
      <c r="AC2151">
        <v>1078.2330400083599</v>
      </c>
      <c r="AD2151">
        <v>1229.69793859112</v>
      </c>
    </row>
    <row r="2152" spans="2:30" ht="15" customHeight="1" x14ac:dyDescent="0.45">
      <c r="B2152" t="s">
        <v>419</v>
      </c>
      <c r="C2152" t="s">
        <v>189</v>
      </c>
      <c r="D2152" t="s">
        <v>2779</v>
      </c>
      <c r="E2152" t="s">
        <v>2780</v>
      </c>
      <c r="F2152" t="s">
        <v>4695</v>
      </c>
      <c r="G2152" t="s">
        <v>2777</v>
      </c>
      <c r="H2152" t="s">
        <v>2778</v>
      </c>
      <c r="J2152">
        <v>1</v>
      </c>
      <c r="K2152">
        <v>215.76102102694199</v>
      </c>
      <c r="L2152">
        <v>214.47598394087601</v>
      </c>
      <c r="M2152">
        <v>208.15438982423899</v>
      </c>
      <c r="N2152">
        <v>199.10469173537399</v>
      </c>
      <c r="O2152">
        <v>192.589999036883</v>
      </c>
      <c r="P2152">
        <v>212.74757971540899</v>
      </c>
      <c r="Q2152">
        <v>234.76313039077999</v>
      </c>
      <c r="R2152">
        <v>259.09849598019099</v>
      </c>
      <c r="S2152">
        <v>288.98891608733697</v>
      </c>
      <c r="T2152">
        <v>325.63846419687701</v>
      </c>
      <c r="U2152">
        <v>367.57180939409199</v>
      </c>
      <c r="V2152">
        <v>415.702481230101</v>
      </c>
      <c r="W2152">
        <v>470.95133576479498</v>
      </c>
      <c r="X2152">
        <v>534.57886689333702</v>
      </c>
      <c r="Y2152">
        <v>607.460560043275</v>
      </c>
      <c r="Z2152">
        <v>691.74693859014496</v>
      </c>
      <c r="AA2152">
        <v>789.55463816106305</v>
      </c>
      <c r="AB2152">
        <v>903.48117309523502</v>
      </c>
      <c r="AC2152">
        <v>1035.8077675817599</v>
      </c>
      <c r="AD2152">
        <v>1182.02539326393</v>
      </c>
    </row>
    <row r="2153" spans="2:30" ht="15" customHeight="1" x14ac:dyDescent="0.45">
      <c r="B2153" t="s">
        <v>419</v>
      </c>
      <c r="C2153" t="s">
        <v>189</v>
      </c>
      <c r="D2153" t="s">
        <v>2782</v>
      </c>
      <c r="E2153" t="s">
        <v>2783</v>
      </c>
      <c r="F2153" t="s">
        <v>4696</v>
      </c>
      <c r="G2153" t="s">
        <v>2777</v>
      </c>
      <c r="H2153" t="s">
        <v>2778</v>
      </c>
      <c r="J2153">
        <v>2</v>
      </c>
      <c r="K2153">
        <v>5610.47021484375</v>
      </c>
      <c r="L2153">
        <v>5577.05517879122</v>
      </c>
      <c r="M2153">
        <v>5412.6737009278304</v>
      </c>
      <c r="N2153">
        <v>5177.3528754179997</v>
      </c>
      <c r="O2153">
        <v>5334.1576668247499</v>
      </c>
      <c r="P2153">
        <v>5880.0900561256803</v>
      </c>
      <c r="Q2153">
        <v>6474.9044636059998</v>
      </c>
      <c r="R2153">
        <v>7132.1149791829503</v>
      </c>
      <c r="S2153">
        <v>7939.0704044082304</v>
      </c>
      <c r="T2153">
        <v>8929.3606249632903</v>
      </c>
      <c r="U2153">
        <v>10061.948355340201</v>
      </c>
      <c r="V2153">
        <v>11360.3057880912</v>
      </c>
      <c r="W2153">
        <v>12849.058874468201</v>
      </c>
      <c r="X2153">
        <v>14561.9813072487</v>
      </c>
      <c r="Y2153">
        <v>16522.236270532299</v>
      </c>
      <c r="Z2153">
        <v>18787.456925247701</v>
      </c>
      <c r="AA2153">
        <v>21415.597251211901</v>
      </c>
      <c r="AB2153">
        <v>24477.671642415298</v>
      </c>
      <c r="AC2153">
        <v>28037.4755682676</v>
      </c>
      <c r="AD2153">
        <v>31976.0428685529</v>
      </c>
    </row>
    <row r="2154" spans="2:30" ht="15" customHeight="1" x14ac:dyDescent="0.45">
      <c r="B2154" t="s">
        <v>419</v>
      </c>
      <c r="C2154" t="s">
        <v>189</v>
      </c>
      <c r="D2154" t="s">
        <v>2785</v>
      </c>
      <c r="E2154" t="s">
        <v>2786</v>
      </c>
      <c r="F2154" t="s">
        <v>4697</v>
      </c>
      <c r="G2154" t="s">
        <v>2777</v>
      </c>
      <c r="H2154" t="s">
        <v>46</v>
      </c>
      <c r="J2154">
        <v>1</v>
      </c>
      <c r="K2154">
        <v>5610.47021484375</v>
      </c>
      <c r="L2154">
        <v>5577.05517879122</v>
      </c>
      <c r="M2154">
        <v>5412.6737009278304</v>
      </c>
      <c r="N2154">
        <v>5177.3528754179997</v>
      </c>
      <c r="O2154">
        <v>5007.9502225672804</v>
      </c>
      <c r="P2154">
        <v>5532.1111922452001</v>
      </c>
      <c r="Q2154">
        <v>6104.5852690717502</v>
      </c>
      <c r="R2154">
        <v>6737.38188431245</v>
      </c>
      <c r="S2154">
        <v>7514.6275189601001</v>
      </c>
      <c r="T2154">
        <v>8467.6318988864405</v>
      </c>
      <c r="U2154">
        <v>9558.0317455221193</v>
      </c>
      <c r="V2154">
        <v>10809.5817218389</v>
      </c>
      <c r="W2154">
        <v>12246.227003251601</v>
      </c>
      <c r="X2154">
        <v>13900.7444250807</v>
      </c>
      <c r="Y2154">
        <v>15795.8993825374</v>
      </c>
      <c r="Z2154">
        <v>17987.6122976111</v>
      </c>
      <c r="AA2154">
        <v>20530.922403455101</v>
      </c>
      <c r="AB2154">
        <v>23493.373303465902</v>
      </c>
      <c r="AC2154">
        <v>26934.2840549295</v>
      </c>
      <c r="AD2154">
        <v>30736.405633101698</v>
      </c>
    </row>
    <row r="2155" spans="2:30" ht="15" customHeight="1" x14ac:dyDescent="0.45">
      <c r="B2155" t="s">
        <v>419</v>
      </c>
      <c r="C2155" t="s">
        <v>189</v>
      </c>
      <c r="D2155" t="s">
        <v>2788</v>
      </c>
      <c r="E2155" t="s">
        <v>2789</v>
      </c>
      <c r="F2155" t="s">
        <v>4698</v>
      </c>
      <c r="G2155" t="s">
        <v>2777</v>
      </c>
      <c r="H2155" t="s">
        <v>46</v>
      </c>
      <c r="J2155">
        <v>2</v>
      </c>
      <c r="K2155">
        <v>0</v>
      </c>
      <c r="L2155">
        <v>0</v>
      </c>
      <c r="M2155">
        <v>0</v>
      </c>
      <c r="N2155">
        <v>0</v>
      </c>
      <c r="O2155">
        <v>326.20744425746801</v>
      </c>
      <c r="P2155">
        <v>674.18630813795198</v>
      </c>
      <c r="Q2155">
        <v>1044.5055026722</v>
      </c>
      <c r="R2155">
        <v>1439.2385975426901</v>
      </c>
      <c r="S2155">
        <v>1863.6814829908301</v>
      </c>
      <c r="T2155">
        <v>2325.4102090676802</v>
      </c>
      <c r="U2155">
        <v>2829.3268188857701</v>
      </c>
      <c r="V2155">
        <v>3380.0508851381201</v>
      </c>
      <c r="W2155">
        <v>3982.8827563547302</v>
      </c>
      <c r="X2155">
        <v>4644.1196385226704</v>
      </c>
      <c r="Y2155">
        <v>5370.4565265175697</v>
      </c>
      <c r="Z2155">
        <v>6170.30115415414</v>
      </c>
      <c r="AA2155">
        <v>7054.9760019109999</v>
      </c>
      <c r="AB2155">
        <v>8039.2743408604001</v>
      </c>
      <c r="AC2155">
        <v>9142.46585419853</v>
      </c>
      <c r="AD2155">
        <v>10382.1030896497</v>
      </c>
    </row>
    <row r="2156" spans="2:30" ht="15" customHeight="1" x14ac:dyDescent="0.45">
      <c r="B2156" t="s">
        <v>419</v>
      </c>
      <c r="C2156" t="s">
        <v>189</v>
      </c>
      <c r="D2156" t="s">
        <v>2791</v>
      </c>
      <c r="E2156" t="s">
        <v>2792</v>
      </c>
      <c r="F2156" t="s">
        <v>4699</v>
      </c>
      <c r="G2156" t="s">
        <v>2777</v>
      </c>
      <c r="H2156" t="s">
        <v>2794</v>
      </c>
      <c r="J2156">
        <v>1</v>
      </c>
      <c r="K2156">
        <v>47.419998168945298</v>
      </c>
      <c r="L2156">
        <v>47.419998168945298</v>
      </c>
      <c r="M2156">
        <v>47.419998168945298</v>
      </c>
      <c r="N2156">
        <v>49.230959321646203</v>
      </c>
      <c r="O2156">
        <v>51.018025046174202</v>
      </c>
      <c r="P2156">
        <v>52.999961772234201</v>
      </c>
      <c r="Q2156">
        <v>55.223207648465397</v>
      </c>
      <c r="R2156">
        <v>57.451058095194902</v>
      </c>
      <c r="S2156">
        <v>59.655800043299202</v>
      </c>
      <c r="T2156">
        <v>61.920753906134699</v>
      </c>
      <c r="U2156">
        <v>64.248425278428201</v>
      </c>
      <c r="V2156">
        <v>66.638342879486203</v>
      </c>
      <c r="W2156">
        <v>69.0935296343429</v>
      </c>
      <c r="X2156">
        <v>71.612044974188095</v>
      </c>
      <c r="Y2156">
        <v>74.194180451820301</v>
      </c>
      <c r="Z2156">
        <v>76.842169804374805</v>
      </c>
      <c r="AA2156">
        <v>79.551687133470196</v>
      </c>
      <c r="AB2156">
        <v>82.322057200638099</v>
      </c>
      <c r="AC2156">
        <v>85.148505705521302</v>
      </c>
      <c r="AD2156">
        <v>88.025043705117497</v>
      </c>
    </row>
    <row r="2157" spans="2:30" ht="15" customHeight="1" x14ac:dyDescent="0.45">
      <c r="B2157" t="s">
        <v>419</v>
      </c>
      <c r="C2157" t="s">
        <v>189</v>
      </c>
      <c r="D2157" t="s">
        <v>2795</v>
      </c>
      <c r="E2157" t="s">
        <v>2796</v>
      </c>
      <c r="F2157" t="s">
        <v>4700</v>
      </c>
      <c r="G2157" t="s">
        <v>2777</v>
      </c>
      <c r="H2157" t="s">
        <v>2794</v>
      </c>
      <c r="J2157">
        <v>2</v>
      </c>
      <c r="K2157">
        <v>47.419998168945298</v>
      </c>
      <c r="L2157">
        <v>47.419998168945298</v>
      </c>
      <c r="M2157">
        <v>47.419998168945298</v>
      </c>
      <c r="N2157">
        <v>49.230959321646203</v>
      </c>
      <c r="O2157">
        <v>51.018025046174202</v>
      </c>
      <c r="P2157">
        <v>52.999961772234201</v>
      </c>
      <c r="Q2157">
        <v>55.223207648465397</v>
      </c>
      <c r="R2157">
        <v>57.451058095194902</v>
      </c>
      <c r="S2157">
        <v>59.655800043299202</v>
      </c>
      <c r="T2157">
        <v>61.920753906134699</v>
      </c>
      <c r="U2157">
        <v>64.248425278428201</v>
      </c>
      <c r="V2157">
        <v>66.638342879486203</v>
      </c>
      <c r="W2157">
        <v>69.0935296343429</v>
      </c>
      <c r="X2157">
        <v>71.612044974188095</v>
      </c>
      <c r="Y2157">
        <v>74.194180451820301</v>
      </c>
      <c r="Z2157">
        <v>76.842169804374805</v>
      </c>
      <c r="AA2157">
        <v>79.551687133470196</v>
      </c>
      <c r="AB2157">
        <v>82.322057200638099</v>
      </c>
      <c r="AC2157">
        <v>85.148505705521302</v>
      </c>
      <c r="AD2157">
        <v>88.025043705117497</v>
      </c>
    </row>
    <row r="2158" spans="2:30" ht="15" customHeight="1" x14ac:dyDescent="0.45">
      <c r="B2158" t="s">
        <v>419</v>
      </c>
      <c r="C2158" t="s">
        <v>189</v>
      </c>
      <c r="D2158" t="s">
        <v>2798</v>
      </c>
      <c r="E2158" t="s">
        <v>2799</v>
      </c>
      <c r="F2158" t="s">
        <v>4701</v>
      </c>
      <c r="G2158" t="s">
        <v>2777</v>
      </c>
      <c r="H2158" t="s">
        <v>2801</v>
      </c>
      <c r="J2158">
        <v>1</v>
      </c>
      <c r="K2158">
        <v>0</v>
      </c>
      <c r="L2158">
        <v>0</v>
      </c>
      <c r="M2158">
        <v>0</v>
      </c>
      <c r="N2158">
        <v>0</v>
      </c>
      <c r="O2158">
        <v>0</v>
      </c>
      <c r="P2158">
        <v>0</v>
      </c>
      <c r="Q2158">
        <v>0</v>
      </c>
      <c r="R2158">
        <v>0</v>
      </c>
      <c r="S2158">
        <v>0</v>
      </c>
      <c r="T2158">
        <v>0</v>
      </c>
      <c r="U2158">
        <v>0</v>
      </c>
      <c r="V2158">
        <v>0</v>
      </c>
      <c r="W2158">
        <v>0</v>
      </c>
      <c r="X2158">
        <v>0</v>
      </c>
      <c r="Y2158">
        <v>0</v>
      </c>
      <c r="Z2158">
        <v>0</v>
      </c>
      <c r="AA2158">
        <v>0</v>
      </c>
      <c r="AB2158">
        <v>0</v>
      </c>
      <c r="AC2158">
        <v>0</v>
      </c>
      <c r="AD2158">
        <v>0</v>
      </c>
    </row>
    <row r="2159" spans="2:30" ht="15" customHeight="1" x14ac:dyDescent="0.45">
      <c r="B2159" t="s">
        <v>419</v>
      </c>
      <c r="C2159" t="s">
        <v>189</v>
      </c>
      <c r="D2159" t="s">
        <v>2802</v>
      </c>
      <c r="E2159" t="s">
        <v>2803</v>
      </c>
      <c r="F2159" t="s">
        <v>4702</v>
      </c>
      <c r="G2159" t="s">
        <v>2777</v>
      </c>
      <c r="H2159" t="s">
        <v>2801</v>
      </c>
      <c r="J2159">
        <v>1</v>
      </c>
      <c r="K2159">
        <v>0</v>
      </c>
      <c r="L2159">
        <v>0</v>
      </c>
      <c r="M2159">
        <v>0</v>
      </c>
      <c r="N2159">
        <v>0</v>
      </c>
      <c r="O2159">
        <v>0</v>
      </c>
      <c r="P2159">
        <v>0</v>
      </c>
      <c r="Q2159">
        <v>0</v>
      </c>
      <c r="R2159">
        <v>0</v>
      </c>
      <c r="S2159">
        <v>0</v>
      </c>
      <c r="T2159">
        <v>0</v>
      </c>
      <c r="U2159">
        <v>0</v>
      </c>
      <c r="V2159">
        <v>0</v>
      </c>
      <c r="W2159">
        <v>0</v>
      </c>
      <c r="X2159">
        <v>0</v>
      </c>
      <c r="Y2159">
        <v>0</v>
      </c>
      <c r="Z2159">
        <v>0</v>
      </c>
      <c r="AA2159">
        <v>0</v>
      </c>
      <c r="AB2159">
        <v>0</v>
      </c>
      <c r="AC2159">
        <v>0</v>
      </c>
      <c r="AD2159">
        <v>0</v>
      </c>
    </row>
    <row r="2160" spans="2:30" ht="15" customHeight="1" x14ac:dyDescent="0.45">
      <c r="B2160" t="s">
        <v>419</v>
      </c>
      <c r="C2160" t="s">
        <v>189</v>
      </c>
      <c r="D2160" t="s">
        <v>2805</v>
      </c>
      <c r="E2160" t="s">
        <v>2806</v>
      </c>
      <c r="F2160" t="s">
        <v>4703</v>
      </c>
      <c r="G2160" t="s">
        <v>2777</v>
      </c>
      <c r="H2160" t="s">
        <v>2808</v>
      </c>
      <c r="J2160">
        <v>1</v>
      </c>
      <c r="K2160">
        <v>3.5999999999999997E-2</v>
      </c>
      <c r="L2160">
        <v>3.7999999999999999E-2</v>
      </c>
      <c r="M2160">
        <v>3.6999999999999998E-2</v>
      </c>
      <c r="N2160">
        <v>0.04</v>
      </c>
      <c r="O2160">
        <v>4.2000000000000003E-2</v>
      </c>
      <c r="P2160">
        <v>4.5999999999999999E-2</v>
      </c>
      <c r="Q2160">
        <v>4.9000000000000002E-2</v>
      </c>
      <c r="R2160">
        <v>5.2999999999999999E-2</v>
      </c>
      <c r="S2160">
        <v>5.7000000000000002E-2</v>
      </c>
      <c r="T2160">
        <v>6.2E-2</v>
      </c>
      <c r="U2160">
        <v>6.6000000000000003E-2</v>
      </c>
      <c r="V2160">
        <v>7.0999999999999994E-2</v>
      </c>
      <c r="W2160">
        <v>7.6999999999999999E-2</v>
      </c>
      <c r="X2160">
        <v>8.2000000000000003E-2</v>
      </c>
      <c r="Y2160">
        <v>8.7999999999999995E-2</v>
      </c>
      <c r="Z2160">
        <v>9.5000000000000001E-2</v>
      </c>
      <c r="AA2160">
        <v>0.10199999999999999</v>
      </c>
      <c r="AB2160">
        <v>0.109</v>
      </c>
      <c r="AC2160">
        <v>0.11700000000000001</v>
      </c>
      <c r="AD2160">
        <v>0.126</v>
      </c>
    </row>
    <row r="2161" spans="2:30" ht="15" customHeight="1" x14ac:dyDescent="0.45">
      <c r="B2161" t="s">
        <v>419</v>
      </c>
      <c r="C2161" t="s">
        <v>189</v>
      </c>
      <c r="D2161" t="s">
        <v>2809</v>
      </c>
      <c r="E2161" t="s">
        <v>2810</v>
      </c>
      <c r="F2161" t="s">
        <v>4704</v>
      </c>
      <c r="G2161" t="s">
        <v>2777</v>
      </c>
      <c r="H2161" t="s">
        <v>2808</v>
      </c>
      <c r="J2161">
        <v>1</v>
      </c>
      <c r="K2161">
        <v>1.0999999999999999E-2</v>
      </c>
      <c r="L2161">
        <v>1.0999999999999999E-2</v>
      </c>
      <c r="M2161">
        <v>0.01</v>
      </c>
      <c r="N2161">
        <v>0.01</v>
      </c>
      <c r="O2161">
        <v>0.01</v>
      </c>
      <c r="P2161">
        <v>1.2E-2</v>
      </c>
      <c r="Q2161">
        <v>1.2999999999999999E-2</v>
      </c>
      <c r="R2161">
        <v>1.4999999999999999E-2</v>
      </c>
      <c r="S2161">
        <v>1.6E-2</v>
      </c>
      <c r="T2161">
        <v>1.7999999999999999E-2</v>
      </c>
      <c r="U2161">
        <v>0.02</v>
      </c>
      <c r="V2161">
        <v>2.1999999999999999E-2</v>
      </c>
      <c r="W2161">
        <v>2.4E-2</v>
      </c>
      <c r="X2161">
        <v>2.7E-2</v>
      </c>
      <c r="Y2161">
        <v>2.9000000000000001E-2</v>
      </c>
      <c r="Z2161">
        <v>3.2000000000000001E-2</v>
      </c>
      <c r="AA2161">
        <v>3.5000000000000003E-2</v>
      </c>
      <c r="AB2161">
        <v>3.7999999999999999E-2</v>
      </c>
      <c r="AC2161">
        <v>4.2000000000000003E-2</v>
      </c>
      <c r="AD2161">
        <v>4.4999999999999998E-2</v>
      </c>
    </row>
    <row r="2162" spans="2:30" ht="15" customHeight="1" x14ac:dyDescent="0.45">
      <c r="B2162" t="s">
        <v>419</v>
      </c>
      <c r="C2162" t="s">
        <v>189</v>
      </c>
      <c r="D2162" t="s">
        <v>2812</v>
      </c>
      <c r="E2162" t="s">
        <v>2813</v>
      </c>
      <c r="F2162" t="s">
        <v>4705</v>
      </c>
      <c r="G2162" t="s">
        <v>2777</v>
      </c>
      <c r="H2162" t="s">
        <v>2815</v>
      </c>
      <c r="J2162">
        <v>1</v>
      </c>
      <c r="K2162">
        <v>0</v>
      </c>
      <c r="L2162">
        <v>0</v>
      </c>
      <c r="M2162">
        <v>0</v>
      </c>
      <c r="N2162">
        <v>0</v>
      </c>
      <c r="O2162">
        <v>0</v>
      </c>
      <c r="P2162">
        <v>0</v>
      </c>
      <c r="Q2162">
        <v>0</v>
      </c>
      <c r="R2162">
        <v>0</v>
      </c>
      <c r="S2162">
        <v>0</v>
      </c>
      <c r="T2162">
        <v>0</v>
      </c>
      <c r="U2162">
        <v>0</v>
      </c>
      <c r="V2162">
        <v>0</v>
      </c>
      <c r="W2162">
        <v>0</v>
      </c>
      <c r="X2162">
        <v>0</v>
      </c>
      <c r="Y2162">
        <v>0</v>
      </c>
      <c r="Z2162">
        <v>0</v>
      </c>
      <c r="AA2162">
        <v>0</v>
      </c>
      <c r="AB2162">
        <v>0</v>
      </c>
      <c r="AC2162">
        <v>0</v>
      </c>
      <c r="AD2162">
        <v>0</v>
      </c>
    </row>
    <row r="2163" spans="2:30" ht="15" customHeight="1" x14ac:dyDescent="0.45">
      <c r="B2163" t="s">
        <v>419</v>
      </c>
      <c r="C2163" t="s">
        <v>189</v>
      </c>
      <c r="D2163" t="s">
        <v>2816</v>
      </c>
      <c r="E2163" t="s">
        <v>2817</v>
      </c>
      <c r="F2163" t="s">
        <v>4706</v>
      </c>
      <c r="G2163" t="s">
        <v>2777</v>
      </c>
      <c r="H2163" t="s">
        <v>2815</v>
      </c>
      <c r="J2163">
        <v>1</v>
      </c>
      <c r="K2163">
        <v>0.14799999999999999</v>
      </c>
      <c r="L2163">
        <v>0.14099999999999999</v>
      </c>
      <c r="M2163">
        <v>0.125</v>
      </c>
      <c r="N2163">
        <v>0.121</v>
      </c>
      <c r="O2163">
        <v>0.123</v>
      </c>
      <c r="P2163">
        <v>0.127</v>
      </c>
      <c r="Q2163">
        <v>0.13200000000000001</v>
      </c>
      <c r="R2163">
        <v>0.13600000000000001</v>
      </c>
      <c r="S2163">
        <v>0.14099999999999999</v>
      </c>
      <c r="T2163">
        <v>0.14699999999999999</v>
      </c>
      <c r="U2163">
        <v>0.153</v>
      </c>
      <c r="V2163">
        <v>0.158</v>
      </c>
      <c r="W2163">
        <v>0.16300000000000001</v>
      </c>
      <c r="X2163">
        <v>0.16800000000000001</v>
      </c>
      <c r="Y2163">
        <v>0.17299999999999999</v>
      </c>
      <c r="Z2163">
        <v>0.17699999999999999</v>
      </c>
      <c r="AA2163">
        <v>0.182</v>
      </c>
      <c r="AB2163">
        <v>0.186</v>
      </c>
      <c r="AC2163">
        <v>0.19</v>
      </c>
      <c r="AD2163">
        <v>0.19500000000000001</v>
      </c>
    </row>
    <row r="2164" spans="2:30" ht="15" customHeight="1" x14ac:dyDescent="0.45">
      <c r="B2164" t="s">
        <v>419</v>
      </c>
      <c r="C2164" t="s">
        <v>189</v>
      </c>
      <c r="D2164" t="s">
        <v>2819</v>
      </c>
      <c r="E2164" t="s">
        <v>2820</v>
      </c>
      <c r="F2164" t="s">
        <v>4707</v>
      </c>
      <c r="G2164" t="s">
        <v>422</v>
      </c>
      <c r="H2164" t="s">
        <v>2822</v>
      </c>
      <c r="I2164" t="s">
        <v>2463</v>
      </c>
      <c r="K2164">
        <v>0</v>
      </c>
      <c r="L2164">
        <v>7.5199999999999998E-3</v>
      </c>
      <c r="M2164">
        <v>7.6E-3</v>
      </c>
      <c r="N2164">
        <v>7.6899999999999998E-3</v>
      </c>
      <c r="O2164">
        <v>2.2303099999999998</v>
      </c>
      <c r="P2164">
        <v>2.63225</v>
      </c>
      <c r="Q2164">
        <v>2.5291000000000001</v>
      </c>
      <c r="R2164">
        <v>2.6903899999999998</v>
      </c>
      <c r="S2164">
        <v>2.8317999999999999</v>
      </c>
      <c r="T2164">
        <v>3.09829</v>
      </c>
      <c r="U2164">
        <v>3.33385</v>
      </c>
      <c r="V2164">
        <v>3.5926100000000001</v>
      </c>
      <c r="W2164">
        <v>3.8311199999999999</v>
      </c>
      <c r="X2164">
        <v>4.0448500000000003</v>
      </c>
      <c r="Y2164">
        <v>4.2213700000000003</v>
      </c>
      <c r="Z2164">
        <v>4.3610600000000002</v>
      </c>
      <c r="AA2164">
        <v>4.4796100000000001</v>
      </c>
      <c r="AB2164">
        <v>4.5697999999999999</v>
      </c>
      <c r="AC2164">
        <v>4.6624600000000003</v>
      </c>
      <c r="AD2164">
        <v>4.7293799999999999</v>
      </c>
    </row>
    <row r="2165" spans="2:30" ht="15" customHeight="1" x14ac:dyDescent="0.45">
      <c r="B2165" t="s">
        <v>419</v>
      </c>
      <c r="C2165" t="s">
        <v>189</v>
      </c>
      <c r="D2165" t="s">
        <v>2823</v>
      </c>
      <c r="E2165" t="s">
        <v>2824</v>
      </c>
      <c r="F2165" t="s">
        <v>4708</v>
      </c>
      <c r="G2165" t="s">
        <v>422</v>
      </c>
      <c r="H2165" t="s">
        <v>2822</v>
      </c>
      <c r="I2165" t="s">
        <v>2463</v>
      </c>
      <c r="K2165">
        <v>0</v>
      </c>
      <c r="L2165">
        <v>0</v>
      </c>
      <c r="M2165">
        <v>0</v>
      </c>
      <c r="N2165">
        <v>0</v>
      </c>
      <c r="O2165">
        <v>0</v>
      </c>
      <c r="P2165">
        <v>0</v>
      </c>
      <c r="Q2165">
        <v>0</v>
      </c>
      <c r="R2165">
        <v>0</v>
      </c>
      <c r="S2165">
        <v>0</v>
      </c>
      <c r="T2165">
        <v>0</v>
      </c>
      <c r="U2165">
        <v>0</v>
      </c>
      <c r="V2165">
        <v>0</v>
      </c>
      <c r="W2165">
        <v>0</v>
      </c>
      <c r="X2165">
        <v>0</v>
      </c>
      <c r="Y2165">
        <v>0</v>
      </c>
      <c r="Z2165">
        <v>0</v>
      </c>
      <c r="AA2165">
        <v>0</v>
      </c>
      <c r="AB2165">
        <v>0</v>
      </c>
      <c r="AC2165">
        <v>0</v>
      </c>
      <c r="AD2165">
        <v>0</v>
      </c>
    </row>
    <row r="2166" spans="2:30" ht="15" customHeight="1" x14ac:dyDescent="0.45">
      <c r="B2166" t="s">
        <v>419</v>
      </c>
      <c r="C2166" t="s">
        <v>189</v>
      </c>
      <c r="D2166" t="s">
        <v>2826</v>
      </c>
      <c r="E2166" t="s">
        <v>2827</v>
      </c>
      <c r="F2166" t="s">
        <v>4709</v>
      </c>
      <c r="G2166" t="s">
        <v>422</v>
      </c>
      <c r="H2166" t="s">
        <v>2822</v>
      </c>
      <c r="I2166" t="s">
        <v>2463</v>
      </c>
      <c r="K2166">
        <v>0</v>
      </c>
      <c r="L2166">
        <v>0</v>
      </c>
      <c r="M2166">
        <v>0</v>
      </c>
      <c r="N2166">
        <v>0</v>
      </c>
      <c r="O2166">
        <v>0</v>
      </c>
      <c r="P2166">
        <v>0</v>
      </c>
      <c r="Q2166">
        <v>0</v>
      </c>
      <c r="R2166">
        <v>0</v>
      </c>
      <c r="S2166">
        <v>0</v>
      </c>
      <c r="T2166">
        <v>0</v>
      </c>
      <c r="U2166">
        <v>0</v>
      </c>
      <c r="V2166">
        <v>0</v>
      </c>
      <c r="W2166">
        <v>0</v>
      </c>
      <c r="X2166">
        <v>0</v>
      </c>
      <c r="Y2166">
        <v>0</v>
      </c>
      <c r="Z2166">
        <v>0</v>
      </c>
      <c r="AA2166">
        <v>0</v>
      </c>
      <c r="AB2166">
        <v>0</v>
      </c>
      <c r="AC2166">
        <v>0</v>
      </c>
      <c r="AD2166">
        <v>0</v>
      </c>
    </row>
    <row r="2167" spans="2:30" ht="15" customHeight="1" x14ac:dyDescent="0.45">
      <c r="B2167" t="s">
        <v>419</v>
      </c>
      <c r="C2167" t="s">
        <v>189</v>
      </c>
      <c r="D2167" t="s">
        <v>2829</v>
      </c>
      <c r="E2167" t="s">
        <v>2830</v>
      </c>
      <c r="F2167" t="s">
        <v>4710</v>
      </c>
      <c r="G2167" t="s">
        <v>422</v>
      </c>
      <c r="H2167" t="s">
        <v>2822</v>
      </c>
      <c r="I2167" t="s">
        <v>2463</v>
      </c>
      <c r="K2167">
        <v>0</v>
      </c>
      <c r="L2167">
        <v>0</v>
      </c>
      <c r="M2167">
        <v>0</v>
      </c>
      <c r="N2167">
        <v>0</v>
      </c>
      <c r="O2167">
        <v>7.7950000000000005E-2</v>
      </c>
      <c r="P2167">
        <v>8.9249999999999996E-2</v>
      </c>
      <c r="Q2167">
        <v>0.10296</v>
      </c>
      <c r="R2167">
        <v>0.11845</v>
      </c>
      <c r="S2167">
        <v>0.13672999999999999</v>
      </c>
      <c r="T2167">
        <v>0.15956000000000001</v>
      </c>
      <c r="U2167">
        <v>0.18665999999999999</v>
      </c>
      <c r="V2167">
        <v>0.2185</v>
      </c>
      <c r="W2167">
        <v>0.25597999999999999</v>
      </c>
      <c r="X2167">
        <v>0.30027999999999999</v>
      </c>
      <c r="Y2167">
        <v>0.35249999999999998</v>
      </c>
      <c r="Z2167">
        <v>0.41450999999999999</v>
      </c>
      <c r="AA2167">
        <v>0.48937000000000003</v>
      </c>
      <c r="AB2167">
        <v>0.58094000000000001</v>
      </c>
      <c r="AC2167">
        <v>0.69438</v>
      </c>
      <c r="AD2167">
        <v>0.83167000000000002</v>
      </c>
    </row>
    <row r="2168" spans="2:30" ht="15" customHeight="1" x14ac:dyDescent="0.45">
      <c r="B2168" t="s">
        <v>419</v>
      </c>
      <c r="C2168" t="s">
        <v>189</v>
      </c>
      <c r="D2168" t="s">
        <v>2832</v>
      </c>
      <c r="E2168" t="s">
        <v>2833</v>
      </c>
      <c r="F2168" t="s">
        <v>4711</v>
      </c>
      <c r="G2168" t="s">
        <v>422</v>
      </c>
      <c r="H2168" t="s">
        <v>2822</v>
      </c>
      <c r="I2168" t="s">
        <v>2463</v>
      </c>
      <c r="K2168">
        <v>0</v>
      </c>
      <c r="L2168">
        <v>1.5720000000000001E-2</v>
      </c>
      <c r="M2168">
        <v>1.3899999999999999E-2</v>
      </c>
      <c r="N2168">
        <v>1.38E-2</v>
      </c>
      <c r="O2168">
        <v>2.7072799999999999</v>
      </c>
      <c r="P2168">
        <v>4.1118800000000002</v>
      </c>
      <c r="Q2168">
        <v>3.6930000000000001</v>
      </c>
      <c r="R2168">
        <v>3.89425</v>
      </c>
      <c r="S2168">
        <v>3.8311700000000002</v>
      </c>
      <c r="T2168">
        <v>3.9695399999999998</v>
      </c>
      <c r="U2168">
        <v>4.0628399999999996</v>
      </c>
      <c r="V2168">
        <v>4.1947900000000002</v>
      </c>
      <c r="W2168">
        <v>4.2725799999999996</v>
      </c>
      <c r="X2168">
        <v>4.3008800000000003</v>
      </c>
      <c r="Y2168">
        <v>4.26532</v>
      </c>
      <c r="Z2168">
        <v>4.1775000000000002</v>
      </c>
      <c r="AA2168">
        <v>4.0623899999999997</v>
      </c>
      <c r="AB2168">
        <v>3.9178700000000002</v>
      </c>
      <c r="AC2168">
        <v>3.7754500000000002</v>
      </c>
      <c r="AD2168">
        <v>3.6076100000000002</v>
      </c>
    </row>
    <row r="2169" spans="2:30" ht="15" customHeight="1" x14ac:dyDescent="0.45">
      <c r="B2169" t="s">
        <v>419</v>
      </c>
      <c r="C2169" t="s">
        <v>189</v>
      </c>
      <c r="D2169" t="s">
        <v>2835</v>
      </c>
      <c r="E2169" t="s">
        <v>2836</v>
      </c>
      <c r="F2169" t="s">
        <v>4712</v>
      </c>
      <c r="G2169" t="s">
        <v>422</v>
      </c>
      <c r="H2169" t="s">
        <v>2822</v>
      </c>
      <c r="I2169" t="s">
        <v>424</v>
      </c>
      <c r="K2169">
        <v>0</v>
      </c>
      <c r="L2169">
        <v>2.325E-2</v>
      </c>
      <c r="M2169">
        <v>2.1499999999999998E-2</v>
      </c>
      <c r="N2169">
        <v>2.1489999999999999E-2</v>
      </c>
      <c r="O2169">
        <v>5.0958399999999999</v>
      </c>
      <c r="P2169">
        <v>6.9191000000000003</v>
      </c>
      <c r="Q2169">
        <v>6.4167399999999999</v>
      </c>
      <c r="R2169">
        <v>6.8013399999999997</v>
      </c>
      <c r="S2169">
        <v>6.9059900000000001</v>
      </c>
      <c r="T2169">
        <v>7.3433599999999997</v>
      </c>
      <c r="U2169">
        <v>7.7098000000000004</v>
      </c>
      <c r="V2169">
        <v>8.1438100000000002</v>
      </c>
      <c r="W2169">
        <v>8.5108800000000002</v>
      </c>
      <c r="X2169">
        <v>8.8122600000000002</v>
      </c>
      <c r="Y2169">
        <v>9.0221400000000003</v>
      </c>
      <c r="Z2169">
        <v>9.1544799999999995</v>
      </c>
      <c r="AA2169">
        <v>9.25319</v>
      </c>
      <c r="AB2169">
        <v>9.3129299999999997</v>
      </c>
      <c r="AC2169">
        <v>9.4015900000000006</v>
      </c>
      <c r="AD2169">
        <v>9.4653799999999997</v>
      </c>
    </row>
    <row r="2170" spans="2:30" ht="15" customHeight="1" x14ac:dyDescent="0.45">
      <c r="B2170" t="s">
        <v>419</v>
      </c>
      <c r="C2170" t="s">
        <v>189</v>
      </c>
      <c r="D2170" t="s">
        <v>2838</v>
      </c>
      <c r="E2170" t="s">
        <v>2839</v>
      </c>
      <c r="F2170" t="s">
        <v>4713</v>
      </c>
      <c r="G2170" t="s">
        <v>422</v>
      </c>
      <c r="H2170" t="s">
        <v>2822</v>
      </c>
      <c r="I2170" t="s">
        <v>424</v>
      </c>
      <c r="K2170">
        <v>0</v>
      </c>
      <c r="L2170">
        <v>1.0000000000000001E-5</v>
      </c>
      <c r="M2170">
        <v>1.0000000000000001E-5</v>
      </c>
      <c r="N2170">
        <v>1.0000000000000001E-5</v>
      </c>
      <c r="O2170">
        <v>3.5300000000000002E-3</v>
      </c>
      <c r="P2170">
        <v>3.9699999999999996E-3</v>
      </c>
      <c r="Q2170">
        <v>3.6099999999999999E-3</v>
      </c>
      <c r="R2170">
        <v>3.65E-3</v>
      </c>
      <c r="S2170">
        <v>3.6700000000000001E-3</v>
      </c>
      <c r="T2170">
        <v>3.8300000000000001E-3</v>
      </c>
      <c r="U2170">
        <v>3.9399999999999999E-3</v>
      </c>
      <c r="V2170">
        <v>4.0499999999999998E-3</v>
      </c>
      <c r="W2170">
        <v>4.13E-3</v>
      </c>
      <c r="X2170">
        <v>4.1700000000000001E-3</v>
      </c>
      <c r="Y2170">
        <v>4.1599999999999996E-3</v>
      </c>
      <c r="Z2170">
        <v>4.1200000000000004E-3</v>
      </c>
      <c r="AA2170">
        <v>4.0499999999999998E-3</v>
      </c>
      <c r="AB2170">
        <v>3.96E-3</v>
      </c>
      <c r="AC2170">
        <v>3.8700000000000002E-3</v>
      </c>
      <c r="AD2170">
        <v>3.7699999999999999E-3</v>
      </c>
    </row>
    <row r="2171" spans="2:30" ht="15" customHeight="1" x14ac:dyDescent="0.45">
      <c r="B2171" t="s">
        <v>419</v>
      </c>
      <c r="C2171" t="s">
        <v>189</v>
      </c>
      <c r="D2171" t="s">
        <v>2841</v>
      </c>
      <c r="E2171" t="s">
        <v>2842</v>
      </c>
      <c r="F2171" t="s">
        <v>4714</v>
      </c>
      <c r="G2171" t="s">
        <v>422</v>
      </c>
      <c r="H2171" t="s">
        <v>2822</v>
      </c>
      <c r="I2171" t="s">
        <v>424</v>
      </c>
      <c r="K2171">
        <v>0</v>
      </c>
      <c r="L2171">
        <v>0</v>
      </c>
      <c r="M2171">
        <v>0</v>
      </c>
      <c r="N2171">
        <v>0</v>
      </c>
      <c r="O2171">
        <v>0</v>
      </c>
      <c r="P2171">
        <v>0</v>
      </c>
      <c r="Q2171">
        <v>0</v>
      </c>
      <c r="R2171">
        <v>0</v>
      </c>
      <c r="S2171">
        <v>0</v>
      </c>
      <c r="T2171">
        <v>0</v>
      </c>
      <c r="U2171">
        <v>0</v>
      </c>
      <c r="V2171">
        <v>0</v>
      </c>
      <c r="W2171">
        <v>0</v>
      </c>
      <c r="X2171">
        <v>0</v>
      </c>
      <c r="Y2171">
        <v>0</v>
      </c>
      <c r="Z2171">
        <v>0</v>
      </c>
      <c r="AA2171">
        <v>0</v>
      </c>
      <c r="AB2171">
        <v>0</v>
      </c>
      <c r="AC2171">
        <v>0</v>
      </c>
      <c r="AD2171">
        <v>0</v>
      </c>
    </row>
    <row r="2172" spans="2:30" ht="15" customHeight="1" x14ac:dyDescent="0.45">
      <c r="B2172" t="s">
        <v>419</v>
      </c>
      <c r="C2172" t="s">
        <v>189</v>
      </c>
      <c r="D2172" t="s">
        <v>2844</v>
      </c>
      <c r="E2172" t="s">
        <v>2845</v>
      </c>
      <c r="F2172" t="s">
        <v>4715</v>
      </c>
      <c r="G2172" t="s">
        <v>422</v>
      </c>
      <c r="H2172" t="s">
        <v>2822</v>
      </c>
      <c r="I2172" t="s">
        <v>424</v>
      </c>
      <c r="K2172">
        <v>0</v>
      </c>
      <c r="L2172">
        <v>0</v>
      </c>
      <c r="M2172">
        <v>0</v>
      </c>
      <c r="N2172">
        <v>0</v>
      </c>
      <c r="O2172">
        <v>2.5000000000000001E-4</v>
      </c>
      <c r="P2172">
        <v>2.5999999999999998E-4</v>
      </c>
      <c r="Q2172">
        <v>2.7999999999999998E-4</v>
      </c>
      <c r="R2172">
        <v>2.9E-4</v>
      </c>
      <c r="S2172">
        <v>3.1E-4</v>
      </c>
      <c r="T2172">
        <v>3.4000000000000002E-4</v>
      </c>
      <c r="U2172">
        <v>3.6999999999999999E-4</v>
      </c>
      <c r="V2172">
        <v>4.0000000000000002E-4</v>
      </c>
      <c r="W2172">
        <v>4.4000000000000002E-4</v>
      </c>
      <c r="X2172">
        <v>4.8000000000000001E-4</v>
      </c>
      <c r="Y2172">
        <v>5.2999999999999998E-4</v>
      </c>
      <c r="Z2172">
        <v>5.8E-4</v>
      </c>
      <c r="AA2172">
        <v>6.4000000000000005E-4</v>
      </c>
      <c r="AB2172">
        <v>7.1000000000000002E-4</v>
      </c>
      <c r="AC2172">
        <v>8.0000000000000004E-4</v>
      </c>
      <c r="AD2172">
        <v>8.9999999999999998E-4</v>
      </c>
    </row>
    <row r="2173" spans="2:30" ht="15" customHeight="1" x14ac:dyDescent="0.45">
      <c r="B2173" t="s">
        <v>419</v>
      </c>
      <c r="C2173" t="s">
        <v>189</v>
      </c>
      <c r="D2173" t="s">
        <v>2847</v>
      </c>
      <c r="E2173" t="s">
        <v>2848</v>
      </c>
      <c r="F2173" t="s">
        <v>4716</v>
      </c>
      <c r="G2173" t="s">
        <v>422</v>
      </c>
      <c r="H2173" t="s">
        <v>2822</v>
      </c>
      <c r="I2173" t="s">
        <v>424</v>
      </c>
      <c r="K2173">
        <v>0</v>
      </c>
      <c r="L2173">
        <v>3.0000000000000001E-5</v>
      </c>
      <c r="M2173">
        <v>2.0000000000000002E-5</v>
      </c>
      <c r="N2173">
        <v>2.0000000000000002E-5</v>
      </c>
      <c r="O2173">
        <v>4.28E-3</v>
      </c>
      <c r="P2173">
        <v>6.1999999999999998E-3</v>
      </c>
      <c r="Q2173">
        <v>5.28E-3</v>
      </c>
      <c r="R2173">
        <v>5.2900000000000004E-3</v>
      </c>
      <c r="S2173">
        <v>4.96E-3</v>
      </c>
      <c r="T2173">
        <v>4.9100000000000003E-3</v>
      </c>
      <c r="U2173">
        <v>4.7999999999999996E-3</v>
      </c>
      <c r="V2173">
        <v>4.7299999999999998E-3</v>
      </c>
      <c r="W2173">
        <v>4.5999999999999999E-3</v>
      </c>
      <c r="X2173">
        <v>4.4299999999999999E-3</v>
      </c>
      <c r="Y2173">
        <v>4.2100000000000002E-3</v>
      </c>
      <c r="Z2173">
        <v>3.9399999999999999E-3</v>
      </c>
      <c r="AA2173">
        <v>3.6700000000000001E-3</v>
      </c>
      <c r="AB2173">
        <v>3.3899999999999998E-3</v>
      </c>
      <c r="AC2173">
        <v>3.13E-3</v>
      </c>
      <c r="AD2173">
        <v>2.8700000000000002E-3</v>
      </c>
    </row>
    <row r="2174" spans="2:30" ht="15" customHeight="1" x14ac:dyDescent="0.45">
      <c r="B2174" t="s">
        <v>419</v>
      </c>
      <c r="C2174" t="s">
        <v>189</v>
      </c>
      <c r="D2174" t="s">
        <v>2850</v>
      </c>
      <c r="E2174" t="s">
        <v>2851</v>
      </c>
      <c r="F2174" t="s">
        <v>4717</v>
      </c>
      <c r="G2174" t="s">
        <v>422</v>
      </c>
      <c r="H2174" t="s">
        <v>2822</v>
      </c>
      <c r="I2174" t="s">
        <v>424</v>
      </c>
      <c r="K2174">
        <v>0</v>
      </c>
      <c r="L2174">
        <v>4.0000000000000003E-5</v>
      </c>
      <c r="M2174">
        <v>4.0000000000000003E-5</v>
      </c>
      <c r="N2174">
        <v>4.0000000000000003E-5</v>
      </c>
      <c r="O2174">
        <v>8.0599999999999995E-3</v>
      </c>
      <c r="P2174">
        <v>1.044E-2</v>
      </c>
      <c r="Q2174">
        <v>9.1699999999999993E-3</v>
      </c>
      <c r="R2174">
        <v>9.2399999999999999E-3</v>
      </c>
      <c r="S2174">
        <v>8.9499999999999996E-3</v>
      </c>
      <c r="T2174">
        <v>9.0799999999999995E-3</v>
      </c>
      <c r="U2174">
        <v>9.1000000000000004E-3</v>
      </c>
      <c r="V2174">
        <v>9.1800000000000007E-3</v>
      </c>
      <c r="W2174">
        <v>9.1699999999999993E-3</v>
      </c>
      <c r="X2174">
        <v>9.0799999999999995E-3</v>
      </c>
      <c r="Y2174">
        <v>8.8999999999999999E-3</v>
      </c>
      <c r="Z2174">
        <v>8.6400000000000001E-3</v>
      </c>
      <c r="AA2174">
        <v>8.3599999999999994E-3</v>
      </c>
      <c r="AB2174">
        <v>8.0700000000000008E-3</v>
      </c>
      <c r="AC2174">
        <v>7.8100000000000001E-3</v>
      </c>
      <c r="AD2174">
        <v>7.5399999999999998E-3</v>
      </c>
    </row>
    <row r="2175" spans="2:30" ht="15" customHeight="1" x14ac:dyDescent="0.45">
      <c r="B2175" t="s">
        <v>419</v>
      </c>
      <c r="C2175" t="s">
        <v>189</v>
      </c>
      <c r="D2175" t="s">
        <v>2853</v>
      </c>
      <c r="E2175" t="s">
        <v>2854</v>
      </c>
      <c r="F2175" t="s">
        <v>4718</v>
      </c>
      <c r="G2175" t="s">
        <v>2856</v>
      </c>
      <c r="H2175" t="s">
        <v>2857</v>
      </c>
      <c r="I2175" t="s">
        <v>2858</v>
      </c>
      <c r="K2175">
        <v>-1.64096</v>
      </c>
      <c r="L2175">
        <v>-1.4645900000000001</v>
      </c>
      <c r="M2175">
        <v>-1.4199600000000001</v>
      </c>
      <c r="N2175">
        <v>-1.3574200000000001</v>
      </c>
      <c r="O2175">
        <v>-1.33623</v>
      </c>
      <c r="P2175">
        <v>-1.3145899999999999</v>
      </c>
      <c r="Q2175">
        <v>-1.3201099999999999</v>
      </c>
      <c r="R2175">
        <v>-1.3561000000000001</v>
      </c>
      <c r="S2175">
        <v>-1.35253</v>
      </c>
      <c r="T2175">
        <v>-1.3901600000000001</v>
      </c>
    </row>
    <row r="2176" spans="2:30" ht="15" customHeight="1" x14ac:dyDescent="0.45">
      <c r="B2176" t="s">
        <v>419</v>
      </c>
      <c r="C2176" t="s">
        <v>189</v>
      </c>
      <c r="D2176" t="s">
        <v>2859</v>
      </c>
      <c r="E2176" t="s">
        <v>2860</v>
      </c>
      <c r="F2176" t="s">
        <v>4719</v>
      </c>
      <c r="G2176" t="s">
        <v>2856</v>
      </c>
      <c r="H2176" t="s">
        <v>2857</v>
      </c>
      <c r="I2176" t="s">
        <v>2858</v>
      </c>
      <c r="K2176">
        <v>-1.4533400000000001</v>
      </c>
      <c r="L2176">
        <v>-1.26569</v>
      </c>
      <c r="M2176">
        <v>-1.22583</v>
      </c>
      <c r="N2176">
        <v>-1.1986399999999999</v>
      </c>
      <c r="O2176">
        <v>-1.1803600000000001</v>
      </c>
      <c r="P2176">
        <v>-1.18719</v>
      </c>
      <c r="Q2176">
        <v>-1.2317400000000001</v>
      </c>
      <c r="R2176">
        <v>-1.1675599999999999</v>
      </c>
      <c r="S2176">
        <v>-1.22051</v>
      </c>
      <c r="T2176">
        <v>-1.23702</v>
      </c>
    </row>
    <row r="2177" spans="2:20" ht="15" customHeight="1" x14ac:dyDescent="0.45">
      <c r="B2177" t="s">
        <v>419</v>
      </c>
      <c r="C2177" t="s">
        <v>189</v>
      </c>
      <c r="D2177" t="s">
        <v>2862</v>
      </c>
      <c r="E2177" t="s">
        <v>2863</v>
      </c>
      <c r="F2177" t="s">
        <v>4720</v>
      </c>
      <c r="G2177" t="s">
        <v>2856</v>
      </c>
      <c r="H2177" t="s">
        <v>2865</v>
      </c>
      <c r="I2177" t="s">
        <v>2858</v>
      </c>
      <c r="K2177">
        <v>-1.39774</v>
      </c>
      <c r="L2177">
        <v>-1.2129300000000001</v>
      </c>
      <c r="M2177">
        <v>-1.16578</v>
      </c>
      <c r="N2177">
        <v>-1.11361</v>
      </c>
      <c r="O2177">
        <v>-1.0850299999999999</v>
      </c>
      <c r="P2177">
        <v>-1.0752600000000001</v>
      </c>
      <c r="Q2177">
        <v>-1.0935299999999999</v>
      </c>
      <c r="R2177">
        <v>-1.11019</v>
      </c>
      <c r="S2177">
        <v>-1.0750599999999999</v>
      </c>
      <c r="T2177">
        <v>-1.09453</v>
      </c>
    </row>
    <row r="2178" spans="2:20" ht="15" customHeight="1" x14ac:dyDescent="0.45">
      <c r="B2178" t="s">
        <v>419</v>
      </c>
      <c r="C2178" t="s">
        <v>189</v>
      </c>
      <c r="D2178" t="s">
        <v>2866</v>
      </c>
      <c r="E2178" t="s">
        <v>2867</v>
      </c>
      <c r="F2178" t="s">
        <v>4721</v>
      </c>
      <c r="G2178" t="s">
        <v>2856</v>
      </c>
      <c r="H2178" t="s">
        <v>2865</v>
      </c>
      <c r="I2178" t="s">
        <v>2858</v>
      </c>
      <c r="K2178">
        <v>0</v>
      </c>
      <c r="L2178">
        <v>0</v>
      </c>
      <c r="M2178">
        <v>0</v>
      </c>
      <c r="N2178">
        <v>0</v>
      </c>
      <c r="O2178">
        <v>0</v>
      </c>
      <c r="P2178">
        <v>0</v>
      </c>
      <c r="Q2178">
        <v>0</v>
      </c>
      <c r="R2178">
        <v>0</v>
      </c>
      <c r="S2178">
        <v>0</v>
      </c>
      <c r="T2178">
        <v>0</v>
      </c>
    </row>
    <row r="2179" spans="2:20" ht="15" customHeight="1" x14ac:dyDescent="0.45">
      <c r="B2179" t="s">
        <v>419</v>
      </c>
      <c r="C2179" t="s">
        <v>189</v>
      </c>
      <c r="D2179" t="s">
        <v>2869</v>
      </c>
      <c r="E2179" t="s">
        <v>2870</v>
      </c>
      <c r="F2179" t="s">
        <v>4722</v>
      </c>
      <c r="G2179" t="s">
        <v>2856</v>
      </c>
      <c r="H2179" t="s">
        <v>2865</v>
      </c>
      <c r="I2179" t="s">
        <v>2858</v>
      </c>
      <c r="K2179">
        <v>-0.49873000000000001</v>
      </c>
      <c r="L2179">
        <v>-0.45427000000000001</v>
      </c>
      <c r="M2179">
        <v>-0.44621</v>
      </c>
      <c r="N2179">
        <v>-0.43885000000000002</v>
      </c>
      <c r="O2179">
        <v>-0.43902999999999998</v>
      </c>
      <c r="P2179">
        <v>-0.44363000000000002</v>
      </c>
      <c r="Q2179">
        <v>-0.45694000000000001</v>
      </c>
      <c r="R2179">
        <v>-0.4738</v>
      </c>
      <c r="S2179">
        <v>-0.48054999999999998</v>
      </c>
      <c r="T2179">
        <v>-0.51914000000000005</v>
      </c>
    </row>
    <row r="2180" spans="2:20" ht="15" customHeight="1" x14ac:dyDescent="0.45">
      <c r="B2180" t="s">
        <v>419</v>
      </c>
      <c r="C2180" t="s">
        <v>189</v>
      </c>
      <c r="D2180" t="s">
        <v>2872</v>
      </c>
      <c r="E2180" t="s">
        <v>2873</v>
      </c>
      <c r="F2180" t="s">
        <v>4723</v>
      </c>
      <c r="G2180" t="s">
        <v>2856</v>
      </c>
      <c r="H2180" t="s">
        <v>2865</v>
      </c>
      <c r="I2180" t="s">
        <v>2858</v>
      </c>
      <c r="K2180">
        <v>-9.0090000000000003E-2</v>
      </c>
      <c r="L2180">
        <v>-9.6890000000000004E-2</v>
      </c>
      <c r="M2180">
        <v>-9.1950000000000004E-2</v>
      </c>
      <c r="N2180">
        <v>-9.8229999999999998E-2</v>
      </c>
      <c r="O2180">
        <v>-0.11169</v>
      </c>
      <c r="P2180">
        <v>-0.11539000000000001</v>
      </c>
      <c r="Q2180">
        <v>-0.12478</v>
      </c>
      <c r="R2180">
        <v>-0.14235</v>
      </c>
      <c r="S2180">
        <v>-0.16017999999999999</v>
      </c>
      <c r="T2180">
        <v>-0.19517999999999999</v>
      </c>
    </row>
    <row r="2181" spans="2:20" ht="15" customHeight="1" x14ac:dyDescent="0.45">
      <c r="B2181" t="s">
        <v>419</v>
      </c>
      <c r="C2181" t="s">
        <v>189</v>
      </c>
      <c r="D2181" t="s">
        <v>2875</v>
      </c>
      <c r="E2181" t="s">
        <v>2876</v>
      </c>
      <c r="F2181" t="s">
        <v>4724</v>
      </c>
      <c r="G2181" t="s">
        <v>2856</v>
      </c>
      <c r="H2181" t="s">
        <v>2865</v>
      </c>
      <c r="I2181" t="s">
        <v>2858</v>
      </c>
      <c r="K2181">
        <v>0</v>
      </c>
      <c r="L2181">
        <v>0</v>
      </c>
      <c r="M2181">
        <v>0</v>
      </c>
      <c r="N2181">
        <v>0</v>
      </c>
      <c r="O2181">
        <v>0</v>
      </c>
      <c r="P2181">
        <v>0</v>
      </c>
      <c r="Q2181">
        <v>0</v>
      </c>
      <c r="R2181">
        <v>0</v>
      </c>
      <c r="S2181">
        <v>0</v>
      </c>
      <c r="T2181">
        <v>0</v>
      </c>
    </row>
    <row r="2182" spans="2:20" ht="15" customHeight="1" x14ac:dyDescent="0.45">
      <c r="B2182" t="s">
        <v>419</v>
      </c>
      <c r="C2182" t="s">
        <v>189</v>
      </c>
      <c r="D2182" t="s">
        <v>2878</v>
      </c>
      <c r="E2182" t="s">
        <v>2879</v>
      </c>
      <c r="F2182" t="s">
        <v>4725</v>
      </c>
      <c r="G2182" t="s">
        <v>2856</v>
      </c>
      <c r="H2182" t="s">
        <v>2865</v>
      </c>
      <c r="I2182" t="s">
        <v>2858</v>
      </c>
      <c r="K2182">
        <v>-3.356E-2</v>
      </c>
      <c r="L2182">
        <v>-3.9390000000000001E-2</v>
      </c>
      <c r="M2182">
        <v>-5.1049999999999998E-2</v>
      </c>
      <c r="N2182">
        <v>-5.1090000000000003E-2</v>
      </c>
      <c r="O2182">
        <v>-5.8549999999999998E-2</v>
      </c>
      <c r="P2182">
        <v>-5.9920000000000001E-2</v>
      </c>
      <c r="Q2182">
        <v>-7.1590000000000001E-2</v>
      </c>
      <c r="R2182">
        <v>-7.3529999999999998E-2</v>
      </c>
      <c r="S2182">
        <v>-7.3160000000000003E-2</v>
      </c>
      <c r="T2182">
        <v>-9.0050000000000005E-2</v>
      </c>
    </row>
    <row r="2183" spans="2:20" ht="15" customHeight="1" x14ac:dyDescent="0.45">
      <c r="B2183" t="s">
        <v>419</v>
      </c>
      <c r="C2183" t="s">
        <v>189</v>
      </c>
      <c r="D2183" t="s">
        <v>2881</v>
      </c>
      <c r="E2183" t="s">
        <v>2882</v>
      </c>
      <c r="F2183" t="s">
        <v>4726</v>
      </c>
      <c r="G2183" t="s">
        <v>2856</v>
      </c>
      <c r="H2183" t="s">
        <v>2865</v>
      </c>
      <c r="I2183" t="s">
        <v>2858</v>
      </c>
      <c r="K2183">
        <v>0</v>
      </c>
      <c r="L2183">
        <v>0</v>
      </c>
      <c r="M2183">
        <v>0</v>
      </c>
      <c r="N2183">
        <v>0</v>
      </c>
      <c r="O2183">
        <v>0</v>
      </c>
      <c r="P2183">
        <v>0</v>
      </c>
      <c r="Q2183">
        <v>0</v>
      </c>
      <c r="R2183">
        <v>0</v>
      </c>
      <c r="S2183">
        <v>0</v>
      </c>
      <c r="T2183">
        <v>0</v>
      </c>
    </row>
    <row r="2184" spans="2:20" ht="15" customHeight="1" x14ac:dyDescent="0.45">
      <c r="B2184" t="s">
        <v>419</v>
      </c>
      <c r="C2184" t="s">
        <v>189</v>
      </c>
      <c r="D2184" t="s">
        <v>2884</v>
      </c>
      <c r="E2184" t="s">
        <v>2885</v>
      </c>
      <c r="F2184" t="s">
        <v>4727</v>
      </c>
      <c r="G2184" t="s">
        <v>2856</v>
      </c>
      <c r="H2184" t="s">
        <v>2865</v>
      </c>
      <c r="I2184" t="s">
        <v>2858</v>
      </c>
      <c r="K2184">
        <v>0</v>
      </c>
      <c r="L2184">
        <v>0</v>
      </c>
      <c r="M2184">
        <v>0</v>
      </c>
      <c r="N2184">
        <v>-1.0000000000000001E-5</v>
      </c>
      <c r="O2184">
        <v>-1.0000000000000001E-5</v>
      </c>
      <c r="P2184">
        <v>-1.0000000000000001E-5</v>
      </c>
      <c r="Q2184">
        <v>0</v>
      </c>
      <c r="R2184">
        <v>-1.0000000000000001E-5</v>
      </c>
      <c r="S2184">
        <v>-2.0000000000000002E-5</v>
      </c>
      <c r="T2184">
        <v>-1.0000000000000001E-5</v>
      </c>
    </row>
    <row r="2185" spans="2:20" ht="15" customHeight="1" x14ac:dyDescent="0.45">
      <c r="B2185" t="s">
        <v>419</v>
      </c>
      <c r="C2185" t="s">
        <v>189</v>
      </c>
      <c r="D2185" t="s">
        <v>2887</v>
      </c>
      <c r="E2185" t="s">
        <v>2888</v>
      </c>
      <c r="F2185" t="s">
        <v>4728</v>
      </c>
      <c r="G2185" t="s">
        <v>2856</v>
      </c>
      <c r="H2185" t="s">
        <v>2865</v>
      </c>
      <c r="I2185" t="s">
        <v>2858</v>
      </c>
      <c r="K2185">
        <v>-0.77534999999999998</v>
      </c>
      <c r="L2185">
        <v>-0.62239</v>
      </c>
      <c r="M2185">
        <v>-0.57657000000000003</v>
      </c>
      <c r="N2185">
        <v>-0.52542</v>
      </c>
      <c r="O2185">
        <v>-0.47575000000000001</v>
      </c>
      <c r="P2185">
        <v>-0.45632</v>
      </c>
      <c r="Q2185">
        <v>-0.44020999999999999</v>
      </c>
      <c r="R2185">
        <v>-0.42048999999999997</v>
      </c>
      <c r="S2185">
        <v>-0.36115999999999998</v>
      </c>
      <c r="T2185">
        <v>-0.29015000000000002</v>
      </c>
    </row>
    <row r="2186" spans="2:20" ht="15" customHeight="1" x14ac:dyDescent="0.45">
      <c r="B2186" t="s">
        <v>419</v>
      </c>
      <c r="C2186" t="s">
        <v>189</v>
      </c>
      <c r="D2186" t="s">
        <v>2890</v>
      </c>
      <c r="E2186" t="s">
        <v>2891</v>
      </c>
      <c r="F2186" t="s">
        <v>4729</v>
      </c>
      <c r="G2186" t="s">
        <v>2856</v>
      </c>
      <c r="H2186" t="s">
        <v>2893</v>
      </c>
      <c r="I2186" t="s">
        <v>2858</v>
      </c>
      <c r="K2186">
        <v>-0.17849999999999999</v>
      </c>
      <c r="L2186">
        <v>-0.17735000000000001</v>
      </c>
      <c r="M2186">
        <v>-0.17760000000000001</v>
      </c>
      <c r="N2186">
        <v>-0.17821000000000001</v>
      </c>
      <c r="O2186">
        <v>-0.1794</v>
      </c>
      <c r="P2186">
        <v>-0.18010999999999999</v>
      </c>
      <c r="Q2186">
        <v>-0.18118000000000001</v>
      </c>
      <c r="R2186">
        <v>-0.18257999999999999</v>
      </c>
      <c r="S2186">
        <v>-0.18298</v>
      </c>
      <c r="T2186">
        <v>-0.18442</v>
      </c>
    </row>
    <row r="2187" spans="2:20" ht="15" customHeight="1" x14ac:dyDescent="0.45">
      <c r="B2187" t="s">
        <v>419</v>
      </c>
      <c r="C2187" t="s">
        <v>189</v>
      </c>
      <c r="D2187" t="s">
        <v>2894</v>
      </c>
      <c r="E2187" t="s">
        <v>2895</v>
      </c>
      <c r="F2187" t="s">
        <v>4730</v>
      </c>
      <c r="G2187" t="s">
        <v>2856</v>
      </c>
      <c r="H2187" t="s">
        <v>2893</v>
      </c>
      <c r="I2187" t="s">
        <v>2858</v>
      </c>
      <c r="K2187">
        <v>-5.3200000000000001E-3</v>
      </c>
      <c r="L2187">
        <v>-5.1599999999999997E-3</v>
      </c>
      <c r="M2187">
        <v>-5.2500000000000003E-3</v>
      </c>
      <c r="N2187">
        <v>-5.0899999999999999E-3</v>
      </c>
      <c r="O2187">
        <v>-5.2599999999999999E-3</v>
      </c>
      <c r="P2187">
        <v>-5.2199999999999998E-3</v>
      </c>
      <c r="Q2187">
        <v>-5.2700000000000004E-3</v>
      </c>
      <c r="R2187">
        <v>-5.1399999999999996E-3</v>
      </c>
      <c r="S2187">
        <v>-5.1000000000000004E-3</v>
      </c>
      <c r="T2187">
        <v>-5.4000000000000003E-3</v>
      </c>
    </row>
    <row r="2188" spans="2:20" ht="15" customHeight="1" x14ac:dyDescent="0.45">
      <c r="B2188" t="s">
        <v>419</v>
      </c>
      <c r="C2188" t="s">
        <v>189</v>
      </c>
      <c r="D2188" t="s">
        <v>2897</v>
      </c>
      <c r="E2188" t="s">
        <v>2898</v>
      </c>
      <c r="F2188" t="s">
        <v>4731</v>
      </c>
      <c r="G2188" t="s">
        <v>2856</v>
      </c>
      <c r="H2188" t="s">
        <v>2893</v>
      </c>
      <c r="I2188" t="s">
        <v>2858</v>
      </c>
      <c r="K2188">
        <v>-3.107E-2</v>
      </c>
      <c r="L2188">
        <v>-2.819E-2</v>
      </c>
      <c r="M2188">
        <v>-2.7709999999999999E-2</v>
      </c>
      <c r="N2188">
        <v>-2.743E-2</v>
      </c>
      <c r="O2188">
        <v>-2.6960000000000001E-2</v>
      </c>
      <c r="P2188">
        <v>-2.717E-2</v>
      </c>
      <c r="Q2188">
        <v>-2.6980000000000001E-2</v>
      </c>
      <c r="R2188">
        <v>-2.6620000000000001E-2</v>
      </c>
      <c r="S2188">
        <v>-2.6579999999999999E-2</v>
      </c>
      <c r="T2188">
        <v>-2.623E-2</v>
      </c>
    </row>
    <row r="2189" spans="2:20" ht="15" customHeight="1" x14ac:dyDescent="0.45">
      <c r="B2189" t="s">
        <v>419</v>
      </c>
      <c r="C2189" t="s">
        <v>189</v>
      </c>
      <c r="D2189" t="s">
        <v>2900</v>
      </c>
      <c r="E2189" t="s">
        <v>2901</v>
      </c>
      <c r="F2189" t="s">
        <v>4732</v>
      </c>
      <c r="G2189" t="s">
        <v>2856</v>
      </c>
      <c r="H2189" t="s">
        <v>2893</v>
      </c>
      <c r="I2189" t="s">
        <v>2858</v>
      </c>
      <c r="K2189">
        <v>-7.1000000000000004E-3</v>
      </c>
      <c r="L2189">
        <v>-7.5300000000000002E-3</v>
      </c>
      <c r="M2189">
        <v>-7.6699999999999997E-3</v>
      </c>
      <c r="N2189">
        <v>-7.7400000000000004E-3</v>
      </c>
      <c r="O2189">
        <v>-7.5900000000000004E-3</v>
      </c>
      <c r="P2189">
        <v>-7.45E-3</v>
      </c>
      <c r="Q2189">
        <v>-7.0899999999999999E-3</v>
      </c>
      <c r="R2189">
        <v>-6.5100000000000002E-3</v>
      </c>
      <c r="S2189">
        <v>-6.1700000000000001E-3</v>
      </c>
      <c r="T2189">
        <v>-5.3400000000000001E-3</v>
      </c>
    </row>
    <row r="2190" spans="2:20" ht="15" customHeight="1" x14ac:dyDescent="0.45">
      <c r="B2190" t="s">
        <v>419</v>
      </c>
      <c r="C2190" t="s">
        <v>189</v>
      </c>
      <c r="D2190" t="s">
        <v>2903</v>
      </c>
      <c r="E2190" t="s">
        <v>2904</v>
      </c>
      <c r="F2190" t="s">
        <v>4733</v>
      </c>
      <c r="G2190" t="s">
        <v>2856</v>
      </c>
      <c r="H2190" t="s">
        <v>2893</v>
      </c>
      <c r="I2190" t="s">
        <v>2858</v>
      </c>
      <c r="K2190">
        <v>-1.06E-3</v>
      </c>
      <c r="L2190">
        <v>-1.07E-3</v>
      </c>
      <c r="M2190">
        <v>-1.14E-3</v>
      </c>
      <c r="N2190">
        <v>-1.2099999999999999E-3</v>
      </c>
      <c r="O2190">
        <v>-1.31E-3</v>
      </c>
      <c r="P2190">
        <v>-1.3500000000000001E-3</v>
      </c>
      <c r="Q2190">
        <v>-1.39E-3</v>
      </c>
      <c r="R2190">
        <v>-1.3699999999999999E-3</v>
      </c>
      <c r="S2190">
        <v>-1.4300000000000001E-3</v>
      </c>
      <c r="T2190">
        <v>-1.4499999999999999E-3</v>
      </c>
    </row>
    <row r="2191" spans="2:20" ht="15" customHeight="1" x14ac:dyDescent="0.45">
      <c r="B2191" t="s">
        <v>419</v>
      </c>
      <c r="C2191" t="s">
        <v>189</v>
      </c>
      <c r="D2191" t="s">
        <v>2906</v>
      </c>
      <c r="E2191" t="s">
        <v>2907</v>
      </c>
      <c r="F2191" t="s">
        <v>4734</v>
      </c>
      <c r="G2191" t="s">
        <v>2856</v>
      </c>
      <c r="H2191" t="s">
        <v>2893</v>
      </c>
      <c r="I2191" t="s">
        <v>2858</v>
      </c>
      <c r="K2191">
        <v>-3.31E-3</v>
      </c>
      <c r="L2191">
        <v>-4.3499999999999997E-3</v>
      </c>
      <c r="M2191">
        <v>-4.81E-3</v>
      </c>
      <c r="N2191">
        <v>-4.8900000000000002E-3</v>
      </c>
      <c r="O2191">
        <v>-5.0299999999999997E-3</v>
      </c>
      <c r="P2191">
        <v>-4.8599999999999997E-3</v>
      </c>
      <c r="Q2191">
        <v>-4.6299999999999996E-3</v>
      </c>
      <c r="R2191">
        <v>-4.0299999999999997E-3</v>
      </c>
      <c r="S2191">
        <v>-3.2399999999999998E-3</v>
      </c>
      <c r="T2191">
        <v>-1.7600000000000001E-3</v>
      </c>
    </row>
    <row r="2192" spans="2:20" ht="15" customHeight="1" x14ac:dyDescent="0.45">
      <c r="B2192" t="s">
        <v>419</v>
      </c>
      <c r="C2192" t="s">
        <v>189</v>
      </c>
      <c r="D2192" t="s">
        <v>2909</v>
      </c>
      <c r="E2192" t="s">
        <v>2910</v>
      </c>
      <c r="F2192" t="s">
        <v>4735</v>
      </c>
      <c r="G2192" t="s">
        <v>2856</v>
      </c>
      <c r="H2192" t="s">
        <v>2893</v>
      </c>
      <c r="I2192" t="s">
        <v>2858</v>
      </c>
      <c r="K2192">
        <v>-7.0660000000000001E-2</v>
      </c>
      <c r="L2192">
        <v>-7.102E-2</v>
      </c>
      <c r="M2192">
        <v>-6.9949999999999998E-2</v>
      </c>
      <c r="N2192">
        <v>-6.9379999999999997E-2</v>
      </c>
      <c r="O2192">
        <v>-6.7979999999999999E-2</v>
      </c>
      <c r="P2192">
        <v>-6.7769999999999997E-2</v>
      </c>
      <c r="Q2192">
        <v>-6.6699999999999995E-2</v>
      </c>
      <c r="R2192">
        <v>-6.6629999999999995E-2</v>
      </c>
      <c r="S2192">
        <v>-6.701E-2</v>
      </c>
      <c r="T2192">
        <v>-6.3549999999999995E-2</v>
      </c>
    </row>
    <row r="2193" spans="2:20" ht="15" customHeight="1" x14ac:dyDescent="0.45">
      <c r="B2193" t="s">
        <v>419</v>
      </c>
      <c r="C2193" t="s">
        <v>189</v>
      </c>
      <c r="D2193" t="s">
        <v>2912</v>
      </c>
      <c r="E2193" t="s">
        <v>2913</v>
      </c>
      <c r="F2193" t="s">
        <v>4736</v>
      </c>
      <c r="G2193" t="s">
        <v>2856</v>
      </c>
      <c r="H2193" t="s">
        <v>2893</v>
      </c>
      <c r="I2193" t="s">
        <v>2858</v>
      </c>
      <c r="K2193">
        <v>-4.4999999999999997E-3</v>
      </c>
      <c r="L2193">
        <v>-4.5500000000000002E-3</v>
      </c>
      <c r="M2193">
        <v>-4.9199999999999999E-3</v>
      </c>
      <c r="N2193">
        <v>-5.5700000000000003E-3</v>
      </c>
      <c r="O2193">
        <v>-5.6699999999999997E-3</v>
      </c>
      <c r="P2193">
        <v>-5.9800000000000001E-3</v>
      </c>
      <c r="Q2193">
        <v>-6.5500000000000003E-3</v>
      </c>
      <c r="R2193">
        <v>-6.94E-3</v>
      </c>
      <c r="S2193">
        <v>-7.1399999999999996E-3</v>
      </c>
      <c r="T2193">
        <v>-8.9499999999999996E-3</v>
      </c>
    </row>
    <row r="2194" spans="2:20" ht="15" customHeight="1" x14ac:dyDescent="0.45">
      <c r="B2194" t="s">
        <v>419</v>
      </c>
      <c r="C2194" t="s">
        <v>189</v>
      </c>
      <c r="D2194" t="s">
        <v>2915</v>
      </c>
      <c r="E2194" t="s">
        <v>2916</v>
      </c>
      <c r="F2194" t="s">
        <v>4737</v>
      </c>
      <c r="G2194" t="s">
        <v>2856</v>
      </c>
      <c r="H2194" t="s">
        <v>2893</v>
      </c>
      <c r="I2194" t="s">
        <v>2858</v>
      </c>
      <c r="K2194">
        <v>-5.3099999999999996E-3</v>
      </c>
      <c r="L2194">
        <v>-4.8799999999999998E-3</v>
      </c>
      <c r="M2194">
        <v>-4.9399999999999999E-3</v>
      </c>
      <c r="N2194">
        <v>-4.7299999999999998E-3</v>
      </c>
      <c r="O2194">
        <v>-4.8799999999999998E-3</v>
      </c>
      <c r="P2194">
        <v>-4.7400000000000003E-3</v>
      </c>
      <c r="Q2194">
        <v>-5.0099999999999997E-3</v>
      </c>
      <c r="R2194">
        <v>-4.8199999999999996E-3</v>
      </c>
      <c r="S2194">
        <v>-5.0200000000000002E-3</v>
      </c>
      <c r="T2194">
        <v>-6.1900000000000002E-3</v>
      </c>
    </row>
    <row r="2195" spans="2:20" ht="15" customHeight="1" x14ac:dyDescent="0.45">
      <c r="B2195" t="s">
        <v>419</v>
      </c>
      <c r="C2195" t="s">
        <v>189</v>
      </c>
      <c r="D2195" t="s">
        <v>2918</v>
      </c>
      <c r="E2195" t="s">
        <v>2919</v>
      </c>
      <c r="F2195" t="s">
        <v>4738</v>
      </c>
      <c r="G2195" t="s">
        <v>2856</v>
      </c>
      <c r="H2195" t="s">
        <v>2893</v>
      </c>
      <c r="I2195" t="s">
        <v>2858</v>
      </c>
      <c r="K2195">
        <v>-1.0000000000000001E-5</v>
      </c>
      <c r="L2195">
        <v>0</v>
      </c>
      <c r="M2195">
        <v>0</v>
      </c>
      <c r="N2195">
        <v>0</v>
      </c>
      <c r="O2195">
        <v>-1.0000000000000001E-5</v>
      </c>
      <c r="P2195">
        <v>-1.0000000000000001E-5</v>
      </c>
      <c r="Q2195">
        <v>-1.0000000000000001E-5</v>
      </c>
      <c r="R2195">
        <v>-1.0000000000000001E-5</v>
      </c>
      <c r="S2195">
        <v>-1.0000000000000001E-5</v>
      </c>
      <c r="T2195">
        <v>-2.0000000000000002E-5</v>
      </c>
    </row>
    <row r="2196" spans="2:20" ht="15" customHeight="1" x14ac:dyDescent="0.45">
      <c r="B2196" t="s">
        <v>419</v>
      </c>
      <c r="C2196" t="s">
        <v>189</v>
      </c>
      <c r="D2196" t="s">
        <v>2921</v>
      </c>
      <c r="E2196" t="s">
        <v>2922</v>
      </c>
      <c r="F2196" t="s">
        <v>4739</v>
      </c>
      <c r="G2196" t="s">
        <v>2856</v>
      </c>
      <c r="H2196" t="s">
        <v>2893</v>
      </c>
      <c r="I2196" t="s">
        <v>2858</v>
      </c>
      <c r="K2196">
        <v>-4.9899999999999996E-3</v>
      </c>
      <c r="L2196">
        <v>-4.8599999999999997E-3</v>
      </c>
      <c r="M2196">
        <v>-4.8799999999999998E-3</v>
      </c>
      <c r="N2196">
        <v>-4.6800000000000001E-3</v>
      </c>
      <c r="O2196">
        <v>-4.6600000000000001E-3</v>
      </c>
      <c r="P2196">
        <v>-4.15E-3</v>
      </c>
      <c r="Q2196">
        <v>-3.64E-3</v>
      </c>
      <c r="R2196">
        <v>-3.2000000000000002E-3</v>
      </c>
      <c r="S2196">
        <v>-2.5899999999999999E-3</v>
      </c>
      <c r="T2196">
        <v>-1.8500000000000001E-3</v>
      </c>
    </row>
    <row r="2197" spans="2:20" ht="15" customHeight="1" x14ac:dyDescent="0.45">
      <c r="B2197" t="s">
        <v>419</v>
      </c>
      <c r="C2197" t="s">
        <v>189</v>
      </c>
      <c r="D2197" t="s">
        <v>2924</v>
      </c>
      <c r="E2197" t="s">
        <v>2925</v>
      </c>
      <c r="F2197" t="s">
        <v>4740</v>
      </c>
      <c r="G2197" t="s">
        <v>2856</v>
      </c>
      <c r="H2197" t="s">
        <v>2893</v>
      </c>
      <c r="I2197" t="s">
        <v>2858</v>
      </c>
      <c r="K2197">
        <v>-1.528E-2</v>
      </c>
      <c r="L2197">
        <v>-1.6310000000000002E-2</v>
      </c>
      <c r="M2197">
        <v>-1.6879999999999999E-2</v>
      </c>
      <c r="N2197">
        <v>-1.7840000000000002E-2</v>
      </c>
      <c r="O2197">
        <v>-1.898E-2</v>
      </c>
      <c r="P2197">
        <v>-2.0410000000000001E-2</v>
      </c>
      <c r="Q2197">
        <v>-2.2429999999999999E-2</v>
      </c>
      <c r="R2197">
        <v>-2.6239999999999999E-2</v>
      </c>
      <c r="S2197">
        <v>-2.775E-2</v>
      </c>
      <c r="T2197">
        <v>-3.3309999999999999E-2</v>
      </c>
    </row>
    <row r="2198" spans="2:20" ht="15" customHeight="1" x14ac:dyDescent="0.45">
      <c r="B2198" t="s">
        <v>419</v>
      </c>
      <c r="C2198" t="s">
        <v>189</v>
      </c>
      <c r="D2198" t="s">
        <v>2927</v>
      </c>
      <c r="E2198" t="s">
        <v>2928</v>
      </c>
      <c r="F2198" t="s">
        <v>4741</v>
      </c>
      <c r="G2198" t="s">
        <v>2856</v>
      </c>
      <c r="H2198" t="s">
        <v>2893</v>
      </c>
      <c r="I2198" t="s">
        <v>2858</v>
      </c>
      <c r="K2198">
        <v>-7.3600000000000002E-3</v>
      </c>
      <c r="L2198">
        <v>-7.1799999999999998E-3</v>
      </c>
      <c r="M2198">
        <v>-6.9499999999999996E-3</v>
      </c>
      <c r="N2198">
        <v>-7.0600000000000003E-3</v>
      </c>
      <c r="O2198">
        <v>-7.1300000000000001E-3</v>
      </c>
      <c r="P2198">
        <v>-7.1399999999999996E-3</v>
      </c>
      <c r="Q2198">
        <v>-6.9899999999999997E-3</v>
      </c>
      <c r="R2198">
        <v>-6.9800000000000001E-3</v>
      </c>
      <c r="S2198">
        <v>-7.1500000000000001E-3</v>
      </c>
      <c r="T2198">
        <v>-7.9000000000000008E-3</v>
      </c>
    </row>
    <row r="2199" spans="2:20" ht="15" customHeight="1" x14ac:dyDescent="0.45">
      <c r="B2199" t="s">
        <v>419</v>
      </c>
      <c r="C2199" t="s">
        <v>189</v>
      </c>
      <c r="D2199" t="s">
        <v>2930</v>
      </c>
      <c r="E2199" t="s">
        <v>2931</v>
      </c>
      <c r="F2199" t="s">
        <v>4742</v>
      </c>
      <c r="G2199" t="s">
        <v>2856</v>
      </c>
      <c r="H2199" t="s">
        <v>2893</v>
      </c>
      <c r="I2199" t="s">
        <v>2858</v>
      </c>
      <c r="K2199">
        <v>-3.5E-4</v>
      </c>
      <c r="L2199">
        <v>-3.6999999999999999E-4</v>
      </c>
      <c r="M2199">
        <v>-3.5E-4</v>
      </c>
      <c r="N2199">
        <v>-3.2000000000000003E-4</v>
      </c>
      <c r="O2199">
        <v>-4.2000000000000002E-4</v>
      </c>
      <c r="P2199">
        <v>-5.0000000000000001E-4</v>
      </c>
      <c r="Q2199">
        <v>-5.9999999999999995E-4</v>
      </c>
      <c r="R2199">
        <v>-6.8999999999999997E-4</v>
      </c>
      <c r="S2199">
        <v>-7.5000000000000002E-4</v>
      </c>
      <c r="T2199">
        <v>-9.7000000000000005E-4</v>
      </c>
    </row>
    <row r="2200" spans="2:20" ht="15" customHeight="1" x14ac:dyDescent="0.45">
      <c r="B2200" t="s">
        <v>419</v>
      </c>
      <c r="C2200" t="s">
        <v>189</v>
      </c>
      <c r="D2200" t="s">
        <v>2933</v>
      </c>
      <c r="E2200" t="s">
        <v>2934</v>
      </c>
      <c r="F2200" t="s">
        <v>4743</v>
      </c>
      <c r="G2200" t="s">
        <v>2856</v>
      </c>
      <c r="H2200" t="s">
        <v>2893</v>
      </c>
      <c r="I2200" t="s">
        <v>2858</v>
      </c>
      <c r="K2200">
        <v>-2.2179999999999998E-2</v>
      </c>
      <c r="L2200">
        <v>-2.188E-2</v>
      </c>
      <c r="M2200">
        <v>-2.2120000000000001E-2</v>
      </c>
      <c r="N2200">
        <v>-2.2259999999999999E-2</v>
      </c>
      <c r="O2200">
        <v>-2.351E-2</v>
      </c>
      <c r="P2200">
        <v>-2.3359999999999999E-2</v>
      </c>
      <c r="Q2200">
        <v>-2.3879999999999998E-2</v>
      </c>
      <c r="R2200">
        <v>-2.3390000000000001E-2</v>
      </c>
      <c r="S2200">
        <v>-2.3050000000000001E-2</v>
      </c>
      <c r="T2200">
        <v>-2.1510000000000001E-2</v>
      </c>
    </row>
    <row r="2201" spans="2:20" ht="15" customHeight="1" x14ac:dyDescent="0.45">
      <c r="B2201" t="s">
        <v>419</v>
      </c>
      <c r="C2201" t="s">
        <v>189</v>
      </c>
      <c r="D2201" t="s">
        <v>2936</v>
      </c>
      <c r="E2201" t="s">
        <v>2937</v>
      </c>
      <c r="F2201" t="s">
        <v>4744</v>
      </c>
      <c r="G2201" t="s">
        <v>2856</v>
      </c>
      <c r="H2201" t="s">
        <v>2939</v>
      </c>
      <c r="I2201" t="s">
        <v>2858</v>
      </c>
      <c r="K2201">
        <v>0</v>
      </c>
      <c r="L2201">
        <v>0</v>
      </c>
      <c r="M2201">
        <v>0</v>
      </c>
      <c r="N2201">
        <v>0</v>
      </c>
      <c r="O2201">
        <v>0</v>
      </c>
      <c r="P2201">
        <v>0</v>
      </c>
      <c r="Q2201">
        <v>0</v>
      </c>
      <c r="R2201">
        <v>0</v>
      </c>
      <c r="S2201">
        <v>0</v>
      </c>
      <c r="T2201">
        <v>0</v>
      </c>
    </row>
    <row r="2202" spans="2:20" ht="15" customHeight="1" x14ac:dyDescent="0.45">
      <c r="B2202" t="s">
        <v>419</v>
      </c>
      <c r="C2202" t="s">
        <v>189</v>
      </c>
      <c r="D2202" t="s">
        <v>2940</v>
      </c>
      <c r="E2202" t="s">
        <v>2941</v>
      </c>
      <c r="F2202" t="s">
        <v>4745</v>
      </c>
      <c r="G2202" t="s">
        <v>2856</v>
      </c>
      <c r="H2202" t="s">
        <v>2939</v>
      </c>
      <c r="I2202" t="s">
        <v>2858</v>
      </c>
      <c r="K2202">
        <v>3.3562400000000001</v>
      </c>
      <c r="L2202">
        <v>3.0570400000000002</v>
      </c>
      <c r="M2202">
        <v>3.0028199999999998</v>
      </c>
      <c r="N2202">
        <v>2.95045</v>
      </c>
      <c r="O2202">
        <v>2.9516100000000001</v>
      </c>
      <c r="P2202">
        <v>2.98258</v>
      </c>
      <c r="Q2202">
        <v>3.0720700000000001</v>
      </c>
      <c r="R2202">
        <v>3.1855899999999999</v>
      </c>
      <c r="S2202">
        <v>3.23095</v>
      </c>
      <c r="T2202">
        <v>3.4904500000000001</v>
      </c>
    </row>
    <row r="2203" spans="2:20" ht="15" customHeight="1" x14ac:dyDescent="0.45">
      <c r="B2203" t="s">
        <v>419</v>
      </c>
      <c r="C2203" t="s">
        <v>189</v>
      </c>
      <c r="D2203" t="s">
        <v>2943</v>
      </c>
      <c r="E2203" t="s">
        <v>2944</v>
      </c>
      <c r="F2203" t="s">
        <v>4746</v>
      </c>
      <c r="G2203" t="s">
        <v>2856</v>
      </c>
      <c r="H2203" t="s">
        <v>2939</v>
      </c>
      <c r="I2203" t="s">
        <v>2858</v>
      </c>
      <c r="K2203">
        <v>0.24565000000000001</v>
      </c>
      <c r="L2203">
        <v>0.26417000000000002</v>
      </c>
      <c r="M2203">
        <v>0.25070999999999999</v>
      </c>
      <c r="N2203">
        <v>0.26715</v>
      </c>
      <c r="O2203">
        <v>0.30376999999999998</v>
      </c>
      <c r="P2203">
        <v>0.31380999999999998</v>
      </c>
      <c r="Q2203">
        <v>0.33935999999999999</v>
      </c>
      <c r="R2203">
        <v>0.38721</v>
      </c>
      <c r="S2203">
        <v>0.43569999999999998</v>
      </c>
      <c r="T2203">
        <v>0.53090000000000004</v>
      </c>
    </row>
    <row r="2204" spans="2:20" ht="15" customHeight="1" x14ac:dyDescent="0.45">
      <c r="B2204" t="s">
        <v>419</v>
      </c>
      <c r="C2204" t="s">
        <v>189</v>
      </c>
      <c r="D2204" t="s">
        <v>2946</v>
      </c>
      <c r="E2204" t="s">
        <v>2947</v>
      </c>
      <c r="F2204" t="s">
        <v>4747</v>
      </c>
      <c r="G2204" t="s">
        <v>2856</v>
      </c>
      <c r="H2204" t="s">
        <v>2939</v>
      </c>
      <c r="I2204" t="s">
        <v>2858</v>
      </c>
      <c r="K2204">
        <v>8.8660000000000003E-2</v>
      </c>
      <c r="L2204">
        <v>9.1700000000000004E-2</v>
      </c>
      <c r="M2204">
        <v>0.12545999999999999</v>
      </c>
      <c r="N2204">
        <v>9.8580000000000001E-2</v>
      </c>
      <c r="O2204">
        <v>0.12416000000000001</v>
      </c>
      <c r="P2204">
        <v>0.12834999999999999</v>
      </c>
      <c r="Q2204">
        <v>0.12567</v>
      </c>
      <c r="R2204">
        <v>0.13841999999999999</v>
      </c>
      <c r="S2204">
        <v>0.12906999999999999</v>
      </c>
      <c r="T2204">
        <v>0.14066000000000001</v>
      </c>
    </row>
    <row r="2205" spans="2:20" ht="15" customHeight="1" x14ac:dyDescent="0.45">
      <c r="B2205" t="s">
        <v>419</v>
      </c>
      <c r="C2205" t="s">
        <v>189</v>
      </c>
      <c r="D2205" t="s">
        <v>2949</v>
      </c>
      <c r="E2205" t="s">
        <v>2950</v>
      </c>
      <c r="F2205" t="s">
        <v>4748</v>
      </c>
      <c r="G2205" t="s">
        <v>2856</v>
      </c>
      <c r="H2205" t="s">
        <v>2939</v>
      </c>
      <c r="I2205" t="s">
        <v>2858</v>
      </c>
      <c r="K2205">
        <v>0.27312999999999998</v>
      </c>
      <c r="L2205">
        <v>0.32055</v>
      </c>
      <c r="M2205">
        <v>0.41546</v>
      </c>
      <c r="N2205">
        <v>0.41344999999999998</v>
      </c>
      <c r="O2205">
        <v>0.4738</v>
      </c>
      <c r="P2205">
        <v>0.48488999999999999</v>
      </c>
      <c r="Q2205">
        <v>0.57931999999999995</v>
      </c>
      <c r="R2205">
        <v>0.59521999999999997</v>
      </c>
      <c r="S2205">
        <v>0.59216999999999997</v>
      </c>
      <c r="T2205">
        <v>0.72887999999999997</v>
      </c>
    </row>
    <row r="2206" spans="2:20" ht="15" customHeight="1" x14ac:dyDescent="0.45">
      <c r="B2206" t="s">
        <v>419</v>
      </c>
      <c r="C2206" t="s">
        <v>189</v>
      </c>
      <c r="D2206" t="s">
        <v>2952</v>
      </c>
      <c r="E2206" t="s">
        <v>2953</v>
      </c>
      <c r="F2206" t="s">
        <v>4749</v>
      </c>
      <c r="G2206" t="s">
        <v>2856</v>
      </c>
      <c r="H2206" t="s">
        <v>2939</v>
      </c>
      <c r="I2206" t="s">
        <v>2858</v>
      </c>
      <c r="K2206">
        <v>0</v>
      </c>
      <c r="L2206">
        <v>0</v>
      </c>
      <c r="M2206">
        <v>0</v>
      </c>
      <c r="N2206">
        <v>0</v>
      </c>
      <c r="O2206">
        <v>0</v>
      </c>
      <c r="P2206">
        <v>0</v>
      </c>
      <c r="Q2206">
        <v>0</v>
      </c>
      <c r="R2206">
        <v>0</v>
      </c>
      <c r="S2206">
        <v>0</v>
      </c>
      <c r="T2206">
        <v>0</v>
      </c>
    </row>
    <row r="2207" spans="2:20" ht="15" customHeight="1" x14ac:dyDescent="0.45">
      <c r="B2207" t="s">
        <v>419</v>
      </c>
      <c r="C2207" t="s">
        <v>189</v>
      </c>
      <c r="D2207" t="s">
        <v>2955</v>
      </c>
      <c r="E2207" t="s">
        <v>2956</v>
      </c>
      <c r="F2207" t="s">
        <v>4750</v>
      </c>
      <c r="G2207" t="s">
        <v>2856</v>
      </c>
      <c r="H2207" t="s">
        <v>2939</v>
      </c>
      <c r="I2207" t="s">
        <v>2858</v>
      </c>
      <c r="K2207">
        <v>2.0000000000000002E-5</v>
      </c>
      <c r="L2207">
        <v>2.0000000000000002E-5</v>
      </c>
      <c r="M2207">
        <v>1.0000000000000001E-5</v>
      </c>
      <c r="N2207">
        <v>5.0000000000000002E-5</v>
      </c>
      <c r="O2207">
        <v>5.0000000000000002E-5</v>
      </c>
      <c r="P2207">
        <v>4.0000000000000003E-5</v>
      </c>
      <c r="Q2207">
        <v>2.0000000000000002E-5</v>
      </c>
      <c r="R2207">
        <v>8.0000000000000007E-5</v>
      </c>
      <c r="S2207">
        <v>1.1E-4</v>
      </c>
      <c r="T2207">
        <v>6.9999999999999994E-5</v>
      </c>
    </row>
    <row r="2208" spans="2:20" ht="15" customHeight="1" x14ac:dyDescent="0.45">
      <c r="B2208" t="s">
        <v>419</v>
      </c>
      <c r="C2208" t="s">
        <v>189</v>
      </c>
      <c r="D2208" t="s">
        <v>2958</v>
      </c>
      <c r="E2208" t="s">
        <v>2959</v>
      </c>
      <c r="F2208" t="s">
        <v>4751</v>
      </c>
      <c r="G2208" t="s">
        <v>2856</v>
      </c>
      <c r="H2208" t="s">
        <v>2939</v>
      </c>
      <c r="I2208" t="s">
        <v>2858</v>
      </c>
      <c r="K2208">
        <v>2.5198200000000002</v>
      </c>
      <c r="L2208">
        <v>2.0226899999999999</v>
      </c>
      <c r="M2208">
        <v>1.8737999999999999</v>
      </c>
      <c r="N2208">
        <v>1.70397</v>
      </c>
      <c r="O2208">
        <v>1.54288</v>
      </c>
      <c r="P2208">
        <v>1.4798500000000001</v>
      </c>
      <c r="Q2208">
        <v>1.42763</v>
      </c>
      <c r="R2208">
        <v>1.36385</v>
      </c>
      <c r="S2208">
        <v>1.1714</v>
      </c>
      <c r="T2208">
        <v>0.94108000000000003</v>
      </c>
    </row>
    <row r="2209" spans="2:20" ht="15" customHeight="1" x14ac:dyDescent="0.45">
      <c r="B2209" t="s">
        <v>419</v>
      </c>
      <c r="C2209" t="s">
        <v>189</v>
      </c>
      <c r="D2209" t="s">
        <v>2961</v>
      </c>
      <c r="E2209" t="s">
        <v>2962</v>
      </c>
      <c r="F2209" t="s">
        <v>4752</v>
      </c>
      <c r="G2209" t="s">
        <v>2856</v>
      </c>
      <c r="H2209" t="s">
        <v>2939</v>
      </c>
      <c r="I2209" t="s">
        <v>2858</v>
      </c>
      <c r="K2209">
        <v>8.9499999999999996E-3</v>
      </c>
      <c r="L2209">
        <v>4.7600000000000003E-3</v>
      </c>
      <c r="M2209">
        <v>5.5799999999999999E-3</v>
      </c>
      <c r="N2209">
        <v>3.63E-3</v>
      </c>
      <c r="O2209">
        <v>2.8E-3</v>
      </c>
      <c r="P2209">
        <v>2.6700000000000001E-3</v>
      </c>
      <c r="Q2209">
        <v>2.9099999999999998E-3</v>
      </c>
      <c r="R2209">
        <v>3.0200000000000001E-3</v>
      </c>
      <c r="S2209">
        <v>2.0400000000000001E-3</v>
      </c>
      <c r="T2209">
        <v>1.16E-3</v>
      </c>
    </row>
    <row r="2210" spans="2:20" ht="15" customHeight="1" x14ac:dyDescent="0.45">
      <c r="B2210" t="s">
        <v>419</v>
      </c>
      <c r="C2210" t="s">
        <v>189</v>
      </c>
      <c r="D2210" t="s">
        <v>2964</v>
      </c>
      <c r="E2210" t="s">
        <v>2965</v>
      </c>
      <c r="F2210" t="s">
        <v>4753</v>
      </c>
      <c r="G2210" t="s">
        <v>2856</v>
      </c>
      <c r="H2210" t="s">
        <v>2939</v>
      </c>
      <c r="I2210" t="s">
        <v>2858</v>
      </c>
      <c r="K2210">
        <v>0</v>
      </c>
      <c r="L2210">
        <v>0</v>
      </c>
      <c r="M2210">
        <v>0</v>
      </c>
      <c r="N2210">
        <v>0</v>
      </c>
      <c r="O2210">
        <v>0</v>
      </c>
      <c r="P2210">
        <v>1.0000000000000001E-5</v>
      </c>
      <c r="Q2210">
        <v>0</v>
      </c>
      <c r="R2210">
        <v>1.0000000000000001E-5</v>
      </c>
      <c r="S2210">
        <v>1.0000000000000001E-5</v>
      </c>
      <c r="T2210">
        <v>1.0000000000000001E-5</v>
      </c>
    </row>
    <row r="2211" spans="2:20" ht="15" customHeight="1" x14ac:dyDescent="0.45">
      <c r="B2211" t="s">
        <v>419</v>
      </c>
      <c r="C2211" t="s">
        <v>189</v>
      </c>
      <c r="D2211" t="s">
        <v>2967</v>
      </c>
      <c r="E2211" t="s">
        <v>2968</v>
      </c>
      <c r="F2211" t="s">
        <v>4754</v>
      </c>
      <c r="G2211" t="s">
        <v>2856</v>
      </c>
      <c r="H2211" t="s">
        <v>2939</v>
      </c>
      <c r="I2211" t="s">
        <v>2858</v>
      </c>
      <c r="K2211">
        <v>4.6999999999999999E-4</v>
      </c>
      <c r="L2211">
        <v>2.5000000000000001E-4</v>
      </c>
      <c r="M2211">
        <v>2.9E-4</v>
      </c>
      <c r="N2211">
        <v>1.9000000000000001E-4</v>
      </c>
      <c r="O2211">
        <v>1.4999999999999999E-4</v>
      </c>
      <c r="P2211">
        <v>1.3999999999999999E-4</v>
      </c>
      <c r="Q2211">
        <v>1.4999999999999999E-4</v>
      </c>
      <c r="R2211">
        <v>1.6000000000000001E-4</v>
      </c>
      <c r="S2211">
        <v>1.1E-4</v>
      </c>
      <c r="T2211">
        <v>6.0000000000000002E-5</v>
      </c>
    </row>
    <row r="2212" spans="2:20" ht="15" customHeight="1" x14ac:dyDescent="0.45">
      <c r="B2212" t="s">
        <v>419</v>
      </c>
      <c r="C2212" t="s">
        <v>189</v>
      </c>
      <c r="D2212" t="s">
        <v>2970</v>
      </c>
      <c r="E2212" t="s">
        <v>2971</v>
      </c>
      <c r="F2212" t="s">
        <v>4755</v>
      </c>
      <c r="G2212" t="s">
        <v>2856</v>
      </c>
      <c r="H2212" t="s">
        <v>2939</v>
      </c>
      <c r="I2212" t="s">
        <v>2858</v>
      </c>
      <c r="K2212">
        <v>1.60585</v>
      </c>
      <c r="L2212">
        <v>1.5572900000000001</v>
      </c>
      <c r="M2212">
        <v>1.5845199999999999</v>
      </c>
      <c r="N2212">
        <v>1.5382800000000001</v>
      </c>
      <c r="O2212">
        <v>1.58724</v>
      </c>
      <c r="P2212">
        <v>1.57575</v>
      </c>
      <c r="Q2212">
        <v>1.5923499999999999</v>
      </c>
      <c r="R2212">
        <v>1.55287</v>
      </c>
      <c r="S2212">
        <v>1.53905</v>
      </c>
      <c r="T2212">
        <v>1.6297600000000001</v>
      </c>
    </row>
    <row r="2213" spans="2:20" ht="15" customHeight="1" x14ac:dyDescent="0.45">
      <c r="B2213" t="s">
        <v>419</v>
      </c>
      <c r="C2213" t="s">
        <v>189</v>
      </c>
      <c r="D2213" t="s">
        <v>2973</v>
      </c>
      <c r="E2213" t="s">
        <v>2974</v>
      </c>
      <c r="F2213" t="s">
        <v>4756</v>
      </c>
      <c r="G2213" t="s">
        <v>2856</v>
      </c>
      <c r="H2213" t="s">
        <v>2939</v>
      </c>
      <c r="I2213" t="s">
        <v>2858</v>
      </c>
      <c r="K2213">
        <v>3.89941</v>
      </c>
      <c r="L2213">
        <v>3.5377000000000001</v>
      </c>
      <c r="M2213">
        <v>3.4780000000000002</v>
      </c>
      <c r="N2213">
        <v>3.4288500000000002</v>
      </c>
      <c r="O2213">
        <v>3.3705400000000001</v>
      </c>
      <c r="P2213">
        <v>3.39655</v>
      </c>
      <c r="Q2213">
        <v>3.3731900000000001</v>
      </c>
      <c r="R2213">
        <v>3.3282500000000002</v>
      </c>
      <c r="S2213">
        <v>3.3230499999999998</v>
      </c>
      <c r="T2213">
        <v>3.2792699999999999</v>
      </c>
    </row>
    <row r="2214" spans="2:20" ht="15" customHeight="1" x14ac:dyDescent="0.45">
      <c r="B2214" t="s">
        <v>419</v>
      </c>
      <c r="C2214" t="s">
        <v>189</v>
      </c>
      <c r="D2214" t="s">
        <v>2976</v>
      </c>
      <c r="E2214" t="s">
        <v>2977</v>
      </c>
      <c r="F2214" t="s">
        <v>4757</v>
      </c>
      <c r="G2214" t="s">
        <v>2856</v>
      </c>
      <c r="H2214" t="s">
        <v>2939</v>
      </c>
      <c r="I2214" t="s">
        <v>2858</v>
      </c>
      <c r="K2214">
        <v>5.2554600000000002</v>
      </c>
      <c r="L2214">
        <v>5.5693999999999999</v>
      </c>
      <c r="M2214">
        <v>5.6773600000000002</v>
      </c>
      <c r="N2214">
        <v>5.7297200000000004</v>
      </c>
      <c r="O2214">
        <v>5.6129600000000002</v>
      </c>
      <c r="P2214">
        <v>5.5136200000000004</v>
      </c>
      <c r="Q2214">
        <v>5.24925</v>
      </c>
      <c r="R2214">
        <v>4.8136799999999997</v>
      </c>
      <c r="S2214">
        <v>4.5635199999999996</v>
      </c>
      <c r="T2214">
        <v>3.9498199999999999</v>
      </c>
    </row>
    <row r="2215" spans="2:20" ht="15" customHeight="1" x14ac:dyDescent="0.45">
      <c r="B2215" t="s">
        <v>419</v>
      </c>
      <c r="C2215" t="s">
        <v>189</v>
      </c>
      <c r="D2215" t="s">
        <v>2979</v>
      </c>
      <c r="E2215" t="s">
        <v>2980</v>
      </c>
      <c r="F2215" t="s">
        <v>4758</v>
      </c>
      <c r="G2215" t="s">
        <v>2856</v>
      </c>
      <c r="H2215" t="s">
        <v>2939</v>
      </c>
      <c r="I2215" t="s">
        <v>2858</v>
      </c>
      <c r="K2215">
        <v>2.1144099999999999</v>
      </c>
      <c r="L2215">
        <v>2.1298599999999999</v>
      </c>
      <c r="M2215">
        <v>2.2776399999999999</v>
      </c>
      <c r="N2215">
        <v>2.41893</v>
      </c>
      <c r="O2215">
        <v>2.6160299999999999</v>
      </c>
      <c r="P2215">
        <v>2.6849599999999998</v>
      </c>
      <c r="Q2215">
        <v>2.7770000000000001</v>
      </c>
      <c r="R2215">
        <v>2.7384900000000001</v>
      </c>
      <c r="S2215">
        <v>2.8589000000000002</v>
      </c>
      <c r="T2215">
        <v>2.8957799999999998</v>
      </c>
    </row>
    <row r="2216" spans="2:20" ht="15" customHeight="1" x14ac:dyDescent="0.45">
      <c r="B2216" t="s">
        <v>419</v>
      </c>
      <c r="C2216" t="s">
        <v>189</v>
      </c>
      <c r="D2216" t="s">
        <v>2982</v>
      </c>
      <c r="E2216" t="s">
        <v>2983</v>
      </c>
      <c r="F2216" t="s">
        <v>4759</v>
      </c>
      <c r="G2216" t="s">
        <v>2856</v>
      </c>
      <c r="H2216" t="s">
        <v>2939</v>
      </c>
      <c r="I2216" t="s">
        <v>2858</v>
      </c>
      <c r="K2216">
        <v>2.6863999999999999</v>
      </c>
      <c r="L2216">
        <v>3.5221900000000002</v>
      </c>
      <c r="M2216">
        <v>3.9014899999999999</v>
      </c>
      <c r="N2216">
        <v>3.9628999999999999</v>
      </c>
      <c r="O2216">
        <v>4.07524</v>
      </c>
      <c r="P2216">
        <v>3.9388200000000002</v>
      </c>
      <c r="Q2216">
        <v>3.7564000000000002</v>
      </c>
      <c r="R2216">
        <v>3.2689900000000001</v>
      </c>
      <c r="S2216">
        <v>2.6295500000000001</v>
      </c>
      <c r="T2216">
        <v>1.4299900000000001</v>
      </c>
    </row>
    <row r="2217" spans="2:20" ht="15" customHeight="1" x14ac:dyDescent="0.45">
      <c r="B2217" t="s">
        <v>419</v>
      </c>
      <c r="C2217" t="s">
        <v>189</v>
      </c>
      <c r="D2217" t="s">
        <v>2985</v>
      </c>
      <c r="E2217" t="s">
        <v>2986</v>
      </c>
      <c r="F2217" t="s">
        <v>4760</v>
      </c>
      <c r="G2217" t="s">
        <v>2856</v>
      </c>
      <c r="H2217" t="s">
        <v>2939</v>
      </c>
      <c r="I2217" t="s">
        <v>2858</v>
      </c>
      <c r="K2217">
        <v>52.981250000000003</v>
      </c>
      <c r="L2217">
        <v>53.252020000000002</v>
      </c>
      <c r="M2217">
        <v>52.452800000000003</v>
      </c>
      <c r="N2217">
        <v>52.018239999999999</v>
      </c>
      <c r="O2217">
        <v>50.968600000000002</v>
      </c>
      <c r="P2217">
        <v>50.812600000000003</v>
      </c>
      <c r="Q2217">
        <v>50.010199999999998</v>
      </c>
      <c r="R2217">
        <v>49.957299999999996</v>
      </c>
      <c r="S2217">
        <v>50.2438</v>
      </c>
      <c r="T2217">
        <v>47.649500000000003</v>
      </c>
    </row>
    <row r="2218" spans="2:20" ht="15" customHeight="1" x14ac:dyDescent="0.45">
      <c r="B2218" t="s">
        <v>419</v>
      </c>
      <c r="C2218" t="s">
        <v>189</v>
      </c>
      <c r="D2218" t="s">
        <v>2988</v>
      </c>
      <c r="E2218" t="s">
        <v>2989</v>
      </c>
      <c r="F2218" t="s">
        <v>4761</v>
      </c>
      <c r="G2218" t="s">
        <v>2856</v>
      </c>
      <c r="H2218" t="s">
        <v>2939</v>
      </c>
      <c r="I2218" t="s">
        <v>2858</v>
      </c>
      <c r="K2218">
        <v>2.9624600000000001</v>
      </c>
      <c r="L2218">
        <v>3.0012099999999999</v>
      </c>
      <c r="M2218">
        <v>3.2425999999999999</v>
      </c>
      <c r="N2218">
        <v>3.6684899999999998</v>
      </c>
      <c r="O2218">
        <v>3.73509</v>
      </c>
      <c r="P2218">
        <v>3.9405899999999998</v>
      </c>
      <c r="Q2218">
        <v>4.3134399999999999</v>
      </c>
      <c r="R2218">
        <v>4.5710699999999997</v>
      </c>
      <c r="S2218">
        <v>4.6995800000000001</v>
      </c>
      <c r="T2218">
        <v>5.8917999999999999</v>
      </c>
    </row>
    <row r="2219" spans="2:20" ht="15" customHeight="1" x14ac:dyDescent="0.45">
      <c r="B2219" t="s">
        <v>419</v>
      </c>
      <c r="C2219" t="s">
        <v>189</v>
      </c>
      <c r="D2219" t="s">
        <v>2991</v>
      </c>
      <c r="E2219" t="s">
        <v>2992</v>
      </c>
      <c r="F2219" t="s">
        <v>4762</v>
      </c>
      <c r="G2219" t="s">
        <v>2856</v>
      </c>
      <c r="H2219" t="s">
        <v>2939</v>
      </c>
      <c r="I2219" t="s">
        <v>2858</v>
      </c>
      <c r="K2219">
        <v>4.5945400000000003</v>
      </c>
      <c r="L2219">
        <v>4.2270099999999999</v>
      </c>
      <c r="M2219">
        <v>4.2782</v>
      </c>
      <c r="N2219">
        <v>4.0952799999999998</v>
      </c>
      <c r="O2219">
        <v>4.2236099999999999</v>
      </c>
      <c r="P2219">
        <v>4.1026600000000002</v>
      </c>
      <c r="Q2219">
        <v>4.3357700000000001</v>
      </c>
      <c r="R2219">
        <v>4.1755000000000004</v>
      </c>
      <c r="S2219">
        <v>4.3468299999999997</v>
      </c>
      <c r="T2219">
        <v>5.3558700000000004</v>
      </c>
    </row>
    <row r="2220" spans="2:20" ht="15" customHeight="1" x14ac:dyDescent="0.45">
      <c r="B2220" t="s">
        <v>419</v>
      </c>
      <c r="C2220" t="s">
        <v>189</v>
      </c>
      <c r="D2220" t="s">
        <v>2994</v>
      </c>
      <c r="E2220" t="s">
        <v>2995</v>
      </c>
      <c r="F2220" t="s">
        <v>4763</v>
      </c>
      <c r="G2220" t="s">
        <v>2856</v>
      </c>
      <c r="H2220" t="s">
        <v>2939</v>
      </c>
      <c r="I2220" t="s">
        <v>2858</v>
      </c>
      <c r="K2220">
        <v>1.1730000000000001E-2</v>
      </c>
      <c r="L2220">
        <v>8.5900000000000004E-3</v>
      </c>
      <c r="M2220">
        <v>6.4900000000000001E-3</v>
      </c>
      <c r="N2220">
        <v>7.9900000000000006E-3</v>
      </c>
      <c r="O2220">
        <v>1.848E-2</v>
      </c>
      <c r="P2220">
        <v>1.473E-2</v>
      </c>
      <c r="Q2220">
        <v>1.3180000000000001E-2</v>
      </c>
      <c r="R2220">
        <v>1.643E-2</v>
      </c>
      <c r="S2220">
        <v>1.5699999999999999E-2</v>
      </c>
      <c r="T2220">
        <v>2.8119999999999999E-2</v>
      </c>
    </row>
    <row r="2221" spans="2:20" ht="15" customHeight="1" x14ac:dyDescent="0.45">
      <c r="B2221" t="s">
        <v>419</v>
      </c>
      <c r="C2221" t="s">
        <v>189</v>
      </c>
      <c r="D2221" t="s">
        <v>2997</v>
      </c>
      <c r="E2221" t="s">
        <v>2998</v>
      </c>
      <c r="F2221" t="s">
        <v>4764</v>
      </c>
      <c r="G2221" t="s">
        <v>2856</v>
      </c>
      <c r="H2221" t="s">
        <v>2939</v>
      </c>
      <c r="I2221" t="s">
        <v>2858</v>
      </c>
      <c r="K2221">
        <v>2.0455299999999998</v>
      </c>
      <c r="L2221">
        <v>1.99122</v>
      </c>
      <c r="M2221">
        <v>2.00088</v>
      </c>
      <c r="N2221">
        <v>1.9170499999999999</v>
      </c>
      <c r="O2221">
        <v>1.90821</v>
      </c>
      <c r="P2221">
        <v>1.7008099999999999</v>
      </c>
      <c r="Q2221">
        <v>1.4911300000000001</v>
      </c>
      <c r="R2221">
        <v>1.3100400000000001</v>
      </c>
      <c r="S2221">
        <v>1.05986</v>
      </c>
      <c r="T2221">
        <v>0.75871</v>
      </c>
    </row>
    <row r="2222" spans="2:20" ht="15" customHeight="1" x14ac:dyDescent="0.45">
      <c r="B2222" t="s">
        <v>419</v>
      </c>
      <c r="C2222" t="s">
        <v>189</v>
      </c>
      <c r="D2222" t="s">
        <v>3000</v>
      </c>
      <c r="E2222" t="s">
        <v>3001</v>
      </c>
      <c r="F2222" t="s">
        <v>4765</v>
      </c>
      <c r="G2222" t="s">
        <v>2856</v>
      </c>
      <c r="H2222" t="s">
        <v>2939</v>
      </c>
      <c r="I2222" t="s">
        <v>2858</v>
      </c>
      <c r="K2222">
        <v>4.3454800000000002</v>
      </c>
      <c r="L2222">
        <v>4.63767</v>
      </c>
      <c r="M2222">
        <v>4.8012499999999996</v>
      </c>
      <c r="N2222">
        <v>5.0640400000000003</v>
      </c>
      <c r="O2222">
        <v>5.3882599999999998</v>
      </c>
      <c r="P2222">
        <v>5.7943899999999999</v>
      </c>
      <c r="Q2222">
        <v>6.36754</v>
      </c>
      <c r="R2222">
        <v>7.4519399999999996</v>
      </c>
      <c r="S2222">
        <v>7.8795999999999999</v>
      </c>
      <c r="T2222">
        <v>9.45749</v>
      </c>
    </row>
    <row r="2223" spans="2:20" ht="15" customHeight="1" x14ac:dyDescent="0.45">
      <c r="B2223" t="s">
        <v>419</v>
      </c>
      <c r="C2223" t="s">
        <v>189</v>
      </c>
      <c r="D2223" t="s">
        <v>3003</v>
      </c>
      <c r="E2223" t="s">
        <v>3004</v>
      </c>
      <c r="F2223" t="s">
        <v>4766</v>
      </c>
      <c r="G2223" t="s">
        <v>2856</v>
      </c>
      <c r="H2223" t="s">
        <v>2939</v>
      </c>
      <c r="I2223" t="s">
        <v>2858</v>
      </c>
      <c r="K2223">
        <v>6.6302300000000001</v>
      </c>
      <c r="L2223">
        <v>6.4665600000000003</v>
      </c>
      <c r="M2223">
        <v>6.25943</v>
      </c>
      <c r="N2223">
        <v>6.3484800000000003</v>
      </c>
      <c r="O2223">
        <v>6.4184599999999996</v>
      </c>
      <c r="P2223">
        <v>6.4232300000000002</v>
      </c>
      <c r="Q2223">
        <v>6.2890899999999998</v>
      </c>
      <c r="R2223">
        <v>6.2787699999999997</v>
      </c>
      <c r="S2223">
        <v>6.4313700000000003</v>
      </c>
      <c r="T2223">
        <v>7.1076100000000002</v>
      </c>
    </row>
    <row r="2224" spans="2:20" ht="15" customHeight="1" x14ac:dyDescent="0.45">
      <c r="B2224" t="s">
        <v>419</v>
      </c>
      <c r="C2224" t="s">
        <v>189</v>
      </c>
      <c r="D2224" t="s">
        <v>3006</v>
      </c>
      <c r="E2224" t="s">
        <v>3007</v>
      </c>
      <c r="F2224" t="s">
        <v>4767</v>
      </c>
      <c r="G2224" t="s">
        <v>2856</v>
      </c>
      <c r="H2224" t="s">
        <v>2939</v>
      </c>
      <c r="I2224" t="s">
        <v>2858</v>
      </c>
      <c r="K2224">
        <v>0.27512999999999999</v>
      </c>
      <c r="L2224">
        <v>0.29455999999999999</v>
      </c>
      <c r="M2224">
        <v>0.27689999999999998</v>
      </c>
      <c r="N2224">
        <v>0.25096000000000002</v>
      </c>
      <c r="O2224">
        <v>0.33383000000000002</v>
      </c>
      <c r="P2224">
        <v>0.39290999999999998</v>
      </c>
      <c r="Q2224">
        <v>0.47310000000000002</v>
      </c>
      <c r="R2224">
        <v>0.54139000000000004</v>
      </c>
      <c r="S2224">
        <v>0.58986000000000005</v>
      </c>
      <c r="T2224">
        <v>0.75907999999999998</v>
      </c>
    </row>
    <row r="2225" spans="2:20" ht="15" customHeight="1" x14ac:dyDescent="0.45">
      <c r="B2225" t="s">
        <v>419</v>
      </c>
      <c r="C2225" t="s">
        <v>189</v>
      </c>
      <c r="D2225" t="s">
        <v>3009</v>
      </c>
      <c r="E2225" t="s">
        <v>3010</v>
      </c>
      <c r="F2225" t="s">
        <v>4768</v>
      </c>
      <c r="G2225" t="s">
        <v>2856</v>
      </c>
      <c r="H2225" t="s">
        <v>2939</v>
      </c>
      <c r="I2225" t="s">
        <v>2858</v>
      </c>
      <c r="K2225">
        <v>4.0991600000000004</v>
      </c>
      <c r="L2225">
        <v>4.0435299999999996</v>
      </c>
      <c r="M2225">
        <v>4.0883200000000004</v>
      </c>
      <c r="N2225">
        <v>4.1133300000000004</v>
      </c>
      <c r="O2225">
        <v>4.3442699999999999</v>
      </c>
      <c r="P2225">
        <v>4.3160499999999997</v>
      </c>
      <c r="Q2225">
        <v>4.4112400000000003</v>
      </c>
      <c r="R2225">
        <v>4.3217299999999996</v>
      </c>
      <c r="S2225">
        <v>4.2578100000000001</v>
      </c>
      <c r="T2225">
        <v>3.9739399999999998</v>
      </c>
    </row>
    <row r="2226" spans="2:20" ht="15" customHeight="1" x14ac:dyDescent="0.45">
      <c r="B2226" t="s">
        <v>419</v>
      </c>
      <c r="C2226" t="s">
        <v>189</v>
      </c>
      <c r="D2226" t="s">
        <v>3012</v>
      </c>
      <c r="E2226" t="s">
        <v>3013</v>
      </c>
      <c r="F2226" t="s">
        <v>4769</v>
      </c>
      <c r="G2226" t="s">
        <v>2856</v>
      </c>
      <c r="H2226" t="s">
        <v>3015</v>
      </c>
      <c r="I2226" t="s">
        <v>2858</v>
      </c>
      <c r="K2226">
        <v>111181.43621399401</v>
      </c>
      <c r="L2226">
        <v>147903.78550298899</v>
      </c>
      <c r="M2226">
        <v>171872.56242672401</v>
      </c>
      <c r="N2226">
        <v>194029.33990300799</v>
      </c>
      <c r="O2226">
        <v>217598.837354433</v>
      </c>
      <c r="P2226">
        <v>243717.761538444</v>
      </c>
      <c r="Q2226">
        <v>275499.42789966299</v>
      </c>
      <c r="R2226">
        <v>313635.38991650799</v>
      </c>
      <c r="S2226">
        <v>376066.55776655499</v>
      </c>
      <c r="T2226">
        <v>562805.63162894105</v>
      </c>
    </row>
    <row r="2227" spans="2:20" ht="15" customHeight="1" x14ac:dyDescent="0.45">
      <c r="B2227" t="s">
        <v>419</v>
      </c>
      <c r="C2227" t="s">
        <v>189</v>
      </c>
      <c r="D2227" t="s">
        <v>3016</v>
      </c>
      <c r="E2227" t="s">
        <v>3017</v>
      </c>
      <c r="F2227" t="s">
        <v>4770</v>
      </c>
      <c r="G2227" t="s">
        <v>2856</v>
      </c>
      <c r="H2227" t="s">
        <v>3019</v>
      </c>
      <c r="I2227" t="s">
        <v>2858</v>
      </c>
      <c r="K2227">
        <v>1338244234872.26</v>
      </c>
      <c r="L2227">
        <v>1779442499413.78</v>
      </c>
      <c r="M2227">
        <v>2067169436014.4399</v>
      </c>
      <c r="N2227">
        <v>2333936029144.9199</v>
      </c>
      <c r="O2227">
        <v>2618604564016.3799</v>
      </c>
      <c r="P2227">
        <v>2931717659432.98</v>
      </c>
      <c r="Q2227">
        <v>3313313451990.04</v>
      </c>
      <c r="R2227">
        <v>3772514616822.2798</v>
      </c>
      <c r="S2227">
        <v>4523801134571.7803</v>
      </c>
      <c r="T2227">
        <v>6768902037906.9297</v>
      </c>
    </row>
    <row r="2228" spans="2:20" ht="15" customHeight="1" x14ac:dyDescent="0.45">
      <c r="B2228" t="s">
        <v>419</v>
      </c>
      <c r="C2228" t="s">
        <v>189</v>
      </c>
      <c r="D2228" t="s">
        <v>3020</v>
      </c>
      <c r="E2228" t="s">
        <v>3021</v>
      </c>
      <c r="F2228" t="s">
        <v>4771</v>
      </c>
      <c r="G2228" t="s">
        <v>2856</v>
      </c>
      <c r="H2228" t="s">
        <v>3023</v>
      </c>
      <c r="I2228" t="s">
        <v>2858</v>
      </c>
      <c r="K2228">
        <v>12036579.8504033</v>
      </c>
      <c r="L2228">
        <v>12031081.512635199</v>
      </c>
      <c r="M2228">
        <v>12027338.202371599</v>
      </c>
      <c r="N2228">
        <v>12028778.896591701</v>
      </c>
      <c r="O2228">
        <v>12034092.6259229</v>
      </c>
      <c r="P2228">
        <v>12029150.608174</v>
      </c>
      <c r="Q2228">
        <v>12026571.0794752</v>
      </c>
      <c r="R2228">
        <v>12028344.817294201</v>
      </c>
      <c r="S2228">
        <v>12029256.633289799</v>
      </c>
      <c r="T2228">
        <v>12027068.7738421</v>
      </c>
    </row>
    <row r="2229" spans="2:20" ht="15" customHeight="1" x14ac:dyDescent="0.45">
      <c r="B2229" t="s">
        <v>419</v>
      </c>
      <c r="C2229" t="s">
        <v>189</v>
      </c>
      <c r="D2229" t="s">
        <v>3024</v>
      </c>
      <c r="E2229" t="s">
        <v>3025</v>
      </c>
      <c r="F2229" t="s">
        <v>4772</v>
      </c>
      <c r="G2229" t="s">
        <v>2856</v>
      </c>
      <c r="H2229" t="s">
        <v>3027</v>
      </c>
      <c r="I2229" t="s">
        <v>2858</v>
      </c>
      <c r="K2229">
        <v>2.59772613953057</v>
      </c>
      <c r="L2229">
        <v>3.0581984697242701</v>
      </c>
      <c r="M2229">
        <v>3.4197016474011601</v>
      </c>
      <c r="N2229">
        <v>3.6601545399247999</v>
      </c>
      <c r="O2229">
        <v>4.00370073907406</v>
      </c>
      <c r="P2229">
        <v>4.3771245251183597</v>
      </c>
      <c r="Q2229">
        <v>4.9139378412878196</v>
      </c>
      <c r="R2229">
        <v>5.7217254341007804</v>
      </c>
      <c r="S2229">
        <v>6.6825510682062603</v>
      </c>
      <c r="T2229">
        <v>9.8725364988845499</v>
      </c>
    </row>
    <row r="2230" spans="2:20" ht="15" customHeight="1" x14ac:dyDescent="0.45">
      <c r="B2230" t="s">
        <v>419</v>
      </c>
      <c r="C2230" t="s">
        <v>189</v>
      </c>
      <c r="D2230" t="s">
        <v>3028</v>
      </c>
      <c r="E2230" t="s">
        <v>3029</v>
      </c>
      <c r="F2230" t="s">
        <v>4773</v>
      </c>
      <c r="G2230" t="s">
        <v>2856</v>
      </c>
      <c r="H2230" t="s">
        <v>3027</v>
      </c>
      <c r="I2230" t="s">
        <v>2858</v>
      </c>
      <c r="K2230">
        <v>2.5540113281655699</v>
      </c>
      <c r="L2230">
        <v>2.9648316580495999</v>
      </c>
      <c r="M2230">
        <v>3.3534652495720998</v>
      </c>
      <c r="N2230">
        <v>3.7493505303421601</v>
      </c>
      <c r="O2230">
        <v>4.1306662414520101</v>
      </c>
      <c r="P2230">
        <v>4.71088254429303</v>
      </c>
      <c r="Q2230">
        <v>5.46081893972831</v>
      </c>
      <c r="R2230">
        <v>6.0114704570163298</v>
      </c>
      <c r="S2230">
        <v>7.4510473720032504</v>
      </c>
      <c r="T2230">
        <v>11.3141522952578</v>
      </c>
    </row>
    <row r="2231" spans="2:20" ht="15" customHeight="1" x14ac:dyDescent="0.45">
      <c r="B2231" t="s">
        <v>419</v>
      </c>
      <c r="C2231" t="s">
        <v>189</v>
      </c>
      <c r="D2231" t="s">
        <v>3031</v>
      </c>
      <c r="E2231" t="s">
        <v>3032</v>
      </c>
      <c r="F2231" t="s">
        <v>4774</v>
      </c>
      <c r="G2231" t="s">
        <v>2856</v>
      </c>
      <c r="H2231" t="s">
        <v>3027</v>
      </c>
      <c r="I2231" t="s">
        <v>2858</v>
      </c>
      <c r="K2231">
        <v>5.1680951202678402</v>
      </c>
      <c r="L2231">
        <v>6.0612111926930501</v>
      </c>
      <c r="M2231">
        <v>6.8037624301862598</v>
      </c>
      <c r="N2231">
        <v>7.3869591809057598</v>
      </c>
      <c r="O2231">
        <v>8.1121959532690404</v>
      </c>
      <c r="P2231">
        <v>9.0171659090476606</v>
      </c>
      <c r="Q2231">
        <v>10.3478476724397</v>
      </c>
      <c r="R2231">
        <v>11.9489438523942</v>
      </c>
      <c r="S2231">
        <v>13.943593618047201</v>
      </c>
      <c r="T2231">
        <v>21.210225070749299</v>
      </c>
    </row>
    <row r="2232" spans="2:20" ht="15" customHeight="1" x14ac:dyDescent="0.45">
      <c r="B2232" t="s">
        <v>419</v>
      </c>
      <c r="C2232" t="s">
        <v>189</v>
      </c>
      <c r="D2232" t="s">
        <v>3034</v>
      </c>
      <c r="E2232" t="s">
        <v>3035</v>
      </c>
      <c r="F2232" t="s">
        <v>4775</v>
      </c>
      <c r="G2232" t="s">
        <v>2856</v>
      </c>
      <c r="H2232" t="s">
        <v>3037</v>
      </c>
      <c r="K2232">
        <v>9.2781115006244502E-2</v>
      </c>
    </row>
    <row r="2233" spans="2:20" ht="15" customHeight="1" x14ac:dyDescent="0.45">
      <c r="B2233" t="s">
        <v>419</v>
      </c>
      <c r="C2233" t="s">
        <v>189</v>
      </c>
      <c r="D2233" t="s">
        <v>3038</v>
      </c>
      <c r="E2233" t="s">
        <v>3039</v>
      </c>
      <c r="F2233" t="s">
        <v>4776</v>
      </c>
      <c r="G2233" t="s">
        <v>2856</v>
      </c>
      <c r="H2233" t="s">
        <v>3037</v>
      </c>
      <c r="K2233">
        <v>3.6218757663427102E-2</v>
      </c>
    </row>
    <row r="2234" spans="2:20" ht="15" customHeight="1" x14ac:dyDescent="0.45">
      <c r="B2234" t="s">
        <v>419</v>
      </c>
      <c r="C2234" t="s">
        <v>189</v>
      </c>
      <c r="D2234" t="s">
        <v>3041</v>
      </c>
      <c r="E2234" t="s">
        <v>3042</v>
      </c>
      <c r="F2234" t="s">
        <v>4777</v>
      </c>
      <c r="G2234" t="s">
        <v>2856</v>
      </c>
      <c r="H2234" t="s">
        <v>3037</v>
      </c>
      <c r="K2234">
        <v>7.5245588157791102E-2</v>
      </c>
    </row>
    <row r="2235" spans="2:20" ht="15" customHeight="1" x14ac:dyDescent="0.45">
      <c r="B2235" t="s">
        <v>419</v>
      </c>
      <c r="C2235" t="s">
        <v>189</v>
      </c>
      <c r="D2235" t="s">
        <v>3044</v>
      </c>
      <c r="E2235" t="s">
        <v>3045</v>
      </c>
      <c r="F2235" t="s">
        <v>4778</v>
      </c>
      <c r="G2235" t="s">
        <v>2856</v>
      </c>
      <c r="H2235" t="s">
        <v>3047</v>
      </c>
      <c r="K2235">
        <v>-2.2147452569329502</v>
      </c>
    </row>
    <row r="2236" spans="2:20" ht="15" customHeight="1" x14ac:dyDescent="0.45">
      <c r="B2236" t="s">
        <v>419</v>
      </c>
      <c r="C2236" t="s">
        <v>189</v>
      </c>
      <c r="D2236" t="s">
        <v>3048</v>
      </c>
      <c r="E2236" t="s">
        <v>3049</v>
      </c>
      <c r="F2236" t="s">
        <v>4779</v>
      </c>
      <c r="G2236" t="s">
        <v>2856</v>
      </c>
      <c r="H2236" t="s">
        <v>3047</v>
      </c>
      <c r="K2236">
        <v>-1.0241055573648901</v>
      </c>
    </row>
    <row r="2237" spans="2:20" ht="15" customHeight="1" x14ac:dyDescent="0.45">
      <c r="B2237" t="s">
        <v>419</v>
      </c>
      <c r="C2237" t="s">
        <v>189</v>
      </c>
      <c r="D2237" t="s">
        <v>3051</v>
      </c>
      <c r="E2237" t="s">
        <v>3052</v>
      </c>
      <c r="F2237" t="s">
        <v>4780</v>
      </c>
      <c r="G2237" t="s">
        <v>2856</v>
      </c>
      <c r="H2237" t="s">
        <v>3047</v>
      </c>
      <c r="K2237">
        <v>-3.10669304644271</v>
      </c>
    </row>
    <row r="2238" spans="2:20" ht="15" customHeight="1" x14ac:dyDescent="0.45">
      <c r="B2238" t="s">
        <v>419</v>
      </c>
      <c r="C2238" t="s">
        <v>189</v>
      </c>
      <c r="D2238" t="s">
        <v>3054</v>
      </c>
      <c r="E2238" t="s">
        <v>3055</v>
      </c>
      <c r="F2238" t="s">
        <v>4781</v>
      </c>
      <c r="G2238" t="s">
        <v>2856</v>
      </c>
      <c r="H2238" t="s">
        <v>3057</v>
      </c>
      <c r="K2238">
        <v>15.767777657423199</v>
      </c>
    </row>
    <row r="2239" spans="2:20" ht="15" customHeight="1" x14ac:dyDescent="0.45">
      <c r="B2239" t="s">
        <v>419</v>
      </c>
      <c r="C2239" t="s">
        <v>189</v>
      </c>
      <c r="D2239" t="s">
        <v>3058</v>
      </c>
      <c r="E2239" t="s">
        <v>3059</v>
      </c>
      <c r="F2239" t="s">
        <v>4782</v>
      </c>
      <c r="G2239" t="s">
        <v>2856</v>
      </c>
      <c r="H2239" t="s">
        <v>3057</v>
      </c>
      <c r="K2239">
        <v>16.799872448988999</v>
      </c>
    </row>
    <row r="2240" spans="2:20" ht="15" customHeight="1" x14ac:dyDescent="0.45">
      <c r="B2240" t="s">
        <v>419</v>
      </c>
      <c r="C2240" t="s">
        <v>189</v>
      </c>
      <c r="D2240" t="s">
        <v>3061</v>
      </c>
      <c r="E2240" t="s">
        <v>3062</v>
      </c>
      <c r="F2240" t="s">
        <v>4783</v>
      </c>
      <c r="G2240" t="s">
        <v>2856</v>
      </c>
      <c r="H2240" t="s">
        <v>3057</v>
      </c>
      <c r="K2240">
        <v>50.719174792857402</v>
      </c>
    </row>
    <row r="2241" spans="2:11" ht="15" customHeight="1" x14ac:dyDescent="0.45">
      <c r="B2241" t="s">
        <v>419</v>
      </c>
      <c r="C2241" t="s">
        <v>189</v>
      </c>
      <c r="D2241" t="s">
        <v>3064</v>
      </c>
      <c r="E2241" t="s">
        <v>3065</v>
      </c>
      <c r="F2241" t="s">
        <v>4784</v>
      </c>
      <c r="G2241" t="s">
        <v>2856</v>
      </c>
      <c r="H2241" t="s">
        <v>3057</v>
      </c>
      <c r="K2241">
        <v>0</v>
      </c>
    </row>
    <row r="2242" spans="2:11" ht="15" customHeight="1" x14ac:dyDescent="0.45">
      <c r="B2242" t="s">
        <v>419</v>
      </c>
      <c r="C2242" t="s">
        <v>189</v>
      </c>
      <c r="D2242" t="s">
        <v>3067</v>
      </c>
      <c r="E2242" t="s">
        <v>3068</v>
      </c>
      <c r="F2242" t="s">
        <v>4785</v>
      </c>
      <c r="G2242" t="s">
        <v>2856</v>
      </c>
      <c r="H2242" t="s">
        <v>3057</v>
      </c>
      <c r="K2242">
        <v>13.8120016341301</v>
      </c>
    </row>
    <row r="2243" spans="2:11" ht="15" customHeight="1" x14ac:dyDescent="0.45">
      <c r="B2243" t="s">
        <v>419</v>
      </c>
      <c r="C2243" t="s">
        <v>189</v>
      </c>
      <c r="D2243" t="s">
        <v>3070</v>
      </c>
      <c r="E2243" t="s">
        <v>3071</v>
      </c>
      <c r="F2243" t="s">
        <v>4786</v>
      </c>
      <c r="G2243" t="s">
        <v>2856</v>
      </c>
      <c r="H2243" t="s">
        <v>3057</v>
      </c>
      <c r="K2243">
        <v>21.193909971811902</v>
      </c>
    </row>
    <row r="2244" spans="2:11" ht="15" customHeight="1" x14ac:dyDescent="0.45">
      <c r="B2244" t="s">
        <v>419</v>
      </c>
      <c r="C2244" t="s">
        <v>189</v>
      </c>
      <c r="D2244" t="s">
        <v>3073</v>
      </c>
      <c r="E2244" t="s">
        <v>3074</v>
      </c>
      <c r="F2244" t="s">
        <v>4787</v>
      </c>
      <c r="G2244" t="s">
        <v>2856</v>
      </c>
      <c r="H2244" t="s">
        <v>3057</v>
      </c>
      <c r="K2244">
        <v>20.984478018628401</v>
      </c>
    </row>
    <row r="2245" spans="2:11" ht="15" customHeight="1" x14ac:dyDescent="0.45">
      <c r="B2245" t="s">
        <v>419</v>
      </c>
      <c r="C2245" t="s">
        <v>189</v>
      </c>
      <c r="D2245" t="s">
        <v>3076</v>
      </c>
      <c r="E2245" t="s">
        <v>3077</v>
      </c>
      <c r="F2245" t="s">
        <v>4788</v>
      </c>
      <c r="G2245" t="s">
        <v>2856</v>
      </c>
      <c r="H2245" t="s">
        <v>3057</v>
      </c>
      <c r="K2245">
        <v>40.184757497896101</v>
      </c>
    </row>
    <row r="2246" spans="2:11" ht="15" customHeight="1" x14ac:dyDescent="0.45">
      <c r="B2246" t="s">
        <v>419</v>
      </c>
      <c r="C2246" t="s">
        <v>189</v>
      </c>
      <c r="D2246" t="s">
        <v>3079</v>
      </c>
      <c r="E2246" t="s">
        <v>3080</v>
      </c>
      <c r="F2246" t="s">
        <v>4789</v>
      </c>
      <c r="G2246" t="s">
        <v>2856</v>
      </c>
      <c r="H2246" t="s">
        <v>3057</v>
      </c>
      <c r="K2246">
        <v>0.33205394199369098</v>
      </c>
    </row>
    <row r="2247" spans="2:11" ht="15" customHeight="1" x14ac:dyDescent="0.45">
      <c r="B2247" t="s">
        <v>419</v>
      </c>
      <c r="C2247" t="s">
        <v>189</v>
      </c>
      <c r="D2247" t="s">
        <v>3082</v>
      </c>
      <c r="E2247" t="s">
        <v>3083</v>
      </c>
      <c r="F2247" t="s">
        <v>4790</v>
      </c>
      <c r="G2247" t="s">
        <v>2856</v>
      </c>
      <c r="H2247" t="s">
        <v>3057</v>
      </c>
      <c r="K2247">
        <v>0.806570840087379</v>
      </c>
    </row>
    <row r="2248" spans="2:11" ht="15" customHeight="1" x14ac:dyDescent="0.45">
      <c r="B2248" t="s">
        <v>419</v>
      </c>
      <c r="C2248" t="s">
        <v>189</v>
      </c>
      <c r="D2248" t="s">
        <v>3085</v>
      </c>
      <c r="E2248" t="s">
        <v>3086</v>
      </c>
      <c r="F2248" t="s">
        <v>4791</v>
      </c>
      <c r="G2248" t="s">
        <v>2856</v>
      </c>
      <c r="H2248" t="s">
        <v>3057</v>
      </c>
      <c r="K2248">
        <v>0.13528338208822499</v>
      </c>
    </row>
    <row r="2249" spans="2:11" ht="15" customHeight="1" x14ac:dyDescent="0.45">
      <c r="B2249" t="s">
        <v>419</v>
      </c>
      <c r="C2249" t="s">
        <v>189</v>
      </c>
      <c r="D2249" t="s">
        <v>3088</v>
      </c>
      <c r="E2249" t="s">
        <v>3089</v>
      </c>
      <c r="F2249" t="s">
        <v>4792</v>
      </c>
      <c r="G2249" t="s">
        <v>2856</v>
      </c>
      <c r="H2249" t="s">
        <v>3057</v>
      </c>
      <c r="K2249">
        <v>5.0134718159886203E-2</v>
      </c>
    </row>
    <row r="2250" spans="2:11" ht="15" customHeight="1" x14ac:dyDescent="0.45">
      <c r="B2250" t="s">
        <v>419</v>
      </c>
      <c r="C2250" t="s">
        <v>189</v>
      </c>
      <c r="D2250" t="s">
        <v>3091</v>
      </c>
      <c r="E2250" t="s">
        <v>3092</v>
      </c>
      <c r="F2250" t="s">
        <v>4793</v>
      </c>
      <c r="G2250" t="s">
        <v>2856</v>
      </c>
      <c r="H2250" t="s">
        <v>3057</v>
      </c>
      <c r="K2250">
        <v>0.123476613718632</v>
      </c>
    </row>
    <row r="2251" spans="2:11" ht="15" customHeight="1" x14ac:dyDescent="0.45">
      <c r="B2251" t="s">
        <v>419</v>
      </c>
      <c r="C2251" t="s">
        <v>189</v>
      </c>
      <c r="D2251" t="s">
        <v>3094</v>
      </c>
      <c r="E2251" t="s">
        <v>3095</v>
      </c>
      <c r="F2251" t="s">
        <v>4794</v>
      </c>
      <c r="G2251" t="s">
        <v>2856</v>
      </c>
      <c r="H2251" t="s">
        <v>3057</v>
      </c>
      <c r="K2251">
        <v>0.13347407295788399</v>
      </c>
    </row>
    <row r="2252" spans="2:11" ht="15" customHeight="1" x14ac:dyDescent="0.45">
      <c r="B2252" t="s">
        <v>419</v>
      </c>
      <c r="C2252" t="s">
        <v>189</v>
      </c>
      <c r="D2252" t="s">
        <v>3097</v>
      </c>
      <c r="E2252" t="s">
        <v>3098</v>
      </c>
      <c r="F2252" t="s">
        <v>4795</v>
      </c>
      <c r="G2252" t="s">
        <v>2856</v>
      </c>
      <c r="H2252" t="s">
        <v>3057</v>
      </c>
      <c r="K2252">
        <v>0.152102078474872</v>
      </c>
    </row>
    <row r="2253" spans="2:11" ht="15" customHeight="1" x14ac:dyDescent="0.45">
      <c r="B2253" t="s">
        <v>419</v>
      </c>
      <c r="C2253" t="s">
        <v>189</v>
      </c>
      <c r="D2253" t="s">
        <v>3100</v>
      </c>
      <c r="E2253" t="s">
        <v>3101</v>
      </c>
      <c r="F2253" t="s">
        <v>4796</v>
      </c>
      <c r="G2253" t="s">
        <v>2856</v>
      </c>
      <c r="H2253" t="s">
        <v>3057</v>
      </c>
      <c r="K2253">
        <v>0.115593907178975</v>
      </c>
    </row>
    <row r="2254" spans="2:11" ht="15" customHeight="1" x14ac:dyDescent="0.45">
      <c r="B2254" t="s">
        <v>419</v>
      </c>
      <c r="C2254" t="s">
        <v>189</v>
      </c>
      <c r="D2254" t="s">
        <v>3103</v>
      </c>
      <c r="E2254" t="s">
        <v>3104</v>
      </c>
      <c r="F2254" t="s">
        <v>4797</v>
      </c>
      <c r="G2254" t="s">
        <v>2856</v>
      </c>
      <c r="H2254" t="s">
        <v>3057</v>
      </c>
      <c r="K2254">
        <v>5.7433322338821202E-2</v>
      </c>
    </row>
    <row r="2255" spans="2:11" ht="15" customHeight="1" x14ac:dyDescent="0.45">
      <c r="B2255" t="s">
        <v>419</v>
      </c>
      <c r="C2255" t="s">
        <v>189</v>
      </c>
      <c r="D2255" t="s">
        <v>3106</v>
      </c>
      <c r="E2255" t="s">
        <v>3107</v>
      </c>
      <c r="F2255" t="s">
        <v>4798</v>
      </c>
      <c r="G2255" t="s">
        <v>2856</v>
      </c>
      <c r="H2255" t="s">
        <v>3057</v>
      </c>
      <c r="K2255">
        <v>0.24483658151870499</v>
      </c>
    </row>
    <row r="2256" spans="2:11" ht="15" customHeight="1" x14ac:dyDescent="0.45">
      <c r="B2256" t="s">
        <v>419</v>
      </c>
      <c r="C2256" t="s">
        <v>189</v>
      </c>
      <c r="D2256" t="s">
        <v>3109</v>
      </c>
      <c r="E2256" t="s">
        <v>3110</v>
      </c>
      <c r="F2256" t="s">
        <v>4799</v>
      </c>
      <c r="G2256" t="s">
        <v>2856</v>
      </c>
      <c r="H2256" t="s">
        <v>3057</v>
      </c>
      <c r="K2256">
        <v>0.35346784842401902</v>
      </c>
    </row>
    <row r="2257" spans="2:20" ht="15" customHeight="1" x14ac:dyDescent="0.45">
      <c r="B2257" t="s">
        <v>419</v>
      </c>
      <c r="C2257" t="s">
        <v>189</v>
      </c>
      <c r="D2257" t="s">
        <v>3112</v>
      </c>
      <c r="E2257" t="s">
        <v>3113</v>
      </c>
      <c r="F2257" t="s">
        <v>4800</v>
      </c>
      <c r="G2257" t="s">
        <v>2856</v>
      </c>
      <c r="H2257" t="s">
        <v>3057</v>
      </c>
      <c r="K2257">
        <v>0.111276060335062</v>
      </c>
    </row>
    <row r="2258" spans="2:20" ht="15" customHeight="1" x14ac:dyDescent="0.45">
      <c r="B2258" t="s">
        <v>419</v>
      </c>
      <c r="C2258" t="s">
        <v>189</v>
      </c>
      <c r="D2258" t="s">
        <v>3115</v>
      </c>
      <c r="E2258" t="s">
        <v>3116</v>
      </c>
      <c r="F2258" t="s">
        <v>4801</v>
      </c>
      <c r="G2258" t="s">
        <v>2856</v>
      </c>
      <c r="H2258" t="s">
        <v>3057</v>
      </c>
      <c r="K2258">
        <v>0.127402695986716</v>
      </c>
    </row>
    <row r="2259" spans="2:20" ht="15" customHeight="1" x14ac:dyDescent="0.45">
      <c r="B2259" t="s">
        <v>419</v>
      </c>
      <c r="C2259" t="s">
        <v>189</v>
      </c>
      <c r="D2259" t="s">
        <v>3118</v>
      </c>
      <c r="E2259" t="s">
        <v>3119</v>
      </c>
      <c r="F2259" t="s">
        <v>4802</v>
      </c>
      <c r="G2259" t="s">
        <v>2856</v>
      </c>
      <c r="H2259" t="s">
        <v>3057</v>
      </c>
      <c r="K2259">
        <v>0.54380126583175703</v>
      </c>
    </row>
    <row r="2260" spans="2:20" ht="15" customHeight="1" x14ac:dyDescent="0.45">
      <c r="B2260" t="s">
        <v>419</v>
      </c>
      <c r="C2260" t="s">
        <v>189</v>
      </c>
      <c r="D2260" t="s">
        <v>3121</v>
      </c>
      <c r="E2260" t="s">
        <v>3122</v>
      </c>
      <c r="F2260" t="s">
        <v>4803</v>
      </c>
      <c r="G2260" t="s">
        <v>2856</v>
      </c>
      <c r="H2260" t="s">
        <v>3124</v>
      </c>
      <c r="I2260" t="s">
        <v>2858</v>
      </c>
      <c r="K2260">
        <v>0</v>
      </c>
      <c r="L2260">
        <v>0</v>
      </c>
      <c r="M2260">
        <v>0</v>
      </c>
      <c r="N2260">
        <v>0</v>
      </c>
      <c r="O2260">
        <v>0</v>
      </c>
      <c r="P2260">
        <v>0</v>
      </c>
      <c r="Q2260">
        <v>0</v>
      </c>
      <c r="R2260">
        <v>0</v>
      </c>
      <c r="S2260">
        <v>0</v>
      </c>
      <c r="T2260">
        <v>0</v>
      </c>
    </row>
    <row r="2261" spans="2:20" ht="15" customHeight="1" x14ac:dyDescent="0.45">
      <c r="B2261" t="s">
        <v>419</v>
      </c>
      <c r="C2261" t="s">
        <v>189</v>
      </c>
      <c r="D2261" t="s">
        <v>3125</v>
      </c>
      <c r="E2261" t="s">
        <v>3126</v>
      </c>
      <c r="F2261" t="s">
        <v>4804</v>
      </c>
      <c r="G2261" t="s">
        <v>2856</v>
      </c>
      <c r="H2261" t="s">
        <v>3128</v>
      </c>
      <c r="I2261" t="s">
        <v>2858</v>
      </c>
      <c r="K2261">
        <v>5.8541800000000004</v>
      </c>
      <c r="L2261">
        <v>3.55918</v>
      </c>
      <c r="M2261">
        <v>2.5539999999999998</v>
      </c>
      <c r="N2261">
        <v>2.0242300000000002</v>
      </c>
      <c r="O2261">
        <v>1.59328</v>
      </c>
      <c r="P2261">
        <v>1.31148</v>
      </c>
      <c r="Q2261">
        <v>1.1146799999999999</v>
      </c>
      <c r="R2261">
        <v>1.00193</v>
      </c>
      <c r="S2261">
        <v>0.80817000000000005</v>
      </c>
      <c r="T2261">
        <v>0.51771999999999996</v>
      </c>
    </row>
    <row r="2262" spans="2:20" ht="15" customHeight="1" x14ac:dyDescent="0.45">
      <c r="B2262" t="s">
        <v>419</v>
      </c>
      <c r="C2262" t="s">
        <v>189</v>
      </c>
      <c r="D2262" t="s">
        <v>3129</v>
      </c>
      <c r="E2262" t="s">
        <v>3130</v>
      </c>
      <c r="F2262" t="s">
        <v>4805</v>
      </c>
      <c r="G2262" t="s">
        <v>2856</v>
      </c>
      <c r="H2262" t="s">
        <v>3132</v>
      </c>
      <c r="I2262" t="s">
        <v>2858</v>
      </c>
      <c r="K2262">
        <v>0</v>
      </c>
      <c r="L2262">
        <v>0</v>
      </c>
      <c r="M2262">
        <v>0</v>
      </c>
      <c r="N2262">
        <v>0</v>
      </c>
      <c r="O2262">
        <v>0</v>
      </c>
      <c r="P2262">
        <v>0</v>
      </c>
      <c r="Q2262">
        <v>0</v>
      </c>
      <c r="R2262">
        <v>0</v>
      </c>
      <c r="S2262">
        <v>0</v>
      </c>
      <c r="T2262">
        <v>0</v>
      </c>
    </row>
    <row r="2263" spans="2:20" ht="15" customHeight="1" x14ac:dyDescent="0.45">
      <c r="B2263" t="s">
        <v>419</v>
      </c>
      <c r="C2263" t="s">
        <v>189</v>
      </c>
      <c r="D2263" t="s">
        <v>3133</v>
      </c>
      <c r="E2263" t="s">
        <v>3134</v>
      </c>
      <c r="F2263" t="s">
        <v>4806</v>
      </c>
      <c r="G2263" t="s">
        <v>2856</v>
      </c>
      <c r="H2263" t="s">
        <v>3136</v>
      </c>
      <c r="I2263" t="s">
        <v>2858</v>
      </c>
      <c r="K2263">
        <v>0</v>
      </c>
      <c r="L2263">
        <v>0</v>
      </c>
      <c r="M2263">
        <v>0</v>
      </c>
      <c r="N2263">
        <v>0</v>
      </c>
      <c r="O2263">
        <v>0</v>
      </c>
      <c r="P2263">
        <v>0</v>
      </c>
      <c r="Q2263">
        <v>0</v>
      </c>
      <c r="R2263">
        <v>0</v>
      </c>
      <c r="S2263">
        <v>0</v>
      </c>
      <c r="T2263">
        <v>0</v>
      </c>
    </row>
    <row r="2264" spans="2:20" ht="15" customHeight="1" x14ac:dyDescent="0.45">
      <c r="B2264" t="s">
        <v>419</v>
      </c>
      <c r="C2264" t="s">
        <v>189</v>
      </c>
      <c r="D2264" t="s">
        <v>3137</v>
      </c>
      <c r="E2264" t="s">
        <v>3138</v>
      </c>
      <c r="F2264" t="s">
        <v>4807</v>
      </c>
      <c r="G2264" t="s">
        <v>2856</v>
      </c>
      <c r="H2264" t="s">
        <v>2857</v>
      </c>
      <c r="I2264" t="s">
        <v>2858</v>
      </c>
      <c r="K2264">
        <v>-1.57623</v>
      </c>
      <c r="L2264">
        <v>-1.39028</v>
      </c>
      <c r="M2264">
        <v>-1.34338</v>
      </c>
      <c r="N2264">
        <v>-1.29182</v>
      </c>
      <c r="O2264">
        <v>-1.2644299999999999</v>
      </c>
      <c r="P2264">
        <v>-1.2553700000000001</v>
      </c>
      <c r="Q2264">
        <v>-1.27471</v>
      </c>
      <c r="R2264">
        <v>-1.29278</v>
      </c>
      <c r="S2264">
        <v>-1.2580499999999999</v>
      </c>
      <c r="T2264">
        <v>-1.27895</v>
      </c>
    </row>
    <row r="2265" spans="2:20" ht="15" customHeight="1" x14ac:dyDescent="0.45">
      <c r="B2265" t="s">
        <v>419</v>
      </c>
      <c r="C2265" t="s">
        <v>189</v>
      </c>
      <c r="D2265" t="s">
        <v>3140</v>
      </c>
      <c r="E2265" t="s">
        <v>3141</v>
      </c>
      <c r="F2265" t="s">
        <v>4808</v>
      </c>
      <c r="K2265">
        <v>2030</v>
      </c>
    </row>
    <row r="2266" spans="2:20" ht="15" customHeight="1" x14ac:dyDescent="0.45">
      <c r="B2266" t="s">
        <v>419</v>
      </c>
      <c r="C2266" t="s">
        <v>189</v>
      </c>
      <c r="D2266" t="s">
        <v>3143</v>
      </c>
      <c r="E2266" t="s">
        <v>3144</v>
      </c>
      <c r="F2266" t="s">
        <v>4809</v>
      </c>
      <c r="K2266" t="s">
        <v>3146</v>
      </c>
    </row>
    <row r="2267" spans="2:20" ht="15" customHeight="1" x14ac:dyDescent="0.45">
      <c r="B2267" t="s">
        <v>419</v>
      </c>
      <c r="C2267" t="s">
        <v>189</v>
      </c>
      <c r="D2267" t="s">
        <v>3147</v>
      </c>
      <c r="E2267" t="s">
        <v>3148</v>
      </c>
      <c r="F2267" t="s">
        <v>765</v>
      </c>
      <c r="G2267" t="s">
        <v>2856</v>
      </c>
      <c r="H2267" t="s">
        <v>3124</v>
      </c>
      <c r="I2267" t="s">
        <v>2858</v>
      </c>
      <c r="K2267">
        <v>0</v>
      </c>
      <c r="L2267">
        <v>0</v>
      </c>
      <c r="M2267">
        <v>0</v>
      </c>
      <c r="N2267">
        <v>0</v>
      </c>
      <c r="O2267">
        <v>0</v>
      </c>
      <c r="P2267">
        <v>0</v>
      </c>
      <c r="Q2267">
        <v>0</v>
      </c>
      <c r="R2267">
        <v>0</v>
      </c>
      <c r="S2267">
        <v>0</v>
      </c>
      <c r="T2267">
        <v>0</v>
      </c>
    </row>
    <row r="2268" spans="2:20" ht="15" customHeight="1" x14ac:dyDescent="0.45">
      <c r="B2268" t="s">
        <v>419</v>
      </c>
      <c r="C2268" t="s">
        <v>189</v>
      </c>
      <c r="D2268" t="s">
        <v>3149</v>
      </c>
      <c r="E2268" t="s">
        <v>3150</v>
      </c>
      <c r="F2268" t="s">
        <v>765</v>
      </c>
      <c r="G2268" t="s">
        <v>2856</v>
      </c>
      <c r="H2268" t="s">
        <v>3128</v>
      </c>
      <c r="I2268" t="s">
        <v>2858</v>
      </c>
      <c r="K2268">
        <v>5.8541828628265797</v>
      </c>
      <c r="L2268">
        <v>3.5591831290004499</v>
      </c>
      <c r="M2268">
        <v>2.55399904276016</v>
      </c>
      <c r="N2268">
        <v>2.0242264801304999</v>
      </c>
      <c r="O2268">
        <v>1.59328036221639</v>
      </c>
      <c r="P2268">
        <v>1.31147987557377</v>
      </c>
      <c r="Q2268">
        <v>1.1146829731258601</v>
      </c>
      <c r="R2268">
        <v>1.00192564032878</v>
      </c>
      <c r="S2268">
        <v>0.80817291379178902</v>
      </c>
      <c r="T2268">
        <v>0.51771945367934902</v>
      </c>
    </row>
    <row r="2269" spans="2:20" ht="15" customHeight="1" x14ac:dyDescent="0.45">
      <c r="B2269" t="s">
        <v>419</v>
      </c>
      <c r="C2269" t="s">
        <v>189</v>
      </c>
      <c r="D2269" t="s">
        <v>3151</v>
      </c>
      <c r="E2269" t="s">
        <v>3152</v>
      </c>
      <c r="F2269" t="s">
        <v>765</v>
      </c>
      <c r="G2269" t="s">
        <v>2856</v>
      </c>
      <c r="H2269" t="s">
        <v>3132</v>
      </c>
      <c r="I2269" t="s">
        <v>2858</v>
      </c>
      <c r="K2269">
        <v>0</v>
      </c>
      <c r="L2269">
        <v>0</v>
      </c>
      <c r="M2269">
        <v>0</v>
      </c>
      <c r="N2269">
        <v>0</v>
      </c>
      <c r="O2269">
        <v>0</v>
      </c>
      <c r="P2269">
        <v>0</v>
      </c>
      <c r="Q2269">
        <v>0</v>
      </c>
      <c r="R2269">
        <v>0</v>
      </c>
      <c r="S2269">
        <v>0</v>
      </c>
      <c r="T2269">
        <v>0</v>
      </c>
    </row>
    <row r="2270" spans="2:20" ht="15" customHeight="1" x14ac:dyDescent="0.45">
      <c r="B2270" t="s">
        <v>419</v>
      </c>
      <c r="C2270" t="s">
        <v>189</v>
      </c>
      <c r="D2270" t="s">
        <v>3153</v>
      </c>
      <c r="E2270" t="s">
        <v>3154</v>
      </c>
      <c r="F2270" t="s">
        <v>765</v>
      </c>
      <c r="G2270" t="s">
        <v>2856</v>
      </c>
      <c r="H2270" t="s">
        <v>3136</v>
      </c>
      <c r="I2270" t="s">
        <v>2858</v>
      </c>
      <c r="K2270">
        <v>0</v>
      </c>
      <c r="L2270">
        <v>0</v>
      </c>
      <c r="M2270">
        <v>0</v>
      </c>
      <c r="N2270">
        <v>0</v>
      </c>
      <c r="O2270">
        <v>0</v>
      </c>
      <c r="P2270">
        <v>0</v>
      </c>
      <c r="Q2270">
        <v>0</v>
      </c>
      <c r="R2270">
        <v>0</v>
      </c>
      <c r="S2270">
        <v>0</v>
      </c>
      <c r="T2270">
        <v>0</v>
      </c>
    </row>
    <row r="2271" spans="2:20" ht="15" customHeight="1" x14ac:dyDescent="0.45">
      <c r="B2271" t="s">
        <v>419</v>
      </c>
      <c r="C2271" t="s">
        <v>189</v>
      </c>
      <c r="D2271" t="s">
        <v>3155</v>
      </c>
      <c r="E2271" t="s">
        <v>3156</v>
      </c>
      <c r="F2271" t="s">
        <v>765</v>
      </c>
      <c r="G2271" t="s">
        <v>2856</v>
      </c>
      <c r="H2271" t="s">
        <v>3157</v>
      </c>
      <c r="I2271" t="s">
        <v>2858</v>
      </c>
      <c r="K2271">
        <v>5.8541828628265797</v>
      </c>
      <c r="L2271">
        <v>3.5591831290004499</v>
      </c>
      <c r="M2271">
        <v>2.55399904276016</v>
      </c>
      <c r="N2271">
        <v>2.0242264801304999</v>
      </c>
      <c r="O2271">
        <v>1.59328036221639</v>
      </c>
      <c r="P2271">
        <v>1.31147987557377</v>
      </c>
      <c r="Q2271">
        <v>1.1146829731258601</v>
      </c>
      <c r="R2271">
        <v>1.00192564032878</v>
      </c>
      <c r="S2271">
        <v>0.80817291379178902</v>
      </c>
      <c r="T2271">
        <v>0.51771945367934902</v>
      </c>
    </row>
    <row r="2272" spans="2:20" ht="15" customHeight="1" x14ac:dyDescent="0.45">
      <c r="B2272" t="s">
        <v>419</v>
      </c>
      <c r="C2272" t="s">
        <v>189</v>
      </c>
      <c r="D2272" t="s">
        <v>3158</v>
      </c>
      <c r="E2272" t="s">
        <v>3159</v>
      </c>
      <c r="F2272" t="s">
        <v>765</v>
      </c>
      <c r="G2272" t="s">
        <v>2856</v>
      </c>
      <c r="H2272" t="s">
        <v>3124</v>
      </c>
      <c r="I2272" t="s">
        <v>2858</v>
      </c>
      <c r="K2272">
        <v>0</v>
      </c>
      <c r="L2272">
        <v>0</v>
      </c>
      <c r="M2272">
        <v>0</v>
      </c>
      <c r="N2272">
        <v>0</v>
      </c>
      <c r="O2272">
        <v>0</v>
      </c>
      <c r="P2272">
        <v>0</v>
      </c>
      <c r="Q2272">
        <v>0</v>
      </c>
      <c r="R2272">
        <v>0</v>
      </c>
      <c r="S2272">
        <v>0</v>
      </c>
      <c r="T2272">
        <v>0</v>
      </c>
    </row>
    <row r="2273" spans="2:20" ht="15" customHeight="1" x14ac:dyDescent="0.45">
      <c r="B2273" t="s">
        <v>419</v>
      </c>
      <c r="C2273" t="s">
        <v>189</v>
      </c>
      <c r="D2273" t="s">
        <v>3160</v>
      </c>
      <c r="E2273" t="s">
        <v>3161</v>
      </c>
      <c r="F2273" t="s">
        <v>765</v>
      </c>
      <c r="G2273" t="s">
        <v>2856</v>
      </c>
      <c r="H2273" t="s">
        <v>3128</v>
      </c>
      <c r="I2273" t="s">
        <v>2858</v>
      </c>
      <c r="K2273">
        <v>7.5210784302950504</v>
      </c>
      <c r="L2273">
        <v>4.7615470025569202</v>
      </c>
      <c r="M2273">
        <v>3.6708768501128701</v>
      </c>
      <c r="N2273">
        <v>2.9323842464828802</v>
      </c>
      <c r="O2273">
        <v>2.4374271897350002</v>
      </c>
      <c r="P2273">
        <v>2.0611099026588202</v>
      </c>
      <c r="Q2273">
        <v>1.72018781242203</v>
      </c>
      <c r="R2273">
        <v>1.5791907706063799</v>
      </c>
      <c r="S2273">
        <v>1.38667761657874</v>
      </c>
      <c r="T2273">
        <v>1.0074313863814599</v>
      </c>
    </row>
    <row r="2274" spans="2:20" ht="15" customHeight="1" x14ac:dyDescent="0.45">
      <c r="B2274" t="s">
        <v>419</v>
      </c>
      <c r="C2274" t="s">
        <v>189</v>
      </c>
      <c r="D2274" t="s">
        <v>3162</v>
      </c>
      <c r="E2274" t="s">
        <v>3163</v>
      </c>
      <c r="F2274" t="s">
        <v>765</v>
      </c>
      <c r="G2274" t="s">
        <v>2856</v>
      </c>
      <c r="H2274" t="s">
        <v>3132</v>
      </c>
      <c r="I2274" t="s">
        <v>2858</v>
      </c>
      <c r="K2274">
        <v>0</v>
      </c>
      <c r="L2274">
        <v>0</v>
      </c>
      <c r="M2274">
        <v>0</v>
      </c>
      <c r="N2274">
        <v>0</v>
      </c>
      <c r="O2274">
        <v>0</v>
      </c>
      <c r="P2274">
        <v>0</v>
      </c>
      <c r="Q2274">
        <v>0</v>
      </c>
      <c r="R2274">
        <v>0</v>
      </c>
      <c r="S2274">
        <v>0</v>
      </c>
      <c r="T2274">
        <v>0</v>
      </c>
    </row>
    <row r="2275" spans="2:20" ht="15" customHeight="1" x14ac:dyDescent="0.45">
      <c r="B2275" t="s">
        <v>419</v>
      </c>
      <c r="C2275" t="s">
        <v>189</v>
      </c>
      <c r="D2275" t="s">
        <v>3164</v>
      </c>
      <c r="E2275" t="s">
        <v>3165</v>
      </c>
      <c r="F2275" t="s">
        <v>765</v>
      </c>
      <c r="G2275" t="s">
        <v>2856</v>
      </c>
      <c r="H2275" t="s">
        <v>3136</v>
      </c>
      <c r="I2275" t="s">
        <v>2858</v>
      </c>
      <c r="K2275">
        <v>0</v>
      </c>
      <c r="L2275">
        <v>0</v>
      </c>
      <c r="M2275">
        <v>0</v>
      </c>
      <c r="N2275">
        <v>0</v>
      </c>
      <c r="O2275">
        <v>0</v>
      </c>
      <c r="P2275">
        <v>0</v>
      </c>
      <c r="Q2275">
        <v>0</v>
      </c>
      <c r="R2275">
        <v>0</v>
      </c>
      <c r="S2275">
        <v>0</v>
      </c>
      <c r="T2275">
        <v>0</v>
      </c>
    </row>
    <row r="2276" spans="2:20" ht="15" customHeight="1" x14ac:dyDescent="0.45">
      <c r="B2276" t="s">
        <v>419</v>
      </c>
      <c r="C2276" t="s">
        <v>189</v>
      </c>
      <c r="D2276" t="s">
        <v>3166</v>
      </c>
      <c r="E2276" t="s">
        <v>3167</v>
      </c>
      <c r="F2276" t="s">
        <v>765</v>
      </c>
      <c r="G2276" t="s">
        <v>2856</v>
      </c>
      <c r="H2276" t="s">
        <v>3157</v>
      </c>
      <c r="I2276" t="s">
        <v>2858</v>
      </c>
      <c r="K2276">
        <v>7.5210784302950504</v>
      </c>
      <c r="L2276">
        <v>4.7615470025569202</v>
      </c>
      <c r="M2276">
        <v>3.6708768501128701</v>
      </c>
      <c r="N2276">
        <v>2.9323842464828802</v>
      </c>
      <c r="O2276">
        <v>2.4374271897350002</v>
      </c>
      <c r="P2276">
        <v>2.0611099026588202</v>
      </c>
      <c r="Q2276">
        <v>1.72018781242203</v>
      </c>
      <c r="R2276">
        <v>1.5791907706063799</v>
      </c>
      <c r="S2276">
        <v>1.38667761657874</v>
      </c>
      <c r="T2276">
        <v>1.0074313863814599</v>
      </c>
    </row>
    <row r="2277" spans="2:20" ht="15" customHeight="1" x14ac:dyDescent="0.45">
      <c r="B2277" t="s">
        <v>419</v>
      </c>
      <c r="C2277" t="s">
        <v>189</v>
      </c>
      <c r="D2277" t="s">
        <v>3168</v>
      </c>
      <c r="E2277" t="s">
        <v>3169</v>
      </c>
      <c r="F2277" t="s">
        <v>765</v>
      </c>
      <c r="G2277" t="s">
        <v>2856</v>
      </c>
      <c r="H2277" t="s">
        <v>3124</v>
      </c>
      <c r="I2277" t="s">
        <v>2858</v>
      </c>
      <c r="K2277">
        <v>0</v>
      </c>
      <c r="L2277">
        <v>0</v>
      </c>
      <c r="M2277">
        <v>0</v>
      </c>
      <c r="N2277">
        <v>0</v>
      </c>
      <c r="O2277">
        <v>0</v>
      </c>
      <c r="P2277">
        <v>0</v>
      </c>
      <c r="Q2277">
        <v>0</v>
      </c>
      <c r="R2277">
        <v>0</v>
      </c>
      <c r="S2277">
        <v>0</v>
      </c>
      <c r="T2277">
        <v>0</v>
      </c>
    </row>
    <row r="2278" spans="2:20" ht="15" customHeight="1" x14ac:dyDescent="0.45">
      <c r="B2278" t="s">
        <v>419</v>
      </c>
      <c r="C2278" t="s">
        <v>189</v>
      </c>
      <c r="D2278" t="s">
        <v>3170</v>
      </c>
      <c r="E2278" t="s">
        <v>3171</v>
      </c>
      <c r="F2278" t="s">
        <v>765</v>
      </c>
      <c r="G2278" t="s">
        <v>2856</v>
      </c>
      <c r="H2278" t="s">
        <v>3128</v>
      </c>
      <c r="I2278" t="s">
        <v>2858</v>
      </c>
      <c r="K2278">
        <v>3.0919843505466802</v>
      </c>
      <c r="L2278">
        <v>1.7292553071466701</v>
      </c>
      <c r="M2278">
        <v>1.2741281550543699</v>
      </c>
      <c r="N2278">
        <v>0.96857886639397595</v>
      </c>
      <c r="O2278">
        <v>0.70318382721075401</v>
      </c>
      <c r="P2278">
        <v>0.59664015828643802</v>
      </c>
      <c r="Q2278">
        <v>0.57016938655400395</v>
      </c>
      <c r="R2278">
        <v>0.51306958904143796</v>
      </c>
      <c r="S2278">
        <v>0.45570709673957599</v>
      </c>
      <c r="T2278">
        <v>0.340356365268077</v>
      </c>
    </row>
    <row r="2279" spans="2:20" ht="15" customHeight="1" x14ac:dyDescent="0.45">
      <c r="B2279" t="s">
        <v>419</v>
      </c>
      <c r="C2279" t="s">
        <v>189</v>
      </c>
      <c r="D2279" t="s">
        <v>3172</v>
      </c>
      <c r="E2279" t="s">
        <v>3173</v>
      </c>
      <c r="F2279" t="s">
        <v>765</v>
      </c>
      <c r="G2279" t="s">
        <v>2856</v>
      </c>
      <c r="H2279" t="s">
        <v>3132</v>
      </c>
      <c r="I2279" t="s">
        <v>2858</v>
      </c>
      <c r="K2279">
        <v>0</v>
      </c>
      <c r="L2279">
        <v>0</v>
      </c>
      <c r="M2279">
        <v>0</v>
      </c>
      <c r="N2279">
        <v>0</v>
      </c>
      <c r="O2279">
        <v>0</v>
      </c>
      <c r="P2279">
        <v>0</v>
      </c>
      <c r="Q2279">
        <v>0</v>
      </c>
      <c r="R2279">
        <v>0</v>
      </c>
      <c r="S2279">
        <v>0</v>
      </c>
      <c r="T2279">
        <v>0</v>
      </c>
    </row>
    <row r="2280" spans="2:20" ht="15" customHeight="1" x14ac:dyDescent="0.45">
      <c r="B2280" t="s">
        <v>419</v>
      </c>
      <c r="C2280" t="s">
        <v>189</v>
      </c>
      <c r="D2280" t="s">
        <v>3174</v>
      </c>
      <c r="E2280" t="s">
        <v>3175</v>
      </c>
      <c r="F2280" t="s">
        <v>765</v>
      </c>
      <c r="G2280" t="s">
        <v>2856</v>
      </c>
      <c r="H2280" t="s">
        <v>3136</v>
      </c>
      <c r="I2280" t="s">
        <v>2858</v>
      </c>
      <c r="K2280">
        <v>0</v>
      </c>
      <c r="L2280">
        <v>0</v>
      </c>
      <c r="M2280">
        <v>0</v>
      </c>
      <c r="N2280">
        <v>0</v>
      </c>
      <c r="O2280">
        <v>0</v>
      </c>
      <c r="P2280">
        <v>0</v>
      </c>
      <c r="Q2280">
        <v>0</v>
      </c>
      <c r="R2280">
        <v>0</v>
      </c>
      <c r="S2280">
        <v>0</v>
      </c>
      <c r="T2280">
        <v>0</v>
      </c>
    </row>
    <row r="2281" spans="2:20" ht="15" customHeight="1" x14ac:dyDescent="0.45">
      <c r="B2281" t="s">
        <v>419</v>
      </c>
      <c r="C2281" t="s">
        <v>189</v>
      </c>
      <c r="D2281" t="s">
        <v>3176</v>
      </c>
      <c r="E2281" t="s">
        <v>3177</v>
      </c>
      <c r="F2281" t="s">
        <v>765</v>
      </c>
      <c r="G2281" t="s">
        <v>2856</v>
      </c>
      <c r="H2281" t="s">
        <v>3157</v>
      </c>
      <c r="I2281" t="s">
        <v>2858</v>
      </c>
      <c r="K2281">
        <v>3.0919843505466802</v>
      </c>
      <c r="L2281">
        <v>1.7292553071466701</v>
      </c>
      <c r="M2281">
        <v>1.2741281550543699</v>
      </c>
      <c r="N2281">
        <v>0.96857886639397595</v>
      </c>
      <c r="O2281">
        <v>0.70318382721075401</v>
      </c>
      <c r="P2281">
        <v>0.59664015828643802</v>
      </c>
      <c r="Q2281">
        <v>0.57016938655400395</v>
      </c>
      <c r="R2281">
        <v>0.51306958904143796</v>
      </c>
      <c r="S2281">
        <v>0.45570709673957599</v>
      </c>
      <c r="T2281">
        <v>0.340356365268077</v>
      </c>
    </row>
    <row r="2282" spans="2:20" ht="15" customHeight="1" x14ac:dyDescent="0.45">
      <c r="B2282" t="s">
        <v>419</v>
      </c>
      <c r="C2282" t="s">
        <v>189</v>
      </c>
      <c r="D2282" t="s">
        <v>3178</v>
      </c>
      <c r="E2282" t="s">
        <v>3095</v>
      </c>
      <c r="F2282" t="s">
        <v>4794</v>
      </c>
      <c r="G2282" t="s">
        <v>2856</v>
      </c>
      <c r="H2282" t="s">
        <v>3057</v>
      </c>
      <c r="K2282">
        <v>0.13347407295788399</v>
      </c>
    </row>
    <row r="2283" spans="2:20" ht="15" customHeight="1" x14ac:dyDescent="0.45">
      <c r="B2283" t="s">
        <v>419</v>
      </c>
      <c r="C2283" t="s">
        <v>189</v>
      </c>
      <c r="D2283" t="s">
        <v>3179</v>
      </c>
      <c r="E2283" t="s">
        <v>3092</v>
      </c>
      <c r="F2283" t="s">
        <v>4793</v>
      </c>
      <c r="G2283" t="s">
        <v>2856</v>
      </c>
      <c r="H2283" t="s">
        <v>3057</v>
      </c>
      <c r="K2283">
        <v>0.123476613718632</v>
      </c>
    </row>
    <row r="2284" spans="2:20" ht="15" customHeight="1" x14ac:dyDescent="0.45">
      <c r="B2284" t="s">
        <v>419</v>
      </c>
      <c r="C2284" t="s">
        <v>189</v>
      </c>
      <c r="D2284" t="s">
        <v>3180</v>
      </c>
      <c r="E2284" t="s">
        <v>3098</v>
      </c>
      <c r="F2284" t="s">
        <v>4795</v>
      </c>
      <c r="G2284" t="s">
        <v>2856</v>
      </c>
      <c r="H2284" t="s">
        <v>3057</v>
      </c>
      <c r="K2284">
        <v>0.152102078474872</v>
      </c>
    </row>
    <row r="2285" spans="2:20" ht="15" customHeight="1" x14ac:dyDescent="0.45">
      <c r="B2285" t="s">
        <v>419</v>
      </c>
      <c r="C2285" t="s">
        <v>189</v>
      </c>
      <c r="D2285" t="s">
        <v>3181</v>
      </c>
      <c r="E2285" t="s">
        <v>3086</v>
      </c>
      <c r="F2285" t="s">
        <v>4791</v>
      </c>
      <c r="G2285" t="s">
        <v>2856</v>
      </c>
      <c r="H2285" t="s">
        <v>3057</v>
      </c>
      <c r="K2285">
        <v>0.13528338208822499</v>
      </c>
    </row>
    <row r="2286" spans="2:20" ht="15" customHeight="1" x14ac:dyDescent="0.45">
      <c r="B2286" t="s">
        <v>419</v>
      </c>
      <c r="C2286" t="s">
        <v>189</v>
      </c>
      <c r="D2286" t="s">
        <v>3182</v>
      </c>
      <c r="E2286" t="s">
        <v>3101</v>
      </c>
      <c r="F2286" t="s">
        <v>4796</v>
      </c>
      <c r="G2286" t="s">
        <v>2856</v>
      </c>
      <c r="H2286" t="s">
        <v>3057</v>
      </c>
      <c r="K2286">
        <v>0.115593907178975</v>
      </c>
    </row>
    <row r="2287" spans="2:20" ht="15" customHeight="1" x14ac:dyDescent="0.45">
      <c r="B2287" t="s">
        <v>419</v>
      </c>
      <c r="C2287" t="s">
        <v>189</v>
      </c>
      <c r="D2287" t="s">
        <v>3183</v>
      </c>
      <c r="E2287" t="s">
        <v>3080</v>
      </c>
      <c r="F2287" t="s">
        <v>4789</v>
      </c>
      <c r="G2287" t="s">
        <v>2856</v>
      </c>
      <c r="H2287" t="s">
        <v>3057</v>
      </c>
      <c r="K2287">
        <v>0.33205394199369098</v>
      </c>
    </row>
    <row r="2288" spans="2:20" ht="15" customHeight="1" x14ac:dyDescent="0.45">
      <c r="B2288" t="s">
        <v>419</v>
      </c>
      <c r="C2288" t="s">
        <v>189</v>
      </c>
      <c r="D2288" t="s">
        <v>3184</v>
      </c>
      <c r="E2288" t="s">
        <v>3083</v>
      </c>
      <c r="F2288" t="s">
        <v>4790</v>
      </c>
      <c r="G2288" t="s">
        <v>2856</v>
      </c>
      <c r="H2288" t="s">
        <v>3057</v>
      </c>
      <c r="K2288">
        <v>0.806570840087379</v>
      </c>
    </row>
    <row r="2289" spans="2:12" ht="15" customHeight="1" x14ac:dyDescent="0.45">
      <c r="B2289" t="s">
        <v>419</v>
      </c>
      <c r="C2289" t="s">
        <v>189</v>
      </c>
      <c r="D2289" t="s">
        <v>3185</v>
      </c>
      <c r="E2289" t="s">
        <v>3119</v>
      </c>
      <c r="F2289" t="s">
        <v>4802</v>
      </c>
      <c r="G2289" t="s">
        <v>2856</v>
      </c>
      <c r="H2289" t="s">
        <v>3057</v>
      </c>
      <c r="K2289">
        <v>0.54380126583175703</v>
      </c>
    </row>
    <row r="2290" spans="2:12" ht="15" customHeight="1" x14ac:dyDescent="0.45">
      <c r="B2290" t="s">
        <v>419</v>
      </c>
      <c r="C2290" t="s">
        <v>189</v>
      </c>
      <c r="D2290" t="s">
        <v>3186</v>
      </c>
      <c r="E2290" t="s">
        <v>3116</v>
      </c>
      <c r="F2290" t="s">
        <v>4801</v>
      </c>
      <c r="G2290" t="s">
        <v>2856</v>
      </c>
      <c r="H2290" t="s">
        <v>3057</v>
      </c>
      <c r="K2290">
        <v>0.127402695986716</v>
      </c>
    </row>
    <row r="2291" spans="2:12" ht="15" customHeight="1" x14ac:dyDescent="0.45">
      <c r="B2291" t="s">
        <v>419</v>
      </c>
      <c r="C2291" t="s">
        <v>189</v>
      </c>
      <c r="D2291" t="s">
        <v>3187</v>
      </c>
      <c r="E2291" t="s">
        <v>3107</v>
      </c>
      <c r="F2291" t="s">
        <v>4798</v>
      </c>
      <c r="G2291" t="s">
        <v>2856</v>
      </c>
      <c r="H2291" t="s">
        <v>3057</v>
      </c>
      <c r="K2291">
        <v>0.24483658151870499</v>
      </c>
    </row>
    <row r="2292" spans="2:12" ht="15" customHeight="1" x14ac:dyDescent="0.45">
      <c r="B2292" t="s">
        <v>419</v>
      </c>
      <c r="C2292" t="s">
        <v>189</v>
      </c>
      <c r="D2292" t="s">
        <v>3188</v>
      </c>
      <c r="E2292" t="s">
        <v>3089</v>
      </c>
      <c r="F2292" t="s">
        <v>4792</v>
      </c>
      <c r="G2292" t="s">
        <v>2856</v>
      </c>
      <c r="H2292" t="s">
        <v>3057</v>
      </c>
      <c r="K2292">
        <v>5.0134718159886203E-2</v>
      </c>
    </row>
    <row r="2293" spans="2:12" ht="15" customHeight="1" x14ac:dyDescent="0.45">
      <c r="B2293" t="s">
        <v>419</v>
      </c>
      <c r="C2293" t="s">
        <v>189</v>
      </c>
      <c r="D2293" t="s">
        <v>3189</v>
      </c>
      <c r="E2293" t="s">
        <v>3110</v>
      </c>
      <c r="F2293" t="s">
        <v>4799</v>
      </c>
      <c r="G2293" t="s">
        <v>2856</v>
      </c>
      <c r="H2293" t="s">
        <v>3057</v>
      </c>
      <c r="K2293">
        <v>0.35346784842401902</v>
      </c>
    </row>
    <row r="2294" spans="2:12" ht="15" customHeight="1" x14ac:dyDescent="0.45">
      <c r="B2294" t="s">
        <v>419</v>
      </c>
      <c r="C2294" t="s">
        <v>189</v>
      </c>
      <c r="D2294" t="s">
        <v>3190</v>
      </c>
      <c r="E2294" t="s">
        <v>3113</v>
      </c>
      <c r="F2294" t="s">
        <v>4800</v>
      </c>
      <c r="G2294" t="s">
        <v>2856</v>
      </c>
      <c r="H2294" t="s">
        <v>3057</v>
      </c>
      <c r="K2294">
        <v>0.111276060335062</v>
      </c>
    </row>
    <row r="2295" spans="2:12" ht="15" customHeight="1" x14ac:dyDescent="0.45">
      <c r="B2295" t="s">
        <v>419</v>
      </c>
      <c r="C2295" t="s">
        <v>189</v>
      </c>
      <c r="D2295" t="s">
        <v>3191</v>
      </c>
      <c r="E2295" t="s">
        <v>3104</v>
      </c>
      <c r="F2295" t="s">
        <v>4797</v>
      </c>
      <c r="G2295" t="s">
        <v>2856</v>
      </c>
      <c r="H2295" t="s">
        <v>3057</v>
      </c>
      <c r="K2295">
        <v>5.7433322338821202E-2</v>
      </c>
    </row>
    <row r="2296" spans="2:12" ht="15" customHeight="1" x14ac:dyDescent="0.45">
      <c r="B2296" t="s">
        <v>419</v>
      </c>
      <c r="C2296" t="s">
        <v>189</v>
      </c>
      <c r="D2296" t="s">
        <v>3192</v>
      </c>
      <c r="E2296" t="s">
        <v>3193</v>
      </c>
      <c r="F2296" t="s">
        <v>4810</v>
      </c>
      <c r="G2296" t="s">
        <v>2856</v>
      </c>
      <c r="K2296">
        <v>0.790978578530389</v>
      </c>
      <c r="L2296">
        <v>0.790978578530389</v>
      </c>
    </row>
    <row r="2297" spans="2:12" ht="15" customHeight="1" x14ac:dyDescent="0.45">
      <c r="B2297" t="s">
        <v>419</v>
      </c>
      <c r="C2297" t="s">
        <v>189</v>
      </c>
      <c r="D2297" t="s">
        <v>3195</v>
      </c>
      <c r="E2297" t="s">
        <v>3196</v>
      </c>
      <c r="F2297" t="s">
        <v>4811</v>
      </c>
      <c r="G2297" t="s">
        <v>2856</v>
      </c>
      <c r="K2297">
        <v>0.14045876426177301</v>
      </c>
      <c r="L2297">
        <v>0.14045876426177301</v>
      </c>
    </row>
    <row r="2298" spans="2:12" ht="15" customHeight="1" x14ac:dyDescent="0.45">
      <c r="B2298" t="s">
        <v>419</v>
      </c>
      <c r="C2298" t="s">
        <v>189</v>
      </c>
      <c r="D2298" t="s">
        <v>3198</v>
      </c>
      <c r="E2298" t="s">
        <v>3199</v>
      </c>
      <c r="F2298" t="s">
        <v>4812</v>
      </c>
      <c r="G2298" t="s">
        <v>2856</v>
      </c>
      <c r="K2298">
        <v>0.100418075578562</v>
      </c>
      <c r="L2298">
        <v>0.100418075578562</v>
      </c>
    </row>
    <row r="2299" spans="2:12" ht="15" customHeight="1" x14ac:dyDescent="0.45">
      <c r="B2299" t="s">
        <v>419</v>
      </c>
      <c r="C2299" t="s">
        <v>189</v>
      </c>
      <c r="D2299" t="s">
        <v>3201</v>
      </c>
      <c r="E2299" t="s">
        <v>3202</v>
      </c>
      <c r="F2299" t="s">
        <v>4813</v>
      </c>
      <c r="G2299" t="s">
        <v>2856</v>
      </c>
      <c r="K2299">
        <v>0.233632918289115</v>
      </c>
      <c r="L2299">
        <v>0.233632918289115</v>
      </c>
    </row>
    <row r="2300" spans="2:12" ht="15" customHeight="1" x14ac:dyDescent="0.45">
      <c r="B2300" t="s">
        <v>419</v>
      </c>
      <c r="C2300" t="s">
        <v>189</v>
      </c>
      <c r="D2300" t="s">
        <v>3204</v>
      </c>
      <c r="E2300" t="s">
        <v>3205</v>
      </c>
      <c r="F2300" t="s">
        <v>4814</v>
      </c>
      <c r="G2300" t="s">
        <v>2856</v>
      </c>
      <c r="K2300">
        <v>0.28691150820945299</v>
      </c>
      <c r="L2300">
        <v>0.28691150820945299</v>
      </c>
    </row>
    <row r="2301" spans="2:12" ht="15" customHeight="1" x14ac:dyDescent="0.45">
      <c r="B2301" t="s">
        <v>419</v>
      </c>
      <c r="C2301" t="s">
        <v>189</v>
      </c>
      <c r="D2301" t="s">
        <v>3207</v>
      </c>
      <c r="E2301" t="s">
        <v>3208</v>
      </c>
      <c r="F2301" t="s">
        <v>4815</v>
      </c>
      <c r="G2301" t="s">
        <v>2856</v>
      </c>
      <c r="K2301">
        <v>0.68780126731919</v>
      </c>
      <c r="L2301">
        <v>0.68780126731919</v>
      </c>
    </row>
    <row r="2302" spans="2:12" ht="15" customHeight="1" x14ac:dyDescent="0.45">
      <c r="B2302" t="s">
        <v>419</v>
      </c>
      <c r="C2302" t="s">
        <v>189</v>
      </c>
      <c r="D2302" t="s">
        <v>3210</v>
      </c>
      <c r="E2302" t="s">
        <v>3211</v>
      </c>
      <c r="F2302" t="s">
        <v>4816</v>
      </c>
      <c r="G2302" t="s">
        <v>2856</v>
      </c>
      <c r="K2302">
        <v>0.171260116931999</v>
      </c>
      <c r="L2302">
        <v>0.171260116931999</v>
      </c>
    </row>
    <row r="2303" spans="2:12" ht="15" customHeight="1" x14ac:dyDescent="0.45">
      <c r="B2303" t="s">
        <v>419</v>
      </c>
      <c r="C2303" t="s">
        <v>189</v>
      </c>
      <c r="D2303" t="s">
        <v>3213</v>
      </c>
      <c r="E2303" t="s">
        <v>3214</v>
      </c>
      <c r="F2303" t="s">
        <v>4817</v>
      </c>
      <c r="G2303" t="s">
        <v>2856</v>
      </c>
      <c r="K2303">
        <v>0.49741924247555502</v>
      </c>
      <c r="L2303">
        <v>0.49741924247555502</v>
      </c>
    </row>
    <row r="2304" spans="2:12" ht="15" customHeight="1" x14ac:dyDescent="0.45">
      <c r="B2304" t="s">
        <v>419</v>
      </c>
      <c r="C2304" t="s">
        <v>189</v>
      </c>
      <c r="D2304" t="s">
        <v>3216</v>
      </c>
      <c r="E2304" t="s">
        <v>3217</v>
      </c>
      <c r="F2304" t="s">
        <v>4818</v>
      </c>
      <c r="G2304" t="s">
        <v>2856</v>
      </c>
      <c r="K2304">
        <v>0.242053340299863</v>
      </c>
      <c r="L2304">
        <v>0.242053340299863</v>
      </c>
    </row>
    <row r="2305" spans="2:30" ht="15" customHeight="1" x14ac:dyDescent="0.45">
      <c r="B2305" t="s">
        <v>419</v>
      </c>
      <c r="C2305" t="s">
        <v>189</v>
      </c>
      <c r="D2305" t="s">
        <v>3219</v>
      </c>
      <c r="E2305" t="s">
        <v>3220</v>
      </c>
      <c r="F2305" t="s">
        <v>4819</v>
      </c>
      <c r="G2305" t="s">
        <v>2856</v>
      </c>
      <c r="K2305">
        <v>0.60267367214960699</v>
      </c>
      <c r="L2305">
        <v>0.60267367214960699</v>
      </c>
    </row>
    <row r="2306" spans="2:30" ht="15" customHeight="1" x14ac:dyDescent="0.45">
      <c r="B2306" t="s">
        <v>419</v>
      </c>
      <c r="C2306" t="s">
        <v>189</v>
      </c>
      <c r="D2306" t="s">
        <v>3222</v>
      </c>
      <c r="E2306" t="s">
        <v>3223</v>
      </c>
      <c r="F2306" t="s">
        <v>4820</v>
      </c>
      <c r="G2306" t="s">
        <v>2856</v>
      </c>
      <c r="K2306">
        <v>0.12563375215925399</v>
      </c>
      <c r="L2306">
        <v>0.12563375215925399</v>
      </c>
    </row>
    <row r="2307" spans="2:30" ht="15" customHeight="1" x14ac:dyDescent="0.45">
      <c r="B2307" t="s">
        <v>419</v>
      </c>
      <c r="C2307" t="s">
        <v>189</v>
      </c>
      <c r="D2307" t="s">
        <v>3225</v>
      </c>
      <c r="E2307" t="s">
        <v>3226</v>
      </c>
      <c r="F2307" t="s">
        <v>4821</v>
      </c>
      <c r="G2307" t="s">
        <v>2856</v>
      </c>
    </row>
    <row r="2308" spans="2:30" ht="15" customHeight="1" x14ac:dyDescent="0.45">
      <c r="B2308" t="s">
        <v>419</v>
      </c>
      <c r="C2308" t="s">
        <v>189</v>
      </c>
      <c r="D2308" t="s">
        <v>3192</v>
      </c>
      <c r="E2308" t="s">
        <v>3228</v>
      </c>
      <c r="F2308" t="s">
        <v>4822</v>
      </c>
      <c r="G2308" t="s">
        <v>2856</v>
      </c>
      <c r="K2308">
        <v>0.790978578530389</v>
      </c>
      <c r="L2308">
        <v>0.790978578530389</v>
      </c>
    </row>
    <row r="2309" spans="2:30" ht="15" customHeight="1" x14ac:dyDescent="0.45">
      <c r="B2309" t="s">
        <v>419</v>
      </c>
      <c r="C2309" t="s">
        <v>189</v>
      </c>
      <c r="D2309" t="s">
        <v>3219</v>
      </c>
      <c r="E2309" t="s">
        <v>3230</v>
      </c>
      <c r="F2309" t="s">
        <v>4823</v>
      </c>
      <c r="G2309" t="s">
        <v>2856</v>
      </c>
      <c r="K2309">
        <v>0.68780126731919</v>
      </c>
      <c r="L2309">
        <v>0.68780126731919</v>
      </c>
    </row>
    <row r="2310" spans="2:30" ht="15" customHeight="1" x14ac:dyDescent="0.45">
      <c r="B2310" t="s">
        <v>419</v>
      </c>
      <c r="C2310" t="s">
        <v>189</v>
      </c>
      <c r="D2310" t="s">
        <v>3216</v>
      </c>
      <c r="E2310" t="s">
        <v>3232</v>
      </c>
      <c r="F2310" t="s">
        <v>4824</v>
      </c>
      <c r="G2310" t="s">
        <v>2856</v>
      </c>
      <c r="K2310">
        <v>0.60267367214960699</v>
      </c>
      <c r="L2310">
        <v>0.60267367214960699</v>
      </c>
    </row>
    <row r="2311" spans="2:30" ht="15" customHeight="1" x14ac:dyDescent="0.45">
      <c r="B2311" t="s">
        <v>419</v>
      </c>
      <c r="C2311" t="s">
        <v>189</v>
      </c>
      <c r="D2311" t="s">
        <v>3207</v>
      </c>
      <c r="E2311" t="s">
        <v>3234</v>
      </c>
      <c r="F2311" t="s">
        <v>4825</v>
      </c>
      <c r="G2311" t="s">
        <v>2856</v>
      </c>
      <c r="K2311">
        <v>0.49741924247555502</v>
      </c>
      <c r="L2311">
        <v>0.49741924247555502</v>
      </c>
    </row>
    <row r="2312" spans="2:30" ht="15" customHeight="1" x14ac:dyDescent="0.45">
      <c r="B2312" t="s">
        <v>419</v>
      </c>
      <c r="C2312" t="s">
        <v>189</v>
      </c>
      <c r="D2312" t="s">
        <v>3213</v>
      </c>
      <c r="E2312" t="s">
        <v>3236</v>
      </c>
      <c r="F2312" t="s">
        <v>4826</v>
      </c>
      <c r="G2312" t="s">
        <v>2856</v>
      </c>
      <c r="K2312">
        <v>0.28691150820945299</v>
      </c>
      <c r="L2312">
        <v>0.28691150820945299</v>
      </c>
    </row>
    <row r="2313" spans="2:30" ht="15" customHeight="1" x14ac:dyDescent="0.45">
      <c r="B2313" t="s">
        <v>419</v>
      </c>
      <c r="C2313" t="s">
        <v>189</v>
      </c>
      <c r="D2313" t="s">
        <v>3210</v>
      </c>
      <c r="E2313" t="s">
        <v>3238</v>
      </c>
      <c r="F2313" t="s">
        <v>4827</v>
      </c>
      <c r="G2313" t="s">
        <v>2856</v>
      </c>
      <c r="K2313">
        <v>0.242053340299863</v>
      </c>
      <c r="L2313">
        <v>0.242053340299863</v>
      </c>
    </row>
    <row r="2314" spans="2:30" ht="15" customHeight="1" x14ac:dyDescent="0.45">
      <c r="B2314" t="s">
        <v>419</v>
      </c>
      <c r="C2314" t="s">
        <v>189</v>
      </c>
      <c r="D2314" t="s">
        <v>3195</v>
      </c>
      <c r="E2314" t="s">
        <v>3240</v>
      </c>
      <c r="F2314" t="s">
        <v>4828</v>
      </c>
      <c r="G2314" t="s">
        <v>2856</v>
      </c>
      <c r="K2314">
        <v>0.233632918289115</v>
      </c>
      <c r="L2314">
        <v>0.233632918289115</v>
      </c>
    </row>
    <row r="2315" spans="2:30" ht="15" customHeight="1" x14ac:dyDescent="0.45">
      <c r="B2315" t="s">
        <v>419</v>
      </c>
      <c r="C2315" t="s">
        <v>189</v>
      </c>
      <c r="D2315" t="s">
        <v>3204</v>
      </c>
      <c r="E2315" t="s">
        <v>3242</v>
      </c>
      <c r="F2315" t="s">
        <v>4829</v>
      </c>
      <c r="G2315" t="s">
        <v>2856</v>
      </c>
      <c r="K2315">
        <v>0.171260116931999</v>
      </c>
      <c r="L2315">
        <v>0.171260116931999</v>
      </c>
    </row>
    <row r="2316" spans="2:30" ht="15" customHeight="1" x14ac:dyDescent="0.45">
      <c r="B2316" t="s">
        <v>419</v>
      </c>
      <c r="C2316" t="s">
        <v>189</v>
      </c>
      <c r="D2316" t="s">
        <v>3222</v>
      </c>
      <c r="E2316" t="s">
        <v>3244</v>
      </c>
      <c r="F2316" t="s">
        <v>4830</v>
      </c>
      <c r="G2316" t="s">
        <v>2856</v>
      </c>
      <c r="K2316">
        <v>0.14045876426177301</v>
      </c>
      <c r="L2316">
        <v>0.14045876426177301</v>
      </c>
    </row>
    <row r="2317" spans="2:30" ht="15" customHeight="1" x14ac:dyDescent="0.45">
      <c r="B2317" t="s">
        <v>419</v>
      </c>
      <c r="C2317" t="s">
        <v>189</v>
      </c>
      <c r="D2317" t="s">
        <v>3201</v>
      </c>
      <c r="E2317" t="s">
        <v>3246</v>
      </c>
      <c r="F2317" t="s">
        <v>4831</v>
      </c>
      <c r="G2317" t="s">
        <v>2856</v>
      </c>
      <c r="K2317">
        <v>0.12563375215925399</v>
      </c>
      <c r="L2317">
        <v>0.12563375215925399</v>
      </c>
    </row>
    <row r="2318" spans="2:30" ht="15" customHeight="1" x14ac:dyDescent="0.45">
      <c r="B2318" t="s">
        <v>419</v>
      </c>
      <c r="C2318" t="s">
        <v>189</v>
      </c>
      <c r="D2318" t="s">
        <v>3198</v>
      </c>
      <c r="E2318" t="s">
        <v>3248</v>
      </c>
      <c r="F2318" t="s">
        <v>4832</v>
      </c>
      <c r="G2318" t="s">
        <v>2856</v>
      </c>
      <c r="K2318">
        <v>0.100418075578562</v>
      </c>
      <c r="L2318">
        <v>0.100418075578562</v>
      </c>
    </row>
    <row r="2319" spans="2:30" ht="15" customHeight="1" x14ac:dyDescent="0.45">
      <c r="B2319" t="s">
        <v>419</v>
      </c>
      <c r="C2319" t="s">
        <v>189</v>
      </c>
      <c r="D2319" t="s">
        <v>3250</v>
      </c>
      <c r="E2319" t="s">
        <v>3251</v>
      </c>
      <c r="F2319" t="s">
        <v>4833</v>
      </c>
      <c r="G2319" t="s">
        <v>422</v>
      </c>
      <c r="H2319" t="s">
        <v>3253</v>
      </c>
      <c r="K2319">
        <v>1.0009999999999999</v>
      </c>
      <c r="L2319">
        <v>1.0009999999999999</v>
      </c>
      <c r="M2319">
        <v>0.995</v>
      </c>
      <c r="N2319">
        <v>0.99199999999999999</v>
      </c>
      <c r="O2319">
        <v>0.98199999999999998</v>
      </c>
      <c r="P2319">
        <v>0.97599999999999998</v>
      </c>
      <c r="Q2319">
        <v>0.96599999999999997</v>
      </c>
      <c r="R2319">
        <v>0.95499999999999996</v>
      </c>
      <c r="S2319">
        <v>0.94499999999999995</v>
      </c>
      <c r="T2319">
        <v>0.94</v>
      </c>
      <c r="U2319">
        <v>0.93700000000000006</v>
      </c>
      <c r="V2319">
        <v>0.93400000000000005</v>
      </c>
      <c r="W2319">
        <v>0.93100000000000005</v>
      </c>
      <c r="X2319">
        <v>0.92900000000000005</v>
      </c>
      <c r="Y2319">
        <v>0.92600000000000005</v>
      </c>
      <c r="Z2319">
        <v>0.92400000000000004</v>
      </c>
      <c r="AA2319">
        <v>0.92200000000000004</v>
      </c>
      <c r="AB2319">
        <v>0.92</v>
      </c>
      <c r="AC2319">
        <v>0.91900000000000004</v>
      </c>
      <c r="AD2319">
        <v>0.91800000000000004</v>
      </c>
    </row>
    <row r="2320" spans="2:30" ht="15" customHeight="1" x14ac:dyDescent="0.45">
      <c r="B2320" t="s">
        <v>419</v>
      </c>
      <c r="C2320" t="s">
        <v>189</v>
      </c>
      <c r="D2320" t="s">
        <v>3254</v>
      </c>
      <c r="E2320" t="s">
        <v>3255</v>
      </c>
      <c r="F2320" t="s">
        <v>4834</v>
      </c>
      <c r="G2320" t="s">
        <v>422</v>
      </c>
      <c r="H2320" t="s">
        <v>3253</v>
      </c>
      <c r="K2320">
        <v>0.66800000000000004</v>
      </c>
      <c r="L2320">
        <v>0.66800000000000004</v>
      </c>
      <c r="M2320">
        <v>0.66300000000000003</v>
      </c>
      <c r="N2320">
        <v>0.66100000000000003</v>
      </c>
      <c r="O2320">
        <v>0.65500000000000003</v>
      </c>
      <c r="P2320">
        <v>0.65</v>
      </c>
      <c r="Q2320">
        <v>0.64400000000000002</v>
      </c>
      <c r="R2320">
        <v>0.63700000000000001</v>
      </c>
      <c r="S2320">
        <v>0.63</v>
      </c>
      <c r="T2320">
        <v>0.626</v>
      </c>
      <c r="U2320">
        <v>0.625</v>
      </c>
      <c r="V2320">
        <v>0.623</v>
      </c>
      <c r="W2320">
        <v>0.621</v>
      </c>
      <c r="X2320">
        <v>0.61899999999999999</v>
      </c>
      <c r="Y2320">
        <v>0.61699999999999999</v>
      </c>
      <c r="Z2320">
        <v>0.61599999999999999</v>
      </c>
      <c r="AA2320">
        <v>0.61499999999999999</v>
      </c>
      <c r="AB2320">
        <v>0.61399999999999999</v>
      </c>
      <c r="AC2320">
        <v>0.61299999999999999</v>
      </c>
      <c r="AD2320">
        <v>0.61199999999999999</v>
      </c>
    </row>
    <row r="2321" spans="2:30" ht="15" customHeight="1" x14ac:dyDescent="0.45">
      <c r="B2321" t="s">
        <v>419</v>
      </c>
      <c r="C2321" t="s">
        <v>189</v>
      </c>
      <c r="D2321" t="s">
        <v>3257</v>
      </c>
      <c r="E2321" t="s">
        <v>3258</v>
      </c>
      <c r="F2321" t="s">
        <v>4835</v>
      </c>
      <c r="G2321" t="s">
        <v>422</v>
      </c>
      <c r="H2321" t="s">
        <v>3253</v>
      </c>
      <c r="K2321">
        <v>0.51400000000000001</v>
      </c>
      <c r="L2321">
        <v>0.51400000000000001</v>
      </c>
      <c r="M2321">
        <v>0.51</v>
      </c>
      <c r="N2321">
        <v>0.50900000000000001</v>
      </c>
      <c r="O2321">
        <v>0.504</v>
      </c>
      <c r="P2321">
        <v>0.5</v>
      </c>
      <c r="Q2321">
        <v>0.495</v>
      </c>
      <c r="R2321">
        <v>0.49</v>
      </c>
      <c r="S2321">
        <v>0.48499999999999999</v>
      </c>
      <c r="T2321">
        <v>0.48199999999999998</v>
      </c>
      <c r="U2321">
        <v>0.48</v>
      </c>
      <c r="V2321">
        <v>0.47899999999999998</v>
      </c>
      <c r="W2321">
        <v>0.47799999999999998</v>
      </c>
      <c r="X2321">
        <v>0.47599999999999998</v>
      </c>
      <c r="Y2321">
        <v>0.47499999999999998</v>
      </c>
      <c r="Z2321">
        <v>0.47399999999999998</v>
      </c>
      <c r="AA2321">
        <v>0.47299999999999998</v>
      </c>
      <c r="AB2321">
        <v>0.47199999999999998</v>
      </c>
      <c r="AC2321">
        <v>0.47099999999999997</v>
      </c>
      <c r="AD2321">
        <v>0.47099999999999997</v>
      </c>
    </row>
    <row r="2322" spans="2:30" ht="15" customHeight="1" x14ac:dyDescent="0.45">
      <c r="B2322" t="s">
        <v>419</v>
      </c>
      <c r="C2322" t="s">
        <v>189</v>
      </c>
      <c r="D2322" t="s">
        <v>3260</v>
      </c>
      <c r="E2322" t="s">
        <v>456</v>
      </c>
      <c r="F2322" t="s">
        <v>4836</v>
      </c>
      <c r="G2322" t="s">
        <v>422</v>
      </c>
      <c r="H2322" t="s">
        <v>3262</v>
      </c>
      <c r="K2322">
        <v>546.971</v>
      </c>
      <c r="L2322">
        <v>567.53899999999999</v>
      </c>
      <c r="M2322">
        <v>581.15300000000002</v>
      </c>
      <c r="N2322">
        <v>606.67899999999997</v>
      </c>
      <c r="O2322">
        <v>632.40099999999995</v>
      </c>
      <c r="P2322">
        <v>662.94100000000003</v>
      </c>
      <c r="Q2322">
        <v>699.63599999999997</v>
      </c>
      <c r="R2322">
        <v>736.20399999999995</v>
      </c>
      <c r="S2322">
        <v>771.85</v>
      </c>
      <c r="T2322">
        <v>808.81200000000001</v>
      </c>
      <c r="U2322">
        <v>847.11400000000003</v>
      </c>
      <c r="V2322">
        <v>886.779</v>
      </c>
      <c r="W2322">
        <v>927.83100000000002</v>
      </c>
      <c r="X2322">
        <v>970.29</v>
      </c>
      <c r="Y2322">
        <v>1014.177</v>
      </c>
      <c r="Z2322">
        <v>1059.509</v>
      </c>
      <c r="AA2322">
        <v>1106.3050000000001</v>
      </c>
      <c r="AB2322">
        <v>1154.58</v>
      </c>
      <c r="AC2322">
        <v>1204.348</v>
      </c>
      <c r="AD2322">
        <v>1255.6210000000001</v>
      </c>
    </row>
    <row r="2323" spans="2:30" ht="15" customHeight="1" x14ac:dyDescent="0.45">
      <c r="B2323" t="s">
        <v>419</v>
      </c>
      <c r="C2323" t="s">
        <v>189</v>
      </c>
      <c r="D2323" t="s">
        <v>3263</v>
      </c>
      <c r="E2323" t="s">
        <v>3264</v>
      </c>
      <c r="F2323" t="s">
        <v>4837</v>
      </c>
      <c r="G2323" t="s">
        <v>422</v>
      </c>
      <c r="H2323" t="s">
        <v>3266</v>
      </c>
      <c r="K2323">
        <v>82.215000000000003</v>
      </c>
      <c r="L2323">
        <v>78.396000000000001</v>
      </c>
      <c r="M2323">
        <v>90.617000000000004</v>
      </c>
      <c r="N2323">
        <v>95.048000000000002</v>
      </c>
      <c r="O2323">
        <v>92.555000000000007</v>
      </c>
      <c r="P2323">
        <v>83.459000000000003</v>
      </c>
      <c r="Q2323">
        <v>87.543000000000006</v>
      </c>
      <c r="R2323">
        <v>88.805999999999997</v>
      </c>
      <c r="S2323">
        <v>90.935000000000002</v>
      </c>
      <c r="T2323">
        <v>91.89</v>
      </c>
      <c r="U2323">
        <v>93.462000000000003</v>
      </c>
      <c r="V2323">
        <v>95.167000000000002</v>
      </c>
      <c r="W2323">
        <v>97.483999999999995</v>
      </c>
      <c r="X2323">
        <v>100.35299999999999</v>
      </c>
      <c r="Y2323">
        <v>103.935</v>
      </c>
      <c r="Z2323">
        <v>108.30800000000001</v>
      </c>
      <c r="AA2323">
        <v>113.52500000000001</v>
      </c>
      <c r="AB2323">
        <v>119.783</v>
      </c>
      <c r="AC2323">
        <v>126.913</v>
      </c>
      <c r="AD2323">
        <v>134.15199999999999</v>
      </c>
    </row>
    <row r="2324" spans="2:30" ht="15" customHeight="1" x14ac:dyDescent="0.45">
      <c r="B2324" t="s">
        <v>419</v>
      </c>
      <c r="C2324" t="s">
        <v>189</v>
      </c>
      <c r="D2324" t="s">
        <v>3267</v>
      </c>
      <c r="E2324" t="s">
        <v>3266</v>
      </c>
      <c r="F2324" t="s">
        <v>4838</v>
      </c>
      <c r="G2324" t="s">
        <v>422</v>
      </c>
      <c r="H2324" t="s">
        <v>3266</v>
      </c>
      <c r="K2324">
        <v>210.916</v>
      </c>
      <c r="L2324">
        <v>206.94</v>
      </c>
      <c r="M2324">
        <v>233.18799999999999</v>
      </c>
      <c r="N2324">
        <v>242.12299999999999</v>
      </c>
      <c r="O2324">
        <v>222.54900000000001</v>
      </c>
      <c r="P2324">
        <v>222.52199999999999</v>
      </c>
      <c r="Q2324">
        <v>235.22499999999999</v>
      </c>
      <c r="R2324">
        <v>245.06700000000001</v>
      </c>
      <c r="S2324">
        <v>256.16000000000003</v>
      </c>
      <c r="T2324">
        <v>267.14999999999998</v>
      </c>
      <c r="U2324">
        <v>279.49200000000002</v>
      </c>
      <c r="V2324">
        <v>292.673</v>
      </c>
      <c r="W2324">
        <v>307.09500000000003</v>
      </c>
      <c r="X2324">
        <v>322.79599999999999</v>
      </c>
      <c r="Y2324">
        <v>339.85199999999998</v>
      </c>
      <c r="Z2324">
        <v>358.43200000000002</v>
      </c>
      <c r="AA2324">
        <v>378.48200000000003</v>
      </c>
      <c r="AB2324">
        <v>400.20299999999997</v>
      </c>
      <c r="AC2324">
        <v>423.452</v>
      </c>
      <c r="AD2324">
        <v>447.35899999999998</v>
      </c>
    </row>
    <row r="2325" spans="2:30" ht="15" customHeight="1" x14ac:dyDescent="0.45">
      <c r="B2325" t="s">
        <v>419</v>
      </c>
      <c r="C2325" t="s">
        <v>189</v>
      </c>
      <c r="D2325" t="s">
        <v>3269</v>
      </c>
      <c r="E2325" t="s">
        <v>3270</v>
      </c>
      <c r="F2325" t="s">
        <v>4839</v>
      </c>
      <c r="G2325" t="s">
        <v>422</v>
      </c>
      <c r="H2325" t="s">
        <v>3272</v>
      </c>
      <c r="K2325">
        <v>0.38561000000000001</v>
      </c>
      <c r="L2325">
        <v>0.36463000000000001</v>
      </c>
      <c r="M2325">
        <v>0.40125</v>
      </c>
      <c r="N2325">
        <v>0.39910000000000001</v>
      </c>
      <c r="O2325">
        <v>0.35191</v>
      </c>
      <c r="P2325">
        <v>0.33566000000000001</v>
      </c>
      <c r="Q2325">
        <v>0.33621000000000001</v>
      </c>
      <c r="R2325">
        <v>0.33288000000000001</v>
      </c>
      <c r="S2325">
        <v>0.33188000000000001</v>
      </c>
      <c r="T2325">
        <v>0.33029999999999998</v>
      </c>
      <c r="U2325">
        <v>0.32993</v>
      </c>
      <c r="V2325">
        <v>0.33004</v>
      </c>
      <c r="W2325">
        <v>0.33098</v>
      </c>
      <c r="X2325">
        <v>0.33267999999999998</v>
      </c>
      <c r="Y2325">
        <v>0.33510000000000001</v>
      </c>
      <c r="Z2325">
        <v>0.33829999999999999</v>
      </c>
      <c r="AA2325">
        <v>0.34211000000000003</v>
      </c>
      <c r="AB2325">
        <v>0.34661999999999998</v>
      </c>
      <c r="AC2325">
        <v>0.35160000000000002</v>
      </c>
      <c r="AD2325">
        <v>0.35627999999999999</v>
      </c>
    </row>
    <row r="2326" spans="2:30" ht="15" customHeight="1" x14ac:dyDescent="0.45">
      <c r="B2326" t="s">
        <v>419</v>
      </c>
      <c r="C2326" t="s">
        <v>189</v>
      </c>
      <c r="D2326" t="s">
        <v>3273</v>
      </c>
      <c r="E2326" t="s">
        <v>2039</v>
      </c>
      <c r="F2326" t="s">
        <v>4840</v>
      </c>
      <c r="G2326" t="s">
        <v>422</v>
      </c>
      <c r="H2326" t="s">
        <v>2039</v>
      </c>
      <c r="K2326">
        <v>208.74</v>
      </c>
      <c r="L2326">
        <v>202.17599999999999</v>
      </c>
      <c r="M2326">
        <v>232.196</v>
      </c>
      <c r="N2326">
        <v>257.23</v>
      </c>
      <c r="O2326">
        <v>270.745</v>
      </c>
      <c r="P2326">
        <v>257.06299999999999</v>
      </c>
      <c r="Q2326">
        <v>266.38499999999999</v>
      </c>
      <c r="R2326">
        <v>274.06</v>
      </c>
      <c r="S2326">
        <v>286.072</v>
      </c>
      <c r="T2326">
        <v>297.48</v>
      </c>
      <c r="U2326">
        <v>309.97699999999998</v>
      </c>
      <c r="V2326">
        <v>323.27600000000001</v>
      </c>
      <c r="W2326">
        <v>338.41500000000002</v>
      </c>
      <c r="X2326">
        <v>355.81400000000002</v>
      </c>
      <c r="Y2326">
        <v>375.78</v>
      </c>
      <c r="Z2326">
        <v>398.58600000000001</v>
      </c>
      <c r="AA2326">
        <v>424.51400000000001</v>
      </c>
      <c r="AB2326">
        <v>454.11099999999999</v>
      </c>
      <c r="AC2326">
        <v>487.85500000000002</v>
      </c>
      <c r="AD2326">
        <v>524.89700000000005</v>
      </c>
    </row>
    <row r="2327" spans="2:30" ht="15" customHeight="1" x14ac:dyDescent="0.45">
      <c r="B2327" t="s">
        <v>419</v>
      </c>
      <c r="C2327" t="s">
        <v>189</v>
      </c>
      <c r="D2327" t="s">
        <v>3275</v>
      </c>
      <c r="E2327" t="s">
        <v>3276</v>
      </c>
      <c r="F2327" t="s">
        <v>4841</v>
      </c>
      <c r="G2327" t="s">
        <v>422</v>
      </c>
      <c r="H2327" t="s">
        <v>3278</v>
      </c>
      <c r="K2327">
        <v>0.12144000000000001</v>
      </c>
      <c r="L2327">
        <v>0.13689999999999999</v>
      </c>
      <c r="M2327">
        <v>0.11724</v>
      </c>
      <c r="N2327">
        <v>0.17491000000000001</v>
      </c>
      <c r="O2327">
        <v>0.23758000000000001</v>
      </c>
      <c r="P2327">
        <v>0.2823</v>
      </c>
      <c r="Q2327">
        <v>0.26765</v>
      </c>
      <c r="R2327">
        <v>0.27522999999999997</v>
      </c>
      <c r="S2327">
        <v>0.28605000000000003</v>
      </c>
      <c r="T2327">
        <v>0.30442999999999998</v>
      </c>
      <c r="U2327">
        <v>0.31897999999999999</v>
      </c>
      <c r="V2327">
        <v>0.33312999999999998</v>
      </c>
      <c r="W2327">
        <v>0.34533999999999998</v>
      </c>
      <c r="X2327">
        <v>0.35687000000000002</v>
      </c>
      <c r="Y2327">
        <v>0.36709000000000003</v>
      </c>
      <c r="Z2327">
        <v>0.37594</v>
      </c>
      <c r="AA2327">
        <v>0.38358999999999999</v>
      </c>
      <c r="AB2327">
        <v>0.38973000000000002</v>
      </c>
      <c r="AC2327">
        <v>0.39598</v>
      </c>
      <c r="AD2327">
        <v>0.40475</v>
      </c>
    </row>
    <row r="2328" spans="2:30" ht="15" customHeight="1" x14ac:dyDescent="0.45">
      <c r="B2328" t="s">
        <v>419</v>
      </c>
      <c r="C2328" t="s">
        <v>189</v>
      </c>
      <c r="D2328" t="s">
        <v>3279</v>
      </c>
      <c r="E2328" t="s">
        <v>3278</v>
      </c>
      <c r="F2328" t="s">
        <v>4842</v>
      </c>
      <c r="G2328" t="s">
        <v>422</v>
      </c>
      <c r="H2328" t="s">
        <v>3278</v>
      </c>
      <c r="K2328">
        <v>5.1270000000000003E-2</v>
      </c>
      <c r="L2328">
        <v>6.2390000000000001E-2</v>
      </c>
      <c r="M2328">
        <v>5.2359999999999997E-2</v>
      </c>
      <c r="N2328">
        <v>7.7020000000000005E-2</v>
      </c>
      <c r="O2328">
        <v>0.10428</v>
      </c>
      <c r="P2328">
        <v>0.13630999999999999</v>
      </c>
      <c r="Q2328">
        <v>0.12678</v>
      </c>
      <c r="R2328">
        <v>0.13568</v>
      </c>
      <c r="S2328">
        <v>0.14887</v>
      </c>
      <c r="T2328">
        <v>0.16822999999999999</v>
      </c>
      <c r="U2328">
        <v>0.18421000000000001</v>
      </c>
      <c r="V2328">
        <v>0.19969999999999999</v>
      </c>
      <c r="W2328">
        <v>0.21365999999999999</v>
      </c>
      <c r="X2328">
        <v>0.22721</v>
      </c>
      <c r="Y2328">
        <v>0.23968999999999999</v>
      </c>
      <c r="Z2328">
        <v>0.25098999999999999</v>
      </c>
      <c r="AA2328">
        <v>0.26123000000000002</v>
      </c>
      <c r="AB2328">
        <v>0.27015</v>
      </c>
      <c r="AC2328">
        <v>0.27684999999999998</v>
      </c>
      <c r="AD2328">
        <v>0.2823</v>
      </c>
    </row>
    <row r="2329" spans="2:30" ht="15" customHeight="1" x14ac:dyDescent="0.45">
      <c r="B2329" t="s">
        <v>419</v>
      </c>
      <c r="C2329" t="s">
        <v>189</v>
      </c>
      <c r="D2329" t="s">
        <v>3281</v>
      </c>
      <c r="E2329" t="s">
        <v>3282</v>
      </c>
      <c r="F2329" t="s">
        <v>4843</v>
      </c>
      <c r="G2329" t="s">
        <v>422</v>
      </c>
      <c r="H2329" t="s">
        <v>3284</v>
      </c>
      <c r="K2329">
        <v>0.39385999999999999</v>
      </c>
      <c r="L2329">
        <v>0.38775999999999999</v>
      </c>
      <c r="M2329">
        <v>0.39026</v>
      </c>
      <c r="N2329">
        <v>0.3695</v>
      </c>
      <c r="O2329">
        <v>0.34184999999999999</v>
      </c>
      <c r="P2329">
        <v>0.32466</v>
      </c>
      <c r="Q2329">
        <v>0.32863999999999999</v>
      </c>
      <c r="R2329">
        <v>0.32403999999999999</v>
      </c>
      <c r="S2329">
        <v>0.31786999999999999</v>
      </c>
      <c r="T2329">
        <v>0.30890000000000001</v>
      </c>
      <c r="U2329">
        <v>0.30151</v>
      </c>
      <c r="V2329">
        <v>0.29437999999999998</v>
      </c>
      <c r="W2329">
        <v>0.28805999999999998</v>
      </c>
      <c r="X2329">
        <v>0.28204000000000001</v>
      </c>
      <c r="Y2329">
        <v>0.27657999999999999</v>
      </c>
      <c r="Z2329">
        <v>0.27173000000000003</v>
      </c>
      <c r="AA2329">
        <v>0.26741999999999999</v>
      </c>
      <c r="AB2329">
        <v>0.26378000000000001</v>
      </c>
      <c r="AC2329">
        <v>0.26013999999999998</v>
      </c>
      <c r="AD2329">
        <v>0.25557999999999997</v>
      </c>
    </row>
    <row r="2330" spans="2:30" ht="15" customHeight="1" x14ac:dyDescent="0.45">
      <c r="B2330" t="s">
        <v>419</v>
      </c>
      <c r="C2330" t="s">
        <v>189</v>
      </c>
      <c r="D2330" t="s">
        <v>3285</v>
      </c>
      <c r="E2330" t="s">
        <v>3286</v>
      </c>
      <c r="F2330" t="s">
        <v>4844</v>
      </c>
      <c r="G2330" t="s">
        <v>422</v>
      </c>
      <c r="H2330" t="s">
        <v>3288</v>
      </c>
      <c r="J2330">
        <v>1</v>
      </c>
      <c r="K2330">
        <v>0.18672085273606001</v>
      </c>
    </row>
    <row r="2331" spans="2:30" ht="15" customHeight="1" x14ac:dyDescent="0.45">
      <c r="B2331" t="s">
        <v>419</v>
      </c>
      <c r="C2331" t="s">
        <v>189</v>
      </c>
      <c r="D2331" t="s">
        <v>3289</v>
      </c>
      <c r="E2331" t="s">
        <v>3290</v>
      </c>
      <c r="F2331" t="s">
        <v>4845</v>
      </c>
      <c r="G2331" t="s">
        <v>422</v>
      </c>
      <c r="H2331" t="s">
        <v>3292</v>
      </c>
      <c r="J2331">
        <v>1</v>
      </c>
      <c r="K2331">
        <v>3.8744775031930703E-2</v>
      </c>
    </row>
    <row r="2332" spans="2:30" ht="15" customHeight="1" x14ac:dyDescent="0.45">
      <c r="B2332" t="s">
        <v>419</v>
      </c>
      <c r="C2332" t="s">
        <v>189</v>
      </c>
      <c r="D2332" t="s">
        <v>3293</v>
      </c>
      <c r="E2332" t="s">
        <v>3294</v>
      </c>
      <c r="F2332" t="s">
        <v>4846</v>
      </c>
      <c r="G2332" t="s">
        <v>422</v>
      </c>
      <c r="H2332" t="s">
        <v>3296</v>
      </c>
      <c r="J2332">
        <v>1</v>
      </c>
      <c r="K2332">
        <v>9.2562380400507804E-3</v>
      </c>
    </row>
    <row r="2333" spans="2:30" ht="15" customHeight="1" x14ac:dyDescent="0.45">
      <c r="B2333" t="s">
        <v>419</v>
      </c>
      <c r="C2333" t="s">
        <v>189</v>
      </c>
      <c r="D2333" t="s">
        <v>3297</v>
      </c>
      <c r="E2333" t="s">
        <v>3298</v>
      </c>
      <c r="F2333" t="s">
        <v>4847</v>
      </c>
      <c r="G2333" t="s">
        <v>422</v>
      </c>
      <c r="H2333" t="s">
        <v>3300</v>
      </c>
      <c r="J2333">
        <v>1</v>
      </c>
      <c r="K2333">
        <v>0</v>
      </c>
      <c r="L2333">
        <v>0</v>
      </c>
      <c r="M2333">
        <v>0</v>
      </c>
      <c r="N2333">
        <v>0</v>
      </c>
      <c r="O2333">
        <v>0</v>
      </c>
      <c r="P2333">
        <v>0</v>
      </c>
      <c r="Q2333">
        <v>0</v>
      </c>
      <c r="R2333">
        <v>0</v>
      </c>
      <c r="S2333">
        <v>0</v>
      </c>
      <c r="T2333">
        <v>0</v>
      </c>
      <c r="U2333">
        <v>0</v>
      </c>
      <c r="V2333">
        <v>0</v>
      </c>
      <c r="W2333">
        <v>0</v>
      </c>
      <c r="X2333">
        <v>0</v>
      </c>
      <c r="Y2333">
        <v>0</v>
      </c>
      <c r="Z2333">
        <v>0</v>
      </c>
      <c r="AA2333">
        <v>0</v>
      </c>
      <c r="AB2333">
        <v>0</v>
      </c>
    </row>
    <row r="2334" spans="2:30" ht="15" customHeight="1" x14ac:dyDescent="0.45">
      <c r="B2334" t="s">
        <v>419</v>
      </c>
      <c r="C2334" t="s">
        <v>189</v>
      </c>
      <c r="D2334" t="s">
        <v>3301</v>
      </c>
      <c r="E2334" t="s">
        <v>3302</v>
      </c>
      <c r="F2334" t="s">
        <v>4848</v>
      </c>
      <c r="G2334" t="s">
        <v>422</v>
      </c>
      <c r="H2334" t="s">
        <v>3300</v>
      </c>
      <c r="J2334">
        <v>1</v>
      </c>
      <c r="K2334">
        <v>0</v>
      </c>
      <c r="L2334">
        <v>0</v>
      </c>
      <c r="M2334">
        <v>0</v>
      </c>
      <c r="N2334">
        <v>0</v>
      </c>
      <c r="O2334">
        <v>0</v>
      </c>
      <c r="P2334">
        <v>0</v>
      </c>
      <c r="Q2334">
        <v>1.99398913067686</v>
      </c>
      <c r="R2334">
        <v>0</v>
      </c>
      <c r="S2334">
        <v>0</v>
      </c>
      <c r="T2334">
        <v>0</v>
      </c>
      <c r="U2334">
        <v>276.171799004381</v>
      </c>
      <c r="V2334">
        <v>0</v>
      </c>
      <c r="W2334">
        <v>0</v>
      </c>
      <c r="X2334">
        <v>1728.69238386969</v>
      </c>
      <c r="Y2334">
        <v>0</v>
      </c>
      <c r="Z2334">
        <v>0</v>
      </c>
      <c r="AA2334">
        <v>0</v>
      </c>
      <c r="AB2334">
        <v>0</v>
      </c>
    </row>
    <row r="2335" spans="2:30" ht="15" customHeight="1" x14ac:dyDescent="0.45">
      <c r="B2335" t="s">
        <v>419</v>
      </c>
      <c r="C2335" t="s">
        <v>189</v>
      </c>
      <c r="D2335" t="s">
        <v>3304</v>
      </c>
      <c r="E2335" t="s">
        <v>3305</v>
      </c>
      <c r="F2335" t="s">
        <v>4849</v>
      </c>
      <c r="G2335" t="s">
        <v>422</v>
      </c>
      <c r="H2335" t="s">
        <v>3300</v>
      </c>
      <c r="J2335">
        <v>1</v>
      </c>
      <c r="K2335">
        <v>186318.241440118</v>
      </c>
      <c r="L2335">
        <v>29824.367684429399</v>
      </c>
      <c r="M2335">
        <v>463.90033137874502</v>
      </c>
      <c r="N2335">
        <v>0</v>
      </c>
      <c r="O2335">
        <v>0</v>
      </c>
      <c r="P2335">
        <v>0</v>
      </c>
      <c r="Q2335">
        <v>2743.7479817675598</v>
      </c>
      <c r="R2335">
        <v>0</v>
      </c>
      <c r="S2335">
        <v>0</v>
      </c>
      <c r="T2335">
        <v>0</v>
      </c>
      <c r="U2335">
        <v>1557.48821093745</v>
      </c>
      <c r="V2335">
        <v>0</v>
      </c>
      <c r="W2335">
        <v>0</v>
      </c>
      <c r="X2335">
        <v>1742.9509630814</v>
      </c>
      <c r="Y2335">
        <v>951.24441541027204</v>
      </c>
      <c r="Z2335">
        <v>0</v>
      </c>
      <c r="AA2335">
        <v>7033.6246678253701</v>
      </c>
      <c r="AB2335">
        <v>0</v>
      </c>
    </row>
    <row r="2336" spans="2:30" ht="15" customHeight="1" x14ac:dyDescent="0.45">
      <c r="B2336" t="s">
        <v>419</v>
      </c>
      <c r="C2336" t="s">
        <v>189</v>
      </c>
      <c r="D2336" t="s">
        <v>3307</v>
      </c>
      <c r="E2336" t="s">
        <v>3308</v>
      </c>
      <c r="F2336" t="s">
        <v>4850</v>
      </c>
      <c r="G2336" t="s">
        <v>422</v>
      </c>
      <c r="H2336" t="s">
        <v>3300</v>
      </c>
      <c r="J2336">
        <v>1</v>
      </c>
      <c r="K2336">
        <v>20190.8365020241</v>
      </c>
      <c r="L2336">
        <v>5639.2429773616004</v>
      </c>
      <c r="M2336">
        <v>0</v>
      </c>
      <c r="N2336">
        <v>0</v>
      </c>
      <c r="O2336">
        <v>0</v>
      </c>
      <c r="P2336">
        <v>406.199162873445</v>
      </c>
      <c r="Q2336">
        <v>0</v>
      </c>
      <c r="R2336">
        <v>0</v>
      </c>
      <c r="S2336">
        <v>0</v>
      </c>
      <c r="T2336">
        <v>0</v>
      </c>
      <c r="U2336">
        <v>0</v>
      </c>
      <c r="V2336">
        <v>0</v>
      </c>
      <c r="W2336">
        <v>0</v>
      </c>
      <c r="X2336">
        <v>0</v>
      </c>
      <c r="Y2336">
        <v>3738.2677813151499</v>
      </c>
      <c r="Z2336">
        <v>0</v>
      </c>
      <c r="AA2336">
        <v>458.932713989158</v>
      </c>
      <c r="AB2336">
        <v>132.166181566169</v>
      </c>
    </row>
    <row r="2337" spans="2:30" ht="15" customHeight="1" x14ac:dyDescent="0.45">
      <c r="B2337" t="s">
        <v>419</v>
      </c>
      <c r="C2337" t="s">
        <v>189</v>
      </c>
      <c r="D2337" t="s">
        <v>3310</v>
      </c>
      <c r="E2337" t="s">
        <v>3311</v>
      </c>
      <c r="F2337" t="s">
        <v>4851</v>
      </c>
      <c r="G2337" t="s">
        <v>422</v>
      </c>
      <c r="H2337" t="s">
        <v>3300</v>
      </c>
      <c r="J2337">
        <v>1</v>
      </c>
      <c r="K2337">
        <v>0</v>
      </c>
      <c r="L2337">
        <v>0</v>
      </c>
      <c r="M2337">
        <v>6886.5366177210499</v>
      </c>
      <c r="N2337">
        <v>0</v>
      </c>
      <c r="O2337">
        <v>0</v>
      </c>
      <c r="P2337">
        <v>0</v>
      </c>
      <c r="Q2337">
        <v>0</v>
      </c>
      <c r="R2337">
        <v>0</v>
      </c>
      <c r="S2337">
        <v>0</v>
      </c>
      <c r="T2337">
        <v>0</v>
      </c>
      <c r="U2337">
        <v>0</v>
      </c>
      <c r="V2337">
        <v>0</v>
      </c>
      <c r="W2337">
        <v>0</v>
      </c>
      <c r="X2337">
        <v>0</v>
      </c>
      <c r="Y2337">
        <v>0</v>
      </c>
      <c r="Z2337">
        <v>0</v>
      </c>
      <c r="AA2337">
        <v>0</v>
      </c>
      <c r="AB2337">
        <v>0</v>
      </c>
    </row>
    <row r="2338" spans="2:30" ht="15" customHeight="1" x14ac:dyDescent="0.45">
      <c r="B2338" t="s">
        <v>419</v>
      </c>
      <c r="C2338" t="s">
        <v>189</v>
      </c>
      <c r="D2338" t="s">
        <v>3313</v>
      </c>
      <c r="E2338" t="s">
        <v>3314</v>
      </c>
      <c r="F2338" t="s">
        <v>4852</v>
      </c>
      <c r="G2338" t="s">
        <v>422</v>
      </c>
      <c r="H2338" t="s">
        <v>3300</v>
      </c>
      <c r="J2338">
        <v>1</v>
      </c>
      <c r="K2338">
        <v>0</v>
      </c>
      <c r="L2338">
        <v>0</v>
      </c>
      <c r="M2338">
        <v>9684.2069881781099</v>
      </c>
      <c r="N2338">
        <v>0</v>
      </c>
      <c r="O2338">
        <v>0</v>
      </c>
      <c r="P2338">
        <v>0</v>
      </c>
      <c r="Q2338">
        <v>0</v>
      </c>
      <c r="R2338">
        <v>1387.0134096766101</v>
      </c>
      <c r="S2338">
        <v>0</v>
      </c>
      <c r="T2338">
        <v>0</v>
      </c>
      <c r="U2338">
        <v>0</v>
      </c>
      <c r="V2338">
        <v>0</v>
      </c>
      <c r="W2338">
        <v>0</v>
      </c>
      <c r="X2338">
        <v>0</v>
      </c>
      <c r="Y2338">
        <v>5596.4219107402096</v>
      </c>
      <c r="Z2338">
        <v>0</v>
      </c>
      <c r="AA2338">
        <v>1263.5535407034999</v>
      </c>
      <c r="AB2338">
        <v>0</v>
      </c>
    </row>
    <row r="2339" spans="2:30" ht="15" customHeight="1" x14ac:dyDescent="0.45">
      <c r="B2339" t="s">
        <v>419</v>
      </c>
      <c r="C2339" t="s">
        <v>189</v>
      </c>
      <c r="D2339" t="s">
        <v>3316</v>
      </c>
      <c r="E2339" t="s">
        <v>3317</v>
      </c>
      <c r="F2339" t="s">
        <v>4853</v>
      </c>
      <c r="G2339" t="s">
        <v>422</v>
      </c>
      <c r="H2339" t="s">
        <v>3300</v>
      </c>
      <c r="J2339">
        <v>1</v>
      </c>
      <c r="K2339">
        <v>0</v>
      </c>
      <c r="L2339">
        <v>0</v>
      </c>
      <c r="M2339">
        <v>0</v>
      </c>
      <c r="N2339">
        <v>0</v>
      </c>
      <c r="O2339">
        <v>0</v>
      </c>
      <c r="P2339">
        <v>0</v>
      </c>
      <c r="Q2339">
        <v>3.3419856694580101</v>
      </c>
      <c r="R2339">
        <v>0.43375111192193599</v>
      </c>
      <c r="S2339">
        <v>0</v>
      </c>
      <c r="T2339">
        <v>0</v>
      </c>
      <c r="U2339">
        <v>0</v>
      </c>
      <c r="V2339">
        <v>0</v>
      </c>
      <c r="W2339">
        <v>0</v>
      </c>
      <c r="X2339">
        <v>0</v>
      </c>
      <c r="Y2339">
        <v>5.3963225426605304</v>
      </c>
      <c r="Z2339">
        <v>0</v>
      </c>
      <c r="AA2339">
        <v>0</v>
      </c>
      <c r="AB2339">
        <v>0</v>
      </c>
    </row>
    <row r="2340" spans="2:30" ht="15" customHeight="1" x14ac:dyDescent="0.45">
      <c r="B2340" t="s">
        <v>419</v>
      </c>
      <c r="C2340" t="s">
        <v>189</v>
      </c>
      <c r="D2340" t="s">
        <v>3319</v>
      </c>
      <c r="E2340" t="s">
        <v>3320</v>
      </c>
      <c r="F2340" t="s">
        <v>4854</v>
      </c>
      <c r="G2340" t="s">
        <v>422</v>
      </c>
      <c r="H2340" t="s">
        <v>3300</v>
      </c>
      <c r="J2340">
        <v>1</v>
      </c>
      <c r="K2340">
        <v>0</v>
      </c>
      <c r="L2340">
        <v>0</v>
      </c>
      <c r="M2340">
        <v>0</v>
      </c>
      <c r="N2340">
        <v>0</v>
      </c>
      <c r="O2340">
        <v>0</v>
      </c>
      <c r="P2340">
        <v>0</v>
      </c>
      <c r="Q2340">
        <v>4252.4835178329404</v>
      </c>
      <c r="R2340">
        <v>0</v>
      </c>
      <c r="S2340">
        <v>0</v>
      </c>
      <c r="T2340">
        <v>0</v>
      </c>
      <c r="U2340">
        <v>0</v>
      </c>
      <c r="V2340">
        <v>0</v>
      </c>
      <c r="W2340">
        <v>0</v>
      </c>
      <c r="X2340">
        <v>0</v>
      </c>
      <c r="Y2340">
        <v>25.700629101682999</v>
      </c>
      <c r="Z2340">
        <v>0</v>
      </c>
      <c r="AA2340">
        <v>3382.6414899306801</v>
      </c>
      <c r="AB2340">
        <v>0</v>
      </c>
    </row>
    <row r="2341" spans="2:30" ht="15" customHeight="1" x14ac:dyDescent="0.45">
      <c r="B2341" t="s">
        <v>419</v>
      </c>
      <c r="C2341" t="s">
        <v>189</v>
      </c>
      <c r="D2341" t="s">
        <v>3322</v>
      </c>
      <c r="E2341" t="s">
        <v>3323</v>
      </c>
      <c r="F2341" t="s">
        <v>4855</v>
      </c>
      <c r="G2341" t="s">
        <v>422</v>
      </c>
      <c r="H2341" t="s">
        <v>3300</v>
      </c>
      <c r="J2341">
        <v>1</v>
      </c>
      <c r="K2341">
        <v>0</v>
      </c>
      <c r="L2341">
        <v>0</v>
      </c>
      <c r="M2341">
        <v>0</v>
      </c>
      <c r="N2341">
        <v>0</v>
      </c>
      <c r="O2341">
        <v>911.12642426304797</v>
      </c>
      <c r="P2341">
        <v>0</v>
      </c>
      <c r="Q2341">
        <v>0</v>
      </c>
      <c r="R2341">
        <v>0</v>
      </c>
      <c r="S2341">
        <v>0</v>
      </c>
      <c r="T2341">
        <v>0</v>
      </c>
      <c r="U2341">
        <v>0</v>
      </c>
      <c r="V2341">
        <v>0</v>
      </c>
      <c r="W2341">
        <v>0</v>
      </c>
      <c r="X2341">
        <v>0</v>
      </c>
      <c r="Y2341">
        <v>0</v>
      </c>
      <c r="Z2341">
        <v>0</v>
      </c>
      <c r="AA2341">
        <v>0</v>
      </c>
      <c r="AB2341">
        <v>0</v>
      </c>
    </row>
    <row r="2342" spans="2:30" ht="15" customHeight="1" x14ac:dyDescent="0.45">
      <c r="B2342" t="s">
        <v>419</v>
      </c>
      <c r="C2342" t="s">
        <v>189</v>
      </c>
      <c r="D2342" t="s">
        <v>3325</v>
      </c>
      <c r="E2342" t="s">
        <v>3326</v>
      </c>
      <c r="F2342" t="s">
        <v>4856</v>
      </c>
      <c r="G2342" t="s">
        <v>422</v>
      </c>
      <c r="H2342" t="s">
        <v>3300</v>
      </c>
      <c r="J2342">
        <v>1</v>
      </c>
      <c r="K2342">
        <v>14978.3088365772</v>
      </c>
      <c r="L2342">
        <v>420.29849247125298</v>
      </c>
      <c r="M2342">
        <v>0</v>
      </c>
      <c r="N2342">
        <v>0</v>
      </c>
      <c r="O2342">
        <v>0</v>
      </c>
      <c r="P2342">
        <v>0</v>
      </c>
      <c r="Q2342">
        <v>0</v>
      </c>
      <c r="R2342">
        <v>0</v>
      </c>
      <c r="S2342">
        <v>0</v>
      </c>
      <c r="T2342">
        <v>0</v>
      </c>
      <c r="U2342">
        <v>0</v>
      </c>
      <c r="V2342">
        <v>0</v>
      </c>
      <c r="W2342">
        <v>0</v>
      </c>
      <c r="X2342">
        <v>0</v>
      </c>
      <c r="Y2342">
        <v>0</v>
      </c>
      <c r="Z2342">
        <v>0</v>
      </c>
      <c r="AA2342">
        <v>0</v>
      </c>
      <c r="AB2342">
        <v>0</v>
      </c>
    </row>
    <row r="2343" spans="2:30" ht="15" customHeight="1" x14ac:dyDescent="0.45">
      <c r="B2343" t="s">
        <v>419</v>
      </c>
      <c r="C2343" t="s">
        <v>189</v>
      </c>
      <c r="D2343" t="s">
        <v>3328</v>
      </c>
      <c r="E2343" t="s">
        <v>3329</v>
      </c>
      <c r="F2343" t="s">
        <v>4857</v>
      </c>
      <c r="G2343" t="s">
        <v>422</v>
      </c>
      <c r="H2343" t="s">
        <v>3300</v>
      </c>
      <c r="J2343">
        <v>1</v>
      </c>
      <c r="K2343">
        <v>13021.4801966698</v>
      </c>
      <c r="L2343">
        <v>365.92978728470598</v>
      </c>
      <c r="M2343">
        <v>0</v>
      </c>
      <c r="N2343">
        <v>0</v>
      </c>
      <c r="O2343">
        <v>0</v>
      </c>
      <c r="P2343">
        <v>0</v>
      </c>
      <c r="Q2343">
        <v>0</v>
      </c>
      <c r="R2343">
        <v>0</v>
      </c>
      <c r="S2343">
        <v>0</v>
      </c>
      <c r="T2343">
        <v>0</v>
      </c>
      <c r="U2343">
        <v>0</v>
      </c>
      <c r="V2343">
        <v>0</v>
      </c>
      <c r="W2343">
        <v>0</v>
      </c>
      <c r="X2343">
        <v>0</v>
      </c>
      <c r="Y2343">
        <v>0</v>
      </c>
      <c r="Z2343">
        <v>0</v>
      </c>
      <c r="AA2343">
        <v>0</v>
      </c>
      <c r="AB2343">
        <v>0</v>
      </c>
    </row>
    <row r="2344" spans="2:30" ht="15" customHeight="1" x14ac:dyDescent="0.45">
      <c r="B2344" t="s">
        <v>419</v>
      </c>
      <c r="C2344" t="s">
        <v>189</v>
      </c>
      <c r="D2344" t="s">
        <v>3331</v>
      </c>
      <c r="E2344" t="s">
        <v>3332</v>
      </c>
      <c r="F2344" t="s">
        <v>4858</v>
      </c>
      <c r="G2344" t="s">
        <v>422</v>
      </c>
      <c r="H2344" t="s">
        <v>3300</v>
      </c>
      <c r="J2344">
        <v>1</v>
      </c>
      <c r="K2344">
        <v>36119.685164137001</v>
      </c>
      <c r="L2344">
        <v>1254.5892395497799</v>
      </c>
      <c r="M2344">
        <v>0</v>
      </c>
      <c r="N2344">
        <v>0</v>
      </c>
      <c r="O2344">
        <v>0</v>
      </c>
      <c r="P2344">
        <v>0</v>
      </c>
      <c r="Q2344">
        <v>0</v>
      </c>
      <c r="R2344">
        <v>0</v>
      </c>
      <c r="S2344">
        <v>0</v>
      </c>
      <c r="T2344">
        <v>0</v>
      </c>
      <c r="U2344">
        <v>0</v>
      </c>
      <c r="V2344">
        <v>0</v>
      </c>
      <c r="W2344">
        <v>0</v>
      </c>
      <c r="X2344">
        <v>0</v>
      </c>
      <c r="Y2344">
        <v>0</v>
      </c>
      <c r="Z2344">
        <v>0</v>
      </c>
      <c r="AA2344">
        <v>0</v>
      </c>
      <c r="AB2344">
        <v>0</v>
      </c>
    </row>
    <row r="2345" spans="2:30" ht="15" customHeight="1" x14ac:dyDescent="0.45">
      <c r="B2345" t="s">
        <v>419</v>
      </c>
      <c r="C2345" t="s">
        <v>189</v>
      </c>
      <c r="D2345" t="s">
        <v>3334</v>
      </c>
      <c r="E2345" t="s">
        <v>3335</v>
      </c>
      <c r="F2345" t="s">
        <v>4859</v>
      </c>
      <c r="G2345" t="s">
        <v>422</v>
      </c>
      <c r="H2345" t="s">
        <v>3300</v>
      </c>
      <c r="J2345">
        <v>1</v>
      </c>
      <c r="K2345">
        <v>0</v>
      </c>
      <c r="L2345">
        <v>0</v>
      </c>
      <c r="M2345">
        <v>0</v>
      </c>
      <c r="N2345">
        <v>0</v>
      </c>
      <c r="O2345">
        <v>0</v>
      </c>
      <c r="P2345">
        <v>0</v>
      </c>
      <c r="Q2345">
        <v>0</v>
      </c>
      <c r="R2345">
        <v>0</v>
      </c>
      <c r="S2345">
        <v>0</v>
      </c>
      <c r="T2345">
        <v>0</v>
      </c>
      <c r="U2345">
        <v>0</v>
      </c>
      <c r="V2345">
        <v>0</v>
      </c>
      <c r="W2345">
        <v>0</v>
      </c>
      <c r="X2345">
        <v>0</v>
      </c>
      <c r="Y2345">
        <v>0</v>
      </c>
      <c r="Z2345">
        <v>0</v>
      </c>
      <c r="AA2345">
        <v>0</v>
      </c>
      <c r="AB2345">
        <v>0</v>
      </c>
    </row>
    <row r="2346" spans="2:30" ht="15" customHeight="1" x14ac:dyDescent="0.45">
      <c r="B2346" t="s">
        <v>419</v>
      </c>
      <c r="C2346" t="s">
        <v>189</v>
      </c>
      <c r="D2346" t="s">
        <v>3337</v>
      </c>
      <c r="E2346" t="s">
        <v>3338</v>
      </c>
      <c r="F2346" t="s">
        <v>4860</v>
      </c>
      <c r="G2346" t="s">
        <v>422</v>
      </c>
      <c r="H2346" t="s">
        <v>3300</v>
      </c>
      <c r="J2346">
        <v>1</v>
      </c>
      <c r="K2346">
        <v>0</v>
      </c>
      <c r="L2346">
        <v>0</v>
      </c>
      <c r="M2346">
        <v>0</v>
      </c>
      <c r="N2346">
        <v>0</v>
      </c>
      <c r="O2346">
        <v>0</v>
      </c>
      <c r="P2346">
        <v>0</v>
      </c>
      <c r="Q2346">
        <v>0</v>
      </c>
      <c r="R2346">
        <v>0</v>
      </c>
      <c r="S2346">
        <v>0</v>
      </c>
      <c r="T2346">
        <v>0</v>
      </c>
      <c r="U2346">
        <v>0</v>
      </c>
      <c r="V2346">
        <v>0</v>
      </c>
      <c r="W2346">
        <v>0</v>
      </c>
      <c r="X2346">
        <v>0</v>
      </c>
      <c r="Y2346">
        <v>0</v>
      </c>
      <c r="Z2346">
        <v>0</v>
      </c>
      <c r="AA2346">
        <v>0</v>
      </c>
      <c r="AB2346">
        <v>0</v>
      </c>
    </row>
    <row r="2347" spans="2:30" ht="15" customHeight="1" x14ac:dyDescent="0.45">
      <c r="B2347" t="s">
        <v>419</v>
      </c>
      <c r="C2347" t="s">
        <v>189</v>
      </c>
      <c r="D2347" t="s">
        <v>3340</v>
      </c>
      <c r="E2347" t="s">
        <v>3341</v>
      </c>
      <c r="F2347" t="s">
        <v>4861</v>
      </c>
      <c r="G2347" t="s">
        <v>422</v>
      </c>
      <c r="H2347" t="s">
        <v>3300</v>
      </c>
      <c r="J2347">
        <v>1</v>
      </c>
      <c r="K2347">
        <v>0</v>
      </c>
      <c r="L2347">
        <v>0</v>
      </c>
      <c r="M2347">
        <v>0</v>
      </c>
      <c r="N2347">
        <v>0</v>
      </c>
      <c r="O2347">
        <v>0</v>
      </c>
      <c r="P2347">
        <v>0</v>
      </c>
      <c r="Q2347">
        <v>1304.26564047739</v>
      </c>
      <c r="R2347">
        <v>0</v>
      </c>
      <c r="S2347">
        <v>0</v>
      </c>
      <c r="T2347">
        <v>0</v>
      </c>
      <c r="U2347">
        <v>0</v>
      </c>
      <c r="V2347">
        <v>0</v>
      </c>
      <c r="W2347">
        <v>0</v>
      </c>
      <c r="X2347">
        <v>0</v>
      </c>
      <c r="Y2347">
        <v>0</v>
      </c>
      <c r="Z2347">
        <v>0</v>
      </c>
      <c r="AA2347">
        <v>0</v>
      </c>
      <c r="AB2347">
        <v>0</v>
      </c>
    </row>
    <row r="2348" spans="2:30" ht="15" customHeight="1" x14ac:dyDescent="0.45">
      <c r="B2348" t="s">
        <v>419</v>
      </c>
      <c r="C2348" t="s">
        <v>189</v>
      </c>
      <c r="D2348" t="s">
        <v>3343</v>
      </c>
      <c r="E2348" t="s">
        <v>3344</v>
      </c>
      <c r="F2348" t="s">
        <v>4862</v>
      </c>
      <c r="G2348" t="s">
        <v>422</v>
      </c>
      <c r="H2348" t="s">
        <v>3300</v>
      </c>
      <c r="J2348">
        <v>1</v>
      </c>
      <c r="K2348">
        <v>0</v>
      </c>
      <c r="L2348">
        <v>0</v>
      </c>
      <c r="M2348">
        <v>0</v>
      </c>
      <c r="N2348">
        <v>0</v>
      </c>
      <c r="O2348">
        <v>0</v>
      </c>
      <c r="P2348">
        <v>0</v>
      </c>
      <c r="Q2348">
        <v>0</v>
      </c>
      <c r="R2348">
        <v>0</v>
      </c>
      <c r="S2348">
        <v>0</v>
      </c>
      <c r="T2348">
        <v>0</v>
      </c>
      <c r="U2348">
        <v>0</v>
      </c>
      <c r="V2348">
        <v>0</v>
      </c>
      <c r="W2348">
        <v>0</v>
      </c>
      <c r="X2348">
        <v>0</v>
      </c>
      <c r="Y2348">
        <v>0</v>
      </c>
      <c r="Z2348">
        <v>0</v>
      </c>
      <c r="AA2348">
        <v>0</v>
      </c>
      <c r="AB2348">
        <v>0</v>
      </c>
    </row>
    <row r="2349" spans="2:30" ht="15" customHeight="1" x14ac:dyDescent="0.45">
      <c r="B2349" t="s">
        <v>419</v>
      </c>
      <c r="C2349" t="s">
        <v>189</v>
      </c>
      <c r="D2349" t="s">
        <v>3346</v>
      </c>
      <c r="E2349" t="s">
        <v>3347</v>
      </c>
      <c r="F2349" t="s">
        <v>4863</v>
      </c>
      <c r="G2349" t="s">
        <v>422</v>
      </c>
      <c r="H2349" t="s">
        <v>3300</v>
      </c>
      <c r="J2349">
        <v>1</v>
      </c>
      <c r="K2349">
        <v>0</v>
      </c>
      <c r="L2349">
        <v>0</v>
      </c>
      <c r="M2349">
        <v>0</v>
      </c>
      <c r="N2349">
        <v>0</v>
      </c>
      <c r="O2349">
        <v>0</v>
      </c>
      <c r="P2349">
        <v>0</v>
      </c>
      <c r="Q2349">
        <v>0</v>
      </c>
      <c r="R2349">
        <v>0</v>
      </c>
      <c r="S2349">
        <v>0</v>
      </c>
      <c r="T2349">
        <v>0</v>
      </c>
      <c r="U2349">
        <v>0</v>
      </c>
      <c r="V2349">
        <v>0</v>
      </c>
      <c r="W2349">
        <v>0</v>
      </c>
      <c r="X2349">
        <v>0</v>
      </c>
      <c r="Y2349">
        <v>0</v>
      </c>
      <c r="Z2349">
        <v>0</v>
      </c>
      <c r="AA2349">
        <v>0</v>
      </c>
      <c r="AB2349">
        <v>0</v>
      </c>
    </row>
    <row r="2350" spans="2:30" ht="15" customHeight="1" x14ac:dyDescent="0.45">
      <c r="B2350" t="s">
        <v>419</v>
      </c>
      <c r="C2350" t="s">
        <v>189</v>
      </c>
      <c r="D2350" t="s">
        <v>3349</v>
      </c>
      <c r="E2350" t="s">
        <v>3350</v>
      </c>
      <c r="F2350" t="s">
        <v>4864</v>
      </c>
      <c r="G2350" t="s">
        <v>422</v>
      </c>
      <c r="H2350" t="s">
        <v>3300</v>
      </c>
      <c r="J2350">
        <v>1</v>
      </c>
      <c r="K2350">
        <v>0</v>
      </c>
      <c r="L2350">
        <v>0</v>
      </c>
      <c r="M2350">
        <v>0</v>
      </c>
      <c r="N2350">
        <v>0</v>
      </c>
      <c r="O2350">
        <v>0</v>
      </c>
      <c r="P2350">
        <v>0</v>
      </c>
      <c r="Q2350">
        <v>0</v>
      </c>
      <c r="R2350">
        <v>0</v>
      </c>
      <c r="S2350">
        <v>0</v>
      </c>
      <c r="T2350">
        <v>0</v>
      </c>
      <c r="U2350">
        <v>0</v>
      </c>
      <c r="V2350">
        <v>0</v>
      </c>
      <c r="W2350">
        <v>0</v>
      </c>
      <c r="X2350">
        <v>0</v>
      </c>
      <c r="Y2350">
        <v>0</v>
      </c>
      <c r="Z2350">
        <v>0</v>
      </c>
      <c r="AA2350">
        <v>0</v>
      </c>
      <c r="AB2350">
        <v>0</v>
      </c>
    </row>
    <row r="2351" spans="2:30" ht="15" customHeight="1" x14ac:dyDescent="0.45">
      <c r="B2351" t="s">
        <v>419</v>
      </c>
      <c r="C2351" t="s">
        <v>189</v>
      </c>
      <c r="D2351" t="s">
        <v>3352</v>
      </c>
      <c r="E2351" t="s">
        <v>3353</v>
      </c>
      <c r="F2351" t="s">
        <v>4865</v>
      </c>
      <c r="G2351" t="s">
        <v>422</v>
      </c>
      <c r="H2351" t="s">
        <v>3300</v>
      </c>
      <c r="J2351">
        <v>1</v>
      </c>
      <c r="K2351">
        <v>0</v>
      </c>
      <c r="L2351">
        <v>0</v>
      </c>
      <c r="M2351">
        <v>0</v>
      </c>
      <c r="N2351">
        <v>0</v>
      </c>
      <c r="O2351">
        <v>0</v>
      </c>
      <c r="P2351">
        <v>0</v>
      </c>
      <c r="Q2351">
        <v>0</v>
      </c>
      <c r="R2351">
        <v>0</v>
      </c>
      <c r="S2351">
        <v>0</v>
      </c>
      <c r="T2351">
        <v>0</v>
      </c>
      <c r="U2351">
        <v>0</v>
      </c>
      <c r="V2351">
        <v>0</v>
      </c>
      <c r="W2351">
        <v>0</v>
      </c>
      <c r="X2351">
        <v>0</v>
      </c>
      <c r="Y2351">
        <v>0</v>
      </c>
      <c r="Z2351">
        <v>0</v>
      </c>
      <c r="AA2351">
        <v>0</v>
      </c>
      <c r="AB2351">
        <v>0</v>
      </c>
    </row>
    <row r="2352" spans="2:30" ht="15" customHeight="1" x14ac:dyDescent="0.45">
      <c r="B2352" t="s">
        <v>419</v>
      </c>
      <c r="C2352" t="s">
        <v>189</v>
      </c>
      <c r="D2352" t="s">
        <v>3355</v>
      </c>
      <c r="E2352" t="s">
        <v>3356</v>
      </c>
      <c r="F2352" t="s">
        <v>4866</v>
      </c>
      <c r="G2352" t="s">
        <v>422</v>
      </c>
      <c r="K2352">
        <v>208.73974100000001</v>
      </c>
      <c r="L2352">
        <v>202.17573700254101</v>
      </c>
      <c r="M2352">
        <v>232.19628888016001</v>
      </c>
      <c r="N2352">
        <v>257.22993241027802</v>
      </c>
      <c r="O2352">
        <v>270.62855213952599</v>
      </c>
      <c r="P2352">
        <v>275.01978498763702</v>
      </c>
      <c r="Q2352">
        <v>282.76877708440298</v>
      </c>
      <c r="R2352">
        <v>292.86850456091901</v>
      </c>
      <c r="S2352">
        <v>303.31831763607897</v>
      </c>
      <c r="T2352">
        <v>314.24148100389601</v>
      </c>
      <c r="U2352">
        <v>325.73668571864499</v>
      </c>
      <c r="V2352">
        <v>338.34136364452502</v>
      </c>
      <c r="W2352">
        <v>352.284351312181</v>
      </c>
      <c r="X2352">
        <v>367.97320446260301</v>
      </c>
      <c r="Y2352">
        <v>385.64770388357402</v>
      </c>
      <c r="Z2352">
        <v>405.73757366904999</v>
      </c>
      <c r="AA2352">
        <v>428.71565956124903</v>
      </c>
      <c r="AB2352">
        <v>455.175956470372</v>
      </c>
      <c r="AC2352">
        <v>485.61048568896501</v>
      </c>
      <c r="AD2352">
        <v>519.09985912709499</v>
      </c>
    </row>
    <row r="2353" spans="2:30" ht="15" customHeight="1" x14ac:dyDescent="0.45">
      <c r="B2353" t="s">
        <v>419</v>
      </c>
      <c r="C2353" t="s">
        <v>189</v>
      </c>
      <c r="D2353" t="s">
        <v>3358</v>
      </c>
      <c r="E2353" t="s">
        <v>3359</v>
      </c>
      <c r="F2353" t="s">
        <v>4867</v>
      </c>
      <c r="G2353" t="s">
        <v>422</v>
      </c>
      <c r="K2353">
        <v>208.73974100000001</v>
      </c>
      <c r="L2353">
        <v>202.17573700254101</v>
      </c>
      <c r="M2353">
        <v>232.19628888016001</v>
      </c>
      <c r="N2353">
        <v>257.22993241027802</v>
      </c>
      <c r="O2353">
        <v>270.74495198508401</v>
      </c>
      <c r="P2353">
        <v>257.06274379201102</v>
      </c>
      <c r="Q2353">
        <v>266.38456035117599</v>
      </c>
      <c r="R2353">
        <v>274.05994579281298</v>
      </c>
      <c r="S2353">
        <v>286.07209812554402</v>
      </c>
      <c r="T2353">
        <v>297.47953101706099</v>
      </c>
      <c r="U2353">
        <v>309.97720369522801</v>
      </c>
      <c r="V2353">
        <v>323.27575205305101</v>
      </c>
      <c r="W2353">
        <v>338.41528779576601</v>
      </c>
      <c r="X2353">
        <v>355.81440693527099</v>
      </c>
      <c r="Y2353">
        <v>375.78044277267099</v>
      </c>
      <c r="Z2353">
        <v>398.586111841422</v>
      </c>
      <c r="AA2353">
        <v>424.51431589007098</v>
      </c>
      <c r="AB2353">
        <v>454.111150387051</v>
      </c>
      <c r="AC2353">
        <v>487.85514457449699</v>
      </c>
      <c r="AD2353">
        <v>524.89652544840101</v>
      </c>
    </row>
    <row r="2354" spans="2:30" ht="15" customHeight="1" x14ac:dyDescent="0.45">
      <c r="B2354" t="s">
        <v>419</v>
      </c>
      <c r="C2354" t="s">
        <v>189</v>
      </c>
      <c r="D2354" t="s">
        <v>3361</v>
      </c>
      <c r="E2354" t="s">
        <v>3362</v>
      </c>
      <c r="F2354" t="s">
        <v>4868</v>
      </c>
      <c r="G2354" t="s">
        <v>422</v>
      </c>
      <c r="H2354" t="s">
        <v>3364</v>
      </c>
      <c r="I2354" t="s">
        <v>3365</v>
      </c>
      <c r="K2354">
        <v>0</v>
      </c>
      <c r="L2354">
        <v>0</v>
      </c>
      <c r="M2354">
        <v>0</v>
      </c>
      <c r="N2354">
        <v>0</v>
      </c>
      <c r="O2354">
        <v>0</v>
      </c>
      <c r="P2354">
        <v>0</v>
      </c>
      <c r="Q2354">
        <v>0</v>
      </c>
      <c r="R2354">
        <v>0</v>
      </c>
      <c r="S2354">
        <v>0</v>
      </c>
      <c r="T2354">
        <v>0</v>
      </c>
      <c r="U2354">
        <v>0</v>
      </c>
      <c r="V2354">
        <v>0</v>
      </c>
      <c r="W2354">
        <v>0</v>
      </c>
      <c r="X2354">
        <v>0</v>
      </c>
      <c r="Y2354">
        <v>0</v>
      </c>
      <c r="Z2354">
        <v>0</v>
      </c>
      <c r="AA2354">
        <v>0</v>
      </c>
      <c r="AB2354">
        <v>0</v>
      </c>
      <c r="AC2354">
        <v>0</v>
      </c>
      <c r="AD2354">
        <v>0</v>
      </c>
    </row>
    <row r="2355" spans="2:30" ht="15" customHeight="1" x14ac:dyDescent="0.45">
      <c r="B2355" t="s">
        <v>419</v>
      </c>
      <c r="C2355" t="s">
        <v>189</v>
      </c>
      <c r="D2355" t="s">
        <v>3366</v>
      </c>
      <c r="E2355" t="s">
        <v>3367</v>
      </c>
      <c r="F2355" t="s">
        <v>4869</v>
      </c>
      <c r="G2355" t="s">
        <v>422</v>
      </c>
      <c r="H2355" t="s">
        <v>3369</v>
      </c>
      <c r="I2355" t="s">
        <v>3365</v>
      </c>
      <c r="K2355">
        <v>0</v>
      </c>
      <c r="L2355">
        <v>0</v>
      </c>
      <c r="M2355">
        <v>0</v>
      </c>
      <c r="N2355">
        <v>0</v>
      </c>
      <c r="O2355">
        <v>0</v>
      </c>
      <c r="P2355">
        <v>0</v>
      </c>
      <c r="Q2355">
        <v>0</v>
      </c>
      <c r="R2355">
        <v>0</v>
      </c>
      <c r="S2355">
        <v>0</v>
      </c>
      <c r="T2355">
        <v>0</v>
      </c>
      <c r="U2355">
        <v>0</v>
      </c>
      <c r="V2355">
        <v>0</v>
      </c>
      <c r="W2355">
        <v>0</v>
      </c>
      <c r="X2355">
        <v>0</v>
      </c>
      <c r="Y2355">
        <v>0</v>
      </c>
      <c r="Z2355">
        <v>0</v>
      </c>
      <c r="AA2355">
        <v>0</v>
      </c>
      <c r="AB2355">
        <v>0</v>
      </c>
      <c r="AC2355">
        <v>0</v>
      </c>
      <c r="AD2355">
        <v>0</v>
      </c>
    </row>
    <row r="2356" spans="2:30" ht="15" customHeight="1" x14ac:dyDescent="0.45">
      <c r="B2356" t="s">
        <v>419</v>
      </c>
      <c r="C2356" t="s">
        <v>189</v>
      </c>
      <c r="D2356" t="s">
        <v>3370</v>
      </c>
      <c r="E2356" t="s">
        <v>3371</v>
      </c>
      <c r="F2356" t="s">
        <v>4870</v>
      </c>
      <c r="G2356" t="s">
        <v>422</v>
      </c>
      <c r="H2356" t="s">
        <v>3373</v>
      </c>
      <c r="J2356">
        <v>1</v>
      </c>
      <c r="K2356">
        <v>0</v>
      </c>
      <c r="L2356">
        <v>0</v>
      </c>
      <c r="M2356">
        <v>0</v>
      </c>
      <c r="N2356">
        <v>0</v>
      </c>
      <c r="O2356">
        <v>0</v>
      </c>
      <c r="P2356">
        <v>0</v>
      </c>
      <c r="Q2356">
        <v>0</v>
      </c>
      <c r="R2356">
        <v>0</v>
      </c>
      <c r="S2356">
        <v>0</v>
      </c>
      <c r="T2356">
        <v>0</v>
      </c>
      <c r="U2356">
        <v>0</v>
      </c>
      <c r="V2356">
        <v>0</v>
      </c>
      <c r="W2356">
        <v>0</v>
      </c>
      <c r="X2356">
        <v>0</v>
      </c>
      <c r="Y2356">
        <v>0</v>
      </c>
      <c r="Z2356">
        <v>0</v>
      </c>
      <c r="AA2356">
        <v>0</v>
      </c>
      <c r="AB2356">
        <v>0</v>
      </c>
      <c r="AC2356">
        <v>0</v>
      </c>
      <c r="AD2356">
        <v>0</v>
      </c>
    </row>
    <row r="2357" spans="2:30" ht="15" customHeight="1" x14ac:dyDescent="0.45">
      <c r="B2357" t="s">
        <v>419</v>
      </c>
      <c r="C2357" t="s">
        <v>189</v>
      </c>
      <c r="D2357" t="s">
        <v>3374</v>
      </c>
      <c r="E2357" t="s">
        <v>3375</v>
      </c>
      <c r="F2357" t="s">
        <v>4871</v>
      </c>
      <c r="G2357" t="s">
        <v>422</v>
      </c>
      <c r="H2357" t="s">
        <v>3373</v>
      </c>
      <c r="J2357">
        <v>1</v>
      </c>
      <c r="K2357">
        <v>806.87211618252297</v>
      </c>
      <c r="L2357">
        <v>0</v>
      </c>
      <c r="M2357">
        <v>2040.37756914904</v>
      </c>
      <c r="N2357">
        <v>2304.3477166153002</v>
      </c>
      <c r="O2357">
        <v>2471.0934380243998</v>
      </c>
      <c r="P2357">
        <v>1436.00975380455</v>
      </c>
      <c r="Q2357">
        <v>1818.6975657261</v>
      </c>
      <c r="R2357">
        <v>2083.8978284612099</v>
      </c>
      <c r="S2357">
        <v>2120.78479861299</v>
      </c>
      <c r="T2357">
        <v>2208.2824680941599</v>
      </c>
      <c r="U2357">
        <v>2305.4502747243801</v>
      </c>
      <c r="V2357">
        <v>2462.2479022470002</v>
      </c>
      <c r="W2357">
        <v>2643.84305197409</v>
      </c>
      <c r="X2357">
        <v>2870.96571987482</v>
      </c>
      <c r="Y2357">
        <v>3129.2168612762698</v>
      </c>
      <c r="Z2357">
        <v>3434.06457489483</v>
      </c>
      <c r="AA2357">
        <v>3794.8012178577501</v>
      </c>
      <c r="AB2357">
        <v>4270.1518970037296</v>
      </c>
      <c r="AC2357">
        <v>4552.9607866877795</v>
      </c>
      <c r="AD2357">
        <v>4859.8743314160001</v>
      </c>
    </row>
    <row r="2358" spans="2:30" ht="15" customHeight="1" x14ac:dyDescent="0.45">
      <c r="B2358" t="s">
        <v>419</v>
      </c>
      <c r="C2358" t="s">
        <v>189</v>
      </c>
      <c r="D2358" t="s">
        <v>3377</v>
      </c>
      <c r="E2358" t="s">
        <v>3378</v>
      </c>
      <c r="F2358" t="s">
        <v>4872</v>
      </c>
      <c r="G2358" t="s">
        <v>422</v>
      </c>
      <c r="H2358" t="s">
        <v>3373</v>
      </c>
      <c r="J2358">
        <v>1</v>
      </c>
      <c r="K2358">
        <v>30.025615860050902</v>
      </c>
      <c r="L2358">
        <v>0</v>
      </c>
      <c r="M2358">
        <v>3447.32448996524</v>
      </c>
      <c r="N2358">
        <v>164.15280510124799</v>
      </c>
      <c r="O2358">
        <v>109.661767514998</v>
      </c>
      <c r="P2358">
        <v>64.430790069071094</v>
      </c>
      <c r="Q2358">
        <v>81.601201346977504</v>
      </c>
      <c r="R2358">
        <v>93.500189086634904</v>
      </c>
      <c r="S2358">
        <v>95.155231208623505</v>
      </c>
      <c r="T2358">
        <v>99.081070820045298</v>
      </c>
      <c r="U2358">
        <v>103.44078950153499</v>
      </c>
      <c r="V2358">
        <v>110.475975018537</v>
      </c>
      <c r="W2358">
        <v>118.623774111565</v>
      </c>
      <c r="X2358">
        <v>128.814298860208</v>
      </c>
      <c r="Y2358">
        <v>140.40149388632199</v>
      </c>
      <c r="Z2358">
        <v>154.07938081373101</v>
      </c>
      <c r="AA2358">
        <v>170.26488850362401</v>
      </c>
      <c r="AB2358">
        <v>188.11160919406601</v>
      </c>
      <c r="AC2358">
        <v>208.28233937210601</v>
      </c>
      <c r="AD2358">
        <v>227.25340658098801</v>
      </c>
    </row>
    <row r="2359" spans="2:30" ht="15" customHeight="1" x14ac:dyDescent="0.45">
      <c r="B2359" t="s">
        <v>419</v>
      </c>
      <c r="C2359" t="s">
        <v>189</v>
      </c>
      <c r="D2359" t="s">
        <v>3380</v>
      </c>
      <c r="E2359" t="s">
        <v>3381</v>
      </c>
      <c r="F2359" t="s">
        <v>4873</v>
      </c>
      <c r="G2359" t="s">
        <v>422</v>
      </c>
      <c r="H2359" t="s">
        <v>3373</v>
      </c>
      <c r="J2359">
        <v>1</v>
      </c>
      <c r="K2359">
        <v>0</v>
      </c>
      <c r="L2359">
        <v>0</v>
      </c>
      <c r="M2359">
        <v>0</v>
      </c>
      <c r="N2359">
        <v>0</v>
      </c>
      <c r="O2359">
        <v>0</v>
      </c>
      <c r="P2359">
        <v>0</v>
      </c>
      <c r="Q2359">
        <v>0</v>
      </c>
      <c r="R2359">
        <v>0</v>
      </c>
      <c r="S2359">
        <v>0</v>
      </c>
      <c r="T2359">
        <v>0</v>
      </c>
      <c r="U2359">
        <v>0</v>
      </c>
      <c r="V2359">
        <v>0</v>
      </c>
      <c r="W2359">
        <v>0</v>
      </c>
      <c r="X2359">
        <v>0</v>
      </c>
      <c r="Y2359">
        <v>0</v>
      </c>
      <c r="Z2359">
        <v>0</v>
      </c>
      <c r="AA2359">
        <v>0</v>
      </c>
      <c r="AB2359">
        <v>0</v>
      </c>
      <c r="AC2359">
        <v>0</v>
      </c>
      <c r="AD2359">
        <v>0</v>
      </c>
    </row>
    <row r="2360" spans="2:30" ht="15" customHeight="1" x14ac:dyDescent="0.45">
      <c r="B2360" t="s">
        <v>419</v>
      </c>
      <c r="C2360" t="s">
        <v>189</v>
      </c>
      <c r="D2360" t="s">
        <v>3383</v>
      </c>
      <c r="E2360" t="s">
        <v>3384</v>
      </c>
      <c r="F2360" t="s">
        <v>4874</v>
      </c>
      <c r="G2360" t="s">
        <v>422</v>
      </c>
      <c r="H2360" t="s">
        <v>3373</v>
      </c>
      <c r="J2360">
        <v>1</v>
      </c>
      <c r="K2360">
        <v>599.35264415761799</v>
      </c>
      <c r="L2360">
        <v>0</v>
      </c>
      <c r="M2360">
        <v>1539.8049388511399</v>
      </c>
      <c r="N2360">
        <v>1739.0144101390099</v>
      </c>
      <c r="O2360">
        <v>1919.16587224813</v>
      </c>
      <c r="P2360">
        <v>1092.6166377648301</v>
      </c>
      <c r="Q2360">
        <v>1403.76415355773</v>
      </c>
      <c r="R2360">
        <v>1622.6889931977501</v>
      </c>
      <c r="S2360">
        <v>1663.05130272476</v>
      </c>
      <c r="T2360">
        <v>1721.88513608421</v>
      </c>
      <c r="U2360">
        <v>1792.8323271719701</v>
      </c>
      <c r="V2360">
        <v>1915.3900429042601</v>
      </c>
      <c r="W2360">
        <v>2061.59297185681</v>
      </c>
      <c r="X2360">
        <v>2248.5342097852799</v>
      </c>
      <c r="Y2360">
        <v>2459.5567263509101</v>
      </c>
      <c r="Z2360">
        <v>2715.8991627947198</v>
      </c>
      <c r="AA2360">
        <v>3021.9551336627501</v>
      </c>
      <c r="AB2360">
        <v>3234.59561775765</v>
      </c>
      <c r="AC2360">
        <v>3435.9677403537098</v>
      </c>
      <c r="AD2360">
        <v>3667.5851621086099</v>
      </c>
    </row>
    <row r="2361" spans="2:30" ht="15" customHeight="1" x14ac:dyDescent="0.45">
      <c r="B2361" t="s">
        <v>419</v>
      </c>
      <c r="C2361" t="s">
        <v>189</v>
      </c>
      <c r="D2361" t="s">
        <v>3386</v>
      </c>
      <c r="E2361" t="s">
        <v>3387</v>
      </c>
      <c r="F2361" t="s">
        <v>4875</v>
      </c>
      <c r="G2361" t="s">
        <v>422</v>
      </c>
      <c r="H2361" t="s">
        <v>3373</v>
      </c>
      <c r="J2361">
        <v>1</v>
      </c>
      <c r="K2361">
        <v>294.69856660367202</v>
      </c>
      <c r="L2361">
        <v>0</v>
      </c>
      <c r="M2361">
        <v>2566.3415647519</v>
      </c>
      <c r="N2361">
        <v>2898.3573502316799</v>
      </c>
      <c r="O2361">
        <v>1377.0619065393</v>
      </c>
      <c r="P2361">
        <v>876.72135226568696</v>
      </c>
      <c r="Q2361">
        <v>1254.14411547955</v>
      </c>
      <c r="R2361">
        <v>1621.21796972725</v>
      </c>
      <c r="S2361">
        <v>1853.0982152131201</v>
      </c>
      <c r="T2361">
        <v>1966.27003631193</v>
      </c>
      <c r="U2361">
        <v>2098.09356435379</v>
      </c>
      <c r="V2361">
        <v>2290.98605762531</v>
      </c>
      <c r="W2361">
        <v>2527.0529321122399</v>
      </c>
      <c r="X2361">
        <v>2824.6009855734201</v>
      </c>
      <c r="Y2361">
        <v>3163.1635253890199</v>
      </c>
      <c r="Z2361">
        <v>3579.51869496886</v>
      </c>
      <c r="AA2361">
        <v>4070.7932862149701</v>
      </c>
      <c r="AB2361">
        <v>4783.28413596268</v>
      </c>
      <c r="AC2361">
        <v>5726.61290058952</v>
      </c>
      <c r="AD2361">
        <v>6112.64193684768</v>
      </c>
    </row>
    <row r="2362" spans="2:30" ht="15" customHeight="1" x14ac:dyDescent="0.45">
      <c r="B2362" t="s">
        <v>419</v>
      </c>
      <c r="C2362" t="s">
        <v>189</v>
      </c>
      <c r="D2362" t="s">
        <v>3389</v>
      </c>
      <c r="E2362" t="s">
        <v>3390</v>
      </c>
      <c r="F2362" t="s">
        <v>4876</v>
      </c>
      <c r="G2362" t="s">
        <v>422</v>
      </c>
      <c r="H2362" t="s">
        <v>3373</v>
      </c>
      <c r="J2362">
        <v>1</v>
      </c>
      <c r="K2362">
        <v>90.057937790013497</v>
      </c>
      <c r="L2362">
        <v>0</v>
      </c>
      <c r="M2362">
        <v>2671.4616733757498</v>
      </c>
      <c r="N2362">
        <v>2909.0208218467101</v>
      </c>
      <c r="O2362">
        <v>274.87235124384699</v>
      </c>
      <c r="P2362">
        <v>159.73470341652799</v>
      </c>
      <c r="Q2362">
        <v>202.30302440213001</v>
      </c>
      <c r="R2362">
        <v>231.802604890178</v>
      </c>
      <c r="S2362">
        <v>235.90573108519001</v>
      </c>
      <c r="T2362">
        <v>245.638544004588</v>
      </c>
      <c r="U2362">
        <v>256.44701569678301</v>
      </c>
      <c r="V2362">
        <v>273.88841709561501</v>
      </c>
      <c r="W2362">
        <v>294.08817361306501</v>
      </c>
      <c r="X2362">
        <v>319.35218863815498</v>
      </c>
      <c r="Y2362">
        <v>348.07878284787301</v>
      </c>
      <c r="Z2362">
        <v>381.98855190971699</v>
      </c>
      <c r="AA2362">
        <v>422.11513219407198</v>
      </c>
      <c r="AB2362">
        <v>466.36013731335402</v>
      </c>
      <c r="AC2362">
        <v>834.39507283341698</v>
      </c>
      <c r="AD2362">
        <v>1164.4170107893999</v>
      </c>
    </row>
    <row r="2363" spans="2:30" ht="15" customHeight="1" x14ac:dyDescent="0.45">
      <c r="B2363" t="s">
        <v>419</v>
      </c>
      <c r="C2363" t="s">
        <v>189</v>
      </c>
      <c r="D2363" t="s">
        <v>3392</v>
      </c>
      <c r="E2363" t="s">
        <v>3393</v>
      </c>
      <c r="F2363" t="s">
        <v>4877</v>
      </c>
      <c r="G2363" t="s">
        <v>422</v>
      </c>
      <c r="H2363" t="s">
        <v>3373</v>
      </c>
      <c r="J2363">
        <v>1</v>
      </c>
      <c r="K2363">
        <v>0</v>
      </c>
      <c r="L2363">
        <v>0</v>
      </c>
      <c r="M2363">
        <v>0</v>
      </c>
      <c r="N2363">
        <v>0</v>
      </c>
      <c r="O2363">
        <v>0</v>
      </c>
      <c r="P2363">
        <v>0</v>
      </c>
      <c r="Q2363">
        <v>0</v>
      </c>
      <c r="R2363">
        <v>0</v>
      </c>
      <c r="S2363">
        <v>0</v>
      </c>
      <c r="T2363">
        <v>0</v>
      </c>
      <c r="U2363">
        <v>0</v>
      </c>
      <c r="V2363">
        <v>0</v>
      </c>
      <c r="W2363">
        <v>0</v>
      </c>
      <c r="X2363">
        <v>0</v>
      </c>
      <c r="Y2363">
        <v>0</v>
      </c>
      <c r="Z2363">
        <v>0</v>
      </c>
      <c r="AA2363">
        <v>0</v>
      </c>
      <c r="AB2363">
        <v>0</v>
      </c>
      <c r="AC2363">
        <v>0</v>
      </c>
      <c r="AD2363">
        <v>0</v>
      </c>
    </row>
    <row r="2364" spans="2:30" ht="15" customHeight="1" x14ac:dyDescent="0.45">
      <c r="B2364" t="s">
        <v>419</v>
      </c>
      <c r="C2364" t="s">
        <v>189</v>
      </c>
      <c r="D2364" t="s">
        <v>3395</v>
      </c>
      <c r="E2364" t="s">
        <v>3396</v>
      </c>
      <c r="F2364" t="s">
        <v>4878</v>
      </c>
      <c r="G2364" t="s">
        <v>422</v>
      </c>
      <c r="H2364" t="s">
        <v>3373</v>
      </c>
      <c r="J2364">
        <v>1</v>
      </c>
      <c r="K2364">
        <v>0</v>
      </c>
      <c r="L2364">
        <v>0</v>
      </c>
      <c r="M2364">
        <v>0</v>
      </c>
      <c r="N2364">
        <v>0</v>
      </c>
      <c r="O2364">
        <v>0</v>
      </c>
      <c r="P2364">
        <v>0</v>
      </c>
      <c r="Q2364">
        <v>0</v>
      </c>
      <c r="R2364">
        <v>0</v>
      </c>
      <c r="S2364">
        <v>0</v>
      </c>
      <c r="T2364">
        <v>0</v>
      </c>
      <c r="U2364">
        <v>0</v>
      </c>
      <c r="V2364">
        <v>0</v>
      </c>
      <c r="W2364">
        <v>0</v>
      </c>
      <c r="X2364">
        <v>0</v>
      </c>
      <c r="Y2364">
        <v>0</v>
      </c>
      <c r="Z2364">
        <v>0</v>
      </c>
      <c r="AA2364">
        <v>0</v>
      </c>
      <c r="AB2364">
        <v>0</v>
      </c>
      <c r="AC2364">
        <v>0</v>
      </c>
      <c r="AD2364">
        <v>0</v>
      </c>
    </row>
    <row r="2365" spans="2:30" ht="15" customHeight="1" x14ac:dyDescent="0.45">
      <c r="B2365" t="s">
        <v>419</v>
      </c>
      <c r="C2365" t="s">
        <v>189</v>
      </c>
      <c r="D2365" t="s">
        <v>3398</v>
      </c>
      <c r="E2365" t="s">
        <v>3399</v>
      </c>
      <c r="F2365" t="s">
        <v>4879</v>
      </c>
      <c r="G2365" t="s">
        <v>422</v>
      </c>
      <c r="H2365" t="s">
        <v>3373</v>
      </c>
      <c r="J2365">
        <v>2</v>
      </c>
      <c r="K2365">
        <v>0</v>
      </c>
      <c r="L2365">
        <v>0</v>
      </c>
      <c r="M2365">
        <v>0</v>
      </c>
      <c r="N2365">
        <v>0</v>
      </c>
      <c r="O2365">
        <v>0</v>
      </c>
      <c r="P2365">
        <v>0</v>
      </c>
      <c r="Q2365">
        <v>0</v>
      </c>
      <c r="R2365">
        <v>0</v>
      </c>
      <c r="S2365">
        <v>0</v>
      </c>
      <c r="T2365">
        <v>0</v>
      </c>
      <c r="U2365">
        <v>0</v>
      </c>
      <c r="V2365">
        <v>0</v>
      </c>
      <c r="W2365">
        <v>0</v>
      </c>
      <c r="X2365">
        <v>0</v>
      </c>
      <c r="Y2365">
        <v>0</v>
      </c>
      <c r="Z2365">
        <v>0</v>
      </c>
      <c r="AA2365">
        <v>0</v>
      </c>
      <c r="AB2365">
        <v>0</v>
      </c>
      <c r="AC2365">
        <v>0</v>
      </c>
      <c r="AD2365">
        <v>0</v>
      </c>
    </row>
    <row r="2366" spans="2:30" ht="15" customHeight="1" x14ac:dyDescent="0.45">
      <c r="B2366" t="s">
        <v>419</v>
      </c>
      <c r="C2366" t="s">
        <v>189</v>
      </c>
      <c r="D2366" t="s">
        <v>3401</v>
      </c>
      <c r="E2366" t="s">
        <v>3402</v>
      </c>
      <c r="F2366" t="s">
        <v>4880</v>
      </c>
      <c r="G2366" t="s">
        <v>422</v>
      </c>
      <c r="H2366" t="s">
        <v>3373</v>
      </c>
      <c r="J2366">
        <v>2</v>
      </c>
      <c r="K2366">
        <v>806.87211618252297</v>
      </c>
      <c r="L2366">
        <v>0</v>
      </c>
      <c r="M2366">
        <v>2040.37756914904</v>
      </c>
      <c r="N2366">
        <v>2304.3477166153002</v>
      </c>
      <c r="O2366">
        <v>2471.0934380243998</v>
      </c>
      <c r="P2366">
        <v>0</v>
      </c>
      <c r="Q2366">
        <v>1055.98094638876</v>
      </c>
      <c r="R2366">
        <v>1466.5441456618601</v>
      </c>
      <c r="S2366">
        <v>1871.48330732452</v>
      </c>
      <c r="T2366">
        <v>1855.9730324980901</v>
      </c>
      <c r="U2366">
        <v>1993.2022929924001</v>
      </c>
      <c r="V2366">
        <v>2104.4675387075799</v>
      </c>
      <c r="W2366">
        <v>2311.09380890495</v>
      </c>
      <c r="X2366">
        <v>2623.0728730972901</v>
      </c>
      <c r="Y2366">
        <v>2989.5881226555098</v>
      </c>
      <c r="Z2366">
        <v>3390.1980081471902</v>
      </c>
      <c r="AA2366">
        <v>3846.3191284497402</v>
      </c>
      <c r="AB2366">
        <v>4243.7998391786095</v>
      </c>
      <c r="AC2366">
        <v>4542.26574686392</v>
      </c>
      <c r="AD2366">
        <v>4882.5532142655902</v>
      </c>
    </row>
    <row r="2367" spans="2:30" ht="15" customHeight="1" x14ac:dyDescent="0.45">
      <c r="B2367" t="s">
        <v>419</v>
      </c>
      <c r="C2367" t="s">
        <v>189</v>
      </c>
      <c r="D2367" t="s">
        <v>3404</v>
      </c>
      <c r="E2367" t="s">
        <v>3405</v>
      </c>
      <c r="F2367" t="s">
        <v>4881</v>
      </c>
      <c r="G2367" t="s">
        <v>422</v>
      </c>
      <c r="H2367" t="s">
        <v>3373</v>
      </c>
      <c r="J2367">
        <v>2</v>
      </c>
      <c r="K2367">
        <v>30.025615860050902</v>
      </c>
      <c r="L2367">
        <v>0</v>
      </c>
      <c r="M2367">
        <v>3447.32448996524</v>
      </c>
      <c r="N2367">
        <v>164.15280510124799</v>
      </c>
      <c r="O2367">
        <v>109.661767514998</v>
      </c>
      <c r="P2367">
        <v>0</v>
      </c>
      <c r="Q2367">
        <v>93.686243508049003</v>
      </c>
      <c r="R2367">
        <v>131.91921039865099</v>
      </c>
      <c r="S2367">
        <v>169.09481161876201</v>
      </c>
      <c r="T2367">
        <v>167.94411523034501</v>
      </c>
      <c r="U2367">
        <v>180.408673435699</v>
      </c>
      <c r="V2367">
        <v>190.479510424772</v>
      </c>
      <c r="W2367">
        <v>209.18166194964701</v>
      </c>
      <c r="X2367">
        <v>231.57541439108601</v>
      </c>
      <c r="Y2367">
        <v>256.919649086623</v>
      </c>
      <c r="Z2367">
        <v>284.45815683626699</v>
      </c>
      <c r="AA2367">
        <v>314.61534194814601</v>
      </c>
      <c r="AB2367">
        <v>346.76737700267398</v>
      </c>
      <c r="AC2367">
        <v>382.04131064869199</v>
      </c>
      <c r="AD2367">
        <v>416.57334362717597</v>
      </c>
    </row>
    <row r="2368" spans="2:30" ht="15" customHeight="1" x14ac:dyDescent="0.45">
      <c r="B2368" t="s">
        <v>419</v>
      </c>
      <c r="C2368" t="s">
        <v>189</v>
      </c>
      <c r="D2368" t="s">
        <v>3407</v>
      </c>
      <c r="E2368" t="s">
        <v>3408</v>
      </c>
      <c r="F2368" t="s">
        <v>4882</v>
      </c>
      <c r="G2368" t="s">
        <v>422</v>
      </c>
      <c r="H2368" t="s">
        <v>3373</v>
      </c>
      <c r="J2368">
        <v>2</v>
      </c>
      <c r="K2368">
        <v>0</v>
      </c>
      <c r="L2368">
        <v>0</v>
      </c>
      <c r="M2368">
        <v>0</v>
      </c>
      <c r="N2368">
        <v>0</v>
      </c>
      <c r="O2368">
        <v>0</v>
      </c>
      <c r="P2368">
        <v>0</v>
      </c>
      <c r="Q2368">
        <v>0</v>
      </c>
      <c r="R2368">
        <v>0</v>
      </c>
      <c r="S2368">
        <v>0</v>
      </c>
      <c r="T2368">
        <v>0</v>
      </c>
      <c r="U2368">
        <v>0</v>
      </c>
      <c r="V2368">
        <v>0</v>
      </c>
      <c r="W2368">
        <v>0</v>
      </c>
      <c r="X2368">
        <v>0</v>
      </c>
      <c r="Y2368">
        <v>0</v>
      </c>
      <c r="Z2368">
        <v>0</v>
      </c>
      <c r="AA2368">
        <v>0</v>
      </c>
      <c r="AB2368">
        <v>0</v>
      </c>
      <c r="AC2368">
        <v>0</v>
      </c>
      <c r="AD2368">
        <v>0</v>
      </c>
    </row>
    <row r="2369" spans="2:30" ht="15" customHeight="1" x14ac:dyDescent="0.45">
      <c r="B2369" t="s">
        <v>419</v>
      </c>
      <c r="C2369" t="s">
        <v>189</v>
      </c>
      <c r="D2369" t="s">
        <v>3410</v>
      </c>
      <c r="E2369" t="s">
        <v>3411</v>
      </c>
      <c r="F2369" t="s">
        <v>4883</v>
      </c>
      <c r="G2369" t="s">
        <v>422</v>
      </c>
      <c r="H2369" t="s">
        <v>3373</v>
      </c>
      <c r="J2369">
        <v>2</v>
      </c>
      <c r="K2369">
        <v>599.35264415761799</v>
      </c>
      <c r="L2369">
        <v>0</v>
      </c>
      <c r="M2369">
        <v>1539.8049388511399</v>
      </c>
      <c r="N2369">
        <v>1739.0144101390099</v>
      </c>
      <c r="O2369">
        <v>1919.16587224813</v>
      </c>
      <c r="P2369">
        <v>0</v>
      </c>
      <c r="Q2369">
        <v>1121.4227741178399</v>
      </c>
      <c r="R2369">
        <v>1572.42998423626</v>
      </c>
      <c r="S2369">
        <v>2016.11880333412</v>
      </c>
      <c r="T2369">
        <v>1967.6442476608399</v>
      </c>
      <c r="U2369">
        <v>2095.0552310632202</v>
      </c>
      <c r="V2369">
        <v>2198.9350436048699</v>
      </c>
      <c r="W2369">
        <v>2410.2410255171199</v>
      </c>
      <c r="X2369">
        <v>2547.4105336235298</v>
      </c>
      <c r="Y2369">
        <v>2679.8239212909798</v>
      </c>
      <c r="Z2369">
        <v>2831.7724436456301</v>
      </c>
      <c r="AA2369">
        <v>3005.33156897859</v>
      </c>
      <c r="AB2369">
        <v>3202.6542786334498</v>
      </c>
      <c r="AC2369">
        <v>3427.8965502999699</v>
      </c>
      <c r="AD2369">
        <v>3684.7001590324298</v>
      </c>
    </row>
    <row r="2370" spans="2:30" ht="15" customHeight="1" x14ac:dyDescent="0.45">
      <c r="B2370" t="s">
        <v>419</v>
      </c>
      <c r="C2370" t="s">
        <v>189</v>
      </c>
      <c r="D2370" t="s">
        <v>3413</v>
      </c>
      <c r="E2370" t="s">
        <v>3414</v>
      </c>
      <c r="F2370" t="s">
        <v>4884</v>
      </c>
      <c r="G2370" t="s">
        <v>422</v>
      </c>
      <c r="H2370" t="s">
        <v>3373</v>
      </c>
      <c r="J2370">
        <v>2</v>
      </c>
      <c r="K2370">
        <v>294.69856660367202</v>
      </c>
      <c r="L2370">
        <v>0</v>
      </c>
      <c r="M2370">
        <v>2566.3415647519</v>
      </c>
      <c r="N2370">
        <v>2898.3573502316799</v>
      </c>
      <c r="O2370">
        <v>1377.0619065393</v>
      </c>
      <c r="P2370">
        <v>0</v>
      </c>
      <c r="Q2370">
        <v>1071.17016029206</v>
      </c>
      <c r="R2370">
        <v>1659.6144231124399</v>
      </c>
      <c r="S2370">
        <v>2345.6201470159699</v>
      </c>
      <c r="T2370">
        <v>2339.87581202518</v>
      </c>
      <c r="U2370">
        <v>2546.5157639275099</v>
      </c>
      <c r="V2370">
        <v>2725.3786375855798</v>
      </c>
      <c r="W2370">
        <v>3053.3710670536602</v>
      </c>
      <c r="X2370">
        <v>3456.2828929438601</v>
      </c>
      <c r="Y2370">
        <v>3920.4765504359302</v>
      </c>
      <c r="Z2370">
        <v>4458.3022255501801</v>
      </c>
      <c r="AA2370">
        <v>5008.8859482976504</v>
      </c>
      <c r="AB2370">
        <v>5337.7571310557596</v>
      </c>
      <c r="AC2370">
        <v>5713.1609171666096</v>
      </c>
      <c r="AD2370">
        <v>6141.1669317207197</v>
      </c>
    </row>
    <row r="2371" spans="2:30" ht="15" customHeight="1" x14ac:dyDescent="0.45">
      <c r="B2371" t="s">
        <v>419</v>
      </c>
      <c r="C2371" t="s">
        <v>189</v>
      </c>
      <c r="D2371" t="s">
        <v>3416</v>
      </c>
      <c r="E2371" t="s">
        <v>3417</v>
      </c>
      <c r="F2371" t="s">
        <v>4885</v>
      </c>
      <c r="G2371" t="s">
        <v>422</v>
      </c>
      <c r="H2371" t="s">
        <v>3373</v>
      </c>
      <c r="J2371">
        <v>2</v>
      </c>
      <c r="K2371">
        <v>90.057937790013497</v>
      </c>
      <c r="L2371">
        <v>0</v>
      </c>
      <c r="M2371">
        <v>2671.4616733757498</v>
      </c>
      <c r="N2371">
        <v>2909.0208218467101</v>
      </c>
      <c r="O2371">
        <v>274.87235124384699</v>
      </c>
      <c r="P2371">
        <v>0</v>
      </c>
      <c r="Q2371">
        <v>189.603708507215</v>
      </c>
      <c r="R2371">
        <v>263.32123667377698</v>
      </c>
      <c r="S2371">
        <v>336.02895648028402</v>
      </c>
      <c r="T2371">
        <v>333.24405241822302</v>
      </c>
      <c r="U2371">
        <v>357.88386887931</v>
      </c>
      <c r="V2371">
        <v>377.861789207995</v>
      </c>
      <c r="W2371">
        <v>414.961991856927</v>
      </c>
      <c r="X2371">
        <v>459.38537023359902</v>
      </c>
      <c r="Y2371">
        <v>509.66173773794202</v>
      </c>
      <c r="Z2371">
        <v>564.29097206972801</v>
      </c>
      <c r="AA2371">
        <v>624.11498095362197</v>
      </c>
      <c r="AB2371">
        <v>1006.72615887785</v>
      </c>
      <c r="AC2371">
        <v>1625.60208936245</v>
      </c>
      <c r="AD2371">
        <v>1938.1683739893799</v>
      </c>
    </row>
    <row r="2372" spans="2:30" ht="15" customHeight="1" x14ac:dyDescent="0.45">
      <c r="B2372" t="s">
        <v>419</v>
      </c>
      <c r="C2372" t="s">
        <v>189</v>
      </c>
      <c r="D2372" t="s">
        <v>3419</v>
      </c>
      <c r="E2372" t="s">
        <v>3420</v>
      </c>
      <c r="F2372" t="s">
        <v>4886</v>
      </c>
      <c r="G2372" t="s">
        <v>422</v>
      </c>
      <c r="H2372" t="s">
        <v>3373</v>
      </c>
      <c r="J2372">
        <v>2</v>
      </c>
      <c r="K2372">
        <v>0</v>
      </c>
      <c r="L2372">
        <v>0</v>
      </c>
      <c r="M2372">
        <v>0</v>
      </c>
      <c r="N2372">
        <v>0</v>
      </c>
      <c r="O2372">
        <v>0</v>
      </c>
      <c r="P2372">
        <v>0</v>
      </c>
      <c r="Q2372">
        <v>0</v>
      </c>
      <c r="R2372">
        <v>0</v>
      </c>
      <c r="S2372">
        <v>0</v>
      </c>
      <c r="T2372">
        <v>0</v>
      </c>
      <c r="U2372">
        <v>0</v>
      </c>
      <c r="V2372">
        <v>0</v>
      </c>
      <c r="W2372">
        <v>0</v>
      </c>
      <c r="X2372">
        <v>0</v>
      </c>
      <c r="Y2372">
        <v>0</v>
      </c>
      <c r="Z2372">
        <v>0</v>
      </c>
      <c r="AA2372">
        <v>0</v>
      </c>
      <c r="AB2372">
        <v>0</v>
      </c>
      <c r="AC2372">
        <v>0</v>
      </c>
      <c r="AD2372">
        <v>0</v>
      </c>
    </row>
    <row r="2373" spans="2:30" ht="15" customHeight="1" x14ac:dyDescent="0.45">
      <c r="B2373" t="s">
        <v>419</v>
      </c>
      <c r="C2373" t="s">
        <v>189</v>
      </c>
      <c r="D2373" t="s">
        <v>3422</v>
      </c>
      <c r="E2373" t="s">
        <v>3423</v>
      </c>
      <c r="F2373" t="s">
        <v>4887</v>
      </c>
      <c r="G2373" t="s">
        <v>422</v>
      </c>
      <c r="H2373" t="s">
        <v>3373</v>
      </c>
      <c r="J2373">
        <v>2</v>
      </c>
      <c r="K2373">
        <v>0</v>
      </c>
      <c r="L2373">
        <v>0</v>
      </c>
      <c r="M2373">
        <v>0</v>
      </c>
      <c r="N2373">
        <v>0</v>
      </c>
      <c r="O2373">
        <v>0</v>
      </c>
      <c r="P2373">
        <v>0</v>
      </c>
      <c r="Q2373">
        <v>0</v>
      </c>
      <c r="R2373">
        <v>0</v>
      </c>
      <c r="S2373">
        <v>0</v>
      </c>
      <c r="T2373">
        <v>0</v>
      </c>
      <c r="U2373">
        <v>0</v>
      </c>
      <c r="V2373">
        <v>0</v>
      </c>
      <c r="W2373">
        <v>0</v>
      </c>
      <c r="X2373">
        <v>0</v>
      </c>
      <c r="Y2373">
        <v>0</v>
      </c>
      <c r="Z2373">
        <v>0</v>
      </c>
      <c r="AA2373">
        <v>0</v>
      </c>
      <c r="AB2373">
        <v>0</v>
      </c>
      <c r="AC2373">
        <v>0</v>
      </c>
      <c r="AD2373">
        <v>0</v>
      </c>
    </row>
    <row r="2374" spans="2:30" ht="15" customHeight="1" x14ac:dyDescent="0.45">
      <c r="B2374" t="s">
        <v>419</v>
      </c>
      <c r="C2374" t="s">
        <v>189</v>
      </c>
      <c r="D2374" t="s">
        <v>3425</v>
      </c>
      <c r="E2374" t="s">
        <v>3426</v>
      </c>
      <c r="F2374" t="s">
        <v>4888</v>
      </c>
      <c r="G2374" t="s">
        <v>422</v>
      </c>
      <c r="K2374">
        <v>0</v>
      </c>
      <c r="L2374">
        <v>0</v>
      </c>
      <c r="M2374">
        <v>0</v>
      </c>
      <c r="N2374">
        <v>0</v>
      </c>
      <c r="O2374">
        <v>0</v>
      </c>
      <c r="P2374">
        <v>0</v>
      </c>
      <c r="Q2374">
        <v>0</v>
      </c>
      <c r="R2374">
        <v>0</v>
      </c>
      <c r="S2374">
        <v>0</v>
      </c>
      <c r="T2374">
        <v>0</v>
      </c>
      <c r="U2374">
        <v>0</v>
      </c>
      <c r="V2374">
        <v>0</v>
      </c>
      <c r="W2374">
        <v>0</v>
      </c>
      <c r="X2374">
        <v>0</v>
      </c>
      <c r="Y2374">
        <v>0</v>
      </c>
      <c r="Z2374">
        <v>0</v>
      </c>
      <c r="AA2374">
        <v>0</v>
      </c>
      <c r="AB2374">
        <v>0</v>
      </c>
      <c r="AC2374">
        <v>0</v>
      </c>
      <c r="AD2374">
        <v>0</v>
      </c>
    </row>
    <row r="2375" spans="2:30" ht="15" customHeight="1" x14ac:dyDescent="0.45">
      <c r="B2375" t="s">
        <v>419</v>
      </c>
      <c r="C2375" t="s">
        <v>189</v>
      </c>
      <c r="D2375" t="s">
        <v>3428</v>
      </c>
      <c r="E2375" t="s">
        <v>3429</v>
      </c>
      <c r="F2375" t="s">
        <v>4889</v>
      </c>
      <c r="G2375" t="s">
        <v>422</v>
      </c>
      <c r="K2375">
        <v>1.0523185795646699</v>
      </c>
      <c r="L2375">
        <v>0</v>
      </c>
      <c r="M2375">
        <v>2.6610502237963298</v>
      </c>
      <c r="N2375">
        <v>3.00531877027109</v>
      </c>
      <c r="O2375">
        <v>3.2227877064042301</v>
      </c>
      <c r="P2375">
        <v>1.8728367408631299</v>
      </c>
      <c r="Q2375">
        <v>2.3719362717321499</v>
      </c>
      <c r="R2375">
        <v>2.7178091283899701</v>
      </c>
      <c r="S2375">
        <v>2.7659169304270699</v>
      </c>
      <c r="T2375">
        <v>2.88003095347606</v>
      </c>
      <c r="U2375">
        <v>3.0067567210441601</v>
      </c>
      <c r="V2375">
        <v>3.2112514028710302</v>
      </c>
      <c r="W2375">
        <v>3.4480868891693501</v>
      </c>
      <c r="X2375">
        <v>3.7442991370321401</v>
      </c>
      <c r="Y2375">
        <v>4.0811089843922002</v>
      </c>
      <c r="Z2375">
        <v>4.4786898482549704</v>
      </c>
      <c r="AA2375">
        <v>4.94916077432398</v>
      </c>
      <c r="AB2375">
        <v>5.5691107533127804</v>
      </c>
      <c r="AC2375">
        <v>5.9379486931942704</v>
      </c>
      <c r="AD2375">
        <v>6.3382238036610898</v>
      </c>
    </row>
    <row r="2376" spans="2:30" ht="15" customHeight="1" x14ac:dyDescent="0.45">
      <c r="B2376" t="s">
        <v>419</v>
      </c>
      <c r="C2376" t="s">
        <v>189</v>
      </c>
      <c r="D2376" t="s">
        <v>3431</v>
      </c>
      <c r="E2376" t="s">
        <v>3432</v>
      </c>
      <c r="F2376" t="s">
        <v>4890</v>
      </c>
      <c r="G2376" t="s">
        <v>422</v>
      </c>
      <c r="K2376">
        <v>4.0395862328930499E-2</v>
      </c>
      <c r="L2376">
        <v>0</v>
      </c>
      <c r="M2376">
        <v>4.6379613377079396</v>
      </c>
      <c r="N2376">
        <v>0.22084789689860901</v>
      </c>
      <c r="O2376">
        <v>0.147536746088095</v>
      </c>
      <c r="P2376">
        <v>8.6683894761917499E-2</v>
      </c>
      <c r="Q2376">
        <v>0.10978462226560499</v>
      </c>
      <c r="R2376">
        <v>0.125793282098769</v>
      </c>
      <c r="S2376">
        <v>0.12801994262823399</v>
      </c>
      <c r="T2376">
        <v>0.13330168862830399</v>
      </c>
      <c r="U2376">
        <v>0.13916716684101399</v>
      </c>
      <c r="V2376">
        <v>0.14863216455922601</v>
      </c>
      <c r="W2376">
        <v>0.15959405030304599</v>
      </c>
      <c r="X2376">
        <v>0.17330417823928901</v>
      </c>
      <c r="Y2376">
        <v>0.188893358399158</v>
      </c>
      <c r="Z2376">
        <v>0.207295313577883</v>
      </c>
      <c r="AA2376">
        <v>0.22907097151649899</v>
      </c>
      <c r="AB2376">
        <v>0.25308159216102599</v>
      </c>
      <c r="AC2376">
        <v>0.28021888863294497</v>
      </c>
      <c r="AD2376">
        <v>0.30574218256885699</v>
      </c>
    </row>
    <row r="2377" spans="2:30" ht="15" customHeight="1" x14ac:dyDescent="0.45">
      <c r="B2377" t="s">
        <v>419</v>
      </c>
      <c r="C2377" t="s">
        <v>189</v>
      </c>
      <c r="D2377" t="s">
        <v>3434</v>
      </c>
      <c r="E2377" t="s">
        <v>3435</v>
      </c>
      <c r="F2377" t="s">
        <v>4891</v>
      </c>
      <c r="G2377" t="s">
        <v>422</v>
      </c>
      <c r="K2377">
        <v>0</v>
      </c>
      <c r="L2377">
        <v>0</v>
      </c>
      <c r="M2377">
        <v>0</v>
      </c>
      <c r="N2377">
        <v>0</v>
      </c>
      <c r="O2377">
        <v>0</v>
      </c>
      <c r="P2377">
        <v>0</v>
      </c>
      <c r="Q2377">
        <v>0</v>
      </c>
      <c r="R2377">
        <v>0</v>
      </c>
      <c r="S2377">
        <v>0</v>
      </c>
      <c r="T2377">
        <v>0</v>
      </c>
      <c r="U2377">
        <v>0</v>
      </c>
      <c r="V2377">
        <v>0</v>
      </c>
      <c r="W2377">
        <v>0</v>
      </c>
      <c r="X2377">
        <v>0</v>
      </c>
      <c r="Y2377">
        <v>0</v>
      </c>
      <c r="Z2377">
        <v>0</v>
      </c>
      <c r="AA2377">
        <v>0</v>
      </c>
      <c r="AB2377">
        <v>0</v>
      </c>
      <c r="AC2377">
        <v>0</v>
      </c>
      <c r="AD2377">
        <v>0</v>
      </c>
    </row>
    <row r="2378" spans="2:30" ht="15" customHeight="1" x14ac:dyDescent="0.45">
      <c r="B2378" t="s">
        <v>419</v>
      </c>
      <c r="C2378" t="s">
        <v>189</v>
      </c>
      <c r="D2378" t="s">
        <v>3437</v>
      </c>
      <c r="E2378" t="s">
        <v>3438</v>
      </c>
      <c r="F2378" t="s">
        <v>4892</v>
      </c>
      <c r="G2378" t="s">
        <v>422</v>
      </c>
      <c r="K2378">
        <v>0.77915843740490298</v>
      </c>
      <c r="L2378">
        <v>0</v>
      </c>
      <c r="M2378">
        <v>2.0017464205064801</v>
      </c>
      <c r="N2378">
        <v>2.2607187331807101</v>
      </c>
      <c r="O2378">
        <v>2.49491563392256</v>
      </c>
      <c r="P2378">
        <v>1.42040162909428</v>
      </c>
      <c r="Q2378">
        <v>1.82489339962505</v>
      </c>
      <c r="R2378">
        <v>2.1094956911570799</v>
      </c>
      <c r="S2378">
        <v>2.16196669354219</v>
      </c>
      <c r="T2378">
        <v>2.2384506769094799</v>
      </c>
      <c r="U2378">
        <v>2.3306820253235601</v>
      </c>
      <c r="V2378">
        <v>2.49000705577554</v>
      </c>
      <c r="W2378">
        <v>2.6800708634138601</v>
      </c>
      <c r="X2378">
        <v>2.9230944727208601</v>
      </c>
      <c r="Y2378">
        <v>3.1974237442561901</v>
      </c>
      <c r="Z2378">
        <v>3.5306689116331298</v>
      </c>
      <c r="AA2378">
        <v>3.9285416737615799</v>
      </c>
      <c r="AB2378">
        <v>4.2049743030849402</v>
      </c>
      <c r="AC2378">
        <v>4.4667580624598298</v>
      </c>
      <c r="AD2378">
        <v>4.7678607107411901</v>
      </c>
    </row>
    <row r="2379" spans="2:30" ht="15" customHeight="1" x14ac:dyDescent="0.45">
      <c r="B2379" t="s">
        <v>419</v>
      </c>
      <c r="C2379" t="s">
        <v>189</v>
      </c>
      <c r="D2379" t="s">
        <v>3440</v>
      </c>
      <c r="E2379" t="s">
        <v>3441</v>
      </c>
      <c r="F2379" t="s">
        <v>4893</v>
      </c>
      <c r="G2379" t="s">
        <v>422</v>
      </c>
      <c r="K2379">
        <v>0.36032292751067702</v>
      </c>
      <c r="L2379">
        <v>0</v>
      </c>
      <c r="M2379">
        <v>3.1378222034155501</v>
      </c>
      <c r="N2379">
        <v>3.5437722600533301</v>
      </c>
      <c r="O2379">
        <v>1.68371018307319</v>
      </c>
      <c r="P2379">
        <v>1.07195229315227</v>
      </c>
      <c r="Q2379">
        <v>1.53342068954688</v>
      </c>
      <c r="R2379">
        <v>1.9822356508800201</v>
      </c>
      <c r="S2379">
        <v>2.2657516850714301</v>
      </c>
      <c r="T2379">
        <v>2.4041249468079799</v>
      </c>
      <c r="U2379">
        <v>2.5653033335447901</v>
      </c>
      <c r="V2379">
        <v>2.8011497058954902</v>
      </c>
      <c r="W2379">
        <v>3.08978466019378</v>
      </c>
      <c r="X2379">
        <v>3.4535916068438701</v>
      </c>
      <c r="Y2379">
        <v>3.8675462687132298</v>
      </c>
      <c r="Z2379">
        <v>4.3766166565206097</v>
      </c>
      <c r="AA2379">
        <v>4.9772897475691797</v>
      </c>
      <c r="AB2379">
        <v>5.8484401972112599</v>
      </c>
      <c r="AC2379">
        <v>7.0018322411314999</v>
      </c>
      <c r="AD2379">
        <v>7.47382338127073</v>
      </c>
    </row>
    <row r="2380" spans="2:30" ht="15" customHeight="1" x14ac:dyDescent="0.45">
      <c r="B2380" t="s">
        <v>419</v>
      </c>
      <c r="C2380" t="s">
        <v>189</v>
      </c>
      <c r="D2380" t="s">
        <v>3443</v>
      </c>
      <c r="E2380" t="s">
        <v>3444</v>
      </c>
      <c r="F2380" t="s">
        <v>4894</v>
      </c>
      <c r="G2380" t="s">
        <v>422</v>
      </c>
      <c r="K2380">
        <v>0.29719119470704503</v>
      </c>
      <c r="L2380">
        <v>0</v>
      </c>
      <c r="M2380">
        <v>8.8158235221399899</v>
      </c>
      <c r="N2380">
        <v>9.5997687120941393</v>
      </c>
      <c r="O2380">
        <v>0.90707875910469304</v>
      </c>
      <c r="P2380">
        <v>0.52712452127454201</v>
      </c>
      <c r="Q2380">
        <v>0.66759998052702896</v>
      </c>
      <c r="R2380">
        <v>0.76494859613758603</v>
      </c>
      <c r="S2380">
        <v>0.77848891258112596</v>
      </c>
      <c r="T2380">
        <v>0.81060719521514102</v>
      </c>
      <c r="U2380">
        <v>0.84627515179938495</v>
      </c>
      <c r="V2380">
        <v>0.90383177641552803</v>
      </c>
      <c r="W2380">
        <v>0.97049097292311504</v>
      </c>
      <c r="X2380">
        <v>1.05386222250591</v>
      </c>
      <c r="Y2380">
        <v>1.14865998339798</v>
      </c>
      <c r="Z2380">
        <v>1.26056222130207</v>
      </c>
      <c r="AA2380">
        <v>1.39297993624044</v>
      </c>
      <c r="AB2380">
        <v>1.5389884531340701</v>
      </c>
      <c r="AC2380">
        <v>2.75350374035028</v>
      </c>
      <c r="AD2380">
        <v>3.8425761356050101</v>
      </c>
    </row>
    <row r="2381" spans="2:30" ht="15" customHeight="1" x14ac:dyDescent="0.45">
      <c r="B2381" t="s">
        <v>419</v>
      </c>
      <c r="C2381" t="s">
        <v>189</v>
      </c>
      <c r="D2381" t="s">
        <v>3446</v>
      </c>
      <c r="E2381" t="s">
        <v>3447</v>
      </c>
      <c r="F2381" t="s">
        <v>4895</v>
      </c>
      <c r="G2381" t="s">
        <v>422</v>
      </c>
      <c r="K2381">
        <v>0</v>
      </c>
      <c r="L2381">
        <v>0</v>
      </c>
      <c r="M2381">
        <v>0</v>
      </c>
      <c r="N2381">
        <v>0</v>
      </c>
      <c r="O2381">
        <v>0</v>
      </c>
      <c r="P2381">
        <v>0</v>
      </c>
      <c r="Q2381">
        <v>0</v>
      </c>
      <c r="R2381">
        <v>0</v>
      </c>
      <c r="S2381">
        <v>0</v>
      </c>
      <c r="T2381">
        <v>0</v>
      </c>
      <c r="U2381">
        <v>0</v>
      </c>
      <c r="V2381">
        <v>0</v>
      </c>
      <c r="W2381">
        <v>0</v>
      </c>
      <c r="X2381">
        <v>0</v>
      </c>
      <c r="Y2381">
        <v>0</v>
      </c>
      <c r="Z2381">
        <v>0</v>
      </c>
      <c r="AA2381">
        <v>0</v>
      </c>
      <c r="AB2381">
        <v>0</v>
      </c>
      <c r="AC2381">
        <v>0</v>
      </c>
      <c r="AD2381">
        <v>0</v>
      </c>
    </row>
    <row r="2382" spans="2:30" ht="15" customHeight="1" x14ac:dyDescent="0.45">
      <c r="B2382" t="s">
        <v>419</v>
      </c>
      <c r="C2382" t="s">
        <v>189</v>
      </c>
      <c r="D2382" t="s">
        <v>3449</v>
      </c>
      <c r="E2382" t="s">
        <v>3450</v>
      </c>
      <c r="F2382" t="s">
        <v>4896</v>
      </c>
      <c r="G2382" t="s">
        <v>422</v>
      </c>
      <c r="K2382">
        <v>0</v>
      </c>
      <c r="L2382">
        <v>0</v>
      </c>
      <c r="M2382">
        <v>0</v>
      </c>
      <c r="N2382">
        <v>0</v>
      </c>
      <c r="O2382">
        <v>0</v>
      </c>
      <c r="P2382">
        <v>0</v>
      </c>
      <c r="Q2382">
        <v>0</v>
      </c>
      <c r="R2382">
        <v>0</v>
      </c>
      <c r="S2382">
        <v>0</v>
      </c>
      <c r="T2382">
        <v>0</v>
      </c>
      <c r="U2382">
        <v>0</v>
      </c>
      <c r="V2382">
        <v>0</v>
      </c>
      <c r="W2382">
        <v>0</v>
      </c>
      <c r="X2382">
        <v>0</v>
      </c>
      <c r="Y2382">
        <v>0</v>
      </c>
      <c r="Z2382">
        <v>0</v>
      </c>
      <c r="AA2382">
        <v>0</v>
      </c>
      <c r="AB2382">
        <v>0</v>
      </c>
      <c r="AC2382">
        <v>0</v>
      </c>
      <c r="AD2382">
        <v>0</v>
      </c>
    </row>
    <row r="2383" spans="2:30" ht="15" customHeight="1" x14ac:dyDescent="0.45">
      <c r="B2383" t="s">
        <v>419</v>
      </c>
      <c r="C2383" t="s">
        <v>189</v>
      </c>
      <c r="D2383" t="s">
        <v>3452</v>
      </c>
      <c r="E2383" t="s">
        <v>3453</v>
      </c>
      <c r="F2383" t="s">
        <v>4897</v>
      </c>
      <c r="G2383" t="s">
        <v>422</v>
      </c>
      <c r="K2383">
        <v>0</v>
      </c>
      <c r="L2383">
        <v>0</v>
      </c>
      <c r="M2383">
        <v>0</v>
      </c>
      <c r="N2383">
        <v>0</v>
      </c>
      <c r="O2383">
        <v>0</v>
      </c>
      <c r="P2383">
        <v>0</v>
      </c>
      <c r="Q2383">
        <v>0</v>
      </c>
      <c r="R2383">
        <v>0</v>
      </c>
      <c r="S2383">
        <v>0</v>
      </c>
      <c r="T2383">
        <v>0</v>
      </c>
      <c r="U2383">
        <v>0</v>
      </c>
      <c r="V2383">
        <v>0</v>
      </c>
      <c r="W2383">
        <v>0</v>
      </c>
      <c r="X2383">
        <v>0</v>
      </c>
      <c r="Y2383">
        <v>0</v>
      </c>
      <c r="Z2383">
        <v>0</v>
      </c>
      <c r="AA2383">
        <v>0</v>
      </c>
      <c r="AB2383">
        <v>0</v>
      </c>
      <c r="AC2383">
        <v>0</v>
      </c>
      <c r="AD2383">
        <v>0</v>
      </c>
    </row>
    <row r="2384" spans="2:30" ht="15" customHeight="1" x14ac:dyDescent="0.45">
      <c r="B2384" t="s">
        <v>419</v>
      </c>
      <c r="C2384" t="s">
        <v>189</v>
      </c>
      <c r="D2384" t="s">
        <v>3455</v>
      </c>
      <c r="E2384" t="s">
        <v>3456</v>
      </c>
      <c r="F2384" t="s">
        <v>4898</v>
      </c>
      <c r="G2384" t="s">
        <v>422</v>
      </c>
      <c r="K2384">
        <v>1.0523185795646699</v>
      </c>
      <c r="L2384">
        <v>0</v>
      </c>
      <c r="M2384">
        <v>2.6610502237963298</v>
      </c>
      <c r="N2384">
        <v>3.00531877027109</v>
      </c>
      <c r="O2384">
        <v>3.2227877064042301</v>
      </c>
      <c r="P2384">
        <v>0</v>
      </c>
      <c r="Q2384">
        <v>1.3772050703754899</v>
      </c>
      <c r="R2384">
        <v>1.91265954205147</v>
      </c>
      <c r="S2384">
        <v>2.4407791719961098</v>
      </c>
      <c r="T2384">
        <v>2.42055074911885</v>
      </c>
      <c r="U2384">
        <v>2.5995244645092299</v>
      </c>
      <c r="V2384">
        <v>2.74463604164474</v>
      </c>
      <c r="W2384">
        <v>3.0141169901047902</v>
      </c>
      <c r="X2384">
        <v>3.4209985257291202</v>
      </c>
      <c r="Y2384">
        <v>3.8990058816267101</v>
      </c>
      <c r="Z2384">
        <v>4.4214792912355199</v>
      </c>
      <c r="AA2384">
        <v>5.0163501757285101</v>
      </c>
      <c r="AB2384">
        <v>5.5347425312575398</v>
      </c>
      <c r="AC2384">
        <v>5.9240002757311903</v>
      </c>
      <c r="AD2384">
        <v>6.3678014892791097</v>
      </c>
    </row>
    <row r="2385" spans="2:30" ht="15" customHeight="1" x14ac:dyDescent="0.45">
      <c r="B2385" t="s">
        <v>419</v>
      </c>
      <c r="C2385" t="s">
        <v>189</v>
      </c>
      <c r="D2385" t="s">
        <v>3458</v>
      </c>
      <c r="E2385" t="s">
        <v>3459</v>
      </c>
      <c r="F2385" t="s">
        <v>4899</v>
      </c>
      <c r="G2385" t="s">
        <v>422</v>
      </c>
      <c r="K2385">
        <v>4.0395862328930499E-2</v>
      </c>
      <c r="L2385">
        <v>0</v>
      </c>
      <c r="M2385">
        <v>4.6379613377079396</v>
      </c>
      <c r="N2385">
        <v>0.22084789689860901</v>
      </c>
      <c r="O2385">
        <v>0.147536746088095</v>
      </c>
      <c r="P2385">
        <v>0</v>
      </c>
      <c r="Q2385">
        <v>0.12604359599168599</v>
      </c>
      <c r="R2385">
        <v>0.17748146404868101</v>
      </c>
      <c r="S2385">
        <v>0.22749677350586001</v>
      </c>
      <c r="T2385">
        <v>0.22594864962705</v>
      </c>
      <c r="U2385">
        <v>0.24271821663947399</v>
      </c>
      <c r="V2385">
        <v>0.25626731906068301</v>
      </c>
      <c r="W2385">
        <v>0.28142881922024598</v>
      </c>
      <c r="X2385">
        <v>0.31155692533033902</v>
      </c>
      <c r="Y2385">
        <v>0.345654551183043</v>
      </c>
      <c r="Z2385">
        <v>0.38270430806343098</v>
      </c>
      <c r="AA2385">
        <v>0.42327718102915701</v>
      </c>
      <c r="AB2385">
        <v>0.46653388516176802</v>
      </c>
      <c r="AC2385">
        <v>0.51399072914478305</v>
      </c>
      <c r="AD2385">
        <v>0.56044943482591703</v>
      </c>
    </row>
    <row r="2386" spans="2:30" ht="15" customHeight="1" x14ac:dyDescent="0.45">
      <c r="B2386" t="s">
        <v>419</v>
      </c>
      <c r="C2386" t="s">
        <v>189</v>
      </c>
      <c r="D2386" t="s">
        <v>3461</v>
      </c>
      <c r="E2386" t="s">
        <v>3462</v>
      </c>
      <c r="F2386" t="s">
        <v>4900</v>
      </c>
      <c r="G2386" t="s">
        <v>422</v>
      </c>
      <c r="K2386">
        <v>0</v>
      </c>
      <c r="L2386">
        <v>0</v>
      </c>
      <c r="M2386">
        <v>0</v>
      </c>
      <c r="N2386">
        <v>0</v>
      </c>
      <c r="O2386">
        <v>0</v>
      </c>
      <c r="P2386">
        <v>0</v>
      </c>
      <c r="Q2386">
        <v>0</v>
      </c>
      <c r="R2386">
        <v>0</v>
      </c>
      <c r="S2386">
        <v>0</v>
      </c>
      <c r="T2386">
        <v>0</v>
      </c>
      <c r="U2386">
        <v>0</v>
      </c>
      <c r="V2386">
        <v>0</v>
      </c>
      <c r="W2386">
        <v>0</v>
      </c>
      <c r="X2386">
        <v>0</v>
      </c>
      <c r="Y2386">
        <v>0</v>
      </c>
      <c r="Z2386">
        <v>0</v>
      </c>
      <c r="AA2386">
        <v>0</v>
      </c>
      <c r="AB2386">
        <v>0</v>
      </c>
      <c r="AC2386">
        <v>0</v>
      </c>
      <c r="AD2386">
        <v>0</v>
      </c>
    </row>
    <row r="2387" spans="2:30" ht="15" customHeight="1" x14ac:dyDescent="0.45">
      <c r="B2387" t="s">
        <v>419</v>
      </c>
      <c r="C2387" t="s">
        <v>189</v>
      </c>
      <c r="D2387" t="s">
        <v>3464</v>
      </c>
      <c r="E2387" t="s">
        <v>3465</v>
      </c>
      <c r="F2387" t="s">
        <v>4901</v>
      </c>
      <c r="G2387" t="s">
        <v>422</v>
      </c>
      <c r="K2387">
        <v>0.77915843740490298</v>
      </c>
      <c r="L2387">
        <v>0</v>
      </c>
      <c r="M2387">
        <v>2.0017464205064801</v>
      </c>
      <c r="N2387">
        <v>2.2607187331807101</v>
      </c>
      <c r="O2387">
        <v>2.49491563392256</v>
      </c>
      <c r="P2387">
        <v>0</v>
      </c>
      <c r="Q2387">
        <v>1.4578496063531901</v>
      </c>
      <c r="R2387">
        <v>2.0441589795071402</v>
      </c>
      <c r="S2387">
        <v>2.62095444433435</v>
      </c>
      <c r="T2387">
        <v>2.5579375219590901</v>
      </c>
      <c r="U2387">
        <v>2.72357180038219</v>
      </c>
      <c r="V2387">
        <v>2.8586155566863201</v>
      </c>
      <c r="W2387">
        <v>3.13331333317225</v>
      </c>
      <c r="X2387">
        <v>3.3116336937105801</v>
      </c>
      <c r="Y2387">
        <v>3.4837710976782801</v>
      </c>
      <c r="Z2387">
        <v>3.68130417673932</v>
      </c>
      <c r="AA2387">
        <v>3.9069310396721701</v>
      </c>
      <c r="AB2387">
        <v>4.1634505622234901</v>
      </c>
      <c r="AC2387">
        <v>4.4562655153899602</v>
      </c>
      <c r="AD2387">
        <v>4.7901102067421597</v>
      </c>
    </row>
    <row r="2388" spans="2:30" ht="15" customHeight="1" x14ac:dyDescent="0.45">
      <c r="B2388" t="s">
        <v>419</v>
      </c>
      <c r="C2388" t="s">
        <v>189</v>
      </c>
      <c r="D2388" t="s">
        <v>3467</v>
      </c>
      <c r="E2388" t="s">
        <v>3468</v>
      </c>
      <c r="F2388" t="s">
        <v>4902</v>
      </c>
      <c r="G2388" t="s">
        <v>422</v>
      </c>
      <c r="K2388">
        <v>0.36032292751067702</v>
      </c>
      <c r="L2388">
        <v>0</v>
      </c>
      <c r="M2388">
        <v>3.1378222034155501</v>
      </c>
      <c r="N2388">
        <v>3.5437722600533301</v>
      </c>
      <c r="O2388">
        <v>1.68371018307319</v>
      </c>
      <c r="P2388">
        <v>0</v>
      </c>
      <c r="Q2388">
        <v>1.30970154509637</v>
      </c>
      <c r="R2388">
        <v>2.0291823416943902</v>
      </c>
      <c r="S2388">
        <v>2.8679498782139299</v>
      </c>
      <c r="T2388">
        <v>2.8609263774743798</v>
      </c>
      <c r="U2388">
        <v>3.1135815337861801</v>
      </c>
      <c r="V2388">
        <v>3.33227412873905</v>
      </c>
      <c r="W2388">
        <v>3.7333048963783702</v>
      </c>
      <c r="X2388">
        <v>4.2259383363932796</v>
      </c>
      <c r="Y2388">
        <v>4.7935000301166601</v>
      </c>
      <c r="Z2388">
        <v>5.45109034004237</v>
      </c>
      <c r="AA2388">
        <v>6.1242796979224101</v>
      </c>
      <c r="AB2388">
        <v>6.5263849022706504</v>
      </c>
      <c r="AC2388">
        <v>6.9853847296840303</v>
      </c>
      <c r="AD2388">
        <v>7.5087004075770896</v>
      </c>
    </row>
    <row r="2389" spans="2:30" ht="15" customHeight="1" x14ac:dyDescent="0.45">
      <c r="B2389" t="s">
        <v>419</v>
      </c>
      <c r="C2389" t="s">
        <v>189</v>
      </c>
      <c r="D2389" t="s">
        <v>3470</v>
      </c>
      <c r="E2389" t="s">
        <v>3471</v>
      </c>
      <c r="F2389" t="s">
        <v>4903</v>
      </c>
      <c r="G2389" t="s">
        <v>422</v>
      </c>
      <c r="K2389">
        <v>0.29719119470704503</v>
      </c>
      <c r="L2389">
        <v>0</v>
      </c>
      <c r="M2389">
        <v>8.8158235221399899</v>
      </c>
      <c r="N2389">
        <v>9.5997687120941393</v>
      </c>
      <c r="O2389">
        <v>0.90707875910469304</v>
      </c>
      <c r="P2389">
        <v>0</v>
      </c>
      <c r="Q2389">
        <v>0.62569223807381102</v>
      </c>
      <c r="R2389">
        <v>0.868960081023464</v>
      </c>
      <c r="S2389">
        <v>1.1088955563849401</v>
      </c>
      <c r="T2389">
        <v>1.09970537298014</v>
      </c>
      <c r="U2389">
        <v>1.18101676730172</v>
      </c>
      <c r="V2389">
        <v>1.2469439043863799</v>
      </c>
      <c r="W2389">
        <v>1.3693745731278599</v>
      </c>
      <c r="X2389">
        <v>1.5159717217708799</v>
      </c>
      <c r="Y2389">
        <v>1.68188373453521</v>
      </c>
      <c r="Z2389">
        <v>1.8621602078301001</v>
      </c>
      <c r="AA2389">
        <v>2.05957943714695</v>
      </c>
      <c r="AB2389">
        <v>3.3221963242969101</v>
      </c>
      <c r="AC2389">
        <v>5.3644868948960998</v>
      </c>
      <c r="AD2389">
        <v>6.3959556341649497</v>
      </c>
    </row>
    <row r="2390" spans="2:30" ht="15" customHeight="1" x14ac:dyDescent="0.45">
      <c r="B2390" t="s">
        <v>419</v>
      </c>
      <c r="C2390" t="s">
        <v>189</v>
      </c>
      <c r="D2390" t="s">
        <v>3473</v>
      </c>
      <c r="E2390" t="s">
        <v>3474</v>
      </c>
      <c r="F2390" t="s">
        <v>4904</v>
      </c>
      <c r="G2390" t="s">
        <v>422</v>
      </c>
      <c r="K2390">
        <v>0</v>
      </c>
      <c r="L2390">
        <v>0</v>
      </c>
      <c r="M2390">
        <v>0</v>
      </c>
      <c r="N2390">
        <v>0</v>
      </c>
      <c r="O2390">
        <v>0</v>
      </c>
      <c r="P2390">
        <v>0</v>
      </c>
      <c r="Q2390">
        <v>0</v>
      </c>
      <c r="R2390">
        <v>0</v>
      </c>
      <c r="S2390">
        <v>0</v>
      </c>
      <c r="T2390">
        <v>0</v>
      </c>
      <c r="U2390">
        <v>0</v>
      </c>
      <c r="V2390">
        <v>0</v>
      </c>
      <c r="W2390">
        <v>0</v>
      </c>
      <c r="X2390">
        <v>0</v>
      </c>
      <c r="Y2390">
        <v>0</v>
      </c>
      <c r="Z2390">
        <v>0</v>
      </c>
      <c r="AA2390">
        <v>0</v>
      </c>
      <c r="AB2390">
        <v>0</v>
      </c>
      <c r="AC2390">
        <v>0</v>
      </c>
      <c r="AD2390">
        <v>0</v>
      </c>
    </row>
    <row r="2391" spans="2:30" ht="15" customHeight="1" x14ac:dyDescent="0.45">
      <c r="B2391" t="s">
        <v>419</v>
      </c>
      <c r="C2391" t="s">
        <v>189</v>
      </c>
      <c r="D2391" t="s">
        <v>3476</v>
      </c>
      <c r="E2391" t="s">
        <v>3477</v>
      </c>
      <c r="F2391" t="s">
        <v>4905</v>
      </c>
      <c r="G2391" t="s">
        <v>422</v>
      </c>
      <c r="K2391">
        <v>0</v>
      </c>
      <c r="L2391">
        <v>0</v>
      </c>
      <c r="M2391">
        <v>0</v>
      </c>
      <c r="N2391">
        <v>0</v>
      </c>
      <c r="O2391">
        <v>0</v>
      </c>
      <c r="P2391">
        <v>0</v>
      </c>
      <c r="Q2391">
        <v>0</v>
      </c>
      <c r="R2391">
        <v>0</v>
      </c>
      <c r="S2391">
        <v>0</v>
      </c>
      <c r="T2391">
        <v>0</v>
      </c>
      <c r="U2391">
        <v>0</v>
      </c>
      <c r="V2391">
        <v>0</v>
      </c>
      <c r="W2391">
        <v>0</v>
      </c>
      <c r="X2391">
        <v>0</v>
      </c>
      <c r="Y2391">
        <v>0</v>
      </c>
      <c r="Z2391">
        <v>0</v>
      </c>
      <c r="AA2391">
        <v>0</v>
      </c>
      <c r="AB2391">
        <v>0</v>
      </c>
      <c r="AC2391">
        <v>0</v>
      </c>
      <c r="AD2391">
        <v>0</v>
      </c>
    </row>
    <row r="2392" spans="2:30" ht="15" customHeight="1" x14ac:dyDescent="0.45">
      <c r="B2392" t="s">
        <v>419</v>
      </c>
      <c r="C2392" t="s">
        <v>189</v>
      </c>
      <c r="D2392" t="s">
        <v>3479</v>
      </c>
      <c r="E2392" t="s">
        <v>3480</v>
      </c>
      <c r="F2392" t="s">
        <v>4906</v>
      </c>
      <c r="G2392" t="s">
        <v>422</v>
      </c>
      <c r="H2392" t="s">
        <v>3480</v>
      </c>
      <c r="I2392" t="s">
        <v>731</v>
      </c>
      <c r="K2392">
        <v>1.1368175895069701</v>
      </c>
      <c r="L2392">
        <v>1.0917610197470999</v>
      </c>
      <c r="M2392">
        <v>1.06045521776989</v>
      </c>
      <c r="N2392">
        <v>1.03227909878657</v>
      </c>
      <c r="O2392">
        <v>1</v>
      </c>
      <c r="P2392">
        <v>0.97903567880143105</v>
      </c>
      <c r="Q2392">
        <v>0.95811374720502096</v>
      </c>
      <c r="R2392">
        <v>0.93759960694773203</v>
      </c>
      <c r="S2392">
        <v>0.91750779927332604</v>
      </c>
      <c r="T2392">
        <v>0.897896011223145</v>
      </c>
      <c r="U2392">
        <v>0.897896011223145</v>
      </c>
      <c r="V2392">
        <v>0.897896011223145</v>
      </c>
      <c r="W2392">
        <v>0.897896011223145</v>
      </c>
      <c r="X2392">
        <v>0.897896011223145</v>
      </c>
      <c r="Y2392">
        <v>0.897896011223145</v>
      </c>
      <c r="Z2392">
        <v>0.897896011223145</v>
      </c>
      <c r="AA2392">
        <v>0.897896011223145</v>
      </c>
      <c r="AB2392">
        <v>0.897896011223145</v>
      </c>
      <c r="AC2392">
        <v>0.897896011223145</v>
      </c>
      <c r="AD2392">
        <v>0.897896011223145</v>
      </c>
    </row>
    <row r="2393" spans="2:30" ht="15" customHeight="1" x14ac:dyDescent="0.45">
      <c r="B2393" t="s">
        <v>419</v>
      </c>
      <c r="C2393" t="s">
        <v>189</v>
      </c>
      <c r="D2393" t="s">
        <v>3482</v>
      </c>
      <c r="E2393" t="s">
        <v>1046</v>
      </c>
      <c r="F2393" t="s">
        <v>4907</v>
      </c>
      <c r="G2393" t="s">
        <v>422</v>
      </c>
      <c r="H2393" t="s">
        <v>1046</v>
      </c>
      <c r="I2393" t="s">
        <v>424</v>
      </c>
      <c r="K2393">
        <v>0.14000000000000001</v>
      </c>
      <c r="L2393">
        <v>0.14000000000000001</v>
      </c>
      <c r="M2393">
        <v>0.14000000000000001</v>
      </c>
      <c r="N2393">
        <v>0.14000000000000001</v>
      </c>
      <c r="O2393">
        <v>0.14000000000000001</v>
      </c>
      <c r="P2393">
        <v>0.14000000000000001</v>
      </c>
      <c r="Q2393">
        <v>0.14000000000000001</v>
      </c>
      <c r="R2393">
        <v>0.14000000000000001</v>
      </c>
      <c r="S2393">
        <v>0.14000000000000001</v>
      </c>
      <c r="T2393">
        <v>0.14000000000000001</v>
      </c>
      <c r="U2393">
        <v>0.14000000000000001</v>
      </c>
      <c r="V2393">
        <v>0.14000000000000001</v>
      </c>
      <c r="W2393">
        <v>0.14000000000000001</v>
      </c>
      <c r="X2393">
        <v>0.14000000000000001</v>
      </c>
      <c r="Y2393">
        <v>0.14000000000000001</v>
      </c>
      <c r="Z2393">
        <v>0.14000000000000001</v>
      </c>
      <c r="AA2393">
        <v>0.14000000000000001</v>
      </c>
      <c r="AB2393">
        <v>0.14000000000000001</v>
      </c>
      <c r="AC2393">
        <v>0.14000000000000001</v>
      </c>
      <c r="AD2393">
        <v>0.14000000000000001</v>
      </c>
    </row>
    <row r="2394" spans="2:30" ht="15" customHeight="1" x14ac:dyDescent="0.45">
      <c r="B2394" t="s">
        <v>419</v>
      </c>
      <c r="C2394" t="s">
        <v>189</v>
      </c>
      <c r="D2394" t="s">
        <v>3484</v>
      </c>
      <c r="E2394" t="s">
        <v>3485</v>
      </c>
      <c r="F2394" t="s">
        <v>4908</v>
      </c>
      <c r="G2394" t="s">
        <v>422</v>
      </c>
      <c r="H2394" t="s">
        <v>3485</v>
      </c>
      <c r="I2394" t="s">
        <v>3487</v>
      </c>
      <c r="K2394">
        <v>111.757162305289</v>
      </c>
      <c r="L2394">
        <v>89.403538478705599</v>
      </c>
      <c r="M2394">
        <v>84.9491617352665</v>
      </c>
      <c r="N2394">
        <v>72.686827484089406</v>
      </c>
      <c r="O2394">
        <v>76.093255999999997</v>
      </c>
      <c r="P2394">
        <v>70.958268078865302</v>
      </c>
      <c r="Q2394">
        <v>69.545549719803304</v>
      </c>
      <c r="R2394">
        <v>68.833425107272703</v>
      </c>
      <c r="S2394">
        <v>68.210667701936799</v>
      </c>
      <c r="T2394">
        <v>67.534099175383204</v>
      </c>
      <c r="U2394">
        <v>67.534099175383204</v>
      </c>
      <c r="V2394">
        <v>67.534099175383204</v>
      </c>
      <c r="W2394">
        <v>67.534099175383204</v>
      </c>
      <c r="X2394">
        <v>67.534099175383204</v>
      </c>
      <c r="Y2394">
        <v>67.534099175383204</v>
      </c>
      <c r="Z2394">
        <v>67.534099175383204</v>
      </c>
      <c r="AA2394">
        <v>67.534099175383204</v>
      </c>
      <c r="AB2394">
        <v>67.534099175383204</v>
      </c>
      <c r="AC2394">
        <v>67.534099175383204</v>
      </c>
      <c r="AD2394">
        <v>67.534099175383204</v>
      </c>
    </row>
    <row r="2395" spans="2:30" ht="15" customHeight="1" x14ac:dyDescent="0.45">
      <c r="B2395" t="s">
        <v>419</v>
      </c>
      <c r="C2395" t="s">
        <v>189</v>
      </c>
      <c r="D2395" t="s">
        <v>3488</v>
      </c>
      <c r="E2395" t="s">
        <v>3489</v>
      </c>
      <c r="F2395" t="s">
        <v>4909</v>
      </c>
      <c r="G2395" t="s">
        <v>422</v>
      </c>
      <c r="H2395" t="s">
        <v>3489</v>
      </c>
      <c r="I2395" t="s">
        <v>3491</v>
      </c>
      <c r="K2395">
        <v>409.80694455873999</v>
      </c>
      <c r="L2395">
        <v>195.641240035789</v>
      </c>
      <c r="M2395">
        <v>147.93633497530001</v>
      </c>
      <c r="N2395">
        <v>119.548289760846</v>
      </c>
      <c r="O2395">
        <v>120.300743</v>
      </c>
      <c r="P2395">
        <v>122.5500312362</v>
      </c>
      <c r="Q2395">
        <v>121.483503284368</v>
      </c>
      <c r="R2395">
        <v>120.33977976315199</v>
      </c>
      <c r="S2395">
        <v>119.115698337468</v>
      </c>
      <c r="T2395">
        <v>117.93440993934099</v>
      </c>
      <c r="U2395">
        <v>117.93440993934099</v>
      </c>
      <c r="V2395">
        <v>117.93440993934099</v>
      </c>
      <c r="W2395">
        <v>117.93440993934099</v>
      </c>
      <c r="X2395">
        <v>117.93440993934099</v>
      </c>
      <c r="Y2395">
        <v>117.93440993934099</v>
      </c>
      <c r="Z2395">
        <v>117.93440993934099</v>
      </c>
      <c r="AA2395">
        <v>117.93440993934099</v>
      </c>
      <c r="AB2395">
        <v>117.93440993934099</v>
      </c>
      <c r="AC2395">
        <v>117.93440993934099</v>
      </c>
      <c r="AD2395">
        <v>117.93440993934099</v>
      </c>
    </row>
    <row r="2396" spans="2:30" ht="15" customHeight="1" x14ac:dyDescent="0.45">
      <c r="B2396" t="s">
        <v>419</v>
      </c>
      <c r="C2396" t="s">
        <v>189</v>
      </c>
      <c r="D2396" t="s">
        <v>3492</v>
      </c>
      <c r="E2396" t="s">
        <v>3493</v>
      </c>
      <c r="F2396" t="s">
        <v>4910</v>
      </c>
      <c r="G2396" t="s">
        <v>422</v>
      </c>
      <c r="H2396" t="s">
        <v>3493</v>
      </c>
      <c r="I2396" t="s">
        <v>3495</v>
      </c>
      <c r="K2396">
        <v>26.693896382197401</v>
      </c>
      <c r="L2396">
        <v>10.67041859575</v>
      </c>
      <c r="M2396">
        <v>8.9942369846005299</v>
      </c>
      <c r="N2396">
        <v>9.6066996433622407</v>
      </c>
      <c r="O2396">
        <v>9.96456083333333</v>
      </c>
      <c r="P2396">
        <v>9.0393681253503306</v>
      </c>
      <c r="Q2396">
        <v>7.9510314623354699</v>
      </c>
      <c r="R2396">
        <v>7.5633519113370697</v>
      </c>
      <c r="S2396">
        <v>7.4533706916082298</v>
      </c>
      <c r="T2396">
        <v>7.3910456015428201</v>
      </c>
      <c r="U2396">
        <v>7.3910456015428201</v>
      </c>
      <c r="V2396">
        <v>7.3910456015428201</v>
      </c>
      <c r="W2396">
        <v>7.3910456015428201</v>
      </c>
      <c r="X2396">
        <v>7.3910456015428201</v>
      </c>
      <c r="Y2396">
        <v>7.3910456015428201</v>
      </c>
      <c r="Z2396">
        <v>7.3910456015428201</v>
      </c>
      <c r="AA2396">
        <v>7.3910456015428201</v>
      </c>
      <c r="AB2396">
        <v>7.3910456015428201</v>
      </c>
      <c r="AC2396">
        <v>7.3910456015428201</v>
      </c>
      <c r="AD2396">
        <v>7.3910456015428201</v>
      </c>
    </row>
    <row r="2397" spans="2:30" ht="15" customHeight="1" x14ac:dyDescent="0.45">
      <c r="B2397" t="s">
        <v>419</v>
      </c>
      <c r="C2397" t="s">
        <v>189</v>
      </c>
      <c r="D2397" t="s">
        <v>3484</v>
      </c>
      <c r="E2397" t="s">
        <v>3496</v>
      </c>
      <c r="F2397" t="s">
        <v>4911</v>
      </c>
      <c r="G2397" t="s">
        <v>422</v>
      </c>
      <c r="H2397" t="s">
        <v>3496</v>
      </c>
      <c r="I2397" t="s">
        <v>3487</v>
      </c>
      <c r="K2397">
        <v>18.260974232890302</v>
      </c>
      <c r="L2397">
        <v>14.608421320049899</v>
      </c>
      <c r="M2397">
        <v>13.880581982886699</v>
      </c>
      <c r="N2397">
        <v>11.876932595439399</v>
      </c>
      <c r="O2397">
        <v>12.433538562091501</v>
      </c>
      <c r="P2397">
        <v>11.5944882481806</v>
      </c>
      <c r="Q2397">
        <v>11.363651915000499</v>
      </c>
      <c r="R2397">
        <v>11.2472916841949</v>
      </c>
      <c r="S2397">
        <v>11.145533938225</v>
      </c>
      <c r="T2397">
        <v>11.0349835253894</v>
      </c>
      <c r="U2397">
        <v>11.0349835253894</v>
      </c>
      <c r="V2397">
        <v>11.0349835253894</v>
      </c>
      <c r="W2397">
        <v>11.0349835253894</v>
      </c>
      <c r="X2397">
        <v>11.0349835253894</v>
      </c>
      <c r="Y2397">
        <v>11.0349835253894</v>
      </c>
      <c r="Z2397">
        <v>11.0349835253894</v>
      </c>
      <c r="AA2397">
        <v>11.0349835253894</v>
      </c>
      <c r="AB2397">
        <v>11.0349835253894</v>
      </c>
      <c r="AC2397">
        <v>11.0349835253894</v>
      </c>
      <c r="AD2397">
        <v>11.0349835253894</v>
      </c>
    </row>
    <row r="2398" spans="2:30" ht="15" customHeight="1" x14ac:dyDescent="0.45">
      <c r="B2398" t="s">
        <v>419</v>
      </c>
      <c r="C2398" t="s">
        <v>189</v>
      </c>
      <c r="D2398" t="s">
        <v>3488</v>
      </c>
      <c r="E2398" t="s">
        <v>3498</v>
      </c>
      <c r="F2398" t="s">
        <v>4912</v>
      </c>
      <c r="G2398" t="s">
        <v>422</v>
      </c>
      <c r="H2398" t="s">
        <v>3498</v>
      </c>
      <c r="I2398" t="s">
        <v>3491</v>
      </c>
      <c r="K2398">
        <v>16.300992225884698</v>
      </c>
      <c r="L2398">
        <v>7.7820700093790203</v>
      </c>
      <c r="M2398">
        <v>5.8845001979037601</v>
      </c>
      <c r="N2398">
        <v>4.7553018997950103</v>
      </c>
      <c r="O2398">
        <v>4.7852324184566397</v>
      </c>
      <c r="P2398">
        <v>4.8747029131344499</v>
      </c>
      <c r="Q2398">
        <v>4.8322793669199804</v>
      </c>
      <c r="R2398">
        <v>4.7867851934427801</v>
      </c>
      <c r="S2398">
        <v>4.7380946037178999</v>
      </c>
      <c r="T2398">
        <v>4.6911062028377302</v>
      </c>
      <c r="U2398">
        <v>4.6911062028377302</v>
      </c>
      <c r="V2398">
        <v>4.6911062028377302</v>
      </c>
      <c r="W2398">
        <v>4.6911062028377302</v>
      </c>
      <c r="X2398">
        <v>4.6911062028377302</v>
      </c>
      <c r="Y2398">
        <v>4.6911062028377302</v>
      </c>
      <c r="Z2398">
        <v>4.6911062028377302</v>
      </c>
      <c r="AA2398">
        <v>4.6911062028377302</v>
      </c>
      <c r="AB2398">
        <v>4.6911062028377302</v>
      </c>
      <c r="AC2398">
        <v>4.6911062028377302</v>
      </c>
      <c r="AD2398">
        <v>4.6911062028377302</v>
      </c>
    </row>
    <row r="2399" spans="2:30" ht="15" customHeight="1" x14ac:dyDescent="0.45">
      <c r="B2399" t="s">
        <v>419</v>
      </c>
      <c r="C2399" t="s">
        <v>189</v>
      </c>
      <c r="D2399" t="s">
        <v>3492</v>
      </c>
      <c r="E2399" t="s">
        <v>3500</v>
      </c>
      <c r="F2399" t="s">
        <v>4913</v>
      </c>
      <c r="G2399" t="s">
        <v>422</v>
      </c>
      <c r="H2399" t="s">
        <v>3500</v>
      </c>
      <c r="I2399" t="s">
        <v>3495</v>
      </c>
      <c r="K2399">
        <v>25.300928464647701</v>
      </c>
      <c r="L2399">
        <v>10.1136040131993</v>
      </c>
      <c r="M2399">
        <v>8.5248906073237194</v>
      </c>
      <c r="N2399">
        <v>9.1053931197607003</v>
      </c>
      <c r="O2399">
        <v>9.4445800349302207</v>
      </c>
      <c r="P2399">
        <v>8.5676666692102899</v>
      </c>
      <c r="Q2399">
        <v>7.5361226914357804</v>
      </c>
      <c r="R2399">
        <v>7.1686734271328403</v>
      </c>
      <c r="S2399">
        <v>7.0644313587224099</v>
      </c>
      <c r="T2399">
        <v>7.00535857958518</v>
      </c>
      <c r="U2399">
        <v>7.00535857958518</v>
      </c>
      <c r="V2399">
        <v>7.00535857958518</v>
      </c>
      <c r="W2399">
        <v>7.00535857958518</v>
      </c>
      <c r="X2399">
        <v>7.00535857958518</v>
      </c>
      <c r="Y2399">
        <v>7.00535857958518</v>
      </c>
      <c r="Z2399">
        <v>7.00535857958518</v>
      </c>
      <c r="AA2399">
        <v>7.00535857958518</v>
      </c>
      <c r="AB2399">
        <v>7.00535857958518</v>
      </c>
      <c r="AC2399">
        <v>7.00535857958518</v>
      </c>
      <c r="AD2399">
        <v>7.00535857958518</v>
      </c>
    </row>
    <row r="2400" spans="2:30" ht="15" customHeight="1" x14ac:dyDescent="0.45">
      <c r="B2400" t="s">
        <v>419</v>
      </c>
      <c r="C2400" t="s">
        <v>189</v>
      </c>
      <c r="D2400" t="s">
        <v>3502</v>
      </c>
      <c r="E2400" t="s">
        <v>3503</v>
      </c>
      <c r="F2400" t="s">
        <v>4914</v>
      </c>
      <c r="G2400" t="s">
        <v>422</v>
      </c>
      <c r="H2400" t="s">
        <v>3503</v>
      </c>
      <c r="I2400" t="s">
        <v>3505</v>
      </c>
      <c r="K2400">
        <v>0.66649403623702197</v>
      </c>
      <c r="L2400">
        <v>0.52974010355228496</v>
      </c>
      <c r="M2400">
        <v>0.50260694136295203</v>
      </c>
      <c r="N2400">
        <v>0.44257796119644699</v>
      </c>
      <c r="O2400">
        <v>0.46331913590053098</v>
      </c>
      <c r="P2400">
        <v>0.43205305147276302</v>
      </c>
      <c r="Q2400">
        <v>0.42345124516562599</v>
      </c>
      <c r="R2400">
        <v>0.419115237252767</v>
      </c>
      <c r="S2400">
        <v>0.41532337134922498</v>
      </c>
      <c r="T2400">
        <v>0.411203858509608</v>
      </c>
      <c r="U2400">
        <v>0.411203858509608</v>
      </c>
      <c r="V2400">
        <v>0.411203858509608</v>
      </c>
      <c r="W2400">
        <v>0.411203858509608</v>
      </c>
      <c r="X2400">
        <v>0.411203858509608</v>
      </c>
      <c r="Y2400">
        <v>0.411203858509608</v>
      </c>
      <c r="Z2400">
        <v>0.411203858509608</v>
      </c>
      <c r="AA2400">
        <v>0.411203858509608</v>
      </c>
      <c r="AB2400">
        <v>0.411203858509608</v>
      </c>
      <c r="AC2400">
        <v>0.411203858509608</v>
      </c>
      <c r="AD2400">
        <v>0.411203858509608</v>
      </c>
    </row>
    <row r="2401" spans="2:30" ht="15" customHeight="1" x14ac:dyDescent="0.45">
      <c r="B2401" t="s">
        <v>419</v>
      </c>
      <c r="C2401" t="s">
        <v>189</v>
      </c>
      <c r="D2401" t="s">
        <v>3506</v>
      </c>
      <c r="E2401" t="s">
        <v>3507</v>
      </c>
      <c r="F2401" t="s">
        <v>4915</v>
      </c>
      <c r="G2401" t="s">
        <v>422</v>
      </c>
      <c r="H2401" t="s">
        <v>3507</v>
      </c>
      <c r="I2401" t="s">
        <v>3505</v>
      </c>
      <c r="K2401">
        <v>0.691866268019935</v>
      </c>
      <c r="L2401">
        <v>0.54990635855423198</v>
      </c>
      <c r="M2401">
        <v>0.521740285577042</v>
      </c>
      <c r="N2401">
        <v>0.45942610987139099</v>
      </c>
      <c r="O2401">
        <v>0.48095686387165798</v>
      </c>
      <c r="P2401">
        <v>0.44850053572389398</v>
      </c>
      <c r="Q2401">
        <v>0.439571274088562</v>
      </c>
      <c r="R2401">
        <v>0.435070202136422</v>
      </c>
      <c r="S2401">
        <v>0.43113398670330699</v>
      </c>
      <c r="T2401">
        <v>0.42685765140329701</v>
      </c>
      <c r="U2401">
        <v>0.42685765140329701</v>
      </c>
      <c r="V2401">
        <v>0.42685765140329701</v>
      </c>
      <c r="W2401">
        <v>0.42685765140329701</v>
      </c>
      <c r="X2401">
        <v>0.42685765140329701</v>
      </c>
      <c r="Y2401">
        <v>0.42685765140329701</v>
      </c>
      <c r="Z2401">
        <v>0.42685765140329701</v>
      </c>
      <c r="AA2401">
        <v>0.42685765140329701</v>
      </c>
      <c r="AB2401">
        <v>0.42685765140329701</v>
      </c>
      <c r="AC2401">
        <v>0.42685765140329701</v>
      </c>
      <c r="AD2401">
        <v>0.42685765140329701</v>
      </c>
    </row>
    <row r="2402" spans="2:30" ht="15" customHeight="1" x14ac:dyDescent="0.45">
      <c r="B2402" t="s">
        <v>419</v>
      </c>
      <c r="C2402" t="s">
        <v>189</v>
      </c>
      <c r="D2402" t="s">
        <v>3509</v>
      </c>
      <c r="E2402" t="s">
        <v>3510</v>
      </c>
      <c r="F2402" t="s">
        <v>4916</v>
      </c>
      <c r="G2402" t="s">
        <v>422</v>
      </c>
      <c r="H2402" t="s">
        <v>3510</v>
      </c>
      <c r="I2402" t="s">
        <v>3505</v>
      </c>
      <c r="K2402">
        <v>0.691866268019935</v>
      </c>
      <c r="L2402">
        <v>0.54990635855423198</v>
      </c>
      <c r="M2402">
        <v>0.521740285577042</v>
      </c>
      <c r="N2402">
        <v>0.45942610987139099</v>
      </c>
      <c r="O2402">
        <v>0.48095686387165798</v>
      </c>
      <c r="P2402">
        <v>0.44850053572389398</v>
      </c>
      <c r="Q2402">
        <v>0.439571274088562</v>
      </c>
      <c r="R2402">
        <v>0.435070202136422</v>
      </c>
      <c r="S2402">
        <v>0.43113398670330699</v>
      </c>
      <c r="T2402">
        <v>0.42685765140329701</v>
      </c>
      <c r="U2402">
        <v>0.42685765140329701</v>
      </c>
      <c r="V2402">
        <v>0.42685765140329701</v>
      </c>
      <c r="W2402">
        <v>0.42685765140329701</v>
      </c>
      <c r="X2402">
        <v>0.42685765140329701</v>
      </c>
      <c r="Y2402">
        <v>0.42685765140329701</v>
      </c>
      <c r="Z2402">
        <v>0.42685765140329701</v>
      </c>
      <c r="AA2402">
        <v>0.42685765140329701</v>
      </c>
      <c r="AB2402">
        <v>0.42685765140329701</v>
      </c>
      <c r="AC2402">
        <v>0.42685765140329701</v>
      </c>
      <c r="AD2402">
        <v>0.42685765140329701</v>
      </c>
    </row>
    <row r="2403" spans="2:30" ht="15" customHeight="1" x14ac:dyDescent="0.45">
      <c r="B2403" t="s">
        <v>419</v>
      </c>
      <c r="C2403" t="s">
        <v>189</v>
      </c>
      <c r="D2403" t="s">
        <v>3512</v>
      </c>
      <c r="E2403" t="s">
        <v>3513</v>
      </c>
      <c r="F2403" t="s">
        <v>4917</v>
      </c>
      <c r="G2403" t="s">
        <v>422</v>
      </c>
      <c r="H2403" t="s">
        <v>3513</v>
      </c>
      <c r="I2403" t="s">
        <v>3505</v>
      </c>
      <c r="K2403">
        <v>0.55763179275081698</v>
      </c>
      <c r="L2403">
        <v>0.44321465395800203</v>
      </c>
      <c r="M2403">
        <v>0.42051330473054199</v>
      </c>
      <c r="N2403">
        <v>0.37028919767589602</v>
      </c>
      <c r="O2403">
        <v>0.38764259891455799</v>
      </c>
      <c r="P2403">
        <v>0.36148338103139199</v>
      </c>
      <c r="Q2403">
        <v>0.354286556437093</v>
      </c>
      <c r="R2403">
        <v>0.35065877323969102</v>
      </c>
      <c r="S2403">
        <v>0.34748625425722501</v>
      </c>
      <c r="T2403">
        <v>0.34403960476732698</v>
      </c>
      <c r="U2403">
        <v>0.34403960476732698</v>
      </c>
      <c r="V2403">
        <v>0.34403960476732698</v>
      </c>
      <c r="W2403">
        <v>0.34403960476732698</v>
      </c>
      <c r="X2403">
        <v>0.34403960476732698</v>
      </c>
      <c r="Y2403">
        <v>0.34403960476732698</v>
      </c>
      <c r="Z2403">
        <v>0.34403960476732698</v>
      </c>
      <c r="AA2403">
        <v>0.34403960476732698</v>
      </c>
      <c r="AB2403">
        <v>0.34403960476732698</v>
      </c>
      <c r="AC2403">
        <v>0.34403960476732698</v>
      </c>
      <c r="AD2403">
        <v>0.34403960476732698</v>
      </c>
    </row>
    <row r="2404" spans="2:30" ht="15" customHeight="1" x14ac:dyDescent="0.45">
      <c r="B2404" t="s">
        <v>419</v>
      </c>
      <c r="C2404" t="s">
        <v>189</v>
      </c>
      <c r="D2404" t="s">
        <v>3515</v>
      </c>
      <c r="E2404" t="s">
        <v>3516</v>
      </c>
      <c r="F2404" t="s">
        <v>4918</v>
      </c>
      <c r="G2404" t="s">
        <v>422</v>
      </c>
      <c r="L2404">
        <v>0</v>
      </c>
      <c r="M2404">
        <v>0</v>
      </c>
      <c r="N2404">
        <v>0</v>
      </c>
      <c r="O2404">
        <v>0</v>
      </c>
      <c r="P2404">
        <v>0</v>
      </c>
      <c r="Q2404">
        <v>0</v>
      </c>
      <c r="R2404">
        <v>0</v>
      </c>
      <c r="S2404">
        <v>0</v>
      </c>
      <c r="T2404">
        <v>0</v>
      </c>
      <c r="U2404">
        <v>0</v>
      </c>
      <c r="V2404">
        <v>0</v>
      </c>
      <c r="W2404">
        <v>0</v>
      </c>
      <c r="X2404">
        <v>0</v>
      </c>
      <c r="Y2404">
        <v>0</v>
      </c>
      <c r="Z2404">
        <v>0</v>
      </c>
      <c r="AA2404">
        <v>0</v>
      </c>
      <c r="AB2404">
        <v>0</v>
      </c>
      <c r="AC2404">
        <v>0</v>
      </c>
      <c r="AD2404">
        <v>0</v>
      </c>
    </row>
    <row r="2405" spans="2:30" ht="15" customHeight="1" x14ac:dyDescent="0.45">
      <c r="B2405" t="s">
        <v>419</v>
      </c>
      <c r="C2405" t="s">
        <v>189</v>
      </c>
      <c r="D2405" t="s">
        <v>3518</v>
      </c>
      <c r="E2405" t="s">
        <v>3519</v>
      </c>
      <c r="F2405" t="s">
        <v>4919</v>
      </c>
      <c r="G2405" t="s">
        <v>422</v>
      </c>
      <c r="L2405">
        <v>0</v>
      </c>
      <c r="M2405">
        <v>0</v>
      </c>
      <c r="N2405">
        <v>0</v>
      </c>
      <c r="O2405">
        <v>0</v>
      </c>
      <c r="P2405">
        <v>0</v>
      </c>
      <c r="Q2405">
        <v>0</v>
      </c>
      <c r="R2405">
        <v>0</v>
      </c>
      <c r="S2405">
        <v>0</v>
      </c>
      <c r="T2405">
        <v>0</v>
      </c>
      <c r="U2405">
        <v>0</v>
      </c>
      <c r="V2405">
        <v>0</v>
      </c>
      <c r="W2405">
        <v>0</v>
      </c>
      <c r="X2405">
        <v>0</v>
      </c>
      <c r="Y2405">
        <v>0</v>
      </c>
      <c r="Z2405">
        <v>0</v>
      </c>
      <c r="AA2405">
        <v>0</v>
      </c>
      <c r="AB2405">
        <v>0</v>
      </c>
      <c r="AC2405">
        <v>0</v>
      </c>
      <c r="AD2405">
        <v>0</v>
      </c>
    </row>
    <row r="2406" spans="2:30" ht="15" customHeight="1" x14ac:dyDescent="0.45">
      <c r="B2406" t="s">
        <v>419</v>
      </c>
      <c r="C2406" t="s">
        <v>189</v>
      </c>
      <c r="D2406" t="s">
        <v>3521</v>
      </c>
      <c r="E2406" t="s">
        <v>3522</v>
      </c>
      <c r="F2406" t="s">
        <v>4920</v>
      </c>
      <c r="G2406" t="s">
        <v>422</v>
      </c>
      <c r="H2406" t="s">
        <v>3524</v>
      </c>
      <c r="J2406">
        <v>1</v>
      </c>
      <c r="K2406">
        <v>0</v>
      </c>
      <c r="L2406">
        <v>0</v>
      </c>
      <c r="M2406">
        <v>0</v>
      </c>
      <c r="N2406">
        <v>0</v>
      </c>
      <c r="O2406">
        <v>0</v>
      </c>
      <c r="P2406">
        <v>0</v>
      </c>
      <c r="Q2406">
        <v>0</v>
      </c>
      <c r="R2406">
        <v>0</v>
      </c>
      <c r="S2406">
        <v>0</v>
      </c>
      <c r="T2406">
        <v>0</v>
      </c>
      <c r="U2406">
        <v>0</v>
      </c>
      <c r="V2406">
        <v>0</v>
      </c>
      <c r="W2406">
        <v>0</v>
      </c>
      <c r="X2406">
        <v>0</v>
      </c>
      <c r="Y2406">
        <v>0</v>
      </c>
      <c r="Z2406">
        <v>0</v>
      </c>
      <c r="AA2406">
        <v>0</v>
      </c>
      <c r="AB2406">
        <v>0</v>
      </c>
      <c r="AC2406">
        <v>0</v>
      </c>
      <c r="AD2406">
        <v>0</v>
      </c>
    </row>
    <row r="2407" spans="2:30" ht="15" customHeight="1" x14ac:dyDescent="0.45">
      <c r="B2407" t="s">
        <v>419</v>
      </c>
      <c r="C2407" t="s">
        <v>189</v>
      </c>
      <c r="D2407" t="s">
        <v>3525</v>
      </c>
      <c r="E2407" t="s">
        <v>3526</v>
      </c>
      <c r="F2407" t="s">
        <v>4921</v>
      </c>
      <c r="G2407" t="s">
        <v>422</v>
      </c>
      <c r="H2407" t="s">
        <v>3524</v>
      </c>
      <c r="J2407">
        <v>1</v>
      </c>
      <c r="K2407">
        <v>0</v>
      </c>
      <c r="L2407">
        <v>0</v>
      </c>
      <c r="M2407">
        <v>0</v>
      </c>
      <c r="N2407">
        <v>0</v>
      </c>
      <c r="O2407">
        <v>0</v>
      </c>
      <c r="P2407">
        <v>0</v>
      </c>
      <c r="Q2407">
        <v>0</v>
      </c>
      <c r="R2407">
        <v>0</v>
      </c>
      <c r="S2407">
        <v>0</v>
      </c>
      <c r="T2407">
        <v>0</v>
      </c>
      <c r="U2407">
        <v>0</v>
      </c>
      <c r="V2407">
        <v>0</v>
      </c>
      <c r="W2407">
        <v>0</v>
      </c>
      <c r="X2407">
        <v>0</v>
      </c>
      <c r="Y2407">
        <v>0</v>
      </c>
      <c r="Z2407">
        <v>0</v>
      </c>
      <c r="AA2407">
        <v>0</v>
      </c>
      <c r="AB2407">
        <v>0</v>
      </c>
      <c r="AC2407">
        <v>0</v>
      </c>
      <c r="AD2407">
        <v>0</v>
      </c>
    </row>
    <row r="2408" spans="2:30" ht="15" customHeight="1" x14ac:dyDescent="0.45">
      <c r="B2408" t="s">
        <v>419</v>
      </c>
      <c r="C2408" t="s">
        <v>189</v>
      </c>
      <c r="D2408" t="s">
        <v>3528</v>
      </c>
      <c r="E2408" t="s">
        <v>3529</v>
      </c>
      <c r="F2408" t="s">
        <v>4922</v>
      </c>
      <c r="G2408" t="s">
        <v>422</v>
      </c>
      <c r="H2408" t="s">
        <v>3524</v>
      </c>
      <c r="J2408">
        <v>1</v>
      </c>
      <c r="K2408">
        <v>0</v>
      </c>
      <c r="L2408">
        <v>0</v>
      </c>
      <c r="M2408">
        <v>0</v>
      </c>
      <c r="N2408">
        <v>0</v>
      </c>
      <c r="O2408">
        <v>0</v>
      </c>
      <c r="P2408">
        <v>0</v>
      </c>
      <c r="Q2408">
        <v>0</v>
      </c>
      <c r="R2408">
        <v>0</v>
      </c>
      <c r="S2408">
        <v>0</v>
      </c>
      <c r="T2408">
        <v>0</v>
      </c>
      <c r="U2408">
        <v>0</v>
      </c>
      <c r="V2408">
        <v>0</v>
      </c>
      <c r="W2408">
        <v>0</v>
      </c>
      <c r="X2408">
        <v>0</v>
      </c>
      <c r="Y2408">
        <v>0</v>
      </c>
      <c r="Z2408">
        <v>0</v>
      </c>
      <c r="AA2408">
        <v>0</v>
      </c>
      <c r="AB2408">
        <v>0</v>
      </c>
      <c r="AC2408">
        <v>0</v>
      </c>
      <c r="AD2408">
        <v>0</v>
      </c>
    </row>
    <row r="2409" spans="2:30" ht="15" customHeight="1" x14ac:dyDescent="0.45">
      <c r="B2409" t="s">
        <v>419</v>
      </c>
      <c r="C2409" t="s">
        <v>189</v>
      </c>
      <c r="D2409" t="s">
        <v>3531</v>
      </c>
      <c r="E2409" t="s">
        <v>3532</v>
      </c>
      <c r="F2409" t="s">
        <v>4923</v>
      </c>
      <c r="G2409" t="s">
        <v>422</v>
      </c>
      <c r="H2409" t="s">
        <v>3524</v>
      </c>
      <c r="J2409">
        <v>1</v>
      </c>
      <c r="K2409">
        <v>0</v>
      </c>
      <c r="L2409">
        <v>0</v>
      </c>
      <c r="M2409">
        <v>0</v>
      </c>
      <c r="N2409">
        <v>0</v>
      </c>
      <c r="O2409">
        <v>0</v>
      </c>
      <c r="P2409">
        <v>0</v>
      </c>
      <c r="Q2409">
        <v>0</v>
      </c>
      <c r="R2409">
        <v>0</v>
      </c>
      <c r="S2409">
        <v>0</v>
      </c>
      <c r="T2409">
        <v>0</v>
      </c>
      <c r="U2409">
        <v>0</v>
      </c>
      <c r="V2409">
        <v>0</v>
      </c>
      <c r="W2409">
        <v>0</v>
      </c>
      <c r="X2409">
        <v>0</v>
      </c>
      <c r="Y2409">
        <v>0</v>
      </c>
      <c r="Z2409">
        <v>0</v>
      </c>
      <c r="AA2409">
        <v>0</v>
      </c>
      <c r="AB2409">
        <v>0</v>
      </c>
      <c r="AC2409">
        <v>0</v>
      </c>
      <c r="AD2409">
        <v>0</v>
      </c>
    </row>
    <row r="2410" spans="2:30" ht="15" customHeight="1" x14ac:dyDescent="0.45">
      <c r="B2410" t="s">
        <v>419</v>
      </c>
      <c r="C2410" t="s">
        <v>189</v>
      </c>
      <c r="D2410" t="s">
        <v>3534</v>
      </c>
      <c r="E2410" t="s">
        <v>3535</v>
      </c>
      <c r="F2410" t="s">
        <v>4924</v>
      </c>
      <c r="G2410" t="s">
        <v>422</v>
      </c>
      <c r="H2410" t="s">
        <v>3524</v>
      </c>
      <c r="J2410">
        <v>1</v>
      </c>
      <c r="K2410">
        <v>0</v>
      </c>
      <c r="L2410">
        <v>0</v>
      </c>
      <c r="M2410">
        <v>0</v>
      </c>
      <c r="N2410">
        <v>0</v>
      </c>
      <c r="O2410">
        <v>0</v>
      </c>
      <c r="P2410">
        <v>0</v>
      </c>
      <c r="Q2410">
        <v>0</v>
      </c>
      <c r="R2410">
        <v>0</v>
      </c>
      <c r="S2410">
        <v>0</v>
      </c>
      <c r="T2410">
        <v>0</v>
      </c>
      <c r="U2410">
        <v>0</v>
      </c>
      <c r="V2410">
        <v>0</v>
      </c>
      <c r="W2410">
        <v>0</v>
      </c>
      <c r="X2410">
        <v>0</v>
      </c>
      <c r="Y2410">
        <v>0</v>
      </c>
      <c r="Z2410">
        <v>0</v>
      </c>
      <c r="AA2410">
        <v>0</v>
      </c>
      <c r="AB2410">
        <v>0</v>
      </c>
      <c r="AC2410">
        <v>0</v>
      </c>
      <c r="AD2410">
        <v>0</v>
      </c>
    </row>
    <row r="2411" spans="2:30" ht="15" customHeight="1" x14ac:dyDescent="0.45">
      <c r="B2411" t="s">
        <v>419</v>
      </c>
      <c r="C2411" t="s">
        <v>189</v>
      </c>
      <c r="D2411" t="s">
        <v>3537</v>
      </c>
      <c r="E2411" t="s">
        <v>3538</v>
      </c>
      <c r="F2411" t="s">
        <v>4925</v>
      </c>
      <c r="G2411" t="s">
        <v>422</v>
      </c>
      <c r="H2411" t="s">
        <v>3524</v>
      </c>
      <c r="J2411">
        <v>1</v>
      </c>
      <c r="K2411">
        <v>0</v>
      </c>
      <c r="L2411">
        <v>0</v>
      </c>
      <c r="M2411">
        <v>0</v>
      </c>
      <c r="N2411">
        <v>0</v>
      </c>
      <c r="O2411">
        <v>0</v>
      </c>
      <c r="P2411">
        <v>0</v>
      </c>
      <c r="Q2411">
        <v>0</v>
      </c>
      <c r="R2411">
        <v>0</v>
      </c>
      <c r="S2411">
        <v>0</v>
      </c>
      <c r="T2411">
        <v>0</v>
      </c>
      <c r="U2411">
        <v>0</v>
      </c>
      <c r="V2411">
        <v>0</v>
      </c>
      <c r="W2411">
        <v>0</v>
      </c>
      <c r="X2411">
        <v>0</v>
      </c>
      <c r="Y2411">
        <v>0</v>
      </c>
      <c r="Z2411">
        <v>0</v>
      </c>
      <c r="AA2411">
        <v>0</v>
      </c>
      <c r="AB2411">
        <v>0</v>
      </c>
      <c r="AC2411">
        <v>0</v>
      </c>
      <c r="AD2411">
        <v>0</v>
      </c>
    </row>
    <row r="2412" spans="2:30" ht="15" customHeight="1" x14ac:dyDescent="0.45">
      <c r="B2412" t="s">
        <v>419</v>
      </c>
      <c r="C2412" t="s">
        <v>189</v>
      </c>
      <c r="D2412" t="s">
        <v>3540</v>
      </c>
      <c r="E2412" t="s">
        <v>3541</v>
      </c>
      <c r="F2412" t="s">
        <v>4926</v>
      </c>
      <c r="G2412" t="s">
        <v>422</v>
      </c>
      <c r="H2412" t="s">
        <v>3524</v>
      </c>
      <c r="J2412">
        <v>1</v>
      </c>
      <c r="K2412">
        <v>0</v>
      </c>
      <c r="L2412">
        <v>0</v>
      </c>
      <c r="M2412">
        <v>0</v>
      </c>
      <c r="N2412">
        <v>0</v>
      </c>
      <c r="O2412">
        <v>0</v>
      </c>
      <c r="P2412">
        <v>0</v>
      </c>
      <c r="Q2412">
        <v>0</v>
      </c>
      <c r="R2412">
        <v>0</v>
      </c>
      <c r="S2412">
        <v>0</v>
      </c>
      <c r="T2412">
        <v>0</v>
      </c>
      <c r="U2412">
        <v>0</v>
      </c>
      <c r="V2412">
        <v>0</v>
      </c>
      <c r="W2412">
        <v>0</v>
      </c>
      <c r="X2412">
        <v>0</v>
      </c>
      <c r="Y2412">
        <v>0</v>
      </c>
      <c r="Z2412">
        <v>0</v>
      </c>
      <c r="AA2412">
        <v>0</v>
      </c>
      <c r="AB2412">
        <v>0</v>
      </c>
      <c r="AC2412">
        <v>0</v>
      </c>
      <c r="AD2412">
        <v>0</v>
      </c>
    </row>
    <row r="2413" spans="2:30" ht="15" customHeight="1" x14ac:dyDescent="0.45">
      <c r="B2413" t="s">
        <v>419</v>
      </c>
      <c r="C2413" t="s">
        <v>189</v>
      </c>
      <c r="D2413" t="s">
        <v>3543</v>
      </c>
      <c r="E2413" t="s">
        <v>3544</v>
      </c>
      <c r="F2413" t="s">
        <v>4927</v>
      </c>
      <c r="G2413" t="s">
        <v>422</v>
      </c>
      <c r="H2413" t="s">
        <v>3524</v>
      </c>
      <c r="J2413">
        <v>1</v>
      </c>
      <c r="K2413">
        <v>0</v>
      </c>
      <c r="L2413">
        <v>0</v>
      </c>
      <c r="M2413">
        <v>0</v>
      </c>
      <c r="N2413">
        <v>0</v>
      </c>
      <c r="O2413">
        <v>0</v>
      </c>
      <c r="P2413">
        <v>0</v>
      </c>
      <c r="Q2413">
        <v>0</v>
      </c>
      <c r="R2413">
        <v>0</v>
      </c>
      <c r="S2413">
        <v>0</v>
      </c>
      <c r="T2413">
        <v>0</v>
      </c>
      <c r="U2413">
        <v>0</v>
      </c>
      <c r="V2413">
        <v>0</v>
      </c>
      <c r="W2413">
        <v>0</v>
      </c>
      <c r="X2413">
        <v>0</v>
      </c>
      <c r="Y2413">
        <v>0</v>
      </c>
      <c r="Z2413">
        <v>0</v>
      </c>
      <c r="AA2413">
        <v>0</v>
      </c>
      <c r="AB2413">
        <v>0</v>
      </c>
      <c r="AC2413">
        <v>0</v>
      </c>
      <c r="AD2413">
        <v>0</v>
      </c>
    </row>
    <row r="2414" spans="2:30" ht="15" customHeight="1" x14ac:dyDescent="0.45">
      <c r="B2414" t="s">
        <v>419</v>
      </c>
      <c r="C2414" t="s">
        <v>189</v>
      </c>
      <c r="D2414" t="s">
        <v>3546</v>
      </c>
      <c r="E2414" t="s">
        <v>3547</v>
      </c>
      <c r="F2414" t="s">
        <v>4928</v>
      </c>
      <c r="G2414" t="s">
        <v>422</v>
      </c>
      <c r="H2414" t="s">
        <v>3524</v>
      </c>
      <c r="J2414">
        <v>1</v>
      </c>
      <c r="K2414">
        <v>0</v>
      </c>
      <c r="L2414">
        <v>0</v>
      </c>
      <c r="M2414">
        <v>0</v>
      </c>
      <c r="N2414">
        <v>0</v>
      </c>
      <c r="O2414">
        <v>0</v>
      </c>
      <c r="P2414">
        <v>0</v>
      </c>
      <c r="Q2414">
        <v>0</v>
      </c>
      <c r="R2414">
        <v>0</v>
      </c>
      <c r="S2414">
        <v>0</v>
      </c>
      <c r="T2414">
        <v>0</v>
      </c>
      <c r="U2414">
        <v>0</v>
      </c>
      <c r="V2414">
        <v>0</v>
      </c>
      <c r="W2414">
        <v>0</v>
      </c>
      <c r="X2414">
        <v>0</v>
      </c>
      <c r="Y2414">
        <v>0</v>
      </c>
      <c r="Z2414">
        <v>0</v>
      </c>
      <c r="AA2414">
        <v>0</v>
      </c>
      <c r="AB2414">
        <v>0</v>
      </c>
      <c r="AC2414">
        <v>0</v>
      </c>
      <c r="AD2414">
        <v>0</v>
      </c>
    </row>
    <row r="2415" spans="2:30" ht="15" customHeight="1" x14ac:dyDescent="0.45">
      <c r="B2415" t="s">
        <v>419</v>
      </c>
      <c r="C2415" t="s">
        <v>189</v>
      </c>
      <c r="D2415" t="s">
        <v>3549</v>
      </c>
      <c r="E2415" t="s">
        <v>3550</v>
      </c>
      <c r="F2415" t="s">
        <v>4929</v>
      </c>
      <c r="G2415" t="s">
        <v>422</v>
      </c>
      <c r="H2415" t="s">
        <v>3552</v>
      </c>
      <c r="J2415">
        <v>1</v>
      </c>
      <c r="K2415">
        <v>0</v>
      </c>
      <c r="L2415">
        <v>0</v>
      </c>
      <c r="M2415">
        <v>0</v>
      </c>
      <c r="N2415">
        <v>0</v>
      </c>
      <c r="O2415">
        <v>0</v>
      </c>
      <c r="P2415">
        <v>0</v>
      </c>
      <c r="Q2415">
        <v>0</v>
      </c>
      <c r="R2415">
        <v>0</v>
      </c>
      <c r="S2415">
        <v>0</v>
      </c>
      <c r="T2415">
        <v>0</v>
      </c>
      <c r="U2415">
        <v>0</v>
      </c>
      <c r="V2415">
        <v>0</v>
      </c>
      <c r="W2415">
        <v>0</v>
      </c>
      <c r="X2415">
        <v>0</v>
      </c>
      <c r="Y2415">
        <v>0</v>
      </c>
      <c r="Z2415">
        <v>0</v>
      </c>
      <c r="AA2415">
        <v>0</v>
      </c>
      <c r="AB2415">
        <v>0</v>
      </c>
      <c r="AC2415">
        <v>0</v>
      </c>
      <c r="AD2415">
        <v>0</v>
      </c>
    </row>
    <row r="2416" spans="2:30" ht="15" customHeight="1" x14ac:dyDescent="0.45">
      <c r="B2416" t="s">
        <v>419</v>
      </c>
      <c r="C2416" t="s">
        <v>189</v>
      </c>
      <c r="D2416" t="s">
        <v>3553</v>
      </c>
      <c r="E2416" t="s">
        <v>3554</v>
      </c>
      <c r="F2416" t="s">
        <v>4930</v>
      </c>
      <c r="G2416" t="s">
        <v>422</v>
      </c>
      <c r="H2416" t="s">
        <v>3552</v>
      </c>
      <c r="J2416">
        <v>1</v>
      </c>
      <c r="K2416">
        <v>0</v>
      </c>
      <c r="L2416">
        <v>0</v>
      </c>
      <c r="M2416">
        <v>0</v>
      </c>
      <c r="N2416">
        <v>0</v>
      </c>
      <c r="O2416">
        <v>0</v>
      </c>
      <c r="P2416">
        <v>0</v>
      </c>
      <c r="Q2416">
        <v>0</v>
      </c>
      <c r="R2416">
        <v>0</v>
      </c>
      <c r="S2416">
        <v>0</v>
      </c>
      <c r="T2416">
        <v>0</v>
      </c>
      <c r="U2416">
        <v>0</v>
      </c>
      <c r="V2416">
        <v>0</v>
      </c>
      <c r="W2416">
        <v>0</v>
      </c>
      <c r="X2416">
        <v>0</v>
      </c>
      <c r="Y2416">
        <v>0</v>
      </c>
      <c r="Z2416">
        <v>0</v>
      </c>
      <c r="AA2416">
        <v>0</v>
      </c>
      <c r="AB2416">
        <v>0</v>
      </c>
      <c r="AC2416">
        <v>0</v>
      </c>
      <c r="AD2416">
        <v>0</v>
      </c>
    </row>
    <row r="2417" spans="2:30" ht="15" customHeight="1" x14ac:dyDescent="0.45">
      <c r="B2417" t="s">
        <v>419</v>
      </c>
      <c r="C2417" t="s">
        <v>189</v>
      </c>
      <c r="D2417" t="s">
        <v>3556</v>
      </c>
      <c r="E2417" t="s">
        <v>3557</v>
      </c>
      <c r="F2417" t="s">
        <v>4931</v>
      </c>
      <c r="G2417" t="s">
        <v>422</v>
      </c>
      <c r="H2417" t="s">
        <v>3552</v>
      </c>
      <c r="J2417">
        <v>1</v>
      </c>
      <c r="K2417">
        <v>0</v>
      </c>
      <c r="L2417">
        <v>0</v>
      </c>
      <c r="M2417">
        <v>0</v>
      </c>
      <c r="N2417">
        <v>0</v>
      </c>
      <c r="O2417">
        <v>0</v>
      </c>
      <c r="P2417">
        <v>0</v>
      </c>
      <c r="Q2417">
        <v>0</v>
      </c>
      <c r="R2417">
        <v>0</v>
      </c>
      <c r="S2417">
        <v>0</v>
      </c>
      <c r="T2417">
        <v>0</v>
      </c>
      <c r="U2417">
        <v>0</v>
      </c>
      <c r="V2417">
        <v>0</v>
      </c>
      <c r="W2417">
        <v>0</v>
      </c>
      <c r="X2417">
        <v>0</v>
      </c>
      <c r="Y2417">
        <v>0</v>
      </c>
      <c r="Z2417">
        <v>0</v>
      </c>
      <c r="AA2417">
        <v>0</v>
      </c>
      <c r="AB2417">
        <v>0</v>
      </c>
      <c r="AC2417">
        <v>0</v>
      </c>
      <c r="AD2417">
        <v>0</v>
      </c>
    </row>
    <row r="2418" spans="2:30" ht="15" customHeight="1" x14ac:dyDescent="0.45">
      <c r="B2418" t="s">
        <v>419</v>
      </c>
      <c r="C2418" t="s">
        <v>189</v>
      </c>
      <c r="D2418" t="s">
        <v>3559</v>
      </c>
      <c r="E2418" t="s">
        <v>3560</v>
      </c>
      <c r="F2418" t="s">
        <v>4932</v>
      </c>
      <c r="G2418" t="s">
        <v>422</v>
      </c>
      <c r="H2418" t="s">
        <v>3552</v>
      </c>
      <c r="J2418">
        <v>1</v>
      </c>
      <c r="K2418">
        <v>0</v>
      </c>
      <c r="L2418">
        <v>0</v>
      </c>
      <c r="M2418">
        <v>0</v>
      </c>
      <c r="N2418">
        <v>0</v>
      </c>
      <c r="O2418">
        <v>0</v>
      </c>
      <c r="P2418">
        <v>0</v>
      </c>
      <c r="Q2418">
        <v>0</v>
      </c>
      <c r="R2418">
        <v>0</v>
      </c>
      <c r="S2418">
        <v>0</v>
      </c>
      <c r="T2418">
        <v>0</v>
      </c>
      <c r="U2418">
        <v>0</v>
      </c>
      <c r="V2418">
        <v>0</v>
      </c>
      <c r="W2418">
        <v>0</v>
      </c>
      <c r="X2418">
        <v>0</v>
      </c>
      <c r="Y2418">
        <v>0</v>
      </c>
      <c r="Z2418">
        <v>0</v>
      </c>
      <c r="AA2418">
        <v>0</v>
      </c>
      <c r="AB2418">
        <v>0</v>
      </c>
      <c r="AC2418">
        <v>0</v>
      </c>
      <c r="AD2418">
        <v>0</v>
      </c>
    </row>
    <row r="2419" spans="2:30" ht="15" customHeight="1" x14ac:dyDescent="0.45">
      <c r="B2419" t="s">
        <v>419</v>
      </c>
      <c r="C2419" t="s">
        <v>189</v>
      </c>
      <c r="D2419" t="s">
        <v>3562</v>
      </c>
      <c r="E2419" t="s">
        <v>3563</v>
      </c>
      <c r="F2419" t="s">
        <v>4933</v>
      </c>
      <c r="G2419" t="s">
        <v>422</v>
      </c>
      <c r="H2419" t="s">
        <v>3552</v>
      </c>
      <c r="J2419">
        <v>1</v>
      </c>
      <c r="K2419">
        <v>6.5115671266546805E-4</v>
      </c>
      <c r="L2419">
        <v>0</v>
      </c>
      <c r="M2419">
        <v>0</v>
      </c>
      <c r="N2419">
        <v>0</v>
      </c>
      <c r="O2419">
        <v>0</v>
      </c>
      <c r="P2419">
        <v>0</v>
      </c>
      <c r="Q2419">
        <v>0</v>
      </c>
      <c r="R2419">
        <v>0</v>
      </c>
      <c r="S2419">
        <v>0</v>
      </c>
      <c r="T2419">
        <v>0</v>
      </c>
      <c r="U2419">
        <v>0</v>
      </c>
      <c r="V2419">
        <v>0</v>
      </c>
      <c r="W2419">
        <v>0</v>
      </c>
      <c r="X2419">
        <v>0</v>
      </c>
      <c r="Y2419">
        <v>0</v>
      </c>
      <c r="Z2419">
        <v>0</v>
      </c>
      <c r="AA2419">
        <v>0</v>
      </c>
      <c r="AB2419">
        <v>0</v>
      </c>
      <c r="AC2419">
        <v>0</v>
      </c>
      <c r="AD2419">
        <v>0</v>
      </c>
    </row>
    <row r="2420" spans="2:30" ht="15" customHeight="1" x14ac:dyDescent="0.45">
      <c r="B2420" t="s">
        <v>419</v>
      </c>
      <c r="C2420" t="s">
        <v>189</v>
      </c>
      <c r="D2420" t="s">
        <v>3565</v>
      </c>
      <c r="E2420" t="s">
        <v>3566</v>
      </c>
      <c r="F2420" t="s">
        <v>4934</v>
      </c>
      <c r="G2420" t="s">
        <v>422</v>
      </c>
      <c r="H2420" t="s">
        <v>3552</v>
      </c>
      <c r="J2420">
        <v>1</v>
      </c>
      <c r="K2420">
        <v>0.16861237962541201</v>
      </c>
      <c r="L2420">
        <v>0</v>
      </c>
      <c r="M2420">
        <v>0</v>
      </c>
      <c r="N2420">
        <v>0</v>
      </c>
      <c r="O2420">
        <v>0</v>
      </c>
      <c r="P2420">
        <v>0</v>
      </c>
      <c r="Q2420">
        <v>0</v>
      </c>
      <c r="R2420">
        <v>0</v>
      </c>
      <c r="S2420">
        <v>0</v>
      </c>
      <c r="T2420">
        <v>0</v>
      </c>
      <c r="U2420">
        <v>0</v>
      </c>
      <c r="V2420">
        <v>0</v>
      </c>
      <c r="W2420">
        <v>0</v>
      </c>
      <c r="X2420">
        <v>0</v>
      </c>
      <c r="Y2420">
        <v>0</v>
      </c>
      <c r="Z2420">
        <v>0</v>
      </c>
      <c r="AA2420">
        <v>0</v>
      </c>
      <c r="AB2420">
        <v>0</v>
      </c>
      <c r="AC2420">
        <v>0</v>
      </c>
      <c r="AD2420">
        <v>0</v>
      </c>
    </row>
    <row r="2421" spans="2:30" ht="15" customHeight="1" x14ac:dyDescent="0.45">
      <c r="B2421" t="s">
        <v>419</v>
      </c>
      <c r="C2421" t="s">
        <v>189</v>
      </c>
      <c r="D2421" t="s">
        <v>3568</v>
      </c>
      <c r="E2421" t="s">
        <v>3569</v>
      </c>
      <c r="F2421" t="s">
        <v>4935</v>
      </c>
      <c r="G2421" t="s">
        <v>422</v>
      </c>
      <c r="H2421" t="s">
        <v>3552</v>
      </c>
      <c r="J2421">
        <v>1</v>
      </c>
      <c r="K2421">
        <v>0</v>
      </c>
      <c r="L2421">
        <v>0</v>
      </c>
      <c r="M2421">
        <v>0</v>
      </c>
      <c r="N2421">
        <v>0</v>
      </c>
      <c r="O2421">
        <v>0</v>
      </c>
      <c r="P2421">
        <v>0</v>
      </c>
      <c r="Q2421">
        <v>0</v>
      </c>
      <c r="R2421">
        <v>0</v>
      </c>
      <c r="S2421">
        <v>0</v>
      </c>
      <c r="T2421">
        <v>0</v>
      </c>
      <c r="U2421">
        <v>0</v>
      </c>
      <c r="V2421">
        <v>0</v>
      </c>
      <c r="W2421">
        <v>0</v>
      </c>
      <c r="X2421">
        <v>0</v>
      </c>
      <c r="Y2421">
        <v>0</v>
      </c>
      <c r="Z2421">
        <v>0</v>
      </c>
      <c r="AA2421">
        <v>0</v>
      </c>
      <c r="AB2421">
        <v>0</v>
      </c>
      <c r="AC2421">
        <v>0</v>
      </c>
      <c r="AD2421">
        <v>0</v>
      </c>
    </row>
    <row r="2422" spans="2:30" ht="15" customHeight="1" x14ac:dyDescent="0.45">
      <c r="B2422" t="s">
        <v>419</v>
      </c>
      <c r="C2422" t="s">
        <v>189</v>
      </c>
      <c r="D2422" t="s">
        <v>3571</v>
      </c>
      <c r="E2422" t="s">
        <v>3572</v>
      </c>
      <c r="F2422" t="s">
        <v>4936</v>
      </c>
      <c r="G2422" t="s">
        <v>422</v>
      </c>
      <c r="H2422" t="s">
        <v>3552</v>
      </c>
      <c r="J2422">
        <v>1</v>
      </c>
      <c r="K2422">
        <v>0</v>
      </c>
      <c r="L2422">
        <v>0</v>
      </c>
      <c r="M2422">
        <v>0</v>
      </c>
      <c r="N2422">
        <v>0</v>
      </c>
      <c r="O2422">
        <v>0</v>
      </c>
      <c r="P2422">
        <v>0</v>
      </c>
      <c r="Q2422">
        <v>0</v>
      </c>
      <c r="R2422">
        <v>0</v>
      </c>
      <c r="S2422">
        <v>0</v>
      </c>
      <c r="T2422">
        <v>0</v>
      </c>
      <c r="U2422">
        <v>0</v>
      </c>
      <c r="V2422">
        <v>0</v>
      </c>
      <c r="W2422">
        <v>0</v>
      </c>
      <c r="X2422">
        <v>0</v>
      </c>
      <c r="Y2422">
        <v>0</v>
      </c>
      <c r="Z2422">
        <v>0</v>
      </c>
      <c r="AA2422">
        <v>0</v>
      </c>
      <c r="AB2422">
        <v>0</v>
      </c>
      <c r="AC2422">
        <v>0</v>
      </c>
      <c r="AD2422">
        <v>0</v>
      </c>
    </row>
    <row r="2423" spans="2:30" ht="15" customHeight="1" x14ac:dyDescent="0.45">
      <c r="B2423" t="s">
        <v>419</v>
      </c>
      <c r="C2423" t="s">
        <v>189</v>
      </c>
      <c r="D2423" t="s">
        <v>3574</v>
      </c>
      <c r="E2423" t="s">
        <v>3575</v>
      </c>
      <c r="F2423" t="s">
        <v>4937</v>
      </c>
      <c r="G2423" t="s">
        <v>422</v>
      </c>
      <c r="H2423" t="s">
        <v>3552</v>
      </c>
      <c r="J2423">
        <v>1</v>
      </c>
      <c r="K2423">
        <v>0</v>
      </c>
      <c r="L2423">
        <v>0</v>
      </c>
      <c r="M2423">
        <v>0</v>
      </c>
      <c r="N2423">
        <v>0</v>
      </c>
      <c r="O2423">
        <v>0</v>
      </c>
      <c r="P2423">
        <v>0</v>
      </c>
      <c r="Q2423">
        <v>0</v>
      </c>
      <c r="R2423">
        <v>0</v>
      </c>
      <c r="S2423">
        <v>0</v>
      </c>
      <c r="T2423">
        <v>0</v>
      </c>
      <c r="U2423">
        <v>0</v>
      </c>
      <c r="V2423">
        <v>0</v>
      </c>
      <c r="W2423">
        <v>0</v>
      </c>
      <c r="X2423">
        <v>0</v>
      </c>
      <c r="Y2423">
        <v>0</v>
      </c>
      <c r="Z2423">
        <v>0</v>
      </c>
      <c r="AA2423">
        <v>0</v>
      </c>
      <c r="AB2423">
        <v>0</v>
      </c>
      <c r="AC2423">
        <v>0</v>
      </c>
      <c r="AD2423">
        <v>0</v>
      </c>
    </row>
    <row r="2424" spans="2:30" ht="15" customHeight="1" x14ac:dyDescent="0.45">
      <c r="B2424" t="s">
        <v>419</v>
      </c>
      <c r="C2424" t="s">
        <v>189</v>
      </c>
      <c r="D2424" t="s">
        <v>3577</v>
      </c>
      <c r="E2424" t="s">
        <v>3578</v>
      </c>
      <c r="F2424" t="s">
        <v>4938</v>
      </c>
      <c r="G2424" t="s">
        <v>422</v>
      </c>
      <c r="H2424" t="s">
        <v>3552</v>
      </c>
      <c r="J2424">
        <v>1</v>
      </c>
      <c r="K2424">
        <v>0</v>
      </c>
      <c r="L2424">
        <v>0</v>
      </c>
      <c r="M2424">
        <v>0</v>
      </c>
      <c r="N2424">
        <v>0</v>
      </c>
      <c r="O2424">
        <v>0</v>
      </c>
      <c r="P2424">
        <v>0</v>
      </c>
      <c r="Q2424">
        <v>0</v>
      </c>
      <c r="R2424">
        <v>0</v>
      </c>
      <c r="S2424">
        <v>0</v>
      </c>
      <c r="T2424">
        <v>0</v>
      </c>
      <c r="U2424">
        <v>0</v>
      </c>
      <c r="V2424">
        <v>0</v>
      </c>
      <c r="W2424">
        <v>0</v>
      </c>
      <c r="X2424">
        <v>0</v>
      </c>
      <c r="Y2424">
        <v>0</v>
      </c>
      <c r="Z2424">
        <v>0</v>
      </c>
      <c r="AA2424">
        <v>0</v>
      </c>
      <c r="AB2424">
        <v>0</v>
      </c>
      <c r="AC2424">
        <v>0</v>
      </c>
      <c r="AD2424">
        <v>0</v>
      </c>
    </row>
    <row r="2425" spans="2:30" ht="15" customHeight="1" x14ac:dyDescent="0.45">
      <c r="B2425" t="s">
        <v>419</v>
      </c>
      <c r="C2425" t="s">
        <v>189</v>
      </c>
      <c r="D2425" t="s">
        <v>3580</v>
      </c>
      <c r="E2425" t="s">
        <v>3581</v>
      </c>
      <c r="F2425" t="s">
        <v>4939</v>
      </c>
      <c r="G2425" t="s">
        <v>422</v>
      </c>
      <c r="H2425" t="s">
        <v>3552</v>
      </c>
      <c r="J2425">
        <v>1</v>
      </c>
      <c r="K2425">
        <v>0</v>
      </c>
      <c r="L2425">
        <v>0</v>
      </c>
      <c r="M2425">
        <v>0</v>
      </c>
      <c r="N2425">
        <v>0</v>
      </c>
      <c r="O2425">
        <v>0</v>
      </c>
      <c r="P2425">
        <v>0</v>
      </c>
      <c r="Q2425">
        <v>0</v>
      </c>
      <c r="R2425">
        <v>0</v>
      </c>
      <c r="S2425">
        <v>0</v>
      </c>
      <c r="T2425">
        <v>0</v>
      </c>
      <c r="U2425">
        <v>0</v>
      </c>
      <c r="V2425">
        <v>0</v>
      </c>
      <c r="W2425">
        <v>0</v>
      </c>
      <c r="X2425">
        <v>0</v>
      </c>
      <c r="Y2425">
        <v>0</v>
      </c>
      <c r="Z2425">
        <v>0</v>
      </c>
      <c r="AA2425">
        <v>0</v>
      </c>
      <c r="AB2425">
        <v>0</v>
      </c>
      <c r="AC2425">
        <v>0</v>
      </c>
      <c r="AD2425">
        <v>0</v>
      </c>
    </row>
    <row r="2426" spans="2:30" ht="15" customHeight="1" x14ac:dyDescent="0.45">
      <c r="B2426" t="s">
        <v>419</v>
      </c>
      <c r="C2426" t="s">
        <v>189</v>
      </c>
      <c r="D2426" t="s">
        <v>3583</v>
      </c>
      <c r="E2426" t="s">
        <v>3584</v>
      </c>
      <c r="F2426" t="s">
        <v>4940</v>
      </c>
      <c r="G2426" t="s">
        <v>422</v>
      </c>
      <c r="H2426" t="s">
        <v>3552</v>
      </c>
      <c r="J2426">
        <v>1</v>
      </c>
      <c r="K2426">
        <v>0</v>
      </c>
      <c r="L2426">
        <v>0</v>
      </c>
      <c r="M2426">
        <v>0</v>
      </c>
      <c r="N2426">
        <v>0</v>
      </c>
      <c r="O2426">
        <v>0</v>
      </c>
      <c r="P2426">
        <v>0</v>
      </c>
      <c r="Q2426">
        <v>0</v>
      </c>
      <c r="R2426">
        <v>0</v>
      </c>
      <c r="S2426">
        <v>0</v>
      </c>
      <c r="T2426">
        <v>0</v>
      </c>
      <c r="U2426">
        <v>0</v>
      </c>
      <c r="V2426">
        <v>0</v>
      </c>
      <c r="W2426">
        <v>0</v>
      </c>
      <c r="X2426">
        <v>0</v>
      </c>
      <c r="Y2426">
        <v>0</v>
      </c>
      <c r="Z2426">
        <v>0</v>
      </c>
      <c r="AA2426">
        <v>0</v>
      </c>
      <c r="AB2426">
        <v>0</v>
      </c>
      <c r="AC2426">
        <v>0</v>
      </c>
      <c r="AD2426">
        <v>0</v>
      </c>
    </row>
    <row r="2427" spans="2:30" ht="15" customHeight="1" x14ac:dyDescent="0.45">
      <c r="B2427" t="s">
        <v>419</v>
      </c>
      <c r="C2427" t="s">
        <v>189</v>
      </c>
      <c r="D2427" t="s">
        <v>3586</v>
      </c>
      <c r="E2427" t="s">
        <v>3587</v>
      </c>
      <c r="F2427" t="s">
        <v>4941</v>
      </c>
      <c r="G2427" t="s">
        <v>422</v>
      </c>
      <c r="H2427" t="s">
        <v>971</v>
      </c>
      <c r="J2427">
        <v>1</v>
      </c>
      <c r="K2427">
        <v>13.300765797231501</v>
      </c>
      <c r="L2427">
        <v>6.6597422204573</v>
      </c>
      <c r="M2427">
        <v>5.9120378390671302</v>
      </c>
      <c r="N2427">
        <v>10.667339738862101</v>
      </c>
      <c r="O2427">
        <v>10.697270257523799</v>
      </c>
      <c r="P2427">
        <v>10.786740752201601</v>
      </c>
      <c r="Q2427">
        <v>10.7443172059871</v>
      </c>
      <c r="R2427">
        <v>10.6988230325099</v>
      </c>
      <c r="S2427">
        <v>10.650132442785001</v>
      </c>
      <c r="T2427">
        <v>10.603144041904899</v>
      </c>
      <c r="U2427">
        <v>10.603144041904899</v>
      </c>
      <c r="V2427">
        <v>10.603144041904899</v>
      </c>
      <c r="W2427">
        <v>10.603144041904899</v>
      </c>
      <c r="X2427">
        <v>10.603144041904899</v>
      </c>
      <c r="Y2427">
        <v>10.603144041904899</v>
      </c>
      <c r="Z2427">
        <v>10.603144041904899</v>
      </c>
      <c r="AA2427">
        <v>10.603144041904899</v>
      </c>
      <c r="AB2427">
        <v>10.603144041904899</v>
      </c>
      <c r="AC2427">
        <v>10.603144041904899</v>
      </c>
      <c r="AD2427">
        <v>10.603144041904899</v>
      </c>
    </row>
    <row r="2428" spans="2:30" ht="15" customHeight="1" x14ac:dyDescent="0.45">
      <c r="B2428" t="s">
        <v>419</v>
      </c>
      <c r="C2428" t="s">
        <v>189</v>
      </c>
      <c r="D2428" t="s">
        <v>3589</v>
      </c>
      <c r="E2428" t="s">
        <v>3590</v>
      </c>
      <c r="F2428" t="s">
        <v>4942</v>
      </c>
      <c r="G2428" t="s">
        <v>422</v>
      </c>
      <c r="H2428" t="s">
        <v>971</v>
      </c>
      <c r="J2428">
        <v>1</v>
      </c>
      <c r="K2428">
        <v>20.341077129048099</v>
      </c>
      <c r="L2428">
        <v>13.7288948233198</v>
      </c>
      <c r="M2428">
        <v>12.9322513807038</v>
      </c>
      <c r="N2428">
        <v>4.7553018997950103</v>
      </c>
      <c r="O2428">
        <v>4.7852324184566397</v>
      </c>
      <c r="P2428">
        <v>4.8747029131344499</v>
      </c>
      <c r="Q2428">
        <v>4.8322793669199804</v>
      </c>
      <c r="R2428">
        <v>4.7867851934427801</v>
      </c>
      <c r="S2428">
        <v>4.7380946037178999</v>
      </c>
      <c r="T2428">
        <v>4.6911062028377302</v>
      </c>
      <c r="U2428">
        <v>4.6911062028377302</v>
      </c>
      <c r="V2428">
        <v>4.6911062028377302</v>
      </c>
      <c r="W2428">
        <v>4.6911062028377302</v>
      </c>
      <c r="X2428">
        <v>4.6911062028377302</v>
      </c>
      <c r="Y2428">
        <v>4.6911062028377302</v>
      </c>
      <c r="Z2428">
        <v>4.6911062028377302</v>
      </c>
      <c r="AA2428">
        <v>4.6911062028377302</v>
      </c>
      <c r="AB2428">
        <v>4.6911062028377302</v>
      </c>
      <c r="AC2428">
        <v>4.6911062028377302</v>
      </c>
      <c r="AD2428">
        <v>4.6911062028377302</v>
      </c>
    </row>
    <row r="2429" spans="2:30" ht="15" customHeight="1" x14ac:dyDescent="0.45">
      <c r="B2429" t="s">
        <v>419</v>
      </c>
      <c r="C2429" t="s">
        <v>189</v>
      </c>
      <c r="D2429" t="s">
        <v>3592</v>
      </c>
      <c r="E2429" t="s">
        <v>3593</v>
      </c>
      <c r="F2429" t="s">
        <v>4943</v>
      </c>
      <c r="G2429" t="s">
        <v>422</v>
      </c>
      <c r="H2429" t="s">
        <v>971</v>
      </c>
      <c r="J2429">
        <v>1</v>
      </c>
      <c r="K2429">
        <v>11.1203496605571</v>
      </c>
      <c r="L2429">
        <v>8.6107191627453599</v>
      </c>
      <c r="M2429">
        <v>7.5769525309658601</v>
      </c>
      <c r="N2429">
        <v>4.7553018997950103</v>
      </c>
      <c r="O2429">
        <v>4.7852324184566397</v>
      </c>
      <c r="P2429">
        <v>4.8747029131344499</v>
      </c>
      <c r="Q2429">
        <v>4.8322793669199804</v>
      </c>
      <c r="R2429">
        <v>4.7867851934427801</v>
      </c>
      <c r="S2429">
        <v>4.7380946037178999</v>
      </c>
      <c r="T2429">
        <v>4.6911062028377302</v>
      </c>
      <c r="U2429">
        <v>4.6911062028377302</v>
      </c>
      <c r="V2429">
        <v>4.6911062028377302</v>
      </c>
      <c r="W2429">
        <v>4.6911062028377302</v>
      </c>
      <c r="X2429">
        <v>4.6911062028377302</v>
      </c>
      <c r="Y2429">
        <v>4.6911062028377302</v>
      </c>
      <c r="Z2429">
        <v>4.6911062028377302</v>
      </c>
      <c r="AA2429">
        <v>4.6911062028377302</v>
      </c>
      <c r="AB2429">
        <v>4.6911062028377302</v>
      </c>
      <c r="AC2429">
        <v>4.6911062028377302</v>
      </c>
      <c r="AD2429">
        <v>4.6911062028377302</v>
      </c>
    </row>
    <row r="2430" spans="2:30" ht="15" customHeight="1" x14ac:dyDescent="0.45">
      <c r="B2430" t="s">
        <v>419</v>
      </c>
      <c r="C2430" t="s">
        <v>189</v>
      </c>
      <c r="D2430" t="s">
        <v>3595</v>
      </c>
      <c r="E2430" t="s">
        <v>3596</v>
      </c>
      <c r="F2430" t="s">
        <v>4944</v>
      </c>
      <c r="G2430" t="s">
        <v>422</v>
      </c>
      <c r="H2430" t="s">
        <v>971</v>
      </c>
      <c r="J2430">
        <v>1</v>
      </c>
      <c r="K2430">
        <v>11.487541741967901</v>
      </c>
      <c r="L2430">
        <v>9.3891447698250499</v>
      </c>
      <c r="M2430">
        <v>8.7667832853036707</v>
      </c>
      <c r="N2430">
        <v>9.1053931197607003</v>
      </c>
      <c r="O2430">
        <v>9.4445800349302207</v>
      </c>
      <c r="P2430">
        <v>8.5676666692102899</v>
      </c>
      <c r="Q2430">
        <v>7.5361226914357804</v>
      </c>
      <c r="R2430">
        <v>7.1686734271328403</v>
      </c>
      <c r="S2430">
        <v>7.0644313587224099</v>
      </c>
      <c r="T2430">
        <v>7.00535857958518</v>
      </c>
      <c r="U2430">
        <v>7.00535857958518</v>
      </c>
      <c r="V2430">
        <v>7.00535857958518</v>
      </c>
      <c r="W2430">
        <v>7.00535857958518</v>
      </c>
      <c r="X2430">
        <v>7.00535857958518</v>
      </c>
      <c r="Y2430">
        <v>7.00535857958518</v>
      </c>
      <c r="Z2430">
        <v>7.00535857958518</v>
      </c>
      <c r="AA2430">
        <v>7.00535857958518</v>
      </c>
      <c r="AB2430">
        <v>7.00535857958518</v>
      </c>
      <c r="AC2430">
        <v>7.00535857958518</v>
      </c>
      <c r="AD2430">
        <v>7.00535857958518</v>
      </c>
    </row>
    <row r="2431" spans="2:30" ht="15" customHeight="1" x14ac:dyDescent="0.45">
      <c r="B2431" t="s">
        <v>419</v>
      </c>
      <c r="C2431" t="s">
        <v>189</v>
      </c>
      <c r="D2431" t="s">
        <v>3598</v>
      </c>
      <c r="E2431" t="s">
        <v>3599</v>
      </c>
      <c r="F2431" t="s">
        <v>4945</v>
      </c>
      <c r="G2431" t="s">
        <v>422</v>
      </c>
      <c r="H2431" t="s">
        <v>971</v>
      </c>
      <c r="J2431">
        <v>1</v>
      </c>
      <c r="K2431">
        <v>16.896519832841999</v>
      </c>
      <c r="L2431">
        <v>15.0073469774436</v>
      </c>
      <c r="M2431">
        <v>14.3871959394841</v>
      </c>
      <c r="N2431">
        <v>9.1053931197607003</v>
      </c>
      <c r="O2431">
        <v>9.4445800349302207</v>
      </c>
      <c r="P2431">
        <v>8.5676666692102899</v>
      </c>
      <c r="Q2431">
        <v>7.5361226914357804</v>
      </c>
      <c r="R2431">
        <v>7.1686734271328403</v>
      </c>
      <c r="S2431">
        <v>7.0644313587224099</v>
      </c>
      <c r="T2431">
        <v>7.00535857958518</v>
      </c>
      <c r="U2431">
        <v>7.00535857958518</v>
      </c>
      <c r="V2431">
        <v>7.00535857958518</v>
      </c>
      <c r="W2431">
        <v>7.00535857958518</v>
      </c>
      <c r="X2431">
        <v>7.00535857958518</v>
      </c>
      <c r="Y2431">
        <v>7.00535857958518</v>
      </c>
      <c r="Z2431">
        <v>7.00535857958518</v>
      </c>
      <c r="AA2431">
        <v>7.00535857958518</v>
      </c>
      <c r="AB2431">
        <v>7.00535857958518</v>
      </c>
      <c r="AC2431">
        <v>7.00535857958518</v>
      </c>
      <c r="AD2431">
        <v>7.00535857958518</v>
      </c>
    </row>
    <row r="2432" spans="2:30" ht="15" customHeight="1" x14ac:dyDescent="0.45">
      <c r="B2432" t="s">
        <v>419</v>
      </c>
      <c r="C2432" t="s">
        <v>189</v>
      </c>
      <c r="D2432" t="s">
        <v>3601</v>
      </c>
      <c r="E2432" t="s">
        <v>3602</v>
      </c>
      <c r="F2432" t="s">
        <v>4946</v>
      </c>
      <c r="G2432" t="s">
        <v>422</v>
      </c>
      <c r="H2432" t="s">
        <v>971</v>
      </c>
      <c r="J2432">
        <v>1</v>
      </c>
      <c r="K2432">
        <v>12.260577702832601</v>
      </c>
      <c r="L2432">
        <v>10.1915891193392</v>
      </c>
      <c r="M2432">
        <v>9.5695478851554796</v>
      </c>
      <c r="N2432">
        <v>9.1053931197607003</v>
      </c>
      <c r="O2432">
        <v>9.4445800349302207</v>
      </c>
      <c r="P2432">
        <v>8.5676666692102899</v>
      </c>
      <c r="Q2432">
        <v>7.5361226914357804</v>
      </c>
      <c r="R2432">
        <v>7.1686734271328403</v>
      </c>
      <c r="S2432">
        <v>7.0644313587224099</v>
      </c>
      <c r="T2432">
        <v>7.00535857958518</v>
      </c>
      <c r="U2432">
        <v>7.00535857958518</v>
      </c>
      <c r="V2432">
        <v>7.00535857958518</v>
      </c>
      <c r="W2432">
        <v>7.00535857958518</v>
      </c>
      <c r="X2432">
        <v>7.00535857958518</v>
      </c>
      <c r="Y2432">
        <v>7.00535857958518</v>
      </c>
      <c r="Z2432">
        <v>7.00535857958518</v>
      </c>
      <c r="AA2432">
        <v>7.00535857958518</v>
      </c>
      <c r="AB2432">
        <v>7.00535857958518</v>
      </c>
      <c r="AC2432">
        <v>7.00535857958518</v>
      </c>
      <c r="AD2432">
        <v>7.00535857958518</v>
      </c>
    </row>
    <row r="2433" spans="2:30" ht="15" customHeight="1" x14ac:dyDescent="0.45">
      <c r="B2433" t="s">
        <v>419</v>
      </c>
      <c r="C2433" t="s">
        <v>189</v>
      </c>
      <c r="D2433" t="s">
        <v>3604</v>
      </c>
      <c r="E2433" t="s">
        <v>3605</v>
      </c>
      <c r="F2433" t="s">
        <v>4947</v>
      </c>
      <c r="G2433" t="s">
        <v>422</v>
      </c>
      <c r="H2433" t="s">
        <v>971</v>
      </c>
      <c r="J2433">
        <v>1</v>
      </c>
      <c r="K2433">
        <v>0.96288449831239997</v>
      </c>
      <c r="L2433">
        <v>0.817729003790577</v>
      </c>
      <c r="M2433">
        <v>0.76352775679431995</v>
      </c>
      <c r="N2433">
        <v>0.44257796119644699</v>
      </c>
      <c r="O2433">
        <v>0.46331913590053098</v>
      </c>
      <c r="P2433">
        <v>0.43205305147276302</v>
      </c>
      <c r="Q2433">
        <v>0.42345124516562599</v>
      </c>
      <c r="R2433">
        <v>0.419115237252767</v>
      </c>
      <c r="S2433">
        <v>0.41532337134922498</v>
      </c>
      <c r="T2433">
        <v>0.411203858509608</v>
      </c>
      <c r="U2433">
        <v>0.411203858509608</v>
      </c>
      <c r="V2433">
        <v>0.411203858509608</v>
      </c>
      <c r="W2433">
        <v>0.411203858509608</v>
      </c>
      <c r="X2433">
        <v>0.411203858509608</v>
      </c>
      <c r="Y2433">
        <v>0.411203858509608</v>
      </c>
      <c r="Z2433">
        <v>0.411203858509608</v>
      </c>
      <c r="AA2433">
        <v>0.411203858509608</v>
      </c>
      <c r="AB2433">
        <v>0.411203858509608</v>
      </c>
      <c r="AC2433">
        <v>0.411203858509608</v>
      </c>
      <c r="AD2433">
        <v>0.411203858509608</v>
      </c>
    </row>
    <row r="2434" spans="2:30" ht="15" customHeight="1" x14ac:dyDescent="0.45">
      <c r="B2434" t="s">
        <v>419</v>
      </c>
      <c r="C2434" t="s">
        <v>189</v>
      </c>
      <c r="D2434" t="s">
        <v>3607</v>
      </c>
      <c r="E2434" t="s">
        <v>3608</v>
      </c>
      <c r="F2434" t="s">
        <v>4948</v>
      </c>
      <c r="G2434" t="s">
        <v>422</v>
      </c>
      <c r="H2434" t="s">
        <v>971</v>
      </c>
      <c r="J2434">
        <v>1</v>
      </c>
      <c r="K2434">
        <v>1.0765662572631001</v>
      </c>
      <c r="L2434">
        <v>0.85484887846197799</v>
      </c>
      <c r="M2434">
        <v>0.77837412984309895</v>
      </c>
      <c r="N2434">
        <v>0.44257796119644699</v>
      </c>
      <c r="O2434">
        <v>0.48095686387165798</v>
      </c>
      <c r="P2434">
        <v>0.44850053572389398</v>
      </c>
      <c r="Q2434">
        <v>0.439571274088562</v>
      </c>
      <c r="R2434">
        <v>0.435070202136422</v>
      </c>
      <c r="S2434">
        <v>0.43113398670330699</v>
      </c>
      <c r="T2434">
        <v>0.42685765140329701</v>
      </c>
      <c r="U2434">
        <v>0.42685765140329701</v>
      </c>
      <c r="V2434">
        <v>0.42685765140329701</v>
      </c>
      <c r="W2434">
        <v>0.42685765140329701</v>
      </c>
      <c r="X2434">
        <v>0.42685765140329701</v>
      </c>
      <c r="Y2434">
        <v>0.42685765140329701</v>
      </c>
      <c r="Z2434">
        <v>0.42685765140329701</v>
      </c>
      <c r="AA2434">
        <v>0.42685765140329701</v>
      </c>
      <c r="AB2434">
        <v>0.42685765140329701</v>
      </c>
      <c r="AC2434">
        <v>0.42685765140329701</v>
      </c>
      <c r="AD2434">
        <v>0.42685765140329701</v>
      </c>
    </row>
    <row r="2435" spans="2:30" ht="15" customHeight="1" x14ac:dyDescent="0.45">
      <c r="B2435" t="s">
        <v>419</v>
      </c>
      <c r="C2435" t="s">
        <v>189</v>
      </c>
      <c r="D2435" t="s">
        <v>3610</v>
      </c>
      <c r="E2435" t="s">
        <v>3611</v>
      </c>
      <c r="F2435" t="s">
        <v>4949</v>
      </c>
      <c r="G2435" t="s">
        <v>422</v>
      </c>
      <c r="H2435" t="s">
        <v>971</v>
      </c>
      <c r="J2435">
        <v>1</v>
      </c>
      <c r="K2435">
        <v>0.67072237780911004</v>
      </c>
      <c r="L2435">
        <v>0.57754157944621498</v>
      </c>
      <c r="M2435">
        <v>0.54295307149818295</v>
      </c>
      <c r="N2435">
        <v>0.37028919767589602</v>
      </c>
      <c r="O2435">
        <v>0.38764259891455799</v>
      </c>
      <c r="P2435">
        <v>0.36148338103139199</v>
      </c>
      <c r="Q2435">
        <v>0.354286556437093</v>
      </c>
      <c r="R2435">
        <v>0.35065877323969102</v>
      </c>
      <c r="S2435">
        <v>0.34748625425722501</v>
      </c>
      <c r="T2435">
        <v>0.34403960476732698</v>
      </c>
      <c r="U2435">
        <v>0.34403960476732698</v>
      </c>
      <c r="V2435">
        <v>0.34403960476732698</v>
      </c>
      <c r="W2435">
        <v>0.34403960476732698</v>
      </c>
      <c r="X2435">
        <v>0.34403960476732698</v>
      </c>
      <c r="Y2435">
        <v>0.34403960476732698</v>
      </c>
      <c r="Z2435">
        <v>0.34403960476732698</v>
      </c>
      <c r="AA2435">
        <v>0.34403960476732698</v>
      </c>
      <c r="AB2435">
        <v>0.34403960476732698</v>
      </c>
      <c r="AC2435">
        <v>0.34403960476732698</v>
      </c>
      <c r="AD2435">
        <v>0.34403960476732698</v>
      </c>
    </row>
    <row r="2436" spans="2:30" ht="15" customHeight="1" x14ac:dyDescent="0.45">
      <c r="B2436" t="s">
        <v>419</v>
      </c>
      <c r="C2436" t="s">
        <v>189</v>
      </c>
      <c r="D2436" t="s">
        <v>3613</v>
      </c>
      <c r="E2436" t="s">
        <v>3614</v>
      </c>
      <c r="F2436" t="s">
        <v>4950</v>
      </c>
      <c r="G2436" t="s">
        <v>422</v>
      </c>
      <c r="H2436" t="s">
        <v>971</v>
      </c>
      <c r="J2436">
        <v>1</v>
      </c>
      <c r="K2436">
        <v>0.78326731917029901</v>
      </c>
      <c r="L2436">
        <v>0.69872705263814305</v>
      </c>
      <c r="M2436">
        <v>0.691416801985968</v>
      </c>
      <c r="N2436">
        <v>0.45942610987139099</v>
      </c>
      <c r="O2436">
        <v>0.48095686387165798</v>
      </c>
      <c r="P2436">
        <v>0.44850053572389398</v>
      </c>
      <c r="Q2436">
        <v>0.439571274088562</v>
      </c>
      <c r="R2436">
        <v>0.435070202136422</v>
      </c>
      <c r="S2436">
        <v>0.43113398670330699</v>
      </c>
      <c r="T2436">
        <v>0.42685765140329701</v>
      </c>
      <c r="U2436">
        <v>0.42685765140329701</v>
      </c>
      <c r="V2436">
        <v>0.42685765140329701</v>
      </c>
      <c r="W2436">
        <v>0.42685765140329701</v>
      </c>
      <c r="X2436">
        <v>0.42685765140329701</v>
      </c>
      <c r="Y2436">
        <v>0.42685765140329701</v>
      </c>
      <c r="Z2436">
        <v>0.42685765140329701</v>
      </c>
      <c r="AA2436">
        <v>0.42685765140329701</v>
      </c>
      <c r="AB2436">
        <v>0.42685765140329701</v>
      </c>
      <c r="AC2436">
        <v>0.42685765140329701</v>
      </c>
      <c r="AD2436">
        <v>0.42685765140329701</v>
      </c>
    </row>
    <row r="2437" spans="2:30" ht="15" customHeight="1" x14ac:dyDescent="0.45">
      <c r="B2437" t="s">
        <v>419</v>
      </c>
      <c r="C2437" t="s">
        <v>189</v>
      </c>
      <c r="D2437" t="s">
        <v>3616</v>
      </c>
      <c r="E2437" t="s">
        <v>3617</v>
      </c>
      <c r="F2437" t="s">
        <v>4951</v>
      </c>
      <c r="G2437" t="s">
        <v>422</v>
      </c>
      <c r="H2437" t="s">
        <v>971</v>
      </c>
      <c r="J2437">
        <v>1</v>
      </c>
      <c r="K2437">
        <v>116.497656119905</v>
      </c>
      <c r="L2437">
        <v>95.069457838557597</v>
      </c>
      <c r="M2437">
        <v>91.607423987051902</v>
      </c>
      <c r="N2437">
        <v>78.383975634268594</v>
      </c>
      <c r="O2437">
        <v>82.057397890171302</v>
      </c>
      <c r="P2437">
        <v>76.519932822231894</v>
      </c>
      <c r="Q2437">
        <v>74.996486480333999</v>
      </c>
      <c r="R2437">
        <v>74.228545985346997</v>
      </c>
      <c r="S2437">
        <v>73.556977243451001</v>
      </c>
      <c r="T2437">
        <v>72.827379698257502</v>
      </c>
      <c r="U2437">
        <v>72.827379698257502</v>
      </c>
      <c r="V2437">
        <v>72.827379698257502</v>
      </c>
      <c r="W2437">
        <v>72.827379698257502</v>
      </c>
      <c r="X2437">
        <v>72.827379698257502</v>
      </c>
      <c r="Y2437">
        <v>72.827379698257502</v>
      </c>
      <c r="Z2437">
        <v>72.827379698257502</v>
      </c>
      <c r="AA2437">
        <v>72.827379698257502</v>
      </c>
      <c r="AB2437">
        <v>72.827379698257502</v>
      </c>
      <c r="AC2437">
        <v>72.827379698257502</v>
      </c>
      <c r="AD2437">
        <v>72.827379698257502</v>
      </c>
    </row>
    <row r="2438" spans="2:30" ht="15" customHeight="1" x14ac:dyDescent="0.45">
      <c r="B2438" t="s">
        <v>419</v>
      </c>
      <c r="C2438" t="s">
        <v>189</v>
      </c>
      <c r="D2438" t="s">
        <v>3619</v>
      </c>
      <c r="E2438" t="s">
        <v>932</v>
      </c>
      <c r="F2438" t="s">
        <v>4144</v>
      </c>
      <c r="G2438" t="s">
        <v>422</v>
      </c>
      <c r="H2438" t="s">
        <v>832</v>
      </c>
      <c r="J2438">
        <v>1</v>
      </c>
      <c r="K2438">
        <v>13.300765797231501</v>
      </c>
      <c r="L2438">
        <v>6.6597422204573</v>
      </c>
      <c r="M2438">
        <v>5.9120378390671302</v>
      </c>
      <c r="N2438">
        <v>5.0316224519831598</v>
      </c>
      <c r="O2438">
        <v>5.0549587333229802</v>
      </c>
      <c r="P2438">
        <v>5.1247172516773603</v>
      </c>
      <c r="Q2438">
        <v>5.09164038384605</v>
      </c>
      <c r="R2438">
        <v>5.0561694037541702</v>
      </c>
      <c r="S2438">
        <v>5.0182062360166899</v>
      </c>
      <c r="T2438">
        <v>4.9815702339799701</v>
      </c>
      <c r="U2438">
        <v>4.9815702339799701</v>
      </c>
      <c r="V2438">
        <v>4.9815702339799701</v>
      </c>
      <c r="W2438">
        <v>4.9815702339799701</v>
      </c>
      <c r="X2438">
        <v>4.9815702339799701</v>
      </c>
      <c r="Y2438">
        <v>4.9815702339799701</v>
      </c>
      <c r="Z2438">
        <v>4.9815702339799701</v>
      </c>
      <c r="AA2438">
        <v>4.9815702339799701</v>
      </c>
      <c r="AB2438">
        <v>4.9815702339799701</v>
      </c>
      <c r="AC2438">
        <v>4.9815702339799701</v>
      </c>
      <c r="AD2438">
        <v>4.9815702339799701</v>
      </c>
    </row>
    <row r="2439" spans="2:30" ht="15" customHeight="1" x14ac:dyDescent="0.45">
      <c r="B2439" t="s">
        <v>419</v>
      </c>
      <c r="C2439" t="s">
        <v>189</v>
      </c>
      <c r="D2439" t="s">
        <v>3620</v>
      </c>
      <c r="E2439" t="s">
        <v>926</v>
      </c>
      <c r="F2439" t="s">
        <v>4142</v>
      </c>
      <c r="G2439" t="s">
        <v>422</v>
      </c>
      <c r="H2439" t="s">
        <v>832</v>
      </c>
      <c r="J2439">
        <v>1</v>
      </c>
      <c r="K2439">
        <v>23.399139181173702</v>
      </c>
      <c r="L2439">
        <v>15.8638334974352</v>
      </c>
      <c r="M2439">
        <v>14.7435088926548</v>
      </c>
      <c r="N2439">
        <v>13.652285126927801</v>
      </c>
      <c r="O2439">
        <v>13.6812090930185</v>
      </c>
      <c r="P2439">
        <v>13.7676707271595</v>
      </c>
      <c r="Q2439">
        <v>13.726673869536601</v>
      </c>
      <c r="R2439">
        <v>13.682709648740699</v>
      </c>
      <c r="S2439">
        <v>13.6356565060251</v>
      </c>
      <c r="T2439">
        <v>13.590248308155999</v>
      </c>
      <c r="U2439">
        <v>13.590248308155999</v>
      </c>
      <c r="V2439">
        <v>13.590248308155999</v>
      </c>
      <c r="W2439">
        <v>13.590248308155999</v>
      </c>
      <c r="X2439">
        <v>13.590248308155999</v>
      </c>
      <c r="Y2439">
        <v>13.590248308155999</v>
      </c>
      <c r="Z2439">
        <v>13.590248308155999</v>
      </c>
      <c r="AA2439">
        <v>13.590248308155999</v>
      </c>
      <c r="AB2439">
        <v>13.590248308155999</v>
      </c>
      <c r="AC2439">
        <v>13.590248308155999</v>
      </c>
      <c r="AD2439">
        <v>13.590248308155999</v>
      </c>
    </row>
    <row r="2440" spans="2:30" ht="15" customHeight="1" x14ac:dyDescent="0.45">
      <c r="B2440" t="s">
        <v>419</v>
      </c>
      <c r="C2440" t="s">
        <v>189</v>
      </c>
      <c r="D2440" t="s">
        <v>3621</v>
      </c>
      <c r="E2440" t="s">
        <v>920</v>
      </c>
      <c r="F2440" t="s">
        <v>4140</v>
      </c>
      <c r="G2440" t="s">
        <v>422</v>
      </c>
      <c r="H2440" t="s">
        <v>832</v>
      </c>
      <c r="J2440">
        <v>1</v>
      </c>
      <c r="K2440">
        <v>11.4659422077673</v>
      </c>
      <c r="L2440">
        <v>8.8301631277145294</v>
      </c>
      <c r="M2440">
        <v>7.7455649105912698</v>
      </c>
      <c r="N2440">
        <v>7.0537973643552103</v>
      </c>
      <c r="O2440">
        <v>7.0721333479347201</v>
      </c>
      <c r="P2440">
        <v>7.1269446106398302</v>
      </c>
      <c r="Q2440">
        <v>7.10095516970941</v>
      </c>
      <c r="R2440">
        <v>7.0730846063131798</v>
      </c>
      <c r="S2440">
        <v>7.0432558598165</v>
      </c>
      <c r="T2440">
        <v>7.01446990536291</v>
      </c>
      <c r="U2440">
        <v>7.01446990536291</v>
      </c>
      <c r="V2440">
        <v>7.01446990536291</v>
      </c>
      <c r="W2440">
        <v>7.01446990536291</v>
      </c>
      <c r="X2440">
        <v>7.01446990536291</v>
      </c>
      <c r="Y2440">
        <v>7.01446990536291</v>
      </c>
      <c r="Z2440">
        <v>7.01446990536291</v>
      </c>
      <c r="AA2440">
        <v>7.01446990536291</v>
      </c>
      <c r="AB2440">
        <v>7.01446990536291</v>
      </c>
      <c r="AC2440">
        <v>7.01446990536291</v>
      </c>
      <c r="AD2440">
        <v>7.01446990536291</v>
      </c>
    </row>
    <row r="2441" spans="2:30" ht="15" customHeight="1" x14ac:dyDescent="0.45">
      <c r="B2441" t="s">
        <v>419</v>
      </c>
      <c r="C2441" t="s">
        <v>189</v>
      </c>
      <c r="D2441" t="s">
        <v>3622</v>
      </c>
      <c r="E2441" t="s">
        <v>935</v>
      </c>
      <c r="F2441" t="s">
        <v>4145</v>
      </c>
      <c r="G2441" t="s">
        <v>422</v>
      </c>
      <c r="H2441" t="s">
        <v>832</v>
      </c>
      <c r="J2441">
        <v>1</v>
      </c>
      <c r="K2441">
        <v>2.7840662767025601</v>
      </c>
      <c r="L2441">
        <v>2.61367588127455</v>
      </c>
      <c r="M2441">
        <v>2.6543194100780299</v>
      </c>
      <c r="N2441">
        <v>2.6543194100780299</v>
      </c>
      <c r="O2441">
        <v>2.6543194100780299</v>
      </c>
      <c r="P2441">
        <v>2.6543194100780299</v>
      </c>
      <c r="Q2441">
        <v>2.6543194100780299</v>
      </c>
      <c r="R2441">
        <v>2.6543194100780299</v>
      </c>
      <c r="S2441">
        <v>2.6543194100780299</v>
      </c>
      <c r="T2441">
        <v>2.6543194100780299</v>
      </c>
      <c r="U2441">
        <v>2.6543194100780299</v>
      </c>
      <c r="V2441">
        <v>2.6543194100780299</v>
      </c>
      <c r="W2441">
        <v>2.6543194100780299</v>
      </c>
      <c r="X2441">
        <v>2.6543194100780299</v>
      </c>
      <c r="Y2441">
        <v>2.6543194100780299</v>
      </c>
      <c r="Z2441">
        <v>2.6543194100780299</v>
      </c>
      <c r="AA2441">
        <v>2.6543194100780299</v>
      </c>
      <c r="AB2441">
        <v>2.6543194100780299</v>
      </c>
      <c r="AC2441">
        <v>2.6543194100780299</v>
      </c>
      <c r="AD2441">
        <v>2.6543194100780299</v>
      </c>
    </row>
    <row r="2442" spans="2:30" ht="15" customHeight="1" x14ac:dyDescent="0.45">
      <c r="B2442" t="s">
        <v>419</v>
      </c>
      <c r="C2442" t="s">
        <v>189</v>
      </c>
      <c r="D2442" t="s">
        <v>3623</v>
      </c>
      <c r="E2442" t="s">
        <v>929</v>
      </c>
      <c r="F2442" t="s">
        <v>4143</v>
      </c>
      <c r="G2442" t="s">
        <v>422</v>
      </c>
      <c r="H2442" t="s">
        <v>832</v>
      </c>
      <c r="J2442">
        <v>1</v>
      </c>
      <c r="K2442">
        <v>4.6336684948303901</v>
      </c>
      <c r="L2442">
        <v>3.2086856370367198</v>
      </c>
      <c r="M2442">
        <v>2.3308805686582201</v>
      </c>
      <c r="N2442">
        <v>2.3308805686582201</v>
      </c>
      <c r="O2442">
        <v>2.3308805686582201</v>
      </c>
      <c r="P2442">
        <v>2.3308805686582201</v>
      </c>
      <c r="Q2442">
        <v>2.3308805686582201</v>
      </c>
      <c r="R2442">
        <v>2.3308805686582201</v>
      </c>
      <c r="S2442">
        <v>2.3308805686582201</v>
      </c>
      <c r="T2442">
        <v>2.3308805686582201</v>
      </c>
      <c r="U2442">
        <v>2.3308805686582201</v>
      </c>
      <c r="V2442">
        <v>2.3308805686582201</v>
      </c>
      <c r="W2442">
        <v>2.3308805686582201</v>
      </c>
      <c r="X2442">
        <v>2.3308805686582201</v>
      </c>
      <c r="Y2442">
        <v>2.3308805686582201</v>
      </c>
      <c r="Z2442">
        <v>2.3308805686582201</v>
      </c>
      <c r="AA2442">
        <v>2.3308805686582201</v>
      </c>
      <c r="AB2442">
        <v>2.3308805686582201</v>
      </c>
      <c r="AC2442">
        <v>2.3308805686582201</v>
      </c>
      <c r="AD2442">
        <v>2.3308805686582201</v>
      </c>
    </row>
    <row r="2443" spans="2:30" ht="15" customHeight="1" x14ac:dyDescent="0.45">
      <c r="B2443" t="s">
        <v>419</v>
      </c>
      <c r="C2443" t="s">
        <v>189</v>
      </c>
      <c r="D2443" t="s">
        <v>3624</v>
      </c>
      <c r="E2443" t="s">
        <v>923</v>
      </c>
      <c r="F2443" t="s">
        <v>4141</v>
      </c>
      <c r="G2443" t="s">
        <v>422</v>
      </c>
      <c r="H2443" t="s">
        <v>832</v>
      </c>
      <c r="J2443">
        <v>1</v>
      </c>
      <c r="K2443">
        <v>5.33622176514569</v>
      </c>
      <c r="L2443">
        <v>5.0100913196194297</v>
      </c>
      <c r="M2443">
        <v>5.0870036796421596</v>
      </c>
      <c r="N2443">
        <v>5.0870036796421596</v>
      </c>
      <c r="O2443">
        <v>5.0870036796421596</v>
      </c>
      <c r="P2443">
        <v>5.0870036796421596</v>
      </c>
      <c r="Q2443">
        <v>5.0870036796421596</v>
      </c>
      <c r="R2443">
        <v>5.0870036796421596</v>
      </c>
      <c r="S2443">
        <v>5.0870036796421596</v>
      </c>
      <c r="T2443">
        <v>5.0870036796421596</v>
      </c>
      <c r="U2443">
        <v>5.0870036796421596</v>
      </c>
      <c r="V2443">
        <v>5.0870036796421596</v>
      </c>
      <c r="W2443">
        <v>5.0870036796421596</v>
      </c>
      <c r="X2443">
        <v>5.0870036796421596</v>
      </c>
      <c r="Y2443">
        <v>5.0870036796421596</v>
      </c>
      <c r="Z2443">
        <v>5.0870036796421596</v>
      </c>
      <c r="AA2443">
        <v>5.0870036796421596</v>
      </c>
      <c r="AB2443">
        <v>5.0870036796421596</v>
      </c>
      <c r="AC2443">
        <v>5.0870036796421596</v>
      </c>
      <c r="AD2443">
        <v>5.0870036796421596</v>
      </c>
    </row>
    <row r="2444" spans="2:30" ht="15" customHeight="1" x14ac:dyDescent="0.45">
      <c r="B2444" t="s">
        <v>419</v>
      </c>
      <c r="C2444" t="s">
        <v>189</v>
      </c>
      <c r="D2444" t="s">
        <v>3625</v>
      </c>
      <c r="E2444" t="s">
        <v>3626</v>
      </c>
      <c r="F2444" t="s">
        <v>4952</v>
      </c>
      <c r="G2444" t="s">
        <v>422</v>
      </c>
      <c r="H2444" t="s">
        <v>832</v>
      </c>
      <c r="J2444">
        <v>1</v>
      </c>
      <c r="K2444">
        <v>0.413801602580535</v>
      </c>
      <c r="L2444">
        <v>0.28058258207500397</v>
      </c>
      <c r="M2444">
        <v>0.24920697617592399</v>
      </c>
      <c r="N2444">
        <v>0.24920697617592399</v>
      </c>
      <c r="O2444">
        <v>0.24920697617592399</v>
      </c>
      <c r="P2444">
        <v>0.24920697617592399</v>
      </c>
      <c r="Q2444">
        <v>0.24920697617592399</v>
      </c>
      <c r="R2444">
        <v>0.24920697617592399</v>
      </c>
      <c r="S2444">
        <v>0.24920697617592399</v>
      </c>
      <c r="T2444">
        <v>0.24920697617592399</v>
      </c>
      <c r="U2444">
        <v>0.24920697617592399</v>
      </c>
      <c r="V2444">
        <v>0.24920697617592399</v>
      </c>
      <c r="W2444">
        <v>0.24920697617592399</v>
      </c>
      <c r="X2444">
        <v>0.24920697617592399</v>
      </c>
      <c r="Y2444">
        <v>0.24920697617592399</v>
      </c>
      <c r="Z2444">
        <v>0.24920697617592399</v>
      </c>
      <c r="AA2444">
        <v>0.24920697617592399</v>
      </c>
      <c r="AB2444">
        <v>0.24920697617592399</v>
      </c>
      <c r="AC2444">
        <v>0.24920697617592399</v>
      </c>
      <c r="AD2444">
        <v>0.24920697617592399</v>
      </c>
    </row>
    <row r="2445" spans="2:30" ht="15" customHeight="1" x14ac:dyDescent="0.45">
      <c r="B2445" t="s">
        <v>419</v>
      </c>
      <c r="C2445" t="s">
        <v>189</v>
      </c>
      <c r="D2445" t="s">
        <v>3628</v>
      </c>
      <c r="E2445" t="s">
        <v>3629</v>
      </c>
      <c r="F2445" t="s">
        <v>4953</v>
      </c>
      <c r="G2445" t="s">
        <v>422</v>
      </c>
      <c r="H2445" t="s">
        <v>832</v>
      </c>
      <c r="J2445">
        <v>1</v>
      </c>
      <c r="K2445">
        <v>0.175069908784073</v>
      </c>
      <c r="L2445">
        <v>0.10153377483648</v>
      </c>
      <c r="M2445">
        <v>8.8017783074900796E-2</v>
      </c>
      <c r="N2445">
        <v>8.8017783074900796E-2</v>
      </c>
      <c r="O2445">
        <v>8.8017783074900796E-2</v>
      </c>
      <c r="P2445">
        <v>8.8017783074900796E-2</v>
      </c>
      <c r="Q2445">
        <v>8.8017783074900796E-2</v>
      </c>
      <c r="R2445">
        <v>8.8017783074900796E-2</v>
      </c>
      <c r="S2445">
        <v>8.8017783074900796E-2</v>
      </c>
      <c r="T2445">
        <v>8.8017783074900796E-2</v>
      </c>
      <c r="U2445">
        <v>8.8017783074900796E-2</v>
      </c>
      <c r="V2445">
        <v>8.8017783074900796E-2</v>
      </c>
      <c r="W2445">
        <v>8.8017783074900796E-2</v>
      </c>
      <c r="X2445">
        <v>8.8017783074900796E-2</v>
      </c>
      <c r="Y2445">
        <v>8.8017783074900796E-2</v>
      </c>
      <c r="Z2445">
        <v>8.8017783074900796E-2</v>
      </c>
      <c r="AA2445">
        <v>8.8017783074900796E-2</v>
      </c>
      <c r="AB2445">
        <v>8.8017783074900796E-2</v>
      </c>
      <c r="AC2445">
        <v>8.8017783074900796E-2</v>
      </c>
      <c r="AD2445">
        <v>8.8017783074900796E-2</v>
      </c>
    </row>
    <row r="2446" spans="2:30" ht="15" customHeight="1" x14ac:dyDescent="0.45">
      <c r="B2446" t="s">
        <v>419</v>
      </c>
      <c r="C2446" t="s">
        <v>189</v>
      </c>
      <c r="D2446" t="s">
        <v>3631</v>
      </c>
      <c r="E2446" t="s">
        <v>3632</v>
      </c>
      <c r="F2446" t="s">
        <v>4954</v>
      </c>
      <c r="G2446" t="s">
        <v>422</v>
      </c>
      <c r="H2446" t="s">
        <v>832</v>
      </c>
      <c r="J2446">
        <v>1</v>
      </c>
      <c r="K2446">
        <v>0.413801602580535</v>
      </c>
      <c r="L2446">
        <v>0.25874736168006202</v>
      </c>
      <c r="M2446">
        <v>0.24390470008707499</v>
      </c>
      <c r="N2446">
        <v>0.24390470008707499</v>
      </c>
      <c r="O2446">
        <v>0.24390470008707499</v>
      </c>
      <c r="P2446">
        <v>0.24390470008707499</v>
      </c>
      <c r="Q2446">
        <v>0.24390470008707499</v>
      </c>
      <c r="R2446">
        <v>0.24390470008707499</v>
      </c>
      <c r="S2446">
        <v>0.24390470008707499</v>
      </c>
      <c r="T2446">
        <v>0.24390470008707499</v>
      </c>
      <c r="U2446">
        <v>0.24390470008707499</v>
      </c>
      <c r="V2446">
        <v>0.24390470008707499</v>
      </c>
      <c r="W2446">
        <v>0.24390470008707499</v>
      </c>
      <c r="X2446">
        <v>0.24390470008707499</v>
      </c>
      <c r="Y2446">
        <v>0.24390470008707499</v>
      </c>
      <c r="Z2446">
        <v>0.24390470008707499</v>
      </c>
      <c r="AA2446">
        <v>0.24390470008707499</v>
      </c>
      <c r="AB2446">
        <v>0.24390470008707499</v>
      </c>
      <c r="AC2446">
        <v>0.24390470008707499</v>
      </c>
      <c r="AD2446">
        <v>0.24390470008707499</v>
      </c>
    </row>
    <row r="2447" spans="2:30" ht="15" customHeight="1" x14ac:dyDescent="0.45">
      <c r="B2447" t="s">
        <v>419</v>
      </c>
      <c r="C2447" t="s">
        <v>189</v>
      </c>
      <c r="D2447" t="s">
        <v>3634</v>
      </c>
      <c r="E2447" t="s">
        <v>3635</v>
      </c>
      <c r="F2447" t="s">
        <v>4955</v>
      </c>
      <c r="G2447" t="s">
        <v>422</v>
      </c>
      <c r="H2447" t="s">
        <v>832</v>
      </c>
      <c r="J2447">
        <v>1</v>
      </c>
      <c r="K2447">
        <v>33.050697779735998</v>
      </c>
      <c r="L2447">
        <v>26.3005229657076</v>
      </c>
      <c r="M2447">
        <v>23.176248784360901</v>
      </c>
      <c r="N2447">
        <v>15</v>
      </c>
      <c r="O2447">
        <v>15</v>
      </c>
      <c r="P2447">
        <v>15</v>
      </c>
      <c r="Q2447">
        <v>15</v>
      </c>
      <c r="R2447">
        <v>15</v>
      </c>
      <c r="S2447">
        <v>15</v>
      </c>
      <c r="T2447">
        <v>15</v>
      </c>
      <c r="U2447">
        <v>15</v>
      </c>
      <c r="V2447">
        <v>15</v>
      </c>
      <c r="W2447">
        <v>15</v>
      </c>
      <c r="X2447">
        <v>15</v>
      </c>
      <c r="Y2447">
        <v>15</v>
      </c>
      <c r="Z2447">
        <v>15</v>
      </c>
      <c r="AA2447">
        <v>15</v>
      </c>
      <c r="AB2447">
        <v>15</v>
      </c>
      <c r="AC2447">
        <v>15</v>
      </c>
      <c r="AD2447">
        <v>15</v>
      </c>
    </row>
    <row r="2448" spans="2:30" ht="15" customHeight="1" x14ac:dyDescent="0.45">
      <c r="B2448" t="s">
        <v>419</v>
      </c>
      <c r="C2448" t="s">
        <v>189</v>
      </c>
      <c r="D2448" t="s">
        <v>3637</v>
      </c>
      <c r="E2448" t="s">
        <v>3638</v>
      </c>
      <c r="F2448" t="s">
        <v>4956</v>
      </c>
      <c r="G2448" t="s">
        <v>422</v>
      </c>
      <c r="H2448" t="s">
        <v>3640</v>
      </c>
      <c r="J2448">
        <v>1</v>
      </c>
      <c r="K2448">
        <v>0.61781329947639696</v>
      </c>
      <c r="L2448">
        <v>0.61950873853111599</v>
      </c>
      <c r="M2448">
        <v>0.61795996668478803</v>
      </c>
      <c r="N2448">
        <v>0.616415066768076</v>
      </c>
      <c r="O2448">
        <v>0.61487402910115596</v>
      </c>
      <c r="P2448">
        <v>0.61333684402840305</v>
      </c>
      <c r="Q2448">
        <v>0.61180350191833199</v>
      </c>
      <c r="R2448">
        <v>0.61027399316353703</v>
      </c>
      <c r="S2448">
        <v>0.60874830818062797</v>
      </c>
      <c r="T2448">
        <v>0.60722643741017601</v>
      </c>
      <c r="U2448">
        <v>0.60570837131665101</v>
      </c>
      <c r="V2448">
        <v>0.60419410038835897</v>
      </c>
      <c r="W2448">
        <v>0.602683615137388</v>
      </c>
      <c r="X2448">
        <v>0.60117690609954499</v>
      </c>
      <c r="Y2448">
        <v>0.59967396383429605</v>
      </c>
      <c r="Z2448">
        <v>0.59817477892471005</v>
      </c>
      <c r="AA2448">
        <v>0.59667934197739902</v>
      </c>
      <c r="AB2448">
        <v>0.59518764362245502</v>
      </c>
      <c r="AC2448">
        <v>0.593699674513399</v>
      </c>
      <c r="AD2448">
        <v>0.59221542532711602</v>
      </c>
    </row>
    <row r="2449" spans="2:30" ht="15" customHeight="1" x14ac:dyDescent="0.45">
      <c r="B2449" t="s">
        <v>419</v>
      </c>
      <c r="C2449" t="s">
        <v>189</v>
      </c>
      <c r="D2449" t="s">
        <v>3641</v>
      </c>
      <c r="E2449" t="s">
        <v>3642</v>
      </c>
      <c r="F2449" t="s">
        <v>4957</v>
      </c>
      <c r="G2449" t="s">
        <v>422</v>
      </c>
      <c r="H2449" t="s">
        <v>3640</v>
      </c>
      <c r="J2449">
        <v>2</v>
      </c>
      <c r="K2449">
        <v>0.61781329947639696</v>
      </c>
      <c r="L2449">
        <v>0.61950873853111599</v>
      </c>
      <c r="M2449">
        <v>0.61795996668478803</v>
      </c>
      <c r="N2449">
        <v>0.616415066768076</v>
      </c>
      <c r="O2449">
        <v>0.61487402910115596</v>
      </c>
      <c r="P2449">
        <v>0.61333684402840305</v>
      </c>
      <c r="Q2449">
        <v>0.61180350191833199</v>
      </c>
      <c r="R2449">
        <v>0.61027399316353703</v>
      </c>
      <c r="S2449">
        <v>0.60874830818062797</v>
      </c>
      <c r="T2449">
        <v>0.60722643741017601</v>
      </c>
      <c r="U2449">
        <v>0.60570837131665101</v>
      </c>
      <c r="V2449">
        <v>0.60419410038835897</v>
      </c>
      <c r="W2449">
        <v>0.602683615137388</v>
      </c>
      <c r="X2449">
        <v>0.60117690609954499</v>
      </c>
      <c r="Y2449">
        <v>0.59967396383429605</v>
      </c>
      <c r="Z2449">
        <v>0.59817477892471005</v>
      </c>
      <c r="AA2449">
        <v>0.59667934197739902</v>
      </c>
      <c r="AB2449">
        <v>0.59518764362245502</v>
      </c>
      <c r="AC2449">
        <v>0.593699674513399</v>
      </c>
      <c r="AD2449">
        <v>0.59221542532711602</v>
      </c>
    </row>
    <row r="2450" spans="2:30" ht="15" customHeight="1" x14ac:dyDescent="0.45">
      <c r="B2450" t="s">
        <v>419</v>
      </c>
      <c r="C2450" t="s">
        <v>189</v>
      </c>
      <c r="D2450" t="s">
        <v>3644</v>
      </c>
      <c r="E2450" t="s">
        <v>3645</v>
      </c>
      <c r="F2450" t="s">
        <v>4958</v>
      </c>
      <c r="G2450" t="s">
        <v>422</v>
      </c>
      <c r="H2450" t="s">
        <v>3640</v>
      </c>
      <c r="J2450">
        <v>1</v>
      </c>
      <c r="K2450">
        <v>0</v>
      </c>
      <c r="L2450">
        <v>0</v>
      </c>
      <c r="M2450">
        <v>0</v>
      </c>
      <c r="N2450">
        <v>0</v>
      </c>
      <c r="O2450">
        <v>0</v>
      </c>
      <c r="P2450">
        <v>0</v>
      </c>
      <c r="Q2450">
        <v>0</v>
      </c>
      <c r="R2450">
        <v>0</v>
      </c>
      <c r="S2450">
        <v>0</v>
      </c>
      <c r="T2450">
        <v>0</v>
      </c>
      <c r="U2450">
        <v>0</v>
      </c>
      <c r="V2450">
        <v>0</v>
      </c>
      <c r="W2450">
        <v>0</v>
      </c>
      <c r="X2450">
        <v>0</v>
      </c>
      <c r="Y2450">
        <v>0</v>
      </c>
      <c r="Z2450">
        <v>0</v>
      </c>
      <c r="AA2450">
        <v>0</v>
      </c>
      <c r="AB2450">
        <v>0</v>
      </c>
      <c r="AC2450">
        <v>0</v>
      </c>
      <c r="AD2450">
        <v>0</v>
      </c>
    </row>
    <row r="2451" spans="2:30" ht="15" customHeight="1" x14ac:dyDescent="0.45">
      <c r="B2451" t="s">
        <v>419</v>
      </c>
      <c r="C2451" t="s">
        <v>189</v>
      </c>
      <c r="D2451" t="s">
        <v>3647</v>
      </c>
      <c r="E2451" t="s">
        <v>3648</v>
      </c>
      <c r="F2451" t="s">
        <v>4959</v>
      </c>
      <c r="G2451" t="s">
        <v>422</v>
      </c>
      <c r="H2451" t="s">
        <v>3640</v>
      </c>
      <c r="J2451">
        <v>2</v>
      </c>
      <c r="K2451">
        <v>0</v>
      </c>
      <c r="L2451">
        <v>0</v>
      </c>
      <c r="M2451">
        <v>0</v>
      </c>
      <c r="N2451">
        <v>0</v>
      </c>
      <c r="O2451">
        <v>0</v>
      </c>
      <c r="P2451">
        <v>0</v>
      </c>
      <c r="Q2451">
        <v>0</v>
      </c>
      <c r="R2451">
        <v>0</v>
      </c>
      <c r="S2451">
        <v>0</v>
      </c>
      <c r="T2451">
        <v>0</v>
      </c>
      <c r="U2451">
        <v>0</v>
      </c>
      <c r="V2451">
        <v>0</v>
      </c>
      <c r="W2451">
        <v>0</v>
      </c>
      <c r="X2451">
        <v>0</v>
      </c>
      <c r="Y2451">
        <v>0</v>
      </c>
      <c r="Z2451">
        <v>0</v>
      </c>
      <c r="AA2451">
        <v>0</v>
      </c>
      <c r="AB2451">
        <v>0</v>
      </c>
      <c r="AC2451">
        <v>0</v>
      </c>
      <c r="AD2451">
        <v>0</v>
      </c>
    </row>
    <row r="2452" spans="2:30" ht="15" customHeight="1" x14ac:dyDescent="0.45">
      <c r="B2452" t="s">
        <v>419</v>
      </c>
      <c r="C2452" t="s">
        <v>189</v>
      </c>
      <c r="D2452" t="s">
        <v>3650</v>
      </c>
      <c r="E2452" t="s">
        <v>682</v>
      </c>
      <c r="F2452" t="s">
        <v>4069</v>
      </c>
      <c r="G2452" t="s">
        <v>422</v>
      </c>
      <c r="H2452" t="s">
        <v>3640</v>
      </c>
      <c r="J2452">
        <v>1</v>
      </c>
      <c r="K2452">
        <v>1.9183594836308</v>
      </c>
      <c r="L2452">
        <v>1.9236239568823399</v>
      </c>
      <c r="M2452">
        <v>1.9495786224001399</v>
      </c>
      <c r="N2452">
        <v>1.95283247583308</v>
      </c>
      <c r="O2452">
        <v>1.9534450933804699</v>
      </c>
      <c r="P2452">
        <v>1.9551539131253499</v>
      </c>
      <c r="Q2452">
        <v>1.9589917133836801</v>
      </c>
      <c r="R2452">
        <v>1.9630166950626</v>
      </c>
      <c r="S2452">
        <v>1.9667559743802101</v>
      </c>
      <c r="T2452">
        <v>1.9705482294793299</v>
      </c>
      <c r="U2452">
        <v>1.96025919454983</v>
      </c>
      <c r="V2452">
        <v>1.9502826855119699</v>
      </c>
      <c r="W2452">
        <v>1.9406091533186001</v>
      </c>
      <c r="X2452">
        <v>1.93131364777301</v>
      </c>
      <c r="Y2452">
        <v>1.92240190240043</v>
      </c>
      <c r="Z2452">
        <v>1.91265012660811</v>
      </c>
      <c r="AA2452">
        <v>1.9034360265766099</v>
      </c>
      <c r="AB2452">
        <v>1.89485334972414</v>
      </c>
      <c r="AC2452">
        <v>1.88701142165699</v>
      </c>
      <c r="AD2452">
        <v>1.8792374416312101</v>
      </c>
    </row>
    <row r="2453" spans="2:30" ht="15" customHeight="1" x14ac:dyDescent="0.45">
      <c r="B2453" t="s">
        <v>419</v>
      </c>
      <c r="C2453" t="s">
        <v>189</v>
      </c>
      <c r="D2453" t="s">
        <v>3651</v>
      </c>
      <c r="E2453" t="s">
        <v>688</v>
      </c>
      <c r="F2453" t="s">
        <v>4071</v>
      </c>
      <c r="G2453" t="s">
        <v>422</v>
      </c>
      <c r="H2453" t="s">
        <v>3640</v>
      </c>
      <c r="J2453">
        <v>1</v>
      </c>
      <c r="K2453">
        <v>15.788350712964199</v>
      </c>
      <c r="L2453">
        <v>17.709445005999601</v>
      </c>
      <c r="M2453">
        <v>18.013645438268199</v>
      </c>
      <c r="N2453">
        <v>18.257946899703899</v>
      </c>
      <c r="O2453">
        <v>18.543872981674799</v>
      </c>
      <c r="P2453">
        <v>18.938934819449599</v>
      </c>
      <c r="Q2453">
        <v>19.358782038364801</v>
      </c>
      <c r="R2453">
        <v>19.807872441783299</v>
      </c>
      <c r="S2453">
        <v>20.258477071762002</v>
      </c>
      <c r="T2453">
        <v>20.860030119397202</v>
      </c>
      <c r="U2453">
        <v>21.634014903127699</v>
      </c>
      <c r="V2453">
        <v>22.435010302638702</v>
      </c>
      <c r="W2453">
        <v>23.263891338460699</v>
      </c>
      <c r="X2453">
        <v>24.1215588110414</v>
      </c>
      <c r="Y2453">
        <v>25.008939966964501</v>
      </c>
      <c r="Z2453">
        <v>25.926989179128299</v>
      </c>
      <c r="AA2453">
        <v>26.876688641065499</v>
      </c>
      <c r="AB2453">
        <v>27.859049075584299</v>
      </c>
      <c r="AC2453">
        <v>28.8751104579081</v>
      </c>
      <c r="AD2453">
        <v>29.925942753490901</v>
      </c>
    </row>
    <row r="2454" spans="2:30" ht="15" customHeight="1" x14ac:dyDescent="0.45">
      <c r="B2454" t="s">
        <v>419</v>
      </c>
      <c r="C2454" t="s">
        <v>189</v>
      </c>
      <c r="D2454" t="s">
        <v>3652</v>
      </c>
      <c r="E2454" t="s">
        <v>694</v>
      </c>
      <c r="F2454" t="s">
        <v>4073</v>
      </c>
      <c r="G2454" t="s">
        <v>422</v>
      </c>
      <c r="H2454" t="s">
        <v>3640</v>
      </c>
      <c r="J2454">
        <v>1</v>
      </c>
      <c r="K2454">
        <v>35.126042972388703</v>
      </c>
      <c r="L2454">
        <v>35.772328129626999</v>
      </c>
      <c r="M2454">
        <v>36.324796517729403</v>
      </c>
      <c r="N2454">
        <v>36.808206357318902</v>
      </c>
      <c r="O2454">
        <v>37.2570869226521</v>
      </c>
      <c r="P2454">
        <v>38.0022286611051</v>
      </c>
      <c r="Q2454">
        <v>38.762273234327203</v>
      </c>
      <c r="R2454">
        <v>39.537518629955201</v>
      </c>
      <c r="S2454">
        <v>40.328269050895301</v>
      </c>
      <c r="T2454">
        <v>41.538117156951401</v>
      </c>
      <c r="U2454">
        <v>43.199641663677198</v>
      </c>
      <c r="V2454">
        <v>44.92762714349</v>
      </c>
      <c r="W2454">
        <v>46.724732035025902</v>
      </c>
      <c r="X2454">
        <v>48.5937211144551</v>
      </c>
      <c r="Y2454">
        <v>50.537469748982602</v>
      </c>
      <c r="Z2454">
        <v>52.5589683204892</v>
      </c>
      <c r="AA2454">
        <v>54.6613268261179</v>
      </c>
      <c r="AB2454">
        <v>56.847779662884101</v>
      </c>
      <c r="AC2454">
        <v>59.121690603669897</v>
      </c>
      <c r="AD2454">
        <v>61.486557972257799</v>
      </c>
    </row>
    <row r="2455" spans="2:30" ht="15" customHeight="1" x14ac:dyDescent="0.45">
      <c r="B2455" t="s">
        <v>419</v>
      </c>
      <c r="C2455" t="s">
        <v>189</v>
      </c>
      <c r="D2455" t="s">
        <v>3653</v>
      </c>
      <c r="E2455" t="s">
        <v>697</v>
      </c>
      <c r="F2455" t="s">
        <v>4074</v>
      </c>
      <c r="G2455" t="s">
        <v>422</v>
      </c>
      <c r="H2455" t="s">
        <v>3640</v>
      </c>
      <c r="J2455">
        <v>1</v>
      </c>
      <c r="K2455">
        <v>8.9167735999999997E-2</v>
      </c>
      <c r="L2455">
        <v>0.106864256591645</v>
      </c>
      <c r="M2455">
        <v>0.108434250567037</v>
      </c>
      <c r="N2455">
        <v>0.110108910807454</v>
      </c>
      <c r="O2455">
        <v>0.111574238517819</v>
      </c>
      <c r="P2455">
        <v>0.112934899963159</v>
      </c>
      <c r="Q2455">
        <v>0.115193597962422</v>
      </c>
      <c r="R2455">
        <v>0.11749746992167</v>
      </c>
      <c r="S2455">
        <v>0.119847419110771</v>
      </c>
      <c r="T2455">
        <v>0.122244367639519</v>
      </c>
      <c r="U2455">
        <v>0.12591169877337099</v>
      </c>
      <c r="V2455">
        <v>0.13094816618004099</v>
      </c>
      <c r="W2455">
        <v>0.13618609226120801</v>
      </c>
      <c r="X2455">
        <v>0.14163353536298001</v>
      </c>
      <c r="Y2455">
        <v>0.14729887616527501</v>
      </c>
      <c r="Z2455">
        <v>0.15319083057517399</v>
      </c>
      <c r="AA2455">
        <v>0.15931846313599901</v>
      </c>
      <c r="AB2455">
        <v>0.16569120097277101</v>
      </c>
      <c r="AC2455">
        <v>0.17231884829546701</v>
      </c>
      <c r="AD2455">
        <v>0.17921160148242199</v>
      </c>
    </row>
    <row r="2456" spans="2:30" ht="15" customHeight="1" x14ac:dyDescent="0.45">
      <c r="B2456" t="s">
        <v>419</v>
      </c>
      <c r="C2456" t="s">
        <v>189</v>
      </c>
      <c r="D2456" t="s">
        <v>3654</v>
      </c>
      <c r="E2456" t="s">
        <v>676</v>
      </c>
      <c r="F2456" t="s">
        <v>4067</v>
      </c>
      <c r="G2456" t="s">
        <v>422</v>
      </c>
      <c r="H2456" t="s">
        <v>3640</v>
      </c>
      <c r="J2456">
        <v>1</v>
      </c>
      <c r="K2456">
        <v>53.087639112183702</v>
      </c>
      <c r="L2456">
        <v>55.678150773981201</v>
      </c>
      <c r="M2456">
        <v>56.591949464302601</v>
      </c>
      <c r="N2456">
        <v>57.340453153368202</v>
      </c>
      <c r="O2456">
        <v>58.083369000928201</v>
      </c>
      <c r="P2456">
        <v>59.2336991904371</v>
      </c>
      <c r="Q2456">
        <v>60.428256184953099</v>
      </c>
      <c r="R2456">
        <v>61.667203421556202</v>
      </c>
      <c r="S2456">
        <v>62.922470538923697</v>
      </c>
      <c r="T2456">
        <v>64.748000314064797</v>
      </c>
      <c r="U2456">
        <v>67.184910935311606</v>
      </c>
      <c r="V2456">
        <v>69.717117766655804</v>
      </c>
      <c r="W2456">
        <v>72.346976143126</v>
      </c>
      <c r="X2456">
        <v>75.078233759580996</v>
      </c>
      <c r="Y2456">
        <v>77.914706259845602</v>
      </c>
      <c r="Z2456">
        <v>80.8591221434408</v>
      </c>
      <c r="AA2456">
        <v>83.916959092338899</v>
      </c>
      <c r="AB2456">
        <v>87.092564019851096</v>
      </c>
      <c r="AC2456">
        <v>90.390458318112593</v>
      </c>
      <c r="AD2456">
        <v>93.814546078030403</v>
      </c>
    </row>
    <row r="2457" spans="2:30" ht="15" customHeight="1" x14ac:dyDescent="0.45">
      <c r="B2457" t="s">
        <v>419</v>
      </c>
      <c r="C2457" t="s">
        <v>189</v>
      </c>
      <c r="D2457" t="s">
        <v>3655</v>
      </c>
      <c r="E2457" t="s">
        <v>679</v>
      </c>
      <c r="F2457" t="s">
        <v>4068</v>
      </c>
      <c r="G2457" t="s">
        <v>422</v>
      </c>
      <c r="H2457" t="s">
        <v>3640</v>
      </c>
      <c r="J2457">
        <v>1</v>
      </c>
      <c r="K2457">
        <v>53.087639112183702</v>
      </c>
      <c r="L2457">
        <v>55.678150773981201</v>
      </c>
      <c r="M2457">
        <v>56.591949464302601</v>
      </c>
      <c r="N2457">
        <v>57.340453153368202</v>
      </c>
      <c r="O2457">
        <v>58.083369000928201</v>
      </c>
      <c r="P2457">
        <v>59.2336991904371</v>
      </c>
      <c r="Q2457">
        <v>60.428256184953099</v>
      </c>
      <c r="R2457">
        <v>61.667203421556202</v>
      </c>
      <c r="S2457">
        <v>62.922470538923697</v>
      </c>
      <c r="T2457">
        <v>64.748000314064797</v>
      </c>
      <c r="U2457">
        <v>67.184910935311606</v>
      </c>
      <c r="V2457">
        <v>69.717117766655804</v>
      </c>
      <c r="W2457">
        <v>72.346976143126</v>
      </c>
      <c r="X2457">
        <v>75.078233759580996</v>
      </c>
      <c r="Y2457">
        <v>77.914706259845602</v>
      </c>
      <c r="Z2457">
        <v>80.8591221434408</v>
      </c>
      <c r="AA2457">
        <v>83.916959092338899</v>
      </c>
      <c r="AB2457">
        <v>87.092564019851096</v>
      </c>
      <c r="AC2457">
        <v>90.390458318112593</v>
      </c>
      <c r="AD2457">
        <v>93.814546078030403</v>
      </c>
    </row>
    <row r="2458" spans="2:30" ht="15" customHeight="1" x14ac:dyDescent="0.45">
      <c r="B2458" t="s">
        <v>419</v>
      </c>
      <c r="C2458" t="s">
        <v>189</v>
      </c>
      <c r="D2458" t="s">
        <v>3656</v>
      </c>
      <c r="E2458" t="s">
        <v>709</v>
      </c>
      <c r="F2458" t="s">
        <v>4078</v>
      </c>
      <c r="G2458" t="s">
        <v>422</v>
      </c>
      <c r="H2458" t="s">
        <v>3640</v>
      </c>
      <c r="J2458">
        <v>2</v>
      </c>
      <c r="K2458">
        <v>1.9183594836308</v>
      </c>
      <c r="L2458">
        <v>1.9236239568823399</v>
      </c>
      <c r="M2458">
        <v>1.9495324479443199</v>
      </c>
      <c r="N2458">
        <v>1.95278921442011</v>
      </c>
      <c r="O2458">
        <v>1.9497983393309899</v>
      </c>
      <c r="P2458">
        <v>1.9460127538563601</v>
      </c>
      <c r="Q2458">
        <v>1.9515910311762801</v>
      </c>
      <c r="R2458">
        <v>1.95509876220975</v>
      </c>
      <c r="S2458">
        <v>1.9591010060465599</v>
      </c>
      <c r="T2458">
        <v>1.96228626065977</v>
      </c>
      <c r="U2458">
        <v>1.9517297660823001</v>
      </c>
      <c r="V2458">
        <v>1.94135180555648</v>
      </c>
      <c r="W2458">
        <v>1.9314841610623501</v>
      </c>
      <c r="X2458">
        <v>1.9221049088333899</v>
      </c>
      <c r="Y2458">
        <v>1.91330518773747</v>
      </c>
      <c r="Z2458">
        <v>1.90384090841762</v>
      </c>
      <c r="AA2458">
        <v>1.8950209998666401</v>
      </c>
      <c r="AB2458">
        <v>1.8869718000284299</v>
      </c>
      <c r="AC2458">
        <v>1.8795759784819099</v>
      </c>
      <c r="AD2458">
        <v>1.87231524458192</v>
      </c>
    </row>
    <row r="2459" spans="2:30" ht="15" customHeight="1" x14ac:dyDescent="0.45">
      <c r="B2459" t="s">
        <v>419</v>
      </c>
      <c r="C2459" t="s">
        <v>189</v>
      </c>
      <c r="D2459" t="s">
        <v>3657</v>
      </c>
      <c r="E2459" t="s">
        <v>714</v>
      </c>
      <c r="F2459" t="s">
        <v>4080</v>
      </c>
      <c r="G2459" t="s">
        <v>422</v>
      </c>
      <c r="H2459" t="s">
        <v>3640</v>
      </c>
      <c r="J2459">
        <v>2</v>
      </c>
      <c r="K2459">
        <v>15.788350712964199</v>
      </c>
      <c r="L2459">
        <v>17.709445005999601</v>
      </c>
      <c r="M2459">
        <v>18.013645438268199</v>
      </c>
      <c r="N2459">
        <v>18.257946899703899</v>
      </c>
      <c r="O2459">
        <v>18.543872981674799</v>
      </c>
      <c r="P2459">
        <v>18.938935123082601</v>
      </c>
      <c r="Q2459">
        <v>19.367279427403499</v>
      </c>
      <c r="R2459">
        <v>19.813739696427199</v>
      </c>
      <c r="S2459">
        <v>20.264708178224598</v>
      </c>
      <c r="T2459">
        <v>20.864198555018699</v>
      </c>
      <c r="U2459">
        <v>21.641242777133201</v>
      </c>
      <c r="V2459">
        <v>22.447417969847901</v>
      </c>
      <c r="W2459">
        <v>23.281479557875699</v>
      </c>
      <c r="X2459">
        <v>24.145000673660402</v>
      </c>
      <c r="Y2459">
        <v>25.042541468101199</v>
      </c>
      <c r="Z2459">
        <v>25.9686437115361</v>
      </c>
      <c r="AA2459">
        <v>26.9254412027732</v>
      </c>
      <c r="AB2459">
        <v>27.9112782568752</v>
      </c>
      <c r="AC2459">
        <v>28.930407217477001</v>
      </c>
      <c r="AD2459">
        <v>29.9847801929462</v>
      </c>
    </row>
    <row r="2460" spans="2:30" ht="15" customHeight="1" x14ac:dyDescent="0.45">
      <c r="B2460" t="s">
        <v>419</v>
      </c>
      <c r="C2460" t="s">
        <v>189</v>
      </c>
      <c r="D2460" t="s">
        <v>3658</v>
      </c>
      <c r="E2460" t="s">
        <v>720</v>
      </c>
      <c r="F2460" t="s">
        <v>4082</v>
      </c>
      <c r="G2460" t="s">
        <v>422</v>
      </c>
      <c r="H2460" t="s">
        <v>3640</v>
      </c>
      <c r="J2460">
        <v>2</v>
      </c>
      <c r="K2460">
        <v>35.126042972388703</v>
      </c>
      <c r="L2460">
        <v>35.772328129626999</v>
      </c>
      <c r="M2460">
        <v>36.324796517729403</v>
      </c>
      <c r="N2460">
        <v>36.808206357318902</v>
      </c>
      <c r="O2460">
        <v>37.2570869226521</v>
      </c>
      <c r="P2460">
        <v>38.0022286611051</v>
      </c>
      <c r="Q2460">
        <v>38.762273234327203</v>
      </c>
      <c r="R2460">
        <v>39.537518629955201</v>
      </c>
      <c r="S2460">
        <v>40.328269050895301</v>
      </c>
      <c r="T2460">
        <v>41.538117156951401</v>
      </c>
      <c r="U2460">
        <v>43.199641663677198</v>
      </c>
      <c r="V2460">
        <v>44.92762714349</v>
      </c>
      <c r="W2460">
        <v>46.724732035025902</v>
      </c>
      <c r="X2460">
        <v>48.5937211144551</v>
      </c>
      <c r="Y2460">
        <v>50.537469748982602</v>
      </c>
      <c r="Z2460">
        <v>52.5589683204892</v>
      </c>
      <c r="AA2460">
        <v>54.6613268261179</v>
      </c>
      <c r="AB2460">
        <v>56.847779662884101</v>
      </c>
      <c r="AC2460">
        <v>59.121690603669897</v>
      </c>
      <c r="AD2460">
        <v>61.486557972257799</v>
      </c>
    </row>
    <row r="2461" spans="2:30" ht="15" customHeight="1" x14ac:dyDescent="0.45">
      <c r="B2461" t="s">
        <v>419</v>
      </c>
      <c r="C2461" t="s">
        <v>189</v>
      </c>
      <c r="D2461" t="s">
        <v>3659</v>
      </c>
      <c r="E2461" t="s">
        <v>723</v>
      </c>
      <c r="F2461" t="s">
        <v>4083</v>
      </c>
      <c r="G2461" t="s">
        <v>422</v>
      </c>
      <c r="H2461" t="s">
        <v>3640</v>
      </c>
      <c r="J2461">
        <v>2</v>
      </c>
      <c r="K2461">
        <v>8.9167735999999997E-2</v>
      </c>
      <c r="L2461">
        <v>0.106864256591645</v>
      </c>
      <c r="M2461">
        <v>0.108434250567037</v>
      </c>
      <c r="N2461">
        <v>0.110108910807454</v>
      </c>
      <c r="O2461">
        <v>0.111574238517819</v>
      </c>
      <c r="P2461">
        <v>0.112934899963159</v>
      </c>
      <c r="Q2461">
        <v>0.115193597962422</v>
      </c>
      <c r="R2461">
        <v>0.11749746992167</v>
      </c>
      <c r="S2461">
        <v>0.119847419110771</v>
      </c>
      <c r="T2461">
        <v>0.122244367639519</v>
      </c>
      <c r="U2461">
        <v>0.12591169877337099</v>
      </c>
      <c r="V2461">
        <v>0.13094816618004099</v>
      </c>
      <c r="W2461">
        <v>0.13618609226120801</v>
      </c>
      <c r="X2461">
        <v>0.14163353536298001</v>
      </c>
      <c r="Y2461">
        <v>0.14729887616527501</v>
      </c>
      <c r="Z2461">
        <v>0.15319083057517399</v>
      </c>
      <c r="AA2461">
        <v>0.15931846313599901</v>
      </c>
      <c r="AB2461">
        <v>0.16569120097277101</v>
      </c>
      <c r="AC2461">
        <v>0.17231884829546701</v>
      </c>
      <c r="AD2461">
        <v>0.17921160148242199</v>
      </c>
    </row>
    <row r="2462" spans="2:30" ht="15" customHeight="1" x14ac:dyDescent="0.45">
      <c r="B2462" t="s">
        <v>419</v>
      </c>
      <c r="C2462" t="s">
        <v>189</v>
      </c>
      <c r="D2462" t="s">
        <v>3660</v>
      </c>
      <c r="E2462" t="s">
        <v>703</v>
      </c>
      <c r="F2462" t="s">
        <v>4076</v>
      </c>
      <c r="G2462" t="s">
        <v>422</v>
      </c>
      <c r="H2462" t="s">
        <v>3640</v>
      </c>
      <c r="J2462">
        <v>2</v>
      </c>
      <c r="K2462">
        <v>53.087639112183702</v>
      </c>
      <c r="L2462">
        <v>55.678150773981201</v>
      </c>
      <c r="M2462">
        <v>56.591903289846798</v>
      </c>
      <c r="N2462">
        <v>57.340409891955296</v>
      </c>
      <c r="O2462">
        <v>58.041835325185502</v>
      </c>
      <c r="P2462">
        <v>59.191545272282099</v>
      </c>
      <c r="Q2462">
        <v>60.397589041783</v>
      </c>
      <c r="R2462">
        <v>61.633894169137598</v>
      </c>
      <c r="S2462">
        <v>62.889351172979602</v>
      </c>
      <c r="T2462">
        <v>64.711597211516803</v>
      </c>
      <c r="U2462">
        <v>67.150961630491807</v>
      </c>
      <c r="V2462">
        <v>69.687870587941006</v>
      </c>
      <c r="W2462">
        <v>72.322943431194602</v>
      </c>
      <c r="X2462">
        <v>75.060731515053106</v>
      </c>
      <c r="Y2462">
        <v>77.908676082860694</v>
      </c>
      <c r="Z2462">
        <v>80.863042363630996</v>
      </c>
      <c r="AA2462">
        <v>83.930221737338101</v>
      </c>
      <c r="AB2462">
        <v>87.111917463318306</v>
      </c>
      <c r="AC2462">
        <v>90.415667817268101</v>
      </c>
      <c r="AD2462">
        <v>93.846411614088794</v>
      </c>
    </row>
    <row r="2463" spans="2:30" ht="15" customHeight="1" x14ac:dyDescent="0.45">
      <c r="B2463" t="s">
        <v>419</v>
      </c>
      <c r="C2463" t="s">
        <v>189</v>
      </c>
      <c r="D2463" t="s">
        <v>3661</v>
      </c>
      <c r="E2463" t="s">
        <v>706</v>
      </c>
      <c r="F2463" t="s">
        <v>4077</v>
      </c>
      <c r="G2463" t="s">
        <v>422</v>
      </c>
      <c r="H2463" t="s">
        <v>3640</v>
      </c>
      <c r="J2463">
        <v>2</v>
      </c>
      <c r="K2463">
        <v>53.087639112183702</v>
      </c>
      <c r="L2463">
        <v>55.678150773981201</v>
      </c>
      <c r="M2463">
        <v>56.591903289846798</v>
      </c>
      <c r="N2463">
        <v>57.340409891955296</v>
      </c>
      <c r="O2463">
        <v>58.041835325185502</v>
      </c>
      <c r="P2463">
        <v>59.191545272282099</v>
      </c>
      <c r="Q2463">
        <v>60.397589041783</v>
      </c>
      <c r="R2463">
        <v>61.633894169137598</v>
      </c>
      <c r="S2463">
        <v>62.889351172979602</v>
      </c>
      <c r="T2463">
        <v>64.711597211516803</v>
      </c>
      <c r="U2463">
        <v>67.150961630491807</v>
      </c>
      <c r="V2463">
        <v>69.687870587941006</v>
      </c>
      <c r="W2463">
        <v>72.322943431194602</v>
      </c>
      <c r="X2463">
        <v>75.060731515053106</v>
      </c>
      <c r="Y2463">
        <v>77.908676082860694</v>
      </c>
      <c r="Z2463">
        <v>80.863042363630996</v>
      </c>
      <c r="AA2463">
        <v>83.930221737338101</v>
      </c>
      <c r="AB2463">
        <v>87.111917463318306</v>
      </c>
      <c r="AC2463">
        <v>90.415667817268101</v>
      </c>
      <c r="AD2463">
        <v>93.846411614088794</v>
      </c>
    </row>
    <row r="2464" spans="2:30" ht="15" customHeight="1" x14ac:dyDescent="0.45">
      <c r="B2464" t="s">
        <v>419</v>
      </c>
      <c r="C2464" t="s">
        <v>189</v>
      </c>
      <c r="D2464" t="s">
        <v>3662</v>
      </c>
      <c r="E2464" t="s">
        <v>3663</v>
      </c>
      <c r="F2464" t="s">
        <v>4960</v>
      </c>
      <c r="G2464" t="s">
        <v>422</v>
      </c>
      <c r="H2464" t="s">
        <v>3640</v>
      </c>
      <c r="J2464">
        <v>1</v>
      </c>
      <c r="K2464">
        <v>0</v>
      </c>
      <c r="L2464">
        <v>0</v>
      </c>
      <c r="M2464">
        <v>0</v>
      </c>
      <c r="N2464">
        <v>0</v>
      </c>
      <c r="O2464">
        <v>0</v>
      </c>
      <c r="P2464">
        <v>0</v>
      </c>
      <c r="Q2464">
        <v>0</v>
      </c>
      <c r="R2464">
        <v>0</v>
      </c>
      <c r="S2464">
        <v>0</v>
      </c>
      <c r="T2464">
        <v>0</v>
      </c>
      <c r="U2464">
        <v>0</v>
      </c>
      <c r="V2464">
        <v>0</v>
      </c>
      <c r="W2464">
        <v>0</v>
      </c>
      <c r="X2464">
        <v>0</v>
      </c>
      <c r="Y2464">
        <v>0</v>
      </c>
      <c r="Z2464">
        <v>0</v>
      </c>
      <c r="AA2464">
        <v>0</v>
      </c>
      <c r="AB2464">
        <v>0</v>
      </c>
      <c r="AC2464">
        <v>0</v>
      </c>
      <c r="AD2464">
        <v>0</v>
      </c>
    </row>
    <row r="2465" spans="2:30" ht="15" customHeight="1" x14ac:dyDescent="0.45">
      <c r="B2465" t="s">
        <v>419</v>
      </c>
      <c r="C2465" t="s">
        <v>189</v>
      </c>
      <c r="D2465" t="s">
        <v>3665</v>
      </c>
      <c r="E2465" t="s">
        <v>3666</v>
      </c>
      <c r="F2465" t="s">
        <v>4961</v>
      </c>
      <c r="G2465" t="s">
        <v>422</v>
      </c>
      <c r="H2465" t="s">
        <v>3640</v>
      </c>
      <c r="J2465">
        <v>1</v>
      </c>
      <c r="K2465">
        <v>0</v>
      </c>
      <c r="L2465">
        <v>0</v>
      </c>
      <c r="M2465">
        <v>0</v>
      </c>
      <c r="N2465">
        <v>0</v>
      </c>
      <c r="O2465">
        <v>0</v>
      </c>
      <c r="P2465">
        <v>0</v>
      </c>
      <c r="Q2465">
        <v>0</v>
      </c>
      <c r="R2465">
        <v>0</v>
      </c>
      <c r="S2465">
        <v>0</v>
      </c>
      <c r="T2465">
        <v>0</v>
      </c>
      <c r="U2465">
        <v>0</v>
      </c>
      <c r="V2465">
        <v>0</v>
      </c>
      <c r="W2465">
        <v>0</v>
      </c>
      <c r="X2465">
        <v>0</v>
      </c>
      <c r="Y2465">
        <v>0</v>
      </c>
      <c r="Z2465">
        <v>0</v>
      </c>
      <c r="AA2465">
        <v>0</v>
      </c>
      <c r="AB2465">
        <v>0</v>
      </c>
      <c r="AC2465">
        <v>0</v>
      </c>
      <c r="AD2465">
        <v>0</v>
      </c>
    </row>
    <row r="2466" spans="2:30" ht="15" customHeight="1" x14ac:dyDescent="0.45">
      <c r="B2466" t="s">
        <v>419</v>
      </c>
      <c r="C2466" t="s">
        <v>189</v>
      </c>
      <c r="D2466" t="s">
        <v>3668</v>
      </c>
      <c r="E2466" t="s">
        <v>3669</v>
      </c>
      <c r="F2466" t="s">
        <v>4962</v>
      </c>
      <c r="G2466" t="s">
        <v>422</v>
      </c>
      <c r="H2466" t="s">
        <v>3640</v>
      </c>
      <c r="J2466">
        <v>1</v>
      </c>
      <c r="K2466">
        <v>0</v>
      </c>
      <c r="L2466">
        <v>0</v>
      </c>
      <c r="M2466">
        <v>0</v>
      </c>
      <c r="N2466">
        <v>0</v>
      </c>
      <c r="O2466">
        <v>0</v>
      </c>
      <c r="P2466">
        <v>0</v>
      </c>
      <c r="Q2466">
        <v>0</v>
      </c>
      <c r="R2466">
        <v>0</v>
      </c>
      <c r="S2466">
        <v>0</v>
      </c>
      <c r="T2466">
        <v>0</v>
      </c>
      <c r="U2466">
        <v>0</v>
      </c>
      <c r="V2466">
        <v>0</v>
      </c>
      <c r="W2466">
        <v>0</v>
      </c>
      <c r="X2466">
        <v>0</v>
      </c>
      <c r="Y2466">
        <v>0</v>
      </c>
      <c r="Z2466">
        <v>0</v>
      </c>
      <c r="AA2466">
        <v>0</v>
      </c>
      <c r="AB2466">
        <v>0</v>
      </c>
      <c r="AC2466">
        <v>0</v>
      </c>
      <c r="AD2466">
        <v>0</v>
      </c>
    </row>
    <row r="2467" spans="2:30" ht="15" customHeight="1" x14ac:dyDescent="0.45">
      <c r="B2467" t="s">
        <v>419</v>
      </c>
      <c r="C2467" t="s">
        <v>189</v>
      </c>
      <c r="D2467" t="s">
        <v>3671</v>
      </c>
      <c r="E2467" t="s">
        <v>3672</v>
      </c>
      <c r="F2467" t="s">
        <v>4963</v>
      </c>
      <c r="G2467" t="s">
        <v>422</v>
      </c>
      <c r="H2467" t="s">
        <v>3640</v>
      </c>
      <c r="J2467">
        <v>1</v>
      </c>
      <c r="K2467">
        <v>0</v>
      </c>
      <c r="L2467">
        <v>0</v>
      </c>
      <c r="M2467">
        <v>0</v>
      </c>
      <c r="N2467">
        <v>0</v>
      </c>
      <c r="O2467">
        <v>0</v>
      </c>
      <c r="P2467">
        <v>0</v>
      </c>
      <c r="Q2467">
        <v>0</v>
      </c>
      <c r="R2467">
        <v>0</v>
      </c>
      <c r="S2467">
        <v>0</v>
      </c>
      <c r="T2467">
        <v>0</v>
      </c>
      <c r="U2467">
        <v>0</v>
      </c>
      <c r="V2467">
        <v>0</v>
      </c>
      <c r="W2467">
        <v>0</v>
      </c>
      <c r="X2467">
        <v>0</v>
      </c>
      <c r="Y2467">
        <v>0</v>
      </c>
      <c r="Z2467">
        <v>0</v>
      </c>
      <c r="AA2467">
        <v>0</v>
      </c>
      <c r="AB2467">
        <v>0</v>
      </c>
      <c r="AC2467">
        <v>0</v>
      </c>
      <c r="AD2467">
        <v>0</v>
      </c>
    </row>
    <row r="2468" spans="2:30" ht="15" customHeight="1" x14ac:dyDescent="0.45">
      <c r="B2468" t="s">
        <v>419</v>
      </c>
      <c r="C2468" t="s">
        <v>189</v>
      </c>
      <c r="D2468" t="s">
        <v>3674</v>
      </c>
      <c r="E2468" t="s">
        <v>3675</v>
      </c>
      <c r="F2468" t="s">
        <v>4964</v>
      </c>
      <c r="G2468" t="s">
        <v>422</v>
      </c>
      <c r="H2468" t="s">
        <v>3640</v>
      </c>
      <c r="J2468">
        <v>1</v>
      </c>
      <c r="K2468">
        <v>0</v>
      </c>
      <c r="L2468">
        <v>0</v>
      </c>
      <c r="M2468">
        <v>0</v>
      </c>
      <c r="N2468">
        <v>0</v>
      </c>
      <c r="O2468">
        <v>0</v>
      </c>
      <c r="P2468">
        <v>0</v>
      </c>
      <c r="Q2468">
        <v>0</v>
      </c>
      <c r="R2468">
        <v>0</v>
      </c>
      <c r="S2468">
        <v>0</v>
      </c>
      <c r="T2468">
        <v>0</v>
      </c>
      <c r="U2468">
        <v>0</v>
      </c>
      <c r="V2468">
        <v>0</v>
      </c>
      <c r="W2468">
        <v>0</v>
      </c>
      <c r="X2468">
        <v>0</v>
      </c>
      <c r="Y2468">
        <v>0</v>
      </c>
      <c r="Z2468">
        <v>0</v>
      </c>
      <c r="AA2468">
        <v>0</v>
      </c>
      <c r="AB2468">
        <v>0</v>
      </c>
      <c r="AC2468">
        <v>0</v>
      </c>
      <c r="AD2468">
        <v>0</v>
      </c>
    </row>
    <row r="2469" spans="2:30" ht="15" customHeight="1" x14ac:dyDescent="0.45">
      <c r="B2469" t="s">
        <v>419</v>
      </c>
      <c r="C2469" t="s">
        <v>189</v>
      </c>
      <c r="D2469" t="s">
        <v>3677</v>
      </c>
      <c r="E2469" t="s">
        <v>3678</v>
      </c>
      <c r="F2469" t="s">
        <v>4965</v>
      </c>
      <c r="G2469" t="s">
        <v>422</v>
      </c>
      <c r="H2469" t="s">
        <v>3640</v>
      </c>
      <c r="J2469">
        <v>1</v>
      </c>
      <c r="K2469">
        <v>0</v>
      </c>
      <c r="L2469">
        <v>0</v>
      </c>
      <c r="M2469">
        <v>0</v>
      </c>
      <c r="N2469">
        <v>0</v>
      </c>
      <c r="O2469">
        <v>0</v>
      </c>
      <c r="P2469">
        <v>0</v>
      </c>
      <c r="Q2469">
        <v>0</v>
      </c>
      <c r="R2469">
        <v>0</v>
      </c>
      <c r="S2469">
        <v>0</v>
      </c>
      <c r="T2469">
        <v>0</v>
      </c>
      <c r="U2469">
        <v>0</v>
      </c>
      <c r="V2469">
        <v>0</v>
      </c>
      <c r="W2469">
        <v>0</v>
      </c>
      <c r="X2469">
        <v>0</v>
      </c>
      <c r="Y2469">
        <v>0</v>
      </c>
      <c r="Z2469">
        <v>0</v>
      </c>
      <c r="AA2469">
        <v>0</v>
      </c>
      <c r="AB2469">
        <v>0</v>
      </c>
      <c r="AC2469">
        <v>0</v>
      </c>
      <c r="AD2469">
        <v>0</v>
      </c>
    </row>
    <row r="2470" spans="2:30" ht="15" customHeight="1" x14ac:dyDescent="0.45">
      <c r="B2470" t="s">
        <v>419</v>
      </c>
      <c r="C2470" t="s">
        <v>189</v>
      </c>
      <c r="D2470" t="s">
        <v>3680</v>
      </c>
      <c r="E2470" t="s">
        <v>3681</v>
      </c>
      <c r="F2470" t="s">
        <v>4966</v>
      </c>
      <c r="G2470" t="s">
        <v>422</v>
      </c>
      <c r="H2470" t="s">
        <v>3640</v>
      </c>
      <c r="J2470">
        <v>1</v>
      </c>
      <c r="K2470">
        <v>0</v>
      </c>
      <c r="L2470">
        <v>0</v>
      </c>
      <c r="M2470">
        <v>0</v>
      </c>
      <c r="N2470">
        <v>0</v>
      </c>
      <c r="O2470">
        <v>0</v>
      </c>
      <c r="P2470">
        <v>0</v>
      </c>
      <c r="Q2470">
        <v>0</v>
      </c>
      <c r="R2470">
        <v>0</v>
      </c>
      <c r="S2470">
        <v>0</v>
      </c>
      <c r="T2470">
        <v>0</v>
      </c>
      <c r="U2470">
        <v>0</v>
      </c>
      <c r="V2470">
        <v>0</v>
      </c>
      <c r="W2470">
        <v>0</v>
      </c>
      <c r="X2470">
        <v>0</v>
      </c>
      <c r="Y2470">
        <v>0</v>
      </c>
      <c r="Z2470">
        <v>0</v>
      </c>
      <c r="AA2470">
        <v>0</v>
      </c>
      <c r="AB2470">
        <v>0</v>
      </c>
      <c r="AC2470">
        <v>0</v>
      </c>
      <c r="AD2470">
        <v>0</v>
      </c>
    </row>
    <row r="2471" spans="2:30" ht="15" customHeight="1" x14ac:dyDescent="0.45">
      <c r="B2471" t="s">
        <v>419</v>
      </c>
      <c r="C2471" t="s">
        <v>189</v>
      </c>
      <c r="D2471" t="s">
        <v>3683</v>
      </c>
      <c r="E2471" t="s">
        <v>3684</v>
      </c>
      <c r="F2471" t="s">
        <v>4967</v>
      </c>
      <c r="G2471" t="s">
        <v>422</v>
      </c>
      <c r="H2471" t="s">
        <v>3640</v>
      </c>
      <c r="J2471">
        <v>1</v>
      </c>
      <c r="K2471">
        <v>0</v>
      </c>
      <c r="L2471">
        <v>0</v>
      </c>
      <c r="M2471">
        <v>0</v>
      </c>
      <c r="N2471">
        <v>0</v>
      </c>
      <c r="O2471">
        <v>0</v>
      </c>
      <c r="P2471">
        <v>0</v>
      </c>
      <c r="Q2471">
        <v>0</v>
      </c>
      <c r="R2471">
        <v>0</v>
      </c>
      <c r="S2471">
        <v>0</v>
      </c>
      <c r="T2471">
        <v>0</v>
      </c>
      <c r="U2471">
        <v>0</v>
      </c>
      <c r="V2471">
        <v>0</v>
      </c>
      <c r="W2471">
        <v>0</v>
      </c>
      <c r="X2471">
        <v>0</v>
      </c>
      <c r="Y2471">
        <v>0</v>
      </c>
      <c r="Z2471">
        <v>0</v>
      </c>
      <c r="AA2471">
        <v>0</v>
      </c>
      <c r="AB2471">
        <v>0</v>
      </c>
      <c r="AC2471">
        <v>0</v>
      </c>
      <c r="AD2471">
        <v>0</v>
      </c>
    </row>
    <row r="2472" spans="2:30" ht="15" customHeight="1" x14ac:dyDescent="0.45">
      <c r="B2472" t="s">
        <v>419</v>
      </c>
      <c r="C2472" t="s">
        <v>189</v>
      </c>
      <c r="D2472" t="s">
        <v>3686</v>
      </c>
      <c r="E2472" t="s">
        <v>3687</v>
      </c>
      <c r="F2472" t="s">
        <v>4968</v>
      </c>
      <c r="G2472" t="s">
        <v>422</v>
      </c>
      <c r="H2472" t="s">
        <v>3640</v>
      </c>
      <c r="J2472">
        <v>1</v>
      </c>
      <c r="K2472">
        <v>0</v>
      </c>
      <c r="L2472">
        <v>0</v>
      </c>
      <c r="M2472">
        <v>0</v>
      </c>
      <c r="N2472">
        <v>0</v>
      </c>
      <c r="O2472">
        <v>0</v>
      </c>
      <c r="P2472">
        <v>0</v>
      </c>
      <c r="Q2472">
        <v>0</v>
      </c>
      <c r="R2472">
        <v>0</v>
      </c>
      <c r="S2472">
        <v>0</v>
      </c>
      <c r="T2472">
        <v>0</v>
      </c>
      <c r="U2472">
        <v>0</v>
      </c>
      <c r="V2472">
        <v>0</v>
      </c>
      <c r="W2472">
        <v>0</v>
      </c>
      <c r="X2472">
        <v>0</v>
      </c>
      <c r="Y2472">
        <v>0</v>
      </c>
      <c r="Z2472">
        <v>0</v>
      </c>
      <c r="AA2472">
        <v>0</v>
      </c>
      <c r="AB2472">
        <v>0</v>
      </c>
      <c r="AC2472">
        <v>0</v>
      </c>
      <c r="AD2472">
        <v>0</v>
      </c>
    </row>
    <row r="2473" spans="2:30" ht="15" customHeight="1" x14ac:dyDescent="0.45">
      <c r="B2473" t="s">
        <v>419</v>
      </c>
      <c r="C2473" t="s">
        <v>189</v>
      </c>
      <c r="D2473" t="s">
        <v>3689</v>
      </c>
      <c r="E2473" t="s">
        <v>3690</v>
      </c>
      <c r="F2473" t="s">
        <v>4969</v>
      </c>
      <c r="G2473" t="s">
        <v>422</v>
      </c>
      <c r="H2473" t="s">
        <v>3640</v>
      </c>
      <c r="J2473">
        <v>1</v>
      </c>
      <c r="K2473">
        <v>0</v>
      </c>
      <c r="L2473">
        <v>0</v>
      </c>
      <c r="M2473">
        <v>0</v>
      </c>
      <c r="N2473">
        <v>0</v>
      </c>
      <c r="O2473">
        <v>0</v>
      </c>
      <c r="P2473">
        <v>0</v>
      </c>
      <c r="Q2473">
        <v>0</v>
      </c>
      <c r="R2473">
        <v>0</v>
      </c>
      <c r="S2473">
        <v>0</v>
      </c>
      <c r="T2473">
        <v>0</v>
      </c>
      <c r="U2473">
        <v>0</v>
      </c>
      <c r="V2473">
        <v>0</v>
      </c>
      <c r="W2473">
        <v>0</v>
      </c>
      <c r="X2473">
        <v>0</v>
      </c>
      <c r="Y2473">
        <v>0</v>
      </c>
      <c r="Z2473">
        <v>0</v>
      </c>
      <c r="AA2473">
        <v>0</v>
      </c>
      <c r="AB2473">
        <v>0</v>
      </c>
      <c r="AC2473">
        <v>0</v>
      </c>
      <c r="AD2473">
        <v>0</v>
      </c>
    </row>
    <row r="2474" spans="2:30" ht="15" customHeight="1" x14ac:dyDescent="0.45">
      <c r="B2474" t="s">
        <v>419</v>
      </c>
      <c r="C2474" t="s">
        <v>189</v>
      </c>
      <c r="D2474" t="s">
        <v>3692</v>
      </c>
      <c r="E2474" t="s">
        <v>3693</v>
      </c>
      <c r="F2474" t="s">
        <v>4970</v>
      </c>
      <c r="G2474" t="s">
        <v>422</v>
      </c>
      <c r="H2474" t="s">
        <v>3695</v>
      </c>
      <c r="J2474">
        <v>1</v>
      </c>
      <c r="K2474">
        <v>1</v>
      </c>
      <c r="L2474">
        <v>1</v>
      </c>
      <c r="M2474">
        <v>1</v>
      </c>
      <c r="N2474">
        <v>1</v>
      </c>
      <c r="O2474">
        <v>1</v>
      </c>
      <c r="P2474">
        <v>1</v>
      </c>
      <c r="Q2474">
        <v>1</v>
      </c>
      <c r="R2474">
        <v>1</v>
      </c>
      <c r="S2474">
        <v>1</v>
      </c>
      <c r="T2474">
        <v>1</v>
      </c>
      <c r="U2474">
        <v>1</v>
      </c>
      <c r="V2474">
        <v>1</v>
      </c>
      <c r="W2474">
        <v>1</v>
      </c>
      <c r="X2474">
        <v>1</v>
      </c>
      <c r="Y2474">
        <v>1</v>
      </c>
      <c r="Z2474">
        <v>1</v>
      </c>
      <c r="AA2474">
        <v>1</v>
      </c>
      <c r="AB2474">
        <v>1</v>
      </c>
      <c r="AC2474">
        <v>1</v>
      </c>
      <c r="AD2474">
        <v>1</v>
      </c>
    </row>
    <row r="2475" spans="2:30" ht="15" customHeight="1" x14ac:dyDescent="0.45">
      <c r="B2475" t="s">
        <v>419</v>
      </c>
      <c r="C2475" t="s">
        <v>189</v>
      </c>
      <c r="D2475" t="s">
        <v>3696</v>
      </c>
      <c r="E2475" t="s">
        <v>3697</v>
      </c>
      <c r="F2475" t="s">
        <v>4971</v>
      </c>
      <c r="G2475" t="s">
        <v>422</v>
      </c>
      <c r="H2475" t="s">
        <v>1046</v>
      </c>
      <c r="J2475">
        <v>1</v>
      </c>
      <c r="K2475">
        <v>0</v>
      </c>
      <c r="L2475">
        <v>0</v>
      </c>
      <c r="M2475">
        <v>0</v>
      </c>
      <c r="N2475">
        <v>0</v>
      </c>
      <c r="O2475">
        <v>0</v>
      </c>
      <c r="P2475">
        <v>0</v>
      </c>
      <c r="Q2475">
        <v>0</v>
      </c>
      <c r="R2475">
        <v>0</v>
      </c>
      <c r="S2475">
        <v>0</v>
      </c>
      <c r="T2475">
        <v>0</v>
      </c>
      <c r="U2475">
        <v>0</v>
      </c>
      <c r="V2475">
        <v>0</v>
      </c>
      <c r="W2475">
        <v>0</v>
      </c>
      <c r="X2475">
        <v>0</v>
      </c>
      <c r="Y2475">
        <v>0</v>
      </c>
      <c r="Z2475">
        <v>0</v>
      </c>
      <c r="AA2475">
        <v>0</v>
      </c>
      <c r="AB2475">
        <v>0</v>
      </c>
      <c r="AC2475">
        <v>0</v>
      </c>
      <c r="AD2475">
        <v>0</v>
      </c>
    </row>
    <row r="2476" spans="2:30" ht="15" customHeight="1" x14ac:dyDescent="0.45">
      <c r="B2476" t="s">
        <v>419</v>
      </c>
      <c r="C2476" t="s">
        <v>189</v>
      </c>
      <c r="D2476" t="s">
        <v>3699</v>
      </c>
      <c r="E2476" t="s">
        <v>3700</v>
      </c>
      <c r="F2476" t="s">
        <v>4972</v>
      </c>
      <c r="G2476" t="s">
        <v>422</v>
      </c>
      <c r="H2476" t="s">
        <v>3702</v>
      </c>
      <c r="J2476">
        <v>1</v>
      </c>
      <c r="K2476">
        <v>1</v>
      </c>
      <c r="L2476">
        <v>1</v>
      </c>
      <c r="M2476">
        <v>1</v>
      </c>
      <c r="N2476">
        <v>1</v>
      </c>
      <c r="O2476">
        <v>1</v>
      </c>
      <c r="P2476">
        <v>1</v>
      </c>
      <c r="Q2476">
        <v>1</v>
      </c>
      <c r="R2476">
        <v>1</v>
      </c>
      <c r="S2476">
        <v>1</v>
      </c>
      <c r="T2476">
        <v>1</v>
      </c>
      <c r="U2476">
        <v>1</v>
      </c>
      <c r="V2476">
        <v>1</v>
      </c>
      <c r="W2476">
        <v>1</v>
      </c>
      <c r="X2476">
        <v>1</v>
      </c>
      <c r="Y2476">
        <v>1</v>
      </c>
      <c r="Z2476">
        <v>1</v>
      </c>
      <c r="AA2476">
        <v>1</v>
      </c>
      <c r="AB2476">
        <v>1</v>
      </c>
      <c r="AC2476">
        <v>1</v>
      </c>
      <c r="AD2476">
        <v>1</v>
      </c>
    </row>
    <row r="2477" spans="2:30" ht="15" customHeight="1" x14ac:dyDescent="0.45">
      <c r="B2477" t="s">
        <v>419</v>
      </c>
      <c r="C2477" t="s">
        <v>189</v>
      </c>
      <c r="D2477" t="s">
        <v>3703</v>
      </c>
      <c r="E2477" t="s">
        <v>3704</v>
      </c>
      <c r="F2477" t="s">
        <v>4973</v>
      </c>
      <c r="G2477" t="s">
        <v>422</v>
      </c>
      <c r="H2477" t="s">
        <v>3706</v>
      </c>
      <c r="J2477">
        <v>1</v>
      </c>
      <c r="K2477" t="e">
        <f>#N/A</f>
        <v>#N/A</v>
      </c>
      <c r="L2477" t="e">
        <f>#N/A</f>
        <v>#N/A</v>
      </c>
      <c r="M2477" t="e">
        <f>#N/A</f>
        <v>#N/A</v>
      </c>
      <c r="N2477" t="e">
        <f>#N/A</f>
        <v>#N/A</v>
      </c>
      <c r="O2477" t="e">
        <f>#N/A</f>
        <v>#N/A</v>
      </c>
      <c r="P2477" t="e">
        <f>#N/A</f>
        <v>#N/A</v>
      </c>
      <c r="Q2477" t="e">
        <f>#N/A</f>
        <v>#N/A</v>
      </c>
      <c r="R2477" t="e">
        <f>#N/A</f>
        <v>#N/A</v>
      </c>
      <c r="S2477" t="e">
        <f>#N/A</f>
        <v>#N/A</v>
      </c>
      <c r="T2477" t="e">
        <f>#N/A</f>
        <v>#N/A</v>
      </c>
      <c r="U2477" t="e">
        <f>#N/A</f>
        <v>#N/A</v>
      </c>
      <c r="V2477" t="e">
        <f>#N/A</f>
        <v>#N/A</v>
      </c>
      <c r="W2477" t="e">
        <f>#N/A</f>
        <v>#N/A</v>
      </c>
      <c r="X2477" t="e">
        <f>#N/A</f>
        <v>#N/A</v>
      </c>
      <c r="Y2477" t="e">
        <f>#N/A</f>
        <v>#N/A</v>
      </c>
      <c r="Z2477" t="e">
        <f>#N/A</f>
        <v>#N/A</v>
      </c>
      <c r="AA2477" t="e">
        <f>#N/A</f>
        <v>#N/A</v>
      </c>
      <c r="AB2477" t="e">
        <f>#N/A</f>
        <v>#N/A</v>
      </c>
      <c r="AC2477" t="e">
        <f>#N/A</f>
        <v>#N/A</v>
      </c>
      <c r="AD2477" t="e">
        <f>#N/A</f>
        <v>#N/A</v>
      </c>
    </row>
    <row r="2478" spans="2:30" ht="15" customHeight="1" x14ac:dyDescent="0.45">
      <c r="B2478" t="s">
        <v>419</v>
      </c>
      <c r="C2478" t="s">
        <v>189</v>
      </c>
      <c r="D2478" t="s">
        <v>3707</v>
      </c>
      <c r="E2478" t="s">
        <v>3708</v>
      </c>
      <c r="F2478" t="s">
        <v>4974</v>
      </c>
      <c r="G2478" t="s">
        <v>422</v>
      </c>
      <c r="H2478" t="s">
        <v>3710</v>
      </c>
      <c r="J2478">
        <v>1</v>
      </c>
      <c r="K2478">
        <v>8.8716917086029206</v>
      </c>
      <c r="L2478">
        <v>8.5644978351756595</v>
      </c>
      <c r="M2478">
        <v>8.3886588486919909</v>
      </c>
      <c r="N2478">
        <v>8.0920965483837008</v>
      </c>
      <c r="O2478">
        <v>8.2513019622825894</v>
      </c>
      <c r="P2478">
        <v>9.0448654195698897</v>
      </c>
      <c r="Q2478">
        <v>9.9024311893545605</v>
      </c>
      <c r="R2478">
        <v>10.830429536925401</v>
      </c>
      <c r="S2478">
        <v>11.937330520511701</v>
      </c>
      <c r="T2478">
        <v>13.2458662891637</v>
      </c>
      <c r="U2478">
        <v>14.659607172704</v>
      </c>
      <c r="V2478">
        <v>16.170961797431801</v>
      </c>
      <c r="W2478">
        <v>17.7719686523271</v>
      </c>
      <c r="X2478">
        <v>19.453959635201699</v>
      </c>
      <c r="Y2478">
        <v>21.205664968067001</v>
      </c>
      <c r="Z2478">
        <v>23.042890070278901</v>
      </c>
      <c r="AA2478">
        <v>24.962714757195499</v>
      </c>
      <c r="AB2478">
        <v>26.962131602506201</v>
      </c>
      <c r="AC2478">
        <v>29.039093418621199</v>
      </c>
      <c r="AD2478">
        <v>31.153556937607998</v>
      </c>
    </row>
    <row r="2479" spans="2:30" ht="15" customHeight="1" x14ac:dyDescent="0.45">
      <c r="B2479" t="s">
        <v>419</v>
      </c>
      <c r="C2479" t="s">
        <v>189</v>
      </c>
      <c r="D2479" t="s">
        <v>3711</v>
      </c>
      <c r="E2479" t="s">
        <v>3712</v>
      </c>
      <c r="F2479" t="s">
        <v>4975</v>
      </c>
      <c r="G2479" t="s">
        <v>422</v>
      </c>
      <c r="H2479" t="s">
        <v>3714</v>
      </c>
      <c r="J2479">
        <v>1</v>
      </c>
      <c r="K2479">
        <v>3.21727296338431</v>
      </c>
      <c r="L2479">
        <v>3.4876935640271398</v>
      </c>
      <c r="M2479">
        <v>3.59390200665954</v>
      </c>
      <c r="N2479">
        <v>2.7186556230175301</v>
      </c>
      <c r="O2479">
        <v>2.9840769510823302</v>
      </c>
      <c r="P2479">
        <v>2.9208651320491898</v>
      </c>
      <c r="Q2479">
        <v>3.0923179897128499</v>
      </c>
      <c r="R2479">
        <v>3.3239579484754498</v>
      </c>
      <c r="S2479">
        <v>3.60762220185631</v>
      </c>
      <c r="T2479">
        <v>3.9355066907315299</v>
      </c>
      <c r="U2479">
        <v>4.3555461645321198</v>
      </c>
      <c r="V2479">
        <v>4.8045878585850401</v>
      </c>
      <c r="W2479">
        <v>5.2802663119076501</v>
      </c>
      <c r="X2479">
        <v>5.7800061267560201</v>
      </c>
      <c r="Y2479">
        <v>6.3004589161157698</v>
      </c>
      <c r="Z2479">
        <v>6.8463206607756897</v>
      </c>
      <c r="AA2479">
        <v>7.41672373864556</v>
      </c>
      <c r="AB2479">
        <v>8.0107746070828192</v>
      </c>
      <c r="AC2479">
        <v>8.6278650219544701</v>
      </c>
      <c r="AD2479">
        <v>9.2560976452211108</v>
      </c>
    </row>
    <row r="2480" spans="2:30" ht="15" customHeight="1" x14ac:dyDescent="0.45">
      <c r="B2480" t="s">
        <v>419</v>
      </c>
      <c r="C2480" t="s">
        <v>189</v>
      </c>
      <c r="D2480" t="s">
        <v>3715</v>
      </c>
      <c r="E2480" t="s">
        <v>3716</v>
      </c>
      <c r="F2480" t="s">
        <v>4976</v>
      </c>
      <c r="G2480" t="s">
        <v>422</v>
      </c>
      <c r="H2480" t="s">
        <v>3718</v>
      </c>
      <c r="J2480">
        <v>1</v>
      </c>
      <c r="K2480" t="e">
        <f>#N/A</f>
        <v>#N/A</v>
      </c>
      <c r="L2480" t="e">
        <f>#N/A</f>
        <v>#N/A</v>
      </c>
      <c r="M2480" t="e">
        <f>#N/A</f>
        <v>#N/A</v>
      </c>
      <c r="N2480" t="e">
        <f>#N/A</f>
        <v>#N/A</v>
      </c>
      <c r="O2480" t="e">
        <f>#N/A</f>
        <v>#N/A</v>
      </c>
      <c r="P2480" t="e">
        <f>#N/A</f>
        <v>#N/A</v>
      </c>
      <c r="Q2480" t="e">
        <f>#N/A</f>
        <v>#N/A</v>
      </c>
      <c r="R2480" t="e">
        <f>#N/A</f>
        <v>#N/A</v>
      </c>
      <c r="S2480" t="e">
        <f>#N/A</f>
        <v>#N/A</v>
      </c>
      <c r="T2480" t="e">
        <f>#N/A</f>
        <v>#N/A</v>
      </c>
      <c r="U2480" t="e">
        <f>#N/A</f>
        <v>#N/A</v>
      </c>
      <c r="V2480" t="e">
        <f>#N/A</f>
        <v>#N/A</v>
      </c>
      <c r="W2480" t="e">
        <f>#N/A</f>
        <v>#N/A</v>
      </c>
      <c r="X2480" t="e">
        <f>#N/A</f>
        <v>#N/A</v>
      </c>
      <c r="Y2480" t="e">
        <f>#N/A</f>
        <v>#N/A</v>
      </c>
      <c r="Z2480" t="e">
        <f>#N/A</f>
        <v>#N/A</v>
      </c>
      <c r="AA2480" t="e">
        <f>#N/A</f>
        <v>#N/A</v>
      </c>
      <c r="AB2480" t="e">
        <f>#N/A</f>
        <v>#N/A</v>
      </c>
      <c r="AC2480" t="e">
        <f>#N/A</f>
        <v>#N/A</v>
      </c>
      <c r="AD2480" t="e">
        <f>#N/A</f>
        <v>#N/A</v>
      </c>
    </row>
    <row r="2481" spans="2:30" ht="15" customHeight="1" x14ac:dyDescent="0.45">
      <c r="B2481" t="s">
        <v>419</v>
      </c>
      <c r="C2481" t="s">
        <v>189</v>
      </c>
      <c r="D2481" t="s">
        <v>3719</v>
      </c>
      <c r="E2481" t="s">
        <v>3720</v>
      </c>
      <c r="F2481" t="s">
        <v>4977</v>
      </c>
      <c r="G2481" t="s">
        <v>422</v>
      </c>
      <c r="H2481" t="s">
        <v>3695</v>
      </c>
      <c r="J2481">
        <v>1</v>
      </c>
      <c r="K2481">
        <v>0.65794924908352304</v>
      </c>
      <c r="L2481">
        <v>0.60845193959275401</v>
      </c>
      <c r="M2481">
        <v>0.54630541792531895</v>
      </c>
      <c r="N2481">
        <v>0.53003725334707397</v>
      </c>
      <c r="O2481">
        <v>0.54007591404211897</v>
      </c>
      <c r="P2481">
        <v>0.55729901263447401</v>
      </c>
      <c r="Q2481">
        <v>0.57353529169704798</v>
      </c>
      <c r="R2481">
        <v>0.58991413670284198</v>
      </c>
      <c r="S2481">
        <v>0.60850356052176202</v>
      </c>
      <c r="T2481">
        <v>0.62857513271899201</v>
      </c>
      <c r="U2481">
        <v>0.64784581168589594</v>
      </c>
      <c r="V2481">
        <v>0.66607130085772004</v>
      </c>
      <c r="W2481">
        <v>0.68295984870081305</v>
      </c>
      <c r="X2481">
        <v>0.69864245759263599</v>
      </c>
      <c r="Y2481">
        <v>0.71313770397093301</v>
      </c>
      <c r="Z2481">
        <v>0.72662781923768405</v>
      </c>
      <c r="AA2481">
        <v>0.73918398021715903</v>
      </c>
      <c r="AB2481">
        <v>0.75089939620077195</v>
      </c>
      <c r="AC2481">
        <v>0.76186170987122503</v>
      </c>
      <c r="AD2481">
        <v>0.77208128625452699</v>
      </c>
    </row>
    <row r="2482" spans="2:30" ht="15" customHeight="1" x14ac:dyDescent="0.45">
      <c r="B2482" t="s">
        <v>419</v>
      </c>
      <c r="C2482" t="s">
        <v>189</v>
      </c>
      <c r="D2482" t="s">
        <v>3722</v>
      </c>
      <c r="E2482" t="s">
        <v>3723</v>
      </c>
      <c r="F2482" t="s">
        <v>4978</v>
      </c>
      <c r="G2482" t="s">
        <v>422</v>
      </c>
      <c r="H2482" t="s">
        <v>1046</v>
      </c>
      <c r="J2482">
        <v>1</v>
      </c>
      <c r="K2482">
        <v>0</v>
      </c>
      <c r="L2482">
        <v>0</v>
      </c>
      <c r="M2482">
        <v>0</v>
      </c>
      <c r="N2482">
        <v>0</v>
      </c>
      <c r="O2482">
        <v>0</v>
      </c>
      <c r="P2482">
        <v>0</v>
      </c>
      <c r="Q2482">
        <v>0</v>
      </c>
      <c r="R2482">
        <v>0</v>
      </c>
      <c r="S2482">
        <v>0</v>
      </c>
      <c r="T2482">
        <v>0</v>
      </c>
      <c r="U2482">
        <v>0</v>
      </c>
      <c r="V2482">
        <v>0</v>
      </c>
      <c r="W2482">
        <v>0</v>
      </c>
      <c r="X2482">
        <v>0</v>
      </c>
      <c r="Y2482">
        <v>0</v>
      </c>
      <c r="Z2482">
        <v>0</v>
      </c>
      <c r="AA2482">
        <v>0</v>
      </c>
      <c r="AB2482">
        <v>0</v>
      </c>
      <c r="AC2482">
        <v>0</v>
      </c>
      <c r="AD2482">
        <v>0</v>
      </c>
    </row>
    <row r="2483" spans="2:30" ht="15" customHeight="1" x14ac:dyDescent="0.45">
      <c r="B2483" t="s">
        <v>419</v>
      </c>
      <c r="C2483" t="s">
        <v>189</v>
      </c>
      <c r="D2483" t="s">
        <v>3725</v>
      </c>
      <c r="E2483" t="s">
        <v>3726</v>
      </c>
      <c r="F2483" t="s">
        <v>4979</v>
      </c>
      <c r="G2483" t="s">
        <v>422</v>
      </c>
      <c r="H2483" t="s">
        <v>3702</v>
      </c>
      <c r="J2483">
        <v>1</v>
      </c>
      <c r="K2483">
        <v>3.1462278217077297E-2</v>
      </c>
      <c r="L2483">
        <v>3.1462278217077297E-2</v>
      </c>
      <c r="M2483">
        <v>3.1462278217077297E-2</v>
      </c>
      <c r="N2483">
        <v>3.1462278217077297E-2</v>
      </c>
      <c r="O2483">
        <v>3.1462278217077297E-2</v>
      </c>
      <c r="P2483">
        <v>3.1462278217077297E-2</v>
      </c>
      <c r="Q2483">
        <v>3.1462278217077297E-2</v>
      </c>
      <c r="R2483">
        <v>3.1462278217077297E-2</v>
      </c>
      <c r="S2483">
        <v>3.1462278217077297E-2</v>
      </c>
      <c r="T2483">
        <v>3.1462278217077297E-2</v>
      </c>
      <c r="U2483">
        <v>3.1462278217077297E-2</v>
      </c>
      <c r="V2483">
        <v>3.1462278217077297E-2</v>
      </c>
      <c r="W2483">
        <v>3.1462278217077297E-2</v>
      </c>
      <c r="X2483">
        <v>3.1462278217077297E-2</v>
      </c>
      <c r="Y2483">
        <v>3.1462278217077297E-2</v>
      </c>
      <c r="Z2483">
        <v>3.1462278217077297E-2</v>
      </c>
      <c r="AA2483">
        <v>3.1462278217077297E-2</v>
      </c>
      <c r="AB2483">
        <v>3.1462278217077297E-2</v>
      </c>
      <c r="AC2483">
        <v>3.1462278217077297E-2</v>
      </c>
      <c r="AD2483">
        <v>3.1462278217077297E-2</v>
      </c>
    </row>
    <row r="2484" spans="2:30" ht="15" customHeight="1" x14ac:dyDescent="0.45">
      <c r="B2484" t="s">
        <v>419</v>
      </c>
      <c r="C2484" t="s">
        <v>189</v>
      </c>
      <c r="D2484" t="s">
        <v>3728</v>
      </c>
      <c r="E2484" t="s">
        <v>3729</v>
      </c>
      <c r="F2484" t="s">
        <v>4980</v>
      </c>
      <c r="G2484" t="s">
        <v>422</v>
      </c>
      <c r="H2484" t="s">
        <v>3706</v>
      </c>
      <c r="J2484">
        <v>1</v>
      </c>
      <c r="K2484" t="e">
        <f>#N/A</f>
        <v>#N/A</v>
      </c>
      <c r="L2484" t="e">
        <f>#N/A</f>
        <v>#N/A</v>
      </c>
      <c r="M2484" t="e">
        <f>#N/A</f>
        <v>#N/A</v>
      </c>
      <c r="N2484" t="e">
        <f>#N/A</f>
        <v>#N/A</v>
      </c>
      <c r="O2484" t="e">
        <f>#N/A</f>
        <v>#N/A</v>
      </c>
      <c r="P2484" t="e">
        <f>#N/A</f>
        <v>#N/A</v>
      </c>
      <c r="Q2484" t="e">
        <f>#N/A</f>
        <v>#N/A</v>
      </c>
      <c r="R2484" t="e">
        <f>#N/A</f>
        <v>#N/A</v>
      </c>
      <c r="S2484" t="e">
        <f>#N/A</f>
        <v>#N/A</v>
      </c>
      <c r="T2484" t="e">
        <f>#N/A</f>
        <v>#N/A</v>
      </c>
      <c r="U2484" t="e">
        <f>#N/A</f>
        <v>#N/A</v>
      </c>
      <c r="V2484" t="e">
        <f>#N/A</f>
        <v>#N/A</v>
      </c>
      <c r="W2484" t="e">
        <f>#N/A</f>
        <v>#N/A</v>
      </c>
      <c r="X2484" t="e">
        <f>#N/A</f>
        <v>#N/A</v>
      </c>
      <c r="Y2484" t="e">
        <f>#N/A</f>
        <v>#N/A</v>
      </c>
      <c r="Z2484" t="e">
        <f>#N/A</f>
        <v>#N/A</v>
      </c>
      <c r="AA2484" t="e">
        <f>#N/A</f>
        <v>#N/A</v>
      </c>
      <c r="AB2484" t="e">
        <f>#N/A</f>
        <v>#N/A</v>
      </c>
      <c r="AC2484" t="e">
        <f>#N/A</f>
        <v>#N/A</v>
      </c>
      <c r="AD2484" t="e">
        <f>#N/A</f>
        <v>#N/A</v>
      </c>
    </row>
    <row r="2485" spans="2:30" ht="15" customHeight="1" x14ac:dyDescent="0.45">
      <c r="B2485" t="s">
        <v>419</v>
      </c>
      <c r="C2485" t="s">
        <v>189</v>
      </c>
      <c r="D2485" t="s">
        <v>3731</v>
      </c>
      <c r="E2485" t="s">
        <v>3732</v>
      </c>
      <c r="F2485" t="s">
        <v>4981</v>
      </c>
      <c r="G2485" t="s">
        <v>422</v>
      </c>
      <c r="H2485" t="s">
        <v>3710</v>
      </c>
      <c r="J2485">
        <v>1</v>
      </c>
      <c r="K2485">
        <v>17.0933991686327</v>
      </c>
      <c r="L2485">
        <v>18.1645582633817</v>
      </c>
      <c r="M2485">
        <v>19.625046708005701</v>
      </c>
      <c r="N2485">
        <v>19.3355825425554</v>
      </c>
      <c r="O2485">
        <v>20.1451475669008</v>
      </c>
      <c r="P2485">
        <v>21.396616032809199</v>
      </c>
      <c r="Q2485">
        <v>22.7785804819299</v>
      </c>
      <c r="R2485">
        <v>24.251237959003799</v>
      </c>
      <c r="S2485">
        <v>25.953300675727299</v>
      </c>
      <c r="T2485">
        <v>27.9378649982669</v>
      </c>
      <c r="U2485">
        <v>30.084512993071801</v>
      </c>
      <c r="V2485">
        <v>32.382008614704603</v>
      </c>
      <c r="W2485">
        <v>34.8014312214437</v>
      </c>
      <c r="X2485">
        <v>37.347143191031499</v>
      </c>
      <c r="Y2485">
        <v>40.010165184002901</v>
      </c>
      <c r="Z2485">
        <v>42.802796078230102</v>
      </c>
      <c r="AA2485">
        <v>45.725142911345102</v>
      </c>
      <c r="AB2485">
        <v>48.781996709719103</v>
      </c>
      <c r="AC2485">
        <v>51.9797443262323</v>
      </c>
      <c r="AD2485">
        <v>55.309305872774097</v>
      </c>
    </row>
    <row r="2486" spans="2:30" ht="15" customHeight="1" x14ac:dyDescent="0.45">
      <c r="B2486" t="s">
        <v>419</v>
      </c>
      <c r="C2486" t="s">
        <v>189</v>
      </c>
      <c r="D2486" t="s">
        <v>3734</v>
      </c>
      <c r="E2486" t="s">
        <v>3735</v>
      </c>
      <c r="F2486" t="s">
        <v>4982</v>
      </c>
      <c r="G2486" t="s">
        <v>422</v>
      </c>
      <c r="H2486" t="s">
        <v>3714</v>
      </c>
      <c r="J2486">
        <v>1</v>
      </c>
      <c r="K2486">
        <v>11.3289007973501</v>
      </c>
      <c r="L2486">
        <v>10.4312935994176</v>
      </c>
      <c r="M2486">
        <v>10.384930107060701</v>
      </c>
      <c r="N2486">
        <v>8.4025576431049398</v>
      </c>
      <c r="O2486">
        <v>9.28378535285397</v>
      </c>
      <c r="P2486">
        <v>9.0128716278437704</v>
      </c>
      <c r="Q2486">
        <v>9.3467316486689604</v>
      </c>
      <c r="R2486">
        <v>9.8177714332668007</v>
      </c>
      <c r="S2486">
        <v>10.3821346118736</v>
      </c>
      <c r="T2486">
        <v>11.030196530876299</v>
      </c>
      <c r="U2486">
        <v>11.8777183177694</v>
      </c>
      <c r="V2486">
        <v>12.784796515656399</v>
      </c>
      <c r="W2486">
        <v>13.7400129162379</v>
      </c>
      <c r="X2486">
        <v>14.745089837373399</v>
      </c>
      <c r="Y2486">
        <v>15.7964821306049</v>
      </c>
      <c r="Z2486">
        <v>16.899045537058299</v>
      </c>
      <c r="AA2486">
        <v>18.052822316444999</v>
      </c>
      <c r="AB2486">
        <v>19.259704022127</v>
      </c>
      <c r="AC2486">
        <v>20.522212258474699</v>
      </c>
      <c r="AD2486">
        <v>21.836762179246499</v>
      </c>
    </row>
    <row r="2487" spans="2:30" ht="15" customHeight="1" x14ac:dyDescent="0.45">
      <c r="B2487" t="s">
        <v>419</v>
      </c>
      <c r="C2487" t="s">
        <v>189</v>
      </c>
      <c r="D2487" t="s">
        <v>3737</v>
      </c>
      <c r="E2487" t="s">
        <v>3738</v>
      </c>
      <c r="F2487" t="s">
        <v>4983</v>
      </c>
      <c r="G2487" t="s">
        <v>422</v>
      </c>
      <c r="H2487" t="s">
        <v>3718</v>
      </c>
      <c r="J2487">
        <v>1</v>
      </c>
      <c r="K2487" t="e">
        <f>#N/A</f>
        <v>#N/A</v>
      </c>
      <c r="L2487" t="e">
        <f>#N/A</f>
        <v>#N/A</v>
      </c>
      <c r="M2487" t="e">
        <f>#N/A</f>
        <v>#N/A</v>
      </c>
      <c r="N2487" t="e">
        <f>#N/A</f>
        <v>#N/A</v>
      </c>
      <c r="O2487" t="e">
        <f>#N/A</f>
        <v>#N/A</v>
      </c>
      <c r="P2487" t="e">
        <f>#N/A</f>
        <v>#N/A</v>
      </c>
      <c r="Q2487" t="e">
        <f>#N/A</f>
        <v>#N/A</v>
      </c>
      <c r="R2487" t="e">
        <f>#N/A</f>
        <v>#N/A</v>
      </c>
      <c r="S2487" t="e">
        <f>#N/A</f>
        <v>#N/A</v>
      </c>
      <c r="T2487" t="e">
        <f>#N/A</f>
        <v>#N/A</v>
      </c>
      <c r="U2487" t="e">
        <f>#N/A</f>
        <v>#N/A</v>
      </c>
      <c r="V2487" t="e">
        <f>#N/A</f>
        <v>#N/A</v>
      </c>
      <c r="W2487" t="e">
        <f>#N/A</f>
        <v>#N/A</v>
      </c>
      <c r="X2487" t="e">
        <f>#N/A</f>
        <v>#N/A</v>
      </c>
      <c r="Y2487" t="e">
        <f>#N/A</f>
        <v>#N/A</v>
      </c>
      <c r="Z2487" t="e">
        <f>#N/A</f>
        <v>#N/A</v>
      </c>
      <c r="AA2487" t="e">
        <f>#N/A</f>
        <v>#N/A</v>
      </c>
      <c r="AB2487" t="e">
        <f>#N/A</f>
        <v>#N/A</v>
      </c>
      <c r="AC2487" t="e">
        <f>#N/A</f>
        <v>#N/A</v>
      </c>
      <c r="AD2487" t="e">
        <f>#N/A</f>
        <v>#N/A</v>
      </c>
    </row>
    <row r="2488" spans="2:30" ht="15" customHeight="1" x14ac:dyDescent="0.45">
      <c r="B2488" t="s">
        <v>419</v>
      </c>
      <c r="C2488" t="s">
        <v>189</v>
      </c>
      <c r="D2488" t="s">
        <v>3740</v>
      </c>
      <c r="E2488" t="s">
        <v>3741</v>
      </c>
      <c r="F2488" t="s">
        <v>4984</v>
      </c>
      <c r="G2488" t="s">
        <v>422</v>
      </c>
      <c r="H2488" t="s">
        <v>1046</v>
      </c>
      <c r="J2488">
        <v>1</v>
      </c>
      <c r="K2488">
        <v>0</v>
      </c>
      <c r="L2488">
        <v>0</v>
      </c>
      <c r="M2488">
        <v>0</v>
      </c>
      <c r="N2488">
        <v>0</v>
      </c>
      <c r="O2488">
        <v>0</v>
      </c>
      <c r="P2488">
        <v>0</v>
      </c>
      <c r="Q2488">
        <v>0</v>
      </c>
      <c r="R2488">
        <v>0</v>
      </c>
      <c r="S2488">
        <v>0</v>
      </c>
      <c r="T2488">
        <v>0</v>
      </c>
      <c r="U2488">
        <v>0</v>
      </c>
      <c r="V2488">
        <v>0</v>
      </c>
      <c r="W2488">
        <v>0</v>
      </c>
      <c r="X2488">
        <v>0</v>
      </c>
      <c r="Y2488">
        <v>0</v>
      </c>
      <c r="Z2488">
        <v>0</v>
      </c>
      <c r="AA2488">
        <v>0</v>
      </c>
      <c r="AB2488">
        <v>0</v>
      </c>
      <c r="AC2488">
        <v>0</v>
      </c>
      <c r="AD2488">
        <v>0</v>
      </c>
    </row>
    <row r="2489" spans="2:30" ht="15" customHeight="1" x14ac:dyDescent="0.45">
      <c r="B2489" t="s">
        <v>419</v>
      </c>
      <c r="C2489" t="s">
        <v>189</v>
      </c>
      <c r="D2489" t="s">
        <v>3743</v>
      </c>
      <c r="E2489" t="s">
        <v>3744</v>
      </c>
      <c r="F2489" t="s">
        <v>4985</v>
      </c>
      <c r="G2489" t="s">
        <v>422</v>
      </c>
      <c r="H2489" t="s">
        <v>3702</v>
      </c>
      <c r="J2489">
        <v>1</v>
      </c>
      <c r="K2489" t="e">
        <f>#N/A</f>
        <v>#N/A</v>
      </c>
      <c r="L2489" t="e">
        <f>#N/A</f>
        <v>#N/A</v>
      </c>
      <c r="M2489" t="e">
        <f>#N/A</f>
        <v>#N/A</v>
      </c>
      <c r="N2489" t="e">
        <f>#N/A</f>
        <v>#N/A</v>
      </c>
      <c r="O2489" t="e">
        <f>#N/A</f>
        <v>#N/A</v>
      </c>
      <c r="P2489" t="e">
        <f>#N/A</f>
        <v>#N/A</v>
      </c>
      <c r="Q2489" t="e">
        <f>#N/A</f>
        <v>#N/A</v>
      </c>
      <c r="R2489" t="e">
        <f>#N/A</f>
        <v>#N/A</v>
      </c>
      <c r="S2489" t="e">
        <f>#N/A</f>
        <v>#N/A</v>
      </c>
      <c r="T2489" t="e">
        <f>#N/A</f>
        <v>#N/A</v>
      </c>
      <c r="U2489" t="e">
        <f>#N/A</f>
        <v>#N/A</v>
      </c>
      <c r="V2489" t="e">
        <f>#N/A</f>
        <v>#N/A</v>
      </c>
      <c r="W2489" t="e">
        <f>#N/A</f>
        <v>#N/A</v>
      </c>
      <c r="X2489" t="e">
        <f>#N/A</f>
        <v>#N/A</v>
      </c>
      <c r="Y2489" t="e">
        <f>#N/A</f>
        <v>#N/A</v>
      </c>
      <c r="Z2489" t="e">
        <f>#N/A</f>
        <v>#N/A</v>
      </c>
      <c r="AA2489" t="e">
        <f>#N/A</f>
        <v>#N/A</v>
      </c>
      <c r="AB2489" t="e">
        <f>#N/A</f>
        <v>#N/A</v>
      </c>
      <c r="AC2489" t="e">
        <f>#N/A</f>
        <v>#N/A</v>
      </c>
      <c r="AD2489" t="e">
        <f>#N/A</f>
        <v>#N/A</v>
      </c>
    </row>
    <row r="2490" spans="2:30" ht="15" customHeight="1" x14ac:dyDescent="0.45">
      <c r="B2490" t="s">
        <v>419</v>
      </c>
      <c r="C2490" t="s">
        <v>189</v>
      </c>
      <c r="D2490" t="s">
        <v>3746</v>
      </c>
      <c r="E2490" t="s">
        <v>3747</v>
      </c>
      <c r="F2490" t="s">
        <v>4986</v>
      </c>
      <c r="G2490" t="s">
        <v>422</v>
      </c>
      <c r="H2490" t="s">
        <v>3706</v>
      </c>
      <c r="J2490">
        <v>1</v>
      </c>
      <c r="K2490" t="e">
        <f>#N/A</f>
        <v>#N/A</v>
      </c>
      <c r="L2490" t="e">
        <f>#N/A</f>
        <v>#N/A</v>
      </c>
      <c r="M2490" t="e">
        <f>#N/A</f>
        <v>#N/A</v>
      </c>
      <c r="N2490" t="e">
        <f>#N/A</f>
        <v>#N/A</v>
      </c>
      <c r="O2490" t="e">
        <f>#N/A</f>
        <v>#N/A</v>
      </c>
      <c r="P2490" t="e">
        <f>#N/A</f>
        <v>#N/A</v>
      </c>
      <c r="Q2490" t="e">
        <f>#N/A</f>
        <v>#N/A</v>
      </c>
      <c r="R2490" t="e">
        <f>#N/A</f>
        <v>#N/A</v>
      </c>
      <c r="S2490" t="e">
        <f>#N/A</f>
        <v>#N/A</v>
      </c>
      <c r="T2490" t="e">
        <f>#N/A</f>
        <v>#N/A</v>
      </c>
      <c r="U2490" t="e">
        <f>#N/A</f>
        <v>#N/A</v>
      </c>
      <c r="V2490" t="e">
        <f>#N/A</f>
        <v>#N/A</v>
      </c>
      <c r="W2490" t="e">
        <f>#N/A</f>
        <v>#N/A</v>
      </c>
      <c r="X2490" t="e">
        <f>#N/A</f>
        <v>#N/A</v>
      </c>
      <c r="Y2490" t="e">
        <f>#N/A</f>
        <v>#N/A</v>
      </c>
      <c r="Z2490" t="e">
        <f>#N/A</f>
        <v>#N/A</v>
      </c>
      <c r="AA2490" t="e">
        <f>#N/A</f>
        <v>#N/A</v>
      </c>
      <c r="AB2490" t="e">
        <f>#N/A</f>
        <v>#N/A</v>
      </c>
      <c r="AC2490" t="e">
        <f>#N/A</f>
        <v>#N/A</v>
      </c>
      <c r="AD2490" t="e">
        <f>#N/A</f>
        <v>#N/A</v>
      </c>
    </row>
    <row r="2491" spans="2:30" ht="15" customHeight="1" x14ac:dyDescent="0.45">
      <c r="B2491" t="s">
        <v>419</v>
      </c>
      <c r="C2491" t="s">
        <v>189</v>
      </c>
      <c r="D2491" t="s">
        <v>3749</v>
      </c>
      <c r="E2491" t="s">
        <v>3750</v>
      </c>
      <c r="F2491" t="s">
        <v>4987</v>
      </c>
      <c r="G2491" t="s">
        <v>422</v>
      </c>
      <c r="H2491" t="s">
        <v>3710</v>
      </c>
      <c r="J2491">
        <v>1</v>
      </c>
      <c r="K2491">
        <v>8.75922735940979</v>
      </c>
      <c r="L2491">
        <v>9.8483367689349706</v>
      </c>
      <c r="M2491">
        <v>11.872645748894801</v>
      </c>
      <c r="N2491">
        <v>12.165496369500801</v>
      </c>
      <c r="O2491">
        <v>12.451220798302501</v>
      </c>
      <c r="P2491">
        <v>12.7875760791338</v>
      </c>
      <c r="Q2491">
        <v>13.185926293726901</v>
      </c>
      <c r="R2491">
        <v>13.567516333534799</v>
      </c>
      <c r="S2491">
        <v>13.924630751853501</v>
      </c>
      <c r="T2491">
        <v>14.284805547580101</v>
      </c>
      <c r="U2491">
        <v>14.649307370291799</v>
      </c>
      <c r="V2491">
        <v>15.018063306158201</v>
      </c>
      <c r="W2491">
        <v>15.390998538298801</v>
      </c>
      <c r="X2491">
        <v>15.768036297168999</v>
      </c>
      <c r="Y2491">
        <v>16.149097798433601</v>
      </c>
      <c r="Z2491">
        <v>16.5341021682712</v>
      </c>
      <c r="AA2491">
        <v>16.922966356059899</v>
      </c>
      <c r="AB2491">
        <v>17.315605034396299</v>
      </c>
      <c r="AC2491">
        <v>17.711930486408601</v>
      </c>
      <c r="AD2491">
        <v>18.1118524803193</v>
      </c>
    </row>
    <row r="2492" spans="2:30" ht="15" customHeight="1" x14ac:dyDescent="0.45">
      <c r="B2492" t="s">
        <v>419</v>
      </c>
      <c r="C2492" t="s">
        <v>189</v>
      </c>
      <c r="D2492" t="s">
        <v>3752</v>
      </c>
      <c r="E2492" t="s">
        <v>3753</v>
      </c>
      <c r="F2492" t="s">
        <v>4988</v>
      </c>
      <c r="G2492" t="s">
        <v>422</v>
      </c>
      <c r="H2492" t="s">
        <v>3714</v>
      </c>
      <c r="J2492">
        <v>1</v>
      </c>
      <c r="K2492">
        <v>4.3415326674431203</v>
      </c>
      <c r="L2492">
        <v>4.6878851644380699</v>
      </c>
      <c r="M2492">
        <v>5.4012855181209103</v>
      </c>
      <c r="N2492">
        <v>4.7970431075413904</v>
      </c>
      <c r="O2492">
        <v>5.1193866689866203</v>
      </c>
      <c r="P2492">
        <v>4.9330654080764704</v>
      </c>
      <c r="Q2492">
        <v>4.9946480086541101</v>
      </c>
      <c r="R2492">
        <v>5.0914253757795098</v>
      </c>
      <c r="S2492">
        <v>5.1825691281617097</v>
      </c>
      <c r="T2492">
        <v>5.2688435912409304</v>
      </c>
      <c r="U2492">
        <v>5.4032873599148301</v>
      </c>
      <c r="V2492">
        <v>5.5393002263798303</v>
      </c>
      <c r="W2492">
        <v>5.6768545949897202</v>
      </c>
      <c r="X2492">
        <v>5.8159221498725797</v>
      </c>
      <c r="Y2492">
        <v>5.9564738320161501</v>
      </c>
      <c r="Z2492">
        <v>6.0984798117169099</v>
      </c>
      <c r="AA2492">
        <v>6.2419094563745903</v>
      </c>
      <c r="AB2492">
        <v>6.3867312936152496</v>
      </c>
      <c r="AC2492">
        <v>6.5329129697273398</v>
      </c>
      <c r="AD2492">
        <v>6.6804212033952401</v>
      </c>
    </row>
    <row r="2493" spans="2:30" ht="15" customHeight="1" x14ac:dyDescent="0.45">
      <c r="B2493" t="s">
        <v>419</v>
      </c>
      <c r="C2493" t="s">
        <v>189</v>
      </c>
      <c r="D2493" t="s">
        <v>3755</v>
      </c>
      <c r="E2493" t="s">
        <v>3756</v>
      </c>
      <c r="F2493" t="s">
        <v>4989</v>
      </c>
      <c r="G2493" t="s">
        <v>422</v>
      </c>
      <c r="H2493" t="s">
        <v>3718</v>
      </c>
      <c r="J2493">
        <v>1</v>
      </c>
      <c r="K2493" t="e">
        <f>#N/A</f>
        <v>#N/A</v>
      </c>
      <c r="L2493" t="e">
        <f>#N/A</f>
        <v>#N/A</v>
      </c>
      <c r="M2493" t="e">
        <f>#N/A</f>
        <v>#N/A</v>
      </c>
      <c r="N2493" t="e">
        <f>#N/A</f>
        <v>#N/A</v>
      </c>
      <c r="O2493" t="e">
        <f>#N/A</f>
        <v>#N/A</v>
      </c>
      <c r="P2493" t="e">
        <f>#N/A</f>
        <v>#N/A</v>
      </c>
      <c r="Q2493" t="e">
        <f>#N/A</f>
        <v>#N/A</v>
      </c>
      <c r="R2493" t="e">
        <f>#N/A</f>
        <v>#N/A</v>
      </c>
      <c r="S2493" t="e">
        <f>#N/A</f>
        <v>#N/A</v>
      </c>
      <c r="T2493" t="e">
        <f>#N/A</f>
        <v>#N/A</v>
      </c>
      <c r="U2493" t="e">
        <f>#N/A</f>
        <v>#N/A</v>
      </c>
      <c r="V2493" t="e">
        <f>#N/A</f>
        <v>#N/A</v>
      </c>
      <c r="W2493" t="e">
        <f>#N/A</f>
        <v>#N/A</v>
      </c>
      <c r="X2493" t="e">
        <f>#N/A</f>
        <v>#N/A</v>
      </c>
      <c r="Y2493" t="e">
        <f>#N/A</f>
        <v>#N/A</v>
      </c>
      <c r="Z2493" t="e">
        <f>#N/A</f>
        <v>#N/A</v>
      </c>
      <c r="AA2493" t="e">
        <f>#N/A</f>
        <v>#N/A</v>
      </c>
      <c r="AB2493" t="e">
        <f>#N/A</f>
        <v>#N/A</v>
      </c>
      <c r="AC2493" t="e">
        <f>#N/A</f>
        <v>#N/A</v>
      </c>
      <c r="AD2493" t="e">
        <f>#N/A</f>
        <v>#N/A</v>
      </c>
    </row>
    <row r="2494" spans="2:30" ht="15" customHeight="1" x14ac:dyDescent="0.45">
      <c r="B2494" t="s">
        <v>419</v>
      </c>
      <c r="C2494" t="s">
        <v>189</v>
      </c>
      <c r="D2494" t="s">
        <v>3758</v>
      </c>
      <c r="E2494" t="s">
        <v>3759</v>
      </c>
      <c r="F2494" t="s">
        <v>4990</v>
      </c>
      <c r="G2494" t="s">
        <v>422</v>
      </c>
      <c r="H2494" t="s">
        <v>1046</v>
      </c>
      <c r="J2494">
        <v>1</v>
      </c>
      <c r="K2494">
        <v>0</v>
      </c>
      <c r="L2494">
        <v>0</v>
      </c>
      <c r="M2494">
        <v>0</v>
      </c>
      <c r="N2494">
        <v>0</v>
      </c>
      <c r="O2494">
        <v>0</v>
      </c>
      <c r="P2494">
        <v>0</v>
      </c>
      <c r="Q2494">
        <v>0</v>
      </c>
      <c r="R2494">
        <v>0</v>
      </c>
      <c r="S2494">
        <v>0</v>
      </c>
      <c r="T2494">
        <v>0</v>
      </c>
      <c r="U2494">
        <v>0</v>
      </c>
      <c r="V2494">
        <v>0</v>
      </c>
      <c r="W2494">
        <v>0</v>
      </c>
      <c r="X2494">
        <v>0</v>
      </c>
      <c r="Y2494">
        <v>0</v>
      </c>
      <c r="Z2494">
        <v>0</v>
      </c>
      <c r="AA2494">
        <v>0</v>
      </c>
      <c r="AB2494">
        <v>0</v>
      </c>
      <c r="AC2494">
        <v>0</v>
      </c>
      <c r="AD2494">
        <v>0</v>
      </c>
    </row>
    <row r="2495" spans="2:30" ht="15" customHeight="1" x14ac:dyDescent="0.45">
      <c r="B2495" t="s">
        <v>419</v>
      </c>
      <c r="C2495" t="s">
        <v>189</v>
      </c>
      <c r="D2495" t="s">
        <v>3761</v>
      </c>
      <c r="E2495" t="s">
        <v>3762</v>
      </c>
      <c r="F2495" t="s">
        <v>4991</v>
      </c>
      <c r="G2495" t="s">
        <v>422</v>
      </c>
      <c r="H2495" t="s">
        <v>3702</v>
      </c>
      <c r="J2495">
        <v>1</v>
      </c>
      <c r="K2495">
        <v>0.38980710506439198</v>
      </c>
      <c r="L2495">
        <v>0.38980710506439198</v>
      </c>
      <c r="M2495">
        <v>0.38980710506439198</v>
      </c>
      <c r="N2495">
        <v>0.38980710506439198</v>
      </c>
      <c r="O2495">
        <v>0.38980710506439198</v>
      </c>
      <c r="P2495">
        <v>0.38980710506439198</v>
      </c>
      <c r="Q2495">
        <v>0.38980710506439198</v>
      </c>
      <c r="R2495">
        <v>0.38980710506439198</v>
      </c>
      <c r="S2495">
        <v>0.38980710506439198</v>
      </c>
      <c r="T2495">
        <v>0.38980710506439198</v>
      </c>
      <c r="U2495">
        <v>0.38980710506439198</v>
      </c>
      <c r="V2495">
        <v>0.38980710506439198</v>
      </c>
      <c r="W2495">
        <v>0.38980710506439198</v>
      </c>
      <c r="X2495">
        <v>0.38980710506439198</v>
      </c>
      <c r="Y2495">
        <v>0.38980710506439198</v>
      </c>
      <c r="Z2495">
        <v>0.38980710506439198</v>
      </c>
      <c r="AA2495">
        <v>0.38980710506439198</v>
      </c>
      <c r="AB2495">
        <v>0.38980710506439198</v>
      </c>
      <c r="AC2495">
        <v>0.38980710506439198</v>
      </c>
      <c r="AD2495">
        <v>0.38980710506439198</v>
      </c>
    </row>
    <row r="2496" spans="2:30" ht="15" customHeight="1" x14ac:dyDescent="0.45">
      <c r="B2496" t="s">
        <v>419</v>
      </c>
      <c r="C2496" t="s">
        <v>189</v>
      </c>
      <c r="D2496" t="s">
        <v>3764</v>
      </c>
      <c r="E2496" t="s">
        <v>3765</v>
      </c>
      <c r="F2496" t="s">
        <v>4992</v>
      </c>
      <c r="G2496" t="s">
        <v>422</v>
      </c>
      <c r="H2496" t="s">
        <v>3706</v>
      </c>
      <c r="J2496">
        <v>1</v>
      </c>
      <c r="K2496" t="e">
        <f>#N/A</f>
        <v>#N/A</v>
      </c>
      <c r="L2496" t="e">
        <f>#N/A</f>
        <v>#N/A</v>
      </c>
      <c r="M2496" t="e">
        <f>#N/A</f>
        <v>#N/A</v>
      </c>
      <c r="N2496" t="e">
        <f>#N/A</f>
        <v>#N/A</v>
      </c>
      <c r="O2496" t="e">
        <f>#N/A</f>
        <v>#N/A</v>
      </c>
      <c r="P2496" t="e">
        <f>#N/A</f>
        <v>#N/A</v>
      </c>
      <c r="Q2496" t="e">
        <f>#N/A</f>
        <v>#N/A</v>
      </c>
      <c r="R2496" t="e">
        <f>#N/A</f>
        <v>#N/A</v>
      </c>
      <c r="S2496" t="e">
        <f>#N/A</f>
        <v>#N/A</v>
      </c>
      <c r="T2496" t="e">
        <f>#N/A</f>
        <v>#N/A</v>
      </c>
      <c r="U2496" t="e">
        <f>#N/A</f>
        <v>#N/A</v>
      </c>
      <c r="V2496" t="e">
        <f>#N/A</f>
        <v>#N/A</v>
      </c>
      <c r="W2496" t="e">
        <f>#N/A</f>
        <v>#N/A</v>
      </c>
      <c r="X2496" t="e">
        <f>#N/A</f>
        <v>#N/A</v>
      </c>
      <c r="Y2496" t="e">
        <f>#N/A</f>
        <v>#N/A</v>
      </c>
      <c r="Z2496" t="e">
        <f>#N/A</f>
        <v>#N/A</v>
      </c>
      <c r="AA2496" t="e">
        <f>#N/A</f>
        <v>#N/A</v>
      </c>
      <c r="AB2496" t="e">
        <f>#N/A</f>
        <v>#N/A</v>
      </c>
      <c r="AC2496" t="e">
        <f>#N/A</f>
        <v>#N/A</v>
      </c>
      <c r="AD2496" t="e">
        <f>#N/A</f>
        <v>#N/A</v>
      </c>
    </row>
    <row r="2497" spans="2:30" ht="15" customHeight="1" x14ac:dyDescent="0.45">
      <c r="B2497" t="s">
        <v>419</v>
      </c>
      <c r="C2497" t="s">
        <v>189</v>
      </c>
      <c r="D2497" t="s">
        <v>3767</v>
      </c>
      <c r="E2497" t="s">
        <v>3768</v>
      </c>
      <c r="F2497" t="s">
        <v>4993</v>
      </c>
      <c r="G2497" t="s">
        <v>422</v>
      </c>
      <c r="H2497" t="s">
        <v>3710</v>
      </c>
      <c r="J2497">
        <v>1</v>
      </c>
      <c r="K2497">
        <v>0.74072845747668803</v>
      </c>
      <c r="L2497">
        <v>0.86721354102799397</v>
      </c>
      <c r="M2497">
        <v>0.96364265512465497</v>
      </c>
      <c r="N2497">
        <v>0.99889576863117502</v>
      </c>
      <c r="O2497">
        <v>1.0339270684047701</v>
      </c>
      <c r="P2497">
        <v>1.07621989615061</v>
      </c>
      <c r="Q2497">
        <v>1.12776388550927</v>
      </c>
      <c r="R2497">
        <v>1.1783280880287199</v>
      </c>
      <c r="S2497">
        <v>1.2266700805639199</v>
      </c>
      <c r="T2497">
        <v>1.2763498867482901</v>
      </c>
      <c r="U2497">
        <v>1.3273714719702501</v>
      </c>
      <c r="V2497">
        <v>1.3797355811327301</v>
      </c>
      <c r="W2497">
        <v>1.43344087146021</v>
      </c>
      <c r="X2497">
        <v>1.4884838304763499</v>
      </c>
      <c r="Y2497">
        <v>1.54485869635777</v>
      </c>
      <c r="Z2497">
        <v>1.6025573810131399</v>
      </c>
      <c r="AA2497">
        <v>1.66156939624026</v>
      </c>
      <c r="AB2497">
        <v>1.7218817833169799</v>
      </c>
      <c r="AC2497">
        <v>1.7834790463827499</v>
      </c>
      <c r="AD2497">
        <v>1.84634308996801</v>
      </c>
    </row>
    <row r="2498" spans="2:30" ht="15" customHeight="1" x14ac:dyDescent="0.45">
      <c r="B2498" t="s">
        <v>419</v>
      </c>
      <c r="C2498" t="s">
        <v>189</v>
      </c>
      <c r="D2498" t="s">
        <v>3770</v>
      </c>
      <c r="E2498" t="s">
        <v>3771</v>
      </c>
      <c r="F2498" t="s">
        <v>4994</v>
      </c>
      <c r="G2498" t="s">
        <v>422</v>
      </c>
      <c r="H2498" t="s">
        <v>3714</v>
      </c>
      <c r="J2498">
        <v>1</v>
      </c>
      <c r="K2498">
        <v>0.27367377034005502</v>
      </c>
      <c r="L2498">
        <v>0.38155634577615999</v>
      </c>
      <c r="M2498">
        <v>0.43124175007426502</v>
      </c>
      <c r="N2498">
        <v>0.36505809917876098</v>
      </c>
      <c r="O2498">
        <v>0.40142729937354998</v>
      </c>
      <c r="P2498">
        <v>0.38086928737994202</v>
      </c>
      <c r="Q2498">
        <v>0.38844987055893199</v>
      </c>
      <c r="R2498">
        <v>0.40025158852473802</v>
      </c>
      <c r="S2498">
        <v>0.41156070572289399</v>
      </c>
      <c r="T2498">
        <v>0.42245064580585301</v>
      </c>
      <c r="U2498">
        <v>0.43933794438349499</v>
      </c>
      <c r="V2498">
        <v>0.45666959612132102</v>
      </c>
      <c r="W2498">
        <v>0.47444515658291098</v>
      </c>
      <c r="X2498">
        <v>0.49266346319683901</v>
      </c>
      <c r="Y2498">
        <v>0.51132260889512204</v>
      </c>
      <c r="Z2498">
        <v>0.53041991665366095</v>
      </c>
      <c r="AA2498">
        <v>0.54995191505146601</v>
      </c>
      <c r="AB2498">
        <v>0.56991431496640099</v>
      </c>
      <c r="AC2498">
        <v>0.59030198752561003</v>
      </c>
      <c r="AD2498">
        <v>0.61110894342875799</v>
      </c>
    </row>
    <row r="2499" spans="2:30" ht="15" customHeight="1" x14ac:dyDescent="0.45">
      <c r="B2499" t="s">
        <v>419</v>
      </c>
      <c r="C2499" t="s">
        <v>189</v>
      </c>
      <c r="D2499" t="s">
        <v>3773</v>
      </c>
      <c r="E2499" t="s">
        <v>3774</v>
      </c>
      <c r="F2499" t="s">
        <v>4995</v>
      </c>
      <c r="G2499" t="s">
        <v>422</v>
      </c>
      <c r="H2499" t="s">
        <v>3718</v>
      </c>
      <c r="J2499">
        <v>1</v>
      </c>
      <c r="K2499" t="e">
        <f>#N/A</f>
        <v>#N/A</v>
      </c>
      <c r="L2499" t="e">
        <f>#N/A</f>
        <v>#N/A</v>
      </c>
      <c r="M2499" t="e">
        <f>#N/A</f>
        <v>#N/A</v>
      </c>
      <c r="N2499" t="e">
        <f>#N/A</f>
        <v>#N/A</v>
      </c>
      <c r="O2499" t="e">
        <f>#N/A</f>
        <v>#N/A</v>
      </c>
      <c r="P2499" t="e">
        <f>#N/A</f>
        <v>#N/A</v>
      </c>
      <c r="Q2499" t="e">
        <f>#N/A</f>
        <v>#N/A</v>
      </c>
      <c r="R2499" t="e">
        <f>#N/A</f>
        <v>#N/A</v>
      </c>
      <c r="S2499" t="e">
        <f>#N/A</f>
        <v>#N/A</v>
      </c>
      <c r="T2499" t="e">
        <f>#N/A</f>
        <v>#N/A</v>
      </c>
      <c r="U2499" t="e">
        <f>#N/A</f>
        <v>#N/A</v>
      </c>
      <c r="V2499" t="e">
        <f>#N/A</f>
        <v>#N/A</v>
      </c>
      <c r="W2499" t="e">
        <f>#N/A</f>
        <v>#N/A</v>
      </c>
      <c r="X2499" t="e">
        <f>#N/A</f>
        <v>#N/A</v>
      </c>
      <c r="Y2499" t="e">
        <f>#N/A</f>
        <v>#N/A</v>
      </c>
      <c r="Z2499" t="e">
        <f>#N/A</f>
        <v>#N/A</v>
      </c>
      <c r="AA2499" t="e">
        <f>#N/A</f>
        <v>#N/A</v>
      </c>
      <c r="AB2499" t="e">
        <f>#N/A</f>
        <v>#N/A</v>
      </c>
      <c r="AC2499" t="e">
        <f>#N/A</f>
        <v>#N/A</v>
      </c>
      <c r="AD2499" t="e">
        <f>#N/A</f>
        <v>#N/A</v>
      </c>
    </row>
    <row r="2500" spans="2:30" ht="15" customHeight="1" x14ac:dyDescent="0.45">
      <c r="B2500" t="s">
        <v>419</v>
      </c>
      <c r="C2500" t="s">
        <v>189</v>
      </c>
      <c r="D2500" t="s">
        <v>3776</v>
      </c>
      <c r="E2500" t="s">
        <v>3777</v>
      </c>
      <c r="F2500" t="s">
        <v>4996</v>
      </c>
      <c r="G2500" t="s">
        <v>422</v>
      </c>
      <c r="H2500" t="s">
        <v>1046</v>
      </c>
      <c r="J2500">
        <v>1</v>
      </c>
      <c r="K2500">
        <v>0</v>
      </c>
      <c r="L2500">
        <v>0</v>
      </c>
      <c r="M2500">
        <v>0</v>
      </c>
      <c r="N2500">
        <v>0</v>
      </c>
      <c r="O2500">
        <v>0</v>
      </c>
      <c r="P2500">
        <v>0</v>
      </c>
      <c r="Q2500">
        <v>0</v>
      </c>
      <c r="R2500">
        <v>0</v>
      </c>
      <c r="S2500">
        <v>0</v>
      </c>
      <c r="T2500">
        <v>0</v>
      </c>
      <c r="U2500">
        <v>0</v>
      </c>
      <c r="V2500">
        <v>0</v>
      </c>
      <c r="W2500">
        <v>0</v>
      </c>
      <c r="X2500">
        <v>0</v>
      </c>
      <c r="Y2500">
        <v>0</v>
      </c>
      <c r="Z2500">
        <v>0</v>
      </c>
      <c r="AA2500">
        <v>0</v>
      </c>
      <c r="AB2500">
        <v>0</v>
      </c>
      <c r="AC2500">
        <v>0</v>
      </c>
      <c r="AD2500">
        <v>0</v>
      </c>
    </row>
    <row r="2501" spans="2:30" ht="15" customHeight="1" x14ac:dyDescent="0.45">
      <c r="B2501" t="s">
        <v>419</v>
      </c>
      <c r="C2501" t="s">
        <v>189</v>
      </c>
      <c r="D2501" t="s">
        <v>3779</v>
      </c>
      <c r="E2501" t="s">
        <v>3780</v>
      </c>
      <c r="F2501" t="s">
        <v>4997</v>
      </c>
      <c r="G2501" t="s">
        <v>422</v>
      </c>
      <c r="H2501" t="s">
        <v>3702</v>
      </c>
      <c r="J2501">
        <v>1</v>
      </c>
      <c r="K2501">
        <v>0</v>
      </c>
      <c r="L2501">
        <v>0</v>
      </c>
      <c r="M2501">
        <v>0</v>
      </c>
      <c r="N2501">
        <v>0</v>
      </c>
      <c r="O2501">
        <v>0</v>
      </c>
      <c r="P2501">
        <v>0</v>
      </c>
      <c r="Q2501">
        <v>0</v>
      </c>
      <c r="R2501">
        <v>0</v>
      </c>
      <c r="S2501">
        <v>0</v>
      </c>
      <c r="T2501">
        <v>0</v>
      </c>
      <c r="U2501">
        <v>0</v>
      </c>
      <c r="V2501">
        <v>0</v>
      </c>
      <c r="W2501">
        <v>0</v>
      </c>
      <c r="X2501">
        <v>0</v>
      </c>
      <c r="Y2501">
        <v>0</v>
      </c>
      <c r="Z2501">
        <v>0</v>
      </c>
      <c r="AA2501">
        <v>0</v>
      </c>
      <c r="AB2501">
        <v>0</v>
      </c>
      <c r="AC2501">
        <v>0</v>
      </c>
      <c r="AD2501">
        <v>0</v>
      </c>
    </row>
    <row r="2502" spans="2:30" ht="15" customHeight="1" x14ac:dyDescent="0.45">
      <c r="B2502" t="s">
        <v>419</v>
      </c>
      <c r="C2502" t="s">
        <v>189</v>
      </c>
      <c r="D2502" t="s">
        <v>3782</v>
      </c>
      <c r="E2502" t="s">
        <v>3783</v>
      </c>
      <c r="F2502" t="s">
        <v>4998</v>
      </c>
      <c r="G2502" t="s">
        <v>422</v>
      </c>
      <c r="H2502" t="s">
        <v>3706</v>
      </c>
      <c r="J2502">
        <v>1</v>
      </c>
      <c r="K2502" t="e">
        <f>#N/A</f>
        <v>#N/A</v>
      </c>
      <c r="L2502" t="e">
        <f>#N/A</f>
        <v>#N/A</v>
      </c>
      <c r="M2502" t="e">
        <f>#N/A</f>
        <v>#N/A</v>
      </c>
      <c r="N2502" t="e">
        <f>#N/A</f>
        <v>#N/A</v>
      </c>
      <c r="O2502" t="e">
        <f>#N/A</f>
        <v>#N/A</v>
      </c>
      <c r="P2502" t="e">
        <f>#N/A</f>
        <v>#N/A</v>
      </c>
      <c r="Q2502" t="e">
        <f>#N/A</f>
        <v>#N/A</v>
      </c>
      <c r="R2502" t="e">
        <f>#N/A</f>
        <v>#N/A</v>
      </c>
      <c r="S2502" t="e">
        <f>#N/A</f>
        <v>#N/A</v>
      </c>
      <c r="T2502" t="e">
        <f>#N/A</f>
        <v>#N/A</v>
      </c>
      <c r="U2502" t="e">
        <f>#N/A</f>
        <v>#N/A</v>
      </c>
      <c r="V2502" t="e">
        <f>#N/A</f>
        <v>#N/A</v>
      </c>
      <c r="W2502" t="e">
        <f>#N/A</f>
        <v>#N/A</v>
      </c>
      <c r="X2502" t="e">
        <f>#N/A</f>
        <v>#N/A</v>
      </c>
      <c r="Y2502" t="e">
        <f>#N/A</f>
        <v>#N/A</v>
      </c>
      <c r="Z2502" t="e">
        <f>#N/A</f>
        <v>#N/A</v>
      </c>
      <c r="AA2502" t="e">
        <f>#N/A</f>
        <v>#N/A</v>
      </c>
      <c r="AB2502" t="e">
        <f>#N/A</f>
        <v>#N/A</v>
      </c>
      <c r="AC2502" t="e">
        <f>#N/A</f>
        <v>#N/A</v>
      </c>
      <c r="AD2502" t="e">
        <f>#N/A</f>
        <v>#N/A</v>
      </c>
    </row>
    <row r="2503" spans="2:30" ht="15" customHeight="1" x14ac:dyDescent="0.45">
      <c r="B2503" t="s">
        <v>419</v>
      </c>
      <c r="C2503" t="s">
        <v>189</v>
      </c>
      <c r="D2503" t="s">
        <v>3785</v>
      </c>
      <c r="E2503" t="s">
        <v>3786</v>
      </c>
      <c r="F2503" t="s">
        <v>4999</v>
      </c>
      <c r="G2503" t="s">
        <v>422</v>
      </c>
      <c r="H2503" t="s">
        <v>3788</v>
      </c>
      <c r="J2503">
        <v>1</v>
      </c>
      <c r="K2503">
        <v>5.4004408136823496</v>
      </c>
      <c r="L2503">
        <v>4.2974710728280403</v>
      </c>
      <c r="M2503">
        <v>3.7869687556145299</v>
      </c>
      <c r="N2503">
        <v>2.4509803921568598</v>
      </c>
      <c r="O2503">
        <v>2.4509803921568598</v>
      </c>
      <c r="P2503">
        <v>2.4509803921568598</v>
      </c>
      <c r="Q2503">
        <v>2.4509803921568598</v>
      </c>
      <c r="R2503">
        <v>2.4509803921568598</v>
      </c>
      <c r="S2503">
        <v>2.4509803921568598</v>
      </c>
      <c r="T2503">
        <v>2.4509803921568598</v>
      </c>
      <c r="U2503">
        <v>2.4509803921568598</v>
      </c>
      <c r="V2503">
        <v>2.4509803921568598</v>
      </c>
      <c r="W2503">
        <v>2.4509803921568598</v>
      </c>
      <c r="X2503">
        <v>2.4509803921568598</v>
      </c>
      <c r="Y2503">
        <v>2.4509803921568598</v>
      </c>
      <c r="Z2503">
        <v>2.4509803921568598</v>
      </c>
      <c r="AA2503">
        <v>2.4509803921568598</v>
      </c>
      <c r="AB2503">
        <v>2.4509803921568598</v>
      </c>
      <c r="AC2503">
        <v>2.4509803921568598</v>
      </c>
      <c r="AD2503">
        <v>2.4509803921568598</v>
      </c>
    </row>
    <row r="2504" spans="2:30" ht="15" customHeight="1" x14ac:dyDescent="0.45">
      <c r="B2504" t="s">
        <v>419</v>
      </c>
      <c r="C2504" t="s">
        <v>189</v>
      </c>
      <c r="D2504" t="s">
        <v>3789</v>
      </c>
      <c r="E2504" t="s">
        <v>3790</v>
      </c>
      <c r="F2504" t="s">
        <v>5000</v>
      </c>
      <c r="G2504" t="s">
        <v>422</v>
      </c>
      <c r="H2504" t="s">
        <v>3710</v>
      </c>
      <c r="J2504">
        <v>1</v>
      </c>
      <c r="K2504">
        <v>0.32188346580600002</v>
      </c>
      <c r="L2504">
        <v>0.30907468551335798</v>
      </c>
      <c r="M2504">
        <v>0.32742941030768402</v>
      </c>
      <c r="N2504">
        <v>0.41714299562181401</v>
      </c>
      <c r="O2504">
        <v>0.41853233544167401</v>
      </c>
      <c r="P2504">
        <v>0.42037537114824303</v>
      </c>
      <c r="Q2504">
        <v>0.42304891067540301</v>
      </c>
      <c r="R2504">
        <v>0.42581749885475501</v>
      </c>
      <c r="S2504">
        <v>0.42844057373942801</v>
      </c>
      <c r="T2504">
        <v>0.43132378821689499</v>
      </c>
      <c r="U2504">
        <v>0.434517353552545</v>
      </c>
      <c r="V2504">
        <v>0.43802052103692202</v>
      </c>
      <c r="W2504">
        <v>0.441861156755463</v>
      </c>
      <c r="X2504">
        <v>0.44604620340491302</v>
      </c>
      <c r="Y2504">
        <v>0.45059419878045698</v>
      </c>
      <c r="Z2504">
        <v>0.45551475744414099</v>
      </c>
      <c r="AA2504">
        <v>0.46082598233233502</v>
      </c>
      <c r="AB2504">
        <v>0.46655066981579102</v>
      </c>
      <c r="AC2504">
        <v>0.47269999343659203</v>
      </c>
      <c r="AD2504">
        <v>0.47929315727775401</v>
      </c>
    </row>
    <row r="2505" spans="2:30" ht="15" customHeight="1" x14ac:dyDescent="0.45">
      <c r="B2505" t="s">
        <v>419</v>
      </c>
      <c r="C2505" t="s">
        <v>189</v>
      </c>
      <c r="D2505" t="s">
        <v>3792</v>
      </c>
      <c r="E2505" t="s">
        <v>3793</v>
      </c>
      <c r="F2505" t="s">
        <v>5001</v>
      </c>
      <c r="G2505" t="s">
        <v>422</v>
      </c>
      <c r="H2505" t="s">
        <v>3714</v>
      </c>
      <c r="J2505">
        <v>1</v>
      </c>
      <c r="K2505">
        <v>4.3889209414219899</v>
      </c>
      <c r="L2505">
        <v>3.47299622858083</v>
      </c>
      <c r="M2505">
        <v>3.6611730953070198</v>
      </c>
      <c r="N2505">
        <v>4.3202910899507998</v>
      </c>
      <c r="O2505">
        <v>4.5858969522246698</v>
      </c>
      <c r="P2505">
        <v>4.2257295086863804</v>
      </c>
      <c r="Q2505">
        <v>4.1472954656628804</v>
      </c>
      <c r="R2505">
        <v>4.1210051163863204</v>
      </c>
      <c r="S2505">
        <v>4.0993766219984904</v>
      </c>
      <c r="T2505">
        <v>4.07554321472373</v>
      </c>
      <c r="U2505">
        <v>4.1057189525106299</v>
      </c>
      <c r="V2505">
        <v>4.1388200956912797</v>
      </c>
      <c r="W2505">
        <v>4.1751099486290002</v>
      </c>
      <c r="X2505">
        <v>4.2146541122977297</v>
      </c>
      <c r="Y2505">
        <v>4.2576277488087602</v>
      </c>
      <c r="Z2505">
        <v>4.3041217053728698</v>
      </c>
      <c r="AA2505">
        <v>4.3543070351559603</v>
      </c>
      <c r="AB2505">
        <v>4.4083991392016504</v>
      </c>
      <c r="AC2505">
        <v>4.4665035953956904</v>
      </c>
      <c r="AD2505">
        <v>4.5288018615485903</v>
      </c>
    </row>
    <row r="2506" spans="2:30" ht="15" customHeight="1" x14ac:dyDescent="0.45">
      <c r="B2506" t="s">
        <v>419</v>
      </c>
      <c r="C2506" t="s">
        <v>189</v>
      </c>
      <c r="D2506" t="s">
        <v>3795</v>
      </c>
      <c r="E2506" t="s">
        <v>3796</v>
      </c>
      <c r="F2506" t="s">
        <v>5002</v>
      </c>
      <c r="G2506" t="s">
        <v>422</v>
      </c>
      <c r="H2506" t="s">
        <v>1046</v>
      </c>
      <c r="J2506">
        <v>1</v>
      </c>
      <c r="K2506">
        <v>0</v>
      </c>
      <c r="L2506">
        <v>0</v>
      </c>
      <c r="M2506">
        <v>0</v>
      </c>
      <c r="N2506">
        <v>0</v>
      </c>
      <c r="O2506">
        <v>0</v>
      </c>
      <c r="P2506">
        <v>0</v>
      </c>
      <c r="Q2506">
        <v>0</v>
      </c>
      <c r="R2506">
        <v>0</v>
      </c>
      <c r="S2506">
        <v>0</v>
      </c>
      <c r="T2506">
        <v>0</v>
      </c>
      <c r="U2506">
        <v>0</v>
      </c>
      <c r="V2506">
        <v>0</v>
      </c>
      <c r="W2506">
        <v>0</v>
      </c>
      <c r="X2506">
        <v>0</v>
      </c>
      <c r="Y2506">
        <v>0</v>
      </c>
      <c r="Z2506">
        <v>0</v>
      </c>
      <c r="AA2506">
        <v>0</v>
      </c>
      <c r="AB2506">
        <v>0</v>
      </c>
      <c r="AC2506">
        <v>0</v>
      </c>
      <c r="AD2506">
        <v>0</v>
      </c>
    </row>
    <row r="2507" spans="2:30" ht="15" customHeight="1" x14ac:dyDescent="0.45">
      <c r="B2507" t="s">
        <v>419</v>
      </c>
      <c r="C2507" t="s">
        <v>189</v>
      </c>
      <c r="D2507" t="s">
        <v>3798</v>
      </c>
      <c r="E2507" t="s">
        <v>3799</v>
      </c>
      <c r="F2507" t="s">
        <v>5003</v>
      </c>
      <c r="G2507" t="s">
        <v>422</v>
      </c>
      <c r="H2507" t="s">
        <v>3706</v>
      </c>
      <c r="J2507">
        <v>1</v>
      </c>
      <c r="K2507" t="e">
        <f>#N/A</f>
        <v>#N/A</v>
      </c>
      <c r="L2507" t="e">
        <f>#N/A</f>
        <v>#N/A</v>
      </c>
      <c r="M2507" t="e">
        <f>#N/A</f>
        <v>#N/A</v>
      </c>
      <c r="N2507" t="e">
        <f>#N/A</f>
        <v>#N/A</v>
      </c>
      <c r="O2507" t="e">
        <f>#N/A</f>
        <v>#N/A</v>
      </c>
      <c r="P2507" t="e">
        <f>#N/A</f>
        <v>#N/A</v>
      </c>
      <c r="Q2507" t="e">
        <f>#N/A</f>
        <v>#N/A</v>
      </c>
      <c r="R2507" t="e">
        <f>#N/A</f>
        <v>#N/A</v>
      </c>
      <c r="S2507" t="e">
        <f>#N/A</f>
        <v>#N/A</v>
      </c>
      <c r="T2507" t="e">
        <f>#N/A</f>
        <v>#N/A</v>
      </c>
      <c r="U2507" t="e">
        <f>#N/A</f>
        <v>#N/A</v>
      </c>
      <c r="V2507" t="e">
        <f>#N/A</f>
        <v>#N/A</v>
      </c>
      <c r="W2507" t="e">
        <f>#N/A</f>
        <v>#N/A</v>
      </c>
      <c r="X2507" t="e">
        <f>#N/A</f>
        <v>#N/A</v>
      </c>
      <c r="Y2507" t="e">
        <f>#N/A</f>
        <v>#N/A</v>
      </c>
      <c r="Z2507" t="e">
        <f>#N/A</f>
        <v>#N/A</v>
      </c>
      <c r="AA2507" t="e">
        <f>#N/A</f>
        <v>#N/A</v>
      </c>
      <c r="AB2507" t="e">
        <f>#N/A</f>
        <v>#N/A</v>
      </c>
      <c r="AC2507" t="e">
        <f>#N/A</f>
        <v>#N/A</v>
      </c>
      <c r="AD2507" t="e">
        <f>#N/A</f>
        <v>#N/A</v>
      </c>
    </row>
    <row r="2508" spans="2:30" ht="15" customHeight="1" x14ac:dyDescent="0.45">
      <c r="B2508" t="s">
        <v>419</v>
      </c>
      <c r="C2508" t="s">
        <v>189</v>
      </c>
      <c r="D2508" t="s">
        <v>3801</v>
      </c>
      <c r="E2508" t="s">
        <v>3802</v>
      </c>
      <c r="F2508" t="s">
        <v>5004</v>
      </c>
      <c r="G2508" t="s">
        <v>422</v>
      </c>
      <c r="H2508" t="s">
        <v>3710</v>
      </c>
      <c r="J2508">
        <v>1</v>
      </c>
      <c r="K2508">
        <v>0.4637672137728</v>
      </c>
      <c r="L2508">
        <v>0.39792308812516503</v>
      </c>
      <c r="M2508">
        <v>0.43807968256506002</v>
      </c>
      <c r="N2508">
        <v>0.45539144372591001</v>
      </c>
      <c r="O2508">
        <v>0.47249328611473101</v>
      </c>
      <c r="P2508">
        <v>0.49287018315998599</v>
      </c>
      <c r="Q2508">
        <v>0.51734449869532995</v>
      </c>
      <c r="R2508">
        <v>0.54114880169921897</v>
      </c>
      <c r="S2508">
        <v>0.56374026880622397</v>
      </c>
      <c r="T2508">
        <v>0.58682088394191301</v>
      </c>
      <c r="U2508">
        <v>0.61047490501407897</v>
      </c>
      <c r="V2508">
        <v>0.63470239672366102</v>
      </c>
      <c r="W2508">
        <v>0.659502994822877</v>
      </c>
      <c r="X2508">
        <v>0.68487589963987605</v>
      </c>
      <c r="Y2508">
        <v>0.71081986871966996</v>
      </c>
      <c r="Z2508">
        <v>0.73733320850855699</v>
      </c>
      <c r="AA2508">
        <v>0.76441376501215896</v>
      </c>
      <c r="AB2508">
        <v>0.79205891335993694</v>
      </c>
      <c r="AC2508">
        <v>0.82026554621181702</v>
      </c>
      <c r="AD2508">
        <v>0.849030060945134</v>
      </c>
    </row>
    <row r="2509" spans="2:30" ht="15" customHeight="1" x14ac:dyDescent="0.45">
      <c r="B2509" t="s">
        <v>419</v>
      </c>
      <c r="C2509" t="s">
        <v>189</v>
      </c>
      <c r="D2509" t="s">
        <v>3804</v>
      </c>
      <c r="E2509" t="s">
        <v>3805</v>
      </c>
      <c r="F2509" t="s">
        <v>5005</v>
      </c>
      <c r="G2509" t="s">
        <v>422</v>
      </c>
      <c r="H2509" t="s">
        <v>3714</v>
      </c>
      <c r="J2509">
        <v>1</v>
      </c>
      <c r="K2509">
        <v>3.2112892603922099</v>
      </c>
      <c r="L2509">
        <v>2.0618376055782202</v>
      </c>
      <c r="M2509">
        <v>1.9637115426351299</v>
      </c>
      <c r="N2509">
        <v>2.0734284673921901</v>
      </c>
      <c r="O2509">
        <v>2.1707645000789602</v>
      </c>
      <c r="P2509">
        <v>2.2118737304513201</v>
      </c>
      <c r="Q2509">
        <v>2.2568741472875402</v>
      </c>
      <c r="R2509">
        <v>2.3365611809637898</v>
      </c>
      <c r="S2509">
        <v>2.4269668290236401</v>
      </c>
      <c r="T2509">
        <v>2.5221201225048699</v>
      </c>
      <c r="U2509">
        <v>2.6237836524793301</v>
      </c>
      <c r="V2509">
        <v>2.7279119240365501</v>
      </c>
      <c r="W2509">
        <v>2.8345033716619601</v>
      </c>
      <c r="X2509">
        <v>2.9435545584150402</v>
      </c>
      <c r="Y2509">
        <v>3.0550601443005401</v>
      </c>
      <c r="Z2509">
        <v>3.1690128505286599</v>
      </c>
      <c r="AA2509">
        <v>3.2854034193638499</v>
      </c>
      <c r="AB2509">
        <v>3.40422056927371</v>
      </c>
      <c r="AC2509">
        <v>3.5254509451014302</v>
      </c>
      <c r="AD2509">
        <v>3.6490790629960301</v>
      </c>
    </row>
    <row r="2510" spans="2:30" ht="15" customHeight="1" x14ac:dyDescent="0.45">
      <c r="B2510" t="s">
        <v>419</v>
      </c>
      <c r="C2510" t="s">
        <v>189</v>
      </c>
      <c r="D2510" t="s">
        <v>3807</v>
      </c>
      <c r="E2510" t="s">
        <v>3808</v>
      </c>
      <c r="F2510" t="s">
        <v>5006</v>
      </c>
      <c r="G2510" t="s">
        <v>422</v>
      </c>
      <c r="H2510" t="s">
        <v>3718</v>
      </c>
      <c r="J2510">
        <v>1</v>
      </c>
      <c r="K2510" t="e">
        <f>#N/A</f>
        <v>#N/A</v>
      </c>
      <c r="L2510" t="e">
        <f>#N/A</f>
        <v>#N/A</v>
      </c>
      <c r="M2510" t="e">
        <f>#N/A</f>
        <v>#N/A</v>
      </c>
      <c r="N2510" t="e">
        <f>#N/A</f>
        <v>#N/A</v>
      </c>
      <c r="O2510" t="e">
        <f>#N/A</f>
        <v>#N/A</v>
      </c>
      <c r="P2510" t="e">
        <f>#N/A</f>
        <v>#N/A</v>
      </c>
      <c r="Q2510" t="e">
        <f>#N/A</f>
        <v>#N/A</v>
      </c>
      <c r="R2510" t="e">
        <f>#N/A</f>
        <v>#N/A</v>
      </c>
      <c r="S2510" t="e">
        <f>#N/A</f>
        <v>#N/A</v>
      </c>
      <c r="T2510" t="e">
        <f>#N/A</f>
        <v>#N/A</v>
      </c>
      <c r="U2510" t="e">
        <f>#N/A</f>
        <v>#N/A</v>
      </c>
      <c r="V2510" t="e">
        <f>#N/A</f>
        <v>#N/A</v>
      </c>
      <c r="W2510" t="e">
        <f>#N/A</f>
        <v>#N/A</v>
      </c>
      <c r="X2510" t="e">
        <f>#N/A</f>
        <v>#N/A</v>
      </c>
      <c r="Y2510" t="e">
        <f>#N/A</f>
        <v>#N/A</v>
      </c>
      <c r="Z2510" t="e">
        <f>#N/A</f>
        <v>#N/A</v>
      </c>
      <c r="AA2510" t="e">
        <f>#N/A</f>
        <v>#N/A</v>
      </c>
      <c r="AB2510" t="e">
        <f>#N/A</f>
        <v>#N/A</v>
      </c>
      <c r="AC2510" t="e">
        <f>#N/A</f>
        <v>#N/A</v>
      </c>
      <c r="AD2510" t="e">
        <f>#N/A</f>
        <v>#N/A</v>
      </c>
    </row>
    <row r="2511" spans="2:30" ht="15" customHeight="1" x14ac:dyDescent="0.45">
      <c r="B2511" t="s">
        <v>419</v>
      </c>
      <c r="C2511" t="s">
        <v>189</v>
      </c>
      <c r="D2511" t="s">
        <v>3810</v>
      </c>
      <c r="E2511" t="s">
        <v>3811</v>
      </c>
      <c r="F2511" t="s">
        <v>5007</v>
      </c>
      <c r="G2511" t="s">
        <v>422</v>
      </c>
      <c r="H2511" t="s">
        <v>1046</v>
      </c>
      <c r="J2511">
        <v>1</v>
      </c>
      <c r="K2511">
        <v>0</v>
      </c>
      <c r="L2511">
        <v>0</v>
      </c>
      <c r="M2511">
        <v>0</v>
      </c>
      <c r="N2511">
        <v>0</v>
      </c>
      <c r="O2511">
        <v>0</v>
      </c>
      <c r="P2511">
        <v>0</v>
      </c>
      <c r="Q2511">
        <v>0</v>
      </c>
      <c r="R2511">
        <v>0</v>
      </c>
      <c r="S2511">
        <v>0</v>
      </c>
      <c r="T2511">
        <v>0</v>
      </c>
      <c r="U2511">
        <v>0</v>
      </c>
      <c r="V2511">
        <v>0</v>
      </c>
      <c r="W2511">
        <v>0</v>
      </c>
      <c r="X2511">
        <v>0</v>
      </c>
      <c r="Y2511">
        <v>0</v>
      </c>
      <c r="Z2511">
        <v>0</v>
      </c>
      <c r="AA2511">
        <v>0</v>
      </c>
      <c r="AB2511">
        <v>0</v>
      </c>
      <c r="AC2511">
        <v>0</v>
      </c>
      <c r="AD2511">
        <v>0</v>
      </c>
    </row>
    <row r="2512" spans="2:30" ht="15" customHeight="1" x14ac:dyDescent="0.45">
      <c r="B2512" t="s">
        <v>419</v>
      </c>
      <c r="C2512" t="s">
        <v>189</v>
      </c>
      <c r="D2512" t="s">
        <v>3813</v>
      </c>
      <c r="E2512" t="s">
        <v>3814</v>
      </c>
      <c r="F2512" t="s">
        <v>5008</v>
      </c>
      <c r="G2512" t="s">
        <v>422</v>
      </c>
      <c r="H2512" t="s">
        <v>3706</v>
      </c>
      <c r="J2512">
        <v>1</v>
      </c>
      <c r="K2512">
        <v>22.7485237348331</v>
      </c>
      <c r="L2512">
        <v>20.7343160631129</v>
      </c>
      <c r="M2512">
        <v>20.1723738402717</v>
      </c>
      <c r="N2512">
        <v>20.3993778533317</v>
      </c>
      <c r="O2512">
        <v>20.600749001389499</v>
      </c>
      <c r="P2512">
        <v>20.648807010553401</v>
      </c>
      <c r="Q2512">
        <v>20.683098104648401</v>
      </c>
      <c r="R2512">
        <v>20.811322806032202</v>
      </c>
      <c r="S2512">
        <v>20.981145026025398</v>
      </c>
      <c r="T2512">
        <v>21.1642343536307</v>
      </c>
      <c r="U2512">
        <v>21.362709028129</v>
      </c>
      <c r="V2512">
        <v>21.569122352789101</v>
      </c>
      <c r="W2512">
        <v>21.783791918492</v>
      </c>
      <c r="X2512">
        <v>22.007047947590301</v>
      </c>
      <c r="Y2512">
        <v>22.239233919970101</v>
      </c>
      <c r="Z2512">
        <v>22.480707024597798</v>
      </c>
      <c r="AA2512">
        <v>22.731834181620101</v>
      </c>
      <c r="AB2512">
        <v>22.993006424923198</v>
      </c>
      <c r="AC2512">
        <v>23.2646255579585</v>
      </c>
      <c r="AD2512">
        <v>23.547109456315201</v>
      </c>
    </row>
    <row r="2513" spans="2:30" ht="15" customHeight="1" x14ac:dyDescent="0.45">
      <c r="B2513" t="s">
        <v>419</v>
      </c>
      <c r="C2513" t="s">
        <v>189</v>
      </c>
      <c r="D2513" t="s">
        <v>3816</v>
      </c>
      <c r="E2513" t="s">
        <v>3817</v>
      </c>
      <c r="F2513" t="s">
        <v>5009</v>
      </c>
      <c r="G2513" t="s">
        <v>422</v>
      </c>
      <c r="H2513" t="s">
        <v>3710</v>
      </c>
      <c r="J2513">
        <v>1</v>
      </c>
      <c r="K2513">
        <v>8.0436035415600002E-2</v>
      </c>
      <c r="L2513">
        <v>8.2826328027928303E-2</v>
      </c>
      <c r="M2513">
        <v>0.113308609764801</v>
      </c>
      <c r="N2513">
        <v>0.114121591417242</v>
      </c>
      <c r="O2513">
        <v>0.114875240500644</v>
      </c>
      <c r="P2513">
        <v>0.11581982025604499</v>
      </c>
      <c r="Q2513">
        <v>0.116991000558664</v>
      </c>
      <c r="R2513">
        <v>0.11805078974817899</v>
      </c>
      <c r="S2513">
        <v>0.118974252742842</v>
      </c>
      <c r="T2513">
        <v>0.11987712491385701</v>
      </c>
      <c r="U2513">
        <v>0.12076480283843</v>
      </c>
      <c r="V2513">
        <v>0.121637211402637</v>
      </c>
      <c r="W2513">
        <v>0.122494285005674</v>
      </c>
      <c r="X2513">
        <v>0.123335966787151</v>
      </c>
      <c r="Y2513">
        <v>0.124162207866443</v>
      </c>
      <c r="Z2513">
        <v>0.124972966595239</v>
      </c>
      <c r="AA2513">
        <v>0.12576820782420001</v>
      </c>
      <c r="AB2513">
        <v>0.12654790218444101</v>
      </c>
      <c r="AC2513">
        <v>0.12731202538436001</v>
      </c>
      <c r="AD2513">
        <v>0.12806055752215401</v>
      </c>
    </row>
    <row r="2514" spans="2:30" ht="15" customHeight="1" x14ac:dyDescent="0.45">
      <c r="B2514" t="s">
        <v>419</v>
      </c>
      <c r="C2514" t="s">
        <v>189</v>
      </c>
      <c r="D2514" t="s">
        <v>3819</v>
      </c>
      <c r="E2514" t="s">
        <v>3820</v>
      </c>
      <c r="F2514" t="s">
        <v>5010</v>
      </c>
      <c r="G2514" t="s">
        <v>422</v>
      </c>
      <c r="H2514" t="s">
        <v>3714</v>
      </c>
      <c r="J2514">
        <v>1</v>
      </c>
      <c r="K2514">
        <v>0.98637514452054198</v>
      </c>
      <c r="L2514">
        <v>0.97723979447097697</v>
      </c>
      <c r="M2514">
        <v>1.3660843335542801</v>
      </c>
      <c r="N2514">
        <v>1.38351187393482</v>
      </c>
      <c r="O2514">
        <v>1.39713374153395</v>
      </c>
      <c r="P2514">
        <v>1.3969305843118001</v>
      </c>
      <c r="Q2514">
        <v>1.3971645021213599</v>
      </c>
      <c r="R2514">
        <v>1.4048277045120801</v>
      </c>
      <c r="S2514">
        <v>1.4143894535822601</v>
      </c>
      <c r="T2514">
        <v>1.42430780823528</v>
      </c>
      <c r="U2514">
        <v>1.4348546627755101</v>
      </c>
      <c r="V2514">
        <v>1.4452200959710699</v>
      </c>
      <c r="W2514">
        <v>1.4554033283927299</v>
      </c>
      <c r="X2514">
        <v>1.4654036844595699</v>
      </c>
      <c r="Y2514">
        <v>1.47522058340144</v>
      </c>
      <c r="Z2514">
        <v>1.48485353037817</v>
      </c>
      <c r="AA2514">
        <v>1.4943021077665</v>
      </c>
      <c r="AB2514">
        <v>1.5035659666230301</v>
      </c>
      <c r="AC2514">
        <v>1.51264481832957</v>
      </c>
      <c r="AD2514">
        <v>1.5215384264248699</v>
      </c>
    </row>
    <row r="2515" spans="2:30" ht="15" customHeight="1" x14ac:dyDescent="0.45">
      <c r="B2515" t="s">
        <v>419</v>
      </c>
      <c r="C2515" t="s">
        <v>189</v>
      </c>
      <c r="D2515" t="s">
        <v>3822</v>
      </c>
      <c r="E2515" t="s">
        <v>3823</v>
      </c>
      <c r="F2515" t="s">
        <v>5011</v>
      </c>
      <c r="G2515" t="s">
        <v>422</v>
      </c>
      <c r="H2515" t="s">
        <v>3718</v>
      </c>
      <c r="J2515">
        <v>1</v>
      </c>
      <c r="K2515">
        <v>0.470711993112783</v>
      </c>
      <c r="L2515">
        <v>0.47434382009544801</v>
      </c>
      <c r="M2515">
        <v>0.65551046518029199</v>
      </c>
      <c r="N2515">
        <v>0.67849379071023697</v>
      </c>
      <c r="O2515">
        <v>0.70162178859118196</v>
      </c>
      <c r="P2515">
        <v>0.72464836365195995</v>
      </c>
      <c r="Q2515">
        <v>0.74987978988439596</v>
      </c>
      <c r="R2515">
        <v>0.77680309650552604</v>
      </c>
      <c r="S2515">
        <v>0.80451182368938901</v>
      </c>
      <c r="T2515">
        <v>0.83338049599273301</v>
      </c>
      <c r="U2515">
        <v>0.863520348787299</v>
      </c>
      <c r="V2515">
        <v>0.89486598694028796</v>
      </c>
      <c r="W2515">
        <v>0.92746713868390995</v>
      </c>
      <c r="X2515">
        <v>0.96137544188681601</v>
      </c>
      <c r="Y2515">
        <v>0.99664452368275602</v>
      </c>
      <c r="Z2515">
        <v>1.0333300581998399</v>
      </c>
      <c r="AA2515">
        <v>1.0714892660403399</v>
      </c>
      <c r="AB2515">
        <v>1.1111827151582001</v>
      </c>
      <c r="AC2515">
        <v>1.1524726551379501</v>
      </c>
      <c r="AD2515">
        <v>1.1954236734461201</v>
      </c>
    </row>
    <row r="2516" spans="2:30" ht="15" customHeight="1" x14ac:dyDescent="0.45">
      <c r="B2516" t="s">
        <v>419</v>
      </c>
      <c r="C2516" t="s">
        <v>189</v>
      </c>
      <c r="D2516" t="s">
        <v>3825</v>
      </c>
      <c r="E2516" t="s">
        <v>3826</v>
      </c>
      <c r="F2516" t="s">
        <v>5012</v>
      </c>
      <c r="G2516" t="s">
        <v>422</v>
      </c>
      <c r="H2516" t="s">
        <v>3706</v>
      </c>
      <c r="J2516">
        <v>1</v>
      </c>
      <c r="K2516" t="e">
        <f>#N/A</f>
        <v>#N/A</v>
      </c>
      <c r="L2516" t="e">
        <f>#N/A</f>
        <v>#N/A</v>
      </c>
      <c r="M2516" t="e">
        <f>#N/A</f>
        <v>#N/A</v>
      </c>
      <c r="N2516" t="e">
        <f>#N/A</f>
        <v>#N/A</v>
      </c>
      <c r="O2516" t="e">
        <f>#N/A</f>
        <v>#N/A</v>
      </c>
      <c r="P2516" t="e">
        <f>#N/A</f>
        <v>#N/A</v>
      </c>
      <c r="Q2516" t="e">
        <f>#N/A</f>
        <v>#N/A</v>
      </c>
      <c r="R2516" t="e">
        <f>#N/A</f>
        <v>#N/A</v>
      </c>
      <c r="S2516" t="e">
        <f>#N/A</f>
        <v>#N/A</v>
      </c>
      <c r="T2516" t="e">
        <f>#N/A</f>
        <v>#N/A</v>
      </c>
      <c r="U2516" t="e">
        <f>#N/A</f>
        <v>#N/A</v>
      </c>
      <c r="V2516" t="e">
        <f>#N/A</f>
        <v>#N/A</v>
      </c>
      <c r="W2516" t="e">
        <f>#N/A</f>
        <v>#N/A</v>
      </c>
      <c r="X2516" t="e">
        <f>#N/A</f>
        <v>#N/A</v>
      </c>
      <c r="Y2516" t="e">
        <f>#N/A</f>
        <v>#N/A</v>
      </c>
      <c r="Z2516" t="e">
        <f>#N/A</f>
        <v>#N/A</v>
      </c>
      <c r="AA2516" t="e">
        <f>#N/A</f>
        <v>#N/A</v>
      </c>
      <c r="AB2516" t="e">
        <f>#N/A</f>
        <v>#N/A</v>
      </c>
      <c r="AC2516" t="e">
        <f>#N/A</f>
        <v>#N/A</v>
      </c>
      <c r="AD2516" t="e">
        <f>#N/A</f>
        <v>#N/A</v>
      </c>
    </row>
    <row r="2517" spans="2:30" ht="15" customHeight="1" x14ac:dyDescent="0.45">
      <c r="B2517" t="s">
        <v>419</v>
      </c>
      <c r="C2517" t="s">
        <v>189</v>
      </c>
      <c r="D2517" t="s">
        <v>3828</v>
      </c>
      <c r="E2517" t="s">
        <v>3829</v>
      </c>
      <c r="F2517" t="s">
        <v>5013</v>
      </c>
      <c r="G2517" t="s">
        <v>422</v>
      </c>
      <c r="H2517" t="s">
        <v>3710</v>
      </c>
      <c r="J2517">
        <v>1</v>
      </c>
      <c r="K2517">
        <v>1.2327486599412001</v>
      </c>
      <c r="L2517">
        <v>1.1725498535410299</v>
      </c>
      <c r="M2517">
        <v>1.40337662573612</v>
      </c>
      <c r="N2517">
        <v>1.4309089276484801</v>
      </c>
      <c r="O2517">
        <v>1.3887855603775401</v>
      </c>
      <c r="P2517">
        <v>1.3709239007009999</v>
      </c>
      <c r="Q2517">
        <v>1.4053335026952101</v>
      </c>
      <c r="R2517">
        <v>1.44606731245818</v>
      </c>
      <c r="S2517">
        <v>1.48091596863386</v>
      </c>
      <c r="T2517">
        <v>1.5169720235909401</v>
      </c>
      <c r="U2517">
        <v>1.5559131246289</v>
      </c>
      <c r="V2517">
        <v>1.60129530861239</v>
      </c>
      <c r="W2517">
        <v>1.65294094259984</v>
      </c>
      <c r="X2517">
        <v>1.71294669526849</v>
      </c>
      <c r="Y2517">
        <v>1.78156716544786</v>
      </c>
      <c r="Z2517">
        <v>1.8611410029508999</v>
      </c>
      <c r="AA2517">
        <v>1.95345337094071</v>
      </c>
      <c r="AB2517">
        <v>2.0611656660334101</v>
      </c>
      <c r="AC2517">
        <v>2.1873878738852901</v>
      </c>
      <c r="AD2517">
        <v>2.31398900534422</v>
      </c>
    </row>
    <row r="2518" spans="2:30" ht="15" customHeight="1" x14ac:dyDescent="0.45">
      <c r="B2518" t="s">
        <v>419</v>
      </c>
      <c r="C2518" t="s">
        <v>189</v>
      </c>
      <c r="D2518" t="s">
        <v>3831</v>
      </c>
      <c r="E2518" t="s">
        <v>3832</v>
      </c>
      <c r="F2518" t="s">
        <v>5014</v>
      </c>
      <c r="G2518" t="s">
        <v>422</v>
      </c>
      <c r="H2518" t="s">
        <v>3714</v>
      </c>
      <c r="J2518">
        <v>1</v>
      </c>
      <c r="K2518">
        <v>10.729197716637</v>
      </c>
      <c r="L2518">
        <v>7.9445750529416701</v>
      </c>
      <c r="M2518">
        <v>8.5780889281481105</v>
      </c>
      <c r="N2518">
        <v>8.8593982840530696</v>
      </c>
      <c r="O2518">
        <v>8.6626865911711999</v>
      </c>
      <c r="P2518">
        <v>8.3877018488757997</v>
      </c>
      <c r="Q2518">
        <v>8.4009858835835693</v>
      </c>
      <c r="R2518">
        <v>8.5721925016772893</v>
      </c>
      <c r="S2518">
        <v>8.7577687002893203</v>
      </c>
      <c r="T2518">
        <v>8.95880251197182</v>
      </c>
      <c r="U2518">
        <v>9.1887775071414204</v>
      </c>
      <c r="V2518">
        <v>9.4567916943165393</v>
      </c>
      <c r="W2518">
        <v>9.7617960241946005</v>
      </c>
      <c r="X2518">
        <v>10.116172821776001</v>
      </c>
      <c r="Y2518">
        <v>10.5214256748644</v>
      </c>
      <c r="Z2518">
        <v>10.9913659797765</v>
      </c>
      <c r="AA2518">
        <v>11.5365363991199</v>
      </c>
      <c r="AB2518">
        <v>12.172654379438599</v>
      </c>
      <c r="AC2518">
        <v>12.918086605731901</v>
      </c>
      <c r="AD2518">
        <v>13.665756646375</v>
      </c>
    </row>
    <row r="2519" spans="2:30" ht="15" customHeight="1" x14ac:dyDescent="0.45">
      <c r="B2519" t="s">
        <v>419</v>
      </c>
      <c r="C2519" t="s">
        <v>189</v>
      </c>
      <c r="D2519" t="s">
        <v>3834</v>
      </c>
      <c r="E2519" t="s">
        <v>3835</v>
      </c>
      <c r="F2519" t="s">
        <v>5015</v>
      </c>
      <c r="G2519" t="s">
        <v>422</v>
      </c>
      <c r="H2519" t="s">
        <v>3718</v>
      </c>
      <c r="J2519">
        <v>1</v>
      </c>
      <c r="K2519" t="e">
        <f>#N/A</f>
        <v>#N/A</v>
      </c>
      <c r="L2519" t="e">
        <f>#N/A</f>
        <v>#N/A</v>
      </c>
      <c r="M2519" t="e">
        <f>#N/A</f>
        <v>#N/A</v>
      </c>
      <c r="N2519" t="e">
        <f>#N/A</f>
        <v>#N/A</v>
      </c>
      <c r="O2519" t="e">
        <f>#N/A</f>
        <v>#N/A</v>
      </c>
      <c r="P2519" t="e">
        <f>#N/A</f>
        <v>#N/A</v>
      </c>
      <c r="Q2519" t="e">
        <f>#N/A</f>
        <v>#N/A</v>
      </c>
      <c r="R2519" t="e">
        <f>#N/A</f>
        <v>#N/A</v>
      </c>
      <c r="S2519" t="e">
        <f>#N/A</f>
        <v>#N/A</v>
      </c>
      <c r="T2519" t="e">
        <f>#N/A</f>
        <v>#N/A</v>
      </c>
      <c r="U2519" t="e">
        <f>#N/A</f>
        <v>#N/A</v>
      </c>
      <c r="V2519" t="e">
        <f>#N/A</f>
        <v>#N/A</v>
      </c>
      <c r="W2519" t="e">
        <f>#N/A</f>
        <v>#N/A</v>
      </c>
      <c r="X2519" t="e">
        <f>#N/A</f>
        <v>#N/A</v>
      </c>
      <c r="Y2519" t="e">
        <f>#N/A</f>
        <v>#N/A</v>
      </c>
      <c r="Z2519" t="e">
        <f>#N/A</f>
        <v>#N/A</v>
      </c>
      <c r="AA2519" t="e">
        <f>#N/A</f>
        <v>#N/A</v>
      </c>
      <c r="AB2519" t="e">
        <f>#N/A</f>
        <v>#N/A</v>
      </c>
      <c r="AC2519" t="e">
        <f>#N/A</f>
        <v>#N/A</v>
      </c>
      <c r="AD2519" t="e">
        <f>#N/A</f>
        <v>#N/A</v>
      </c>
    </row>
    <row r="2520" spans="2:30" ht="15" customHeight="1" x14ac:dyDescent="0.45">
      <c r="B2520" t="s">
        <v>419</v>
      </c>
      <c r="C2520" t="s">
        <v>189</v>
      </c>
      <c r="D2520" t="s">
        <v>3837</v>
      </c>
      <c r="E2520" t="s">
        <v>3838</v>
      </c>
      <c r="F2520" t="s">
        <v>5016</v>
      </c>
      <c r="G2520" t="s">
        <v>422</v>
      </c>
      <c r="H2520" t="s">
        <v>3840</v>
      </c>
      <c r="J2520">
        <v>1</v>
      </c>
      <c r="K2520">
        <v>11.934141046608</v>
      </c>
      <c r="L2520">
        <v>9.8637389385673195</v>
      </c>
      <c r="M2520">
        <v>9.2724788787181698</v>
      </c>
      <c r="N2520">
        <v>9.3465329133906003</v>
      </c>
      <c r="O2520">
        <v>9.4062507450471404</v>
      </c>
      <c r="P2520">
        <v>9.3010918182266007</v>
      </c>
      <c r="Q2520">
        <v>9.1630818173852902</v>
      </c>
      <c r="R2520">
        <v>9.1104335154490101</v>
      </c>
      <c r="S2520">
        <v>9.0935178941482704</v>
      </c>
      <c r="T2520">
        <v>9.0824347550541695</v>
      </c>
      <c r="U2520">
        <v>9.0786598757442096</v>
      </c>
      <c r="V2520">
        <v>9.0737238498861004</v>
      </c>
      <c r="W2520">
        <v>9.06780691954269</v>
      </c>
      <c r="X2520">
        <v>9.0606305780844707</v>
      </c>
      <c r="Y2520">
        <v>9.0523445517797505</v>
      </c>
      <c r="Z2520">
        <v>9.0427341688149507</v>
      </c>
      <c r="AA2520">
        <v>9.0317689603848006</v>
      </c>
      <c r="AB2520">
        <v>9.0193488829070603</v>
      </c>
      <c r="AC2520">
        <v>9.0054107227450793</v>
      </c>
      <c r="AD2520">
        <v>8.9927793793110595</v>
      </c>
    </row>
    <row r="2521" spans="2:30" ht="15" customHeight="1" x14ac:dyDescent="0.45">
      <c r="B2521" t="s">
        <v>419</v>
      </c>
      <c r="C2521" t="s">
        <v>189</v>
      </c>
      <c r="D2521" t="s">
        <v>3841</v>
      </c>
      <c r="E2521" t="s">
        <v>3842</v>
      </c>
      <c r="F2521" t="s">
        <v>5017</v>
      </c>
      <c r="G2521" t="s">
        <v>422</v>
      </c>
      <c r="H2521" t="s">
        <v>2600</v>
      </c>
      <c r="J2521">
        <v>1</v>
      </c>
      <c r="K2521" t="e">
        <f>#N/A</f>
        <v>#N/A</v>
      </c>
      <c r="L2521" t="e">
        <f>#N/A</f>
        <v>#N/A</v>
      </c>
      <c r="M2521" t="e">
        <f>#N/A</f>
        <v>#N/A</v>
      </c>
      <c r="N2521" t="e">
        <f>#N/A</f>
        <v>#N/A</v>
      </c>
      <c r="O2521" t="e">
        <f>#N/A</f>
        <v>#N/A</v>
      </c>
      <c r="P2521" t="e">
        <f>#N/A</f>
        <v>#N/A</v>
      </c>
      <c r="Q2521" t="e">
        <f>#N/A</f>
        <v>#N/A</v>
      </c>
      <c r="R2521" t="e">
        <f>#N/A</f>
        <v>#N/A</v>
      </c>
      <c r="S2521" t="e">
        <f>#N/A</f>
        <v>#N/A</v>
      </c>
      <c r="T2521" t="e">
        <f>#N/A</f>
        <v>#N/A</v>
      </c>
      <c r="U2521" t="e">
        <f>#N/A</f>
        <v>#N/A</v>
      </c>
      <c r="V2521" t="e">
        <f>#N/A</f>
        <v>#N/A</v>
      </c>
      <c r="W2521" t="e">
        <f>#N/A</f>
        <v>#N/A</v>
      </c>
      <c r="X2521" t="e">
        <f>#N/A</f>
        <v>#N/A</v>
      </c>
      <c r="Y2521" t="e">
        <f>#N/A</f>
        <v>#N/A</v>
      </c>
      <c r="Z2521" t="e">
        <f>#N/A</f>
        <v>#N/A</v>
      </c>
      <c r="AA2521" t="e">
        <f>#N/A</f>
        <v>#N/A</v>
      </c>
      <c r="AB2521" t="e">
        <f>#N/A</f>
        <v>#N/A</v>
      </c>
      <c r="AC2521" t="e">
        <f>#N/A</f>
        <v>#N/A</v>
      </c>
      <c r="AD2521" t="e">
        <f>#N/A</f>
        <v>#N/A</v>
      </c>
    </row>
    <row r="2522" spans="2:30" ht="15" customHeight="1" x14ac:dyDescent="0.45">
      <c r="B2522" t="s">
        <v>419</v>
      </c>
      <c r="C2522" t="s">
        <v>189</v>
      </c>
      <c r="D2522" t="s">
        <v>3844</v>
      </c>
      <c r="E2522" t="s">
        <v>3845</v>
      </c>
      <c r="F2522" t="s">
        <v>5018</v>
      </c>
      <c r="G2522" t="s">
        <v>422</v>
      </c>
      <c r="H2522" t="s">
        <v>1046</v>
      </c>
      <c r="J2522">
        <v>1</v>
      </c>
      <c r="K2522">
        <v>0.12645947806431801</v>
      </c>
      <c r="L2522">
        <v>0.12756450051443999</v>
      </c>
      <c r="M2522">
        <v>0.143598058196311</v>
      </c>
      <c r="N2522">
        <v>0.142917796581044</v>
      </c>
      <c r="O2522">
        <v>0.147065845398867</v>
      </c>
      <c r="P2522">
        <v>0.148361269455451</v>
      </c>
      <c r="Q2522">
        <v>0.14569060132266101</v>
      </c>
      <c r="R2522">
        <v>0.143312675418309</v>
      </c>
      <c r="S2522">
        <v>0.14168447421085401</v>
      </c>
      <c r="T2522">
        <v>0.140117287519334</v>
      </c>
      <c r="U2522">
        <v>0.13852389679989099</v>
      </c>
      <c r="V2522">
        <v>0.13666130347430699</v>
      </c>
      <c r="W2522">
        <v>0.13458124582457401</v>
      </c>
      <c r="X2522">
        <v>0.13221312065558399</v>
      </c>
      <c r="Y2522">
        <v>0.129599558361537</v>
      </c>
      <c r="Z2522">
        <v>0.126686481019715</v>
      </c>
      <c r="AA2522">
        <v>0.123468062357806</v>
      </c>
      <c r="AB2522">
        <v>0.11991977087875</v>
      </c>
      <c r="AC2522">
        <v>0.116026160346676</v>
      </c>
      <c r="AD2522">
        <v>0.112522088775523</v>
      </c>
    </row>
    <row r="2523" spans="2:30" ht="15" customHeight="1" x14ac:dyDescent="0.45">
      <c r="B2523" t="s">
        <v>419</v>
      </c>
      <c r="C2523" t="s">
        <v>189</v>
      </c>
      <c r="D2523" t="s">
        <v>3847</v>
      </c>
      <c r="E2523" t="s">
        <v>3848</v>
      </c>
      <c r="F2523" t="s">
        <v>5019</v>
      </c>
      <c r="G2523" t="s">
        <v>422</v>
      </c>
      <c r="H2523" t="s">
        <v>3706</v>
      </c>
      <c r="J2523">
        <v>1</v>
      </c>
      <c r="K2523" t="e">
        <f>#N/A</f>
        <v>#N/A</v>
      </c>
      <c r="L2523" t="e">
        <f>#N/A</f>
        <v>#N/A</v>
      </c>
      <c r="M2523" t="e">
        <f>#N/A</f>
        <v>#N/A</v>
      </c>
      <c r="N2523" t="e">
        <f>#N/A</f>
        <v>#N/A</v>
      </c>
      <c r="O2523" t="e">
        <f>#N/A</f>
        <v>#N/A</v>
      </c>
      <c r="P2523" t="e">
        <f>#N/A</f>
        <v>#N/A</v>
      </c>
      <c r="Q2523" t="e">
        <f>#N/A</f>
        <v>#N/A</v>
      </c>
      <c r="R2523" t="e">
        <f>#N/A</f>
        <v>#N/A</v>
      </c>
      <c r="S2523" t="e">
        <f>#N/A</f>
        <v>#N/A</v>
      </c>
      <c r="T2523" t="e">
        <f>#N/A</f>
        <v>#N/A</v>
      </c>
      <c r="U2523" t="e">
        <f>#N/A</f>
        <v>#N/A</v>
      </c>
      <c r="V2523" t="e">
        <f>#N/A</f>
        <v>#N/A</v>
      </c>
      <c r="W2523" t="e">
        <f>#N/A</f>
        <v>#N/A</v>
      </c>
      <c r="X2523" t="e">
        <f>#N/A</f>
        <v>#N/A</v>
      </c>
      <c r="Y2523" t="e">
        <f>#N/A</f>
        <v>#N/A</v>
      </c>
      <c r="Z2523" t="e">
        <f>#N/A</f>
        <v>#N/A</v>
      </c>
      <c r="AA2523" t="e">
        <f>#N/A</f>
        <v>#N/A</v>
      </c>
      <c r="AB2523" t="e">
        <f>#N/A</f>
        <v>#N/A</v>
      </c>
      <c r="AC2523" t="e">
        <f>#N/A</f>
        <v>#N/A</v>
      </c>
      <c r="AD2523" t="e">
        <f>#N/A</f>
        <v>#N/A</v>
      </c>
    </row>
    <row r="2524" spans="2:30" ht="15" customHeight="1" x14ac:dyDescent="0.45">
      <c r="B2524" t="s">
        <v>419</v>
      </c>
      <c r="C2524" t="s">
        <v>189</v>
      </c>
      <c r="D2524" t="s">
        <v>3850</v>
      </c>
      <c r="E2524" t="s">
        <v>3851</v>
      </c>
      <c r="F2524" t="s">
        <v>5020</v>
      </c>
      <c r="G2524" t="s">
        <v>422</v>
      </c>
      <c r="H2524" t="s">
        <v>3788</v>
      </c>
      <c r="J2524">
        <v>1</v>
      </c>
      <c r="K2524">
        <v>3.5338787520244002</v>
      </c>
      <c r="L2524">
        <v>3.2202638857881798</v>
      </c>
      <c r="M2524">
        <v>3.1807567006267998</v>
      </c>
      <c r="N2524">
        <v>3.18966258579615</v>
      </c>
      <c r="O2524">
        <v>3.2171661421378501</v>
      </c>
      <c r="P2524">
        <v>3.2410686295181299</v>
      </c>
      <c r="Q2524">
        <v>3.2527970988980699</v>
      </c>
      <c r="R2524">
        <v>3.2614927638941</v>
      </c>
      <c r="S2524">
        <v>3.2703770944315802</v>
      </c>
      <c r="T2524">
        <v>3.2788621681122598</v>
      </c>
      <c r="U2524">
        <v>3.2865607933126602</v>
      </c>
      <c r="V2524">
        <v>3.29253880823495</v>
      </c>
      <c r="W2524">
        <v>3.2969407042038101</v>
      </c>
      <c r="X2524">
        <v>3.2993384144998901</v>
      </c>
      <c r="Y2524">
        <v>3.2998419193943702</v>
      </c>
      <c r="Z2524">
        <v>3.2980909509286902</v>
      </c>
      <c r="AA2524">
        <v>3.2939580410078699</v>
      </c>
      <c r="AB2524">
        <v>3.28721966131921</v>
      </c>
      <c r="AC2524">
        <v>3.2776977123692199</v>
      </c>
      <c r="AD2524">
        <v>3.2693158691876101</v>
      </c>
    </row>
    <row r="2525" spans="2:30" ht="15" customHeight="1" x14ac:dyDescent="0.45">
      <c r="B2525" t="s">
        <v>419</v>
      </c>
      <c r="C2525" t="s">
        <v>189</v>
      </c>
      <c r="D2525" t="s">
        <v>3853</v>
      </c>
      <c r="E2525" t="s">
        <v>3854</v>
      </c>
      <c r="F2525" t="s">
        <v>5021</v>
      </c>
      <c r="G2525" t="s">
        <v>422</v>
      </c>
      <c r="H2525" t="s">
        <v>3710</v>
      </c>
      <c r="J2525">
        <v>1</v>
      </c>
      <c r="K2525">
        <v>2.07346120236E-2</v>
      </c>
      <c r="L2525">
        <v>2.02858680830654E-2</v>
      </c>
      <c r="M2525">
        <v>1.9772134898586001E-2</v>
      </c>
      <c r="N2525">
        <v>1.9035859948046199E-2</v>
      </c>
      <c r="O2525">
        <v>1.9422579074165301E-2</v>
      </c>
      <c r="P2525">
        <v>2.13292800580973E-2</v>
      </c>
      <c r="Q2525">
        <v>2.34133538991078E-2</v>
      </c>
      <c r="R2525">
        <v>2.5683290922500501E-2</v>
      </c>
      <c r="S2525">
        <v>2.8390849334554501E-2</v>
      </c>
      <c r="T2525">
        <v>3.15937461873513E-2</v>
      </c>
      <c r="U2525">
        <v>3.5067938329022399E-2</v>
      </c>
      <c r="V2525">
        <v>3.8798034922163702E-2</v>
      </c>
      <c r="W2525">
        <v>4.2764588673719101E-2</v>
      </c>
      <c r="X2525">
        <v>4.6948306438777503E-2</v>
      </c>
      <c r="Y2525">
        <v>5.1323169163651601E-2</v>
      </c>
      <c r="Z2525">
        <v>5.5929800254312399E-2</v>
      </c>
      <c r="AA2525">
        <v>6.0763121295548998E-2</v>
      </c>
      <c r="AB2525">
        <v>6.5817895828502407E-2</v>
      </c>
      <c r="AC2525">
        <v>7.1091293013425497E-2</v>
      </c>
      <c r="AD2525">
        <v>7.6489337131125407E-2</v>
      </c>
    </row>
    <row r="2526" spans="2:30" ht="15" customHeight="1" x14ac:dyDescent="0.45">
      <c r="B2526" t="s">
        <v>419</v>
      </c>
      <c r="C2526" t="s">
        <v>189</v>
      </c>
      <c r="D2526" t="s">
        <v>3856</v>
      </c>
      <c r="E2526" t="s">
        <v>3857</v>
      </c>
      <c r="F2526" t="s">
        <v>5022</v>
      </c>
      <c r="G2526" t="s">
        <v>422</v>
      </c>
      <c r="H2526" t="s">
        <v>3714</v>
      </c>
      <c r="J2526">
        <v>1</v>
      </c>
      <c r="K2526">
        <v>0.17417617957466699</v>
      </c>
      <c r="L2526">
        <v>0.13476865853381401</v>
      </c>
      <c r="M2526">
        <v>0.12044635266993001</v>
      </c>
      <c r="N2526">
        <v>0.117201321274369</v>
      </c>
      <c r="O2526">
        <v>0.12020798509670499</v>
      </c>
      <c r="P2526">
        <v>0.12925593175052699</v>
      </c>
      <c r="Q2526">
        <v>0.13837958775843001</v>
      </c>
      <c r="R2526">
        <v>0.15022004691065299</v>
      </c>
      <c r="S2526">
        <v>0.16532391309865399</v>
      </c>
      <c r="T2526">
        <v>0.183356599291712</v>
      </c>
      <c r="U2526">
        <v>0.20311697341829699</v>
      </c>
      <c r="V2526">
        <v>0.22429861913747201</v>
      </c>
      <c r="W2526">
        <v>0.24678871999002899</v>
      </c>
      <c r="X2526">
        <v>0.27048290997929603</v>
      </c>
      <c r="Y2526">
        <v>0.295236665716266</v>
      </c>
      <c r="Z2526">
        <v>0.32129674770866901</v>
      </c>
      <c r="AA2526">
        <v>0.34864730086502599</v>
      </c>
      <c r="AB2526">
        <v>0.377276683981983</v>
      </c>
      <c r="AC2526">
        <v>0.40719052391743998</v>
      </c>
      <c r="AD2526">
        <v>0.437783929983527</v>
      </c>
    </row>
    <row r="2527" spans="2:30" ht="15" customHeight="1" x14ac:dyDescent="0.45">
      <c r="B2527" t="s">
        <v>419</v>
      </c>
      <c r="C2527" t="s">
        <v>189</v>
      </c>
      <c r="D2527" t="s">
        <v>3859</v>
      </c>
      <c r="E2527" t="s">
        <v>3860</v>
      </c>
      <c r="F2527" t="s">
        <v>5023</v>
      </c>
      <c r="G2527" t="s">
        <v>422</v>
      </c>
      <c r="H2527" t="s">
        <v>3718</v>
      </c>
      <c r="J2527">
        <v>1</v>
      </c>
      <c r="K2527" t="e">
        <f>#N/A</f>
        <v>#N/A</v>
      </c>
      <c r="L2527" t="e">
        <f>#N/A</f>
        <v>#N/A</v>
      </c>
      <c r="M2527" t="e">
        <f>#N/A</f>
        <v>#N/A</v>
      </c>
      <c r="N2527" t="e">
        <f>#N/A</f>
        <v>#N/A</v>
      </c>
      <c r="O2527" t="e">
        <f>#N/A</f>
        <v>#N/A</v>
      </c>
      <c r="P2527" t="e">
        <f>#N/A</f>
        <v>#N/A</v>
      </c>
      <c r="Q2527" t="e">
        <f>#N/A</f>
        <v>#N/A</v>
      </c>
      <c r="R2527" t="e">
        <f>#N/A</f>
        <v>#N/A</v>
      </c>
      <c r="S2527" t="e">
        <f>#N/A</f>
        <v>#N/A</v>
      </c>
      <c r="T2527" t="e">
        <f>#N/A</f>
        <v>#N/A</v>
      </c>
      <c r="U2527" t="e">
        <f>#N/A</f>
        <v>#N/A</v>
      </c>
      <c r="V2527" t="e">
        <f>#N/A</f>
        <v>#N/A</v>
      </c>
      <c r="W2527" t="e">
        <f>#N/A</f>
        <v>#N/A</v>
      </c>
      <c r="X2527" t="e">
        <f>#N/A</f>
        <v>#N/A</v>
      </c>
      <c r="Y2527" t="e">
        <f>#N/A</f>
        <v>#N/A</v>
      </c>
      <c r="Z2527" t="e">
        <f>#N/A</f>
        <v>#N/A</v>
      </c>
      <c r="AA2527" t="e">
        <f>#N/A</f>
        <v>#N/A</v>
      </c>
      <c r="AB2527" t="e">
        <f>#N/A</f>
        <v>#N/A</v>
      </c>
      <c r="AC2527" t="e">
        <f>#N/A</f>
        <v>#N/A</v>
      </c>
      <c r="AD2527" t="e">
        <f>#N/A</f>
        <v>#N/A</v>
      </c>
    </row>
    <row r="2528" spans="2:30" ht="15" customHeight="1" x14ac:dyDescent="0.45">
      <c r="B2528" t="s">
        <v>419</v>
      </c>
      <c r="C2528" t="s">
        <v>189</v>
      </c>
      <c r="D2528" t="s">
        <v>3862</v>
      </c>
      <c r="E2528" t="s">
        <v>3863</v>
      </c>
      <c r="F2528" t="s">
        <v>5024</v>
      </c>
      <c r="G2528" t="s">
        <v>422</v>
      </c>
      <c r="H2528" t="s">
        <v>3706</v>
      </c>
      <c r="J2528">
        <v>1</v>
      </c>
      <c r="K2528">
        <v>16.392425627687501</v>
      </c>
      <c r="L2528">
        <v>14.093678168560899</v>
      </c>
      <c r="M2528">
        <v>13.279229897014</v>
      </c>
      <c r="N2528">
        <v>12.8155534454199</v>
      </c>
      <c r="O2528">
        <v>13.071104167427</v>
      </c>
      <c r="P2528">
        <v>13.372618758096801</v>
      </c>
      <c r="Q2528">
        <v>13.6032007782497</v>
      </c>
      <c r="R2528">
        <v>13.8421645343801</v>
      </c>
      <c r="S2528">
        <v>14.089843480191099</v>
      </c>
      <c r="T2528">
        <v>14.3496655257375</v>
      </c>
      <c r="U2528">
        <v>14.6498178457375</v>
      </c>
      <c r="V2528">
        <v>14.961976258537501</v>
      </c>
      <c r="W2528">
        <v>15.286621007849501</v>
      </c>
      <c r="X2528">
        <v>15.624251547134</v>
      </c>
      <c r="Y2528">
        <v>15.9753873079898</v>
      </c>
      <c r="Z2528">
        <v>16.3405684992799</v>
      </c>
      <c r="AA2528">
        <v>16.720356938221599</v>
      </c>
      <c r="AB2528">
        <v>17.115336914720999</v>
      </c>
      <c r="AC2528">
        <v>17.526116090280301</v>
      </c>
      <c r="AD2528">
        <v>17.953326432862099</v>
      </c>
    </row>
    <row r="2529" spans="2:30" ht="15" customHeight="1" x14ac:dyDescent="0.45">
      <c r="B2529" t="s">
        <v>419</v>
      </c>
      <c r="C2529" t="s">
        <v>189</v>
      </c>
      <c r="D2529" t="s">
        <v>3865</v>
      </c>
      <c r="E2529" t="s">
        <v>3866</v>
      </c>
      <c r="F2529" t="s">
        <v>5025</v>
      </c>
      <c r="G2529" t="s">
        <v>422</v>
      </c>
      <c r="H2529" t="s">
        <v>3710</v>
      </c>
      <c r="J2529">
        <v>1</v>
      </c>
      <c r="K2529">
        <v>6.9059390313600005E-2</v>
      </c>
      <c r="L2529">
        <v>6.4623086170915001E-2</v>
      </c>
      <c r="M2529">
        <v>7.6825636347470694E-2</v>
      </c>
      <c r="N2529">
        <v>8.2613612343509196E-2</v>
      </c>
      <c r="O2529">
        <v>8.3939653608571696E-2</v>
      </c>
      <c r="P2529">
        <v>8.5261902309808402E-2</v>
      </c>
      <c r="Q2529">
        <v>8.7450641271725596E-2</v>
      </c>
      <c r="R2529">
        <v>8.9554234089705101E-2</v>
      </c>
      <c r="S2529">
        <v>9.1536842493587303E-2</v>
      </c>
      <c r="T2529">
        <v>9.3520080623973406E-2</v>
      </c>
      <c r="U2529">
        <v>9.5290608477598807E-2</v>
      </c>
      <c r="V2529">
        <v>9.7065604041481804E-2</v>
      </c>
      <c r="W2529">
        <v>9.8844561385924595E-2</v>
      </c>
      <c r="X2529">
        <v>0.100626979039871</v>
      </c>
      <c r="Y2529">
        <v>0.10241235956622299</v>
      </c>
      <c r="Z2529">
        <v>0.104200209091573</v>
      </c>
      <c r="AA2529">
        <v>0.105990036792681</v>
      </c>
      <c r="AB2529">
        <v>0.107781354341894</v>
      </c>
      <c r="AC2529">
        <v>0.109573675313555</v>
      </c>
      <c r="AD2529">
        <v>0.11136651455327</v>
      </c>
    </row>
    <row r="2530" spans="2:30" ht="15" customHeight="1" x14ac:dyDescent="0.45">
      <c r="B2530" t="s">
        <v>419</v>
      </c>
      <c r="C2530" t="s">
        <v>189</v>
      </c>
      <c r="D2530" t="s">
        <v>3868</v>
      </c>
      <c r="E2530" t="s">
        <v>3869</v>
      </c>
      <c r="F2530" t="s">
        <v>5026</v>
      </c>
      <c r="G2530" t="s">
        <v>422</v>
      </c>
      <c r="H2530" t="s">
        <v>3714</v>
      </c>
      <c r="J2530">
        <v>1</v>
      </c>
      <c r="K2530">
        <v>0</v>
      </c>
      <c r="L2530">
        <v>0</v>
      </c>
      <c r="M2530">
        <v>0</v>
      </c>
      <c r="N2530">
        <v>0</v>
      </c>
      <c r="O2530">
        <v>0</v>
      </c>
      <c r="P2530">
        <v>0</v>
      </c>
      <c r="Q2530">
        <v>0</v>
      </c>
      <c r="R2530">
        <v>0</v>
      </c>
      <c r="S2530">
        <v>0</v>
      </c>
      <c r="T2530">
        <v>0</v>
      </c>
      <c r="U2530">
        <v>0</v>
      </c>
      <c r="V2530">
        <v>0</v>
      </c>
      <c r="W2530">
        <v>0</v>
      </c>
      <c r="X2530">
        <v>0</v>
      </c>
      <c r="Y2530">
        <v>0</v>
      </c>
      <c r="Z2530">
        <v>0</v>
      </c>
      <c r="AA2530">
        <v>0</v>
      </c>
      <c r="AB2530">
        <v>0</v>
      </c>
      <c r="AC2530">
        <v>0</v>
      </c>
      <c r="AD2530">
        <v>0</v>
      </c>
    </row>
    <row r="2531" spans="2:30" ht="15" customHeight="1" x14ac:dyDescent="0.45">
      <c r="B2531" t="s">
        <v>419</v>
      </c>
      <c r="C2531" t="s">
        <v>189</v>
      </c>
      <c r="D2531" t="s">
        <v>3871</v>
      </c>
      <c r="E2531" t="s">
        <v>3872</v>
      </c>
      <c r="F2531" t="s">
        <v>5027</v>
      </c>
      <c r="G2531" t="s">
        <v>422</v>
      </c>
      <c r="H2531" t="s">
        <v>3718</v>
      </c>
      <c r="J2531">
        <v>1</v>
      </c>
      <c r="K2531">
        <v>0.34021994136974798</v>
      </c>
      <c r="L2531">
        <v>0.34014458604652198</v>
      </c>
      <c r="M2531">
        <v>0.425127333915645</v>
      </c>
      <c r="N2531">
        <v>0.47599948329893299</v>
      </c>
      <c r="O2531">
        <v>0.50355153259610996</v>
      </c>
      <c r="P2531">
        <v>0.53251805901937199</v>
      </c>
      <c r="Q2531">
        <v>0.56862554817310795</v>
      </c>
      <c r="R2531">
        <v>0.60619976845002699</v>
      </c>
      <c r="S2531">
        <v>0.64502238112349097</v>
      </c>
      <c r="T2531">
        <v>0.685988085810048</v>
      </c>
      <c r="U2531">
        <v>0.72757695117647503</v>
      </c>
      <c r="V2531">
        <v>0.77142950479440497</v>
      </c>
      <c r="W2531">
        <v>0.81765714744338003</v>
      </c>
      <c r="X2531">
        <v>0.866376316804361</v>
      </c>
      <c r="Y2531">
        <v>0.91770869508105402</v>
      </c>
      <c r="Z2531">
        <v>0.97178142349478003</v>
      </c>
      <c r="AA2531">
        <v>1.0287273237182999</v>
      </c>
      <c r="AB2531">
        <v>1.08868512629597</v>
      </c>
      <c r="AC2531">
        <v>1.1517997060771099</v>
      </c>
      <c r="AD2531">
        <v>1.2182223246658701</v>
      </c>
    </row>
    <row r="2532" spans="2:30" ht="15" customHeight="1" x14ac:dyDescent="0.45">
      <c r="B2532" t="s">
        <v>419</v>
      </c>
      <c r="C2532" t="s">
        <v>189</v>
      </c>
      <c r="D2532" t="s">
        <v>3874</v>
      </c>
      <c r="E2532" t="s">
        <v>3875</v>
      </c>
      <c r="F2532" t="s">
        <v>5028</v>
      </c>
      <c r="G2532" t="s">
        <v>422</v>
      </c>
      <c r="H2532" t="s">
        <v>1046</v>
      </c>
      <c r="J2532">
        <v>1</v>
      </c>
      <c r="K2532">
        <v>0.14000000000000001</v>
      </c>
      <c r="L2532">
        <v>0.14000000000000001</v>
      </c>
      <c r="M2532">
        <v>0.14000000000000001</v>
      </c>
      <c r="N2532">
        <v>0.14000000000000001</v>
      </c>
      <c r="O2532">
        <v>0.14000000000000001</v>
      </c>
      <c r="P2532">
        <v>0.14000000000000001</v>
      </c>
      <c r="Q2532">
        <v>0.14000000000000001</v>
      </c>
      <c r="R2532">
        <v>0.14000000000000001</v>
      </c>
      <c r="S2532">
        <v>0.14000000000000001</v>
      </c>
      <c r="T2532">
        <v>0.14000000000000001</v>
      </c>
      <c r="U2532">
        <v>0.14000000000000001</v>
      </c>
      <c r="V2532">
        <v>0.14000000000000001</v>
      </c>
      <c r="W2532">
        <v>0.14000000000000001</v>
      </c>
      <c r="X2532">
        <v>0.14000000000000001</v>
      </c>
      <c r="Y2532">
        <v>0.14000000000000001</v>
      </c>
      <c r="Z2532">
        <v>0.14000000000000001</v>
      </c>
      <c r="AA2532">
        <v>0.14000000000000001</v>
      </c>
      <c r="AB2532">
        <v>0.14000000000000001</v>
      </c>
      <c r="AC2532">
        <v>0.14000000000000001</v>
      </c>
      <c r="AD2532">
        <v>0.14000000000000001</v>
      </c>
    </row>
    <row r="2533" spans="2:30" ht="15" customHeight="1" x14ac:dyDescent="0.45">
      <c r="B2533" t="s">
        <v>419</v>
      </c>
      <c r="C2533" t="s">
        <v>189</v>
      </c>
      <c r="D2533" t="s">
        <v>3877</v>
      </c>
      <c r="E2533" t="s">
        <v>3878</v>
      </c>
      <c r="F2533" t="s">
        <v>5029</v>
      </c>
      <c r="G2533" t="s">
        <v>422</v>
      </c>
      <c r="H2533" t="s">
        <v>3706</v>
      </c>
      <c r="J2533">
        <v>1</v>
      </c>
      <c r="K2533">
        <v>29.1989945296434</v>
      </c>
      <c r="L2533">
        <v>21.9015133652142</v>
      </c>
      <c r="M2533">
        <v>21.2433627712972</v>
      </c>
      <c r="N2533">
        <v>20.4121628534621</v>
      </c>
      <c r="O2533">
        <v>20.711511621360199</v>
      </c>
      <c r="P2533">
        <v>21.079215049380998</v>
      </c>
      <c r="Q2533">
        <v>21.330709657393001</v>
      </c>
      <c r="R2533">
        <v>21.590936560857401</v>
      </c>
      <c r="S2533">
        <v>21.860242187372702</v>
      </c>
      <c r="T2533">
        <v>22.1438471095036</v>
      </c>
      <c r="U2533">
        <v>22.486020754303599</v>
      </c>
      <c r="V2533">
        <v>22.841881344895601</v>
      </c>
      <c r="W2533">
        <v>23.211976359111301</v>
      </c>
      <c r="X2533">
        <v>23.596875173895601</v>
      </c>
      <c r="Y2533">
        <v>23.997169941271299</v>
      </c>
      <c r="Z2533">
        <v>24.413476499342</v>
      </c>
      <c r="AA2533">
        <v>24.846435319735502</v>
      </c>
      <c r="AB2533">
        <v>25.296712492944799</v>
      </c>
      <c r="AC2533">
        <v>25.765000753082401</v>
      </c>
      <c r="AD2533">
        <v>26.252020543625601</v>
      </c>
    </row>
    <row r="2534" spans="2:30" ht="15" customHeight="1" x14ac:dyDescent="0.45">
      <c r="B2534" t="s">
        <v>419</v>
      </c>
      <c r="C2534" t="s">
        <v>189</v>
      </c>
      <c r="D2534" t="s">
        <v>3880</v>
      </c>
      <c r="E2534" t="s">
        <v>3881</v>
      </c>
      <c r="F2534" t="s">
        <v>5030</v>
      </c>
      <c r="G2534" t="s">
        <v>422</v>
      </c>
      <c r="H2534" t="s">
        <v>3710</v>
      </c>
      <c r="J2534">
        <v>1</v>
      </c>
      <c r="K2534">
        <v>6.8583970800000003E-5</v>
      </c>
      <c r="L2534">
        <v>6.8580036717958098E-5</v>
      </c>
      <c r="M2534">
        <v>7.8460671290462905E-5</v>
      </c>
      <c r="N2534">
        <v>8.2832906860848496E-5</v>
      </c>
      <c r="O2534">
        <v>8.3484336923178595E-5</v>
      </c>
      <c r="P2534">
        <v>8.4071957938455802E-5</v>
      </c>
      <c r="Q2534">
        <v>8.5280257200442595E-5</v>
      </c>
      <c r="R2534">
        <v>8.6427028704826199E-5</v>
      </c>
      <c r="S2534">
        <v>8.7493938512133796E-5</v>
      </c>
      <c r="T2534">
        <v>8.8547866882130401E-5</v>
      </c>
      <c r="U2534">
        <v>8.9424957569430097E-5</v>
      </c>
      <c r="V2534">
        <v>9.0294521793758402E-5</v>
      </c>
      <c r="W2534">
        <v>9.1156439839580697E-5</v>
      </c>
      <c r="X2534">
        <v>9.2010597651790804E-5</v>
      </c>
      <c r="Y2534">
        <v>9.2856886343157906E-5</v>
      </c>
      <c r="Z2534">
        <v>9.3695201703777897E-5</v>
      </c>
      <c r="AA2534">
        <v>9.4525443713318103E-5</v>
      </c>
      <c r="AB2534">
        <v>9.5347516056705094E-5</v>
      </c>
      <c r="AC2534">
        <v>9.6161325643775701E-5</v>
      </c>
      <c r="AD2534">
        <v>9.6966782133290296E-5</v>
      </c>
    </row>
    <row r="2535" spans="2:30" ht="15" customHeight="1" x14ac:dyDescent="0.45">
      <c r="B2535" t="s">
        <v>419</v>
      </c>
      <c r="C2535" t="s">
        <v>189</v>
      </c>
      <c r="D2535" t="s">
        <v>3883</v>
      </c>
      <c r="E2535" t="s">
        <v>3884</v>
      </c>
      <c r="F2535" t="s">
        <v>5031</v>
      </c>
      <c r="G2535" t="s">
        <v>422</v>
      </c>
      <c r="H2535" t="s">
        <v>3714</v>
      </c>
      <c r="J2535">
        <v>1</v>
      </c>
      <c r="K2535">
        <v>1.0290925621361099E-3</v>
      </c>
      <c r="L2535">
        <v>5.9793586442043005E-4</v>
      </c>
      <c r="M2535">
        <v>6.1554340106525704E-4</v>
      </c>
      <c r="N2535">
        <v>5.7055586813039097E-4</v>
      </c>
      <c r="O2535">
        <v>5.7716109671923795E-4</v>
      </c>
      <c r="P2535">
        <v>5.8759987403493304E-4</v>
      </c>
      <c r="Q2535">
        <v>5.92978116921456E-4</v>
      </c>
      <c r="R2535">
        <v>5.9761888097207097E-4</v>
      </c>
      <c r="S2535">
        <v>6.01384980849589E-4</v>
      </c>
      <c r="T2535">
        <v>6.05102085304453E-4</v>
      </c>
      <c r="U2535">
        <v>6.1109578591604001E-4</v>
      </c>
      <c r="V2535">
        <v>6.1703805357278302E-4</v>
      </c>
      <c r="W2535">
        <v>6.2292807018473402E-4</v>
      </c>
      <c r="X2535">
        <v>6.2876505634313999E-4</v>
      </c>
      <c r="Y2535">
        <v>6.3454826795452204E-4</v>
      </c>
      <c r="Z2535">
        <v>6.4027699288845099E-4</v>
      </c>
      <c r="AA2535">
        <v>6.4595054764442195E-4</v>
      </c>
      <c r="AB2535">
        <v>6.5156827404224402E-4</v>
      </c>
      <c r="AC2535">
        <v>6.5712953593952605E-4</v>
      </c>
      <c r="AD2535">
        <v>6.6263371597896203E-4</v>
      </c>
    </row>
    <row r="2536" spans="2:30" ht="15" customHeight="1" x14ac:dyDescent="0.45">
      <c r="B2536" t="s">
        <v>419</v>
      </c>
      <c r="C2536" t="s">
        <v>189</v>
      </c>
      <c r="D2536" t="s">
        <v>3886</v>
      </c>
      <c r="E2536" t="s">
        <v>3887</v>
      </c>
      <c r="F2536" t="s">
        <v>5032</v>
      </c>
      <c r="G2536" t="s">
        <v>422</v>
      </c>
      <c r="H2536" t="s">
        <v>3718</v>
      </c>
      <c r="J2536">
        <v>1</v>
      </c>
      <c r="K2536">
        <v>6.0751114835123996E-4</v>
      </c>
      <c r="L2536">
        <v>5.6047847968498802E-4</v>
      </c>
      <c r="M2536">
        <v>6.5209537887577201E-4</v>
      </c>
      <c r="N2536">
        <v>6.9887161434231205E-4</v>
      </c>
      <c r="O2536">
        <v>7.2724058854602895E-4</v>
      </c>
      <c r="P2536">
        <v>7.5689664758464602E-4</v>
      </c>
      <c r="Q2536">
        <v>7.9228930674950303E-4</v>
      </c>
      <c r="R2536">
        <v>8.2876699989524797E-4</v>
      </c>
      <c r="S2536">
        <v>8.6617171779513995E-4</v>
      </c>
      <c r="T2536">
        <v>9.0524501615225797E-4</v>
      </c>
      <c r="U2536">
        <v>9.4481057773534896E-4</v>
      </c>
      <c r="V2536">
        <v>9.8613013471795792E-4</v>
      </c>
      <c r="W2536">
        <v>1.02927991146534E-3</v>
      </c>
      <c r="X2536">
        <v>1.0743392823009601E-3</v>
      </c>
      <c r="Y2536">
        <v>1.1213908913317899E-3</v>
      </c>
      <c r="Z2536">
        <v>1.1705207761759E-3</v>
      </c>
      <c r="AA2536">
        <v>1.22181849565838E-3</v>
      </c>
      <c r="AB2536">
        <v>1.27537726153546E-3</v>
      </c>
      <c r="AC2536">
        <v>1.3312940743006099E-3</v>
      </c>
      <c r="AD2536">
        <v>1.3896698631183299E-3</v>
      </c>
    </row>
    <row r="2537" spans="2:30" ht="15" customHeight="1" x14ac:dyDescent="0.45">
      <c r="B2537" t="s">
        <v>419</v>
      </c>
      <c r="C2537" t="s">
        <v>189</v>
      </c>
      <c r="D2537" t="s">
        <v>3889</v>
      </c>
      <c r="E2537" t="s">
        <v>3890</v>
      </c>
      <c r="F2537" t="s">
        <v>5033</v>
      </c>
      <c r="G2537" t="s">
        <v>422</v>
      </c>
      <c r="H2537" t="s">
        <v>3706</v>
      </c>
      <c r="J2537">
        <v>1</v>
      </c>
      <c r="K2537" t="e">
        <f>#N/A</f>
        <v>#N/A</v>
      </c>
      <c r="L2537" t="e">
        <f>#N/A</f>
        <v>#N/A</v>
      </c>
      <c r="M2537" t="e">
        <f>#N/A</f>
        <v>#N/A</v>
      </c>
      <c r="N2537" t="e">
        <f>#N/A</f>
        <v>#N/A</v>
      </c>
      <c r="O2537" t="e">
        <f>#N/A</f>
        <v>#N/A</v>
      </c>
      <c r="P2537" t="e">
        <f>#N/A</f>
        <v>#N/A</v>
      </c>
      <c r="Q2537" t="e">
        <f>#N/A</f>
        <v>#N/A</v>
      </c>
      <c r="R2537" t="e">
        <f>#N/A</f>
        <v>#N/A</v>
      </c>
      <c r="S2537" t="e">
        <f>#N/A</f>
        <v>#N/A</v>
      </c>
      <c r="T2537" t="e">
        <f>#N/A</f>
        <v>#N/A</v>
      </c>
      <c r="U2537" t="e">
        <f>#N/A</f>
        <v>#N/A</v>
      </c>
      <c r="V2537" t="e">
        <f>#N/A</f>
        <v>#N/A</v>
      </c>
      <c r="W2537" t="e">
        <f>#N/A</f>
        <v>#N/A</v>
      </c>
      <c r="X2537" t="e">
        <f>#N/A</f>
        <v>#N/A</v>
      </c>
      <c r="Y2537" t="e">
        <f>#N/A</f>
        <v>#N/A</v>
      </c>
      <c r="Z2537" t="e">
        <f>#N/A</f>
        <v>#N/A</v>
      </c>
      <c r="AA2537" t="e">
        <f>#N/A</f>
        <v>#N/A</v>
      </c>
      <c r="AB2537" t="e">
        <f>#N/A</f>
        <v>#N/A</v>
      </c>
      <c r="AC2537" t="e">
        <f>#N/A</f>
        <v>#N/A</v>
      </c>
      <c r="AD2537" t="e">
        <f>#N/A</f>
        <v>#N/A</v>
      </c>
    </row>
    <row r="2538" spans="2:30" ht="15" customHeight="1" x14ac:dyDescent="0.45">
      <c r="B2538" t="s">
        <v>419</v>
      </c>
      <c r="C2538" t="s">
        <v>189</v>
      </c>
      <c r="D2538" t="s">
        <v>3892</v>
      </c>
      <c r="E2538" t="s">
        <v>3893</v>
      </c>
      <c r="F2538" t="s">
        <v>5034</v>
      </c>
      <c r="G2538" t="s">
        <v>422</v>
      </c>
      <c r="H2538" t="s">
        <v>3710</v>
      </c>
      <c r="J2538">
        <v>1</v>
      </c>
      <c r="K2538">
        <v>0</v>
      </c>
      <c r="L2538">
        <v>0</v>
      </c>
      <c r="M2538">
        <v>0</v>
      </c>
      <c r="N2538">
        <v>0</v>
      </c>
      <c r="O2538">
        <v>0</v>
      </c>
      <c r="P2538">
        <v>0</v>
      </c>
      <c r="Q2538">
        <v>0</v>
      </c>
      <c r="R2538">
        <v>0</v>
      </c>
      <c r="S2538">
        <v>0</v>
      </c>
      <c r="T2538">
        <v>0</v>
      </c>
      <c r="U2538">
        <v>0</v>
      </c>
      <c r="V2538">
        <v>0</v>
      </c>
      <c r="W2538">
        <v>0</v>
      </c>
      <c r="X2538">
        <v>0</v>
      </c>
      <c r="Y2538">
        <v>0</v>
      </c>
      <c r="Z2538">
        <v>0</v>
      </c>
      <c r="AA2538">
        <v>0</v>
      </c>
      <c r="AB2538">
        <v>0</v>
      </c>
      <c r="AC2538">
        <v>0</v>
      </c>
      <c r="AD2538">
        <v>0</v>
      </c>
    </row>
    <row r="2539" spans="2:30" ht="15" customHeight="1" x14ac:dyDescent="0.45">
      <c r="B2539" t="s">
        <v>419</v>
      </c>
      <c r="C2539" t="s">
        <v>189</v>
      </c>
      <c r="D2539" t="s">
        <v>3895</v>
      </c>
      <c r="E2539" t="s">
        <v>3896</v>
      </c>
      <c r="F2539" t="s">
        <v>5035</v>
      </c>
      <c r="G2539" t="s">
        <v>422</v>
      </c>
      <c r="H2539" t="s">
        <v>3714</v>
      </c>
      <c r="J2539">
        <v>1</v>
      </c>
      <c r="K2539">
        <v>0</v>
      </c>
      <c r="L2539">
        <v>0</v>
      </c>
      <c r="M2539">
        <v>0</v>
      </c>
      <c r="N2539">
        <v>0</v>
      </c>
      <c r="O2539">
        <v>0</v>
      </c>
      <c r="P2539">
        <v>0</v>
      </c>
      <c r="Q2539">
        <v>0</v>
      </c>
      <c r="R2539">
        <v>0</v>
      </c>
      <c r="S2539">
        <v>0</v>
      </c>
      <c r="T2539">
        <v>0</v>
      </c>
      <c r="U2539">
        <v>0</v>
      </c>
      <c r="V2539">
        <v>0</v>
      </c>
      <c r="W2539">
        <v>0</v>
      </c>
      <c r="X2539">
        <v>0</v>
      </c>
      <c r="Y2539">
        <v>0</v>
      </c>
      <c r="Z2539">
        <v>0</v>
      </c>
      <c r="AA2539">
        <v>0</v>
      </c>
      <c r="AB2539">
        <v>0</v>
      </c>
      <c r="AC2539">
        <v>0</v>
      </c>
      <c r="AD2539">
        <v>0</v>
      </c>
    </row>
    <row r="2540" spans="2:30" ht="15" customHeight="1" x14ac:dyDescent="0.45">
      <c r="B2540" t="s">
        <v>419</v>
      </c>
      <c r="C2540" t="s">
        <v>189</v>
      </c>
      <c r="D2540" t="s">
        <v>3898</v>
      </c>
      <c r="E2540" t="s">
        <v>3899</v>
      </c>
      <c r="F2540" t="s">
        <v>5036</v>
      </c>
      <c r="G2540" t="s">
        <v>422</v>
      </c>
      <c r="H2540" t="s">
        <v>3718</v>
      </c>
      <c r="J2540">
        <v>1</v>
      </c>
      <c r="K2540" t="e">
        <f>#N/A</f>
        <v>#N/A</v>
      </c>
      <c r="L2540" t="e">
        <f>#N/A</f>
        <v>#N/A</v>
      </c>
      <c r="M2540" t="e">
        <f>#N/A</f>
        <v>#N/A</v>
      </c>
      <c r="N2540" t="e">
        <f>#N/A</f>
        <v>#N/A</v>
      </c>
      <c r="O2540" t="e">
        <f>#N/A</f>
        <v>#N/A</v>
      </c>
      <c r="P2540" t="e">
        <f>#N/A</f>
        <v>#N/A</v>
      </c>
      <c r="Q2540" t="e">
        <f>#N/A</f>
        <v>#N/A</v>
      </c>
      <c r="R2540" t="e">
        <f>#N/A</f>
        <v>#N/A</v>
      </c>
      <c r="S2540" t="e">
        <f>#N/A</f>
        <v>#N/A</v>
      </c>
      <c r="T2540" t="e">
        <f>#N/A</f>
        <v>#N/A</v>
      </c>
      <c r="U2540" t="e">
        <f>#N/A</f>
        <v>#N/A</v>
      </c>
      <c r="V2540" t="e">
        <f>#N/A</f>
        <v>#N/A</v>
      </c>
      <c r="W2540" t="e">
        <f>#N/A</f>
        <v>#N/A</v>
      </c>
      <c r="X2540" t="e">
        <f>#N/A</f>
        <v>#N/A</v>
      </c>
      <c r="Y2540" t="e">
        <f>#N/A</f>
        <v>#N/A</v>
      </c>
      <c r="Z2540" t="e">
        <f>#N/A</f>
        <v>#N/A</v>
      </c>
      <c r="AA2540" t="e">
        <f>#N/A</f>
        <v>#N/A</v>
      </c>
      <c r="AB2540" t="e">
        <f>#N/A</f>
        <v>#N/A</v>
      </c>
      <c r="AC2540" t="e">
        <f>#N/A</f>
        <v>#N/A</v>
      </c>
      <c r="AD2540" t="e">
        <f>#N/A</f>
        <v>#N/A</v>
      </c>
    </row>
    <row r="2541" spans="2:30" ht="15" customHeight="1" x14ac:dyDescent="0.45">
      <c r="B2541" t="s">
        <v>419</v>
      </c>
      <c r="C2541" t="s">
        <v>189</v>
      </c>
      <c r="D2541" t="s">
        <v>3901</v>
      </c>
      <c r="E2541" t="s">
        <v>3902</v>
      </c>
      <c r="F2541" t="s">
        <v>5037</v>
      </c>
      <c r="G2541" t="s">
        <v>422</v>
      </c>
      <c r="H2541" t="s">
        <v>3840</v>
      </c>
      <c r="J2541">
        <v>1</v>
      </c>
      <c r="K2541">
        <v>11.129497825392001</v>
      </c>
      <c r="L2541">
        <v>8.6161449725182102</v>
      </c>
      <c r="M2541">
        <v>7.5824162235258097</v>
      </c>
      <c r="N2541">
        <v>6.8902832363207898</v>
      </c>
      <c r="O2541">
        <v>6.9085851728340399</v>
      </c>
      <c r="P2541">
        <v>6.9633737531537596</v>
      </c>
      <c r="Q2541">
        <v>6.9373191142644401</v>
      </c>
      <c r="R2541">
        <v>6.9093867428145996</v>
      </c>
      <c r="S2541">
        <v>6.8795000210555104</v>
      </c>
      <c r="T2541">
        <v>6.8506579307463102</v>
      </c>
      <c r="U2541">
        <v>6.8506154435009297</v>
      </c>
      <c r="V2541">
        <v>6.8505738959570204</v>
      </c>
      <c r="W2541">
        <v>6.8505332609071896</v>
      </c>
      <c r="X2541">
        <v>6.85049351210374</v>
      </c>
      <c r="Y2541">
        <v>6.8504546242324</v>
      </c>
      <c r="Z2541">
        <v>6.85041657288635</v>
      </c>
      <c r="AA2541">
        <v>6.8503793345407997</v>
      </c>
      <c r="AB2541">
        <v>6.8503428865278897</v>
      </c>
      <c r="AC2541">
        <v>6.85030720701213</v>
      </c>
      <c r="AD2541">
        <v>6.8502722749664402</v>
      </c>
    </row>
    <row r="2542" spans="2:30" ht="15" customHeight="1" x14ac:dyDescent="0.45">
      <c r="B2542" t="s">
        <v>419</v>
      </c>
      <c r="C2542" t="s">
        <v>189</v>
      </c>
      <c r="D2542" t="s">
        <v>3904</v>
      </c>
      <c r="E2542" t="s">
        <v>3905</v>
      </c>
      <c r="F2542" t="s">
        <v>5038</v>
      </c>
      <c r="G2542" t="s">
        <v>422</v>
      </c>
      <c r="H2542" t="s">
        <v>2600</v>
      </c>
      <c r="J2542">
        <v>1</v>
      </c>
      <c r="K2542" t="e">
        <f>#N/A</f>
        <v>#N/A</v>
      </c>
      <c r="L2542" t="e">
        <f>#N/A</f>
        <v>#N/A</v>
      </c>
      <c r="M2542" t="e">
        <f>#N/A</f>
        <v>#N/A</v>
      </c>
      <c r="N2542" t="e">
        <f>#N/A</f>
        <v>#N/A</v>
      </c>
      <c r="O2542" t="e">
        <f>#N/A</f>
        <v>#N/A</v>
      </c>
      <c r="P2542" t="e">
        <f>#N/A</f>
        <v>#N/A</v>
      </c>
      <c r="Q2542" t="e">
        <f>#N/A</f>
        <v>#N/A</v>
      </c>
      <c r="R2542" t="e">
        <f>#N/A</f>
        <v>#N/A</v>
      </c>
      <c r="S2542" t="e">
        <f>#N/A</f>
        <v>#N/A</v>
      </c>
      <c r="T2542" t="e">
        <f>#N/A</f>
        <v>#N/A</v>
      </c>
      <c r="U2542" t="e">
        <f>#N/A</f>
        <v>#N/A</v>
      </c>
      <c r="V2542" t="e">
        <f>#N/A</f>
        <v>#N/A</v>
      </c>
      <c r="W2542" t="e">
        <f>#N/A</f>
        <v>#N/A</v>
      </c>
      <c r="X2542" t="e">
        <f>#N/A</f>
        <v>#N/A</v>
      </c>
      <c r="Y2542" t="e">
        <f>#N/A</f>
        <v>#N/A</v>
      </c>
      <c r="Z2542" t="e">
        <f>#N/A</f>
        <v>#N/A</v>
      </c>
      <c r="AA2542" t="e">
        <f>#N/A</f>
        <v>#N/A</v>
      </c>
      <c r="AB2542" t="e">
        <f>#N/A</f>
        <v>#N/A</v>
      </c>
      <c r="AC2542" t="e">
        <f>#N/A</f>
        <v>#N/A</v>
      </c>
      <c r="AD2542" t="e">
        <f>#N/A</f>
        <v>#N/A</v>
      </c>
    </row>
    <row r="2543" spans="2:30" ht="15" customHeight="1" x14ac:dyDescent="0.45">
      <c r="B2543" t="s">
        <v>419</v>
      </c>
      <c r="C2543" t="s">
        <v>189</v>
      </c>
      <c r="D2543" t="s">
        <v>3907</v>
      </c>
      <c r="E2543" t="s">
        <v>3908</v>
      </c>
      <c r="F2543" t="s">
        <v>5039</v>
      </c>
      <c r="G2543" t="s">
        <v>422</v>
      </c>
      <c r="H2543" t="s">
        <v>1046</v>
      </c>
      <c r="J2543">
        <v>1</v>
      </c>
      <c r="K2543">
        <v>3.55762260809791E-3</v>
      </c>
      <c r="L2543">
        <v>2.85132476184909E-3</v>
      </c>
      <c r="M2543">
        <v>2.66163802432121E-3</v>
      </c>
      <c r="N2543">
        <v>2.5108933686182602E-3</v>
      </c>
      <c r="O2543">
        <v>2.5272085754152501E-3</v>
      </c>
      <c r="P2543">
        <v>2.5500326446776301E-3</v>
      </c>
      <c r="Q2543">
        <v>2.5520588333246201E-3</v>
      </c>
      <c r="R2543">
        <v>2.5564611507088602E-3</v>
      </c>
      <c r="S2543">
        <v>2.5635705729389999E-3</v>
      </c>
      <c r="T2543">
        <v>2.5723998753246998E-3</v>
      </c>
      <c r="U2543">
        <v>2.58902988761987E-3</v>
      </c>
      <c r="V2543">
        <v>2.60703754135377E-3</v>
      </c>
      <c r="W2543">
        <v>2.6264524947975502E-3</v>
      </c>
      <c r="X2543">
        <v>2.64730616271028E-3</v>
      </c>
      <c r="Y2543">
        <v>2.6696317655340099E-3</v>
      </c>
      <c r="Z2543">
        <v>2.6934643812052601E-3</v>
      </c>
      <c r="AA2543">
        <v>2.7188409997271801E-3</v>
      </c>
      <c r="AB2543">
        <v>2.7458005806517498E-3</v>
      </c>
      <c r="AC2543">
        <v>2.7743841136271402E-3</v>
      </c>
      <c r="AD2543">
        <v>2.80463468217189E-3</v>
      </c>
    </row>
    <row r="2544" spans="2:30" ht="15" customHeight="1" x14ac:dyDescent="0.45">
      <c r="B2544" t="s">
        <v>419</v>
      </c>
      <c r="C2544" t="s">
        <v>189</v>
      </c>
      <c r="D2544" t="s">
        <v>3910</v>
      </c>
      <c r="E2544" t="s">
        <v>3911</v>
      </c>
      <c r="F2544" t="s">
        <v>5040</v>
      </c>
      <c r="G2544" t="s">
        <v>422</v>
      </c>
      <c r="H2544" t="s">
        <v>3706</v>
      </c>
      <c r="J2544">
        <v>1</v>
      </c>
      <c r="K2544" t="e">
        <f>#N/A</f>
        <v>#N/A</v>
      </c>
      <c r="L2544" t="e">
        <f>#N/A</f>
        <v>#N/A</v>
      </c>
      <c r="M2544" t="e">
        <f>#N/A</f>
        <v>#N/A</v>
      </c>
      <c r="N2544" t="e">
        <f>#N/A</f>
        <v>#N/A</v>
      </c>
      <c r="O2544" t="e">
        <f>#N/A</f>
        <v>#N/A</v>
      </c>
      <c r="P2544" t="e">
        <f>#N/A</f>
        <v>#N/A</v>
      </c>
      <c r="Q2544" t="e">
        <f>#N/A</f>
        <v>#N/A</v>
      </c>
      <c r="R2544" t="e">
        <f>#N/A</f>
        <v>#N/A</v>
      </c>
      <c r="S2544" t="e">
        <f>#N/A</f>
        <v>#N/A</v>
      </c>
      <c r="T2544" t="e">
        <f>#N/A</f>
        <v>#N/A</v>
      </c>
      <c r="U2544" t="e">
        <f>#N/A</f>
        <v>#N/A</v>
      </c>
      <c r="V2544" t="e">
        <f>#N/A</f>
        <v>#N/A</v>
      </c>
      <c r="W2544" t="e">
        <f>#N/A</f>
        <v>#N/A</v>
      </c>
      <c r="X2544" t="e">
        <f>#N/A</f>
        <v>#N/A</v>
      </c>
      <c r="Y2544" t="e">
        <f>#N/A</f>
        <v>#N/A</v>
      </c>
      <c r="Z2544" t="e">
        <f>#N/A</f>
        <v>#N/A</v>
      </c>
      <c r="AA2544" t="e">
        <f>#N/A</f>
        <v>#N/A</v>
      </c>
      <c r="AB2544" t="e">
        <f>#N/A</f>
        <v>#N/A</v>
      </c>
      <c r="AC2544" t="e">
        <f>#N/A</f>
        <v>#N/A</v>
      </c>
      <c r="AD2544" t="e">
        <f>#N/A</f>
        <v>#N/A</v>
      </c>
    </row>
    <row r="2545" spans="2:30" ht="15" customHeight="1" x14ac:dyDescent="0.45">
      <c r="B2545" t="s">
        <v>419</v>
      </c>
      <c r="C2545" t="s">
        <v>189</v>
      </c>
      <c r="D2545" t="s">
        <v>3913</v>
      </c>
      <c r="E2545" t="s">
        <v>3914</v>
      </c>
      <c r="F2545" t="s">
        <v>5041</v>
      </c>
      <c r="G2545" t="s">
        <v>422</v>
      </c>
      <c r="H2545" t="s">
        <v>3788</v>
      </c>
      <c r="J2545">
        <v>1</v>
      </c>
      <c r="K2545">
        <v>11.459860725238601</v>
      </c>
      <c r="L2545">
        <v>8.8261134458896198</v>
      </c>
      <c r="M2545">
        <v>7.7428525388590304</v>
      </c>
      <c r="N2545">
        <v>7.0518273251641999</v>
      </c>
      <c r="O2545">
        <v>7.0701609479730401</v>
      </c>
      <c r="P2545">
        <v>7.1249351212688401</v>
      </c>
      <c r="Q2545">
        <v>7.0989931146117797</v>
      </c>
      <c r="R2545">
        <v>7.0711697267137001</v>
      </c>
      <c r="S2545">
        <v>7.0413877949045798</v>
      </c>
      <c r="T2545">
        <v>7.0126466437092896</v>
      </c>
      <c r="U2545">
        <v>7.0126627809654503</v>
      </c>
      <c r="V2545">
        <v>7.01267856130971</v>
      </c>
      <c r="W2545">
        <v>7.0126939950758196</v>
      </c>
      <c r="X2545">
        <v>7.0127090922330302</v>
      </c>
      <c r="Y2545">
        <v>7.0127238623960597</v>
      </c>
      <c r="Z2545">
        <v>7.0127383148349702</v>
      </c>
      <c r="AA2545">
        <v>7.0127524584848002</v>
      </c>
      <c r="AB2545">
        <v>7.0127663019551303</v>
      </c>
      <c r="AC2545">
        <v>7.0127798535393699</v>
      </c>
      <c r="AD2545">
        <v>7.0127931212239298</v>
      </c>
    </row>
    <row r="2546" spans="2:30" ht="15" customHeight="1" x14ac:dyDescent="0.45">
      <c r="B2546" t="s">
        <v>419</v>
      </c>
      <c r="C2546" t="s">
        <v>189</v>
      </c>
      <c r="D2546" t="s">
        <v>3916</v>
      </c>
      <c r="E2546" t="s">
        <v>3917</v>
      </c>
      <c r="F2546" t="s">
        <v>5042</v>
      </c>
      <c r="G2546" t="s">
        <v>422</v>
      </c>
      <c r="H2546" t="s">
        <v>3710</v>
      </c>
      <c r="J2546">
        <v>1</v>
      </c>
      <c r="K2546">
        <v>0</v>
      </c>
      <c r="L2546">
        <v>0</v>
      </c>
      <c r="M2546">
        <v>0</v>
      </c>
      <c r="N2546">
        <v>0</v>
      </c>
      <c r="O2546">
        <v>0</v>
      </c>
      <c r="P2546">
        <v>0</v>
      </c>
      <c r="Q2546">
        <v>0</v>
      </c>
      <c r="R2546">
        <v>0</v>
      </c>
      <c r="S2546">
        <v>0</v>
      </c>
      <c r="T2546">
        <v>0</v>
      </c>
      <c r="U2546">
        <v>0</v>
      </c>
      <c r="V2546">
        <v>0</v>
      </c>
      <c r="W2546">
        <v>0</v>
      </c>
      <c r="X2546">
        <v>0</v>
      </c>
      <c r="Y2546">
        <v>0</v>
      </c>
      <c r="Z2546">
        <v>0</v>
      </c>
      <c r="AA2546">
        <v>0</v>
      </c>
      <c r="AB2546">
        <v>0</v>
      </c>
      <c r="AC2546">
        <v>0</v>
      </c>
      <c r="AD2546">
        <v>0</v>
      </c>
    </row>
    <row r="2547" spans="2:30" ht="15" customHeight="1" x14ac:dyDescent="0.45">
      <c r="B2547" t="s">
        <v>419</v>
      </c>
      <c r="C2547" t="s">
        <v>189</v>
      </c>
      <c r="D2547" t="s">
        <v>3919</v>
      </c>
      <c r="E2547" t="s">
        <v>3920</v>
      </c>
      <c r="F2547" t="s">
        <v>5043</v>
      </c>
      <c r="G2547" t="s">
        <v>422</v>
      </c>
      <c r="H2547" t="s">
        <v>3714</v>
      </c>
      <c r="J2547">
        <v>1</v>
      </c>
      <c r="K2547">
        <v>0</v>
      </c>
      <c r="L2547">
        <v>0</v>
      </c>
      <c r="M2547">
        <v>0</v>
      </c>
      <c r="N2547">
        <v>0</v>
      </c>
      <c r="O2547">
        <v>0</v>
      </c>
      <c r="P2547">
        <v>0</v>
      </c>
      <c r="Q2547">
        <v>0</v>
      </c>
      <c r="R2547">
        <v>0</v>
      </c>
      <c r="S2547">
        <v>0</v>
      </c>
      <c r="T2547">
        <v>0</v>
      </c>
      <c r="U2547">
        <v>0</v>
      </c>
      <c r="V2547">
        <v>0</v>
      </c>
      <c r="W2547">
        <v>0</v>
      </c>
      <c r="X2547">
        <v>0</v>
      </c>
      <c r="Y2547">
        <v>0</v>
      </c>
      <c r="Z2547">
        <v>0</v>
      </c>
      <c r="AA2547">
        <v>0</v>
      </c>
      <c r="AB2547">
        <v>0</v>
      </c>
      <c r="AC2547">
        <v>0</v>
      </c>
      <c r="AD2547">
        <v>0</v>
      </c>
    </row>
    <row r="2548" spans="2:30" ht="15" customHeight="1" x14ac:dyDescent="0.45">
      <c r="B2548" t="s">
        <v>419</v>
      </c>
      <c r="C2548" t="s">
        <v>189</v>
      </c>
      <c r="D2548" t="s">
        <v>3922</v>
      </c>
      <c r="E2548" t="s">
        <v>3923</v>
      </c>
      <c r="F2548" t="s">
        <v>5044</v>
      </c>
      <c r="G2548" t="s">
        <v>422</v>
      </c>
      <c r="H2548" t="s">
        <v>3718</v>
      </c>
      <c r="J2548">
        <v>1</v>
      </c>
      <c r="K2548" t="e">
        <f>#N/A</f>
        <v>#N/A</v>
      </c>
      <c r="L2548" t="e">
        <f>#N/A</f>
        <v>#N/A</v>
      </c>
      <c r="M2548" t="e">
        <f>#N/A</f>
        <v>#N/A</v>
      </c>
      <c r="N2548" t="e">
        <f>#N/A</f>
        <v>#N/A</v>
      </c>
      <c r="O2548" t="e">
        <f>#N/A</f>
        <v>#N/A</v>
      </c>
      <c r="P2548" t="e">
        <f>#N/A</f>
        <v>#N/A</v>
      </c>
      <c r="Q2548" t="e">
        <f>#N/A</f>
        <v>#N/A</v>
      </c>
      <c r="R2548" t="e">
        <f>#N/A</f>
        <v>#N/A</v>
      </c>
      <c r="S2548" t="e">
        <f>#N/A</f>
        <v>#N/A</v>
      </c>
      <c r="T2548" t="e">
        <f>#N/A</f>
        <v>#N/A</v>
      </c>
      <c r="U2548" t="e">
        <f>#N/A</f>
        <v>#N/A</v>
      </c>
      <c r="V2548" t="e">
        <f>#N/A</f>
        <v>#N/A</v>
      </c>
      <c r="W2548" t="e">
        <f>#N/A</f>
        <v>#N/A</v>
      </c>
      <c r="X2548" t="e">
        <f>#N/A</f>
        <v>#N/A</v>
      </c>
      <c r="Y2548" t="e">
        <f>#N/A</f>
        <v>#N/A</v>
      </c>
      <c r="Z2548" t="e">
        <f>#N/A</f>
        <v>#N/A</v>
      </c>
      <c r="AA2548" t="e">
        <f>#N/A</f>
        <v>#N/A</v>
      </c>
      <c r="AB2548" t="e">
        <f>#N/A</f>
        <v>#N/A</v>
      </c>
      <c r="AC2548" t="e">
        <f>#N/A</f>
        <v>#N/A</v>
      </c>
      <c r="AD2548" t="e">
        <f>#N/A</f>
        <v>#N/A</v>
      </c>
    </row>
    <row r="2549" spans="2:30" ht="15" customHeight="1" x14ac:dyDescent="0.45">
      <c r="B2549" t="s">
        <v>419</v>
      </c>
      <c r="C2549" t="s">
        <v>189</v>
      </c>
      <c r="D2549" t="s">
        <v>3925</v>
      </c>
      <c r="E2549" t="s">
        <v>3926</v>
      </c>
      <c r="F2549" t="s">
        <v>5045</v>
      </c>
      <c r="G2549" t="s">
        <v>422</v>
      </c>
      <c r="H2549" t="s">
        <v>3706</v>
      </c>
      <c r="J2549">
        <v>1</v>
      </c>
      <c r="K2549">
        <v>6.3657651756497305E-2</v>
      </c>
      <c r="L2549">
        <v>6.2227839357171098E-2</v>
      </c>
      <c r="M2549">
        <v>0.107105976994759</v>
      </c>
      <c r="N2549">
        <v>0.10463798276974901</v>
      </c>
      <c r="O2549">
        <v>0.106549614862249</v>
      </c>
      <c r="P2549">
        <v>0.107686130294654</v>
      </c>
      <c r="Q2549">
        <v>0.107676103010397</v>
      </c>
      <c r="R2549">
        <v>0.10735717387220001</v>
      </c>
      <c r="S2549">
        <v>0.107044262480603</v>
      </c>
      <c r="T2549">
        <v>0.106799865590299</v>
      </c>
      <c r="U2549">
        <v>0.106549962194883</v>
      </c>
      <c r="V2549">
        <v>0.10630651882443901</v>
      </c>
      <c r="W2549">
        <v>0.10604886862205901</v>
      </c>
      <c r="X2549">
        <v>0.105785059212144</v>
      </c>
      <c r="Y2549">
        <v>0.105507026060565</v>
      </c>
      <c r="Z2549">
        <v>0.105220053972577</v>
      </c>
      <c r="AA2549">
        <v>0.104920402004095</v>
      </c>
      <c r="AB2549">
        <v>0.104606438165687</v>
      </c>
      <c r="AC2549">
        <v>0.104277499787664</v>
      </c>
      <c r="AD2549">
        <v>0.10391169263953901</v>
      </c>
    </row>
    <row r="2550" spans="2:30" ht="15" customHeight="1" x14ac:dyDescent="0.45">
      <c r="B2550" t="s">
        <v>419</v>
      </c>
      <c r="C2550" t="s">
        <v>189</v>
      </c>
      <c r="D2550" t="s">
        <v>3928</v>
      </c>
      <c r="E2550" t="s">
        <v>3929</v>
      </c>
      <c r="F2550" t="s">
        <v>5046</v>
      </c>
      <c r="G2550" t="s">
        <v>422</v>
      </c>
      <c r="H2550" t="s">
        <v>3710</v>
      </c>
      <c r="J2550">
        <v>1</v>
      </c>
      <c r="K2550">
        <v>99.833519124999995</v>
      </c>
      <c r="L2550">
        <v>96.467134733572706</v>
      </c>
      <c r="M2550">
        <v>108.072180434941</v>
      </c>
      <c r="N2550">
        <v>120.639066715376</v>
      </c>
      <c r="O2550">
        <v>126.857199125978</v>
      </c>
      <c r="P2550">
        <v>128.91908550862999</v>
      </c>
      <c r="Q2550">
        <v>132.53622661235599</v>
      </c>
      <c r="R2550">
        <v>137.15464337820001</v>
      </c>
      <c r="S2550">
        <v>141.80651312167399</v>
      </c>
      <c r="T2550">
        <v>146.494471853211</v>
      </c>
      <c r="U2550">
        <v>151.16886539264601</v>
      </c>
      <c r="V2550">
        <v>155.91851530858901</v>
      </c>
      <c r="W2550">
        <v>160.727237036508</v>
      </c>
      <c r="X2550">
        <v>165.623293086328</v>
      </c>
      <c r="Y2550">
        <v>170.596556855193</v>
      </c>
      <c r="Z2550">
        <v>175.66010692134199</v>
      </c>
      <c r="AA2550">
        <v>180.807647061983</v>
      </c>
      <c r="AB2550">
        <v>186.046719367913</v>
      </c>
      <c r="AC2550">
        <v>191.38226332596099</v>
      </c>
      <c r="AD2550">
        <v>196.81807187336801</v>
      </c>
    </row>
    <row r="2551" spans="2:30" ht="15" customHeight="1" x14ac:dyDescent="0.45">
      <c r="B2551" t="s">
        <v>419</v>
      </c>
      <c r="C2551" t="s">
        <v>189</v>
      </c>
      <c r="D2551" t="s">
        <v>3931</v>
      </c>
      <c r="E2551" t="s">
        <v>3932</v>
      </c>
      <c r="F2551" t="s">
        <v>5047</v>
      </c>
      <c r="G2551" t="s">
        <v>422</v>
      </c>
      <c r="H2551" t="s">
        <v>3714</v>
      </c>
      <c r="J2551">
        <v>1</v>
      </c>
      <c r="K2551">
        <v>0</v>
      </c>
      <c r="L2551">
        <v>0</v>
      </c>
      <c r="M2551">
        <v>5.9594967971760999</v>
      </c>
      <c r="N2551">
        <v>6.6524810437909201</v>
      </c>
      <c r="O2551">
        <v>6.9953716936904797</v>
      </c>
      <c r="P2551">
        <v>7.1090716786829304</v>
      </c>
      <c r="Q2551">
        <v>7.3085341188394999</v>
      </c>
      <c r="R2551">
        <v>7.5632105750125804</v>
      </c>
      <c r="S2551">
        <v>7.8197317511889199</v>
      </c>
      <c r="T2551">
        <v>8.0782430066614399</v>
      </c>
      <c r="U2551">
        <v>8.3360062276392295</v>
      </c>
      <c r="V2551">
        <v>8.5979193615082501</v>
      </c>
      <c r="W2551">
        <v>8.8630899319613405</v>
      </c>
      <c r="X2551">
        <v>9.13307643755663</v>
      </c>
      <c r="Y2551">
        <v>9.4073204602346792</v>
      </c>
      <c r="Z2551">
        <v>9.6865432008151906</v>
      </c>
      <c r="AA2551">
        <v>9.9703974624579708</v>
      </c>
      <c r="AB2551">
        <v>10.259299143739</v>
      </c>
      <c r="AC2551">
        <v>10.553520626096599</v>
      </c>
      <c r="AD2551">
        <v>10.8532710660152</v>
      </c>
    </row>
    <row r="2552" spans="2:30" ht="15" customHeight="1" x14ac:dyDescent="0.45">
      <c r="B2552" t="s">
        <v>419</v>
      </c>
      <c r="C2552" t="s">
        <v>189</v>
      </c>
      <c r="D2552" t="s">
        <v>3934</v>
      </c>
      <c r="E2552" t="s">
        <v>3935</v>
      </c>
      <c r="F2552" t="s">
        <v>5048</v>
      </c>
      <c r="G2552" t="s">
        <v>422</v>
      </c>
      <c r="H2552" t="s">
        <v>3718</v>
      </c>
      <c r="J2552">
        <v>1</v>
      </c>
      <c r="K2552">
        <v>0</v>
      </c>
      <c r="L2552">
        <v>0</v>
      </c>
      <c r="M2552">
        <v>0</v>
      </c>
      <c r="N2552">
        <v>0</v>
      </c>
      <c r="O2552">
        <v>0</v>
      </c>
      <c r="P2552">
        <v>0</v>
      </c>
      <c r="Q2552">
        <v>0</v>
      </c>
      <c r="R2552">
        <v>0</v>
      </c>
      <c r="S2552">
        <v>0</v>
      </c>
      <c r="T2552">
        <v>0</v>
      </c>
      <c r="U2552">
        <v>0</v>
      </c>
      <c r="V2552">
        <v>0</v>
      </c>
      <c r="W2552">
        <v>0</v>
      </c>
      <c r="X2552">
        <v>0</v>
      </c>
      <c r="Y2552">
        <v>0</v>
      </c>
      <c r="Z2552">
        <v>0</v>
      </c>
      <c r="AA2552">
        <v>0</v>
      </c>
      <c r="AB2552">
        <v>0</v>
      </c>
      <c r="AC2552">
        <v>0</v>
      </c>
      <c r="AD2552">
        <v>0</v>
      </c>
    </row>
    <row r="2553" spans="2:30" ht="15" customHeight="1" x14ac:dyDescent="0.45">
      <c r="B2553" t="s">
        <v>419</v>
      </c>
      <c r="C2553" t="s">
        <v>189</v>
      </c>
      <c r="D2553" t="s">
        <v>3937</v>
      </c>
      <c r="E2553" t="s">
        <v>3938</v>
      </c>
      <c r="F2553" t="s">
        <v>5049</v>
      </c>
      <c r="G2553" t="s">
        <v>422</v>
      </c>
      <c r="H2553" t="s">
        <v>1046</v>
      </c>
      <c r="J2553">
        <v>1</v>
      </c>
      <c r="K2553">
        <v>0</v>
      </c>
      <c r="L2553">
        <v>0</v>
      </c>
      <c r="M2553">
        <v>0</v>
      </c>
      <c r="N2553">
        <v>0</v>
      </c>
      <c r="O2553">
        <v>0</v>
      </c>
      <c r="P2553">
        <v>0</v>
      </c>
      <c r="Q2553">
        <v>0</v>
      </c>
      <c r="R2553">
        <v>0</v>
      </c>
      <c r="S2553">
        <v>0</v>
      </c>
      <c r="T2553">
        <v>0</v>
      </c>
      <c r="U2553">
        <v>0</v>
      </c>
      <c r="V2553">
        <v>0</v>
      </c>
      <c r="W2553">
        <v>0</v>
      </c>
      <c r="X2553">
        <v>0</v>
      </c>
      <c r="Y2553">
        <v>0</v>
      </c>
      <c r="Z2553">
        <v>0</v>
      </c>
      <c r="AA2553">
        <v>0</v>
      </c>
      <c r="AB2553">
        <v>0</v>
      </c>
      <c r="AC2553">
        <v>0</v>
      </c>
      <c r="AD2553">
        <v>0</v>
      </c>
    </row>
    <row r="2554" spans="2:30" ht="15" customHeight="1" x14ac:dyDescent="0.45">
      <c r="B2554" t="s">
        <v>419</v>
      </c>
      <c r="C2554" t="s">
        <v>189</v>
      </c>
      <c r="D2554" t="s">
        <v>3940</v>
      </c>
      <c r="E2554" t="s">
        <v>3941</v>
      </c>
      <c r="F2554" t="s">
        <v>5050</v>
      </c>
      <c r="G2554" t="s">
        <v>422</v>
      </c>
      <c r="H2554" t="s">
        <v>3706</v>
      </c>
      <c r="J2554">
        <v>1</v>
      </c>
      <c r="K2554">
        <v>6.7626534951170506E-2</v>
      </c>
      <c r="L2554">
        <v>5.8294065004879402E-2</v>
      </c>
      <c r="M2554">
        <v>0.11484730008447901</v>
      </c>
      <c r="N2554">
        <v>0.11227433382692199</v>
      </c>
      <c r="O2554">
        <v>0.114267274013339</v>
      </c>
      <c r="P2554">
        <v>0.115508674846359</v>
      </c>
      <c r="Q2554">
        <v>0.11549724374230599</v>
      </c>
      <c r="R2554">
        <v>0.11513366452476199</v>
      </c>
      <c r="S2554">
        <v>0.11478296064603299</v>
      </c>
      <c r="T2554">
        <v>0.11452816874018899</v>
      </c>
      <c r="U2554">
        <v>0.114267636119189</v>
      </c>
      <c r="V2554">
        <v>0.114013838289587</v>
      </c>
      <c r="W2554">
        <v>0.11374522936406301</v>
      </c>
      <c r="X2554">
        <v>0.11347019925934999</v>
      </c>
      <c r="Y2554">
        <v>0.11318034042976</v>
      </c>
      <c r="Z2554">
        <v>0.112881162460958</v>
      </c>
      <c r="AA2554">
        <v>0.11256876529402</v>
      </c>
      <c r="AB2554">
        <v>0.112241447525554</v>
      </c>
      <c r="AC2554">
        <v>0.11189851830031899</v>
      </c>
      <c r="AD2554">
        <v>0.11151715215312</v>
      </c>
    </row>
    <row r="2555" spans="2:30" ht="15" customHeight="1" x14ac:dyDescent="0.45">
      <c r="B2555" t="s">
        <v>419</v>
      </c>
      <c r="C2555" t="s">
        <v>189</v>
      </c>
      <c r="D2555" t="s">
        <v>3943</v>
      </c>
      <c r="E2555" t="s">
        <v>3944</v>
      </c>
      <c r="F2555" t="s">
        <v>5051</v>
      </c>
      <c r="G2555" t="s">
        <v>422</v>
      </c>
      <c r="H2555" t="s">
        <v>3710</v>
      </c>
      <c r="J2555">
        <v>1</v>
      </c>
      <c r="K2555">
        <v>68.708736277</v>
      </c>
      <c r="L2555">
        <v>66.767997707475303</v>
      </c>
      <c r="M2555">
        <v>79.394826027249394</v>
      </c>
      <c r="N2555">
        <v>87.033734540012603</v>
      </c>
      <c r="O2555">
        <v>91.604417560870104</v>
      </c>
      <c r="P2555">
        <v>93.025919588011106</v>
      </c>
      <c r="Q2555">
        <v>95.552063206023107</v>
      </c>
      <c r="R2555">
        <v>98.882857495096403</v>
      </c>
      <c r="S2555">
        <v>102.274553923054</v>
      </c>
      <c r="T2555">
        <v>105.689162103133</v>
      </c>
      <c r="U2555">
        <v>109.07109978052701</v>
      </c>
      <c r="V2555">
        <v>112.508255654694</v>
      </c>
      <c r="W2555">
        <v>115.98849193902799</v>
      </c>
      <c r="X2555">
        <v>119.533113596296</v>
      </c>
      <c r="Y2555">
        <v>123.134544323041</v>
      </c>
      <c r="Z2555">
        <v>126.802677349677</v>
      </c>
      <c r="AA2555">
        <v>130.53281991083401</v>
      </c>
      <c r="AB2555">
        <v>134.33070418585999</v>
      </c>
      <c r="AC2555">
        <v>138.20010865873999</v>
      </c>
      <c r="AD2555">
        <v>142.143953655274</v>
      </c>
    </row>
    <row r="2556" spans="2:30" ht="15" customHeight="1" x14ac:dyDescent="0.45">
      <c r="B2556" t="s">
        <v>419</v>
      </c>
      <c r="C2556" t="s">
        <v>189</v>
      </c>
      <c r="D2556" t="s">
        <v>3946</v>
      </c>
      <c r="E2556" t="s">
        <v>3947</v>
      </c>
      <c r="F2556" t="s">
        <v>5052</v>
      </c>
      <c r="G2556" t="s">
        <v>422</v>
      </c>
      <c r="H2556" t="s">
        <v>3714</v>
      </c>
      <c r="J2556">
        <v>1</v>
      </c>
      <c r="K2556">
        <v>0</v>
      </c>
      <c r="L2556">
        <v>0</v>
      </c>
      <c r="M2556">
        <v>4.3781221912755202</v>
      </c>
      <c r="N2556">
        <v>4.7993596515777002</v>
      </c>
      <c r="O2556">
        <v>5.05140389380621</v>
      </c>
      <c r="P2556">
        <v>5.1297907343773197</v>
      </c>
      <c r="Q2556">
        <v>5.2690915677662797</v>
      </c>
      <c r="R2556">
        <v>5.4527637932909103</v>
      </c>
      <c r="S2556">
        <v>5.6397943863450903</v>
      </c>
      <c r="T2556">
        <v>5.8280884175277299</v>
      </c>
      <c r="U2556">
        <v>6.0145808772483198</v>
      </c>
      <c r="V2556">
        <v>6.2041182710628302</v>
      </c>
      <c r="W2556">
        <v>6.3960312768561698</v>
      </c>
      <c r="X2556">
        <v>6.59149472849258</v>
      </c>
      <c r="Y2556">
        <v>6.7900908407845</v>
      </c>
      <c r="Z2556">
        <v>6.9923651627781602</v>
      </c>
      <c r="AA2556">
        <v>7.19805891816236</v>
      </c>
      <c r="AB2556">
        <v>7.4074882003511204</v>
      </c>
      <c r="AC2556">
        <v>7.6208613688233697</v>
      </c>
      <c r="AD2556">
        <v>7.8383394610651997</v>
      </c>
    </row>
    <row r="2557" spans="2:30" ht="15" customHeight="1" x14ac:dyDescent="0.45">
      <c r="B2557" t="s">
        <v>419</v>
      </c>
      <c r="C2557" t="s">
        <v>189</v>
      </c>
      <c r="D2557" t="s">
        <v>3949</v>
      </c>
      <c r="E2557" t="s">
        <v>3950</v>
      </c>
      <c r="F2557" t="s">
        <v>5053</v>
      </c>
      <c r="G2557" t="s">
        <v>422</v>
      </c>
      <c r="H2557" t="s">
        <v>3718</v>
      </c>
      <c r="J2557">
        <v>1</v>
      </c>
      <c r="K2557">
        <v>0.42863155785289803</v>
      </c>
      <c r="L2557">
        <v>0.39323252995311497</v>
      </c>
      <c r="M2557">
        <v>1.1197889450762399</v>
      </c>
      <c r="N2557">
        <v>1.2000277537130499</v>
      </c>
      <c r="O2557">
        <v>1.2854685890494999</v>
      </c>
      <c r="P2557">
        <v>1.3195983313302799</v>
      </c>
      <c r="Q2557">
        <v>1.35529823753165</v>
      </c>
      <c r="R2557">
        <v>1.39812667008126</v>
      </c>
      <c r="S2557">
        <v>1.4416777664260301</v>
      </c>
      <c r="T2557">
        <v>1.4865035673596001</v>
      </c>
      <c r="U2557">
        <v>1.53058030150679</v>
      </c>
      <c r="V2557">
        <v>1.5753067800913001</v>
      </c>
      <c r="W2557">
        <v>1.62020988305923</v>
      </c>
      <c r="X2557">
        <v>1.6656863776322</v>
      </c>
      <c r="Y2557">
        <v>1.71148890378976</v>
      </c>
      <c r="Z2557">
        <v>1.7578146553816401</v>
      </c>
      <c r="AA2557">
        <v>1.8045162907712999</v>
      </c>
      <c r="AB2557">
        <v>1.8516194525374501</v>
      </c>
      <c r="AC2557">
        <v>1.8991352932454799</v>
      </c>
      <c r="AD2557">
        <v>1.9466740763499799</v>
      </c>
    </row>
    <row r="2558" spans="2:30" ht="15" customHeight="1" x14ac:dyDescent="0.45">
      <c r="B2558" t="s">
        <v>419</v>
      </c>
      <c r="C2558" t="s">
        <v>189</v>
      </c>
      <c r="D2558" t="s">
        <v>3952</v>
      </c>
      <c r="E2558" t="s">
        <v>3953</v>
      </c>
      <c r="F2558" t="s">
        <v>5054</v>
      </c>
      <c r="G2558" t="s">
        <v>422</v>
      </c>
      <c r="H2558" t="s">
        <v>3840</v>
      </c>
      <c r="J2558">
        <v>1</v>
      </c>
      <c r="K2558">
        <v>6.1889964460773897E-2</v>
      </c>
      <c r="L2558">
        <v>0.85484887846197799</v>
      </c>
      <c r="M2558">
        <v>0.77837412984309895</v>
      </c>
      <c r="N2558">
        <v>0.683771470139935</v>
      </c>
      <c r="O2558">
        <v>0.71005171916045995</v>
      </c>
      <c r="P2558">
        <v>0.67043581040015698</v>
      </c>
      <c r="Q2558">
        <v>0.65953683215986703</v>
      </c>
      <c r="R2558">
        <v>0.65404286331139805</v>
      </c>
      <c r="S2558">
        <v>0.64923835336346902</v>
      </c>
      <c r="T2558">
        <v>0.64401869609656004</v>
      </c>
      <c r="U2558">
        <v>0.64401869609656004</v>
      </c>
      <c r="V2558">
        <v>0.64401869609656004</v>
      </c>
      <c r="W2558">
        <v>0.64401869609656004</v>
      </c>
      <c r="X2558">
        <v>0.64401869609656004</v>
      </c>
      <c r="Y2558">
        <v>0.64401869609656004</v>
      </c>
      <c r="Z2558">
        <v>0.64401869609656004</v>
      </c>
      <c r="AA2558">
        <v>0.64401869609656004</v>
      </c>
      <c r="AB2558">
        <v>0.64401869609656004</v>
      </c>
      <c r="AC2558">
        <v>0.64401869609656004</v>
      </c>
      <c r="AD2558">
        <v>0.64401869609656004</v>
      </c>
    </row>
    <row r="2559" spans="2:30" ht="15" customHeight="1" x14ac:dyDescent="0.45">
      <c r="B2559" t="s">
        <v>419</v>
      </c>
      <c r="C2559" t="s">
        <v>189</v>
      </c>
      <c r="D2559" t="s">
        <v>3955</v>
      </c>
      <c r="E2559" t="s">
        <v>3956</v>
      </c>
      <c r="F2559" t="s">
        <v>5055</v>
      </c>
      <c r="G2559" t="s">
        <v>422</v>
      </c>
      <c r="H2559" t="s">
        <v>2600</v>
      </c>
      <c r="J2559">
        <v>1</v>
      </c>
      <c r="K2559">
        <v>0</v>
      </c>
      <c r="L2559">
        <v>0</v>
      </c>
      <c r="M2559">
        <v>0</v>
      </c>
      <c r="N2559">
        <v>0</v>
      </c>
      <c r="O2559">
        <v>0</v>
      </c>
      <c r="P2559">
        <v>0</v>
      </c>
      <c r="Q2559">
        <v>0</v>
      </c>
      <c r="R2559">
        <v>0</v>
      </c>
      <c r="S2559">
        <v>0</v>
      </c>
      <c r="T2559">
        <v>0</v>
      </c>
      <c r="U2559">
        <v>0</v>
      </c>
      <c r="V2559">
        <v>0</v>
      </c>
      <c r="W2559">
        <v>0</v>
      </c>
      <c r="X2559">
        <v>0</v>
      </c>
      <c r="Y2559">
        <v>0</v>
      </c>
      <c r="Z2559">
        <v>0</v>
      </c>
      <c r="AA2559">
        <v>0</v>
      </c>
      <c r="AB2559">
        <v>0</v>
      </c>
      <c r="AC2559">
        <v>0</v>
      </c>
      <c r="AD2559">
        <v>0</v>
      </c>
    </row>
    <row r="2560" spans="2:30" ht="15" customHeight="1" x14ac:dyDescent="0.45">
      <c r="B2560" t="s">
        <v>419</v>
      </c>
      <c r="C2560" t="s">
        <v>189</v>
      </c>
      <c r="D2560" t="s">
        <v>3958</v>
      </c>
      <c r="E2560" t="s">
        <v>3959</v>
      </c>
      <c r="F2560" t="s">
        <v>5056</v>
      </c>
      <c r="G2560" t="s">
        <v>422</v>
      </c>
      <c r="H2560" t="s">
        <v>1046</v>
      </c>
      <c r="J2560">
        <v>1</v>
      </c>
      <c r="K2560">
        <v>3.3856610678590199E-3</v>
      </c>
      <c r="L2560">
        <v>0.119678842984677</v>
      </c>
      <c r="M2560">
        <v>0.108972378178034</v>
      </c>
      <c r="N2560">
        <v>9.57280058195909E-2</v>
      </c>
      <c r="O2560">
        <v>9.9407240682464398E-2</v>
      </c>
      <c r="P2560">
        <v>9.3861013456022102E-2</v>
      </c>
      <c r="Q2560">
        <v>9.2335156502381402E-2</v>
      </c>
      <c r="R2560">
        <v>9.1566000863595703E-2</v>
      </c>
      <c r="S2560">
        <v>9.0893369470885596E-2</v>
      </c>
      <c r="T2560">
        <v>9.0162617453518404E-2</v>
      </c>
      <c r="U2560">
        <v>9.0162617453518404E-2</v>
      </c>
      <c r="V2560">
        <v>9.0162617453518404E-2</v>
      </c>
      <c r="W2560">
        <v>9.0162617453518404E-2</v>
      </c>
      <c r="X2560">
        <v>9.0162617453518404E-2</v>
      </c>
      <c r="Y2560">
        <v>9.0162617453518404E-2</v>
      </c>
      <c r="Z2560">
        <v>9.0162617453518404E-2</v>
      </c>
      <c r="AA2560">
        <v>9.0162617453518404E-2</v>
      </c>
      <c r="AB2560">
        <v>9.0162617453518404E-2</v>
      </c>
      <c r="AC2560">
        <v>9.0162617453518404E-2</v>
      </c>
      <c r="AD2560">
        <v>9.0162617453518404E-2</v>
      </c>
    </row>
    <row r="2561" spans="2:30" ht="15" customHeight="1" x14ac:dyDescent="0.45">
      <c r="B2561" t="s">
        <v>419</v>
      </c>
      <c r="C2561" t="s">
        <v>189</v>
      </c>
      <c r="D2561" t="s">
        <v>3961</v>
      </c>
      <c r="E2561" t="s">
        <v>3962</v>
      </c>
      <c r="F2561" t="s">
        <v>5057</v>
      </c>
      <c r="G2561" t="s">
        <v>422</v>
      </c>
      <c r="H2561" t="s">
        <v>3706</v>
      </c>
      <c r="J2561">
        <v>1</v>
      </c>
      <c r="K2561">
        <v>6.5275625528632905E-2</v>
      </c>
      <c r="L2561">
        <v>0.974527721446655</v>
      </c>
      <c r="M2561">
        <v>0.88734650802113202</v>
      </c>
      <c r="N2561">
        <v>0.77949947595952596</v>
      </c>
      <c r="O2561">
        <v>0.80945895984292404</v>
      </c>
      <c r="P2561">
        <v>0.76429682385618003</v>
      </c>
      <c r="Q2561">
        <v>0.75187198866224803</v>
      </c>
      <c r="R2561">
        <v>0.74560886417499295</v>
      </c>
      <c r="S2561">
        <v>0.74013172283435402</v>
      </c>
      <c r="T2561">
        <v>0.73418131355007799</v>
      </c>
      <c r="U2561">
        <v>0.73418131355007799</v>
      </c>
      <c r="V2561">
        <v>0.73418131355007799</v>
      </c>
      <c r="W2561">
        <v>0.73418131355007799</v>
      </c>
      <c r="X2561">
        <v>0.73418131355007799</v>
      </c>
      <c r="Y2561">
        <v>0.73418131355007799</v>
      </c>
      <c r="Z2561">
        <v>0.73418131355007799</v>
      </c>
      <c r="AA2561">
        <v>0.73418131355007799</v>
      </c>
      <c r="AB2561">
        <v>0.73418131355007799</v>
      </c>
      <c r="AC2561">
        <v>0.73418131355007799</v>
      </c>
      <c r="AD2561">
        <v>0.73418131355007799</v>
      </c>
    </row>
    <row r="2562" spans="2:30" ht="15" customHeight="1" x14ac:dyDescent="0.45">
      <c r="B2562" t="s">
        <v>419</v>
      </c>
      <c r="C2562" t="s">
        <v>189</v>
      </c>
      <c r="D2562" t="s">
        <v>3964</v>
      </c>
      <c r="E2562" t="s">
        <v>3965</v>
      </c>
      <c r="F2562" t="s">
        <v>5058</v>
      </c>
      <c r="G2562" t="s">
        <v>422</v>
      </c>
      <c r="H2562" t="s">
        <v>3788</v>
      </c>
      <c r="J2562">
        <v>1</v>
      </c>
      <c r="K2562">
        <v>6.2734904097379293E-2</v>
      </c>
      <c r="L2562">
        <v>0.41050214342490898</v>
      </c>
      <c r="M2562">
        <v>0.33510384881528499</v>
      </c>
      <c r="N2562">
        <v>0.33510384881528499</v>
      </c>
      <c r="O2562">
        <v>0.33510384881528499</v>
      </c>
      <c r="P2562">
        <v>0.33510384881528499</v>
      </c>
      <c r="Q2562">
        <v>0.33510384881528499</v>
      </c>
      <c r="R2562">
        <v>0.33510384881528499</v>
      </c>
      <c r="S2562">
        <v>0.33510384881528499</v>
      </c>
      <c r="T2562">
        <v>0.33510384881528499</v>
      </c>
      <c r="U2562">
        <v>0.33510384881528499</v>
      </c>
      <c r="V2562">
        <v>0.33510384881528499</v>
      </c>
      <c r="W2562">
        <v>0.33510384881528499</v>
      </c>
      <c r="X2562">
        <v>0.33510384881528499</v>
      </c>
      <c r="Y2562">
        <v>0.33510384881528499</v>
      </c>
      <c r="Z2562">
        <v>0.33510384881528499</v>
      </c>
      <c r="AA2562">
        <v>0.33510384881528499</v>
      </c>
      <c r="AB2562">
        <v>0.33510384881528499</v>
      </c>
      <c r="AC2562">
        <v>0.33510384881528499</v>
      </c>
      <c r="AD2562">
        <v>0.33510384881528499</v>
      </c>
    </row>
    <row r="2563" spans="2:30" ht="15" customHeight="1" x14ac:dyDescent="0.45">
      <c r="B2563" t="s">
        <v>419</v>
      </c>
      <c r="C2563" t="s">
        <v>189</v>
      </c>
      <c r="D2563" t="s">
        <v>3967</v>
      </c>
      <c r="E2563" t="s">
        <v>3968</v>
      </c>
      <c r="F2563" t="s">
        <v>5059</v>
      </c>
      <c r="G2563" t="s">
        <v>422</v>
      </c>
      <c r="H2563" t="s">
        <v>3710</v>
      </c>
      <c r="J2563">
        <v>1</v>
      </c>
      <c r="K2563">
        <v>0.51585213900000004</v>
      </c>
      <c r="L2563">
        <v>0.50679482500422901</v>
      </c>
      <c r="M2563">
        <v>0.58853575544204695</v>
      </c>
      <c r="N2563">
        <v>0.65746382902075295</v>
      </c>
      <c r="O2563">
        <v>0.72017712053827698</v>
      </c>
      <c r="P2563">
        <v>0.79324380414093998</v>
      </c>
      <c r="Q2563">
        <v>0.92586003424496699</v>
      </c>
      <c r="R2563">
        <v>1.1564081650009701</v>
      </c>
      <c r="S2563">
        <v>1.5761351555737499</v>
      </c>
      <c r="T2563">
        <v>2.3202273347356099</v>
      </c>
      <c r="U2563">
        <v>3.57385092364634</v>
      </c>
      <c r="V2563">
        <v>5.5955611837361197</v>
      </c>
      <c r="W2563">
        <v>8.5990149435243595</v>
      </c>
      <c r="X2563">
        <v>12.8647237174815</v>
      </c>
      <c r="Y2563">
        <v>18.604588632212099</v>
      </c>
      <c r="Z2563">
        <v>26.143670993130399</v>
      </c>
      <c r="AA2563">
        <v>35.875917082275002</v>
      </c>
      <c r="AB2563">
        <v>48.269128513404802</v>
      </c>
      <c r="AC2563">
        <v>63.7130748686236</v>
      </c>
      <c r="AD2563">
        <v>81.456431390044202</v>
      </c>
    </row>
    <row r="2564" spans="2:30" ht="15" customHeight="1" x14ac:dyDescent="0.45">
      <c r="B2564" t="s">
        <v>419</v>
      </c>
      <c r="C2564" t="s">
        <v>189</v>
      </c>
      <c r="D2564" t="s">
        <v>3970</v>
      </c>
      <c r="E2564" t="s">
        <v>3971</v>
      </c>
      <c r="F2564" t="s">
        <v>5060</v>
      </c>
      <c r="G2564" t="s">
        <v>422</v>
      </c>
      <c r="H2564" t="s">
        <v>3714</v>
      </c>
      <c r="J2564">
        <v>1</v>
      </c>
      <c r="K2564">
        <v>0</v>
      </c>
      <c r="L2564">
        <v>0.22519262582431199</v>
      </c>
      <c r="M2564">
        <v>0.26088040970971299</v>
      </c>
      <c r="N2564">
        <v>0.22923634937166301</v>
      </c>
      <c r="O2564">
        <v>0.270028877617147</v>
      </c>
      <c r="P2564">
        <v>0.26600000085762798</v>
      </c>
      <c r="Q2564">
        <v>0.30037953306961102</v>
      </c>
      <c r="R2564">
        <v>0.36882368050066799</v>
      </c>
      <c r="S2564">
        <v>0.49511843619713403</v>
      </c>
      <c r="T2564">
        <v>0.71675267276768995</v>
      </c>
      <c r="U2564">
        <v>1.1040156122842499</v>
      </c>
      <c r="V2564">
        <v>1.72855192852687</v>
      </c>
      <c r="W2564">
        <v>2.6563633880482298</v>
      </c>
      <c r="X2564">
        <v>3.97410416250159</v>
      </c>
      <c r="Y2564">
        <v>5.7472336560507404</v>
      </c>
      <c r="Z2564">
        <v>8.0761681322147592</v>
      </c>
      <c r="AA2564">
        <v>11.082603446546701</v>
      </c>
      <c r="AB2564">
        <v>14.9110504631187</v>
      </c>
      <c r="AC2564">
        <v>19.681914792861299</v>
      </c>
      <c r="AD2564">
        <v>25.163101062933102</v>
      </c>
    </row>
    <row r="2565" spans="2:30" ht="15" customHeight="1" x14ac:dyDescent="0.45">
      <c r="B2565" t="s">
        <v>419</v>
      </c>
      <c r="C2565" t="s">
        <v>189</v>
      </c>
      <c r="D2565" t="s">
        <v>3973</v>
      </c>
      <c r="E2565" t="s">
        <v>3974</v>
      </c>
      <c r="F2565" t="s">
        <v>5061</v>
      </c>
      <c r="G2565" t="s">
        <v>422</v>
      </c>
      <c r="H2565" t="s">
        <v>3718</v>
      </c>
      <c r="J2565">
        <v>1</v>
      </c>
      <c r="K2565">
        <v>1.3106365849153E-3</v>
      </c>
      <c r="L2565">
        <v>6.0652618287127903E-2</v>
      </c>
      <c r="M2565">
        <v>6.4134140913325505E-2</v>
      </c>
      <c r="N2565">
        <v>6.2937701250669206E-2</v>
      </c>
      <c r="O2565">
        <v>7.1590820355352705E-2</v>
      </c>
      <c r="P2565">
        <v>7.4454667374378905E-2</v>
      </c>
      <c r="Q2565">
        <v>8.5489431161309207E-2</v>
      </c>
      <c r="R2565">
        <v>0.105887671035148</v>
      </c>
      <c r="S2565">
        <v>0.143260235031617</v>
      </c>
      <c r="T2565">
        <v>0.20919776958696301</v>
      </c>
      <c r="U2565">
        <v>0.32222775366462902</v>
      </c>
      <c r="V2565">
        <v>0.50451044244695598</v>
      </c>
      <c r="W2565">
        <v>0.77530969483007495</v>
      </c>
      <c r="X2565">
        <v>1.15991716318449</v>
      </c>
      <c r="Y2565">
        <v>1.6774384077262201</v>
      </c>
      <c r="Z2565">
        <v>2.35718180658426</v>
      </c>
      <c r="AA2565">
        <v>3.2346665876833098</v>
      </c>
      <c r="AB2565">
        <v>4.3520709689688299</v>
      </c>
      <c r="AC2565">
        <v>5.7445375961670901</v>
      </c>
      <c r="AD2565">
        <v>7.3443250625493199</v>
      </c>
    </row>
    <row r="2566" spans="2:30" ht="15" customHeight="1" x14ac:dyDescent="0.45">
      <c r="B2566" t="s">
        <v>419</v>
      </c>
      <c r="C2566" t="s">
        <v>189</v>
      </c>
      <c r="D2566" t="s">
        <v>3976</v>
      </c>
      <c r="E2566" t="s">
        <v>3977</v>
      </c>
      <c r="F2566" t="s">
        <v>5062</v>
      </c>
      <c r="G2566" t="s">
        <v>422</v>
      </c>
      <c r="H2566" t="s">
        <v>3714</v>
      </c>
      <c r="J2566">
        <v>1</v>
      </c>
      <c r="K2566">
        <v>38.652368533626003</v>
      </c>
      <c r="L2566">
        <v>33.8056365754532</v>
      </c>
      <c r="M2566">
        <v>46.099978575792299</v>
      </c>
      <c r="N2566">
        <v>44.718793110056303</v>
      </c>
      <c r="O2566">
        <v>47.042747668612499</v>
      </c>
      <c r="P2566">
        <v>46.104613073217102</v>
      </c>
      <c r="Q2566">
        <v>47.041445301800898</v>
      </c>
      <c r="R2566">
        <v>48.603608564181698</v>
      </c>
      <c r="S2566">
        <v>50.4029581243189</v>
      </c>
      <c r="T2566">
        <v>52.444816914424202</v>
      </c>
      <c r="U2566">
        <v>55.087355347882699</v>
      </c>
      <c r="V2566">
        <v>58.109603225047003</v>
      </c>
      <c r="W2566">
        <v>61.561287897522398</v>
      </c>
      <c r="X2566">
        <v>65.543253757733595</v>
      </c>
      <c r="Y2566">
        <v>70.114587810061195</v>
      </c>
      <c r="Z2566">
        <v>75.400633512770497</v>
      </c>
      <c r="AA2566">
        <v>81.532309466502497</v>
      </c>
      <c r="AB2566">
        <v>88.6717303517933</v>
      </c>
      <c r="AC2566">
        <v>96.960122643475302</v>
      </c>
      <c r="AD2566">
        <v>106.042724122349</v>
      </c>
    </row>
    <row r="2567" spans="2:30" ht="15" customHeight="1" x14ac:dyDescent="0.45">
      <c r="B2567" t="s">
        <v>419</v>
      </c>
      <c r="C2567" t="s">
        <v>189</v>
      </c>
      <c r="D2567" t="s">
        <v>3979</v>
      </c>
      <c r="E2567" t="s">
        <v>3980</v>
      </c>
      <c r="F2567" t="s">
        <v>5063</v>
      </c>
      <c r="G2567" t="s">
        <v>422</v>
      </c>
      <c r="H2567" t="s">
        <v>3718</v>
      </c>
      <c r="J2567">
        <v>1</v>
      </c>
      <c r="K2567" t="e">
        <f>#N/A</f>
        <v>#N/A</v>
      </c>
      <c r="L2567" t="e">
        <f>#N/A</f>
        <v>#N/A</v>
      </c>
      <c r="M2567" t="e">
        <f>#N/A</f>
        <v>#N/A</v>
      </c>
      <c r="N2567" t="e">
        <f>#N/A</f>
        <v>#N/A</v>
      </c>
      <c r="O2567" t="e">
        <f>#N/A</f>
        <v>#N/A</v>
      </c>
      <c r="P2567" t="e">
        <f>#N/A</f>
        <v>#N/A</v>
      </c>
      <c r="Q2567" t="e">
        <f>#N/A</f>
        <v>#N/A</v>
      </c>
      <c r="R2567" t="e">
        <f>#N/A</f>
        <v>#N/A</v>
      </c>
      <c r="S2567" t="e">
        <f>#N/A</f>
        <v>#N/A</v>
      </c>
      <c r="T2567" t="e">
        <f>#N/A</f>
        <v>#N/A</v>
      </c>
      <c r="U2567" t="e">
        <f>#N/A</f>
        <v>#N/A</v>
      </c>
      <c r="V2567" t="e">
        <f>#N/A</f>
        <v>#N/A</v>
      </c>
      <c r="W2567" t="e">
        <f>#N/A</f>
        <v>#N/A</v>
      </c>
      <c r="X2567" t="e">
        <f>#N/A</f>
        <v>#N/A</v>
      </c>
      <c r="Y2567" t="e">
        <f>#N/A</f>
        <v>#N/A</v>
      </c>
      <c r="Z2567" t="e">
        <f>#N/A</f>
        <v>#N/A</v>
      </c>
      <c r="AA2567" t="e">
        <f>#N/A</f>
        <v>#N/A</v>
      </c>
      <c r="AB2567" t="e">
        <f>#N/A</f>
        <v>#N/A</v>
      </c>
      <c r="AC2567" t="e">
        <f>#N/A</f>
        <v>#N/A</v>
      </c>
      <c r="AD2567" t="e">
        <f>#N/A</f>
        <v>#N/A</v>
      </c>
    </row>
    <row r="2568" spans="2:30" ht="15" customHeight="1" x14ac:dyDescent="0.45">
      <c r="B2568" t="s">
        <v>419</v>
      </c>
      <c r="C2568" t="s">
        <v>189</v>
      </c>
      <c r="D2568" t="s">
        <v>3976</v>
      </c>
      <c r="E2568" t="s">
        <v>3982</v>
      </c>
      <c r="F2568" t="s">
        <v>5064</v>
      </c>
      <c r="G2568" t="s">
        <v>422</v>
      </c>
      <c r="H2568" t="s">
        <v>3714</v>
      </c>
      <c r="J2568">
        <v>1</v>
      </c>
      <c r="K2568">
        <v>7.5366475799184804E-2</v>
      </c>
      <c r="L2568">
        <v>6.1805180284320298E-2</v>
      </c>
      <c r="M2568">
        <v>8.1227922095404706E-2</v>
      </c>
      <c r="N2568">
        <v>7.6948440538852303E-2</v>
      </c>
      <c r="O2568">
        <v>7.7541393329836797E-2</v>
      </c>
      <c r="P2568">
        <v>7.2904128756297301E-2</v>
      </c>
      <c r="Q2568">
        <v>7.0958765800450394E-2</v>
      </c>
      <c r="R2568">
        <v>6.9469807630689301E-2</v>
      </c>
      <c r="S2568">
        <v>6.8463334033280601E-2</v>
      </c>
      <c r="T2568">
        <v>6.7946924659750899E-2</v>
      </c>
      <c r="U2568">
        <v>6.8109007654107906E-2</v>
      </c>
      <c r="V2568">
        <v>6.8597175725227902E-2</v>
      </c>
      <c r="W2568">
        <v>6.94212017185179E-2</v>
      </c>
      <c r="X2568">
        <v>7.06413603336732E-2</v>
      </c>
      <c r="Y2568">
        <v>7.2261454904571601E-2</v>
      </c>
      <c r="Z2568">
        <v>7.4346634849882104E-2</v>
      </c>
      <c r="AA2568">
        <v>7.6952888802981206E-2</v>
      </c>
      <c r="AB2568">
        <v>8.0151231518333102E-2</v>
      </c>
      <c r="AC2568">
        <v>8.3978688413020405E-2</v>
      </c>
      <c r="AD2568">
        <v>8.8049910195196507E-2</v>
      </c>
    </row>
    <row r="2569" spans="2:30" ht="15" customHeight="1" x14ac:dyDescent="0.45">
      <c r="B2569" t="s">
        <v>419</v>
      </c>
      <c r="C2569" t="s">
        <v>189</v>
      </c>
      <c r="D2569" t="s">
        <v>3979</v>
      </c>
      <c r="E2569" t="s">
        <v>3984</v>
      </c>
      <c r="F2569" t="s">
        <v>5065</v>
      </c>
      <c r="G2569" t="s">
        <v>422</v>
      </c>
      <c r="H2569" t="s">
        <v>3718</v>
      </c>
      <c r="J2569">
        <v>1</v>
      </c>
      <c r="K2569" t="e">
        <f>#N/A</f>
        <v>#N/A</v>
      </c>
      <c r="L2569" t="e">
        <f>#N/A</f>
        <v>#N/A</v>
      </c>
      <c r="M2569" t="e">
        <f>#N/A</f>
        <v>#N/A</v>
      </c>
      <c r="N2569" t="e">
        <f>#N/A</f>
        <v>#N/A</v>
      </c>
      <c r="O2569" t="e">
        <f>#N/A</f>
        <v>#N/A</v>
      </c>
      <c r="P2569" t="e">
        <f>#N/A</f>
        <v>#N/A</v>
      </c>
      <c r="Q2569" t="e">
        <f>#N/A</f>
        <v>#N/A</v>
      </c>
      <c r="R2569" t="e">
        <f>#N/A</f>
        <v>#N/A</v>
      </c>
      <c r="S2569" t="e">
        <f>#N/A</f>
        <v>#N/A</v>
      </c>
      <c r="T2569" t="e">
        <f>#N/A</f>
        <v>#N/A</v>
      </c>
      <c r="U2569" t="e">
        <f>#N/A</f>
        <v>#N/A</v>
      </c>
      <c r="V2569" t="e">
        <f>#N/A</f>
        <v>#N/A</v>
      </c>
      <c r="W2569" t="e">
        <f>#N/A</f>
        <v>#N/A</v>
      </c>
      <c r="X2569" t="e">
        <f>#N/A</f>
        <v>#N/A</v>
      </c>
      <c r="Y2569" t="e">
        <f>#N/A</f>
        <v>#N/A</v>
      </c>
      <c r="Z2569" t="e">
        <f>#N/A</f>
        <v>#N/A</v>
      </c>
      <c r="AA2569" t="e">
        <f>#N/A</f>
        <v>#N/A</v>
      </c>
      <c r="AB2569" t="e">
        <f>#N/A</f>
        <v>#N/A</v>
      </c>
      <c r="AC2569" t="e">
        <f>#N/A</f>
        <v>#N/A</v>
      </c>
      <c r="AD2569" t="e">
        <f>#N/A</f>
        <v>#N/A</v>
      </c>
    </row>
    <row r="2570" spans="2:30" ht="15" customHeight="1" x14ac:dyDescent="0.45">
      <c r="B2570" t="s">
        <v>419</v>
      </c>
      <c r="C2570" t="s">
        <v>190</v>
      </c>
      <c r="D2570" t="s">
        <v>420</v>
      </c>
      <c r="E2570" t="s">
        <v>239</v>
      </c>
      <c r="F2570" t="s">
        <v>5066</v>
      </c>
      <c r="G2570" t="s">
        <v>422</v>
      </c>
      <c r="H2570" t="s">
        <v>423</v>
      </c>
      <c r="I2570" t="s">
        <v>424</v>
      </c>
      <c r="J2570">
        <v>2</v>
      </c>
      <c r="K2570">
        <v>0</v>
      </c>
      <c r="L2570">
        <v>0</v>
      </c>
      <c r="M2570">
        <v>0</v>
      </c>
      <c r="N2570">
        <v>0</v>
      </c>
      <c r="O2570">
        <v>0.98816000000000004</v>
      </c>
      <c r="P2570">
        <v>0.98745000000000005</v>
      </c>
      <c r="Q2570">
        <v>0.98753999999999997</v>
      </c>
      <c r="R2570">
        <v>0.98753999999999997</v>
      </c>
      <c r="S2570">
        <v>0.98765000000000003</v>
      </c>
      <c r="T2570">
        <v>0.98775000000000002</v>
      </c>
      <c r="U2570">
        <v>0.98787999999999998</v>
      </c>
      <c r="V2570">
        <v>0.98801000000000005</v>
      </c>
      <c r="W2570">
        <v>0.98814999999999997</v>
      </c>
      <c r="X2570">
        <v>0.98831000000000002</v>
      </c>
      <c r="Y2570">
        <v>0.98846999999999996</v>
      </c>
      <c r="Z2570">
        <v>0.98865000000000003</v>
      </c>
      <c r="AA2570">
        <v>0.98884000000000005</v>
      </c>
      <c r="AB2570">
        <v>0.98904999999999998</v>
      </c>
      <c r="AC2570">
        <v>0.98928000000000005</v>
      </c>
      <c r="AD2570">
        <v>0.98950000000000005</v>
      </c>
    </row>
    <row r="2571" spans="2:30" ht="15" customHeight="1" x14ac:dyDescent="0.45">
      <c r="B2571" t="s">
        <v>419</v>
      </c>
      <c r="C2571" t="s">
        <v>190</v>
      </c>
      <c r="D2571" t="s">
        <v>426</v>
      </c>
      <c r="E2571" t="s">
        <v>236</v>
      </c>
      <c r="F2571" t="s">
        <v>5067</v>
      </c>
      <c r="G2571" t="s">
        <v>422</v>
      </c>
      <c r="H2571" t="s">
        <v>428</v>
      </c>
      <c r="I2571" t="s">
        <v>429</v>
      </c>
      <c r="J2571">
        <v>2</v>
      </c>
      <c r="K2571">
        <v>0</v>
      </c>
      <c r="L2571">
        <v>0</v>
      </c>
      <c r="M2571">
        <v>0</v>
      </c>
      <c r="N2571">
        <v>0</v>
      </c>
      <c r="O2571">
        <v>20</v>
      </c>
      <c r="P2571">
        <v>20</v>
      </c>
      <c r="Q2571">
        <v>20</v>
      </c>
      <c r="R2571">
        <v>20</v>
      </c>
      <c r="S2571">
        <v>20</v>
      </c>
      <c r="T2571">
        <v>20</v>
      </c>
      <c r="U2571">
        <v>20</v>
      </c>
      <c r="V2571">
        <v>20</v>
      </c>
      <c r="W2571">
        <v>20</v>
      </c>
      <c r="X2571">
        <v>20</v>
      </c>
      <c r="Y2571">
        <v>20</v>
      </c>
      <c r="Z2571">
        <v>20</v>
      </c>
      <c r="AA2571">
        <v>20</v>
      </c>
      <c r="AB2571">
        <v>20</v>
      </c>
      <c r="AC2571">
        <v>20</v>
      </c>
      <c r="AD2571">
        <v>20</v>
      </c>
    </row>
    <row r="2572" spans="2:30" ht="15" customHeight="1" x14ac:dyDescent="0.45">
      <c r="B2572" t="s">
        <v>419</v>
      </c>
      <c r="C2572" t="s">
        <v>190</v>
      </c>
      <c r="D2572" t="s">
        <v>430</v>
      </c>
      <c r="E2572" t="s">
        <v>431</v>
      </c>
      <c r="F2572" t="s">
        <v>5068</v>
      </c>
      <c r="G2572" t="s">
        <v>422</v>
      </c>
      <c r="H2572" t="s">
        <v>433</v>
      </c>
      <c r="I2572" t="s">
        <v>429</v>
      </c>
      <c r="J2572">
        <v>2</v>
      </c>
      <c r="K2572">
        <v>0</v>
      </c>
      <c r="L2572">
        <v>0</v>
      </c>
      <c r="M2572">
        <v>0</v>
      </c>
      <c r="N2572">
        <v>0</v>
      </c>
      <c r="O2572">
        <v>19.763000000000002</v>
      </c>
      <c r="P2572">
        <v>19.748999999999999</v>
      </c>
      <c r="Q2572">
        <v>19.751000000000001</v>
      </c>
      <c r="R2572">
        <v>19.751000000000001</v>
      </c>
      <c r="S2572">
        <v>19.753</v>
      </c>
      <c r="T2572">
        <v>19.754999999999999</v>
      </c>
      <c r="U2572">
        <v>19.757999999999999</v>
      </c>
      <c r="V2572">
        <v>19.760000000000002</v>
      </c>
      <c r="W2572">
        <v>19.763000000000002</v>
      </c>
      <c r="X2572">
        <v>19.765999999999998</v>
      </c>
      <c r="Y2572">
        <v>19.768999999999998</v>
      </c>
      <c r="Z2572">
        <v>19.773</v>
      </c>
      <c r="AA2572">
        <v>19.777000000000001</v>
      </c>
      <c r="AB2572">
        <v>19.780999999999999</v>
      </c>
      <c r="AC2572">
        <v>19.786000000000001</v>
      </c>
      <c r="AD2572">
        <v>19.79</v>
      </c>
    </row>
    <row r="2573" spans="2:30" ht="15" customHeight="1" x14ac:dyDescent="0.45">
      <c r="B2573" t="s">
        <v>419</v>
      </c>
      <c r="C2573" t="s">
        <v>190</v>
      </c>
      <c r="D2573" t="s">
        <v>434</v>
      </c>
      <c r="E2573" t="s">
        <v>435</v>
      </c>
      <c r="F2573" t="s">
        <v>5069</v>
      </c>
      <c r="G2573" t="s">
        <v>422</v>
      </c>
      <c r="H2573" t="s">
        <v>437</v>
      </c>
      <c r="I2573" t="s">
        <v>429</v>
      </c>
      <c r="J2573">
        <v>2</v>
      </c>
      <c r="K2573">
        <v>0</v>
      </c>
      <c r="L2573">
        <v>0</v>
      </c>
      <c r="M2573">
        <v>0</v>
      </c>
      <c r="N2573">
        <v>0</v>
      </c>
      <c r="O2573">
        <v>0</v>
      </c>
      <c r="P2573">
        <v>0</v>
      </c>
      <c r="Q2573">
        <v>0</v>
      </c>
      <c r="R2573">
        <v>0</v>
      </c>
      <c r="S2573">
        <v>0</v>
      </c>
      <c r="T2573">
        <v>0</v>
      </c>
      <c r="U2573">
        <v>0</v>
      </c>
      <c r="V2573">
        <v>0</v>
      </c>
      <c r="W2573">
        <v>0</v>
      </c>
      <c r="X2573">
        <v>0</v>
      </c>
      <c r="Y2573">
        <v>0</v>
      </c>
      <c r="Z2573">
        <v>0</v>
      </c>
      <c r="AA2573">
        <v>0</v>
      </c>
      <c r="AB2573">
        <v>0</v>
      </c>
      <c r="AC2573">
        <v>0</v>
      </c>
      <c r="AD2573">
        <v>0</v>
      </c>
    </row>
    <row r="2574" spans="2:30" ht="15" customHeight="1" x14ac:dyDescent="0.45">
      <c r="B2574" t="s">
        <v>419</v>
      </c>
      <c r="C2574" t="s">
        <v>190</v>
      </c>
      <c r="D2574" t="s">
        <v>438</v>
      </c>
      <c r="E2574" t="s">
        <v>439</v>
      </c>
      <c r="F2574" t="s">
        <v>5070</v>
      </c>
      <c r="G2574" t="s">
        <v>422</v>
      </c>
      <c r="H2574" t="s">
        <v>423</v>
      </c>
      <c r="I2574" t="s">
        <v>424</v>
      </c>
      <c r="J2574">
        <v>2</v>
      </c>
      <c r="K2574">
        <v>0</v>
      </c>
      <c r="L2574">
        <v>0</v>
      </c>
      <c r="M2574">
        <v>0</v>
      </c>
      <c r="N2574">
        <v>0</v>
      </c>
      <c r="O2574">
        <v>0.41588000000000003</v>
      </c>
      <c r="P2574">
        <v>0.37440000000000001</v>
      </c>
      <c r="Q2574">
        <v>0.37092999999999998</v>
      </c>
      <c r="R2574">
        <v>0.36162</v>
      </c>
      <c r="S2574">
        <v>0.35403000000000001</v>
      </c>
      <c r="T2574">
        <v>0.34299000000000002</v>
      </c>
      <c r="U2574">
        <v>0.33305000000000001</v>
      </c>
      <c r="V2574">
        <v>0.32349</v>
      </c>
      <c r="W2574">
        <v>0.31533</v>
      </c>
      <c r="X2574">
        <v>0.30825000000000002</v>
      </c>
      <c r="Y2574">
        <v>0.30234</v>
      </c>
      <c r="Z2574">
        <v>0.29772999999999999</v>
      </c>
      <c r="AA2574">
        <v>0.29463</v>
      </c>
      <c r="AB2574">
        <v>0.29316999999999999</v>
      </c>
      <c r="AC2574">
        <v>0.29339999999999999</v>
      </c>
      <c r="AD2574">
        <v>0.29414000000000001</v>
      </c>
    </row>
    <row r="2575" spans="2:30" ht="15" customHeight="1" x14ac:dyDescent="0.45">
      <c r="B2575" t="s">
        <v>419</v>
      </c>
      <c r="C2575" t="s">
        <v>190</v>
      </c>
      <c r="D2575" t="s">
        <v>441</v>
      </c>
      <c r="E2575" t="s">
        <v>442</v>
      </c>
      <c r="F2575" t="s">
        <v>5071</v>
      </c>
      <c r="G2575" t="s">
        <v>422</v>
      </c>
      <c r="H2575" t="s">
        <v>423</v>
      </c>
      <c r="I2575" t="s">
        <v>424</v>
      </c>
      <c r="J2575">
        <v>2</v>
      </c>
      <c r="K2575">
        <v>0</v>
      </c>
      <c r="L2575">
        <v>0</v>
      </c>
      <c r="M2575">
        <v>0</v>
      </c>
      <c r="N2575">
        <v>0</v>
      </c>
      <c r="O2575">
        <v>0.20507</v>
      </c>
      <c r="P2575">
        <v>0.22541</v>
      </c>
      <c r="Q2575">
        <v>0.23368</v>
      </c>
      <c r="R2575">
        <v>0.24498</v>
      </c>
      <c r="S2575">
        <v>0.25806000000000001</v>
      </c>
      <c r="T2575">
        <v>0.27426</v>
      </c>
      <c r="U2575">
        <v>0.29020000000000001</v>
      </c>
      <c r="V2575">
        <v>0.30598999999999998</v>
      </c>
      <c r="W2575">
        <v>0.32086999999999999</v>
      </c>
      <c r="X2575">
        <v>0.33487</v>
      </c>
      <c r="Y2575">
        <v>0.34793000000000002</v>
      </c>
      <c r="Z2575">
        <v>0.36001</v>
      </c>
      <c r="AA2575">
        <v>0.37096000000000001</v>
      </c>
      <c r="AB2575">
        <v>0.38068999999999997</v>
      </c>
      <c r="AC2575">
        <v>0.38912000000000002</v>
      </c>
      <c r="AD2575">
        <v>0.39674999999999999</v>
      </c>
    </row>
    <row r="2576" spans="2:30" ht="15" customHeight="1" x14ac:dyDescent="0.45">
      <c r="B2576" t="s">
        <v>419</v>
      </c>
      <c r="C2576" t="s">
        <v>190</v>
      </c>
      <c r="D2576" t="s">
        <v>444</v>
      </c>
      <c r="E2576" t="s">
        <v>445</v>
      </c>
      <c r="F2576" t="s">
        <v>5072</v>
      </c>
      <c r="G2576" t="s">
        <v>422</v>
      </c>
      <c r="H2576" t="s">
        <v>423</v>
      </c>
      <c r="I2576" t="s">
        <v>424</v>
      </c>
      <c r="J2576">
        <v>2</v>
      </c>
      <c r="K2576">
        <v>0</v>
      </c>
      <c r="L2576">
        <v>0</v>
      </c>
      <c r="M2576">
        <v>0</v>
      </c>
      <c r="N2576">
        <v>0</v>
      </c>
      <c r="O2576">
        <v>8.1100000000000005E-2</v>
      </c>
      <c r="P2576">
        <v>8.2659999999999997E-2</v>
      </c>
      <c r="Q2576">
        <v>7.986E-2</v>
      </c>
      <c r="R2576">
        <v>7.8030000000000002E-2</v>
      </c>
      <c r="S2576">
        <v>7.5910000000000005E-2</v>
      </c>
      <c r="T2576">
        <v>7.3980000000000004E-2</v>
      </c>
      <c r="U2576">
        <v>7.1929999999999994E-2</v>
      </c>
      <c r="V2576">
        <v>6.9879999999999998E-2</v>
      </c>
      <c r="W2576">
        <v>6.7780000000000007E-2</v>
      </c>
      <c r="X2576">
        <v>6.5670000000000006E-2</v>
      </c>
      <c r="Y2576">
        <v>6.3560000000000005E-2</v>
      </c>
      <c r="Z2576">
        <v>6.1490000000000003E-2</v>
      </c>
      <c r="AA2576">
        <v>5.9400000000000001E-2</v>
      </c>
      <c r="AB2576">
        <v>5.7279999999999998E-2</v>
      </c>
      <c r="AC2576">
        <v>5.5129999999999998E-2</v>
      </c>
      <c r="AD2576">
        <v>5.3080000000000002E-2</v>
      </c>
    </row>
    <row r="2577" spans="2:30" ht="15" customHeight="1" x14ac:dyDescent="0.45">
      <c r="B2577" t="s">
        <v>419</v>
      </c>
      <c r="C2577" t="s">
        <v>190</v>
      </c>
      <c r="D2577" t="s">
        <v>447</v>
      </c>
      <c r="E2577" t="s">
        <v>448</v>
      </c>
      <c r="F2577" t="s">
        <v>5073</v>
      </c>
      <c r="G2577" t="s">
        <v>422</v>
      </c>
      <c r="H2577" t="s">
        <v>423</v>
      </c>
      <c r="I2577" t="s">
        <v>424</v>
      </c>
      <c r="J2577">
        <v>2</v>
      </c>
      <c r="K2577">
        <v>0</v>
      </c>
      <c r="L2577">
        <v>0</v>
      </c>
      <c r="M2577">
        <v>0</v>
      </c>
      <c r="N2577">
        <v>0</v>
      </c>
      <c r="O2577">
        <v>0.28621000000000002</v>
      </c>
      <c r="P2577">
        <v>0.30508999999999997</v>
      </c>
      <c r="Q2577">
        <v>0.30317</v>
      </c>
      <c r="R2577">
        <v>0.30302000000000001</v>
      </c>
      <c r="S2577">
        <v>0.29976000000000003</v>
      </c>
      <c r="T2577">
        <v>0.29663</v>
      </c>
      <c r="U2577">
        <v>0.29278999999999999</v>
      </c>
      <c r="V2577">
        <v>0.28875000000000001</v>
      </c>
      <c r="W2577">
        <v>0.28427999999999998</v>
      </c>
      <c r="X2577">
        <v>0.27961000000000003</v>
      </c>
      <c r="Y2577">
        <v>0.27472999999999997</v>
      </c>
      <c r="Z2577">
        <v>0.26951000000000003</v>
      </c>
      <c r="AA2577">
        <v>0.26394000000000001</v>
      </c>
      <c r="AB2577">
        <v>0.25800000000000001</v>
      </c>
      <c r="AC2577">
        <v>0.25170999999999999</v>
      </c>
      <c r="AD2577">
        <v>0.24560999999999999</v>
      </c>
    </row>
    <row r="2578" spans="2:30" ht="15" customHeight="1" x14ac:dyDescent="0.45">
      <c r="B2578" t="s">
        <v>419</v>
      </c>
      <c r="C2578" t="s">
        <v>190</v>
      </c>
      <c r="D2578" t="s">
        <v>450</v>
      </c>
      <c r="E2578" t="s">
        <v>451</v>
      </c>
      <c r="F2578" t="s">
        <v>5074</v>
      </c>
      <c r="G2578" t="s">
        <v>422</v>
      </c>
      <c r="H2578" t="s">
        <v>423</v>
      </c>
      <c r="I2578" t="s">
        <v>424</v>
      </c>
      <c r="J2578">
        <v>2</v>
      </c>
      <c r="K2578">
        <v>0</v>
      </c>
      <c r="L2578">
        <v>0</v>
      </c>
      <c r="M2578">
        <v>0</v>
      </c>
      <c r="N2578">
        <v>0</v>
      </c>
      <c r="O2578">
        <v>0</v>
      </c>
      <c r="P2578">
        <v>0</v>
      </c>
      <c r="Q2578">
        <v>0</v>
      </c>
      <c r="R2578">
        <v>0</v>
      </c>
      <c r="S2578">
        <v>0</v>
      </c>
      <c r="T2578">
        <v>0</v>
      </c>
      <c r="U2578">
        <v>0</v>
      </c>
      <c r="V2578">
        <v>0</v>
      </c>
      <c r="W2578">
        <v>0</v>
      </c>
      <c r="X2578">
        <v>0</v>
      </c>
      <c r="Y2578">
        <v>0</v>
      </c>
      <c r="Z2578">
        <v>0</v>
      </c>
      <c r="AA2578">
        <v>0</v>
      </c>
      <c r="AB2578">
        <v>0</v>
      </c>
      <c r="AC2578">
        <v>0</v>
      </c>
      <c r="AD2578">
        <v>0</v>
      </c>
    </row>
    <row r="2579" spans="2:30" ht="15" customHeight="1" x14ac:dyDescent="0.45">
      <c r="B2579" t="s">
        <v>419</v>
      </c>
      <c r="C2579" t="s">
        <v>190</v>
      </c>
      <c r="D2579" t="s">
        <v>453</v>
      </c>
      <c r="E2579" t="s">
        <v>454</v>
      </c>
      <c r="F2579" t="s">
        <v>5075</v>
      </c>
      <c r="G2579" t="s">
        <v>422</v>
      </c>
      <c r="H2579" t="s">
        <v>456</v>
      </c>
      <c r="I2579" t="s">
        <v>424</v>
      </c>
      <c r="J2579">
        <v>2</v>
      </c>
      <c r="K2579">
        <v>6.651E-2</v>
      </c>
      <c r="L2579">
        <v>3.7600000000000001E-2</v>
      </c>
      <c r="M2579">
        <v>2.3990000000000001E-2</v>
      </c>
      <c r="N2579">
        <v>4.3920000000000001E-2</v>
      </c>
      <c r="O2579">
        <v>4.24E-2</v>
      </c>
      <c r="P2579">
        <v>4.829E-2</v>
      </c>
      <c r="Q2579">
        <v>5.5350000000000003E-2</v>
      </c>
      <c r="R2579">
        <v>5.2269999999999997E-2</v>
      </c>
      <c r="S2579">
        <v>4.8419999999999998E-2</v>
      </c>
      <c r="T2579">
        <v>4.7890000000000002E-2</v>
      </c>
      <c r="U2579">
        <v>4.7359999999999999E-2</v>
      </c>
      <c r="V2579">
        <v>4.6820000000000001E-2</v>
      </c>
      <c r="W2579">
        <v>4.6289999999999998E-2</v>
      </c>
      <c r="X2579">
        <v>4.5760000000000002E-2</v>
      </c>
      <c r="Y2579">
        <v>4.5229999999999999E-2</v>
      </c>
      <c r="Z2579">
        <v>4.4699999999999997E-2</v>
      </c>
      <c r="AA2579">
        <v>4.4170000000000001E-2</v>
      </c>
      <c r="AB2579">
        <v>4.3639999999999998E-2</v>
      </c>
      <c r="AC2579">
        <v>4.3099999999999999E-2</v>
      </c>
      <c r="AD2579">
        <v>4.2569999999999997E-2</v>
      </c>
    </row>
    <row r="2580" spans="2:30" ht="15" customHeight="1" x14ac:dyDescent="0.45">
      <c r="B2580" t="s">
        <v>419</v>
      </c>
      <c r="C2580" t="s">
        <v>190</v>
      </c>
      <c r="D2580" t="s">
        <v>457</v>
      </c>
      <c r="E2580" t="s">
        <v>458</v>
      </c>
      <c r="F2580" t="s">
        <v>5076</v>
      </c>
      <c r="G2580" t="s">
        <v>422</v>
      </c>
      <c r="H2580" t="s">
        <v>456</v>
      </c>
      <c r="I2580" t="s">
        <v>424</v>
      </c>
      <c r="J2580">
        <v>2</v>
      </c>
      <c r="K2580">
        <v>0</v>
      </c>
      <c r="L2580">
        <v>0</v>
      </c>
      <c r="M2580">
        <v>0</v>
      </c>
      <c r="N2580">
        <v>0</v>
      </c>
      <c r="O2580">
        <v>-4.5500000000000002E-3</v>
      </c>
      <c r="P2580">
        <v>-7.3000000000000001E-3</v>
      </c>
      <c r="Q2580">
        <v>-7.0099999999999997E-3</v>
      </c>
      <c r="R2580">
        <v>-7.1300000000000001E-3</v>
      </c>
      <c r="S2580">
        <v>-6.5100000000000002E-3</v>
      </c>
      <c r="T2580">
        <v>-5.8700000000000002E-3</v>
      </c>
      <c r="U2580">
        <v>-5.6699999999999997E-3</v>
      </c>
      <c r="V2580">
        <v>-5.2599999999999999E-3</v>
      </c>
      <c r="W2580">
        <v>-4.79E-3</v>
      </c>
      <c r="X2580">
        <v>-4.4099999999999999E-3</v>
      </c>
      <c r="Y2580">
        <v>-4.2700000000000004E-3</v>
      </c>
      <c r="Z2580">
        <v>-4.3800000000000002E-3</v>
      </c>
      <c r="AA2580">
        <v>-4.4999999999999997E-3</v>
      </c>
      <c r="AB2580">
        <v>-4.6100000000000004E-3</v>
      </c>
      <c r="AC2580">
        <v>-4.4900000000000001E-3</v>
      </c>
      <c r="AD2580">
        <v>-4.2500000000000003E-3</v>
      </c>
    </row>
    <row r="2581" spans="2:30" ht="15" customHeight="1" x14ac:dyDescent="0.45">
      <c r="B2581" t="s">
        <v>419</v>
      </c>
      <c r="C2581" t="s">
        <v>190</v>
      </c>
      <c r="D2581" t="s">
        <v>460</v>
      </c>
      <c r="E2581" t="s">
        <v>461</v>
      </c>
      <c r="F2581" t="s">
        <v>5077</v>
      </c>
      <c r="G2581" t="s">
        <v>422</v>
      </c>
      <c r="H2581" t="s">
        <v>456</v>
      </c>
      <c r="I2581" t="s">
        <v>424</v>
      </c>
      <c r="J2581">
        <v>2</v>
      </c>
      <c r="K2581">
        <v>0</v>
      </c>
      <c r="L2581">
        <v>0</v>
      </c>
      <c r="M2581">
        <v>0</v>
      </c>
      <c r="N2581">
        <v>0</v>
      </c>
      <c r="O2581">
        <v>0</v>
      </c>
      <c r="P2581">
        <v>0</v>
      </c>
      <c r="Q2581">
        <v>0</v>
      </c>
      <c r="R2581">
        <v>0</v>
      </c>
      <c r="S2581">
        <v>0</v>
      </c>
      <c r="T2581">
        <v>0</v>
      </c>
      <c r="U2581">
        <v>0</v>
      </c>
      <c r="V2581">
        <v>0</v>
      </c>
      <c r="W2581">
        <v>0</v>
      </c>
      <c r="X2581">
        <v>0</v>
      </c>
      <c r="Y2581">
        <v>0</v>
      </c>
      <c r="Z2581">
        <v>0</v>
      </c>
      <c r="AA2581">
        <v>0</v>
      </c>
      <c r="AB2581">
        <v>0</v>
      </c>
      <c r="AC2581">
        <v>0</v>
      </c>
      <c r="AD2581">
        <v>0</v>
      </c>
    </row>
    <row r="2582" spans="2:30" ht="15" customHeight="1" x14ac:dyDescent="0.45">
      <c r="B2582" t="s">
        <v>419</v>
      </c>
      <c r="C2582" t="s">
        <v>190</v>
      </c>
      <c r="D2582" t="s">
        <v>463</v>
      </c>
      <c r="E2582" t="s">
        <v>464</v>
      </c>
      <c r="F2582" t="s">
        <v>5078</v>
      </c>
      <c r="G2582" t="s">
        <v>422</v>
      </c>
      <c r="H2582" t="s">
        <v>456</v>
      </c>
      <c r="I2582" t="s">
        <v>424</v>
      </c>
      <c r="J2582">
        <v>2</v>
      </c>
      <c r="K2582">
        <v>0</v>
      </c>
      <c r="L2582">
        <v>0</v>
      </c>
      <c r="M2582">
        <v>0</v>
      </c>
      <c r="N2582">
        <v>0</v>
      </c>
      <c r="O2582">
        <v>0</v>
      </c>
      <c r="P2582">
        <v>0</v>
      </c>
      <c r="Q2582">
        <v>0</v>
      </c>
      <c r="R2582">
        <v>0</v>
      </c>
      <c r="S2582">
        <v>0</v>
      </c>
      <c r="T2582">
        <v>0</v>
      </c>
      <c r="U2582">
        <v>0</v>
      </c>
      <c r="V2582">
        <v>0</v>
      </c>
      <c r="W2582">
        <v>0</v>
      </c>
      <c r="X2582">
        <v>0</v>
      </c>
      <c r="Y2582">
        <v>0</v>
      </c>
      <c r="Z2582">
        <v>0</v>
      </c>
      <c r="AA2582">
        <v>0</v>
      </c>
      <c r="AB2582">
        <v>0</v>
      </c>
      <c r="AC2582">
        <v>0</v>
      </c>
      <c r="AD2582">
        <v>0</v>
      </c>
    </row>
    <row r="2583" spans="2:30" ht="15" customHeight="1" x14ac:dyDescent="0.45">
      <c r="B2583" t="s">
        <v>419</v>
      </c>
      <c r="C2583" t="s">
        <v>190</v>
      </c>
      <c r="D2583" t="s">
        <v>466</v>
      </c>
      <c r="E2583" t="s">
        <v>467</v>
      </c>
      <c r="F2583" t="s">
        <v>5079</v>
      </c>
      <c r="G2583" t="s">
        <v>422</v>
      </c>
      <c r="H2583" t="s">
        <v>456</v>
      </c>
      <c r="I2583" t="s">
        <v>424</v>
      </c>
      <c r="J2583">
        <v>2</v>
      </c>
      <c r="K2583">
        <v>0</v>
      </c>
      <c r="L2583">
        <v>0</v>
      </c>
      <c r="M2583">
        <v>0</v>
      </c>
      <c r="N2583">
        <v>0</v>
      </c>
      <c r="O2583">
        <v>0</v>
      </c>
      <c r="P2583">
        <v>0</v>
      </c>
      <c r="Q2583">
        <v>0</v>
      </c>
      <c r="R2583">
        <v>0</v>
      </c>
      <c r="S2583">
        <v>0</v>
      </c>
      <c r="T2583">
        <v>0</v>
      </c>
      <c r="U2583">
        <v>0</v>
      </c>
      <c r="V2583">
        <v>0</v>
      </c>
      <c r="W2583">
        <v>0</v>
      </c>
      <c r="X2583">
        <v>0</v>
      </c>
      <c r="Y2583">
        <v>0</v>
      </c>
      <c r="Z2583">
        <v>0</v>
      </c>
      <c r="AA2583">
        <v>0</v>
      </c>
      <c r="AB2583">
        <v>0</v>
      </c>
      <c r="AC2583">
        <v>0</v>
      </c>
      <c r="AD2583">
        <v>0</v>
      </c>
    </row>
    <row r="2584" spans="2:30" ht="15" customHeight="1" x14ac:dyDescent="0.45">
      <c r="B2584" t="s">
        <v>419</v>
      </c>
      <c r="C2584" t="s">
        <v>190</v>
      </c>
      <c r="D2584" t="s">
        <v>469</v>
      </c>
      <c r="E2584" t="s">
        <v>470</v>
      </c>
      <c r="F2584" t="s">
        <v>5080</v>
      </c>
      <c r="G2584" t="s">
        <v>422</v>
      </c>
      <c r="H2584" t="s">
        <v>456</v>
      </c>
      <c r="I2584" t="s">
        <v>424</v>
      </c>
      <c r="J2584">
        <v>2</v>
      </c>
      <c r="K2584">
        <v>0</v>
      </c>
      <c r="L2584">
        <v>0</v>
      </c>
      <c r="M2584">
        <v>0</v>
      </c>
      <c r="N2584">
        <v>0</v>
      </c>
      <c r="O2584">
        <v>1.97E-3</v>
      </c>
      <c r="P2584">
        <v>3.6600000000000001E-3</v>
      </c>
      <c r="Q2584">
        <v>4.4999999999999997E-3</v>
      </c>
      <c r="R2584">
        <v>4.4600000000000004E-3</v>
      </c>
      <c r="S2584">
        <v>4.4200000000000003E-3</v>
      </c>
      <c r="T2584">
        <v>4.4400000000000004E-3</v>
      </c>
      <c r="U2584">
        <v>4.5900000000000003E-3</v>
      </c>
      <c r="V2584">
        <v>4.6499999999999996E-3</v>
      </c>
      <c r="W2584">
        <v>4.9300000000000004E-3</v>
      </c>
      <c r="X2584">
        <v>4.64E-3</v>
      </c>
      <c r="Y2584">
        <v>4.7299999999999998E-3</v>
      </c>
      <c r="Z2584">
        <v>4.9100000000000003E-3</v>
      </c>
      <c r="AA2584">
        <v>5.0600000000000003E-3</v>
      </c>
      <c r="AB2584">
        <v>5.2199999999999998E-3</v>
      </c>
      <c r="AC2584">
        <v>5.2700000000000004E-3</v>
      </c>
      <c r="AD2584">
        <v>5.2500000000000003E-3</v>
      </c>
    </row>
    <row r="2585" spans="2:30" ht="15" customHeight="1" x14ac:dyDescent="0.45">
      <c r="B2585" t="s">
        <v>419</v>
      </c>
      <c r="C2585" t="s">
        <v>190</v>
      </c>
      <c r="D2585" t="s">
        <v>472</v>
      </c>
      <c r="E2585" t="s">
        <v>473</v>
      </c>
      <c r="F2585" t="s">
        <v>5081</v>
      </c>
      <c r="G2585" t="s">
        <v>422</v>
      </c>
      <c r="H2585" t="s">
        <v>456</v>
      </c>
      <c r="I2585" t="s">
        <v>424</v>
      </c>
      <c r="J2585">
        <v>2</v>
      </c>
      <c r="K2585">
        <v>6.651E-2</v>
      </c>
      <c r="L2585">
        <v>3.7600000000000001E-2</v>
      </c>
      <c r="M2585">
        <v>2.3990000000000001E-2</v>
      </c>
      <c r="N2585">
        <v>4.3920000000000001E-2</v>
      </c>
      <c r="O2585">
        <v>3.9820000000000001E-2</v>
      </c>
      <c r="P2585">
        <v>4.4650000000000002E-2</v>
      </c>
      <c r="Q2585">
        <v>5.2839999999999998E-2</v>
      </c>
      <c r="R2585">
        <v>4.9599999999999998E-2</v>
      </c>
      <c r="S2585">
        <v>4.6330000000000003E-2</v>
      </c>
      <c r="T2585">
        <v>4.6460000000000001E-2</v>
      </c>
      <c r="U2585">
        <v>4.6280000000000002E-2</v>
      </c>
      <c r="V2585">
        <v>4.6210000000000001E-2</v>
      </c>
      <c r="W2585">
        <v>4.6429999999999999E-2</v>
      </c>
      <c r="X2585">
        <v>4.5990000000000003E-2</v>
      </c>
      <c r="Y2585">
        <v>4.5690000000000001E-2</v>
      </c>
      <c r="Z2585">
        <v>4.5229999999999999E-2</v>
      </c>
      <c r="AA2585">
        <v>4.4729999999999999E-2</v>
      </c>
      <c r="AB2585">
        <v>4.4249999999999998E-2</v>
      </c>
      <c r="AC2585">
        <v>4.3880000000000002E-2</v>
      </c>
      <c r="AD2585">
        <v>4.3569999999999998E-2</v>
      </c>
    </row>
    <row r="2586" spans="2:30" ht="15" customHeight="1" x14ac:dyDescent="0.45">
      <c r="B2586" t="s">
        <v>419</v>
      </c>
      <c r="C2586" t="s">
        <v>190</v>
      </c>
      <c r="D2586" t="s">
        <v>475</v>
      </c>
      <c r="E2586" t="s">
        <v>476</v>
      </c>
      <c r="F2586" t="s">
        <v>5082</v>
      </c>
      <c r="G2586" t="s">
        <v>422</v>
      </c>
      <c r="H2586" t="s">
        <v>478</v>
      </c>
      <c r="I2586" t="s">
        <v>479</v>
      </c>
      <c r="J2586">
        <v>1</v>
      </c>
      <c r="K2586">
        <v>-31.97</v>
      </c>
      <c r="L2586">
        <v>-26.57</v>
      </c>
      <c r="M2586">
        <v>-38.700000000000003</v>
      </c>
      <c r="N2586">
        <v>-37.520000000000003</v>
      </c>
      <c r="O2586">
        <v>-39.340000000000003</v>
      </c>
      <c r="P2586">
        <v>-38.21</v>
      </c>
      <c r="Q2586">
        <v>-38.520000000000003</v>
      </c>
      <c r="R2586">
        <v>-39.229999999999997</v>
      </c>
      <c r="S2586">
        <v>-39.94</v>
      </c>
      <c r="T2586">
        <v>-40.520000000000003</v>
      </c>
      <c r="U2586">
        <v>-41.25</v>
      </c>
      <c r="V2586">
        <v>-41.92</v>
      </c>
      <c r="W2586">
        <v>-42.48</v>
      </c>
      <c r="X2586">
        <v>-42.9</v>
      </c>
      <c r="Y2586">
        <v>-43.07</v>
      </c>
      <c r="Z2586">
        <v>-43.04</v>
      </c>
      <c r="AA2586">
        <v>-42.79</v>
      </c>
      <c r="AB2586">
        <v>-42.3</v>
      </c>
      <c r="AC2586">
        <v>-41.94</v>
      </c>
      <c r="AD2586">
        <v>-43.65</v>
      </c>
    </row>
    <row r="2587" spans="2:30" ht="15" customHeight="1" x14ac:dyDescent="0.45">
      <c r="B2587" t="s">
        <v>419</v>
      </c>
      <c r="C2587" t="s">
        <v>190</v>
      </c>
      <c r="D2587" t="s">
        <v>480</v>
      </c>
      <c r="E2587" t="s">
        <v>481</v>
      </c>
      <c r="F2587" t="s">
        <v>5083</v>
      </c>
      <c r="G2587" t="s">
        <v>422</v>
      </c>
      <c r="H2587" t="s">
        <v>478</v>
      </c>
      <c r="I2587" t="s">
        <v>479</v>
      </c>
      <c r="J2587">
        <v>2</v>
      </c>
      <c r="K2587">
        <v>-31.97</v>
      </c>
      <c r="L2587">
        <v>-26.55</v>
      </c>
      <c r="M2587">
        <v>-38.69</v>
      </c>
      <c r="N2587">
        <v>-37.5</v>
      </c>
      <c r="O2587">
        <v>-31.56</v>
      </c>
      <c r="P2587">
        <v>-29.01</v>
      </c>
      <c r="Q2587">
        <v>-29.36</v>
      </c>
      <c r="R2587">
        <v>-29.6</v>
      </c>
      <c r="S2587">
        <v>-30.02</v>
      </c>
      <c r="T2587">
        <v>-30.12</v>
      </c>
      <c r="U2587">
        <v>-30.35</v>
      </c>
      <c r="V2587">
        <v>-30.44</v>
      </c>
      <c r="W2587">
        <v>-30.42</v>
      </c>
      <c r="X2587">
        <v>-30.22</v>
      </c>
      <c r="Y2587">
        <v>-29.75</v>
      </c>
      <c r="Z2587">
        <v>-29.06</v>
      </c>
      <c r="AA2587">
        <v>-28.12</v>
      </c>
      <c r="AB2587">
        <v>-26.9</v>
      </c>
      <c r="AC2587">
        <v>-25.8</v>
      </c>
      <c r="AD2587">
        <v>-26.78</v>
      </c>
    </row>
    <row r="2588" spans="2:30" ht="15" customHeight="1" x14ac:dyDescent="0.45">
      <c r="B2588" t="s">
        <v>419</v>
      </c>
      <c r="C2588" t="s">
        <v>190</v>
      </c>
      <c r="D2588" t="s">
        <v>483</v>
      </c>
      <c r="E2588" t="s">
        <v>484</v>
      </c>
      <c r="F2588" t="s">
        <v>5084</v>
      </c>
      <c r="G2588" t="s">
        <v>422</v>
      </c>
      <c r="H2588" t="s">
        <v>478</v>
      </c>
      <c r="I2588" t="s">
        <v>424</v>
      </c>
      <c r="J2588">
        <v>1</v>
      </c>
      <c r="K2588">
        <v>-5.8450000000000002E-2</v>
      </c>
      <c r="L2588">
        <v>-4.6809999999999997E-2</v>
      </c>
      <c r="M2588">
        <v>-6.6600000000000006E-2</v>
      </c>
      <c r="N2588">
        <v>-6.1839999999999999E-2</v>
      </c>
      <c r="O2588">
        <v>-6.2210000000000001E-2</v>
      </c>
      <c r="P2588">
        <v>-5.7639999999999997E-2</v>
      </c>
      <c r="Q2588">
        <v>-5.5050000000000002E-2</v>
      </c>
      <c r="R2588">
        <v>-5.3289999999999997E-2</v>
      </c>
      <c r="S2588">
        <v>-5.1740000000000001E-2</v>
      </c>
      <c r="T2588">
        <v>-5.0090000000000003E-2</v>
      </c>
      <c r="U2588">
        <v>-4.87E-2</v>
      </c>
      <c r="V2588">
        <v>-4.727E-2</v>
      </c>
      <c r="W2588">
        <v>-4.5780000000000001E-2</v>
      </c>
      <c r="X2588">
        <v>-4.4209999999999999E-2</v>
      </c>
      <c r="Y2588">
        <v>-4.2470000000000001E-2</v>
      </c>
      <c r="Z2588">
        <v>-4.0629999999999999E-2</v>
      </c>
      <c r="AA2588">
        <v>-3.8679999999999999E-2</v>
      </c>
      <c r="AB2588">
        <v>-3.6630000000000003E-2</v>
      </c>
      <c r="AC2588">
        <v>-3.483E-2</v>
      </c>
      <c r="AD2588">
        <v>-3.4759999999999999E-2</v>
      </c>
    </row>
    <row r="2589" spans="2:30" ht="15" customHeight="1" x14ac:dyDescent="0.45">
      <c r="B2589" t="s">
        <v>419</v>
      </c>
      <c r="C2589" t="s">
        <v>190</v>
      </c>
      <c r="D2589" t="s">
        <v>486</v>
      </c>
      <c r="E2589" t="s">
        <v>487</v>
      </c>
      <c r="F2589" t="s">
        <v>5085</v>
      </c>
      <c r="G2589" t="s">
        <v>422</v>
      </c>
      <c r="H2589" t="s">
        <v>478</v>
      </c>
      <c r="I2589" t="s">
        <v>424</v>
      </c>
      <c r="J2589">
        <v>2</v>
      </c>
      <c r="K2589">
        <v>-5.8450000000000002E-2</v>
      </c>
      <c r="L2589">
        <v>-4.6780000000000002E-2</v>
      </c>
      <c r="M2589">
        <v>-6.658E-2</v>
      </c>
      <c r="N2589">
        <v>-6.182E-2</v>
      </c>
      <c r="O2589">
        <v>-4.99E-2</v>
      </c>
      <c r="P2589">
        <v>-4.376E-2</v>
      </c>
      <c r="Q2589">
        <v>-4.1959999999999997E-2</v>
      </c>
      <c r="R2589">
        <v>-4.0210000000000003E-2</v>
      </c>
      <c r="S2589">
        <v>-3.8890000000000001E-2</v>
      </c>
      <c r="T2589">
        <v>-3.7240000000000002E-2</v>
      </c>
      <c r="U2589">
        <v>-3.5830000000000001E-2</v>
      </c>
      <c r="V2589">
        <v>-3.4329999999999999E-2</v>
      </c>
      <c r="W2589">
        <v>-3.2779999999999997E-2</v>
      </c>
      <c r="X2589">
        <v>-3.1140000000000001E-2</v>
      </c>
      <c r="Y2589">
        <v>-2.9329999999999998E-2</v>
      </c>
      <c r="Z2589">
        <v>-2.743E-2</v>
      </c>
      <c r="AA2589">
        <v>-2.5420000000000002E-2</v>
      </c>
      <c r="AB2589">
        <v>-2.3300000000000001E-2</v>
      </c>
      <c r="AC2589">
        <v>-2.1420000000000002E-2</v>
      </c>
      <c r="AD2589">
        <v>-2.1329999999999998E-2</v>
      </c>
    </row>
    <row r="2590" spans="2:30" ht="15" customHeight="1" x14ac:dyDescent="0.45">
      <c r="B2590" t="s">
        <v>419</v>
      </c>
      <c r="C2590" t="s">
        <v>190</v>
      </c>
      <c r="D2590" t="s">
        <v>489</v>
      </c>
      <c r="E2590" t="s">
        <v>490</v>
      </c>
      <c r="F2590" t="s">
        <v>5086</v>
      </c>
      <c r="J2590">
        <v>2</v>
      </c>
      <c r="K2590">
        <v>0</v>
      </c>
      <c r="L2590">
        <v>2.84454297692222E-5</v>
      </c>
      <c r="M2590">
        <v>2.4134132366383801E-5</v>
      </c>
      <c r="N2590">
        <v>2.28175551953078E-5</v>
      </c>
      <c r="O2590">
        <v>5.3636660812263698E-3</v>
      </c>
      <c r="P2590">
        <v>5.4693006039101804E-3</v>
      </c>
      <c r="Q2590">
        <v>4.8166525150201596E-3</v>
      </c>
      <c r="R2590">
        <v>4.6602007437659696E-3</v>
      </c>
      <c r="S2590">
        <v>4.5783453478031502E-3</v>
      </c>
      <c r="T2590">
        <v>4.6658830639892497E-3</v>
      </c>
      <c r="U2590">
        <v>4.7535890771522602E-3</v>
      </c>
      <c r="V2590">
        <v>4.8568261783162297E-3</v>
      </c>
      <c r="W2590">
        <v>4.9390359321312303E-3</v>
      </c>
      <c r="X2590">
        <v>5.0183376478331399E-3</v>
      </c>
      <c r="Y2590">
        <v>5.0965759935973597E-3</v>
      </c>
      <c r="Z2590">
        <v>5.1631365365041298E-3</v>
      </c>
      <c r="AA2590">
        <v>5.2169969214654402E-3</v>
      </c>
      <c r="AB2590">
        <v>5.2583477231338003E-3</v>
      </c>
      <c r="AC2590">
        <v>5.2891665428642202E-3</v>
      </c>
      <c r="AD2590">
        <v>5.2750750562903601E-3</v>
      </c>
    </row>
    <row r="2591" spans="2:30" ht="15" customHeight="1" x14ac:dyDescent="0.45">
      <c r="B2591" t="s">
        <v>419</v>
      </c>
      <c r="C2591" t="s">
        <v>190</v>
      </c>
      <c r="D2591" t="s">
        <v>492</v>
      </c>
      <c r="E2591" t="s">
        <v>493</v>
      </c>
      <c r="F2591" t="s">
        <v>5087</v>
      </c>
      <c r="J2591">
        <v>2</v>
      </c>
      <c r="K2591">
        <v>0</v>
      </c>
      <c r="L2591">
        <v>0</v>
      </c>
      <c r="M2591">
        <v>0</v>
      </c>
      <c r="N2591">
        <v>0</v>
      </c>
      <c r="O2591">
        <v>7.0282371166362698E-3</v>
      </c>
      <c r="P2591">
        <v>6.6782754293768197E-3</v>
      </c>
      <c r="Q2591">
        <v>6.6673668325915201E-3</v>
      </c>
      <c r="R2591">
        <v>6.5946307720885101E-3</v>
      </c>
      <c r="S2591">
        <v>6.5635891236136999E-3</v>
      </c>
      <c r="T2591">
        <v>6.52315858835962E-3</v>
      </c>
      <c r="U2591">
        <v>6.5018013244167996E-3</v>
      </c>
      <c r="V2591">
        <v>6.4883524962386398E-3</v>
      </c>
      <c r="W2591">
        <v>6.4887193098580303E-3</v>
      </c>
      <c r="X2591">
        <v>6.4996419059411299E-3</v>
      </c>
      <c r="Y2591">
        <v>6.5187366940538203E-3</v>
      </c>
      <c r="Z2591">
        <v>6.5498655953466602E-3</v>
      </c>
      <c r="AA2591">
        <v>6.5936433570567702E-3</v>
      </c>
      <c r="AB2591">
        <v>6.65106451072395E-3</v>
      </c>
      <c r="AC2591">
        <v>6.7231921422952401E-3</v>
      </c>
      <c r="AD2591">
        <v>6.79690504629917E-3</v>
      </c>
    </row>
    <row r="2592" spans="2:30" ht="15" customHeight="1" x14ac:dyDescent="0.45">
      <c r="B2592" t="s">
        <v>419</v>
      </c>
      <c r="C2592" t="s">
        <v>190</v>
      </c>
      <c r="D2592" t="s">
        <v>495</v>
      </c>
      <c r="E2592" t="s">
        <v>496</v>
      </c>
      <c r="F2592" t="s">
        <v>5088</v>
      </c>
      <c r="J2592">
        <v>2</v>
      </c>
      <c r="K2592">
        <v>0</v>
      </c>
      <c r="L2592">
        <v>0</v>
      </c>
      <c r="M2592">
        <v>0</v>
      </c>
      <c r="N2592">
        <v>0</v>
      </c>
      <c r="O2592">
        <v>2.9270922322949199E-3</v>
      </c>
      <c r="P2592">
        <v>2.5045631198359298E-3</v>
      </c>
      <c r="Q2592">
        <v>2.47731066611891E-3</v>
      </c>
      <c r="R2592">
        <v>2.3887386977504001E-3</v>
      </c>
      <c r="S2592">
        <v>2.32746984390985E-3</v>
      </c>
      <c r="T2592">
        <v>2.2408311785448898E-3</v>
      </c>
      <c r="U2592">
        <v>2.1686684194213201E-3</v>
      </c>
      <c r="V2592">
        <v>2.10188731156712E-3</v>
      </c>
      <c r="W2592">
        <v>2.0488200536412401E-3</v>
      </c>
      <c r="X2592">
        <v>2.0060635989416998E-3</v>
      </c>
      <c r="Y2592">
        <v>1.9733122954576098E-3</v>
      </c>
      <c r="Z2592">
        <v>1.95232769877187E-3</v>
      </c>
      <c r="AA2592">
        <v>1.9448451712870401E-3</v>
      </c>
      <c r="AB2592">
        <v>1.95193060716006E-3</v>
      </c>
      <c r="AC2592">
        <v>1.9745106239578199E-3</v>
      </c>
      <c r="AD2592">
        <v>2.0010895282294998E-3</v>
      </c>
    </row>
    <row r="2593" spans="2:30" ht="15" customHeight="1" x14ac:dyDescent="0.45">
      <c r="B2593" t="s">
        <v>419</v>
      </c>
      <c r="C2593" t="s">
        <v>190</v>
      </c>
      <c r="D2593" t="s">
        <v>498</v>
      </c>
      <c r="E2593" t="s">
        <v>499</v>
      </c>
      <c r="F2593" t="s">
        <v>5089</v>
      </c>
      <c r="J2593">
        <v>2</v>
      </c>
      <c r="K2593">
        <v>0</v>
      </c>
      <c r="L2593">
        <v>0</v>
      </c>
      <c r="M2593">
        <v>0</v>
      </c>
      <c r="N2593">
        <v>0</v>
      </c>
      <c r="O2593">
        <v>1.5159442195275799E-3</v>
      </c>
      <c r="P2593">
        <v>1.57983901493887E-3</v>
      </c>
      <c r="Q2593">
        <v>1.63187604034555E-3</v>
      </c>
      <c r="R2593">
        <v>1.68877299242933E-3</v>
      </c>
      <c r="S2593">
        <v>1.7663904887421299E-3</v>
      </c>
      <c r="T2593">
        <v>1.8610514442263101E-3</v>
      </c>
      <c r="U2593">
        <v>1.9582996297391299E-3</v>
      </c>
      <c r="V2593">
        <v>2.05627672473946E-3</v>
      </c>
      <c r="W2593">
        <v>2.1524085235784E-3</v>
      </c>
      <c r="X2593">
        <v>2.24649578432764E-3</v>
      </c>
      <c r="Y2593">
        <v>2.33751398472951E-3</v>
      </c>
      <c r="Z2593">
        <v>2.4269911822148399E-3</v>
      </c>
      <c r="AA2593">
        <v>2.5144823804581998E-3</v>
      </c>
      <c r="AB2593">
        <v>2.6000082060051899E-3</v>
      </c>
      <c r="AC2593">
        <v>2.68369108800954E-3</v>
      </c>
      <c r="AD2593">
        <v>2.7637622685570099E-3</v>
      </c>
    </row>
    <row r="2594" spans="2:30" ht="15" customHeight="1" x14ac:dyDescent="0.45">
      <c r="B2594" t="s">
        <v>419</v>
      </c>
      <c r="C2594" t="s">
        <v>190</v>
      </c>
      <c r="D2594" t="s">
        <v>501</v>
      </c>
      <c r="E2594" t="s">
        <v>502</v>
      </c>
      <c r="F2594" t="s">
        <v>5090</v>
      </c>
      <c r="J2594">
        <v>2</v>
      </c>
      <c r="K2594">
        <v>0</v>
      </c>
      <c r="L2594">
        <v>0</v>
      </c>
      <c r="M2594">
        <v>0</v>
      </c>
      <c r="N2594">
        <v>0</v>
      </c>
      <c r="O2594">
        <v>5.7080737078806605E-4</v>
      </c>
      <c r="P2594">
        <v>5.5295910332000099E-4</v>
      </c>
      <c r="Q2594">
        <v>5.3336856293875702E-4</v>
      </c>
      <c r="R2594">
        <v>5.1544818558984899E-4</v>
      </c>
      <c r="S2594">
        <v>4.99019961318389E-4</v>
      </c>
      <c r="T2594">
        <v>4.8332254950381702E-4</v>
      </c>
      <c r="U2594">
        <v>4.68366097787883E-4</v>
      </c>
      <c r="V2594">
        <v>4.5405261738135999E-4</v>
      </c>
      <c r="W2594">
        <v>4.4037806684970601E-4</v>
      </c>
      <c r="X2594">
        <v>4.2736143088065002E-4</v>
      </c>
      <c r="Y2594">
        <v>4.1485438781178701E-4</v>
      </c>
      <c r="Z2594">
        <v>4.0324976997002502E-4</v>
      </c>
      <c r="AA2594">
        <v>3.92091174345364E-4</v>
      </c>
      <c r="AB2594">
        <v>3.8135353863888102E-4</v>
      </c>
      <c r="AC2594">
        <v>3.7102477898008998E-4</v>
      </c>
      <c r="AD2594">
        <v>3.61107576028111E-4</v>
      </c>
    </row>
    <row r="2595" spans="2:30" ht="15" customHeight="1" x14ac:dyDescent="0.45">
      <c r="B2595" t="s">
        <v>419</v>
      </c>
      <c r="C2595" t="s">
        <v>190</v>
      </c>
      <c r="D2595" t="s">
        <v>504</v>
      </c>
      <c r="E2595" t="s">
        <v>505</v>
      </c>
      <c r="F2595" t="s">
        <v>5091</v>
      </c>
      <c r="J2595">
        <v>2</v>
      </c>
      <c r="K2595">
        <v>0</v>
      </c>
      <c r="L2595">
        <v>0</v>
      </c>
      <c r="M2595">
        <v>0</v>
      </c>
      <c r="N2595">
        <v>0</v>
      </c>
      <c r="O2595">
        <v>2.0143932940257102E-3</v>
      </c>
      <c r="P2595">
        <v>2.0409141912820202E-3</v>
      </c>
      <c r="Q2595">
        <v>2.0248115631882999E-3</v>
      </c>
      <c r="R2595">
        <v>2.0016708963189302E-3</v>
      </c>
      <c r="S2595">
        <v>1.97070882964332E-3</v>
      </c>
      <c r="T2595">
        <v>1.93795341608461E-3</v>
      </c>
      <c r="U2595">
        <v>1.9064671774684701E-3</v>
      </c>
      <c r="V2595">
        <v>1.8761358425506999E-3</v>
      </c>
      <c r="W2595">
        <v>1.84711266578868E-3</v>
      </c>
      <c r="X2595">
        <v>1.8197210917911401E-3</v>
      </c>
      <c r="Y2595">
        <v>1.7930560260549101E-3</v>
      </c>
      <c r="Z2595">
        <v>1.76729694438993E-3</v>
      </c>
      <c r="AA2595">
        <v>1.7422246309661701E-3</v>
      </c>
      <c r="AB2595">
        <v>1.71777215891982E-3</v>
      </c>
      <c r="AC2595">
        <v>1.6939656513477899E-3</v>
      </c>
      <c r="AD2595">
        <v>1.6709456734845501E-3</v>
      </c>
    </row>
    <row r="2596" spans="2:30" ht="15" customHeight="1" x14ac:dyDescent="0.45">
      <c r="B2596" t="s">
        <v>419</v>
      </c>
      <c r="C2596" t="s">
        <v>190</v>
      </c>
      <c r="D2596" t="s">
        <v>507</v>
      </c>
      <c r="E2596" t="s">
        <v>508</v>
      </c>
      <c r="F2596" t="s">
        <v>5092</v>
      </c>
      <c r="G2596" t="s">
        <v>422</v>
      </c>
      <c r="H2596" t="s">
        <v>510</v>
      </c>
      <c r="I2596" t="s">
        <v>511</v>
      </c>
      <c r="J2596">
        <v>1</v>
      </c>
      <c r="K2596">
        <v>6.3</v>
      </c>
      <c r="L2596">
        <v>6.34</v>
      </c>
      <c r="M2596">
        <v>6.37</v>
      </c>
      <c r="N2596">
        <v>6.41</v>
      </c>
      <c r="O2596">
        <v>6.45</v>
      </c>
      <c r="P2596">
        <v>6.5</v>
      </c>
      <c r="Q2596">
        <v>6.55</v>
      </c>
      <c r="R2596">
        <v>6.6</v>
      </c>
      <c r="S2596">
        <v>6.65</v>
      </c>
      <c r="T2596">
        <v>6.7</v>
      </c>
      <c r="U2596">
        <v>6.74</v>
      </c>
      <c r="V2596">
        <v>6.79</v>
      </c>
      <c r="W2596">
        <v>6.83</v>
      </c>
      <c r="X2596">
        <v>6.88</v>
      </c>
      <c r="Y2596">
        <v>6.92</v>
      </c>
      <c r="Z2596">
        <v>6.97</v>
      </c>
      <c r="AA2596">
        <v>7.01</v>
      </c>
      <c r="AB2596">
        <v>7.05</v>
      </c>
      <c r="AC2596">
        <v>7.09</v>
      </c>
      <c r="AD2596">
        <v>7.14</v>
      </c>
    </row>
    <row r="2597" spans="2:30" ht="15" customHeight="1" x14ac:dyDescent="0.45">
      <c r="B2597" t="s">
        <v>419</v>
      </c>
      <c r="C2597" t="s">
        <v>190</v>
      </c>
      <c r="D2597" t="s">
        <v>512</v>
      </c>
      <c r="E2597" t="s">
        <v>513</v>
      </c>
      <c r="F2597" t="s">
        <v>5093</v>
      </c>
      <c r="G2597" t="s">
        <v>422</v>
      </c>
      <c r="H2597" t="s">
        <v>456</v>
      </c>
      <c r="I2597" t="s">
        <v>479</v>
      </c>
      <c r="J2597">
        <v>1</v>
      </c>
      <c r="K2597">
        <v>546.97091999999998</v>
      </c>
      <c r="L2597">
        <v>567.53857000000005</v>
      </c>
      <c r="M2597">
        <v>581.15269000000001</v>
      </c>
      <c r="N2597">
        <v>606.67916000000002</v>
      </c>
      <c r="O2597">
        <v>632.40057999999999</v>
      </c>
      <c r="P2597">
        <v>662.94057999999995</v>
      </c>
      <c r="Q2597">
        <v>699.63643999999999</v>
      </c>
      <c r="R2597">
        <v>736.20367999999996</v>
      </c>
      <c r="S2597">
        <v>771.84974999999997</v>
      </c>
      <c r="T2597">
        <v>808.8116</v>
      </c>
      <c r="U2597">
        <v>847.11364000000003</v>
      </c>
      <c r="V2597">
        <v>886.77935000000002</v>
      </c>
      <c r="W2597">
        <v>927.83114</v>
      </c>
      <c r="X2597">
        <v>970.29029000000003</v>
      </c>
      <c r="Y2597">
        <v>1014.17682</v>
      </c>
      <c r="Z2597">
        <v>1059.5094099999999</v>
      </c>
      <c r="AA2597">
        <v>1106.30528</v>
      </c>
      <c r="AB2597">
        <v>1154.5800999999999</v>
      </c>
      <c r="AC2597">
        <v>1204.3479</v>
      </c>
      <c r="AD2597">
        <v>1255.6209100000001</v>
      </c>
    </row>
    <row r="2598" spans="2:30" ht="15" customHeight="1" x14ac:dyDescent="0.45">
      <c r="B2598" t="s">
        <v>419</v>
      </c>
      <c r="C2598" t="s">
        <v>190</v>
      </c>
      <c r="D2598" t="s">
        <v>515</v>
      </c>
      <c r="E2598" t="s">
        <v>516</v>
      </c>
      <c r="F2598" t="s">
        <v>5094</v>
      </c>
      <c r="G2598" t="s">
        <v>422</v>
      </c>
      <c r="H2598" t="s">
        <v>456</v>
      </c>
      <c r="I2598" t="s">
        <v>479</v>
      </c>
      <c r="J2598">
        <v>2</v>
      </c>
      <c r="K2598">
        <v>546.97091999999998</v>
      </c>
      <c r="L2598">
        <v>567.53857000000005</v>
      </c>
      <c r="M2598">
        <v>581.15269000000001</v>
      </c>
      <c r="N2598">
        <v>606.67916000000002</v>
      </c>
      <c r="O2598">
        <v>632.40063999999995</v>
      </c>
      <c r="P2598">
        <v>661.30917999999997</v>
      </c>
      <c r="Q2598">
        <v>697.22077999999999</v>
      </c>
      <c r="R2598">
        <v>734.44822999999997</v>
      </c>
      <c r="S2598">
        <v>769.88292999999999</v>
      </c>
      <c r="T2598">
        <v>807.19578000000001</v>
      </c>
      <c r="U2598">
        <v>845.95835</v>
      </c>
      <c r="V2598">
        <v>885.85856999999999</v>
      </c>
      <c r="W2598">
        <v>927.28927999999996</v>
      </c>
      <c r="X2598">
        <v>970.42587000000003</v>
      </c>
      <c r="Y2598">
        <v>1014.40398</v>
      </c>
      <c r="Z2598">
        <v>1059.9798499999999</v>
      </c>
      <c r="AA2598">
        <v>1106.87095</v>
      </c>
      <c r="AB2598">
        <v>1155.19445</v>
      </c>
      <c r="AC2598">
        <v>1205.0461700000001</v>
      </c>
      <c r="AD2598">
        <v>1256.5618300000001</v>
      </c>
    </row>
    <row r="2599" spans="2:30" ht="15" customHeight="1" x14ac:dyDescent="0.45">
      <c r="B2599" t="s">
        <v>419</v>
      </c>
      <c r="C2599" t="s">
        <v>190</v>
      </c>
      <c r="D2599" t="s">
        <v>518</v>
      </c>
      <c r="E2599" t="s">
        <v>519</v>
      </c>
      <c r="F2599" t="s">
        <v>5095</v>
      </c>
      <c r="G2599" t="s">
        <v>422</v>
      </c>
      <c r="H2599" t="s">
        <v>521</v>
      </c>
      <c r="I2599" t="s">
        <v>522</v>
      </c>
      <c r="J2599">
        <v>1</v>
      </c>
      <c r="K2599">
        <v>103.6</v>
      </c>
      <c r="L2599">
        <v>105.2</v>
      </c>
      <c r="M2599">
        <v>106.6</v>
      </c>
      <c r="N2599">
        <v>107.9</v>
      </c>
      <c r="O2599">
        <v>110.05800000000001</v>
      </c>
      <c r="P2599">
        <v>112.25915999999999</v>
      </c>
      <c r="Q2599">
        <v>114.50434300000001</v>
      </c>
      <c r="R2599">
        <v>116.79443000000001</v>
      </c>
      <c r="S2599">
        <v>120.29826300000001</v>
      </c>
      <c r="T2599">
        <v>125.110193</v>
      </c>
      <c r="U2599">
        <v>130.11460017920001</v>
      </c>
      <c r="V2599">
        <v>135.319183623936</v>
      </c>
      <c r="W2599">
        <v>140.731950383964</v>
      </c>
      <c r="X2599">
        <v>146.361227790996</v>
      </c>
      <c r="Y2599">
        <v>152.215676269977</v>
      </c>
      <c r="Z2599">
        <v>158.30430266280999</v>
      </c>
      <c r="AA2599">
        <v>164.636474085038</v>
      </c>
      <c r="AB2599">
        <v>171.221932336783</v>
      </c>
      <c r="AC2599">
        <v>178.07080889013201</v>
      </c>
      <c r="AD2599">
        <v>185.19364047601101</v>
      </c>
    </row>
    <row r="2600" spans="2:30" ht="15" customHeight="1" x14ac:dyDescent="0.45">
      <c r="B2600" t="s">
        <v>419</v>
      </c>
      <c r="C2600" t="s">
        <v>190</v>
      </c>
      <c r="D2600" t="s">
        <v>523</v>
      </c>
      <c r="E2600" t="s">
        <v>524</v>
      </c>
      <c r="F2600" t="s">
        <v>5096</v>
      </c>
      <c r="G2600" t="s">
        <v>422</v>
      </c>
      <c r="H2600" t="s">
        <v>526</v>
      </c>
      <c r="I2600" t="s">
        <v>527</v>
      </c>
      <c r="J2600">
        <v>1</v>
      </c>
      <c r="K2600">
        <v>400.91199999999998</v>
      </c>
      <c r="L2600">
        <v>412.10500000000002</v>
      </c>
      <c r="M2600">
        <v>450.92399999999998</v>
      </c>
      <c r="N2600">
        <v>467.51499999999999</v>
      </c>
      <c r="O2600">
        <v>473.64800000000002</v>
      </c>
      <c r="P2600">
        <v>484.76299999999998</v>
      </c>
      <c r="Q2600">
        <v>501.10399999999998</v>
      </c>
      <c r="R2600">
        <v>518.13900000000001</v>
      </c>
      <c r="S2600">
        <v>535.62300000000005</v>
      </c>
      <c r="T2600">
        <v>555.04300000000001</v>
      </c>
      <c r="U2600">
        <v>576.99900000000002</v>
      </c>
      <c r="V2600">
        <v>601.28700000000003</v>
      </c>
      <c r="W2600">
        <v>626.83100000000002</v>
      </c>
      <c r="X2600">
        <v>653.74699999999996</v>
      </c>
      <c r="Y2600">
        <v>682.01</v>
      </c>
      <c r="Z2600">
        <v>711.827</v>
      </c>
      <c r="AA2600">
        <v>743.30399999999997</v>
      </c>
      <c r="AB2600">
        <v>776.60500000000002</v>
      </c>
      <c r="AC2600">
        <v>811.92499999999995</v>
      </c>
      <c r="AD2600">
        <v>848.15700000000004</v>
      </c>
    </row>
    <row r="2601" spans="2:30" ht="15" customHeight="1" x14ac:dyDescent="0.45">
      <c r="B2601" t="s">
        <v>419</v>
      </c>
      <c r="C2601" t="s">
        <v>190</v>
      </c>
      <c r="D2601" t="s">
        <v>528</v>
      </c>
      <c r="E2601" t="s">
        <v>242</v>
      </c>
      <c r="F2601" t="s">
        <v>5097</v>
      </c>
      <c r="G2601" t="s">
        <v>422</v>
      </c>
      <c r="H2601" t="s">
        <v>526</v>
      </c>
      <c r="I2601" t="s">
        <v>527</v>
      </c>
      <c r="J2601">
        <v>1</v>
      </c>
      <c r="K2601">
        <v>400.91199999999998</v>
      </c>
      <c r="L2601">
        <v>412.10500000000002</v>
      </c>
      <c r="M2601">
        <v>450.92399999999998</v>
      </c>
      <c r="N2601">
        <v>467.51499999999999</v>
      </c>
      <c r="O2601">
        <v>473.64800000000002</v>
      </c>
      <c r="P2601">
        <v>484.76299999999998</v>
      </c>
      <c r="Q2601">
        <v>501.10399999999998</v>
      </c>
      <c r="R2601">
        <v>518.13900000000001</v>
      </c>
      <c r="S2601">
        <v>535.62300000000005</v>
      </c>
      <c r="T2601">
        <v>555.04300000000001</v>
      </c>
      <c r="U2601">
        <v>576.99900000000002</v>
      </c>
      <c r="V2601">
        <v>601.28700000000003</v>
      </c>
      <c r="W2601">
        <v>626.83100000000002</v>
      </c>
      <c r="X2601">
        <v>653.74699999999996</v>
      </c>
      <c r="Y2601">
        <v>682.01</v>
      </c>
      <c r="Z2601">
        <v>711.827</v>
      </c>
      <c r="AA2601">
        <v>743.30399999999997</v>
      </c>
      <c r="AB2601">
        <v>776.60500000000002</v>
      </c>
      <c r="AC2601">
        <v>811.92499999999995</v>
      </c>
      <c r="AD2601">
        <v>848.15700000000004</v>
      </c>
    </row>
    <row r="2602" spans="2:30" ht="15" customHeight="1" x14ac:dyDescent="0.45">
      <c r="B2602" t="s">
        <v>419</v>
      </c>
      <c r="C2602" t="s">
        <v>190</v>
      </c>
      <c r="D2602" t="s">
        <v>530</v>
      </c>
      <c r="E2602" t="s">
        <v>531</v>
      </c>
      <c r="F2602" t="s">
        <v>5098</v>
      </c>
      <c r="G2602" t="s">
        <v>422</v>
      </c>
      <c r="H2602" t="s">
        <v>526</v>
      </c>
      <c r="I2602" t="s">
        <v>527</v>
      </c>
      <c r="J2602">
        <v>1</v>
      </c>
      <c r="K2602">
        <v>213.93899999999999</v>
      </c>
      <c r="L2602">
        <v>210.13300000000001</v>
      </c>
      <c r="M2602">
        <v>236.548</v>
      </c>
      <c r="N2602">
        <v>245.53200000000001</v>
      </c>
      <c r="O2602">
        <v>247.51599999999999</v>
      </c>
      <c r="P2602">
        <v>253.84700000000001</v>
      </c>
      <c r="Q2602">
        <v>264.06900000000002</v>
      </c>
      <c r="R2602">
        <v>274.96899999999999</v>
      </c>
      <c r="S2602">
        <v>286.428</v>
      </c>
      <c r="T2602">
        <v>299.23</v>
      </c>
      <c r="U2602">
        <v>312.89699999999999</v>
      </c>
      <c r="V2602">
        <v>327.613</v>
      </c>
      <c r="W2602">
        <v>343.27600000000001</v>
      </c>
      <c r="X2602">
        <v>359.99200000000002</v>
      </c>
      <c r="Y2602">
        <v>377.72500000000002</v>
      </c>
      <c r="Z2602">
        <v>396.67399999999998</v>
      </c>
      <c r="AA2602">
        <v>416.93299999999999</v>
      </c>
      <c r="AB2602">
        <v>438.654</v>
      </c>
      <c r="AC2602">
        <v>462.02199999999999</v>
      </c>
      <c r="AD2602">
        <v>485.91800000000001</v>
      </c>
    </row>
    <row r="2603" spans="2:30" ht="15" customHeight="1" x14ac:dyDescent="0.45">
      <c r="B2603" t="s">
        <v>419</v>
      </c>
      <c r="C2603" t="s">
        <v>190</v>
      </c>
      <c r="D2603" t="s">
        <v>533</v>
      </c>
      <c r="E2603" t="s">
        <v>254</v>
      </c>
      <c r="F2603" t="s">
        <v>5099</v>
      </c>
      <c r="G2603" t="s">
        <v>422</v>
      </c>
      <c r="H2603" t="s">
        <v>526</v>
      </c>
      <c r="I2603" t="s">
        <v>527</v>
      </c>
      <c r="J2603">
        <v>1</v>
      </c>
      <c r="K2603">
        <v>52.2</v>
      </c>
      <c r="L2603">
        <v>56.902999999999999</v>
      </c>
      <c r="M2603">
        <v>67.058999999999997</v>
      </c>
      <c r="N2603">
        <v>72.5</v>
      </c>
      <c r="O2603">
        <v>74.569000000000003</v>
      </c>
      <c r="P2603">
        <v>76.989999999999995</v>
      </c>
      <c r="Q2603">
        <v>79.929000000000002</v>
      </c>
      <c r="R2603">
        <v>82.77</v>
      </c>
      <c r="S2603">
        <v>85.453999999999994</v>
      </c>
      <c r="T2603">
        <v>88.177000000000007</v>
      </c>
      <c r="U2603">
        <v>90.929000000000002</v>
      </c>
      <c r="V2603">
        <v>93.73</v>
      </c>
      <c r="W2603">
        <v>96.58</v>
      </c>
      <c r="X2603">
        <v>99.477999999999994</v>
      </c>
      <c r="Y2603">
        <v>102.42400000000001</v>
      </c>
      <c r="Z2603">
        <v>105.41800000000001</v>
      </c>
      <c r="AA2603">
        <v>108.459</v>
      </c>
      <c r="AB2603">
        <v>111.547</v>
      </c>
      <c r="AC2603">
        <v>114.681</v>
      </c>
      <c r="AD2603">
        <v>117.86</v>
      </c>
    </row>
    <row r="2604" spans="2:30" ht="15" customHeight="1" x14ac:dyDescent="0.45">
      <c r="B2604" t="s">
        <v>419</v>
      </c>
      <c r="C2604" t="s">
        <v>190</v>
      </c>
      <c r="D2604" t="s">
        <v>535</v>
      </c>
      <c r="E2604" t="s">
        <v>536</v>
      </c>
      <c r="F2604" t="s">
        <v>5100</v>
      </c>
      <c r="G2604" t="s">
        <v>422</v>
      </c>
      <c r="H2604" t="s">
        <v>526</v>
      </c>
      <c r="I2604" t="s">
        <v>527</v>
      </c>
      <c r="J2604">
        <v>1</v>
      </c>
      <c r="K2604">
        <v>41.563000000000002</v>
      </c>
      <c r="L2604">
        <v>43.505000000000003</v>
      </c>
      <c r="M2604">
        <v>44.234000000000002</v>
      </c>
      <c r="N2604">
        <v>44.884999999999998</v>
      </c>
      <c r="O2604">
        <v>45.613999999999997</v>
      </c>
      <c r="P2604">
        <v>46.396000000000001</v>
      </c>
      <c r="Q2604">
        <v>47.423999999999999</v>
      </c>
      <c r="R2604">
        <v>48.524000000000001</v>
      </c>
      <c r="S2604">
        <v>49.628</v>
      </c>
      <c r="T2604">
        <v>50.838000000000001</v>
      </c>
      <c r="U2604">
        <v>52.454999999999998</v>
      </c>
      <c r="V2604">
        <v>54.396999999999998</v>
      </c>
      <c r="W2604">
        <v>56.406999999999996</v>
      </c>
      <c r="X2604">
        <v>58.485999999999997</v>
      </c>
      <c r="Y2604">
        <v>60.637999999999998</v>
      </c>
      <c r="Z2604">
        <v>62.863999999999997</v>
      </c>
      <c r="AA2604">
        <v>65.165999999999997</v>
      </c>
      <c r="AB2604">
        <v>67.548000000000002</v>
      </c>
      <c r="AC2604">
        <v>70.012</v>
      </c>
      <c r="AD2604">
        <v>72.56</v>
      </c>
    </row>
    <row r="2605" spans="2:30" ht="15" customHeight="1" x14ac:dyDescent="0.45">
      <c r="B2605" t="s">
        <v>419</v>
      </c>
      <c r="C2605" t="s">
        <v>190</v>
      </c>
      <c r="D2605" t="s">
        <v>538</v>
      </c>
      <c r="E2605" t="s">
        <v>539</v>
      </c>
      <c r="F2605" t="s">
        <v>5101</v>
      </c>
      <c r="G2605" t="s">
        <v>422</v>
      </c>
      <c r="H2605" t="s">
        <v>526</v>
      </c>
      <c r="I2605" t="s">
        <v>527</v>
      </c>
      <c r="J2605">
        <v>1</v>
      </c>
      <c r="K2605">
        <v>93.209000000000003</v>
      </c>
      <c r="L2605">
        <v>101.56399999999999</v>
      </c>
      <c r="M2605">
        <v>103.083</v>
      </c>
      <c r="N2605">
        <v>104.59699999999999</v>
      </c>
      <c r="O2605">
        <v>105.94799999999999</v>
      </c>
      <c r="P2605">
        <v>107.53100000000001</v>
      </c>
      <c r="Q2605">
        <v>109.682</v>
      </c>
      <c r="R2605">
        <v>111.875</v>
      </c>
      <c r="S2605">
        <v>114.113</v>
      </c>
      <c r="T2605">
        <v>116.798</v>
      </c>
      <c r="U2605">
        <v>120.718</v>
      </c>
      <c r="V2605">
        <v>125.54600000000001</v>
      </c>
      <c r="W2605">
        <v>130.56800000000001</v>
      </c>
      <c r="X2605">
        <v>135.791</v>
      </c>
      <c r="Y2605">
        <v>141.22300000000001</v>
      </c>
      <c r="Z2605">
        <v>146.87200000000001</v>
      </c>
      <c r="AA2605">
        <v>152.74600000000001</v>
      </c>
      <c r="AB2605">
        <v>158.85599999999999</v>
      </c>
      <c r="AC2605">
        <v>165.21</v>
      </c>
      <c r="AD2605">
        <v>171.81899999999999</v>
      </c>
    </row>
    <row r="2606" spans="2:30" ht="15" customHeight="1" x14ac:dyDescent="0.45">
      <c r="B2606" t="s">
        <v>419</v>
      </c>
      <c r="C2606" t="s">
        <v>190</v>
      </c>
      <c r="D2606" t="s">
        <v>541</v>
      </c>
      <c r="E2606" t="s">
        <v>542</v>
      </c>
      <c r="F2606" t="s">
        <v>5102</v>
      </c>
      <c r="G2606" t="s">
        <v>422</v>
      </c>
      <c r="H2606" t="s">
        <v>526</v>
      </c>
      <c r="I2606" t="s">
        <v>527</v>
      </c>
      <c r="J2606">
        <v>1</v>
      </c>
      <c r="K2606">
        <v>0</v>
      </c>
      <c r="L2606">
        <v>0</v>
      </c>
      <c r="M2606">
        <v>0</v>
      </c>
      <c r="N2606">
        <v>0</v>
      </c>
      <c r="O2606">
        <v>0</v>
      </c>
      <c r="P2606">
        <v>0</v>
      </c>
      <c r="Q2606">
        <v>0</v>
      </c>
      <c r="R2606">
        <v>0</v>
      </c>
      <c r="S2606">
        <v>0</v>
      </c>
      <c r="T2606">
        <v>0</v>
      </c>
      <c r="U2606">
        <v>0</v>
      </c>
      <c r="V2606">
        <v>0</v>
      </c>
      <c r="W2606">
        <v>0</v>
      </c>
      <c r="X2606">
        <v>0</v>
      </c>
      <c r="Y2606">
        <v>0</v>
      </c>
      <c r="Z2606">
        <v>0</v>
      </c>
      <c r="AA2606">
        <v>0</v>
      </c>
      <c r="AB2606">
        <v>0</v>
      </c>
      <c r="AC2606">
        <v>0</v>
      </c>
      <c r="AD2606">
        <v>0</v>
      </c>
    </row>
    <row r="2607" spans="2:30" ht="15" customHeight="1" x14ac:dyDescent="0.45">
      <c r="B2607" t="s">
        <v>419</v>
      </c>
      <c r="C2607" t="s">
        <v>190</v>
      </c>
      <c r="D2607" t="s">
        <v>544</v>
      </c>
      <c r="E2607" t="s">
        <v>545</v>
      </c>
      <c r="F2607" t="s">
        <v>5103</v>
      </c>
      <c r="G2607" t="s">
        <v>422</v>
      </c>
      <c r="H2607" t="s">
        <v>526</v>
      </c>
      <c r="I2607" t="s">
        <v>547</v>
      </c>
      <c r="J2607">
        <v>1</v>
      </c>
      <c r="K2607">
        <v>307.637</v>
      </c>
      <c r="L2607">
        <v>315.625</v>
      </c>
      <c r="M2607">
        <v>350.60500000000002</v>
      </c>
      <c r="N2607">
        <v>364.72300000000001</v>
      </c>
      <c r="O2607">
        <v>369.17599999999999</v>
      </c>
      <c r="P2607">
        <v>378.15499999999997</v>
      </c>
      <c r="Q2607">
        <v>391.94499999999999</v>
      </c>
      <c r="R2607">
        <v>406.36399999999998</v>
      </c>
      <c r="S2607">
        <v>421.24599999999998</v>
      </c>
      <c r="T2607">
        <v>437.51900000000001</v>
      </c>
      <c r="U2607">
        <v>455.45699999999999</v>
      </c>
      <c r="V2607">
        <v>475.30500000000001</v>
      </c>
      <c r="W2607">
        <v>496.25400000000002</v>
      </c>
      <c r="X2607">
        <v>518.41399999999999</v>
      </c>
      <c r="Y2607">
        <v>541.75400000000002</v>
      </c>
      <c r="Z2607">
        <v>566.47799999999995</v>
      </c>
      <c r="AA2607">
        <v>592.68200000000002</v>
      </c>
      <c r="AB2607">
        <v>620.52499999999998</v>
      </c>
      <c r="AC2607">
        <v>650.19399999999996</v>
      </c>
      <c r="AD2607">
        <v>680.58399999999995</v>
      </c>
    </row>
    <row r="2608" spans="2:30" ht="15" customHeight="1" x14ac:dyDescent="0.45">
      <c r="B2608" t="s">
        <v>419</v>
      </c>
      <c r="C2608" t="s">
        <v>190</v>
      </c>
      <c r="D2608" t="s">
        <v>548</v>
      </c>
      <c r="E2608" t="s">
        <v>246</v>
      </c>
      <c r="F2608" t="s">
        <v>5104</v>
      </c>
      <c r="G2608" t="s">
        <v>422</v>
      </c>
      <c r="H2608" t="s">
        <v>526</v>
      </c>
      <c r="I2608" t="s">
        <v>547</v>
      </c>
      <c r="J2608">
        <v>1</v>
      </c>
      <c r="K2608">
        <v>210.916</v>
      </c>
      <c r="L2608">
        <v>207.072</v>
      </c>
      <c r="M2608">
        <v>233.316</v>
      </c>
      <c r="N2608">
        <v>242.24799999999999</v>
      </c>
      <c r="O2608">
        <v>244.22</v>
      </c>
      <c r="P2608">
        <v>250.51400000000001</v>
      </c>
      <c r="Q2608">
        <v>260.67700000000002</v>
      </c>
      <c r="R2608">
        <v>271.51400000000001</v>
      </c>
      <c r="S2608">
        <v>282.90699999999998</v>
      </c>
      <c r="T2608">
        <v>295.63499999999999</v>
      </c>
      <c r="U2608">
        <v>309.23700000000002</v>
      </c>
      <c r="V2608">
        <v>323.88299999999998</v>
      </c>
      <c r="W2608">
        <v>339.46899999999999</v>
      </c>
      <c r="X2608">
        <v>356.10300000000001</v>
      </c>
      <c r="Y2608">
        <v>373.74799999999999</v>
      </c>
      <c r="Z2608">
        <v>392.60300000000001</v>
      </c>
      <c r="AA2608">
        <v>412.76</v>
      </c>
      <c r="AB2608">
        <v>434.37099999999998</v>
      </c>
      <c r="AC2608">
        <v>457.61900000000003</v>
      </c>
      <c r="AD2608">
        <v>481.39299999999997</v>
      </c>
    </row>
    <row r="2609" spans="2:30" ht="15" customHeight="1" x14ac:dyDescent="0.45">
      <c r="B2609" t="s">
        <v>419</v>
      </c>
      <c r="C2609" t="s">
        <v>190</v>
      </c>
      <c r="D2609" t="s">
        <v>550</v>
      </c>
      <c r="E2609" t="s">
        <v>551</v>
      </c>
      <c r="F2609" t="s">
        <v>5105</v>
      </c>
      <c r="G2609" t="s">
        <v>422</v>
      </c>
      <c r="H2609" t="s">
        <v>526</v>
      </c>
      <c r="I2609" t="s">
        <v>547</v>
      </c>
      <c r="J2609">
        <v>1</v>
      </c>
      <c r="K2609">
        <v>6.7770000000000001</v>
      </c>
      <c r="L2609">
        <v>6.3419999999999996</v>
      </c>
      <c r="M2609">
        <v>7.54</v>
      </c>
      <c r="N2609">
        <v>8.1080000000000005</v>
      </c>
      <c r="O2609">
        <v>8.2379999999999995</v>
      </c>
      <c r="P2609">
        <v>8.3670000000000009</v>
      </c>
      <c r="Q2609">
        <v>8.5820000000000007</v>
      </c>
      <c r="R2609">
        <v>8.7880000000000003</v>
      </c>
      <c r="S2609">
        <v>8.9830000000000005</v>
      </c>
      <c r="T2609">
        <v>9.1769999999999996</v>
      </c>
      <c r="U2609">
        <v>9.3510000000000009</v>
      </c>
      <c r="V2609">
        <v>9.5250000000000004</v>
      </c>
      <c r="W2609">
        <v>9.6999999999999993</v>
      </c>
      <c r="X2609">
        <v>9.875</v>
      </c>
      <c r="Y2609">
        <v>10.050000000000001</v>
      </c>
      <c r="Z2609">
        <v>10.225</v>
      </c>
      <c r="AA2609">
        <v>10.401</v>
      </c>
      <c r="AB2609">
        <v>10.576000000000001</v>
      </c>
      <c r="AC2609">
        <v>10.752000000000001</v>
      </c>
      <c r="AD2609">
        <v>10.928000000000001</v>
      </c>
    </row>
    <row r="2610" spans="2:30" ht="15" customHeight="1" x14ac:dyDescent="0.45">
      <c r="B2610" t="s">
        <v>419</v>
      </c>
      <c r="C2610" t="s">
        <v>190</v>
      </c>
      <c r="D2610" t="s">
        <v>553</v>
      </c>
      <c r="E2610" t="s">
        <v>554</v>
      </c>
      <c r="F2610" t="s">
        <v>5106</v>
      </c>
      <c r="G2610" t="s">
        <v>422</v>
      </c>
      <c r="H2610" t="s">
        <v>526</v>
      </c>
      <c r="I2610" t="s">
        <v>547</v>
      </c>
      <c r="J2610">
        <v>1</v>
      </c>
      <c r="K2610">
        <v>98.35</v>
      </c>
      <c r="L2610">
        <v>91.561000000000007</v>
      </c>
      <c r="M2610">
        <v>108.026</v>
      </c>
      <c r="N2610">
        <v>110.483</v>
      </c>
      <c r="O2610">
        <v>109.17700000000001</v>
      </c>
      <c r="P2610">
        <v>109.47</v>
      </c>
      <c r="Q2610">
        <v>112.87</v>
      </c>
      <c r="R2610">
        <v>116.583</v>
      </c>
      <c r="S2610">
        <v>119.92400000000001</v>
      </c>
      <c r="T2610">
        <v>123.384</v>
      </c>
      <c r="U2610">
        <v>127.047</v>
      </c>
      <c r="V2610">
        <v>131.107</v>
      </c>
      <c r="W2610">
        <v>135.553</v>
      </c>
      <c r="X2610">
        <v>140.499</v>
      </c>
      <c r="Y2610">
        <v>145.958</v>
      </c>
      <c r="Z2610">
        <v>152.05799999999999</v>
      </c>
      <c r="AA2610">
        <v>158.898</v>
      </c>
      <c r="AB2610">
        <v>166.62200000000001</v>
      </c>
      <c r="AC2610">
        <v>175.40100000000001</v>
      </c>
      <c r="AD2610">
        <v>184.23699999999999</v>
      </c>
    </row>
    <row r="2611" spans="2:30" ht="15" customHeight="1" x14ac:dyDescent="0.45">
      <c r="B2611" t="s">
        <v>419</v>
      </c>
      <c r="C2611" t="s">
        <v>190</v>
      </c>
      <c r="D2611" t="s">
        <v>556</v>
      </c>
      <c r="E2611" t="s">
        <v>557</v>
      </c>
      <c r="F2611" t="s">
        <v>5107</v>
      </c>
      <c r="G2611" t="s">
        <v>422</v>
      </c>
      <c r="H2611" t="s">
        <v>526</v>
      </c>
      <c r="I2611" t="s">
        <v>547</v>
      </c>
      <c r="J2611">
        <v>1</v>
      </c>
      <c r="K2611">
        <v>24.14</v>
      </c>
      <c r="L2611">
        <v>23.181999999999999</v>
      </c>
      <c r="M2611">
        <v>24.550999999999998</v>
      </c>
      <c r="N2611">
        <v>31.274000000000001</v>
      </c>
      <c r="O2611">
        <v>31.376000000000001</v>
      </c>
      <c r="P2611">
        <v>31.510999999999999</v>
      </c>
      <c r="Q2611">
        <v>31.709</v>
      </c>
      <c r="R2611">
        <v>31.913</v>
      </c>
      <c r="S2611">
        <v>32.106999999999999</v>
      </c>
      <c r="T2611">
        <v>32.320999999999998</v>
      </c>
      <c r="U2611">
        <v>32.558</v>
      </c>
      <c r="V2611">
        <v>32.817999999999998</v>
      </c>
      <c r="W2611">
        <v>33.103000000000002</v>
      </c>
      <c r="X2611">
        <v>33.414000000000001</v>
      </c>
      <c r="Y2611">
        <v>33.753</v>
      </c>
      <c r="Z2611">
        <v>34.119</v>
      </c>
      <c r="AA2611">
        <v>34.515000000000001</v>
      </c>
      <c r="AB2611">
        <v>34.942</v>
      </c>
      <c r="AC2611">
        <v>35.401000000000003</v>
      </c>
      <c r="AD2611">
        <v>35.893000000000001</v>
      </c>
    </row>
    <row r="2612" spans="2:30" ht="15" customHeight="1" x14ac:dyDescent="0.45">
      <c r="B2612" t="s">
        <v>419</v>
      </c>
      <c r="C2612" t="s">
        <v>190</v>
      </c>
      <c r="D2612" t="s">
        <v>559</v>
      </c>
      <c r="E2612" t="s">
        <v>560</v>
      </c>
      <c r="F2612" t="s">
        <v>5108</v>
      </c>
      <c r="G2612" t="s">
        <v>422</v>
      </c>
      <c r="H2612" t="s">
        <v>526</v>
      </c>
      <c r="I2612" t="s">
        <v>547</v>
      </c>
      <c r="J2612">
        <v>1</v>
      </c>
      <c r="K2612">
        <v>20.114000000000001</v>
      </c>
      <c r="L2612">
        <v>19.417999999999999</v>
      </c>
      <c r="M2612">
        <v>19.018999999999998</v>
      </c>
      <c r="N2612">
        <v>18.347000000000001</v>
      </c>
      <c r="O2612">
        <v>18.707999999999998</v>
      </c>
      <c r="P2612">
        <v>20.507000000000001</v>
      </c>
      <c r="Q2612">
        <v>22.451000000000001</v>
      </c>
      <c r="R2612">
        <v>24.555</v>
      </c>
      <c r="S2612">
        <v>27.065000000000001</v>
      </c>
      <c r="T2612">
        <v>30.032</v>
      </c>
      <c r="U2612">
        <v>33.237000000000002</v>
      </c>
      <c r="V2612">
        <v>36.664000000000001</v>
      </c>
      <c r="W2612">
        <v>40.293999999999997</v>
      </c>
      <c r="X2612">
        <v>44.106999999999999</v>
      </c>
      <c r="Y2612">
        <v>48.079000000000001</v>
      </c>
      <c r="Z2612">
        <v>52.244</v>
      </c>
      <c r="AA2612">
        <v>56.597000000000001</v>
      </c>
      <c r="AB2612">
        <v>61.13</v>
      </c>
      <c r="AC2612">
        <v>65.838999999999999</v>
      </c>
      <c r="AD2612">
        <v>70.632999999999996</v>
      </c>
    </row>
    <row r="2613" spans="2:30" ht="15" customHeight="1" x14ac:dyDescent="0.45">
      <c r="B2613" t="s">
        <v>419</v>
      </c>
      <c r="C2613" t="s">
        <v>190</v>
      </c>
      <c r="D2613" t="s">
        <v>562</v>
      </c>
      <c r="E2613" t="s">
        <v>563</v>
      </c>
      <c r="F2613" t="s">
        <v>5109</v>
      </c>
      <c r="G2613" t="s">
        <v>422</v>
      </c>
      <c r="H2613" t="s">
        <v>526</v>
      </c>
      <c r="I2613" t="s">
        <v>547</v>
      </c>
      <c r="J2613">
        <v>1</v>
      </c>
      <c r="K2613">
        <v>44.502000000000002</v>
      </c>
      <c r="L2613">
        <v>47.332999999999998</v>
      </c>
      <c r="M2613">
        <v>51.197000000000003</v>
      </c>
      <c r="N2613">
        <v>50.457000000000001</v>
      </c>
      <c r="O2613">
        <v>52.56</v>
      </c>
      <c r="P2613">
        <v>55.807000000000002</v>
      </c>
      <c r="Q2613">
        <v>59.393999999999998</v>
      </c>
      <c r="R2613">
        <v>63.215000000000003</v>
      </c>
      <c r="S2613">
        <v>67.629000000000005</v>
      </c>
      <c r="T2613">
        <v>72.774000000000001</v>
      </c>
      <c r="U2613">
        <v>78.337999999999994</v>
      </c>
      <c r="V2613">
        <v>84.293000000000006</v>
      </c>
      <c r="W2613">
        <v>90.563000000000002</v>
      </c>
      <c r="X2613">
        <v>97.16</v>
      </c>
      <c r="Y2613">
        <v>104.06</v>
      </c>
      <c r="Z2613">
        <v>111.29600000000001</v>
      </c>
      <c r="AA2613">
        <v>118.867</v>
      </c>
      <c r="AB2613">
        <v>126.78700000000001</v>
      </c>
      <c r="AC2613">
        <v>135.071</v>
      </c>
      <c r="AD2613">
        <v>143.696</v>
      </c>
    </row>
    <row r="2614" spans="2:30" ht="15" customHeight="1" x14ac:dyDescent="0.45">
      <c r="B2614" t="s">
        <v>419</v>
      </c>
      <c r="C2614" t="s">
        <v>190</v>
      </c>
      <c r="D2614" t="s">
        <v>565</v>
      </c>
      <c r="E2614" t="s">
        <v>566</v>
      </c>
      <c r="F2614" t="s">
        <v>5110</v>
      </c>
      <c r="G2614" t="s">
        <v>422</v>
      </c>
      <c r="H2614" t="s">
        <v>526</v>
      </c>
      <c r="I2614" t="s">
        <v>547</v>
      </c>
      <c r="J2614">
        <v>1</v>
      </c>
      <c r="K2614">
        <v>15.176</v>
      </c>
      <c r="L2614">
        <v>17.062999999999999</v>
      </c>
      <c r="M2614">
        <v>20.57</v>
      </c>
      <c r="N2614">
        <v>21.077999999999999</v>
      </c>
      <c r="O2614">
        <v>21.573</v>
      </c>
      <c r="P2614">
        <v>22.155999999999999</v>
      </c>
      <c r="Q2614">
        <v>22.846</v>
      </c>
      <c r="R2614">
        <v>23.507000000000001</v>
      </c>
      <c r="S2614">
        <v>24.126000000000001</v>
      </c>
      <c r="T2614">
        <v>24.75</v>
      </c>
      <c r="U2614">
        <v>25.381</v>
      </c>
      <c r="V2614">
        <v>26.02</v>
      </c>
      <c r="W2614">
        <v>26.666</v>
      </c>
      <c r="X2614">
        <v>27.32</v>
      </c>
      <c r="Y2614">
        <v>27.98</v>
      </c>
      <c r="Z2614">
        <v>28.646999999999998</v>
      </c>
      <c r="AA2614">
        <v>29.321000000000002</v>
      </c>
      <c r="AB2614">
        <v>30.001000000000001</v>
      </c>
      <c r="AC2614">
        <v>30.687999999999999</v>
      </c>
      <c r="AD2614">
        <v>31.381</v>
      </c>
    </row>
    <row r="2615" spans="2:30" ht="15" customHeight="1" x14ac:dyDescent="0.45">
      <c r="B2615" t="s">
        <v>419</v>
      </c>
      <c r="C2615" t="s">
        <v>190</v>
      </c>
      <c r="D2615" t="s">
        <v>568</v>
      </c>
      <c r="E2615" t="s">
        <v>569</v>
      </c>
      <c r="F2615" t="s">
        <v>5111</v>
      </c>
      <c r="G2615" t="s">
        <v>422</v>
      </c>
      <c r="H2615" t="s">
        <v>526</v>
      </c>
      <c r="I2615" t="s">
        <v>547</v>
      </c>
      <c r="J2615">
        <v>1</v>
      </c>
      <c r="K2615">
        <v>1.855</v>
      </c>
      <c r="L2615">
        <v>2.1720000000000002</v>
      </c>
      <c r="M2615">
        <v>2.4140000000000001</v>
      </c>
      <c r="N2615">
        <v>2.5019999999999998</v>
      </c>
      <c r="O2615">
        <v>2.59</v>
      </c>
      <c r="P2615">
        <v>2.6960000000000002</v>
      </c>
      <c r="Q2615">
        <v>2.8250000000000002</v>
      </c>
      <c r="R2615">
        <v>2.9510000000000001</v>
      </c>
      <c r="S2615">
        <v>3.0720000000000001</v>
      </c>
      <c r="T2615">
        <v>3.1970000000000001</v>
      </c>
      <c r="U2615">
        <v>3.3250000000000002</v>
      </c>
      <c r="V2615">
        <v>3.456</v>
      </c>
      <c r="W2615">
        <v>3.59</v>
      </c>
      <c r="X2615">
        <v>3.7280000000000002</v>
      </c>
      <c r="Y2615">
        <v>3.8690000000000002</v>
      </c>
      <c r="Z2615">
        <v>4.0140000000000002</v>
      </c>
      <c r="AA2615">
        <v>4.1619999999999999</v>
      </c>
      <c r="AB2615">
        <v>4.3129999999999997</v>
      </c>
      <c r="AC2615">
        <v>4.4669999999999996</v>
      </c>
      <c r="AD2615">
        <v>4.625</v>
      </c>
    </row>
    <row r="2616" spans="2:30" ht="15" customHeight="1" x14ac:dyDescent="0.45">
      <c r="B2616" t="s">
        <v>419</v>
      </c>
      <c r="C2616" t="s">
        <v>190</v>
      </c>
      <c r="D2616" t="s">
        <v>571</v>
      </c>
      <c r="E2616" t="s">
        <v>572</v>
      </c>
      <c r="F2616" t="s">
        <v>5112</v>
      </c>
      <c r="G2616" t="s">
        <v>422</v>
      </c>
      <c r="H2616" t="s">
        <v>526</v>
      </c>
      <c r="I2616" t="s">
        <v>547</v>
      </c>
      <c r="J2616">
        <v>1</v>
      </c>
      <c r="K2616">
        <v>82.215000000000003</v>
      </c>
      <c r="L2616">
        <v>78.528000000000006</v>
      </c>
      <c r="M2616">
        <v>90.745999999999995</v>
      </c>
      <c r="N2616">
        <v>95.173000000000002</v>
      </c>
      <c r="O2616">
        <v>92.543999999999997</v>
      </c>
      <c r="P2616">
        <v>91.198999999999998</v>
      </c>
      <c r="Q2616">
        <v>92.68</v>
      </c>
      <c r="R2616">
        <v>94.536000000000001</v>
      </c>
      <c r="S2616">
        <v>96.091999999999999</v>
      </c>
      <c r="T2616">
        <v>97.725999999999999</v>
      </c>
      <c r="U2616">
        <v>99.531000000000006</v>
      </c>
      <c r="V2616">
        <v>101.702</v>
      </c>
      <c r="W2616">
        <v>104.23099999999999</v>
      </c>
      <c r="X2616">
        <v>107.23399999999999</v>
      </c>
      <c r="Y2616">
        <v>110.72499999999999</v>
      </c>
      <c r="Z2616">
        <v>114.83499999999999</v>
      </c>
      <c r="AA2616">
        <v>119.66200000000001</v>
      </c>
      <c r="AB2616">
        <v>125.354</v>
      </c>
      <c r="AC2616">
        <v>132.08099999999999</v>
      </c>
      <c r="AD2616">
        <v>138.85300000000001</v>
      </c>
    </row>
    <row r="2617" spans="2:30" ht="15" customHeight="1" x14ac:dyDescent="0.45">
      <c r="B2617" t="s">
        <v>419</v>
      </c>
      <c r="C2617" t="s">
        <v>190</v>
      </c>
      <c r="D2617" t="s">
        <v>574</v>
      </c>
      <c r="E2617" t="s">
        <v>575</v>
      </c>
      <c r="F2617" t="s">
        <v>5113</v>
      </c>
      <c r="G2617" t="s">
        <v>422</v>
      </c>
      <c r="H2617" t="s">
        <v>526</v>
      </c>
      <c r="I2617" t="s">
        <v>547</v>
      </c>
      <c r="J2617">
        <v>1</v>
      </c>
      <c r="K2617">
        <v>52.970999999999997</v>
      </c>
      <c r="L2617">
        <v>52.003</v>
      </c>
      <c r="M2617">
        <v>51.097000000000001</v>
      </c>
      <c r="N2617">
        <v>49.530999999999999</v>
      </c>
      <c r="O2617">
        <v>51.664000000000001</v>
      </c>
      <c r="P2617">
        <v>56.411999999999999</v>
      </c>
      <c r="Q2617">
        <v>61.591999999999999</v>
      </c>
      <c r="R2617">
        <v>67.200999999999993</v>
      </c>
      <c r="S2617">
        <v>73.864999999999995</v>
      </c>
      <c r="T2617">
        <v>81.745000000000005</v>
      </c>
      <c r="U2617">
        <v>90.299000000000007</v>
      </c>
      <c r="V2617">
        <v>99.477999999999994</v>
      </c>
      <c r="W2617">
        <v>109.19</v>
      </c>
      <c r="X2617">
        <v>119.425</v>
      </c>
      <c r="Y2617">
        <v>130.13200000000001</v>
      </c>
      <c r="Z2617">
        <v>141.38200000000001</v>
      </c>
      <c r="AA2617">
        <v>153.16800000000001</v>
      </c>
      <c r="AB2617">
        <v>165.49600000000001</v>
      </c>
      <c r="AC2617">
        <v>178.37700000000001</v>
      </c>
      <c r="AD2617">
        <v>191.69200000000001</v>
      </c>
    </row>
    <row r="2618" spans="2:30" ht="15" customHeight="1" x14ac:dyDescent="0.45">
      <c r="B2618" t="s">
        <v>419</v>
      </c>
      <c r="C2618" t="s">
        <v>190</v>
      </c>
      <c r="D2618" t="s">
        <v>577</v>
      </c>
      <c r="E2618" t="s">
        <v>578</v>
      </c>
      <c r="F2618" t="s">
        <v>5114</v>
      </c>
      <c r="G2618" t="s">
        <v>422</v>
      </c>
      <c r="H2618" t="s">
        <v>526</v>
      </c>
      <c r="I2618" t="s">
        <v>547</v>
      </c>
      <c r="J2618">
        <v>1</v>
      </c>
      <c r="K2618">
        <v>15.803000000000001</v>
      </c>
      <c r="L2618">
        <v>17.407</v>
      </c>
      <c r="M2618">
        <v>21.786000000000001</v>
      </c>
      <c r="N2618">
        <v>22.128</v>
      </c>
      <c r="O2618">
        <v>22.457000000000001</v>
      </c>
      <c r="P2618">
        <v>22.846</v>
      </c>
      <c r="Q2618">
        <v>23.306999999999999</v>
      </c>
      <c r="R2618">
        <v>23.741</v>
      </c>
      <c r="S2618">
        <v>24.14</v>
      </c>
      <c r="T2618">
        <v>24.538</v>
      </c>
      <c r="U2618">
        <v>24.936</v>
      </c>
      <c r="V2618">
        <v>25.335000000000001</v>
      </c>
      <c r="W2618">
        <v>25.734000000000002</v>
      </c>
      <c r="X2618">
        <v>26.132999999999999</v>
      </c>
      <c r="Y2618">
        <v>26.533000000000001</v>
      </c>
      <c r="Z2618">
        <v>26.931999999999999</v>
      </c>
      <c r="AA2618">
        <v>27.331</v>
      </c>
      <c r="AB2618">
        <v>27.731000000000002</v>
      </c>
      <c r="AC2618">
        <v>28.129000000000001</v>
      </c>
      <c r="AD2618">
        <v>28.527999999999999</v>
      </c>
    </row>
    <row r="2619" spans="2:30" ht="15" customHeight="1" x14ac:dyDescent="0.45">
      <c r="B2619" t="s">
        <v>419</v>
      </c>
      <c r="C2619" t="s">
        <v>190</v>
      </c>
      <c r="D2619" t="s">
        <v>580</v>
      </c>
      <c r="E2619" t="s">
        <v>250</v>
      </c>
      <c r="F2619" t="s">
        <v>5115</v>
      </c>
      <c r="G2619" t="s">
        <v>422</v>
      </c>
      <c r="H2619" t="s">
        <v>526</v>
      </c>
      <c r="I2619" t="s">
        <v>547</v>
      </c>
      <c r="J2619">
        <v>1</v>
      </c>
      <c r="K2619">
        <v>59.633000000000003</v>
      </c>
      <c r="L2619">
        <v>58.865000000000002</v>
      </c>
      <c r="M2619">
        <v>69.37</v>
      </c>
      <c r="N2619">
        <v>74.998999999999995</v>
      </c>
      <c r="O2619">
        <v>77.138999999999996</v>
      </c>
      <c r="P2619">
        <v>79.643000000000001</v>
      </c>
      <c r="Q2619">
        <v>82.683999999999997</v>
      </c>
      <c r="R2619">
        <v>85.623000000000005</v>
      </c>
      <c r="S2619">
        <v>88.399000000000001</v>
      </c>
      <c r="T2619">
        <v>91.215999999999994</v>
      </c>
      <c r="U2619">
        <v>94.063000000000002</v>
      </c>
      <c r="V2619">
        <v>96.96</v>
      </c>
      <c r="W2619">
        <v>99.908000000000001</v>
      </c>
      <c r="X2619">
        <v>102.907</v>
      </c>
      <c r="Y2619">
        <v>105.95399999999999</v>
      </c>
      <c r="Z2619">
        <v>109.051</v>
      </c>
      <c r="AA2619">
        <v>112.197</v>
      </c>
      <c r="AB2619">
        <v>115.39100000000001</v>
      </c>
      <c r="AC2619">
        <v>118.633</v>
      </c>
      <c r="AD2619">
        <v>121.922</v>
      </c>
    </row>
    <row r="2620" spans="2:30" ht="15" customHeight="1" x14ac:dyDescent="0.45">
      <c r="B2620" t="s">
        <v>419</v>
      </c>
      <c r="C2620" t="s">
        <v>190</v>
      </c>
      <c r="D2620" t="s">
        <v>582</v>
      </c>
      <c r="E2620" t="s">
        <v>583</v>
      </c>
      <c r="F2620" t="s">
        <v>5116</v>
      </c>
      <c r="G2620" t="s">
        <v>422</v>
      </c>
      <c r="H2620" t="s">
        <v>526</v>
      </c>
      <c r="I2620" t="s">
        <v>547</v>
      </c>
      <c r="J2620">
        <v>1</v>
      </c>
      <c r="K2620">
        <v>0.29399999999999998</v>
      </c>
      <c r="L2620">
        <v>0.26800000000000002</v>
      </c>
      <c r="M2620">
        <v>0.317</v>
      </c>
      <c r="N2620">
        <v>0.41699999999999998</v>
      </c>
      <c r="O2620">
        <v>0.41599999999999998</v>
      </c>
      <c r="P2620">
        <v>0.41499999999999998</v>
      </c>
      <c r="Q2620">
        <v>0.41399999999999998</v>
      </c>
      <c r="R2620">
        <v>0.41199999999999998</v>
      </c>
      <c r="S2620">
        <v>0.41099999999999998</v>
      </c>
      <c r="T2620">
        <v>0.41</v>
      </c>
      <c r="U2620">
        <v>0.40899999999999997</v>
      </c>
      <c r="V2620">
        <v>0.40799999999999997</v>
      </c>
      <c r="W2620">
        <v>0.40600000000000003</v>
      </c>
      <c r="X2620">
        <v>0.40500000000000003</v>
      </c>
      <c r="Y2620">
        <v>0.40400000000000003</v>
      </c>
      <c r="Z2620">
        <v>0.40300000000000002</v>
      </c>
      <c r="AA2620">
        <v>0.40100000000000002</v>
      </c>
      <c r="AB2620">
        <v>0.4</v>
      </c>
      <c r="AC2620">
        <v>0.39900000000000002</v>
      </c>
      <c r="AD2620">
        <v>0.39800000000000002</v>
      </c>
    </row>
    <row r="2621" spans="2:30" ht="15" customHeight="1" x14ac:dyDescent="0.45">
      <c r="B2621" t="s">
        <v>419</v>
      </c>
      <c r="C2621" t="s">
        <v>190</v>
      </c>
      <c r="D2621" t="s">
        <v>585</v>
      </c>
      <c r="E2621" t="s">
        <v>586</v>
      </c>
      <c r="F2621" t="s">
        <v>5117</v>
      </c>
      <c r="G2621" t="s">
        <v>422</v>
      </c>
      <c r="H2621" t="s">
        <v>526</v>
      </c>
      <c r="I2621" t="s">
        <v>527</v>
      </c>
      <c r="J2621">
        <v>2</v>
      </c>
      <c r="K2621">
        <v>400.91199999999998</v>
      </c>
      <c r="L2621">
        <v>411.97300000000001</v>
      </c>
      <c r="M2621">
        <v>450.79599999999999</v>
      </c>
      <c r="N2621">
        <v>467.39</v>
      </c>
      <c r="O2621">
        <v>438.85899999999998</v>
      </c>
      <c r="P2621">
        <v>444.23</v>
      </c>
      <c r="Q2621">
        <v>462.43</v>
      </c>
      <c r="R2621">
        <v>478.05200000000002</v>
      </c>
      <c r="S2621">
        <v>494.31400000000002</v>
      </c>
      <c r="T2621">
        <v>511.00200000000001</v>
      </c>
      <c r="U2621">
        <v>530.48</v>
      </c>
      <c r="V2621">
        <v>551.96500000000003</v>
      </c>
      <c r="W2621">
        <v>574.81700000000001</v>
      </c>
      <c r="X2621">
        <v>599.00099999999998</v>
      </c>
      <c r="Y2621">
        <v>624.447</v>
      </c>
      <c r="Z2621">
        <v>651.43600000000004</v>
      </c>
      <c r="AA2621">
        <v>680.10599999999999</v>
      </c>
      <c r="AB2621">
        <v>710.625</v>
      </c>
      <c r="AC2621">
        <v>743.18799999999999</v>
      </c>
      <c r="AD2621">
        <v>777.12099999999998</v>
      </c>
    </row>
    <row r="2622" spans="2:30" ht="15" customHeight="1" x14ac:dyDescent="0.45">
      <c r="B2622" t="s">
        <v>419</v>
      </c>
      <c r="C2622" t="s">
        <v>190</v>
      </c>
      <c r="D2622" t="s">
        <v>588</v>
      </c>
      <c r="E2622" t="s">
        <v>244</v>
      </c>
      <c r="F2622" t="s">
        <v>5118</v>
      </c>
      <c r="G2622" t="s">
        <v>422</v>
      </c>
      <c r="H2622" t="s">
        <v>526</v>
      </c>
      <c r="I2622" t="s">
        <v>527</v>
      </c>
      <c r="J2622">
        <v>2</v>
      </c>
      <c r="K2622">
        <v>400.91199999999998</v>
      </c>
      <c r="L2622">
        <v>411.97300000000001</v>
      </c>
      <c r="M2622">
        <v>450.79599999999999</v>
      </c>
      <c r="N2622">
        <v>467.39</v>
      </c>
      <c r="O2622">
        <v>438.85899999999998</v>
      </c>
      <c r="P2622">
        <v>444.23</v>
      </c>
      <c r="Q2622">
        <v>462.43</v>
      </c>
      <c r="R2622">
        <v>478.05200000000002</v>
      </c>
      <c r="S2622">
        <v>494.31400000000002</v>
      </c>
      <c r="T2622">
        <v>511.00200000000001</v>
      </c>
      <c r="U2622">
        <v>530.48</v>
      </c>
      <c r="V2622">
        <v>551.96500000000003</v>
      </c>
      <c r="W2622">
        <v>574.81700000000001</v>
      </c>
      <c r="X2622">
        <v>599.00099999999998</v>
      </c>
      <c r="Y2622">
        <v>624.447</v>
      </c>
      <c r="Z2622">
        <v>651.43600000000004</v>
      </c>
      <c r="AA2622">
        <v>680.10599999999999</v>
      </c>
      <c r="AB2622">
        <v>710.625</v>
      </c>
      <c r="AC2622">
        <v>743.18799999999999</v>
      </c>
      <c r="AD2622">
        <v>777.12099999999998</v>
      </c>
    </row>
    <row r="2623" spans="2:30" ht="15" customHeight="1" x14ac:dyDescent="0.45">
      <c r="B2623" t="s">
        <v>419</v>
      </c>
      <c r="C2623" t="s">
        <v>190</v>
      </c>
      <c r="D2623" t="s">
        <v>590</v>
      </c>
      <c r="E2623" t="s">
        <v>591</v>
      </c>
      <c r="F2623" t="s">
        <v>5119</v>
      </c>
      <c r="G2623" t="s">
        <v>422</v>
      </c>
      <c r="H2623" t="s">
        <v>526</v>
      </c>
      <c r="I2623" t="s">
        <v>527</v>
      </c>
      <c r="J2623">
        <v>2</v>
      </c>
      <c r="K2623">
        <v>213.93899999999999</v>
      </c>
      <c r="L2623">
        <v>210.001</v>
      </c>
      <c r="M2623">
        <v>236.42</v>
      </c>
      <c r="N2623">
        <v>245.40799999999999</v>
      </c>
      <c r="O2623">
        <v>225.72300000000001</v>
      </c>
      <c r="P2623">
        <v>224.90600000000001</v>
      </c>
      <c r="Q2623">
        <v>236.87</v>
      </c>
      <c r="R2623">
        <v>246.45</v>
      </c>
      <c r="S2623">
        <v>257.07</v>
      </c>
      <c r="T2623">
        <v>267.625</v>
      </c>
      <c r="U2623">
        <v>279.26400000000001</v>
      </c>
      <c r="V2623">
        <v>291.61799999999999</v>
      </c>
      <c r="W2623">
        <v>305.01499999999999</v>
      </c>
      <c r="X2623">
        <v>319.38799999999998</v>
      </c>
      <c r="Y2623">
        <v>334.69099999999997</v>
      </c>
      <c r="Z2623">
        <v>351.19499999999999</v>
      </c>
      <c r="AA2623">
        <v>369.02800000000002</v>
      </c>
      <c r="AB2623">
        <v>388.35399999999998</v>
      </c>
      <c r="AC2623">
        <v>409.35300000000001</v>
      </c>
      <c r="AD2623">
        <v>431.327</v>
      </c>
    </row>
    <row r="2624" spans="2:30" ht="15" customHeight="1" x14ac:dyDescent="0.45">
      <c r="B2624" t="s">
        <v>419</v>
      </c>
      <c r="C2624" t="s">
        <v>190</v>
      </c>
      <c r="D2624" t="s">
        <v>593</v>
      </c>
      <c r="E2624" t="s">
        <v>256</v>
      </c>
      <c r="F2624" t="s">
        <v>5120</v>
      </c>
      <c r="G2624" t="s">
        <v>422</v>
      </c>
      <c r="H2624" t="s">
        <v>526</v>
      </c>
      <c r="I2624" t="s">
        <v>527</v>
      </c>
      <c r="J2624">
        <v>2</v>
      </c>
      <c r="K2624">
        <v>52.2</v>
      </c>
      <c r="L2624">
        <v>56.902999999999999</v>
      </c>
      <c r="M2624">
        <v>67.058999999999997</v>
      </c>
      <c r="N2624">
        <v>72.5</v>
      </c>
      <c r="O2624">
        <v>61.573</v>
      </c>
      <c r="P2624">
        <v>65.396000000000001</v>
      </c>
      <c r="Q2624">
        <v>68.471999999999994</v>
      </c>
      <c r="R2624">
        <v>71.227000000000004</v>
      </c>
      <c r="S2624">
        <v>73.521000000000001</v>
      </c>
      <c r="T2624">
        <v>75.760999999999996</v>
      </c>
      <c r="U2624">
        <v>78.058999999999997</v>
      </c>
      <c r="V2624">
        <v>80.415000000000006</v>
      </c>
      <c r="W2624">
        <v>82.835999999999999</v>
      </c>
      <c r="X2624">
        <v>85.341999999999999</v>
      </c>
      <c r="Y2624">
        <v>87.894999999999996</v>
      </c>
      <c r="Z2624">
        <v>90.504000000000005</v>
      </c>
      <c r="AA2624">
        <v>93.161000000000001</v>
      </c>
      <c r="AB2624">
        <v>95.861000000000004</v>
      </c>
      <c r="AC2624">
        <v>98.608000000000004</v>
      </c>
      <c r="AD2624">
        <v>101.40900000000001</v>
      </c>
    </row>
    <row r="2625" spans="2:30" ht="15" customHeight="1" x14ac:dyDescent="0.45">
      <c r="B2625" t="s">
        <v>419</v>
      </c>
      <c r="C2625" t="s">
        <v>190</v>
      </c>
      <c r="D2625" t="s">
        <v>595</v>
      </c>
      <c r="E2625" t="s">
        <v>596</v>
      </c>
      <c r="F2625" t="s">
        <v>5121</v>
      </c>
      <c r="G2625" t="s">
        <v>422</v>
      </c>
      <c r="H2625" t="s">
        <v>526</v>
      </c>
      <c r="I2625" t="s">
        <v>527</v>
      </c>
      <c r="J2625">
        <v>2</v>
      </c>
      <c r="K2625">
        <v>41.563000000000002</v>
      </c>
      <c r="L2625">
        <v>43.505000000000003</v>
      </c>
      <c r="M2625">
        <v>44.234000000000002</v>
      </c>
      <c r="N2625">
        <v>44.884999999999998</v>
      </c>
      <c r="O2625">
        <v>45.613999999999997</v>
      </c>
      <c r="P2625">
        <v>46.396000000000001</v>
      </c>
      <c r="Q2625">
        <v>47.406999999999996</v>
      </c>
      <c r="R2625">
        <v>48.499000000000002</v>
      </c>
      <c r="S2625">
        <v>49.610999999999997</v>
      </c>
      <c r="T2625">
        <v>50.817999999999998</v>
      </c>
      <c r="U2625">
        <v>52.439</v>
      </c>
      <c r="V2625">
        <v>54.386000000000003</v>
      </c>
      <c r="W2625">
        <v>56.398000000000003</v>
      </c>
      <c r="X2625">
        <v>58.481000000000002</v>
      </c>
      <c r="Y2625">
        <v>60.639000000000003</v>
      </c>
      <c r="Z2625">
        <v>62.866</v>
      </c>
      <c r="AA2625">
        <v>65.171000000000006</v>
      </c>
      <c r="AB2625">
        <v>67.552999999999997</v>
      </c>
      <c r="AC2625">
        <v>70.016999999999996</v>
      </c>
      <c r="AD2625">
        <v>72.566000000000003</v>
      </c>
    </row>
    <row r="2626" spans="2:30" ht="15" customHeight="1" x14ac:dyDescent="0.45">
      <c r="B2626" t="s">
        <v>419</v>
      </c>
      <c r="C2626" t="s">
        <v>190</v>
      </c>
      <c r="D2626" t="s">
        <v>598</v>
      </c>
      <c r="E2626" t="s">
        <v>599</v>
      </c>
      <c r="F2626" t="s">
        <v>5122</v>
      </c>
      <c r="G2626" t="s">
        <v>422</v>
      </c>
      <c r="H2626" t="s">
        <v>526</v>
      </c>
      <c r="I2626" t="s">
        <v>527</v>
      </c>
      <c r="J2626">
        <v>2</v>
      </c>
      <c r="K2626">
        <v>0</v>
      </c>
      <c r="L2626">
        <v>0</v>
      </c>
      <c r="M2626">
        <v>0</v>
      </c>
      <c r="N2626">
        <v>0</v>
      </c>
      <c r="O2626">
        <v>0</v>
      </c>
      <c r="P2626">
        <v>0</v>
      </c>
      <c r="Q2626">
        <v>0</v>
      </c>
      <c r="R2626">
        <v>0</v>
      </c>
      <c r="S2626">
        <v>0</v>
      </c>
      <c r="T2626">
        <v>0</v>
      </c>
      <c r="U2626">
        <v>0</v>
      </c>
      <c r="V2626">
        <v>0</v>
      </c>
      <c r="W2626">
        <v>0</v>
      </c>
      <c r="X2626">
        <v>0</v>
      </c>
      <c r="Y2626">
        <v>0</v>
      </c>
      <c r="Z2626">
        <v>0</v>
      </c>
      <c r="AA2626">
        <v>0</v>
      </c>
      <c r="AB2626">
        <v>0</v>
      </c>
      <c r="AC2626">
        <v>0</v>
      </c>
      <c r="AD2626">
        <v>0</v>
      </c>
    </row>
    <row r="2627" spans="2:30" ht="15" customHeight="1" x14ac:dyDescent="0.45">
      <c r="B2627" t="s">
        <v>419</v>
      </c>
      <c r="C2627" t="s">
        <v>190</v>
      </c>
      <c r="D2627" t="s">
        <v>601</v>
      </c>
      <c r="E2627" t="s">
        <v>602</v>
      </c>
      <c r="F2627" t="s">
        <v>5123</v>
      </c>
      <c r="G2627" t="s">
        <v>422</v>
      </c>
      <c r="H2627" t="s">
        <v>526</v>
      </c>
      <c r="I2627" t="s">
        <v>527</v>
      </c>
      <c r="J2627">
        <v>2</v>
      </c>
      <c r="K2627">
        <v>93.209000000000003</v>
      </c>
      <c r="L2627">
        <v>101.56399999999999</v>
      </c>
      <c r="M2627">
        <v>103.083</v>
      </c>
      <c r="N2627">
        <v>104.59699999999999</v>
      </c>
      <c r="O2627">
        <v>105.94799999999999</v>
      </c>
      <c r="P2627">
        <v>107.53100000000001</v>
      </c>
      <c r="Q2627">
        <v>109.682</v>
      </c>
      <c r="R2627">
        <v>111.875</v>
      </c>
      <c r="S2627">
        <v>114.113</v>
      </c>
      <c r="T2627">
        <v>116.798</v>
      </c>
      <c r="U2627">
        <v>120.718</v>
      </c>
      <c r="V2627">
        <v>125.54600000000001</v>
      </c>
      <c r="W2627">
        <v>130.56800000000001</v>
      </c>
      <c r="X2627">
        <v>135.791</v>
      </c>
      <c r="Y2627">
        <v>141.22300000000001</v>
      </c>
      <c r="Z2627">
        <v>146.87200000000001</v>
      </c>
      <c r="AA2627">
        <v>152.74600000000001</v>
      </c>
      <c r="AB2627">
        <v>158.85599999999999</v>
      </c>
      <c r="AC2627">
        <v>165.21</v>
      </c>
      <c r="AD2627">
        <v>171.81899999999999</v>
      </c>
    </row>
    <row r="2628" spans="2:30" ht="15" customHeight="1" x14ac:dyDescent="0.45">
      <c r="B2628" t="s">
        <v>419</v>
      </c>
      <c r="C2628" t="s">
        <v>190</v>
      </c>
      <c r="D2628" t="s">
        <v>604</v>
      </c>
      <c r="E2628" t="s">
        <v>605</v>
      </c>
      <c r="F2628" t="s">
        <v>5124</v>
      </c>
      <c r="G2628" t="s">
        <v>422</v>
      </c>
      <c r="H2628" t="s">
        <v>526</v>
      </c>
      <c r="I2628" t="s">
        <v>547</v>
      </c>
      <c r="J2628">
        <v>2</v>
      </c>
      <c r="K2628">
        <v>307.637</v>
      </c>
      <c r="L2628">
        <v>315.49299999999999</v>
      </c>
      <c r="M2628">
        <v>350.47699999999998</v>
      </c>
      <c r="N2628">
        <v>364.59800000000001</v>
      </c>
      <c r="O2628">
        <v>337.55099999999999</v>
      </c>
      <c r="P2628">
        <v>340.50200000000001</v>
      </c>
      <c r="Q2628">
        <v>356.12599999999998</v>
      </c>
      <c r="R2628">
        <v>369.16699999999997</v>
      </c>
      <c r="S2628">
        <v>382.916</v>
      </c>
      <c r="T2628">
        <v>396.584</v>
      </c>
      <c r="U2628">
        <v>412.15899999999999</v>
      </c>
      <c r="V2628">
        <v>429.31799999999998</v>
      </c>
      <c r="W2628">
        <v>447.685</v>
      </c>
      <c r="X2628">
        <v>467.21499999999997</v>
      </c>
      <c r="Y2628">
        <v>487.839</v>
      </c>
      <c r="Z2628">
        <v>509.83699999999999</v>
      </c>
      <c r="AA2628">
        <v>533.33500000000004</v>
      </c>
      <c r="AB2628">
        <v>558.49900000000002</v>
      </c>
      <c r="AC2628">
        <v>585.51599999999996</v>
      </c>
      <c r="AD2628">
        <v>613.70399999999995</v>
      </c>
    </row>
    <row r="2629" spans="2:30" ht="15" customHeight="1" x14ac:dyDescent="0.45">
      <c r="B2629" t="s">
        <v>419</v>
      </c>
      <c r="C2629" t="s">
        <v>190</v>
      </c>
      <c r="D2629" t="s">
        <v>607</v>
      </c>
      <c r="E2629" t="s">
        <v>248</v>
      </c>
      <c r="F2629" t="s">
        <v>5125</v>
      </c>
      <c r="G2629" t="s">
        <v>422</v>
      </c>
      <c r="H2629" t="s">
        <v>526</v>
      </c>
      <c r="I2629" t="s">
        <v>547</v>
      </c>
      <c r="J2629">
        <v>2</v>
      </c>
      <c r="K2629">
        <v>210.916</v>
      </c>
      <c r="L2629">
        <v>206.94</v>
      </c>
      <c r="M2629">
        <v>233.18799999999999</v>
      </c>
      <c r="N2629">
        <v>242.12299999999999</v>
      </c>
      <c r="O2629">
        <v>222.54900000000001</v>
      </c>
      <c r="P2629">
        <v>221.74100000000001</v>
      </c>
      <c r="Q2629">
        <v>233.63399999999999</v>
      </c>
      <c r="R2629">
        <v>243.15899999999999</v>
      </c>
      <c r="S2629">
        <v>253.71600000000001</v>
      </c>
      <c r="T2629">
        <v>264.20999999999998</v>
      </c>
      <c r="U2629">
        <v>275.79700000000003</v>
      </c>
      <c r="V2629">
        <v>288.09399999999999</v>
      </c>
      <c r="W2629">
        <v>301.428</v>
      </c>
      <c r="X2629">
        <v>315.73200000000003</v>
      </c>
      <c r="Y2629">
        <v>330.96100000000001</v>
      </c>
      <c r="Z2629">
        <v>347.38499999999999</v>
      </c>
      <c r="AA2629">
        <v>365.13099999999997</v>
      </c>
      <c r="AB2629">
        <v>384.36</v>
      </c>
      <c r="AC2629">
        <v>405.25200000000001</v>
      </c>
      <c r="AD2629">
        <v>427.11500000000001</v>
      </c>
    </row>
    <row r="2630" spans="2:30" ht="15" customHeight="1" x14ac:dyDescent="0.45">
      <c r="B2630" t="s">
        <v>419</v>
      </c>
      <c r="C2630" t="s">
        <v>190</v>
      </c>
      <c r="D2630" t="s">
        <v>609</v>
      </c>
      <c r="E2630" t="s">
        <v>610</v>
      </c>
      <c r="F2630" t="s">
        <v>5126</v>
      </c>
      <c r="G2630" t="s">
        <v>422</v>
      </c>
      <c r="H2630" t="s">
        <v>526</v>
      </c>
      <c r="I2630" t="s">
        <v>547</v>
      </c>
      <c r="J2630">
        <v>2</v>
      </c>
      <c r="K2630">
        <v>6.7770000000000001</v>
      </c>
      <c r="L2630">
        <v>6.3419999999999996</v>
      </c>
      <c r="M2630">
        <v>7.54</v>
      </c>
      <c r="N2630">
        <v>8.1080000000000005</v>
      </c>
      <c r="O2630">
        <v>7.13</v>
      </c>
      <c r="P2630">
        <v>7.2409999999999997</v>
      </c>
      <c r="Q2630">
        <v>7.41</v>
      </c>
      <c r="R2630">
        <v>7.5759999999999996</v>
      </c>
      <c r="S2630">
        <v>7.73</v>
      </c>
      <c r="T2630">
        <v>7.8860000000000001</v>
      </c>
      <c r="U2630">
        <v>8.0299999999999994</v>
      </c>
      <c r="V2630">
        <v>8.1750000000000007</v>
      </c>
      <c r="W2630">
        <v>8.3230000000000004</v>
      </c>
      <c r="X2630">
        <v>8.4740000000000002</v>
      </c>
      <c r="Y2630">
        <v>8.625</v>
      </c>
      <c r="Z2630">
        <v>8.7769999999999992</v>
      </c>
      <c r="AA2630">
        <v>8.93</v>
      </c>
      <c r="AB2630">
        <v>9.0830000000000002</v>
      </c>
      <c r="AC2630">
        <v>9.2370000000000001</v>
      </c>
      <c r="AD2630">
        <v>9.391</v>
      </c>
    </row>
    <row r="2631" spans="2:30" ht="15" customHeight="1" x14ac:dyDescent="0.45">
      <c r="B2631" t="s">
        <v>419</v>
      </c>
      <c r="C2631" t="s">
        <v>190</v>
      </c>
      <c r="D2631" t="s">
        <v>612</v>
      </c>
      <c r="E2631" t="s">
        <v>613</v>
      </c>
      <c r="F2631" t="s">
        <v>5127</v>
      </c>
      <c r="G2631" t="s">
        <v>422</v>
      </c>
      <c r="H2631" t="s">
        <v>526</v>
      </c>
      <c r="I2631" t="s">
        <v>547</v>
      </c>
      <c r="J2631">
        <v>2</v>
      </c>
      <c r="K2631">
        <v>98.35</v>
      </c>
      <c r="L2631">
        <v>91.418000000000006</v>
      </c>
      <c r="M2631">
        <v>107.887</v>
      </c>
      <c r="N2631">
        <v>110.348</v>
      </c>
      <c r="O2631">
        <v>103.855</v>
      </c>
      <c r="P2631">
        <v>95.634</v>
      </c>
      <c r="Q2631">
        <v>100.93300000000001</v>
      </c>
      <c r="R2631">
        <v>103.76600000000001</v>
      </c>
      <c r="S2631">
        <v>107.114</v>
      </c>
      <c r="T2631">
        <v>109.376</v>
      </c>
      <c r="U2631">
        <v>112.119</v>
      </c>
      <c r="V2631">
        <v>114.992</v>
      </c>
      <c r="W2631">
        <v>118.41</v>
      </c>
      <c r="X2631">
        <v>122.285</v>
      </c>
      <c r="Y2631">
        <v>126.639</v>
      </c>
      <c r="Z2631">
        <v>131.65600000000001</v>
      </c>
      <c r="AA2631">
        <v>137.47800000000001</v>
      </c>
      <c r="AB2631">
        <v>144.25700000000001</v>
      </c>
      <c r="AC2631">
        <v>152.15700000000001</v>
      </c>
      <c r="AD2631">
        <v>160.57499999999999</v>
      </c>
    </row>
    <row r="2632" spans="2:30" ht="15" customHeight="1" x14ac:dyDescent="0.45">
      <c r="B2632" t="s">
        <v>419</v>
      </c>
      <c r="C2632" t="s">
        <v>190</v>
      </c>
      <c r="D2632" t="s">
        <v>615</v>
      </c>
      <c r="E2632" t="s">
        <v>616</v>
      </c>
      <c r="F2632" t="s">
        <v>5128</v>
      </c>
      <c r="G2632" t="s">
        <v>422</v>
      </c>
      <c r="H2632" t="s">
        <v>526</v>
      </c>
      <c r="I2632" t="s">
        <v>547</v>
      </c>
      <c r="J2632">
        <v>2</v>
      </c>
      <c r="K2632">
        <v>24.14</v>
      </c>
      <c r="L2632">
        <v>23.193000000000001</v>
      </c>
      <c r="M2632">
        <v>24.561</v>
      </c>
      <c r="N2632">
        <v>31.283999999999999</v>
      </c>
      <c r="O2632">
        <v>27.943999999999999</v>
      </c>
      <c r="P2632">
        <v>30.222999999999999</v>
      </c>
      <c r="Q2632">
        <v>31.117000000000001</v>
      </c>
      <c r="R2632">
        <v>31.760999999999999</v>
      </c>
      <c r="S2632">
        <v>32.072000000000003</v>
      </c>
      <c r="T2632">
        <v>32.313000000000002</v>
      </c>
      <c r="U2632">
        <v>32.579000000000001</v>
      </c>
      <c r="V2632">
        <v>32.874000000000002</v>
      </c>
      <c r="W2632">
        <v>33.198999999999998</v>
      </c>
      <c r="X2632">
        <v>33.564999999999998</v>
      </c>
      <c r="Y2632">
        <v>33.965000000000003</v>
      </c>
      <c r="Z2632">
        <v>34.402000000000001</v>
      </c>
      <c r="AA2632">
        <v>34.878</v>
      </c>
      <c r="AB2632">
        <v>35.393000000000001</v>
      </c>
      <c r="AC2632">
        <v>35.950000000000003</v>
      </c>
      <c r="AD2632">
        <v>36.554000000000002</v>
      </c>
    </row>
    <row r="2633" spans="2:30" ht="15" customHeight="1" x14ac:dyDescent="0.45">
      <c r="B2633" t="s">
        <v>419</v>
      </c>
      <c r="C2633" t="s">
        <v>190</v>
      </c>
      <c r="D2633" t="s">
        <v>618</v>
      </c>
      <c r="E2633" t="s">
        <v>619</v>
      </c>
      <c r="F2633" t="s">
        <v>5129</v>
      </c>
      <c r="G2633" t="s">
        <v>422</v>
      </c>
      <c r="H2633" t="s">
        <v>526</v>
      </c>
      <c r="I2633" t="s">
        <v>547</v>
      </c>
      <c r="J2633">
        <v>2</v>
      </c>
      <c r="K2633">
        <v>20.114000000000001</v>
      </c>
      <c r="L2633">
        <v>19.417999999999999</v>
      </c>
      <c r="M2633">
        <v>19.018999999999998</v>
      </c>
      <c r="N2633">
        <v>18.347000000000001</v>
      </c>
      <c r="O2633">
        <v>17.690000000000001</v>
      </c>
      <c r="P2633">
        <v>19.347000000000001</v>
      </c>
      <c r="Q2633">
        <v>21.135999999999999</v>
      </c>
      <c r="R2633">
        <v>23.068000000000001</v>
      </c>
      <c r="S2633">
        <v>25.373000000000001</v>
      </c>
      <c r="T2633">
        <v>28.094999999999999</v>
      </c>
      <c r="U2633">
        <v>31.033000000000001</v>
      </c>
      <c r="V2633">
        <v>34.170999999999999</v>
      </c>
      <c r="W2633">
        <v>37.493000000000002</v>
      </c>
      <c r="X2633">
        <v>40.981999999999999</v>
      </c>
      <c r="Y2633">
        <v>44.615000000000002</v>
      </c>
      <c r="Z2633">
        <v>48.424999999999997</v>
      </c>
      <c r="AA2633">
        <v>52.406999999999996</v>
      </c>
      <c r="AB2633">
        <v>56.555</v>
      </c>
      <c r="AC2633">
        <v>60.865000000000002</v>
      </c>
      <c r="AD2633">
        <v>65.254000000000005</v>
      </c>
    </row>
    <row r="2634" spans="2:30" ht="15" customHeight="1" x14ac:dyDescent="0.45">
      <c r="B2634" t="s">
        <v>419</v>
      </c>
      <c r="C2634" t="s">
        <v>190</v>
      </c>
      <c r="D2634" t="s">
        <v>621</v>
      </c>
      <c r="E2634" t="s">
        <v>622</v>
      </c>
      <c r="F2634" t="s">
        <v>5130</v>
      </c>
      <c r="G2634" t="s">
        <v>422</v>
      </c>
      <c r="H2634" t="s">
        <v>526</v>
      </c>
      <c r="I2634" t="s">
        <v>547</v>
      </c>
      <c r="J2634">
        <v>2</v>
      </c>
      <c r="K2634">
        <v>44.502000000000002</v>
      </c>
      <c r="L2634">
        <v>47.332999999999998</v>
      </c>
      <c r="M2634">
        <v>51.197000000000003</v>
      </c>
      <c r="N2634">
        <v>50.457000000000001</v>
      </c>
      <c r="O2634">
        <v>46.034999999999997</v>
      </c>
      <c r="P2634">
        <v>48.866999999999997</v>
      </c>
      <c r="Q2634">
        <v>51.982999999999997</v>
      </c>
      <c r="R2634">
        <v>55.317999999999998</v>
      </c>
      <c r="S2634">
        <v>59.188000000000002</v>
      </c>
      <c r="T2634">
        <v>63.716000000000001</v>
      </c>
      <c r="U2634">
        <v>68.613</v>
      </c>
      <c r="V2634">
        <v>73.843999999999994</v>
      </c>
      <c r="W2634">
        <v>79.335999999999999</v>
      </c>
      <c r="X2634">
        <v>85.11</v>
      </c>
      <c r="Y2634">
        <v>91.144000000000005</v>
      </c>
      <c r="Z2634">
        <v>97.478999999999999</v>
      </c>
      <c r="AA2634">
        <v>104.111</v>
      </c>
      <c r="AB2634">
        <v>111.05500000000001</v>
      </c>
      <c r="AC2634">
        <v>118.328</v>
      </c>
      <c r="AD2634">
        <v>125.914</v>
      </c>
    </row>
    <row r="2635" spans="2:30" ht="15" customHeight="1" x14ac:dyDescent="0.45">
      <c r="B2635" t="s">
        <v>419</v>
      </c>
      <c r="C2635" t="s">
        <v>190</v>
      </c>
      <c r="D2635" t="s">
        <v>624</v>
      </c>
      <c r="E2635" t="s">
        <v>625</v>
      </c>
      <c r="F2635" t="s">
        <v>5131</v>
      </c>
      <c r="G2635" t="s">
        <v>422</v>
      </c>
      <c r="H2635" t="s">
        <v>526</v>
      </c>
      <c r="I2635" t="s">
        <v>547</v>
      </c>
      <c r="J2635">
        <v>2</v>
      </c>
      <c r="K2635">
        <v>15.176</v>
      </c>
      <c r="L2635">
        <v>17.062999999999999</v>
      </c>
      <c r="M2635">
        <v>20.57</v>
      </c>
      <c r="N2635">
        <v>21.077999999999999</v>
      </c>
      <c r="O2635">
        <v>17.576000000000001</v>
      </c>
      <c r="P2635">
        <v>18.021999999999998</v>
      </c>
      <c r="Q2635">
        <v>18.542000000000002</v>
      </c>
      <c r="R2635">
        <v>19.048999999999999</v>
      </c>
      <c r="S2635">
        <v>19.518000000000001</v>
      </c>
      <c r="T2635">
        <v>19.998000000000001</v>
      </c>
      <c r="U2635">
        <v>20.489000000000001</v>
      </c>
      <c r="V2635">
        <v>20.99</v>
      </c>
      <c r="W2635">
        <v>21.501999999999999</v>
      </c>
      <c r="X2635">
        <v>22.029</v>
      </c>
      <c r="Y2635">
        <v>22.562999999999999</v>
      </c>
      <c r="Z2635">
        <v>23.105</v>
      </c>
      <c r="AA2635">
        <v>23.654</v>
      </c>
      <c r="AB2635">
        <v>24.209</v>
      </c>
      <c r="AC2635">
        <v>24.768999999999998</v>
      </c>
      <c r="AD2635">
        <v>25.338000000000001</v>
      </c>
    </row>
    <row r="2636" spans="2:30" ht="15" customHeight="1" x14ac:dyDescent="0.45">
      <c r="B2636" t="s">
        <v>419</v>
      </c>
      <c r="C2636" t="s">
        <v>190</v>
      </c>
      <c r="D2636" t="s">
        <v>627</v>
      </c>
      <c r="E2636" t="s">
        <v>628</v>
      </c>
      <c r="F2636" t="s">
        <v>5132</v>
      </c>
      <c r="G2636" t="s">
        <v>422</v>
      </c>
      <c r="H2636" t="s">
        <v>526</v>
      </c>
      <c r="I2636" t="s">
        <v>547</v>
      </c>
      <c r="J2636">
        <v>2</v>
      </c>
      <c r="K2636">
        <v>1.855</v>
      </c>
      <c r="L2636">
        <v>2.1720000000000002</v>
      </c>
      <c r="M2636">
        <v>2.4140000000000001</v>
      </c>
      <c r="N2636">
        <v>2.5019999999999998</v>
      </c>
      <c r="O2636">
        <v>2.319</v>
      </c>
      <c r="P2636">
        <v>2.4079999999999999</v>
      </c>
      <c r="Q2636">
        <v>2.5139999999999998</v>
      </c>
      <c r="R2636">
        <v>2.621</v>
      </c>
      <c r="S2636">
        <v>2.7210000000000001</v>
      </c>
      <c r="T2636">
        <v>2.8260000000000001</v>
      </c>
      <c r="U2636">
        <v>2.9350000000000001</v>
      </c>
      <c r="V2636">
        <v>3.0470000000000002</v>
      </c>
      <c r="W2636">
        <v>3.1640000000000001</v>
      </c>
      <c r="X2636">
        <v>3.286</v>
      </c>
      <c r="Y2636">
        <v>3.411</v>
      </c>
      <c r="Z2636">
        <v>3.54</v>
      </c>
      <c r="AA2636">
        <v>3.673</v>
      </c>
      <c r="AB2636">
        <v>3.8079999999999998</v>
      </c>
      <c r="AC2636">
        <v>3.9460000000000002</v>
      </c>
      <c r="AD2636">
        <v>4.0890000000000004</v>
      </c>
    </row>
    <row r="2637" spans="2:30" ht="15" customHeight="1" x14ac:dyDescent="0.45">
      <c r="B2637" t="s">
        <v>419</v>
      </c>
      <c r="C2637" t="s">
        <v>190</v>
      </c>
      <c r="D2637" t="s">
        <v>630</v>
      </c>
      <c r="E2637" t="s">
        <v>631</v>
      </c>
      <c r="F2637" t="s">
        <v>5133</v>
      </c>
      <c r="G2637" t="s">
        <v>422</v>
      </c>
      <c r="H2637" t="s">
        <v>526</v>
      </c>
      <c r="I2637" t="s">
        <v>547</v>
      </c>
      <c r="J2637">
        <v>2</v>
      </c>
      <c r="K2637">
        <v>82.215000000000003</v>
      </c>
      <c r="L2637">
        <v>78.396000000000001</v>
      </c>
      <c r="M2637">
        <v>90.617000000000004</v>
      </c>
      <c r="N2637">
        <v>95.048000000000002</v>
      </c>
      <c r="O2637">
        <v>92.555000000000007</v>
      </c>
      <c r="P2637">
        <v>83.019000000000005</v>
      </c>
      <c r="Q2637">
        <v>86.661000000000001</v>
      </c>
      <c r="R2637">
        <v>87.93</v>
      </c>
      <c r="S2637">
        <v>89.822999999999993</v>
      </c>
      <c r="T2637">
        <v>90.620999999999995</v>
      </c>
      <c r="U2637">
        <v>91.855000000000004</v>
      </c>
      <c r="V2637">
        <v>93.195999999999998</v>
      </c>
      <c r="W2637">
        <v>95.048000000000002</v>
      </c>
      <c r="X2637">
        <v>97.322999999999993</v>
      </c>
      <c r="Y2637">
        <v>100.06399999999999</v>
      </c>
      <c r="Z2637">
        <v>103.425</v>
      </c>
      <c r="AA2637">
        <v>107.58</v>
      </c>
      <c r="AB2637">
        <v>112.68300000000001</v>
      </c>
      <c r="AC2637">
        <v>118.9</v>
      </c>
      <c r="AD2637">
        <v>125.63</v>
      </c>
    </row>
    <row r="2638" spans="2:30" ht="15" customHeight="1" x14ac:dyDescent="0.45">
      <c r="B2638" t="s">
        <v>419</v>
      </c>
      <c r="C2638" t="s">
        <v>190</v>
      </c>
      <c r="D2638" t="s">
        <v>633</v>
      </c>
      <c r="E2638" t="s">
        <v>634</v>
      </c>
      <c r="F2638" t="s">
        <v>5134</v>
      </c>
      <c r="G2638" t="s">
        <v>422</v>
      </c>
      <c r="H2638" t="s">
        <v>526</v>
      </c>
      <c r="I2638" t="s">
        <v>547</v>
      </c>
      <c r="J2638">
        <v>2</v>
      </c>
      <c r="K2638">
        <v>52.970999999999997</v>
      </c>
      <c r="L2638">
        <v>52.003</v>
      </c>
      <c r="M2638">
        <v>51.097000000000001</v>
      </c>
      <c r="N2638">
        <v>49.530999999999999</v>
      </c>
      <c r="O2638">
        <v>47.933999999999997</v>
      </c>
      <c r="P2638">
        <v>52.366999999999997</v>
      </c>
      <c r="Q2638">
        <v>57.085999999999999</v>
      </c>
      <c r="R2638">
        <v>62.164000000000001</v>
      </c>
      <c r="S2638">
        <v>68.168999999999997</v>
      </c>
      <c r="T2638">
        <v>75.262</v>
      </c>
      <c r="U2638">
        <v>82.944999999999993</v>
      </c>
      <c r="V2638">
        <v>91.173000000000002</v>
      </c>
      <c r="W2638">
        <v>99.853999999999999</v>
      </c>
      <c r="X2638">
        <v>108.988</v>
      </c>
      <c r="Y2638">
        <v>118.533</v>
      </c>
      <c r="Z2638">
        <v>128.571</v>
      </c>
      <c r="AA2638">
        <v>139.089</v>
      </c>
      <c r="AB2638">
        <v>150.096</v>
      </c>
      <c r="AC2638">
        <v>161.60499999999999</v>
      </c>
      <c r="AD2638">
        <v>173.512</v>
      </c>
    </row>
    <row r="2639" spans="2:30" ht="15" customHeight="1" x14ac:dyDescent="0.45">
      <c r="B2639" t="s">
        <v>419</v>
      </c>
      <c r="C2639" t="s">
        <v>190</v>
      </c>
      <c r="D2639" t="s">
        <v>636</v>
      </c>
      <c r="E2639" t="s">
        <v>637</v>
      </c>
      <c r="F2639" t="s">
        <v>5135</v>
      </c>
      <c r="G2639" t="s">
        <v>422</v>
      </c>
      <c r="H2639" t="s">
        <v>526</v>
      </c>
      <c r="I2639" t="s">
        <v>547</v>
      </c>
      <c r="J2639">
        <v>2</v>
      </c>
      <c r="K2639">
        <v>15.803000000000001</v>
      </c>
      <c r="L2639">
        <v>17.407</v>
      </c>
      <c r="M2639">
        <v>21.786000000000001</v>
      </c>
      <c r="N2639">
        <v>22.128</v>
      </c>
      <c r="O2639">
        <v>18.048999999999999</v>
      </c>
      <c r="P2639">
        <v>18.329000000000001</v>
      </c>
      <c r="Q2639">
        <v>18.658000000000001</v>
      </c>
      <c r="R2639">
        <v>18.974</v>
      </c>
      <c r="S2639">
        <v>19.257999999999999</v>
      </c>
      <c r="T2639">
        <v>19.545999999999999</v>
      </c>
      <c r="U2639">
        <v>19.838000000000001</v>
      </c>
      <c r="V2639">
        <v>20.132000000000001</v>
      </c>
      <c r="W2639">
        <v>20.43</v>
      </c>
      <c r="X2639">
        <v>20.733000000000001</v>
      </c>
      <c r="Y2639">
        <v>21.036999999999999</v>
      </c>
      <c r="Z2639">
        <v>21.361999999999998</v>
      </c>
      <c r="AA2639">
        <v>21.689</v>
      </c>
      <c r="AB2639">
        <v>22.015000000000001</v>
      </c>
      <c r="AC2639">
        <v>22.341999999999999</v>
      </c>
      <c r="AD2639">
        <v>22.670999999999999</v>
      </c>
    </row>
    <row r="2640" spans="2:30" ht="15" customHeight="1" x14ac:dyDescent="0.45">
      <c r="B2640" t="s">
        <v>419</v>
      </c>
      <c r="C2640" t="s">
        <v>190</v>
      </c>
      <c r="D2640" t="s">
        <v>639</v>
      </c>
      <c r="E2640" t="s">
        <v>252</v>
      </c>
      <c r="F2640" t="s">
        <v>5136</v>
      </c>
      <c r="G2640" t="s">
        <v>422</v>
      </c>
      <c r="H2640" t="s">
        <v>526</v>
      </c>
      <c r="I2640" t="s">
        <v>547</v>
      </c>
      <c r="J2640">
        <v>2</v>
      </c>
      <c r="K2640">
        <v>59.633000000000003</v>
      </c>
      <c r="L2640">
        <v>58.865000000000002</v>
      </c>
      <c r="M2640">
        <v>69.37</v>
      </c>
      <c r="N2640">
        <v>74.998999999999995</v>
      </c>
      <c r="O2640">
        <v>63.695</v>
      </c>
      <c r="P2640">
        <v>67.650000000000006</v>
      </c>
      <c r="Q2640">
        <v>70.831999999999994</v>
      </c>
      <c r="R2640">
        <v>73.682000000000002</v>
      </c>
      <c r="S2640">
        <v>76.055000000000007</v>
      </c>
      <c r="T2640">
        <v>78.372</v>
      </c>
      <c r="U2640">
        <v>80.75</v>
      </c>
      <c r="V2640">
        <v>83.186000000000007</v>
      </c>
      <c r="W2640">
        <v>85.69</v>
      </c>
      <c r="X2640">
        <v>88.283000000000001</v>
      </c>
      <c r="Y2640">
        <v>90.924000000000007</v>
      </c>
      <c r="Z2640">
        <v>93.623000000000005</v>
      </c>
      <c r="AA2640">
        <v>96.372</v>
      </c>
      <c r="AB2640">
        <v>99.165000000000006</v>
      </c>
      <c r="AC2640">
        <v>102.006</v>
      </c>
      <c r="AD2640">
        <v>104.904</v>
      </c>
    </row>
    <row r="2641" spans="2:30" ht="15" customHeight="1" x14ac:dyDescent="0.45">
      <c r="B2641" t="s">
        <v>419</v>
      </c>
      <c r="C2641" t="s">
        <v>190</v>
      </c>
      <c r="D2641" t="s">
        <v>641</v>
      </c>
      <c r="E2641" t="s">
        <v>642</v>
      </c>
      <c r="F2641" t="s">
        <v>5137</v>
      </c>
      <c r="G2641" t="s">
        <v>422</v>
      </c>
      <c r="H2641" t="s">
        <v>526</v>
      </c>
      <c r="I2641" t="s">
        <v>547</v>
      </c>
      <c r="J2641">
        <v>2</v>
      </c>
      <c r="K2641">
        <v>0.29399999999999998</v>
      </c>
      <c r="L2641">
        <v>0.26800000000000002</v>
      </c>
      <c r="M2641">
        <v>0.317</v>
      </c>
      <c r="N2641">
        <v>0.41699999999999998</v>
      </c>
      <c r="O2641">
        <v>0.316</v>
      </c>
      <c r="P2641">
        <v>0.376</v>
      </c>
      <c r="Q2641">
        <v>0.39800000000000002</v>
      </c>
      <c r="R2641">
        <v>0.40899999999999997</v>
      </c>
      <c r="S2641">
        <v>0.41099999999999998</v>
      </c>
      <c r="T2641">
        <v>0.41</v>
      </c>
      <c r="U2641">
        <v>0.40899999999999997</v>
      </c>
      <c r="V2641">
        <v>0.40799999999999997</v>
      </c>
      <c r="W2641">
        <v>0.40600000000000003</v>
      </c>
      <c r="X2641">
        <v>0.40500000000000003</v>
      </c>
      <c r="Y2641">
        <v>0.40400000000000003</v>
      </c>
      <c r="Z2641">
        <v>0.40300000000000002</v>
      </c>
      <c r="AA2641">
        <v>0.40100000000000002</v>
      </c>
      <c r="AB2641">
        <v>0.4</v>
      </c>
      <c r="AC2641">
        <v>0.39900000000000002</v>
      </c>
      <c r="AD2641">
        <v>0.39800000000000002</v>
      </c>
    </row>
    <row r="2642" spans="2:30" ht="15" customHeight="1" x14ac:dyDescent="0.45">
      <c r="B2642" t="s">
        <v>419</v>
      </c>
      <c r="C2642" t="s">
        <v>190</v>
      </c>
      <c r="D2642" t="s">
        <v>644</v>
      </c>
      <c r="E2642" t="s">
        <v>645</v>
      </c>
      <c r="F2642" t="s">
        <v>5138</v>
      </c>
      <c r="G2642" t="s">
        <v>422</v>
      </c>
      <c r="H2642" t="s">
        <v>647</v>
      </c>
      <c r="I2642" t="s">
        <v>547</v>
      </c>
      <c r="J2642" t="s">
        <v>648</v>
      </c>
      <c r="K2642">
        <v>0</v>
      </c>
      <c r="L2642">
        <v>0</v>
      </c>
      <c r="M2642">
        <v>0</v>
      </c>
      <c r="N2642">
        <v>0</v>
      </c>
      <c r="O2642">
        <v>-8.5999999999999993E-2</v>
      </c>
      <c r="P2642">
        <v>-0.1</v>
      </c>
      <c r="Q2642">
        <v>-9.0999999999999998E-2</v>
      </c>
      <c r="R2642">
        <v>-9.1999999999999998E-2</v>
      </c>
      <c r="S2642">
        <v>-9.0999999999999998E-2</v>
      </c>
      <c r="T2642">
        <v>-9.4E-2</v>
      </c>
      <c r="U2642">
        <v>-9.5000000000000001E-2</v>
      </c>
      <c r="V2642">
        <v>-9.7000000000000003E-2</v>
      </c>
      <c r="W2642">
        <v>-9.8000000000000004E-2</v>
      </c>
      <c r="X2642">
        <v>-9.9000000000000005E-2</v>
      </c>
      <c r="Y2642">
        <v>-0.1</v>
      </c>
      <c r="Z2642">
        <v>-0.1</v>
      </c>
      <c r="AA2642">
        <v>-0.1</v>
      </c>
      <c r="AB2642">
        <v>-0.1</v>
      </c>
      <c r="AC2642">
        <v>-9.9000000000000005E-2</v>
      </c>
      <c r="AD2642">
        <v>-9.8000000000000004E-2</v>
      </c>
    </row>
    <row r="2643" spans="2:30" ht="15" customHeight="1" x14ac:dyDescent="0.45">
      <c r="B2643" t="s">
        <v>419</v>
      </c>
      <c r="C2643" t="s">
        <v>190</v>
      </c>
      <c r="D2643" t="s">
        <v>649</v>
      </c>
      <c r="E2643" t="s">
        <v>650</v>
      </c>
      <c r="F2643" t="s">
        <v>5139</v>
      </c>
      <c r="G2643" t="s">
        <v>422</v>
      </c>
      <c r="H2643" t="s">
        <v>526</v>
      </c>
      <c r="I2643" t="s">
        <v>527</v>
      </c>
      <c r="J2643">
        <v>1</v>
      </c>
      <c r="K2643">
        <v>400.91199999999998</v>
      </c>
      <c r="L2643">
        <v>412.10500000000002</v>
      </c>
      <c r="M2643">
        <v>450.92399999999998</v>
      </c>
      <c r="N2643">
        <v>467.51499999999999</v>
      </c>
      <c r="O2643">
        <v>473.64800000000002</v>
      </c>
      <c r="P2643">
        <v>484.76299999999998</v>
      </c>
      <c r="Q2643">
        <v>501.10399999999998</v>
      </c>
      <c r="R2643">
        <v>518.13900000000001</v>
      </c>
      <c r="S2643">
        <v>535.62300000000005</v>
      </c>
      <c r="T2643">
        <v>555.04300000000001</v>
      </c>
      <c r="U2643">
        <v>576.99900000000002</v>
      </c>
      <c r="V2643">
        <v>601.28700000000003</v>
      </c>
      <c r="W2643">
        <v>626.83100000000002</v>
      </c>
      <c r="X2643">
        <v>653.74699999999996</v>
      </c>
      <c r="Y2643">
        <v>682.01</v>
      </c>
      <c r="Z2643">
        <v>711.827</v>
      </c>
      <c r="AA2643">
        <v>743.30399999999997</v>
      </c>
      <c r="AB2643">
        <v>776.60500000000002</v>
      </c>
      <c r="AC2643">
        <v>811.92499999999995</v>
      </c>
      <c r="AD2643">
        <v>848.15700000000004</v>
      </c>
    </row>
    <row r="2644" spans="2:30" ht="15" customHeight="1" x14ac:dyDescent="0.45">
      <c r="B2644" t="s">
        <v>419</v>
      </c>
      <c r="C2644" t="s">
        <v>190</v>
      </c>
      <c r="D2644" t="s">
        <v>652</v>
      </c>
      <c r="E2644" t="s">
        <v>545</v>
      </c>
      <c r="F2644" t="s">
        <v>5103</v>
      </c>
      <c r="G2644" t="s">
        <v>422</v>
      </c>
      <c r="H2644" t="s">
        <v>526</v>
      </c>
      <c r="I2644" t="s">
        <v>547</v>
      </c>
      <c r="J2644">
        <v>1</v>
      </c>
      <c r="K2644">
        <v>307.637</v>
      </c>
      <c r="L2644">
        <v>315.625</v>
      </c>
      <c r="M2644">
        <v>350.60500000000002</v>
      </c>
      <c r="N2644">
        <v>364.72300000000001</v>
      </c>
      <c r="O2644">
        <v>369.17599999999999</v>
      </c>
      <c r="P2644">
        <v>378.15499999999997</v>
      </c>
      <c r="Q2644">
        <v>391.94499999999999</v>
      </c>
      <c r="R2644">
        <v>406.36399999999998</v>
      </c>
      <c r="S2644">
        <v>421.24599999999998</v>
      </c>
      <c r="T2644">
        <v>437.51900000000001</v>
      </c>
      <c r="U2644">
        <v>455.45699999999999</v>
      </c>
      <c r="V2644">
        <v>475.30500000000001</v>
      </c>
      <c r="W2644">
        <v>496.25400000000002</v>
      </c>
      <c r="X2644">
        <v>518.41399999999999</v>
      </c>
      <c r="Y2644">
        <v>541.75400000000002</v>
      </c>
      <c r="Z2644">
        <v>566.47799999999995</v>
      </c>
      <c r="AA2644">
        <v>592.68200000000002</v>
      </c>
      <c r="AB2644">
        <v>620.52499999999998</v>
      </c>
      <c r="AC2644">
        <v>650.19399999999996</v>
      </c>
      <c r="AD2644">
        <v>680.58399999999995</v>
      </c>
    </row>
    <row r="2645" spans="2:30" ht="15" customHeight="1" x14ac:dyDescent="0.45">
      <c r="B2645" t="s">
        <v>419</v>
      </c>
      <c r="C2645" t="s">
        <v>190</v>
      </c>
      <c r="D2645" t="s">
        <v>653</v>
      </c>
      <c r="E2645" t="s">
        <v>654</v>
      </c>
      <c r="F2645" t="s">
        <v>5140</v>
      </c>
      <c r="G2645" t="s">
        <v>422</v>
      </c>
      <c r="H2645" t="s">
        <v>526</v>
      </c>
      <c r="I2645" t="s">
        <v>527</v>
      </c>
      <c r="J2645">
        <v>1</v>
      </c>
      <c r="K2645">
        <v>53.088000000000001</v>
      </c>
      <c r="L2645">
        <v>55.677999999999997</v>
      </c>
      <c r="M2645">
        <v>56.591999999999999</v>
      </c>
      <c r="N2645">
        <v>57.34</v>
      </c>
      <c r="O2645">
        <v>58.082999999999998</v>
      </c>
      <c r="P2645">
        <v>59.234000000000002</v>
      </c>
      <c r="Q2645">
        <v>60.427999999999997</v>
      </c>
      <c r="R2645">
        <v>61.667000000000002</v>
      </c>
      <c r="S2645">
        <v>62.921999999999997</v>
      </c>
      <c r="T2645">
        <v>64.748000000000005</v>
      </c>
      <c r="U2645">
        <v>67.185000000000002</v>
      </c>
      <c r="V2645">
        <v>69.716999999999999</v>
      </c>
      <c r="W2645">
        <v>72.346999999999994</v>
      </c>
      <c r="X2645">
        <v>75.078000000000003</v>
      </c>
      <c r="Y2645">
        <v>77.915000000000006</v>
      </c>
      <c r="Z2645">
        <v>80.858999999999995</v>
      </c>
      <c r="AA2645">
        <v>83.917000000000002</v>
      </c>
      <c r="AB2645">
        <v>87.093000000000004</v>
      </c>
      <c r="AC2645">
        <v>90.39</v>
      </c>
      <c r="AD2645">
        <v>93.814999999999998</v>
      </c>
    </row>
    <row r="2646" spans="2:30" ht="15" customHeight="1" x14ac:dyDescent="0.45">
      <c r="B2646" t="s">
        <v>419</v>
      </c>
      <c r="C2646" t="s">
        <v>190</v>
      </c>
      <c r="D2646" t="s">
        <v>656</v>
      </c>
      <c r="E2646" t="s">
        <v>657</v>
      </c>
      <c r="F2646" t="s">
        <v>5141</v>
      </c>
      <c r="G2646" t="s">
        <v>422</v>
      </c>
      <c r="H2646" t="s">
        <v>526</v>
      </c>
      <c r="I2646" t="s">
        <v>527</v>
      </c>
      <c r="J2646">
        <v>1</v>
      </c>
      <c r="K2646">
        <v>28.488</v>
      </c>
      <c r="L2646">
        <v>28.577000000000002</v>
      </c>
      <c r="M2646">
        <v>29.32</v>
      </c>
      <c r="N2646">
        <v>29.875</v>
      </c>
      <c r="O2646">
        <v>30.367999999999999</v>
      </c>
      <c r="P2646">
        <v>30.834</v>
      </c>
      <c r="Q2646">
        <v>31.558</v>
      </c>
      <c r="R2646">
        <v>32.325000000000003</v>
      </c>
      <c r="S2646">
        <v>33.095999999999997</v>
      </c>
      <c r="T2646">
        <v>33.832000000000001</v>
      </c>
      <c r="U2646">
        <v>34.822000000000003</v>
      </c>
      <c r="V2646">
        <v>36.127000000000002</v>
      </c>
      <c r="W2646">
        <v>37.479999999999997</v>
      </c>
      <c r="X2646">
        <v>38.883000000000003</v>
      </c>
      <c r="Y2646">
        <v>40.335999999999999</v>
      </c>
      <c r="Z2646">
        <v>41.841999999999999</v>
      </c>
      <c r="AA2646">
        <v>43.404000000000003</v>
      </c>
      <c r="AB2646">
        <v>45.023000000000003</v>
      </c>
      <c r="AC2646">
        <v>46.703000000000003</v>
      </c>
      <c r="AD2646">
        <v>48.438000000000002</v>
      </c>
    </row>
    <row r="2647" spans="2:30" ht="15" customHeight="1" x14ac:dyDescent="0.45">
      <c r="B2647" t="s">
        <v>419</v>
      </c>
      <c r="C2647" t="s">
        <v>190</v>
      </c>
      <c r="D2647" t="s">
        <v>659</v>
      </c>
      <c r="E2647" t="s">
        <v>660</v>
      </c>
      <c r="F2647" t="s">
        <v>5142</v>
      </c>
      <c r="G2647" t="s">
        <v>422</v>
      </c>
      <c r="H2647" t="s">
        <v>526</v>
      </c>
      <c r="I2647" t="s">
        <v>527</v>
      </c>
      <c r="J2647">
        <v>1</v>
      </c>
      <c r="K2647">
        <v>11.699</v>
      </c>
      <c r="L2647">
        <v>12.225</v>
      </c>
      <c r="M2647">
        <v>14.407</v>
      </c>
      <c r="N2647">
        <v>15.576000000000001</v>
      </c>
      <c r="O2647">
        <v>16.02</v>
      </c>
      <c r="P2647">
        <v>16.54</v>
      </c>
      <c r="Q2647">
        <v>17.172000000000001</v>
      </c>
      <c r="R2647">
        <v>17.782</v>
      </c>
      <c r="S2647">
        <v>18.359000000000002</v>
      </c>
      <c r="T2647">
        <v>18.943999999999999</v>
      </c>
      <c r="U2647">
        <v>19.535</v>
      </c>
      <c r="V2647">
        <v>20.137</v>
      </c>
      <c r="W2647">
        <v>20.748999999999999</v>
      </c>
      <c r="X2647">
        <v>21.372</v>
      </c>
      <c r="Y2647">
        <v>22.004999999999999</v>
      </c>
      <c r="Z2647">
        <v>22.648</v>
      </c>
      <c r="AA2647">
        <v>23.300999999999998</v>
      </c>
      <c r="AB2647">
        <v>23.965</v>
      </c>
      <c r="AC2647">
        <v>24.638000000000002</v>
      </c>
      <c r="AD2647">
        <v>25.321000000000002</v>
      </c>
    </row>
    <row r="2648" spans="2:30" ht="15" customHeight="1" x14ac:dyDescent="0.45">
      <c r="B2648" t="s">
        <v>419</v>
      </c>
      <c r="C2648" t="s">
        <v>190</v>
      </c>
      <c r="D2648" t="s">
        <v>662</v>
      </c>
      <c r="E2648" t="s">
        <v>663</v>
      </c>
      <c r="F2648" t="s">
        <v>5143</v>
      </c>
      <c r="G2648" t="s">
        <v>422</v>
      </c>
      <c r="H2648" t="s">
        <v>526</v>
      </c>
      <c r="I2648" t="s">
        <v>527</v>
      </c>
      <c r="J2648">
        <v>2</v>
      </c>
      <c r="K2648">
        <v>400.91199999999998</v>
      </c>
      <c r="L2648">
        <v>411.97300000000001</v>
      </c>
      <c r="M2648">
        <v>450.79599999999999</v>
      </c>
      <c r="N2648">
        <v>467.39</v>
      </c>
      <c r="O2648">
        <v>438.85899999999998</v>
      </c>
      <c r="P2648">
        <v>444.23</v>
      </c>
      <c r="Q2648">
        <v>462.43</v>
      </c>
      <c r="R2648">
        <v>478.05200000000002</v>
      </c>
      <c r="S2648">
        <v>494.31400000000002</v>
      </c>
      <c r="T2648">
        <v>511.00200000000001</v>
      </c>
      <c r="U2648">
        <v>530.48</v>
      </c>
      <c r="V2648">
        <v>551.96500000000003</v>
      </c>
      <c r="W2648">
        <v>574.81700000000001</v>
      </c>
      <c r="X2648">
        <v>599.00099999999998</v>
      </c>
      <c r="Y2648">
        <v>624.447</v>
      </c>
      <c r="Z2648">
        <v>651.43600000000004</v>
      </c>
      <c r="AA2648">
        <v>680.10599999999999</v>
      </c>
      <c r="AB2648">
        <v>710.625</v>
      </c>
      <c r="AC2648">
        <v>743.18799999999999</v>
      </c>
      <c r="AD2648">
        <v>777.12099999999998</v>
      </c>
    </row>
    <row r="2649" spans="2:30" ht="15" customHeight="1" x14ac:dyDescent="0.45">
      <c r="B2649" t="s">
        <v>419</v>
      </c>
      <c r="C2649" t="s">
        <v>190</v>
      </c>
      <c r="D2649" t="s">
        <v>665</v>
      </c>
      <c r="E2649" t="s">
        <v>605</v>
      </c>
      <c r="F2649" t="s">
        <v>5124</v>
      </c>
      <c r="G2649" t="s">
        <v>422</v>
      </c>
      <c r="H2649" t="s">
        <v>526</v>
      </c>
      <c r="I2649" t="s">
        <v>547</v>
      </c>
      <c r="J2649">
        <v>2</v>
      </c>
      <c r="K2649">
        <v>307.637</v>
      </c>
      <c r="L2649">
        <v>315.49299999999999</v>
      </c>
      <c r="M2649">
        <v>350.47699999999998</v>
      </c>
      <c r="N2649">
        <v>364.59800000000001</v>
      </c>
      <c r="O2649">
        <v>337.55099999999999</v>
      </c>
      <c r="P2649">
        <v>340.50200000000001</v>
      </c>
      <c r="Q2649">
        <v>356.12599999999998</v>
      </c>
      <c r="R2649">
        <v>369.16699999999997</v>
      </c>
      <c r="S2649">
        <v>382.916</v>
      </c>
      <c r="T2649">
        <v>396.584</v>
      </c>
      <c r="U2649">
        <v>412.15899999999999</v>
      </c>
      <c r="V2649">
        <v>429.31799999999998</v>
      </c>
      <c r="W2649">
        <v>447.685</v>
      </c>
      <c r="X2649">
        <v>467.21499999999997</v>
      </c>
      <c r="Y2649">
        <v>487.839</v>
      </c>
      <c r="Z2649">
        <v>509.83699999999999</v>
      </c>
      <c r="AA2649">
        <v>533.33500000000004</v>
      </c>
      <c r="AB2649">
        <v>558.49900000000002</v>
      </c>
      <c r="AC2649">
        <v>585.51599999999996</v>
      </c>
      <c r="AD2649">
        <v>613.70399999999995</v>
      </c>
    </row>
    <row r="2650" spans="2:30" ht="15" customHeight="1" x14ac:dyDescent="0.45">
      <c r="B2650" t="s">
        <v>419</v>
      </c>
      <c r="C2650" t="s">
        <v>190</v>
      </c>
      <c r="D2650" t="s">
        <v>666</v>
      </c>
      <c r="E2650" t="s">
        <v>667</v>
      </c>
      <c r="F2650" t="s">
        <v>5144</v>
      </c>
      <c r="G2650" t="s">
        <v>422</v>
      </c>
      <c r="H2650" t="s">
        <v>526</v>
      </c>
      <c r="I2650" t="s">
        <v>527</v>
      </c>
      <c r="J2650">
        <v>2</v>
      </c>
      <c r="K2650">
        <v>53.088000000000001</v>
      </c>
      <c r="L2650">
        <v>55.677999999999997</v>
      </c>
      <c r="M2650">
        <v>56.591999999999999</v>
      </c>
      <c r="N2650">
        <v>57.34</v>
      </c>
      <c r="O2650">
        <v>58.042000000000002</v>
      </c>
      <c r="P2650">
        <v>59.19</v>
      </c>
      <c r="Q2650">
        <v>60.378999999999998</v>
      </c>
      <c r="R2650">
        <v>61.613999999999997</v>
      </c>
      <c r="S2650">
        <v>62.872</v>
      </c>
      <c r="T2650">
        <v>64.694000000000003</v>
      </c>
      <c r="U2650">
        <v>67.131</v>
      </c>
      <c r="V2650">
        <v>69.662999999999997</v>
      </c>
      <c r="W2650">
        <v>72.292000000000002</v>
      </c>
      <c r="X2650">
        <v>75.022999999999996</v>
      </c>
      <c r="Y2650">
        <v>77.86</v>
      </c>
      <c r="Z2650">
        <v>80.802999999999997</v>
      </c>
      <c r="AA2650">
        <v>83.86</v>
      </c>
      <c r="AB2650">
        <v>87.034000000000006</v>
      </c>
      <c r="AC2650">
        <v>90.33</v>
      </c>
      <c r="AD2650">
        <v>93.753</v>
      </c>
    </row>
    <row r="2651" spans="2:30" ht="15" customHeight="1" x14ac:dyDescent="0.45">
      <c r="B2651" t="s">
        <v>419</v>
      </c>
      <c r="C2651" t="s">
        <v>190</v>
      </c>
      <c r="D2651" t="s">
        <v>669</v>
      </c>
      <c r="E2651" t="s">
        <v>670</v>
      </c>
      <c r="F2651" t="s">
        <v>5145</v>
      </c>
      <c r="G2651" t="s">
        <v>422</v>
      </c>
      <c r="H2651" t="s">
        <v>526</v>
      </c>
      <c r="I2651" t="s">
        <v>527</v>
      </c>
      <c r="J2651">
        <v>2</v>
      </c>
      <c r="K2651">
        <v>28.488</v>
      </c>
      <c r="L2651">
        <v>28.577000000000002</v>
      </c>
      <c r="M2651">
        <v>29.321000000000002</v>
      </c>
      <c r="N2651">
        <v>29.876000000000001</v>
      </c>
      <c r="O2651">
        <v>30.038</v>
      </c>
      <c r="P2651">
        <v>30.488</v>
      </c>
      <c r="Q2651">
        <v>31.213999999999999</v>
      </c>
      <c r="R2651">
        <v>31.968</v>
      </c>
      <c r="S2651">
        <v>32.731999999999999</v>
      </c>
      <c r="T2651">
        <v>33.447000000000003</v>
      </c>
      <c r="U2651">
        <v>34.420999999999999</v>
      </c>
      <c r="V2651">
        <v>35.707999999999998</v>
      </c>
      <c r="W2651">
        <v>37.042999999999999</v>
      </c>
      <c r="X2651">
        <v>38.429000000000002</v>
      </c>
      <c r="Y2651">
        <v>39.866</v>
      </c>
      <c r="Z2651">
        <v>41.353000000000002</v>
      </c>
      <c r="AA2651">
        <v>42.896000000000001</v>
      </c>
      <c r="AB2651">
        <v>44.497</v>
      </c>
      <c r="AC2651">
        <v>46.156999999999996</v>
      </c>
      <c r="AD2651">
        <v>47.877000000000002</v>
      </c>
    </row>
    <row r="2652" spans="2:30" ht="15" customHeight="1" x14ac:dyDescent="0.45">
      <c r="B2652" t="s">
        <v>419</v>
      </c>
      <c r="C2652" t="s">
        <v>190</v>
      </c>
      <c r="D2652" t="s">
        <v>672</v>
      </c>
      <c r="E2652" t="s">
        <v>673</v>
      </c>
      <c r="F2652" t="s">
        <v>5146</v>
      </c>
      <c r="G2652" t="s">
        <v>422</v>
      </c>
      <c r="H2652" t="s">
        <v>526</v>
      </c>
      <c r="I2652" t="s">
        <v>527</v>
      </c>
      <c r="J2652">
        <v>2</v>
      </c>
      <c r="K2652">
        <v>11.699</v>
      </c>
      <c r="L2652">
        <v>12.225</v>
      </c>
      <c r="M2652">
        <v>14.407</v>
      </c>
      <c r="N2652">
        <v>15.576000000000001</v>
      </c>
      <c r="O2652">
        <v>13.228</v>
      </c>
      <c r="P2652">
        <v>14.05</v>
      </c>
      <c r="Q2652">
        <v>14.71</v>
      </c>
      <c r="R2652">
        <v>15.302</v>
      </c>
      <c r="S2652">
        <v>15.795</v>
      </c>
      <c r="T2652">
        <v>16.276</v>
      </c>
      <c r="U2652">
        <v>16.77</v>
      </c>
      <c r="V2652">
        <v>17.276</v>
      </c>
      <c r="W2652">
        <v>17.795999999999999</v>
      </c>
      <c r="X2652">
        <v>18.335000000000001</v>
      </c>
      <c r="Y2652">
        <v>18.882999999999999</v>
      </c>
      <c r="Z2652">
        <v>19.443999999999999</v>
      </c>
      <c r="AA2652">
        <v>20.015000000000001</v>
      </c>
      <c r="AB2652">
        <v>20.594999999999999</v>
      </c>
      <c r="AC2652">
        <v>21.184999999999999</v>
      </c>
      <c r="AD2652">
        <v>21.786000000000001</v>
      </c>
    </row>
    <row r="2653" spans="2:30" ht="15" customHeight="1" x14ac:dyDescent="0.45">
      <c r="B2653" t="s">
        <v>419</v>
      </c>
      <c r="C2653" t="s">
        <v>190</v>
      </c>
      <c r="D2653" t="s">
        <v>675</v>
      </c>
      <c r="E2653" t="s">
        <v>676</v>
      </c>
      <c r="F2653" t="s">
        <v>5147</v>
      </c>
      <c r="G2653" t="s">
        <v>422</v>
      </c>
      <c r="H2653" t="s">
        <v>526</v>
      </c>
      <c r="I2653" t="s">
        <v>527</v>
      </c>
      <c r="J2653">
        <v>1</v>
      </c>
      <c r="K2653">
        <v>53.088000000000001</v>
      </c>
      <c r="L2653">
        <v>55.677999999999997</v>
      </c>
      <c r="M2653">
        <v>56.591999999999999</v>
      </c>
      <c r="N2653">
        <v>57.34</v>
      </c>
      <c r="O2653">
        <v>58.082999999999998</v>
      </c>
      <c r="P2653">
        <v>59.234000000000002</v>
      </c>
      <c r="Q2653">
        <v>60.427999999999997</v>
      </c>
      <c r="R2653">
        <v>61.667000000000002</v>
      </c>
      <c r="S2653">
        <v>62.921999999999997</v>
      </c>
      <c r="T2653">
        <v>64.748000000000005</v>
      </c>
      <c r="U2653">
        <v>67.185000000000002</v>
      </c>
      <c r="V2653">
        <v>69.716999999999999</v>
      </c>
      <c r="W2653">
        <v>72.346999999999994</v>
      </c>
      <c r="X2653">
        <v>75.078000000000003</v>
      </c>
      <c r="Y2653">
        <v>77.915000000000006</v>
      </c>
      <c r="Z2653">
        <v>80.858999999999995</v>
      </c>
      <c r="AA2653">
        <v>83.917000000000002</v>
      </c>
      <c r="AB2653">
        <v>87.093000000000004</v>
      </c>
      <c r="AC2653">
        <v>90.39</v>
      </c>
      <c r="AD2653">
        <v>93.814999999999998</v>
      </c>
    </row>
    <row r="2654" spans="2:30" ht="15" customHeight="1" x14ac:dyDescent="0.45">
      <c r="B2654" t="s">
        <v>419</v>
      </c>
      <c r="C2654" t="s">
        <v>190</v>
      </c>
      <c r="D2654" t="s">
        <v>678</v>
      </c>
      <c r="E2654" t="s">
        <v>679</v>
      </c>
      <c r="F2654" t="s">
        <v>5148</v>
      </c>
      <c r="G2654" t="s">
        <v>422</v>
      </c>
      <c r="H2654" t="s">
        <v>526</v>
      </c>
      <c r="I2654" t="s">
        <v>527</v>
      </c>
      <c r="J2654">
        <v>1</v>
      </c>
      <c r="K2654">
        <v>53.088000000000001</v>
      </c>
      <c r="L2654">
        <v>55.677999999999997</v>
      </c>
      <c r="M2654">
        <v>56.591999999999999</v>
      </c>
      <c r="N2654">
        <v>57.34</v>
      </c>
      <c r="O2654">
        <v>58.082999999999998</v>
      </c>
      <c r="P2654">
        <v>59.234000000000002</v>
      </c>
      <c r="Q2654">
        <v>60.427999999999997</v>
      </c>
      <c r="R2654">
        <v>61.667000000000002</v>
      </c>
      <c r="S2654">
        <v>62.921999999999997</v>
      </c>
      <c r="T2654">
        <v>64.748000000000005</v>
      </c>
      <c r="U2654">
        <v>67.185000000000002</v>
      </c>
      <c r="V2654">
        <v>69.716999999999999</v>
      </c>
      <c r="W2654">
        <v>72.346999999999994</v>
      </c>
      <c r="X2654">
        <v>75.078000000000003</v>
      </c>
      <c r="Y2654">
        <v>77.915000000000006</v>
      </c>
      <c r="Z2654">
        <v>80.858999999999995</v>
      </c>
      <c r="AA2654">
        <v>83.917000000000002</v>
      </c>
      <c r="AB2654">
        <v>87.093000000000004</v>
      </c>
      <c r="AC2654">
        <v>90.39</v>
      </c>
      <c r="AD2654">
        <v>93.814999999999998</v>
      </c>
    </row>
    <row r="2655" spans="2:30" ht="15" customHeight="1" x14ac:dyDescent="0.45">
      <c r="B2655" t="s">
        <v>419</v>
      </c>
      <c r="C2655" t="s">
        <v>190</v>
      </c>
      <c r="D2655" t="s">
        <v>681</v>
      </c>
      <c r="E2655" t="s">
        <v>682</v>
      </c>
      <c r="F2655" t="s">
        <v>5149</v>
      </c>
      <c r="G2655" t="s">
        <v>422</v>
      </c>
      <c r="H2655" t="s">
        <v>526</v>
      </c>
      <c r="I2655" t="s">
        <v>527</v>
      </c>
      <c r="J2655">
        <v>1</v>
      </c>
      <c r="K2655">
        <v>1.9179999999999999</v>
      </c>
      <c r="L2655">
        <v>1.9239999999999999</v>
      </c>
      <c r="M2655">
        <v>1.95</v>
      </c>
      <c r="N2655">
        <v>1.9530000000000001</v>
      </c>
      <c r="O2655">
        <v>1.9530000000000001</v>
      </c>
      <c r="P2655">
        <v>1.9550000000000001</v>
      </c>
      <c r="Q2655">
        <v>1.9590000000000001</v>
      </c>
      <c r="R2655">
        <v>1.9630000000000001</v>
      </c>
      <c r="S2655">
        <v>1.9670000000000001</v>
      </c>
      <c r="T2655">
        <v>1.9710000000000001</v>
      </c>
      <c r="U2655">
        <v>1.96</v>
      </c>
      <c r="V2655">
        <v>1.95</v>
      </c>
      <c r="W2655">
        <v>1.9410000000000001</v>
      </c>
      <c r="X2655">
        <v>1.931</v>
      </c>
      <c r="Y2655">
        <v>1.9219999999999999</v>
      </c>
      <c r="Z2655">
        <v>1.913</v>
      </c>
      <c r="AA2655">
        <v>1.903</v>
      </c>
      <c r="AB2655">
        <v>1.895</v>
      </c>
      <c r="AC2655">
        <v>1.887</v>
      </c>
      <c r="AD2655">
        <v>1.879</v>
      </c>
    </row>
    <row r="2656" spans="2:30" ht="15" customHeight="1" x14ac:dyDescent="0.45">
      <c r="B2656" t="s">
        <v>419</v>
      </c>
      <c r="C2656" t="s">
        <v>190</v>
      </c>
      <c r="D2656" t="s">
        <v>684</v>
      </c>
      <c r="E2656" t="s">
        <v>685</v>
      </c>
      <c r="F2656" t="s">
        <v>5150</v>
      </c>
      <c r="G2656" t="s">
        <v>422</v>
      </c>
      <c r="H2656" t="s">
        <v>526</v>
      </c>
      <c r="I2656" t="s">
        <v>527</v>
      </c>
      <c r="J2656">
        <v>1</v>
      </c>
      <c r="K2656">
        <v>0.16600000000000001</v>
      </c>
      <c r="L2656">
        <v>0.16600000000000001</v>
      </c>
      <c r="M2656">
        <v>0.19500000000000001</v>
      </c>
      <c r="N2656">
        <v>0.21099999999999999</v>
      </c>
      <c r="O2656">
        <v>0.217</v>
      </c>
      <c r="P2656">
        <v>0.224</v>
      </c>
      <c r="Q2656">
        <v>0.23300000000000001</v>
      </c>
      <c r="R2656">
        <v>0.24099999999999999</v>
      </c>
      <c r="S2656">
        <v>0.249</v>
      </c>
      <c r="T2656">
        <v>0.25700000000000001</v>
      </c>
      <c r="U2656">
        <v>0.26500000000000001</v>
      </c>
      <c r="V2656">
        <v>0.27300000000000002</v>
      </c>
      <c r="W2656">
        <v>0.28199999999999997</v>
      </c>
      <c r="X2656">
        <v>0.28999999999999998</v>
      </c>
      <c r="Y2656">
        <v>0.29899999999999999</v>
      </c>
      <c r="Z2656">
        <v>0.307</v>
      </c>
      <c r="AA2656">
        <v>0.316</v>
      </c>
      <c r="AB2656">
        <v>0.32500000000000001</v>
      </c>
      <c r="AC2656">
        <v>0.33400000000000002</v>
      </c>
      <c r="AD2656">
        <v>0.34399999999999997</v>
      </c>
    </row>
    <row r="2657" spans="2:30" ht="15" customHeight="1" x14ac:dyDescent="0.45">
      <c r="B2657" t="s">
        <v>419</v>
      </c>
      <c r="C2657" t="s">
        <v>190</v>
      </c>
      <c r="D2657" t="s">
        <v>687</v>
      </c>
      <c r="E2657" t="s">
        <v>688</v>
      </c>
      <c r="F2657" t="s">
        <v>5151</v>
      </c>
      <c r="G2657" t="s">
        <v>422</v>
      </c>
      <c r="H2657" t="s">
        <v>526</v>
      </c>
      <c r="I2657" t="s">
        <v>527</v>
      </c>
      <c r="J2657">
        <v>1</v>
      </c>
      <c r="K2657">
        <v>15.788</v>
      </c>
      <c r="L2657">
        <v>17.709</v>
      </c>
      <c r="M2657">
        <v>18.013999999999999</v>
      </c>
      <c r="N2657">
        <v>18.257999999999999</v>
      </c>
      <c r="O2657">
        <v>18.544</v>
      </c>
      <c r="P2657">
        <v>18.939</v>
      </c>
      <c r="Q2657">
        <v>19.359000000000002</v>
      </c>
      <c r="R2657">
        <v>19.808</v>
      </c>
      <c r="S2657">
        <v>20.257999999999999</v>
      </c>
      <c r="T2657">
        <v>20.86</v>
      </c>
      <c r="U2657">
        <v>21.634</v>
      </c>
      <c r="V2657">
        <v>22.434999999999999</v>
      </c>
      <c r="W2657">
        <v>23.263999999999999</v>
      </c>
      <c r="X2657">
        <v>24.122</v>
      </c>
      <c r="Y2657">
        <v>25.009</v>
      </c>
      <c r="Z2657">
        <v>25.927</v>
      </c>
      <c r="AA2657">
        <v>26.876999999999999</v>
      </c>
      <c r="AB2657">
        <v>27.859000000000002</v>
      </c>
      <c r="AC2657">
        <v>28.875</v>
      </c>
      <c r="AD2657">
        <v>29.925999999999998</v>
      </c>
    </row>
    <row r="2658" spans="2:30" ht="15" customHeight="1" x14ac:dyDescent="0.45">
      <c r="B2658" t="s">
        <v>419</v>
      </c>
      <c r="C2658" t="s">
        <v>190</v>
      </c>
      <c r="D2658" t="s">
        <v>690</v>
      </c>
      <c r="E2658" t="s">
        <v>691</v>
      </c>
      <c r="F2658" t="s">
        <v>5152</v>
      </c>
      <c r="G2658" t="s">
        <v>422</v>
      </c>
      <c r="H2658" t="s">
        <v>526</v>
      </c>
      <c r="I2658" t="s">
        <v>527</v>
      </c>
      <c r="J2658">
        <v>1</v>
      </c>
      <c r="K2658">
        <v>0</v>
      </c>
      <c r="L2658">
        <v>0</v>
      </c>
      <c r="M2658">
        <v>0</v>
      </c>
      <c r="N2658">
        <v>0</v>
      </c>
      <c r="O2658">
        <v>0</v>
      </c>
      <c r="P2658">
        <v>0</v>
      </c>
      <c r="Q2658">
        <v>0</v>
      </c>
      <c r="R2658">
        <v>0</v>
      </c>
      <c r="S2658">
        <v>0</v>
      </c>
      <c r="T2658">
        <v>0</v>
      </c>
      <c r="U2658">
        <v>0</v>
      </c>
      <c r="V2658">
        <v>0</v>
      </c>
      <c r="W2658">
        <v>0</v>
      </c>
      <c r="X2658">
        <v>0</v>
      </c>
      <c r="Y2658">
        <v>0</v>
      </c>
      <c r="Z2658">
        <v>0</v>
      </c>
      <c r="AA2658">
        <v>0</v>
      </c>
      <c r="AB2658">
        <v>0</v>
      </c>
      <c r="AC2658">
        <v>0</v>
      </c>
      <c r="AD2658">
        <v>0</v>
      </c>
    </row>
    <row r="2659" spans="2:30" ht="15" customHeight="1" x14ac:dyDescent="0.45">
      <c r="B2659" t="s">
        <v>419</v>
      </c>
      <c r="C2659" t="s">
        <v>190</v>
      </c>
      <c r="D2659" t="s">
        <v>693</v>
      </c>
      <c r="E2659" t="s">
        <v>694</v>
      </c>
      <c r="F2659" t="s">
        <v>5153</v>
      </c>
      <c r="G2659" t="s">
        <v>422</v>
      </c>
      <c r="H2659" t="s">
        <v>526</v>
      </c>
      <c r="I2659" t="s">
        <v>527</v>
      </c>
      <c r="J2659">
        <v>1</v>
      </c>
      <c r="K2659">
        <v>35.125999999999998</v>
      </c>
      <c r="L2659">
        <v>35.771999999999998</v>
      </c>
      <c r="M2659">
        <v>36.325000000000003</v>
      </c>
      <c r="N2659">
        <v>36.808</v>
      </c>
      <c r="O2659">
        <v>37.256999999999998</v>
      </c>
      <c r="P2659">
        <v>38.002000000000002</v>
      </c>
      <c r="Q2659">
        <v>38.762</v>
      </c>
      <c r="R2659">
        <v>39.537999999999997</v>
      </c>
      <c r="S2659">
        <v>40.328000000000003</v>
      </c>
      <c r="T2659">
        <v>41.537999999999997</v>
      </c>
      <c r="U2659">
        <v>43.2</v>
      </c>
      <c r="V2659">
        <v>44.927999999999997</v>
      </c>
      <c r="W2659">
        <v>46.725000000000001</v>
      </c>
      <c r="X2659">
        <v>48.594000000000001</v>
      </c>
      <c r="Y2659">
        <v>50.536999999999999</v>
      </c>
      <c r="Z2659">
        <v>52.558999999999997</v>
      </c>
      <c r="AA2659">
        <v>54.661000000000001</v>
      </c>
      <c r="AB2659">
        <v>56.847999999999999</v>
      </c>
      <c r="AC2659">
        <v>59.122</v>
      </c>
      <c r="AD2659">
        <v>61.487000000000002</v>
      </c>
    </row>
    <row r="2660" spans="2:30" ht="15" customHeight="1" x14ac:dyDescent="0.45">
      <c r="B2660" t="s">
        <v>419</v>
      </c>
      <c r="C2660" t="s">
        <v>190</v>
      </c>
      <c r="D2660" t="s">
        <v>696</v>
      </c>
      <c r="E2660" t="s">
        <v>697</v>
      </c>
      <c r="F2660" t="s">
        <v>5154</v>
      </c>
      <c r="G2660" t="s">
        <v>422</v>
      </c>
      <c r="H2660" t="s">
        <v>526</v>
      </c>
      <c r="I2660" t="s">
        <v>527</v>
      </c>
      <c r="J2660">
        <v>1</v>
      </c>
      <c r="K2660">
        <v>8.8999999999999996E-2</v>
      </c>
      <c r="L2660">
        <v>0.107</v>
      </c>
      <c r="M2660">
        <v>0.108</v>
      </c>
      <c r="N2660">
        <v>0.11</v>
      </c>
      <c r="O2660">
        <v>0.112</v>
      </c>
      <c r="P2660">
        <v>0.113</v>
      </c>
      <c r="Q2660">
        <v>0.115</v>
      </c>
      <c r="R2660">
        <v>0.11700000000000001</v>
      </c>
      <c r="S2660">
        <v>0.12</v>
      </c>
      <c r="T2660">
        <v>0.122</v>
      </c>
      <c r="U2660">
        <v>0.126</v>
      </c>
      <c r="V2660">
        <v>0.13100000000000001</v>
      </c>
      <c r="W2660">
        <v>0.13600000000000001</v>
      </c>
      <c r="X2660">
        <v>0.14199999999999999</v>
      </c>
      <c r="Y2660">
        <v>0.14699999999999999</v>
      </c>
      <c r="Z2660">
        <v>0.153</v>
      </c>
      <c r="AA2660">
        <v>0.159</v>
      </c>
      <c r="AB2660">
        <v>0.16600000000000001</v>
      </c>
      <c r="AC2660">
        <v>0.17199999999999999</v>
      </c>
      <c r="AD2660">
        <v>0.17899999999999999</v>
      </c>
    </row>
    <row r="2661" spans="2:30" ht="15" customHeight="1" x14ac:dyDescent="0.45">
      <c r="B2661" t="s">
        <v>419</v>
      </c>
      <c r="C2661" t="s">
        <v>190</v>
      </c>
      <c r="D2661" t="s">
        <v>699</v>
      </c>
      <c r="E2661" t="s">
        <v>700</v>
      </c>
      <c r="F2661" t="s">
        <v>5155</v>
      </c>
      <c r="G2661" t="s">
        <v>422</v>
      </c>
      <c r="H2661" t="s">
        <v>526</v>
      </c>
      <c r="I2661" t="s">
        <v>527</v>
      </c>
      <c r="J2661">
        <v>1</v>
      </c>
      <c r="K2661">
        <v>20.780999999999999</v>
      </c>
      <c r="L2661">
        <v>20.295000000000002</v>
      </c>
      <c r="M2661">
        <v>22.867000000000001</v>
      </c>
      <c r="N2661">
        <v>23.742999999999999</v>
      </c>
      <c r="O2661">
        <v>23.936</v>
      </c>
      <c r="P2661">
        <v>24.553000000000001</v>
      </c>
      <c r="Q2661">
        <v>25.548999999999999</v>
      </c>
      <c r="R2661">
        <v>26.611000000000001</v>
      </c>
      <c r="S2661">
        <v>27.728000000000002</v>
      </c>
      <c r="T2661">
        <v>28.975000000000001</v>
      </c>
      <c r="U2661">
        <v>30.308</v>
      </c>
      <c r="V2661">
        <v>31.744</v>
      </c>
      <c r="W2661">
        <v>33.271000000000001</v>
      </c>
      <c r="X2661">
        <v>34.902000000000001</v>
      </c>
      <c r="Y2661">
        <v>36.631</v>
      </c>
      <c r="Z2661">
        <v>38.478999999999999</v>
      </c>
      <c r="AA2661">
        <v>40.454999999999998</v>
      </c>
      <c r="AB2661">
        <v>42.573</v>
      </c>
      <c r="AC2661">
        <v>44.850999999999999</v>
      </c>
      <c r="AD2661">
        <v>47.180999999999997</v>
      </c>
    </row>
    <row r="2662" spans="2:30" ht="15" customHeight="1" x14ac:dyDescent="0.45">
      <c r="B2662" t="s">
        <v>419</v>
      </c>
      <c r="C2662" t="s">
        <v>190</v>
      </c>
      <c r="D2662" t="s">
        <v>702</v>
      </c>
      <c r="E2662" t="s">
        <v>703</v>
      </c>
      <c r="F2662" t="s">
        <v>5156</v>
      </c>
      <c r="G2662" t="s">
        <v>422</v>
      </c>
      <c r="H2662" t="s">
        <v>526</v>
      </c>
      <c r="I2662" t="s">
        <v>527</v>
      </c>
      <c r="J2662">
        <v>2</v>
      </c>
      <c r="K2662">
        <v>53.088000000000001</v>
      </c>
      <c r="L2662">
        <v>55.677999999999997</v>
      </c>
      <c r="M2662">
        <v>56.591999999999999</v>
      </c>
      <c r="N2662">
        <v>57.34</v>
      </c>
      <c r="O2662">
        <v>58.042000000000002</v>
      </c>
      <c r="P2662">
        <v>59.19</v>
      </c>
      <c r="Q2662">
        <v>60.378999999999998</v>
      </c>
      <c r="R2662">
        <v>61.613999999999997</v>
      </c>
      <c r="S2662">
        <v>62.872</v>
      </c>
      <c r="T2662">
        <v>64.694000000000003</v>
      </c>
      <c r="U2662">
        <v>67.131</v>
      </c>
      <c r="V2662">
        <v>69.662999999999997</v>
      </c>
      <c r="W2662">
        <v>72.292000000000002</v>
      </c>
      <c r="X2662">
        <v>75.022999999999996</v>
      </c>
      <c r="Y2662">
        <v>77.86</v>
      </c>
      <c r="Z2662">
        <v>80.802999999999997</v>
      </c>
      <c r="AA2662">
        <v>83.86</v>
      </c>
      <c r="AB2662">
        <v>87.034000000000006</v>
      </c>
      <c r="AC2662">
        <v>90.33</v>
      </c>
      <c r="AD2662">
        <v>93.753</v>
      </c>
    </row>
    <row r="2663" spans="2:30" ht="15" customHeight="1" x14ac:dyDescent="0.45">
      <c r="B2663" t="s">
        <v>419</v>
      </c>
      <c r="C2663" t="s">
        <v>190</v>
      </c>
      <c r="D2663" t="s">
        <v>705</v>
      </c>
      <c r="E2663" t="s">
        <v>706</v>
      </c>
      <c r="F2663" t="s">
        <v>5157</v>
      </c>
      <c r="G2663" t="s">
        <v>422</v>
      </c>
      <c r="H2663" t="s">
        <v>526</v>
      </c>
      <c r="I2663" t="s">
        <v>527</v>
      </c>
      <c r="J2663">
        <v>2</v>
      </c>
      <c r="K2663">
        <v>53.088000000000001</v>
      </c>
      <c r="L2663">
        <v>55.677999999999997</v>
      </c>
      <c r="M2663">
        <v>56.591999999999999</v>
      </c>
      <c r="N2663">
        <v>57.34</v>
      </c>
      <c r="O2663">
        <v>58.042000000000002</v>
      </c>
      <c r="P2663">
        <v>59.19</v>
      </c>
      <c r="Q2663">
        <v>60.378999999999998</v>
      </c>
      <c r="R2663">
        <v>61.613999999999997</v>
      </c>
      <c r="S2663">
        <v>62.872</v>
      </c>
      <c r="T2663">
        <v>64.694000000000003</v>
      </c>
      <c r="U2663">
        <v>67.131</v>
      </c>
      <c r="V2663">
        <v>69.662999999999997</v>
      </c>
      <c r="W2663">
        <v>72.292000000000002</v>
      </c>
      <c r="X2663">
        <v>75.022999999999996</v>
      </c>
      <c r="Y2663">
        <v>77.86</v>
      </c>
      <c r="Z2663">
        <v>80.802999999999997</v>
      </c>
      <c r="AA2663">
        <v>83.86</v>
      </c>
      <c r="AB2663">
        <v>87.034000000000006</v>
      </c>
      <c r="AC2663">
        <v>90.33</v>
      </c>
      <c r="AD2663">
        <v>93.753</v>
      </c>
    </row>
    <row r="2664" spans="2:30" ht="15" customHeight="1" x14ac:dyDescent="0.45">
      <c r="B2664" t="s">
        <v>419</v>
      </c>
      <c r="C2664" t="s">
        <v>190</v>
      </c>
      <c r="D2664" t="s">
        <v>708</v>
      </c>
      <c r="E2664" t="s">
        <v>709</v>
      </c>
      <c r="F2664" t="s">
        <v>5158</v>
      </c>
      <c r="G2664" t="s">
        <v>422</v>
      </c>
      <c r="H2664" t="s">
        <v>526</v>
      </c>
      <c r="I2664" t="s">
        <v>527</v>
      </c>
      <c r="J2664">
        <v>2</v>
      </c>
      <c r="K2664">
        <v>1.9179999999999999</v>
      </c>
      <c r="L2664">
        <v>1.9239999999999999</v>
      </c>
      <c r="M2664">
        <v>1.95</v>
      </c>
      <c r="N2664">
        <v>1.9530000000000001</v>
      </c>
      <c r="O2664">
        <v>1.95</v>
      </c>
      <c r="P2664">
        <v>1.946</v>
      </c>
      <c r="Q2664">
        <v>1.9510000000000001</v>
      </c>
      <c r="R2664">
        <v>1.954</v>
      </c>
      <c r="S2664">
        <v>1.958</v>
      </c>
      <c r="T2664">
        <v>1.9610000000000001</v>
      </c>
      <c r="U2664">
        <v>1.95</v>
      </c>
      <c r="V2664">
        <v>1.9390000000000001</v>
      </c>
      <c r="W2664">
        <v>1.929</v>
      </c>
      <c r="X2664">
        <v>1.919</v>
      </c>
      <c r="Y2664">
        <v>1.909</v>
      </c>
      <c r="Z2664">
        <v>1.899</v>
      </c>
      <c r="AA2664">
        <v>1.889</v>
      </c>
      <c r="AB2664">
        <v>1.88</v>
      </c>
      <c r="AC2664">
        <v>1.871</v>
      </c>
      <c r="AD2664">
        <v>1.863</v>
      </c>
    </row>
    <row r="2665" spans="2:30" ht="15" customHeight="1" x14ac:dyDescent="0.45">
      <c r="B2665" t="s">
        <v>419</v>
      </c>
      <c r="C2665" t="s">
        <v>190</v>
      </c>
      <c r="D2665" t="s">
        <v>711</v>
      </c>
      <c r="E2665" t="s">
        <v>712</v>
      </c>
      <c r="F2665" t="s">
        <v>5159</v>
      </c>
      <c r="G2665" t="s">
        <v>422</v>
      </c>
      <c r="H2665" t="s">
        <v>526</v>
      </c>
      <c r="I2665" t="s">
        <v>527</v>
      </c>
      <c r="J2665">
        <v>2</v>
      </c>
      <c r="K2665">
        <v>0.16600000000000001</v>
      </c>
      <c r="L2665">
        <v>0.16600000000000001</v>
      </c>
      <c r="M2665">
        <v>0.19500000000000001</v>
      </c>
      <c r="N2665">
        <v>0.21099999999999999</v>
      </c>
      <c r="O2665">
        <v>0.18</v>
      </c>
      <c r="P2665">
        <v>0.191</v>
      </c>
      <c r="Q2665">
        <v>0.2</v>
      </c>
      <c r="R2665">
        <v>0.20799999999999999</v>
      </c>
      <c r="S2665">
        <v>0.214</v>
      </c>
      <c r="T2665">
        <v>0.221</v>
      </c>
      <c r="U2665">
        <v>0.22800000000000001</v>
      </c>
      <c r="V2665">
        <v>0.23400000000000001</v>
      </c>
      <c r="W2665">
        <v>0.24099999999999999</v>
      </c>
      <c r="X2665">
        <v>0.249</v>
      </c>
      <c r="Y2665">
        <v>0.25600000000000001</v>
      </c>
      <c r="Z2665">
        <v>0.26400000000000001</v>
      </c>
      <c r="AA2665">
        <v>0.27200000000000002</v>
      </c>
      <c r="AB2665">
        <v>0.27900000000000003</v>
      </c>
      <c r="AC2665">
        <v>0.28699999999999998</v>
      </c>
      <c r="AD2665">
        <v>0.29599999999999999</v>
      </c>
    </row>
    <row r="2666" spans="2:30" ht="15" customHeight="1" x14ac:dyDescent="0.45">
      <c r="B2666" t="s">
        <v>419</v>
      </c>
      <c r="C2666" t="s">
        <v>190</v>
      </c>
      <c r="D2666" t="s">
        <v>687</v>
      </c>
      <c r="E2666" t="s">
        <v>714</v>
      </c>
      <c r="F2666" t="s">
        <v>5160</v>
      </c>
      <c r="G2666" t="s">
        <v>422</v>
      </c>
      <c r="H2666" t="s">
        <v>526</v>
      </c>
      <c r="I2666" t="s">
        <v>527</v>
      </c>
      <c r="J2666">
        <v>2</v>
      </c>
      <c r="K2666">
        <v>15.788</v>
      </c>
      <c r="L2666">
        <v>17.709</v>
      </c>
      <c r="M2666">
        <v>18.013999999999999</v>
      </c>
      <c r="N2666">
        <v>18.257999999999999</v>
      </c>
      <c r="O2666">
        <v>18.544</v>
      </c>
      <c r="P2666">
        <v>18.939</v>
      </c>
      <c r="Q2666">
        <v>19.352</v>
      </c>
      <c r="R2666">
        <v>19.797999999999998</v>
      </c>
      <c r="S2666">
        <v>20.251000000000001</v>
      </c>
      <c r="T2666">
        <v>20.852</v>
      </c>
      <c r="U2666">
        <v>21.628</v>
      </c>
      <c r="V2666">
        <v>22.43</v>
      </c>
      <c r="W2666">
        <v>23.26</v>
      </c>
      <c r="X2666">
        <v>24.119</v>
      </c>
      <c r="Y2666">
        <v>25.009</v>
      </c>
      <c r="Z2666">
        <v>25.928000000000001</v>
      </c>
      <c r="AA2666">
        <v>26.878</v>
      </c>
      <c r="AB2666">
        <v>27.861000000000001</v>
      </c>
      <c r="AC2666">
        <v>28.876999999999999</v>
      </c>
      <c r="AD2666">
        <v>29.928999999999998</v>
      </c>
    </row>
    <row r="2667" spans="2:30" ht="15" customHeight="1" x14ac:dyDescent="0.45">
      <c r="B2667" t="s">
        <v>419</v>
      </c>
      <c r="C2667" t="s">
        <v>190</v>
      </c>
      <c r="D2667" t="s">
        <v>716</v>
      </c>
      <c r="E2667" t="s">
        <v>717</v>
      </c>
      <c r="F2667" t="s">
        <v>5161</v>
      </c>
      <c r="G2667" t="s">
        <v>422</v>
      </c>
      <c r="H2667" t="s">
        <v>526</v>
      </c>
      <c r="I2667" t="s">
        <v>527</v>
      </c>
      <c r="J2667">
        <v>2</v>
      </c>
      <c r="K2667">
        <v>0</v>
      </c>
      <c r="L2667">
        <v>0</v>
      </c>
      <c r="M2667">
        <v>0</v>
      </c>
      <c r="N2667">
        <v>0</v>
      </c>
      <c r="O2667">
        <v>0</v>
      </c>
      <c r="P2667">
        <v>0</v>
      </c>
      <c r="Q2667">
        <v>0</v>
      </c>
      <c r="R2667">
        <v>0</v>
      </c>
      <c r="S2667">
        <v>0</v>
      </c>
      <c r="T2667">
        <v>0</v>
      </c>
      <c r="U2667">
        <v>0</v>
      </c>
      <c r="V2667">
        <v>0</v>
      </c>
      <c r="W2667">
        <v>0</v>
      </c>
      <c r="X2667">
        <v>0</v>
      </c>
      <c r="Y2667">
        <v>0</v>
      </c>
      <c r="Z2667">
        <v>0</v>
      </c>
      <c r="AA2667">
        <v>0</v>
      </c>
      <c r="AB2667">
        <v>0</v>
      </c>
      <c r="AC2667">
        <v>0</v>
      </c>
      <c r="AD2667">
        <v>0</v>
      </c>
    </row>
    <row r="2668" spans="2:30" ht="15" customHeight="1" x14ac:dyDescent="0.45">
      <c r="B2668" t="s">
        <v>419</v>
      </c>
      <c r="C2668" t="s">
        <v>190</v>
      </c>
      <c r="D2668" t="s">
        <v>719</v>
      </c>
      <c r="E2668" t="s">
        <v>720</v>
      </c>
      <c r="F2668" t="s">
        <v>5162</v>
      </c>
      <c r="G2668" t="s">
        <v>422</v>
      </c>
      <c r="H2668" t="s">
        <v>526</v>
      </c>
      <c r="I2668" t="s">
        <v>527</v>
      </c>
      <c r="J2668">
        <v>2</v>
      </c>
      <c r="K2668">
        <v>35.125999999999998</v>
      </c>
      <c r="L2668">
        <v>35.771999999999998</v>
      </c>
      <c r="M2668">
        <v>36.325000000000003</v>
      </c>
      <c r="N2668">
        <v>36.808</v>
      </c>
      <c r="O2668">
        <v>37.256999999999998</v>
      </c>
      <c r="P2668">
        <v>38.002000000000002</v>
      </c>
      <c r="Q2668">
        <v>38.762</v>
      </c>
      <c r="R2668">
        <v>39.537999999999997</v>
      </c>
      <c r="S2668">
        <v>40.328000000000003</v>
      </c>
      <c r="T2668">
        <v>41.537999999999997</v>
      </c>
      <c r="U2668">
        <v>43.2</v>
      </c>
      <c r="V2668">
        <v>44.927999999999997</v>
      </c>
      <c r="W2668">
        <v>46.725000000000001</v>
      </c>
      <c r="X2668">
        <v>48.594000000000001</v>
      </c>
      <c r="Y2668">
        <v>50.536999999999999</v>
      </c>
      <c r="Z2668">
        <v>52.558999999999997</v>
      </c>
      <c r="AA2668">
        <v>54.661000000000001</v>
      </c>
      <c r="AB2668">
        <v>56.847999999999999</v>
      </c>
      <c r="AC2668">
        <v>59.122</v>
      </c>
      <c r="AD2668">
        <v>61.487000000000002</v>
      </c>
    </row>
    <row r="2669" spans="2:30" ht="15" customHeight="1" x14ac:dyDescent="0.45">
      <c r="B2669" t="s">
        <v>419</v>
      </c>
      <c r="C2669" t="s">
        <v>190</v>
      </c>
      <c r="D2669" t="s">
        <v>722</v>
      </c>
      <c r="E2669" t="s">
        <v>723</v>
      </c>
      <c r="F2669" t="s">
        <v>5163</v>
      </c>
      <c r="G2669" t="s">
        <v>422</v>
      </c>
      <c r="H2669" t="s">
        <v>526</v>
      </c>
      <c r="I2669" t="s">
        <v>527</v>
      </c>
      <c r="J2669">
        <v>2</v>
      </c>
      <c r="K2669">
        <v>8.8999999999999996E-2</v>
      </c>
      <c r="L2669">
        <v>0.107</v>
      </c>
      <c r="M2669">
        <v>0.108</v>
      </c>
      <c r="N2669">
        <v>0.11</v>
      </c>
      <c r="O2669">
        <v>0.112</v>
      </c>
      <c r="P2669">
        <v>0.113</v>
      </c>
      <c r="Q2669">
        <v>0.115</v>
      </c>
      <c r="R2669">
        <v>0.11700000000000001</v>
      </c>
      <c r="S2669">
        <v>0.12</v>
      </c>
      <c r="T2669">
        <v>0.122</v>
      </c>
      <c r="U2669">
        <v>0.126</v>
      </c>
      <c r="V2669">
        <v>0.13100000000000001</v>
      </c>
      <c r="W2669">
        <v>0.13600000000000001</v>
      </c>
      <c r="X2669">
        <v>0.14199999999999999</v>
      </c>
      <c r="Y2669">
        <v>0.14699999999999999</v>
      </c>
      <c r="Z2669">
        <v>0.153</v>
      </c>
      <c r="AA2669">
        <v>0.159</v>
      </c>
      <c r="AB2669">
        <v>0.16600000000000001</v>
      </c>
      <c r="AC2669">
        <v>0.17199999999999999</v>
      </c>
      <c r="AD2669">
        <v>0.17899999999999999</v>
      </c>
    </row>
    <row r="2670" spans="2:30" ht="15" customHeight="1" x14ac:dyDescent="0.45">
      <c r="B2670" t="s">
        <v>419</v>
      </c>
      <c r="C2670" t="s">
        <v>190</v>
      </c>
      <c r="D2670" t="s">
        <v>725</v>
      </c>
      <c r="E2670" t="s">
        <v>726</v>
      </c>
      <c r="F2670" t="s">
        <v>5164</v>
      </c>
      <c r="G2670" t="s">
        <v>422</v>
      </c>
      <c r="H2670" t="s">
        <v>526</v>
      </c>
      <c r="I2670" t="s">
        <v>527</v>
      </c>
      <c r="J2670">
        <v>2</v>
      </c>
      <c r="K2670">
        <v>20.780999999999999</v>
      </c>
      <c r="L2670">
        <v>20.295000000000002</v>
      </c>
      <c r="M2670">
        <v>22.867000000000001</v>
      </c>
      <c r="N2670">
        <v>23.742999999999999</v>
      </c>
      <c r="O2670">
        <v>23.936</v>
      </c>
      <c r="P2670">
        <v>24.553000000000001</v>
      </c>
      <c r="Q2670">
        <v>25.548999999999999</v>
      </c>
      <c r="R2670">
        <v>26.611000000000001</v>
      </c>
      <c r="S2670">
        <v>27.728000000000002</v>
      </c>
      <c r="T2670">
        <v>28.975000000000001</v>
      </c>
      <c r="U2670">
        <v>30.308</v>
      </c>
      <c r="V2670">
        <v>31.744</v>
      </c>
      <c r="W2670">
        <v>33.271000000000001</v>
      </c>
      <c r="X2670">
        <v>34.902000000000001</v>
      </c>
      <c r="Y2670">
        <v>36.631</v>
      </c>
      <c r="Z2670">
        <v>38.478999999999999</v>
      </c>
      <c r="AA2670">
        <v>40.454999999999998</v>
      </c>
      <c r="AB2670">
        <v>42.573</v>
      </c>
      <c r="AC2670">
        <v>44.850999999999999</v>
      </c>
      <c r="AD2670">
        <v>47.180999999999997</v>
      </c>
    </row>
    <row r="2671" spans="2:30" ht="15" customHeight="1" x14ac:dyDescent="0.45">
      <c r="B2671" t="s">
        <v>419</v>
      </c>
      <c r="C2671" t="s">
        <v>190</v>
      </c>
      <c r="D2671" t="s">
        <v>728</v>
      </c>
      <c r="E2671" t="s">
        <v>729</v>
      </c>
      <c r="F2671" t="s">
        <v>5165</v>
      </c>
      <c r="G2671" t="s">
        <v>422</v>
      </c>
      <c r="H2671" t="s">
        <v>526</v>
      </c>
      <c r="I2671" t="s">
        <v>731</v>
      </c>
      <c r="J2671">
        <v>1</v>
      </c>
      <c r="K2671">
        <v>100</v>
      </c>
      <c r="L2671">
        <v>102.79199</v>
      </c>
      <c r="M2671">
        <v>112.47463999999999</v>
      </c>
      <c r="N2671">
        <v>116.61282</v>
      </c>
      <c r="O2671">
        <v>118.14263</v>
      </c>
      <c r="P2671">
        <v>120.9152</v>
      </c>
      <c r="Q2671">
        <v>124.99099</v>
      </c>
      <c r="R2671">
        <v>129.24015</v>
      </c>
      <c r="S2671">
        <v>133.60122999999999</v>
      </c>
      <c r="T2671">
        <v>138.44519</v>
      </c>
      <c r="U2671">
        <v>143.92158000000001</v>
      </c>
      <c r="V2671">
        <v>149.97976</v>
      </c>
      <c r="W2671">
        <v>156.35128</v>
      </c>
      <c r="X2671">
        <v>163.06502</v>
      </c>
      <c r="Y2671">
        <v>170.11463000000001</v>
      </c>
      <c r="Z2671">
        <v>177.55208999999999</v>
      </c>
      <c r="AA2671">
        <v>185.40349000000001</v>
      </c>
      <c r="AB2671">
        <v>193.70976999999999</v>
      </c>
      <c r="AC2671">
        <v>202.51954000000001</v>
      </c>
      <c r="AD2671">
        <v>211.55708000000001</v>
      </c>
    </row>
    <row r="2672" spans="2:30" ht="15" customHeight="1" x14ac:dyDescent="0.45">
      <c r="B2672" t="s">
        <v>419</v>
      </c>
      <c r="C2672" t="s">
        <v>190</v>
      </c>
      <c r="D2672" t="s">
        <v>732</v>
      </c>
      <c r="E2672" t="s">
        <v>733</v>
      </c>
      <c r="F2672" t="s">
        <v>5166</v>
      </c>
      <c r="G2672" t="s">
        <v>422</v>
      </c>
      <c r="H2672" t="s">
        <v>526</v>
      </c>
      <c r="I2672" t="s">
        <v>731</v>
      </c>
      <c r="J2672">
        <v>2</v>
      </c>
      <c r="K2672">
        <v>100</v>
      </c>
      <c r="L2672">
        <v>102.75908</v>
      </c>
      <c r="M2672">
        <v>112.44266</v>
      </c>
      <c r="N2672">
        <v>116.5817</v>
      </c>
      <c r="O2672">
        <v>109.46526</v>
      </c>
      <c r="P2672">
        <v>110.80485</v>
      </c>
      <c r="Q2672">
        <v>115.34466</v>
      </c>
      <c r="R2672">
        <v>119.24122</v>
      </c>
      <c r="S2672">
        <v>123.29745</v>
      </c>
      <c r="T2672">
        <v>127.45994</v>
      </c>
      <c r="U2672">
        <v>132.31841</v>
      </c>
      <c r="V2672">
        <v>137.67739</v>
      </c>
      <c r="W2672">
        <v>143.37732</v>
      </c>
      <c r="X2672">
        <v>149.40974</v>
      </c>
      <c r="Y2672">
        <v>155.75679</v>
      </c>
      <c r="Z2672">
        <v>162.48859999999999</v>
      </c>
      <c r="AA2672">
        <v>169.63977</v>
      </c>
      <c r="AB2672">
        <v>177.25210999999999</v>
      </c>
      <c r="AC2672">
        <v>185.37450000000001</v>
      </c>
      <c r="AD2672">
        <v>193.83839</v>
      </c>
    </row>
    <row r="2673" spans="2:30" ht="15" customHeight="1" x14ac:dyDescent="0.45">
      <c r="B2673" t="s">
        <v>419</v>
      </c>
      <c r="C2673" t="s">
        <v>190</v>
      </c>
      <c r="D2673" t="s">
        <v>735</v>
      </c>
      <c r="E2673" t="s">
        <v>736</v>
      </c>
      <c r="F2673" t="s">
        <v>5167</v>
      </c>
      <c r="G2673" t="s">
        <v>422</v>
      </c>
      <c r="H2673" t="s">
        <v>738</v>
      </c>
      <c r="I2673" t="s">
        <v>424</v>
      </c>
      <c r="J2673">
        <v>2</v>
      </c>
      <c r="K2673">
        <v>0</v>
      </c>
      <c r="L2673">
        <v>0</v>
      </c>
      <c r="M2673">
        <v>0</v>
      </c>
      <c r="N2673">
        <v>0</v>
      </c>
      <c r="O2673">
        <v>-7.2999999999999995E-2</v>
      </c>
      <c r="P2673">
        <v>-8.4000000000000005E-2</v>
      </c>
      <c r="Q2673">
        <v>-7.6999999999999999E-2</v>
      </c>
      <c r="R2673">
        <v>-7.6999999999999999E-2</v>
      </c>
      <c r="S2673">
        <v>-7.6999999999999999E-2</v>
      </c>
      <c r="T2673">
        <v>-7.9000000000000001E-2</v>
      </c>
      <c r="U2673">
        <v>-8.1000000000000003E-2</v>
      </c>
      <c r="V2673">
        <v>-8.2000000000000003E-2</v>
      </c>
      <c r="W2673">
        <v>-8.3000000000000004E-2</v>
      </c>
      <c r="X2673">
        <v>-8.4000000000000005E-2</v>
      </c>
      <c r="Y2673">
        <v>-8.4000000000000005E-2</v>
      </c>
      <c r="Z2673">
        <v>-8.5000000000000006E-2</v>
      </c>
      <c r="AA2673">
        <v>-8.5000000000000006E-2</v>
      </c>
      <c r="AB2673">
        <v>-8.5000000000000006E-2</v>
      </c>
      <c r="AC2673">
        <v>-8.5000000000000006E-2</v>
      </c>
      <c r="AD2673">
        <v>-8.4000000000000005E-2</v>
      </c>
    </row>
    <row r="2674" spans="2:30" ht="15" customHeight="1" x14ac:dyDescent="0.45">
      <c r="B2674" t="s">
        <v>419</v>
      </c>
      <c r="C2674" t="s">
        <v>190</v>
      </c>
      <c r="D2674" t="s">
        <v>739</v>
      </c>
      <c r="E2674" t="s">
        <v>740</v>
      </c>
      <c r="F2674" t="s">
        <v>5168</v>
      </c>
      <c r="G2674" t="s">
        <v>422</v>
      </c>
      <c r="H2674" t="s">
        <v>742</v>
      </c>
      <c r="I2674" t="s">
        <v>743</v>
      </c>
      <c r="J2674">
        <v>1</v>
      </c>
      <c r="K2674" t="s">
        <v>744</v>
      </c>
    </row>
    <row r="2675" spans="2:30" ht="15" customHeight="1" x14ac:dyDescent="0.45">
      <c r="B2675" t="s">
        <v>419</v>
      </c>
      <c r="D2675" t="s">
        <v>745</v>
      </c>
      <c r="E2675" t="s">
        <v>746</v>
      </c>
      <c r="F2675" t="s">
        <v>5169</v>
      </c>
      <c r="G2675" t="s">
        <v>422</v>
      </c>
      <c r="H2675" t="s">
        <v>748</v>
      </c>
      <c r="I2675" t="s">
        <v>743</v>
      </c>
      <c r="J2675">
        <v>1</v>
      </c>
      <c r="K2675">
        <v>1</v>
      </c>
    </row>
    <row r="2676" spans="2:30" ht="15" customHeight="1" x14ac:dyDescent="0.45">
      <c r="B2676" t="s">
        <v>419</v>
      </c>
      <c r="C2676" t="s">
        <v>190</v>
      </c>
      <c r="D2676" t="s">
        <v>749</v>
      </c>
      <c r="E2676" t="s">
        <v>750</v>
      </c>
      <c r="F2676" t="s">
        <v>5170</v>
      </c>
      <c r="G2676" t="s">
        <v>422</v>
      </c>
      <c r="H2676" t="s">
        <v>752</v>
      </c>
      <c r="I2676" t="s">
        <v>743</v>
      </c>
      <c r="J2676">
        <v>1</v>
      </c>
      <c r="K2676" t="e">
        <f>#VALUE!</f>
        <v>#VALUE!</v>
      </c>
    </row>
    <row r="2677" spans="2:30" ht="15" customHeight="1" x14ac:dyDescent="0.45">
      <c r="B2677" t="s">
        <v>419</v>
      </c>
      <c r="C2677" t="s">
        <v>190</v>
      </c>
      <c r="D2677" t="s">
        <v>753</v>
      </c>
      <c r="E2677" t="s">
        <v>754</v>
      </c>
      <c r="F2677" t="s">
        <v>5171</v>
      </c>
      <c r="G2677" t="s">
        <v>422</v>
      </c>
      <c r="H2677" t="s">
        <v>756</v>
      </c>
      <c r="I2677" t="s">
        <v>743</v>
      </c>
      <c r="J2677">
        <v>1</v>
      </c>
      <c r="K2677" t="e">
        <f>#VALUE!</f>
        <v>#VALUE!</v>
      </c>
    </row>
    <row r="2678" spans="2:30" ht="15" customHeight="1" x14ac:dyDescent="0.45">
      <c r="B2678" t="s">
        <v>419</v>
      </c>
      <c r="C2678" t="s">
        <v>190</v>
      </c>
      <c r="D2678" t="s">
        <v>757</v>
      </c>
      <c r="E2678" t="s">
        <v>758</v>
      </c>
      <c r="F2678" t="s">
        <v>5172</v>
      </c>
      <c r="G2678" t="s">
        <v>422</v>
      </c>
      <c r="H2678" t="s">
        <v>760</v>
      </c>
      <c r="I2678" t="s">
        <v>731</v>
      </c>
      <c r="J2678">
        <v>1</v>
      </c>
      <c r="K2678" t="e">
        <f>#VALUE!</f>
        <v>#VALUE!</v>
      </c>
      <c r="L2678" t="e">
        <f>#VALUE!</f>
        <v>#VALUE!</v>
      </c>
      <c r="M2678" t="e">
        <f>#VALUE!</f>
        <v>#VALUE!</v>
      </c>
      <c r="N2678" t="e">
        <f>#VALUE!</f>
        <v>#VALUE!</v>
      </c>
      <c r="O2678" t="e">
        <f>#VALUE!</f>
        <v>#VALUE!</v>
      </c>
      <c r="P2678" t="e">
        <f>#VALUE!</f>
        <v>#VALUE!</v>
      </c>
      <c r="Q2678" t="e">
        <f>#VALUE!</f>
        <v>#VALUE!</v>
      </c>
      <c r="R2678" t="e">
        <f>#VALUE!</f>
        <v>#VALUE!</v>
      </c>
      <c r="S2678" t="e">
        <f>#VALUE!</f>
        <v>#VALUE!</v>
      </c>
      <c r="T2678" t="e">
        <f>#VALUE!</f>
        <v>#VALUE!</v>
      </c>
      <c r="U2678" t="e">
        <f>#VALUE!</f>
        <v>#VALUE!</v>
      </c>
      <c r="V2678" t="e">
        <f>#VALUE!</f>
        <v>#VALUE!</v>
      </c>
      <c r="W2678" t="e">
        <f>#VALUE!</f>
        <v>#VALUE!</v>
      </c>
      <c r="X2678" t="e">
        <f>#VALUE!</f>
        <v>#VALUE!</v>
      </c>
      <c r="Y2678" t="e">
        <f>#VALUE!</f>
        <v>#VALUE!</v>
      </c>
      <c r="Z2678" t="e">
        <f>#VALUE!</f>
        <v>#VALUE!</v>
      </c>
      <c r="AA2678" t="e">
        <f>#VALUE!</f>
        <v>#VALUE!</v>
      </c>
      <c r="AB2678" t="e">
        <f>#VALUE!</f>
        <v>#VALUE!</v>
      </c>
      <c r="AC2678" t="e">
        <f>#VALUE!</f>
        <v>#VALUE!</v>
      </c>
      <c r="AD2678" t="e">
        <f>#VALUE!</f>
        <v>#VALUE!</v>
      </c>
    </row>
    <row r="2679" spans="2:30" ht="15" customHeight="1" x14ac:dyDescent="0.45">
      <c r="B2679" t="s">
        <v>419</v>
      </c>
      <c r="C2679" t="s">
        <v>190</v>
      </c>
      <c r="D2679" t="s">
        <v>761</v>
      </c>
      <c r="E2679" t="s">
        <v>762</v>
      </c>
      <c r="F2679" t="s">
        <v>5173</v>
      </c>
      <c r="G2679" t="s">
        <v>422</v>
      </c>
      <c r="H2679" t="s">
        <v>764</v>
      </c>
      <c r="I2679" t="s">
        <v>731</v>
      </c>
      <c r="J2679">
        <v>1</v>
      </c>
      <c r="K2679" t="s">
        <v>765</v>
      </c>
      <c r="L2679" t="s">
        <v>765</v>
      </c>
      <c r="M2679" t="s">
        <v>765</v>
      </c>
      <c r="N2679" t="s">
        <v>765</v>
      </c>
      <c r="O2679" t="s">
        <v>765</v>
      </c>
      <c r="P2679" t="s">
        <v>765</v>
      </c>
      <c r="Q2679" t="s">
        <v>765</v>
      </c>
      <c r="R2679" t="s">
        <v>765</v>
      </c>
      <c r="S2679" t="s">
        <v>765</v>
      </c>
      <c r="T2679" t="s">
        <v>765</v>
      </c>
      <c r="U2679" t="s">
        <v>765</v>
      </c>
      <c r="V2679" t="s">
        <v>765</v>
      </c>
      <c r="W2679" t="s">
        <v>765</v>
      </c>
      <c r="X2679" t="s">
        <v>765</v>
      </c>
      <c r="Y2679" t="s">
        <v>765</v>
      </c>
      <c r="Z2679" t="s">
        <v>765</v>
      </c>
      <c r="AA2679" t="s">
        <v>765</v>
      </c>
      <c r="AB2679" t="s">
        <v>765</v>
      </c>
      <c r="AC2679" t="s">
        <v>765</v>
      </c>
      <c r="AD2679" t="s">
        <v>765</v>
      </c>
    </row>
    <row r="2680" spans="2:30" ht="15" customHeight="1" x14ac:dyDescent="0.45">
      <c r="B2680" t="s">
        <v>419</v>
      </c>
      <c r="C2680" t="s">
        <v>190</v>
      </c>
      <c r="D2680" t="s">
        <v>766</v>
      </c>
      <c r="E2680" t="s">
        <v>767</v>
      </c>
      <c r="F2680" t="s">
        <v>5174</v>
      </c>
      <c r="G2680" t="s">
        <v>422</v>
      </c>
      <c r="H2680" t="s">
        <v>769</v>
      </c>
      <c r="I2680" t="s">
        <v>770</v>
      </c>
      <c r="J2680">
        <v>1</v>
      </c>
      <c r="K2680" t="e">
        <f>#VALUE!</f>
        <v>#VALUE!</v>
      </c>
      <c r="L2680" t="e">
        <f>#VALUE!</f>
        <v>#VALUE!</v>
      </c>
      <c r="M2680" t="e">
        <f>#VALUE!</f>
        <v>#VALUE!</v>
      </c>
      <c r="N2680" t="e">
        <f>#VALUE!</f>
        <v>#VALUE!</v>
      </c>
      <c r="O2680" t="e">
        <f>#VALUE!</f>
        <v>#VALUE!</v>
      </c>
      <c r="P2680" t="e">
        <f>#VALUE!</f>
        <v>#VALUE!</v>
      </c>
      <c r="Q2680" t="e">
        <f>#VALUE!</f>
        <v>#VALUE!</v>
      </c>
      <c r="R2680" t="e">
        <f>#VALUE!</f>
        <v>#VALUE!</v>
      </c>
      <c r="S2680" t="e">
        <f>#VALUE!</f>
        <v>#VALUE!</v>
      </c>
      <c r="T2680" t="e">
        <f>#VALUE!</f>
        <v>#VALUE!</v>
      </c>
      <c r="U2680" t="e">
        <f>#VALUE!</f>
        <v>#VALUE!</v>
      </c>
      <c r="V2680" t="e">
        <f>#VALUE!</f>
        <v>#VALUE!</v>
      </c>
      <c r="W2680" t="e">
        <f>#VALUE!</f>
        <v>#VALUE!</v>
      </c>
      <c r="X2680" t="e">
        <f>#VALUE!</f>
        <v>#VALUE!</v>
      </c>
      <c r="Y2680" t="e">
        <f>#VALUE!</f>
        <v>#VALUE!</v>
      </c>
      <c r="Z2680" t="e">
        <f>#VALUE!</f>
        <v>#VALUE!</v>
      </c>
      <c r="AA2680" t="e">
        <f>#VALUE!</f>
        <v>#VALUE!</v>
      </c>
      <c r="AB2680" t="e">
        <f>#VALUE!</f>
        <v>#VALUE!</v>
      </c>
      <c r="AC2680" t="e">
        <f>#VALUE!</f>
        <v>#VALUE!</v>
      </c>
      <c r="AD2680" t="e">
        <f>#VALUE!</f>
        <v>#VALUE!</v>
      </c>
    </row>
    <row r="2681" spans="2:30" ht="15" customHeight="1" x14ac:dyDescent="0.45">
      <c r="B2681" t="s">
        <v>419</v>
      </c>
      <c r="C2681" t="s">
        <v>190</v>
      </c>
      <c r="D2681" t="s">
        <v>771</v>
      </c>
      <c r="E2681" t="s">
        <v>772</v>
      </c>
      <c r="F2681" t="s">
        <v>5175</v>
      </c>
      <c r="G2681" t="s">
        <v>422</v>
      </c>
      <c r="H2681" t="s">
        <v>774</v>
      </c>
      <c r="I2681" t="s">
        <v>770</v>
      </c>
      <c r="J2681">
        <v>1</v>
      </c>
      <c r="K2681" t="s">
        <v>765</v>
      </c>
      <c r="L2681" t="s">
        <v>765</v>
      </c>
      <c r="M2681" t="s">
        <v>765</v>
      </c>
      <c r="N2681" t="s">
        <v>765</v>
      </c>
      <c r="O2681" t="s">
        <v>765</v>
      </c>
      <c r="P2681" t="s">
        <v>765</v>
      </c>
      <c r="Q2681" t="s">
        <v>765</v>
      </c>
      <c r="R2681" t="s">
        <v>765</v>
      </c>
      <c r="S2681" t="s">
        <v>765</v>
      </c>
      <c r="T2681" t="s">
        <v>765</v>
      </c>
      <c r="U2681" t="s">
        <v>765</v>
      </c>
      <c r="V2681" t="s">
        <v>765</v>
      </c>
      <c r="W2681" t="s">
        <v>765</v>
      </c>
      <c r="X2681" t="s">
        <v>765</v>
      </c>
      <c r="Y2681" t="s">
        <v>765</v>
      </c>
      <c r="Z2681" t="s">
        <v>765</v>
      </c>
      <c r="AA2681" t="s">
        <v>765</v>
      </c>
      <c r="AB2681" t="s">
        <v>765</v>
      </c>
      <c r="AC2681" t="s">
        <v>765</v>
      </c>
      <c r="AD2681" t="s">
        <v>765</v>
      </c>
    </row>
    <row r="2682" spans="2:30" ht="15" customHeight="1" x14ac:dyDescent="0.45">
      <c r="B2682" t="s">
        <v>419</v>
      </c>
      <c r="C2682" t="s">
        <v>190</v>
      </c>
      <c r="D2682" t="s">
        <v>775</v>
      </c>
      <c r="E2682" t="s">
        <v>776</v>
      </c>
      <c r="F2682" t="s">
        <v>5176</v>
      </c>
      <c r="G2682" t="s">
        <v>422</v>
      </c>
      <c r="H2682" t="s">
        <v>778</v>
      </c>
      <c r="I2682" t="s">
        <v>779</v>
      </c>
      <c r="J2682">
        <v>1</v>
      </c>
      <c r="K2682" t="e">
        <f>#VALUE!</f>
        <v>#VALUE!</v>
      </c>
    </row>
    <row r="2683" spans="2:30" ht="15" customHeight="1" x14ac:dyDescent="0.45">
      <c r="B2683" t="s">
        <v>419</v>
      </c>
      <c r="C2683" t="s">
        <v>190</v>
      </c>
      <c r="D2683" t="s">
        <v>780</v>
      </c>
      <c r="E2683" t="s">
        <v>781</v>
      </c>
      <c r="F2683" t="s">
        <v>5177</v>
      </c>
      <c r="G2683" t="s">
        <v>422</v>
      </c>
      <c r="H2683" t="s">
        <v>783</v>
      </c>
      <c r="I2683" t="s">
        <v>779</v>
      </c>
      <c r="J2683">
        <v>1</v>
      </c>
      <c r="K2683" t="e">
        <f>#VALUE!</f>
        <v>#VALUE!</v>
      </c>
    </row>
    <row r="2684" spans="2:30" ht="15" customHeight="1" x14ac:dyDescent="0.45">
      <c r="B2684" t="s">
        <v>419</v>
      </c>
      <c r="C2684" t="s">
        <v>190</v>
      </c>
      <c r="D2684" t="s">
        <v>784</v>
      </c>
      <c r="E2684" t="s">
        <v>785</v>
      </c>
      <c r="F2684" t="s">
        <v>5178</v>
      </c>
      <c r="G2684" t="s">
        <v>422</v>
      </c>
      <c r="H2684" t="s">
        <v>787</v>
      </c>
      <c r="I2684" t="s">
        <v>779</v>
      </c>
      <c r="J2684">
        <v>1</v>
      </c>
      <c r="K2684" t="e">
        <f>#VALUE!</f>
        <v>#VALUE!</v>
      </c>
    </row>
    <row r="2685" spans="2:30" ht="15" customHeight="1" x14ac:dyDescent="0.45">
      <c r="B2685" t="s">
        <v>419</v>
      </c>
      <c r="C2685" t="s">
        <v>190</v>
      </c>
      <c r="D2685" t="s">
        <v>788</v>
      </c>
      <c r="E2685" t="s">
        <v>789</v>
      </c>
      <c r="F2685" t="s">
        <v>5179</v>
      </c>
      <c r="G2685" t="s">
        <v>422</v>
      </c>
      <c r="K2685">
        <v>377.96</v>
      </c>
      <c r="L2685">
        <v>205.55</v>
      </c>
      <c r="M2685">
        <v>583.5</v>
      </c>
      <c r="N2685">
        <v>0.03</v>
      </c>
    </row>
    <row r="2686" spans="2:30" ht="15" customHeight="1" x14ac:dyDescent="0.45">
      <c r="B2686" t="s">
        <v>419</v>
      </c>
      <c r="C2686" t="s">
        <v>190</v>
      </c>
      <c r="D2686" t="s">
        <v>791</v>
      </c>
      <c r="E2686" t="s">
        <v>792</v>
      </c>
      <c r="F2686" t="s">
        <v>5180</v>
      </c>
      <c r="G2686" t="s">
        <v>422</v>
      </c>
      <c r="K2686">
        <v>635.9</v>
      </c>
      <c r="L2686">
        <v>492.6</v>
      </c>
      <c r="M2686">
        <v>1128.51</v>
      </c>
      <c r="N2686">
        <v>0.01</v>
      </c>
    </row>
    <row r="2687" spans="2:30" ht="15" customHeight="1" x14ac:dyDescent="0.45">
      <c r="B2687" t="s">
        <v>419</v>
      </c>
      <c r="C2687" t="s">
        <v>190</v>
      </c>
      <c r="D2687" t="s">
        <v>794</v>
      </c>
      <c r="E2687" t="s">
        <v>795</v>
      </c>
      <c r="F2687" t="s">
        <v>5181</v>
      </c>
      <c r="G2687" t="s">
        <v>422</v>
      </c>
      <c r="K2687">
        <v>0</v>
      </c>
      <c r="L2687">
        <v>54.95</v>
      </c>
      <c r="M2687">
        <v>54.95</v>
      </c>
      <c r="N2687">
        <v>0.03</v>
      </c>
    </row>
    <row r="2688" spans="2:30" ht="15" customHeight="1" x14ac:dyDescent="0.45">
      <c r="B2688" t="s">
        <v>419</v>
      </c>
      <c r="C2688" t="s">
        <v>190</v>
      </c>
      <c r="D2688" t="s">
        <v>797</v>
      </c>
      <c r="E2688" t="s">
        <v>798</v>
      </c>
      <c r="F2688" t="s">
        <v>5182</v>
      </c>
      <c r="G2688" t="s">
        <v>422</v>
      </c>
      <c r="K2688">
        <v>159.22</v>
      </c>
      <c r="L2688">
        <v>26.04</v>
      </c>
      <c r="M2688">
        <v>185.25</v>
      </c>
      <c r="N2688">
        <v>0.12</v>
      </c>
    </row>
    <row r="2689" spans="2:30" ht="15" customHeight="1" x14ac:dyDescent="0.45">
      <c r="B2689" t="s">
        <v>419</v>
      </c>
      <c r="C2689" t="s">
        <v>190</v>
      </c>
      <c r="D2689" t="s">
        <v>800</v>
      </c>
      <c r="E2689" t="s">
        <v>801</v>
      </c>
      <c r="F2689" t="s">
        <v>5183</v>
      </c>
      <c r="G2689" t="s">
        <v>422</v>
      </c>
      <c r="K2689">
        <v>0</v>
      </c>
      <c r="L2689">
        <v>2.34</v>
      </c>
      <c r="M2689">
        <v>2.34</v>
      </c>
      <c r="N2689">
        <v>0.01</v>
      </c>
    </row>
    <row r="2690" spans="2:30" ht="15" customHeight="1" x14ac:dyDescent="0.45">
      <c r="B2690" t="s">
        <v>419</v>
      </c>
      <c r="C2690" t="s">
        <v>190</v>
      </c>
      <c r="D2690" t="s">
        <v>803</v>
      </c>
      <c r="E2690" t="s">
        <v>804</v>
      </c>
      <c r="F2690" t="s">
        <v>5184</v>
      </c>
      <c r="G2690" t="s">
        <v>422</v>
      </c>
      <c r="K2690">
        <v>9.7799999999999994</v>
      </c>
      <c r="L2690">
        <v>21.23</v>
      </c>
      <c r="M2690">
        <v>31.01</v>
      </c>
      <c r="N2690">
        <v>0.26</v>
      </c>
    </row>
    <row r="2691" spans="2:30" ht="15" customHeight="1" x14ac:dyDescent="0.45">
      <c r="B2691" t="s">
        <v>419</v>
      </c>
      <c r="C2691" t="s">
        <v>190</v>
      </c>
      <c r="D2691" t="s">
        <v>806</v>
      </c>
      <c r="E2691" t="s">
        <v>807</v>
      </c>
      <c r="F2691" t="s">
        <v>5185</v>
      </c>
      <c r="G2691" t="s">
        <v>422</v>
      </c>
      <c r="K2691">
        <v>0</v>
      </c>
      <c r="L2691">
        <v>46.09</v>
      </c>
      <c r="M2691">
        <v>46.09</v>
      </c>
      <c r="N2691">
        <v>0.36</v>
      </c>
    </row>
    <row r="2692" spans="2:30" ht="15" customHeight="1" x14ac:dyDescent="0.45">
      <c r="B2692" t="s">
        <v>419</v>
      </c>
      <c r="C2692" t="s">
        <v>190</v>
      </c>
      <c r="D2692" t="s">
        <v>809</v>
      </c>
      <c r="E2692" t="s">
        <v>810</v>
      </c>
      <c r="F2692" t="s">
        <v>5186</v>
      </c>
      <c r="G2692" t="s">
        <v>422</v>
      </c>
      <c r="K2692">
        <v>0</v>
      </c>
      <c r="L2692">
        <v>48.78</v>
      </c>
      <c r="M2692">
        <v>48.78</v>
      </c>
      <c r="N2692">
        <v>0.05</v>
      </c>
    </row>
    <row r="2693" spans="2:30" ht="15" customHeight="1" x14ac:dyDescent="0.45">
      <c r="B2693" t="s">
        <v>419</v>
      </c>
      <c r="C2693" t="s">
        <v>190</v>
      </c>
      <c r="D2693" t="s">
        <v>812</v>
      </c>
      <c r="E2693" t="s">
        <v>813</v>
      </c>
      <c r="F2693" t="s">
        <v>5187</v>
      </c>
      <c r="G2693" t="s">
        <v>422</v>
      </c>
      <c r="K2693">
        <v>0</v>
      </c>
      <c r="L2693">
        <v>0</v>
      </c>
      <c r="M2693">
        <v>0</v>
      </c>
      <c r="N2693">
        <v>0.06</v>
      </c>
    </row>
    <row r="2694" spans="2:30" ht="15" customHeight="1" x14ac:dyDescent="0.45">
      <c r="B2694" t="s">
        <v>419</v>
      </c>
      <c r="C2694" t="s">
        <v>190</v>
      </c>
      <c r="D2694" t="s">
        <v>815</v>
      </c>
      <c r="E2694" t="s">
        <v>816</v>
      </c>
      <c r="F2694" t="s">
        <v>5188</v>
      </c>
      <c r="G2694" t="s">
        <v>422</v>
      </c>
      <c r="K2694">
        <v>7.0000000000000007E-2</v>
      </c>
      <c r="L2694">
        <v>0.41</v>
      </c>
      <c r="M2694">
        <v>820.06</v>
      </c>
      <c r="N2694">
        <v>7.0000000000000007E-2</v>
      </c>
      <c r="O2694">
        <v>0.41</v>
      </c>
    </row>
    <row r="2695" spans="2:30" ht="15" customHeight="1" x14ac:dyDescent="0.45">
      <c r="B2695" t="s">
        <v>419</v>
      </c>
      <c r="C2695" t="s">
        <v>190</v>
      </c>
      <c r="D2695" t="s">
        <v>818</v>
      </c>
      <c r="E2695" t="s">
        <v>804</v>
      </c>
      <c r="F2695" t="s">
        <v>5184</v>
      </c>
      <c r="G2695" t="s">
        <v>422</v>
      </c>
      <c r="K2695">
        <v>0.26</v>
      </c>
      <c r="L2695">
        <v>0</v>
      </c>
      <c r="M2695">
        <v>31.01</v>
      </c>
      <c r="N2695">
        <v>0.33</v>
      </c>
      <c r="O2695">
        <v>0.41</v>
      </c>
    </row>
    <row r="2696" spans="2:30" ht="15" customHeight="1" x14ac:dyDescent="0.45">
      <c r="B2696" t="s">
        <v>419</v>
      </c>
      <c r="C2696" t="s">
        <v>190</v>
      </c>
      <c r="D2696" t="s">
        <v>819</v>
      </c>
      <c r="E2696" t="s">
        <v>795</v>
      </c>
      <c r="F2696" t="s">
        <v>5181</v>
      </c>
      <c r="G2696" t="s">
        <v>422</v>
      </c>
      <c r="K2696">
        <v>0.03</v>
      </c>
      <c r="L2696">
        <v>0</v>
      </c>
      <c r="M2696">
        <v>54.95</v>
      </c>
      <c r="N2696">
        <v>0.36</v>
      </c>
      <c r="O2696">
        <v>0.41</v>
      </c>
    </row>
    <row r="2697" spans="2:30" ht="15" customHeight="1" x14ac:dyDescent="0.45">
      <c r="B2697" t="s">
        <v>419</v>
      </c>
      <c r="C2697" t="s">
        <v>190</v>
      </c>
      <c r="D2697" t="s">
        <v>820</v>
      </c>
      <c r="E2697" t="s">
        <v>798</v>
      </c>
      <c r="F2697" t="s">
        <v>5182</v>
      </c>
      <c r="G2697" t="s">
        <v>422</v>
      </c>
      <c r="K2697">
        <v>0.12</v>
      </c>
      <c r="L2697">
        <v>0.32</v>
      </c>
      <c r="M2697">
        <v>185.25</v>
      </c>
      <c r="N2697">
        <v>0.48</v>
      </c>
      <c r="O2697">
        <v>0.73</v>
      </c>
    </row>
    <row r="2698" spans="2:30" ht="15" customHeight="1" x14ac:dyDescent="0.45">
      <c r="B2698" t="s">
        <v>419</v>
      </c>
      <c r="C2698" t="s">
        <v>190</v>
      </c>
      <c r="D2698" t="s">
        <v>821</v>
      </c>
      <c r="E2698" t="s">
        <v>789</v>
      </c>
      <c r="F2698" t="s">
        <v>5179</v>
      </c>
      <c r="G2698" t="s">
        <v>422</v>
      </c>
      <c r="K2698">
        <v>0.03</v>
      </c>
      <c r="L2698">
        <v>0.16</v>
      </c>
      <c r="M2698">
        <v>583.5</v>
      </c>
      <c r="N2698">
        <v>0.51</v>
      </c>
      <c r="O2698">
        <v>0.89</v>
      </c>
    </row>
    <row r="2699" spans="2:30" ht="15" customHeight="1" x14ac:dyDescent="0.45">
      <c r="B2699" t="s">
        <v>419</v>
      </c>
      <c r="C2699" t="s">
        <v>190</v>
      </c>
      <c r="D2699" t="s">
        <v>822</v>
      </c>
      <c r="E2699" t="s">
        <v>792</v>
      </c>
      <c r="F2699" t="s">
        <v>5180</v>
      </c>
      <c r="G2699" t="s">
        <v>422</v>
      </c>
      <c r="K2699">
        <v>0.01</v>
      </c>
      <c r="L2699">
        <v>7.0000000000000007E-2</v>
      </c>
      <c r="M2699">
        <v>1128.51</v>
      </c>
      <c r="N2699">
        <v>0.52</v>
      </c>
      <c r="O2699">
        <v>0.96</v>
      </c>
    </row>
    <row r="2700" spans="2:30" ht="15" customHeight="1" x14ac:dyDescent="0.45">
      <c r="B2700" t="s">
        <v>419</v>
      </c>
      <c r="C2700" t="s">
        <v>190</v>
      </c>
      <c r="D2700" t="s">
        <v>823</v>
      </c>
      <c r="E2700" t="s">
        <v>824</v>
      </c>
      <c r="F2700" t="s">
        <v>5189</v>
      </c>
      <c r="G2700" t="s">
        <v>422</v>
      </c>
      <c r="K2700">
        <v>0.06</v>
      </c>
      <c r="L2700">
        <v>0</v>
      </c>
      <c r="M2700">
        <v>0</v>
      </c>
      <c r="N2700">
        <v>0.57999999999999996</v>
      </c>
      <c r="O2700">
        <v>0.96</v>
      </c>
    </row>
    <row r="2701" spans="2:30" ht="15" customHeight="1" x14ac:dyDescent="0.45">
      <c r="B2701" t="s">
        <v>419</v>
      </c>
      <c r="C2701" t="s">
        <v>190</v>
      </c>
      <c r="D2701" t="s">
        <v>826</v>
      </c>
      <c r="E2701" t="s">
        <v>810</v>
      </c>
      <c r="F2701" t="s">
        <v>5186</v>
      </c>
      <c r="G2701" t="s">
        <v>422</v>
      </c>
      <c r="K2701">
        <v>0.05</v>
      </c>
      <c r="L2701">
        <v>48.78</v>
      </c>
      <c r="M2701">
        <v>48.78</v>
      </c>
      <c r="N2701">
        <v>0.63</v>
      </c>
      <c r="O2701">
        <v>49.74</v>
      </c>
    </row>
    <row r="2702" spans="2:30" ht="15" customHeight="1" x14ac:dyDescent="0.45">
      <c r="B2702" t="s">
        <v>419</v>
      </c>
      <c r="C2702" t="s">
        <v>190</v>
      </c>
      <c r="D2702" t="s">
        <v>827</v>
      </c>
      <c r="E2702" t="s">
        <v>801</v>
      </c>
      <c r="F2702" t="s">
        <v>5183</v>
      </c>
      <c r="G2702" t="s">
        <v>422</v>
      </c>
      <c r="K2702">
        <v>0.01</v>
      </c>
      <c r="L2702">
        <v>0</v>
      </c>
      <c r="M2702">
        <v>2.34</v>
      </c>
      <c r="N2702">
        <v>0.64</v>
      </c>
      <c r="O2702">
        <v>49.74</v>
      </c>
    </row>
    <row r="2703" spans="2:30" ht="15" customHeight="1" x14ac:dyDescent="0.45">
      <c r="B2703" t="s">
        <v>419</v>
      </c>
      <c r="C2703" t="s">
        <v>190</v>
      </c>
      <c r="D2703" t="s">
        <v>828</v>
      </c>
      <c r="E2703" t="s">
        <v>807</v>
      </c>
      <c r="F2703" t="s">
        <v>5185</v>
      </c>
      <c r="G2703" t="s">
        <v>422</v>
      </c>
      <c r="K2703">
        <v>0.36</v>
      </c>
      <c r="L2703">
        <v>0.04</v>
      </c>
      <c r="M2703">
        <v>46.09</v>
      </c>
      <c r="N2703">
        <v>1</v>
      </c>
      <c r="O2703">
        <v>49.78</v>
      </c>
    </row>
    <row r="2704" spans="2:30" ht="15" customHeight="1" x14ac:dyDescent="0.45">
      <c r="B2704" t="s">
        <v>419</v>
      </c>
      <c r="C2704" t="s">
        <v>190</v>
      </c>
      <c r="D2704" t="s">
        <v>829</v>
      </c>
      <c r="E2704" t="s">
        <v>830</v>
      </c>
      <c r="F2704" t="s">
        <v>5190</v>
      </c>
      <c r="G2704" t="s">
        <v>422</v>
      </c>
      <c r="H2704" t="s">
        <v>832</v>
      </c>
      <c r="I2704" t="s">
        <v>833</v>
      </c>
      <c r="J2704">
        <v>1</v>
      </c>
      <c r="K2704">
        <v>6.3E-2</v>
      </c>
      <c r="L2704">
        <v>5.8000000000000003E-2</v>
      </c>
      <c r="M2704">
        <v>4.9000000000000002E-2</v>
      </c>
      <c r="N2704">
        <v>4.7E-2</v>
      </c>
      <c r="O2704">
        <v>4.9000000000000002E-2</v>
      </c>
      <c r="P2704">
        <v>0.05</v>
      </c>
      <c r="Q2704">
        <v>0.05</v>
      </c>
      <c r="R2704">
        <v>0.05</v>
      </c>
      <c r="S2704">
        <v>4.9000000000000002E-2</v>
      </c>
      <c r="T2704">
        <v>4.9000000000000002E-2</v>
      </c>
      <c r="U2704">
        <v>4.9000000000000002E-2</v>
      </c>
      <c r="V2704">
        <v>4.9000000000000002E-2</v>
      </c>
      <c r="W2704">
        <v>4.8000000000000001E-2</v>
      </c>
      <c r="X2704">
        <v>4.8000000000000001E-2</v>
      </c>
      <c r="Y2704">
        <v>4.8000000000000001E-2</v>
      </c>
      <c r="Z2704">
        <v>4.7E-2</v>
      </c>
      <c r="AA2704">
        <v>4.7E-2</v>
      </c>
      <c r="AB2704">
        <v>4.7E-2</v>
      </c>
      <c r="AC2704">
        <v>4.7E-2</v>
      </c>
      <c r="AD2704">
        <v>4.5999999999999999E-2</v>
      </c>
    </row>
    <row r="2705" spans="2:30" ht="15" customHeight="1" x14ac:dyDescent="0.45">
      <c r="B2705" t="s">
        <v>419</v>
      </c>
      <c r="C2705" t="s">
        <v>190</v>
      </c>
      <c r="D2705" t="s">
        <v>834</v>
      </c>
      <c r="E2705" t="s">
        <v>835</v>
      </c>
      <c r="F2705" t="s">
        <v>5191</v>
      </c>
      <c r="G2705" t="s">
        <v>422</v>
      </c>
      <c r="H2705" t="s">
        <v>832</v>
      </c>
      <c r="I2705" t="s">
        <v>837</v>
      </c>
      <c r="J2705">
        <v>1</v>
      </c>
      <c r="K2705">
        <v>11.478</v>
      </c>
      <c r="L2705">
        <v>8.8379999999999992</v>
      </c>
      <c r="M2705">
        <v>7.7530000000000001</v>
      </c>
      <c r="N2705">
        <v>7.06</v>
      </c>
      <c r="O2705">
        <v>7.0789999999999997</v>
      </c>
      <c r="P2705">
        <v>7.133</v>
      </c>
      <c r="Q2705">
        <v>7.1070000000000002</v>
      </c>
      <c r="R2705">
        <v>7.0789999999999997</v>
      </c>
      <c r="S2705">
        <v>7.05</v>
      </c>
      <c r="T2705">
        <v>7.0209999999999999</v>
      </c>
      <c r="U2705">
        <v>7.0209999999999999</v>
      </c>
      <c r="V2705">
        <v>7.0209999999999999</v>
      </c>
      <c r="W2705">
        <v>7.0209999999999999</v>
      </c>
      <c r="X2705">
        <v>7.02</v>
      </c>
      <c r="Y2705">
        <v>7.02</v>
      </c>
      <c r="Z2705">
        <v>7.02</v>
      </c>
      <c r="AA2705">
        <v>7.02</v>
      </c>
      <c r="AB2705">
        <v>7.02</v>
      </c>
      <c r="AC2705">
        <v>7.02</v>
      </c>
      <c r="AD2705">
        <v>7.02</v>
      </c>
    </row>
    <row r="2706" spans="2:30" ht="15" customHeight="1" x14ac:dyDescent="0.45">
      <c r="B2706" t="s">
        <v>419</v>
      </c>
      <c r="C2706" t="s">
        <v>190</v>
      </c>
      <c r="D2706" t="s">
        <v>838</v>
      </c>
      <c r="E2706" t="s">
        <v>839</v>
      </c>
      <c r="F2706" t="s">
        <v>5192</v>
      </c>
      <c r="G2706" t="s">
        <v>422</v>
      </c>
      <c r="H2706" t="s">
        <v>832</v>
      </c>
      <c r="I2706" t="s">
        <v>837</v>
      </c>
      <c r="J2706">
        <v>1</v>
      </c>
      <c r="K2706">
        <v>3.5339999999999998</v>
      </c>
      <c r="L2706">
        <v>3.22</v>
      </c>
      <c r="M2706">
        <v>3.181</v>
      </c>
      <c r="N2706">
        <v>3.19</v>
      </c>
      <c r="O2706">
        <v>3.2170000000000001</v>
      </c>
      <c r="P2706">
        <v>3.2410000000000001</v>
      </c>
      <c r="Q2706">
        <v>3.2530000000000001</v>
      </c>
      <c r="R2706">
        <v>3.2610000000000001</v>
      </c>
      <c r="S2706">
        <v>3.27</v>
      </c>
      <c r="T2706">
        <v>3.2789999999999999</v>
      </c>
      <c r="U2706">
        <v>3.2869999999999999</v>
      </c>
      <c r="V2706">
        <v>3.2930000000000001</v>
      </c>
      <c r="W2706">
        <v>3.2970000000000002</v>
      </c>
      <c r="X2706">
        <v>3.2989999999999999</v>
      </c>
      <c r="Y2706">
        <v>3.3</v>
      </c>
      <c r="Z2706">
        <v>3.298</v>
      </c>
      <c r="AA2706">
        <v>3.294</v>
      </c>
      <c r="AB2706">
        <v>3.2869999999999999</v>
      </c>
      <c r="AC2706">
        <v>3.278</v>
      </c>
      <c r="AD2706">
        <v>3.2690000000000001</v>
      </c>
    </row>
    <row r="2707" spans="2:30" ht="15" customHeight="1" x14ac:dyDescent="0.45">
      <c r="B2707" t="s">
        <v>419</v>
      </c>
      <c r="C2707" t="s">
        <v>190</v>
      </c>
      <c r="D2707" t="s">
        <v>841</v>
      </c>
      <c r="E2707" t="s">
        <v>842</v>
      </c>
      <c r="F2707" t="s">
        <v>5193</v>
      </c>
      <c r="G2707" t="s">
        <v>422</v>
      </c>
      <c r="H2707" t="s">
        <v>832</v>
      </c>
      <c r="I2707" t="s">
        <v>844</v>
      </c>
      <c r="J2707">
        <v>1</v>
      </c>
      <c r="K2707">
        <v>33.051000000000002</v>
      </c>
      <c r="L2707">
        <v>26.300999999999998</v>
      </c>
      <c r="M2707">
        <v>23.175999999999998</v>
      </c>
      <c r="N2707">
        <v>15</v>
      </c>
      <c r="O2707">
        <v>15</v>
      </c>
      <c r="P2707">
        <v>15</v>
      </c>
      <c r="Q2707">
        <v>15</v>
      </c>
      <c r="R2707">
        <v>15</v>
      </c>
      <c r="S2707">
        <v>15</v>
      </c>
      <c r="T2707">
        <v>15</v>
      </c>
      <c r="U2707">
        <v>15</v>
      </c>
      <c r="V2707">
        <v>15</v>
      </c>
      <c r="W2707">
        <v>15</v>
      </c>
      <c r="X2707">
        <v>15</v>
      </c>
      <c r="Y2707">
        <v>15</v>
      </c>
      <c r="Z2707">
        <v>15</v>
      </c>
      <c r="AA2707">
        <v>15</v>
      </c>
      <c r="AB2707">
        <v>15</v>
      </c>
      <c r="AC2707">
        <v>15</v>
      </c>
      <c r="AD2707">
        <v>15</v>
      </c>
    </row>
    <row r="2708" spans="2:30" ht="15" customHeight="1" x14ac:dyDescent="0.45">
      <c r="B2708" t="s">
        <v>419</v>
      </c>
      <c r="C2708" t="s">
        <v>190</v>
      </c>
      <c r="D2708" t="s">
        <v>845</v>
      </c>
      <c r="E2708" t="s">
        <v>846</v>
      </c>
      <c r="F2708" t="s">
        <v>5194</v>
      </c>
      <c r="G2708" t="s">
        <v>422</v>
      </c>
      <c r="H2708" t="s">
        <v>832</v>
      </c>
      <c r="I2708" t="s">
        <v>848</v>
      </c>
      <c r="J2708">
        <v>1</v>
      </c>
      <c r="K2708">
        <v>0.6</v>
      </c>
      <c r="L2708">
        <v>0.41099999999999998</v>
      </c>
      <c r="M2708">
        <v>0.33500000000000002</v>
      </c>
      <c r="N2708">
        <v>0.33500000000000002</v>
      </c>
      <c r="O2708">
        <v>0.33500000000000002</v>
      </c>
      <c r="P2708">
        <v>0.33500000000000002</v>
      </c>
      <c r="Q2708">
        <v>0.33500000000000002</v>
      </c>
      <c r="R2708">
        <v>0.33500000000000002</v>
      </c>
      <c r="S2708">
        <v>0.33500000000000002</v>
      </c>
      <c r="T2708">
        <v>0.33500000000000002</v>
      </c>
      <c r="U2708">
        <v>0.33500000000000002</v>
      </c>
      <c r="V2708">
        <v>0.33500000000000002</v>
      </c>
      <c r="W2708">
        <v>0.33500000000000002</v>
      </c>
      <c r="X2708">
        <v>0.33500000000000002</v>
      </c>
      <c r="Y2708">
        <v>0.33500000000000002</v>
      </c>
      <c r="Z2708">
        <v>0.33500000000000002</v>
      </c>
      <c r="AA2708">
        <v>0.33500000000000002</v>
      </c>
      <c r="AB2708">
        <v>0.33500000000000002</v>
      </c>
      <c r="AC2708">
        <v>0.33500000000000002</v>
      </c>
      <c r="AD2708">
        <v>0.33500000000000002</v>
      </c>
    </row>
    <row r="2709" spans="2:30" ht="15" customHeight="1" x14ac:dyDescent="0.45">
      <c r="B2709" t="s">
        <v>419</v>
      </c>
      <c r="C2709" t="s">
        <v>190</v>
      </c>
      <c r="D2709" t="s">
        <v>849</v>
      </c>
      <c r="E2709" t="s">
        <v>850</v>
      </c>
      <c r="F2709" t="s">
        <v>5195</v>
      </c>
      <c r="G2709" t="s">
        <v>422</v>
      </c>
      <c r="H2709" t="s">
        <v>832</v>
      </c>
      <c r="I2709" t="s">
        <v>848</v>
      </c>
      <c r="J2709">
        <v>1</v>
      </c>
      <c r="K2709">
        <v>0.41399999999999998</v>
      </c>
      <c r="L2709">
        <v>0.28100000000000003</v>
      </c>
      <c r="M2709">
        <v>0.249</v>
      </c>
      <c r="N2709">
        <v>0.249</v>
      </c>
      <c r="O2709">
        <v>0.249</v>
      </c>
      <c r="P2709">
        <v>0.249</v>
      </c>
      <c r="Q2709">
        <v>0.249</v>
      </c>
      <c r="R2709">
        <v>0.249</v>
      </c>
      <c r="S2709">
        <v>0.249</v>
      </c>
      <c r="T2709">
        <v>0.249</v>
      </c>
      <c r="U2709">
        <v>0.249</v>
      </c>
      <c r="V2709">
        <v>0.249</v>
      </c>
      <c r="W2709">
        <v>0.249</v>
      </c>
      <c r="X2709">
        <v>0.249</v>
      </c>
      <c r="Y2709">
        <v>0.249</v>
      </c>
      <c r="Z2709">
        <v>0.249</v>
      </c>
      <c r="AA2709">
        <v>0.249</v>
      </c>
      <c r="AB2709">
        <v>0.249</v>
      </c>
      <c r="AC2709">
        <v>0.249</v>
      </c>
      <c r="AD2709">
        <v>0.249</v>
      </c>
    </row>
    <row r="2710" spans="2:30" ht="15" customHeight="1" x14ac:dyDescent="0.45">
      <c r="B2710" t="s">
        <v>419</v>
      </c>
      <c r="C2710" t="s">
        <v>190</v>
      </c>
      <c r="D2710" t="s">
        <v>852</v>
      </c>
      <c r="E2710" t="s">
        <v>853</v>
      </c>
      <c r="F2710" t="s">
        <v>5196</v>
      </c>
      <c r="G2710" t="s">
        <v>422</v>
      </c>
      <c r="H2710" t="s">
        <v>832</v>
      </c>
      <c r="I2710" t="s">
        <v>848</v>
      </c>
      <c r="J2710">
        <v>1</v>
      </c>
      <c r="K2710">
        <v>0.17499999999999999</v>
      </c>
      <c r="L2710">
        <v>0.10199999999999999</v>
      </c>
      <c r="M2710">
        <v>8.7999999999999995E-2</v>
      </c>
      <c r="N2710">
        <v>8.7999999999999995E-2</v>
      </c>
      <c r="O2710">
        <v>8.7999999999999995E-2</v>
      </c>
      <c r="P2710">
        <v>8.7999999999999995E-2</v>
      </c>
      <c r="Q2710">
        <v>8.7999999999999995E-2</v>
      </c>
      <c r="R2710">
        <v>8.7999999999999995E-2</v>
      </c>
      <c r="S2710">
        <v>8.7999999999999995E-2</v>
      </c>
      <c r="T2710">
        <v>8.7999999999999995E-2</v>
      </c>
      <c r="U2710">
        <v>8.7999999999999995E-2</v>
      </c>
      <c r="V2710">
        <v>8.7999999999999995E-2</v>
      </c>
      <c r="W2710">
        <v>8.7999999999999995E-2</v>
      </c>
      <c r="X2710">
        <v>8.7999999999999995E-2</v>
      </c>
      <c r="Y2710">
        <v>8.7999999999999995E-2</v>
      </c>
      <c r="Z2710">
        <v>8.7999999999999995E-2</v>
      </c>
      <c r="AA2710">
        <v>8.7999999999999995E-2</v>
      </c>
      <c r="AB2710">
        <v>8.7999999999999995E-2</v>
      </c>
      <c r="AC2710">
        <v>8.7999999999999995E-2</v>
      </c>
      <c r="AD2710">
        <v>8.7999999999999995E-2</v>
      </c>
    </row>
    <row r="2711" spans="2:30" ht="15" customHeight="1" x14ac:dyDescent="0.45">
      <c r="B2711" t="s">
        <v>419</v>
      </c>
      <c r="C2711" t="s">
        <v>190</v>
      </c>
      <c r="D2711" t="s">
        <v>855</v>
      </c>
      <c r="E2711" t="s">
        <v>856</v>
      </c>
      <c r="F2711" t="s">
        <v>5197</v>
      </c>
      <c r="G2711" t="s">
        <v>422</v>
      </c>
      <c r="H2711" t="s">
        <v>832</v>
      </c>
      <c r="I2711" t="s">
        <v>848</v>
      </c>
      <c r="J2711">
        <v>1</v>
      </c>
      <c r="K2711">
        <v>0.41399999999999998</v>
      </c>
      <c r="L2711">
        <v>0.25900000000000001</v>
      </c>
      <c r="M2711">
        <v>0.24399999999999999</v>
      </c>
      <c r="N2711">
        <v>0.24399999999999999</v>
      </c>
      <c r="O2711">
        <v>0.24399999999999999</v>
      </c>
      <c r="P2711">
        <v>0.24399999999999999</v>
      </c>
      <c r="Q2711">
        <v>0.24399999999999999</v>
      </c>
      <c r="R2711">
        <v>0.24399999999999999</v>
      </c>
      <c r="S2711">
        <v>0.24399999999999999</v>
      </c>
      <c r="T2711">
        <v>0.24399999999999999</v>
      </c>
      <c r="U2711">
        <v>0.24399999999999999</v>
      </c>
      <c r="V2711">
        <v>0.24399999999999999</v>
      </c>
      <c r="W2711">
        <v>0.24399999999999999</v>
      </c>
      <c r="X2711">
        <v>0.24399999999999999</v>
      </c>
      <c r="Y2711">
        <v>0.24399999999999999</v>
      </c>
      <c r="Z2711">
        <v>0.24399999999999999</v>
      </c>
      <c r="AA2711">
        <v>0.24399999999999999</v>
      </c>
      <c r="AB2711">
        <v>0.24399999999999999</v>
      </c>
      <c r="AC2711">
        <v>0.24399999999999999</v>
      </c>
      <c r="AD2711">
        <v>0.24399999999999999</v>
      </c>
    </row>
    <row r="2712" spans="2:30" ht="15" customHeight="1" x14ac:dyDescent="0.45">
      <c r="B2712" t="s">
        <v>419</v>
      </c>
      <c r="C2712" t="s">
        <v>190</v>
      </c>
      <c r="D2712" t="s">
        <v>829</v>
      </c>
      <c r="E2712" t="s">
        <v>858</v>
      </c>
      <c r="F2712" t="s">
        <v>5198</v>
      </c>
      <c r="G2712" t="s">
        <v>422</v>
      </c>
      <c r="H2712" t="s">
        <v>832</v>
      </c>
      <c r="I2712" t="s">
        <v>833</v>
      </c>
      <c r="J2712">
        <v>2</v>
      </c>
      <c r="K2712">
        <v>6.3E-2</v>
      </c>
      <c r="L2712">
        <v>5.8000000000000003E-2</v>
      </c>
      <c r="M2712">
        <v>4.9000000000000002E-2</v>
      </c>
      <c r="N2712">
        <v>4.7E-2</v>
      </c>
      <c r="O2712">
        <v>5.7000000000000002E-2</v>
      </c>
      <c r="P2712">
        <v>5.8000000000000003E-2</v>
      </c>
      <c r="Q2712">
        <v>5.8999999999999997E-2</v>
      </c>
      <c r="R2712">
        <v>5.8000000000000003E-2</v>
      </c>
      <c r="S2712">
        <v>5.7000000000000002E-2</v>
      </c>
      <c r="T2712">
        <v>5.6000000000000001E-2</v>
      </c>
      <c r="U2712">
        <v>5.6000000000000001E-2</v>
      </c>
      <c r="V2712">
        <v>5.6000000000000001E-2</v>
      </c>
      <c r="W2712">
        <v>5.6000000000000001E-2</v>
      </c>
      <c r="X2712">
        <v>5.5E-2</v>
      </c>
      <c r="Y2712">
        <v>5.5E-2</v>
      </c>
      <c r="Z2712">
        <v>5.5E-2</v>
      </c>
      <c r="AA2712">
        <v>5.3999999999999999E-2</v>
      </c>
      <c r="AB2712">
        <v>5.3999999999999999E-2</v>
      </c>
      <c r="AC2712">
        <v>5.3999999999999999E-2</v>
      </c>
      <c r="AD2712">
        <v>5.2999999999999999E-2</v>
      </c>
    </row>
    <row r="2713" spans="2:30" ht="15" customHeight="1" x14ac:dyDescent="0.45">
      <c r="B2713" t="s">
        <v>419</v>
      </c>
      <c r="C2713" t="s">
        <v>190</v>
      </c>
      <c r="D2713" t="s">
        <v>834</v>
      </c>
      <c r="E2713" t="s">
        <v>860</v>
      </c>
      <c r="F2713" t="s">
        <v>5199</v>
      </c>
      <c r="G2713" t="s">
        <v>422</v>
      </c>
      <c r="H2713" t="s">
        <v>832</v>
      </c>
      <c r="I2713" t="s">
        <v>837</v>
      </c>
      <c r="J2713">
        <v>2</v>
      </c>
      <c r="K2713">
        <v>11.478</v>
      </c>
      <c r="L2713">
        <v>8.8379999999999992</v>
      </c>
      <c r="M2713">
        <v>7.7530000000000001</v>
      </c>
      <c r="N2713">
        <v>7.06</v>
      </c>
      <c r="O2713">
        <v>9.0790000000000006</v>
      </c>
      <c r="P2713">
        <v>9.1340000000000003</v>
      </c>
      <c r="Q2713">
        <v>9.1080000000000005</v>
      </c>
      <c r="R2713">
        <v>9.08</v>
      </c>
      <c r="S2713">
        <v>9.0500000000000007</v>
      </c>
      <c r="T2713">
        <v>9.0210000000000008</v>
      </c>
      <c r="U2713">
        <v>9.0210000000000008</v>
      </c>
      <c r="V2713">
        <v>9.0210000000000008</v>
      </c>
      <c r="W2713">
        <v>9.0210000000000008</v>
      </c>
      <c r="X2713">
        <v>9.0210000000000008</v>
      </c>
      <c r="Y2713">
        <v>9.0210000000000008</v>
      </c>
      <c r="Z2713">
        <v>9.0210000000000008</v>
      </c>
      <c r="AA2713">
        <v>9.02</v>
      </c>
      <c r="AB2713">
        <v>9.02</v>
      </c>
      <c r="AC2713">
        <v>9.02</v>
      </c>
      <c r="AD2713">
        <v>9.02</v>
      </c>
    </row>
    <row r="2714" spans="2:30" ht="15" customHeight="1" x14ac:dyDescent="0.45">
      <c r="B2714" t="s">
        <v>419</v>
      </c>
      <c r="C2714" t="s">
        <v>190</v>
      </c>
      <c r="D2714" t="s">
        <v>838</v>
      </c>
      <c r="E2714" t="s">
        <v>862</v>
      </c>
      <c r="F2714" t="s">
        <v>5200</v>
      </c>
      <c r="G2714" t="s">
        <v>422</v>
      </c>
      <c r="H2714" t="s">
        <v>832</v>
      </c>
      <c r="I2714" t="s">
        <v>837</v>
      </c>
      <c r="J2714">
        <v>2</v>
      </c>
      <c r="K2714">
        <v>3.5339999999999998</v>
      </c>
      <c r="L2714">
        <v>3.22</v>
      </c>
      <c r="M2714">
        <v>3.181</v>
      </c>
      <c r="N2714">
        <v>3.19</v>
      </c>
      <c r="O2714">
        <v>4.3330000000000002</v>
      </c>
      <c r="P2714">
        <v>4.3579999999999997</v>
      </c>
      <c r="Q2714">
        <v>4.3710000000000004</v>
      </c>
      <c r="R2714">
        <v>4.38</v>
      </c>
      <c r="S2714">
        <v>4.3899999999999997</v>
      </c>
      <c r="T2714">
        <v>4.399</v>
      </c>
      <c r="U2714">
        <v>4.4080000000000004</v>
      </c>
      <c r="V2714">
        <v>4.415</v>
      </c>
      <c r="W2714">
        <v>4.42</v>
      </c>
      <c r="X2714">
        <v>4.423</v>
      </c>
      <c r="Y2714">
        <v>4.4240000000000004</v>
      </c>
      <c r="Z2714">
        <v>4.4219999999999997</v>
      </c>
      <c r="AA2714">
        <v>4.4180000000000001</v>
      </c>
      <c r="AB2714">
        <v>4.4109999999999996</v>
      </c>
      <c r="AC2714">
        <v>4.4009999999999998</v>
      </c>
      <c r="AD2714">
        <v>4.3920000000000003</v>
      </c>
    </row>
    <row r="2715" spans="2:30" ht="15" customHeight="1" x14ac:dyDescent="0.45">
      <c r="B2715" t="s">
        <v>419</v>
      </c>
      <c r="C2715" t="s">
        <v>190</v>
      </c>
      <c r="D2715" t="s">
        <v>841</v>
      </c>
      <c r="E2715" t="s">
        <v>864</v>
      </c>
      <c r="F2715" t="s">
        <v>5201</v>
      </c>
      <c r="G2715" t="s">
        <v>422</v>
      </c>
      <c r="H2715" t="s">
        <v>832</v>
      </c>
      <c r="I2715" t="s">
        <v>844</v>
      </c>
      <c r="J2715">
        <v>2</v>
      </c>
      <c r="K2715">
        <v>33.051000000000002</v>
      </c>
      <c r="L2715">
        <v>26.300999999999998</v>
      </c>
      <c r="M2715">
        <v>23.175999999999998</v>
      </c>
      <c r="N2715">
        <v>15</v>
      </c>
      <c r="O2715">
        <v>23.013999999999999</v>
      </c>
      <c r="P2715">
        <v>17.477</v>
      </c>
      <c r="Q2715">
        <v>15.952999999999999</v>
      </c>
      <c r="R2715">
        <v>15.185</v>
      </c>
      <c r="S2715">
        <v>15</v>
      </c>
      <c r="T2715">
        <v>15</v>
      </c>
      <c r="U2715">
        <v>15</v>
      </c>
      <c r="V2715">
        <v>15</v>
      </c>
      <c r="W2715">
        <v>15</v>
      </c>
      <c r="X2715">
        <v>15</v>
      </c>
      <c r="Y2715">
        <v>15</v>
      </c>
      <c r="Z2715">
        <v>15</v>
      </c>
      <c r="AA2715">
        <v>15</v>
      </c>
      <c r="AB2715">
        <v>15</v>
      </c>
      <c r="AC2715">
        <v>15</v>
      </c>
      <c r="AD2715">
        <v>15</v>
      </c>
    </row>
    <row r="2716" spans="2:30" ht="15" customHeight="1" x14ac:dyDescent="0.45">
      <c r="B2716" t="s">
        <v>419</v>
      </c>
      <c r="C2716" t="s">
        <v>190</v>
      </c>
      <c r="D2716" t="s">
        <v>845</v>
      </c>
      <c r="E2716" t="s">
        <v>866</v>
      </c>
      <c r="F2716" t="s">
        <v>5202</v>
      </c>
      <c r="G2716" t="s">
        <v>422</v>
      </c>
      <c r="H2716" t="s">
        <v>832</v>
      </c>
      <c r="I2716" t="s">
        <v>848</v>
      </c>
      <c r="J2716">
        <v>2</v>
      </c>
      <c r="K2716">
        <v>0.6</v>
      </c>
      <c r="L2716">
        <v>0.41099999999999998</v>
      </c>
      <c r="M2716">
        <v>0.33500000000000002</v>
      </c>
      <c r="N2716">
        <v>0.33500000000000002</v>
      </c>
      <c r="O2716">
        <v>0.38100000000000001</v>
      </c>
      <c r="P2716">
        <v>0.38100000000000001</v>
      </c>
      <c r="Q2716">
        <v>0.38100000000000001</v>
      </c>
      <c r="R2716">
        <v>0.38100000000000001</v>
      </c>
      <c r="S2716">
        <v>0.38100000000000001</v>
      </c>
      <c r="T2716">
        <v>0.38100000000000001</v>
      </c>
      <c r="U2716">
        <v>0.38100000000000001</v>
      </c>
      <c r="V2716">
        <v>0.38100000000000001</v>
      </c>
      <c r="W2716">
        <v>0.38100000000000001</v>
      </c>
      <c r="X2716">
        <v>0.38100000000000001</v>
      </c>
      <c r="Y2716">
        <v>0.38100000000000001</v>
      </c>
      <c r="Z2716">
        <v>0.38100000000000001</v>
      </c>
      <c r="AA2716">
        <v>0.38100000000000001</v>
      </c>
      <c r="AB2716">
        <v>0.38100000000000001</v>
      </c>
      <c r="AC2716">
        <v>0.38100000000000001</v>
      </c>
      <c r="AD2716">
        <v>0.38100000000000001</v>
      </c>
    </row>
    <row r="2717" spans="2:30" ht="15" customHeight="1" x14ac:dyDescent="0.45">
      <c r="B2717" t="s">
        <v>419</v>
      </c>
      <c r="C2717" t="s">
        <v>190</v>
      </c>
      <c r="D2717" t="s">
        <v>849</v>
      </c>
      <c r="E2717" t="s">
        <v>868</v>
      </c>
      <c r="F2717" t="s">
        <v>5203</v>
      </c>
      <c r="G2717" t="s">
        <v>422</v>
      </c>
      <c r="H2717" t="s">
        <v>832</v>
      </c>
      <c r="I2717" t="s">
        <v>848</v>
      </c>
      <c r="J2717">
        <v>2</v>
      </c>
      <c r="K2717">
        <v>0.41399999999999998</v>
      </c>
      <c r="L2717">
        <v>0.28100000000000003</v>
      </c>
      <c r="M2717">
        <v>0.249</v>
      </c>
      <c r="N2717">
        <v>0.249</v>
      </c>
      <c r="O2717">
        <v>0.30199999999999999</v>
      </c>
      <c r="P2717">
        <v>0.30199999999999999</v>
      </c>
      <c r="Q2717">
        <v>0.30199999999999999</v>
      </c>
      <c r="R2717">
        <v>0.30199999999999999</v>
      </c>
      <c r="S2717">
        <v>0.30199999999999999</v>
      </c>
      <c r="T2717">
        <v>0.30199999999999999</v>
      </c>
      <c r="U2717">
        <v>0.30199999999999999</v>
      </c>
      <c r="V2717">
        <v>0.30199999999999999</v>
      </c>
      <c r="W2717">
        <v>0.30199999999999999</v>
      </c>
      <c r="X2717">
        <v>0.30199999999999999</v>
      </c>
      <c r="Y2717">
        <v>0.30199999999999999</v>
      </c>
      <c r="Z2717">
        <v>0.30199999999999999</v>
      </c>
      <c r="AA2717">
        <v>0.30199999999999999</v>
      </c>
      <c r="AB2717">
        <v>0.30199999999999999</v>
      </c>
      <c r="AC2717">
        <v>0.30199999999999999</v>
      </c>
      <c r="AD2717">
        <v>0.30199999999999999</v>
      </c>
    </row>
    <row r="2718" spans="2:30" ht="15" customHeight="1" x14ac:dyDescent="0.45">
      <c r="B2718" t="s">
        <v>419</v>
      </c>
      <c r="C2718" t="s">
        <v>190</v>
      </c>
      <c r="D2718" t="s">
        <v>852</v>
      </c>
      <c r="E2718" t="s">
        <v>870</v>
      </c>
      <c r="F2718" t="s">
        <v>5204</v>
      </c>
      <c r="G2718" t="s">
        <v>422</v>
      </c>
      <c r="H2718" t="s">
        <v>832</v>
      </c>
      <c r="I2718" t="s">
        <v>848</v>
      </c>
      <c r="J2718">
        <v>2</v>
      </c>
      <c r="K2718">
        <v>0.17499999999999999</v>
      </c>
      <c r="L2718">
        <v>0.10199999999999999</v>
      </c>
      <c r="M2718">
        <v>8.7999999999999995E-2</v>
      </c>
      <c r="N2718">
        <v>8.7999999999999995E-2</v>
      </c>
      <c r="O2718">
        <v>0.123</v>
      </c>
      <c r="P2718">
        <v>0.123</v>
      </c>
      <c r="Q2718">
        <v>0.123</v>
      </c>
      <c r="R2718">
        <v>0.123</v>
      </c>
      <c r="S2718">
        <v>0.123</v>
      </c>
      <c r="T2718">
        <v>0.123</v>
      </c>
      <c r="U2718">
        <v>0.123</v>
      </c>
      <c r="V2718">
        <v>0.123</v>
      </c>
      <c r="W2718">
        <v>0.123</v>
      </c>
      <c r="X2718">
        <v>0.123</v>
      </c>
      <c r="Y2718">
        <v>0.123</v>
      </c>
      <c r="Z2718">
        <v>0.123</v>
      </c>
      <c r="AA2718">
        <v>0.123</v>
      </c>
      <c r="AB2718">
        <v>0.123</v>
      </c>
      <c r="AC2718">
        <v>0.123</v>
      </c>
      <c r="AD2718">
        <v>0.123</v>
      </c>
    </row>
    <row r="2719" spans="2:30" ht="15" customHeight="1" x14ac:dyDescent="0.45">
      <c r="B2719" t="s">
        <v>419</v>
      </c>
      <c r="C2719" t="s">
        <v>190</v>
      </c>
      <c r="D2719" t="s">
        <v>855</v>
      </c>
      <c r="E2719" t="s">
        <v>872</v>
      </c>
      <c r="F2719" t="s">
        <v>5205</v>
      </c>
      <c r="G2719" t="s">
        <v>422</v>
      </c>
      <c r="H2719" t="s">
        <v>832</v>
      </c>
      <c r="I2719" t="s">
        <v>848</v>
      </c>
      <c r="J2719">
        <v>2</v>
      </c>
      <c r="K2719">
        <v>0.41399999999999998</v>
      </c>
      <c r="L2719">
        <v>0.25900000000000001</v>
      </c>
      <c r="M2719">
        <v>0.24399999999999999</v>
      </c>
      <c r="N2719">
        <v>0.24399999999999999</v>
      </c>
      <c r="O2719">
        <v>0.29499999999999998</v>
      </c>
      <c r="P2719">
        <v>0.29499999999999998</v>
      </c>
      <c r="Q2719">
        <v>0.29499999999999998</v>
      </c>
      <c r="R2719">
        <v>0.29499999999999998</v>
      </c>
      <c r="S2719">
        <v>0.29499999999999998</v>
      </c>
      <c r="T2719">
        <v>0.29499999999999998</v>
      </c>
      <c r="U2719">
        <v>0.29499999999999998</v>
      </c>
      <c r="V2719">
        <v>0.29499999999999998</v>
      </c>
      <c r="W2719">
        <v>0.29499999999999998</v>
      </c>
      <c r="X2719">
        <v>0.29499999999999998</v>
      </c>
      <c r="Y2719">
        <v>0.29499999999999998</v>
      </c>
      <c r="Z2719">
        <v>0.29499999999999998</v>
      </c>
      <c r="AA2719">
        <v>0.29499999999999998</v>
      </c>
      <c r="AB2719">
        <v>0.29499999999999998</v>
      </c>
      <c r="AC2719">
        <v>0.29499999999999998</v>
      </c>
      <c r="AD2719">
        <v>0.29499999999999998</v>
      </c>
    </row>
    <row r="2720" spans="2:30" ht="15" customHeight="1" x14ac:dyDescent="0.45">
      <c r="B2720" t="s">
        <v>419</v>
      </c>
      <c r="C2720" t="s">
        <v>190</v>
      </c>
      <c r="D2720" t="s">
        <v>874</v>
      </c>
      <c r="E2720" t="s">
        <v>875</v>
      </c>
      <c r="F2720" t="s">
        <v>5206</v>
      </c>
      <c r="G2720" t="s">
        <v>422</v>
      </c>
      <c r="H2720" t="s">
        <v>832</v>
      </c>
      <c r="I2720" t="s">
        <v>424</v>
      </c>
      <c r="J2720">
        <v>2</v>
      </c>
      <c r="K2720">
        <v>0</v>
      </c>
      <c r="L2720">
        <v>0</v>
      </c>
      <c r="M2720">
        <v>0</v>
      </c>
      <c r="N2720">
        <v>-1E-3</v>
      </c>
      <c r="O2720">
        <v>0.17199999999999999</v>
      </c>
      <c r="P2720">
        <v>0.155</v>
      </c>
      <c r="Q2720">
        <v>0.17799999999999999</v>
      </c>
      <c r="R2720">
        <v>0.16300000000000001</v>
      </c>
      <c r="S2720">
        <v>0.157</v>
      </c>
      <c r="T2720">
        <v>0.152</v>
      </c>
      <c r="U2720">
        <v>0.152</v>
      </c>
      <c r="V2720">
        <v>0.151</v>
      </c>
      <c r="W2720">
        <v>0.152</v>
      </c>
      <c r="X2720">
        <v>0.152</v>
      </c>
      <c r="Y2720">
        <v>0.153</v>
      </c>
      <c r="Z2720">
        <v>0.153</v>
      </c>
      <c r="AA2720">
        <v>0.154</v>
      </c>
      <c r="AB2720">
        <v>0.154</v>
      </c>
      <c r="AC2720">
        <v>0.155</v>
      </c>
      <c r="AD2720">
        <v>0.155</v>
      </c>
    </row>
    <row r="2721" spans="2:30" ht="15" customHeight="1" x14ac:dyDescent="0.45">
      <c r="B2721" t="s">
        <v>419</v>
      </c>
      <c r="C2721" t="s">
        <v>190</v>
      </c>
      <c r="D2721" t="s">
        <v>877</v>
      </c>
      <c r="E2721" t="s">
        <v>878</v>
      </c>
      <c r="F2721" t="s">
        <v>5207</v>
      </c>
      <c r="G2721" t="s">
        <v>422</v>
      </c>
      <c r="H2721" t="s">
        <v>832</v>
      </c>
      <c r="I2721" t="s">
        <v>424</v>
      </c>
      <c r="J2721">
        <v>2</v>
      </c>
      <c r="K2721">
        <v>0</v>
      </c>
      <c r="L2721">
        <v>0</v>
      </c>
      <c r="M2721">
        <v>0</v>
      </c>
      <c r="N2721">
        <v>0</v>
      </c>
      <c r="O2721">
        <v>0.28299999999999997</v>
      </c>
      <c r="P2721">
        <v>0.28000000000000003</v>
      </c>
      <c r="Q2721">
        <v>0.28100000000000003</v>
      </c>
      <c r="R2721">
        <v>0.28299999999999997</v>
      </c>
      <c r="S2721">
        <v>0.28399999999999997</v>
      </c>
      <c r="T2721">
        <v>0.28499999999999998</v>
      </c>
      <c r="U2721">
        <v>0.28499999999999998</v>
      </c>
      <c r="V2721">
        <v>0.28499999999999998</v>
      </c>
      <c r="W2721">
        <v>0.28499999999999998</v>
      </c>
      <c r="X2721">
        <v>0.28499999999999998</v>
      </c>
      <c r="Y2721">
        <v>0.28499999999999998</v>
      </c>
      <c r="Z2721">
        <v>0.28499999999999998</v>
      </c>
      <c r="AA2721">
        <v>0.28499999999999998</v>
      </c>
      <c r="AB2721">
        <v>0.28499999999999998</v>
      </c>
      <c r="AC2721">
        <v>0.28499999999999998</v>
      </c>
      <c r="AD2721">
        <v>0.28499999999999998</v>
      </c>
    </row>
    <row r="2722" spans="2:30" ht="15" customHeight="1" x14ac:dyDescent="0.45">
      <c r="B2722" t="s">
        <v>419</v>
      </c>
      <c r="C2722" t="s">
        <v>190</v>
      </c>
      <c r="D2722" t="s">
        <v>880</v>
      </c>
      <c r="E2722" t="s">
        <v>881</v>
      </c>
      <c r="F2722" t="s">
        <v>5208</v>
      </c>
      <c r="G2722" t="s">
        <v>422</v>
      </c>
      <c r="H2722" t="s">
        <v>832</v>
      </c>
      <c r="I2722" t="s">
        <v>424</v>
      </c>
      <c r="J2722">
        <v>2</v>
      </c>
      <c r="K2722">
        <v>0</v>
      </c>
      <c r="L2722">
        <v>0</v>
      </c>
      <c r="M2722">
        <v>0</v>
      </c>
      <c r="N2722">
        <v>0</v>
      </c>
      <c r="O2722">
        <v>0.34699999999999998</v>
      </c>
      <c r="P2722">
        <v>0.34499999999999997</v>
      </c>
      <c r="Q2722">
        <v>0.34399999999999997</v>
      </c>
      <c r="R2722">
        <v>0.34300000000000003</v>
      </c>
      <c r="S2722">
        <v>0.34200000000000003</v>
      </c>
      <c r="T2722">
        <v>0.34200000000000003</v>
      </c>
      <c r="U2722">
        <v>0.34100000000000003</v>
      </c>
      <c r="V2722">
        <v>0.34100000000000003</v>
      </c>
      <c r="W2722">
        <v>0.34100000000000003</v>
      </c>
      <c r="X2722">
        <v>0.34100000000000003</v>
      </c>
      <c r="Y2722">
        <v>0.34100000000000003</v>
      </c>
      <c r="Z2722">
        <v>0.34100000000000003</v>
      </c>
      <c r="AA2722">
        <v>0.34100000000000003</v>
      </c>
      <c r="AB2722">
        <v>0.34200000000000003</v>
      </c>
      <c r="AC2722">
        <v>0.34300000000000003</v>
      </c>
      <c r="AD2722">
        <v>0.34399999999999997</v>
      </c>
    </row>
    <row r="2723" spans="2:30" ht="15" customHeight="1" x14ac:dyDescent="0.45">
      <c r="B2723" t="s">
        <v>419</v>
      </c>
      <c r="C2723" t="s">
        <v>190</v>
      </c>
      <c r="D2723" t="s">
        <v>883</v>
      </c>
      <c r="E2723" t="s">
        <v>884</v>
      </c>
      <c r="F2723" t="s">
        <v>5209</v>
      </c>
      <c r="G2723" t="s">
        <v>422</v>
      </c>
      <c r="H2723" t="s">
        <v>832</v>
      </c>
      <c r="I2723" t="s">
        <v>424</v>
      </c>
      <c r="J2723">
        <v>2</v>
      </c>
      <c r="K2723">
        <v>0</v>
      </c>
      <c r="L2723">
        <v>0</v>
      </c>
      <c r="M2723">
        <v>0</v>
      </c>
      <c r="N2723">
        <v>0</v>
      </c>
      <c r="O2723">
        <v>0.53400000000000003</v>
      </c>
      <c r="P2723">
        <v>0.16500000000000001</v>
      </c>
      <c r="Q2723">
        <v>6.4000000000000001E-2</v>
      </c>
      <c r="R2723">
        <v>1.2E-2</v>
      </c>
      <c r="S2723">
        <v>0</v>
      </c>
      <c r="T2723">
        <v>0</v>
      </c>
      <c r="U2723">
        <v>0</v>
      </c>
      <c r="V2723">
        <v>0</v>
      </c>
      <c r="W2723">
        <v>0</v>
      </c>
      <c r="X2723">
        <v>0</v>
      </c>
      <c r="Y2723">
        <v>0</v>
      </c>
      <c r="Z2723">
        <v>0</v>
      </c>
      <c r="AA2723">
        <v>0</v>
      </c>
      <c r="AB2723">
        <v>0</v>
      </c>
      <c r="AC2723">
        <v>0</v>
      </c>
      <c r="AD2723">
        <v>0</v>
      </c>
    </row>
    <row r="2724" spans="2:30" ht="15" customHeight="1" x14ac:dyDescent="0.45">
      <c r="B2724" t="s">
        <v>419</v>
      </c>
      <c r="C2724" t="s">
        <v>190</v>
      </c>
      <c r="D2724" t="s">
        <v>886</v>
      </c>
      <c r="E2724" t="s">
        <v>887</v>
      </c>
      <c r="F2724" t="s">
        <v>5210</v>
      </c>
      <c r="G2724" t="s">
        <v>422</v>
      </c>
      <c r="H2724" t="s">
        <v>832</v>
      </c>
      <c r="I2724" t="s">
        <v>424</v>
      </c>
      <c r="J2724">
        <v>2</v>
      </c>
      <c r="K2724">
        <v>0</v>
      </c>
      <c r="L2724">
        <v>0</v>
      </c>
      <c r="M2724">
        <v>0</v>
      </c>
      <c r="N2724">
        <v>0</v>
      </c>
      <c r="O2724">
        <v>0.13800000000000001</v>
      </c>
      <c r="P2724">
        <v>0.13800000000000001</v>
      </c>
      <c r="Q2724">
        <v>0.13800000000000001</v>
      </c>
      <c r="R2724">
        <v>0.13800000000000001</v>
      </c>
      <c r="S2724">
        <v>0.13800000000000001</v>
      </c>
      <c r="T2724">
        <v>0.13800000000000001</v>
      </c>
      <c r="U2724">
        <v>0.13800000000000001</v>
      </c>
      <c r="V2724">
        <v>0.13800000000000001</v>
      </c>
      <c r="W2724">
        <v>0.13800000000000001</v>
      </c>
      <c r="X2724">
        <v>0.13800000000000001</v>
      </c>
      <c r="Y2724">
        <v>0.13800000000000001</v>
      </c>
      <c r="Z2724">
        <v>0.13800000000000001</v>
      </c>
      <c r="AA2724">
        <v>0.13800000000000001</v>
      </c>
      <c r="AB2724">
        <v>0.13800000000000001</v>
      </c>
      <c r="AC2724">
        <v>0.13800000000000001</v>
      </c>
      <c r="AD2724">
        <v>0.13800000000000001</v>
      </c>
    </row>
    <row r="2725" spans="2:30" ht="15" customHeight="1" x14ac:dyDescent="0.45">
      <c r="B2725" t="s">
        <v>419</v>
      </c>
      <c r="C2725" t="s">
        <v>190</v>
      </c>
      <c r="D2725" t="s">
        <v>889</v>
      </c>
      <c r="E2725" t="s">
        <v>890</v>
      </c>
      <c r="F2725" t="s">
        <v>5211</v>
      </c>
      <c r="G2725" t="s">
        <v>422</v>
      </c>
      <c r="H2725" t="s">
        <v>832</v>
      </c>
      <c r="I2725" t="s">
        <v>424</v>
      </c>
      <c r="J2725">
        <v>2</v>
      </c>
      <c r="K2725">
        <v>0</v>
      </c>
      <c r="L2725">
        <v>0</v>
      </c>
      <c r="M2725">
        <v>0</v>
      </c>
      <c r="N2725">
        <v>0</v>
      </c>
      <c r="O2725">
        <v>0.21199999999999999</v>
      </c>
      <c r="P2725">
        <v>0.21199999999999999</v>
      </c>
      <c r="Q2725">
        <v>0.21199999999999999</v>
      </c>
      <c r="R2725">
        <v>0.21199999999999999</v>
      </c>
      <c r="S2725">
        <v>0.21199999999999999</v>
      </c>
      <c r="T2725">
        <v>0.21199999999999999</v>
      </c>
      <c r="U2725">
        <v>0.21199999999999999</v>
      </c>
      <c r="V2725">
        <v>0.21199999999999999</v>
      </c>
      <c r="W2725">
        <v>0.21199999999999999</v>
      </c>
      <c r="X2725">
        <v>0.21199999999999999</v>
      </c>
      <c r="Y2725">
        <v>0.21199999999999999</v>
      </c>
      <c r="Z2725">
        <v>0.21199999999999999</v>
      </c>
      <c r="AA2725">
        <v>0.21199999999999999</v>
      </c>
      <c r="AB2725">
        <v>0.21199999999999999</v>
      </c>
      <c r="AC2725">
        <v>0.21199999999999999</v>
      </c>
      <c r="AD2725">
        <v>0.21199999999999999</v>
      </c>
    </row>
    <row r="2726" spans="2:30" ht="15" customHeight="1" x14ac:dyDescent="0.45">
      <c r="B2726" t="s">
        <v>419</v>
      </c>
      <c r="C2726" t="s">
        <v>190</v>
      </c>
      <c r="D2726" t="s">
        <v>892</v>
      </c>
      <c r="E2726" t="s">
        <v>893</v>
      </c>
      <c r="F2726" t="s">
        <v>5212</v>
      </c>
      <c r="G2726" t="s">
        <v>422</v>
      </c>
      <c r="H2726" t="s">
        <v>832</v>
      </c>
      <c r="I2726" t="s">
        <v>424</v>
      </c>
      <c r="J2726">
        <v>2</v>
      </c>
      <c r="K2726">
        <v>0</v>
      </c>
      <c r="L2726">
        <v>0</v>
      </c>
      <c r="M2726">
        <v>0</v>
      </c>
      <c r="N2726">
        <v>0</v>
      </c>
      <c r="O2726">
        <v>0.40200000000000002</v>
      </c>
      <c r="P2726">
        <v>0.40200000000000002</v>
      </c>
      <c r="Q2726">
        <v>0.40200000000000002</v>
      </c>
      <c r="R2726">
        <v>0.40200000000000002</v>
      </c>
      <c r="S2726">
        <v>0.40200000000000002</v>
      </c>
      <c r="T2726">
        <v>0.40200000000000002</v>
      </c>
      <c r="U2726">
        <v>0.40200000000000002</v>
      </c>
      <c r="V2726">
        <v>0.40200000000000002</v>
      </c>
      <c r="W2726">
        <v>0.40200000000000002</v>
      </c>
      <c r="X2726">
        <v>0.40200000000000002</v>
      </c>
      <c r="Y2726">
        <v>0.40200000000000002</v>
      </c>
      <c r="Z2726">
        <v>0.40200000000000002</v>
      </c>
      <c r="AA2726">
        <v>0.40200000000000002</v>
      </c>
      <c r="AB2726">
        <v>0.40200000000000002</v>
      </c>
      <c r="AC2726">
        <v>0.40200000000000002</v>
      </c>
      <c r="AD2726">
        <v>0.40200000000000002</v>
      </c>
    </row>
    <row r="2727" spans="2:30" ht="15" customHeight="1" x14ac:dyDescent="0.45">
      <c r="B2727" t="s">
        <v>419</v>
      </c>
      <c r="C2727" t="s">
        <v>190</v>
      </c>
      <c r="D2727" t="s">
        <v>895</v>
      </c>
      <c r="E2727" t="s">
        <v>896</v>
      </c>
      <c r="F2727" t="s">
        <v>5213</v>
      </c>
      <c r="G2727" t="s">
        <v>422</v>
      </c>
      <c r="H2727" t="s">
        <v>832</v>
      </c>
      <c r="I2727" t="s">
        <v>424</v>
      </c>
      <c r="J2727">
        <v>2</v>
      </c>
      <c r="K2727">
        <v>0</v>
      </c>
      <c r="L2727">
        <v>0</v>
      </c>
      <c r="M2727">
        <v>0</v>
      </c>
      <c r="N2727">
        <v>0</v>
      </c>
      <c r="O2727">
        <v>0.21</v>
      </c>
      <c r="P2727">
        <v>0.21</v>
      </c>
      <c r="Q2727">
        <v>0.21</v>
      </c>
      <c r="R2727">
        <v>0.21</v>
      </c>
      <c r="S2727">
        <v>0.21</v>
      </c>
      <c r="T2727">
        <v>0.21</v>
      </c>
      <c r="U2727">
        <v>0.21</v>
      </c>
      <c r="V2727">
        <v>0.21</v>
      </c>
      <c r="W2727">
        <v>0.21</v>
      </c>
      <c r="X2727">
        <v>0.21</v>
      </c>
      <c r="Y2727">
        <v>0.21</v>
      </c>
      <c r="Z2727">
        <v>0.21</v>
      </c>
      <c r="AA2727">
        <v>0.21</v>
      </c>
      <c r="AB2727">
        <v>0.21</v>
      </c>
      <c r="AC2727">
        <v>0.21</v>
      </c>
      <c r="AD2727">
        <v>0.21</v>
      </c>
    </row>
    <row r="2728" spans="2:30" ht="15" customHeight="1" x14ac:dyDescent="0.45">
      <c r="B2728" t="s">
        <v>419</v>
      </c>
      <c r="C2728" t="s">
        <v>190</v>
      </c>
      <c r="D2728" t="s">
        <v>898</v>
      </c>
      <c r="E2728" t="s">
        <v>899</v>
      </c>
      <c r="F2728" t="s">
        <v>5214</v>
      </c>
      <c r="G2728" t="s">
        <v>422</v>
      </c>
      <c r="H2728" t="s">
        <v>901</v>
      </c>
      <c r="I2728" t="s">
        <v>902</v>
      </c>
      <c r="J2728">
        <v>2</v>
      </c>
    </row>
    <row r="2729" spans="2:30" ht="15" customHeight="1" x14ac:dyDescent="0.45">
      <c r="B2729" t="s">
        <v>419</v>
      </c>
      <c r="C2729" t="s">
        <v>190</v>
      </c>
      <c r="D2729" t="s">
        <v>903</v>
      </c>
      <c r="E2729" t="s">
        <v>904</v>
      </c>
      <c r="F2729" t="s">
        <v>5215</v>
      </c>
      <c r="G2729" t="s">
        <v>422</v>
      </c>
      <c r="H2729" t="s">
        <v>906</v>
      </c>
      <c r="I2729" t="s">
        <v>429</v>
      </c>
      <c r="J2729">
        <v>2</v>
      </c>
      <c r="K2729" t="e">
        <f>#VALUE!</f>
        <v>#VALUE!</v>
      </c>
    </row>
    <row r="2730" spans="2:30" ht="15" customHeight="1" x14ac:dyDescent="0.45">
      <c r="B2730" t="s">
        <v>419</v>
      </c>
      <c r="C2730" t="s">
        <v>190</v>
      </c>
      <c r="D2730" t="s">
        <v>907</v>
      </c>
      <c r="E2730" t="s">
        <v>908</v>
      </c>
      <c r="F2730" t="s">
        <v>5216</v>
      </c>
      <c r="G2730" t="s">
        <v>422</v>
      </c>
      <c r="H2730" t="s">
        <v>910</v>
      </c>
      <c r="I2730" t="s">
        <v>429</v>
      </c>
      <c r="J2730">
        <v>1</v>
      </c>
      <c r="K2730">
        <v>-151.58099999999999</v>
      </c>
      <c r="L2730">
        <v>-128.29400000000001</v>
      </c>
      <c r="M2730">
        <v>-165.88800000000001</v>
      </c>
      <c r="N2730">
        <v>-154.876</v>
      </c>
      <c r="O2730">
        <v>-161.08500000000001</v>
      </c>
      <c r="P2730">
        <v>-152.54</v>
      </c>
      <c r="Q2730">
        <v>-147.751</v>
      </c>
      <c r="R2730">
        <v>-144.482</v>
      </c>
      <c r="S2730">
        <v>-141.161</v>
      </c>
      <c r="T2730">
        <v>-137.05099999999999</v>
      </c>
      <c r="U2730">
        <v>-133.40100000000001</v>
      </c>
      <c r="V2730">
        <v>-129.43299999999999</v>
      </c>
      <c r="W2730">
        <v>-125.136</v>
      </c>
      <c r="X2730">
        <v>-120.459</v>
      </c>
      <c r="Y2730">
        <v>-115.23699999999999</v>
      </c>
      <c r="Z2730">
        <v>-109.639</v>
      </c>
      <c r="AA2730">
        <v>-103.673</v>
      </c>
      <c r="AB2730">
        <v>-97.373999999999995</v>
      </c>
      <c r="AC2730">
        <v>-91.656000000000006</v>
      </c>
      <c r="AD2730">
        <v>-90.676000000000002</v>
      </c>
    </row>
    <row r="2731" spans="2:30" ht="15" customHeight="1" x14ac:dyDescent="0.45">
      <c r="B2731" t="s">
        <v>419</v>
      </c>
      <c r="C2731" t="s">
        <v>190</v>
      </c>
      <c r="D2731" t="s">
        <v>907</v>
      </c>
      <c r="E2731" t="s">
        <v>911</v>
      </c>
      <c r="F2731" t="s">
        <v>5217</v>
      </c>
      <c r="G2731" t="s">
        <v>422</v>
      </c>
      <c r="H2731" t="s">
        <v>910</v>
      </c>
      <c r="I2731" t="s">
        <v>429</v>
      </c>
      <c r="J2731">
        <v>2</v>
      </c>
      <c r="K2731">
        <v>-151.58099999999999</v>
      </c>
      <c r="L2731">
        <v>-128.298</v>
      </c>
      <c r="M2731">
        <v>-165.91900000000001</v>
      </c>
      <c r="N2731">
        <v>-154.899</v>
      </c>
      <c r="O2731">
        <v>-141.79900000000001</v>
      </c>
      <c r="P2731">
        <v>-130.83000000000001</v>
      </c>
      <c r="Q2731">
        <v>-125.652</v>
      </c>
      <c r="R2731">
        <v>-121.73099999999999</v>
      </c>
      <c r="S2731">
        <v>-118.32299999999999</v>
      </c>
      <c r="T2731">
        <v>-114.011</v>
      </c>
      <c r="U2731">
        <v>-110.059</v>
      </c>
      <c r="V2731">
        <v>-105.675</v>
      </c>
      <c r="W2731">
        <v>-100.905</v>
      </c>
      <c r="X2731">
        <v>-95.707999999999998</v>
      </c>
      <c r="Y2731">
        <v>-89.891000000000005</v>
      </c>
      <c r="Z2731">
        <v>-83.656999999999996</v>
      </c>
      <c r="AA2731">
        <v>-77.010999999999996</v>
      </c>
      <c r="AB2731">
        <v>-69.998999999999995</v>
      </c>
      <c r="AC2731">
        <v>-63.667000000000002</v>
      </c>
      <c r="AD2731">
        <v>-62.7</v>
      </c>
    </row>
    <row r="2732" spans="2:30" ht="15" customHeight="1" x14ac:dyDescent="0.45">
      <c r="B2732" t="s">
        <v>419</v>
      </c>
      <c r="C2732" t="s">
        <v>190</v>
      </c>
      <c r="D2732" t="s">
        <v>913</v>
      </c>
      <c r="E2732" t="s">
        <v>914</v>
      </c>
      <c r="F2732" t="s">
        <v>5218</v>
      </c>
      <c r="G2732" t="s">
        <v>422</v>
      </c>
      <c r="H2732" t="s">
        <v>832</v>
      </c>
      <c r="I2732" t="s">
        <v>833</v>
      </c>
      <c r="J2732">
        <v>1</v>
      </c>
      <c r="K2732">
        <v>6.4000000000000001E-2</v>
      </c>
      <c r="L2732">
        <v>6.2E-2</v>
      </c>
      <c r="M2732">
        <v>5.1999999999999998E-2</v>
      </c>
      <c r="N2732">
        <v>4.9000000000000002E-2</v>
      </c>
      <c r="O2732">
        <v>5.0999999999999997E-2</v>
      </c>
      <c r="P2732">
        <v>5.2999999999999999E-2</v>
      </c>
      <c r="Q2732">
        <v>5.2999999999999999E-2</v>
      </c>
      <c r="R2732">
        <v>5.1999999999999998E-2</v>
      </c>
      <c r="S2732">
        <v>5.1999999999999998E-2</v>
      </c>
      <c r="T2732">
        <v>5.1999999999999998E-2</v>
      </c>
      <c r="U2732">
        <v>5.0999999999999997E-2</v>
      </c>
      <c r="V2732">
        <v>5.0999999999999997E-2</v>
      </c>
      <c r="W2732">
        <v>5.0999999999999997E-2</v>
      </c>
      <c r="X2732">
        <v>5.0999999999999997E-2</v>
      </c>
      <c r="Y2732">
        <v>0.05</v>
      </c>
      <c r="Z2732">
        <v>0.05</v>
      </c>
      <c r="AA2732">
        <v>0.05</v>
      </c>
      <c r="AB2732">
        <v>4.9000000000000002E-2</v>
      </c>
      <c r="AC2732">
        <v>4.9000000000000002E-2</v>
      </c>
      <c r="AD2732">
        <v>4.9000000000000002E-2</v>
      </c>
    </row>
    <row r="2733" spans="2:30" ht="15" customHeight="1" x14ac:dyDescent="0.45">
      <c r="B2733" t="s">
        <v>419</v>
      </c>
      <c r="C2733" t="s">
        <v>190</v>
      </c>
      <c r="D2733" t="s">
        <v>916</v>
      </c>
      <c r="E2733" t="s">
        <v>917</v>
      </c>
      <c r="F2733" t="s">
        <v>5219</v>
      </c>
      <c r="G2733" t="s">
        <v>422</v>
      </c>
      <c r="H2733" t="s">
        <v>832</v>
      </c>
      <c r="I2733" t="s">
        <v>833</v>
      </c>
      <c r="J2733">
        <v>1</v>
      </c>
      <c r="K2733">
        <v>6.0999999999999999E-2</v>
      </c>
      <c r="L2733">
        <v>5.1999999999999998E-2</v>
      </c>
      <c r="M2733">
        <v>4.5999999999999999E-2</v>
      </c>
      <c r="N2733">
        <v>4.2999999999999997E-2</v>
      </c>
      <c r="O2733">
        <v>4.4999999999999998E-2</v>
      </c>
      <c r="P2733">
        <v>4.5999999999999999E-2</v>
      </c>
      <c r="Q2733">
        <v>4.5999999999999999E-2</v>
      </c>
      <c r="R2733">
        <v>4.5999999999999999E-2</v>
      </c>
      <c r="S2733">
        <v>4.5999999999999999E-2</v>
      </c>
      <c r="T2733">
        <v>4.4999999999999998E-2</v>
      </c>
      <c r="U2733">
        <v>4.4999999999999998E-2</v>
      </c>
      <c r="V2733">
        <v>4.4999999999999998E-2</v>
      </c>
      <c r="W2733">
        <v>4.4999999999999998E-2</v>
      </c>
      <c r="X2733">
        <v>4.3999999999999997E-2</v>
      </c>
      <c r="Y2733">
        <v>4.3999999999999997E-2</v>
      </c>
      <c r="Z2733">
        <v>4.3999999999999997E-2</v>
      </c>
      <c r="AA2733">
        <v>4.3999999999999997E-2</v>
      </c>
      <c r="AB2733">
        <v>4.2999999999999997E-2</v>
      </c>
      <c r="AC2733">
        <v>4.2999999999999997E-2</v>
      </c>
      <c r="AD2733">
        <v>4.2999999999999997E-2</v>
      </c>
    </row>
    <row r="2734" spans="2:30" ht="15" customHeight="1" x14ac:dyDescent="0.45">
      <c r="B2734" t="s">
        <v>419</v>
      </c>
      <c r="C2734" t="s">
        <v>190</v>
      </c>
      <c r="D2734" t="s">
        <v>919</v>
      </c>
      <c r="E2734" t="s">
        <v>920</v>
      </c>
      <c r="F2734" t="s">
        <v>5220</v>
      </c>
      <c r="G2734" t="s">
        <v>422</v>
      </c>
      <c r="H2734" t="s">
        <v>832</v>
      </c>
      <c r="I2734" t="s">
        <v>837</v>
      </c>
      <c r="J2734">
        <v>1</v>
      </c>
      <c r="K2734">
        <v>11.465999999999999</v>
      </c>
      <c r="L2734">
        <v>8.83</v>
      </c>
      <c r="M2734">
        <v>7.7460000000000004</v>
      </c>
      <c r="N2734">
        <v>7.0540000000000003</v>
      </c>
      <c r="O2734">
        <v>7.0720000000000001</v>
      </c>
      <c r="P2734">
        <v>7.1269999999999998</v>
      </c>
      <c r="Q2734">
        <v>7.101</v>
      </c>
      <c r="R2734">
        <v>7.0730000000000004</v>
      </c>
      <c r="S2734">
        <v>7.0430000000000001</v>
      </c>
      <c r="T2734">
        <v>7.0140000000000002</v>
      </c>
      <c r="U2734">
        <v>7.0140000000000002</v>
      </c>
      <c r="V2734">
        <v>7.0140000000000002</v>
      </c>
      <c r="W2734">
        <v>7.0140000000000002</v>
      </c>
      <c r="X2734">
        <v>7.0140000000000002</v>
      </c>
      <c r="Y2734">
        <v>7.0140000000000002</v>
      </c>
      <c r="Z2734">
        <v>7.0140000000000002</v>
      </c>
      <c r="AA2734">
        <v>7.0140000000000002</v>
      </c>
      <c r="AB2734">
        <v>7.0140000000000002</v>
      </c>
      <c r="AC2734">
        <v>7.0140000000000002</v>
      </c>
      <c r="AD2734">
        <v>7.0140000000000002</v>
      </c>
    </row>
    <row r="2735" spans="2:30" ht="15" customHeight="1" x14ac:dyDescent="0.45">
      <c r="B2735" t="s">
        <v>419</v>
      </c>
      <c r="C2735" t="s">
        <v>190</v>
      </c>
      <c r="D2735" t="s">
        <v>922</v>
      </c>
      <c r="E2735" t="s">
        <v>923</v>
      </c>
      <c r="F2735" t="s">
        <v>5221</v>
      </c>
      <c r="G2735" t="s">
        <v>422</v>
      </c>
      <c r="H2735" t="s">
        <v>832</v>
      </c>
      <c r="I2735" t="s">
        <v>837</v>
      </c>
      <c r="J2735">
        <v>1</v>
      </c>
      <c r="K2735">
        <v>5.3360000000000003</v>
      </c>
      <c r="L2735">
        <v>5.01</v>
      </c>
      <c r="M2735">
        <v>5.0869999999999997</v>
      </c>
      <c r="N2735">
        <v>5.0869999999999997</v>
      </c>
      <c r="O2735">
        <v>5.0869999999999997</v>
      </c>
      <c r="P2735">
        <v>5.0869999999999997</v>
      </c>
      <c r="Q2735">
        <v>5.0869999999999997</v>
      </c>
      <c r="R2735">
        <v>5.0869999999999997</v>
      </c>
      <c r="S2735">
        <v>5.0869999999999997</v>
      </c>
      <c r="T2735">
        <v>5.0869999999999997</v>
      </c>
      <c r="U2735">
        <v>5.0869999999999997</v>
      </c>
      <c r="V2735">
        <v>5.0869999999999997</v>
      </c>
      <c r="W2735">
        <v>5.0869999999999997</v>
      </c>
      <c r="X2735">
        <v>5.0869999999999997</v>
      </c>
      <c r="Y2735">
        <v>5.0869999999999997</v>
      </c>
      <c r="Z2735">
        <v>5.0869999999999997</v>
      </c>
      <c r="AA2735">
        <v>5.0869999999999997</v>
      </c>
      <c r="AB2735">
        <v>5.0869999999999997</v>
      </c>
      <c r="AC2735">
        <v>5.0869999999999997</v>
      </c>
      <c r="AD2735">
        <v>5.0869999999999997</v>
      </c>
    </row>
    <row r="2736" spans="2:30" ht="15" customHeight="1" x14ac:dyDescent="0.45">
      <c r="B2736" t="s">
        <v>419</v>
      </c>
      <c r="C2736" t="s">
        <v>190</v>
      </c>
      <c r="D2736" t="s">
        <v>925</v>
      </c>
      <c r="E2736" t="s">
        <v>926</v>
      </c>
      <c r="F2736" t="s">
        <v>5222</v>
      </c>
      <c r="G2736" t="s">
        <v>422</v>
      </c>
      <c r="H2736" t="s">
        <v>832</v>
      </c>
      <c r="I2736" t="s">
        <v>837</v>
      </c>
      <c r="J2736">
        <v>1</v>
      </c>
      <c r="K2736">
        <v>23.399000000000001</v>
      </c>
      <c r="L2736">
        <v>15.864000000000001</v>
      </c>
      <c r="M2736">
        <v>14.744</v>
      </c>
      <c r="N2736">
        <v>13.651999999999999</v>
      </c>
      <c r="O2736">
        <v>13.680999999999999</v>
      </c>
      <c r="P2736">
        <v>13.768000000000001</v>
      </c>
      <c r="Q2736">
        <v>13.727</v>
      </c>
      <c r="R2736">
        <v>13.683</v>
      </c>
      <c r="S2736">
        <v>13.635999999999999</v>
      </c>
      <c r="T2736">
        <v>13.59</v>
      </c>
      <c r="U2736">
        <v>13.59</v>
      </c>
      <c r="V2736">
        <v>13.59</v>
      </c>
      <c r="W2736">
        <v>13.59</v>
      </c>
      <c r="X2736">
        <v>13.59</v>
      </c>
      <c r="Y2736">
        <v>13.59</v>
      </c>
      <c r="Z2736">
        <v>13.59</v>
      </c>
      <c r="AA2736">
        <v>13.59</v>
      </c>
      <c r="AB2736">
        <v>13.59</v>
      </c>
      <c r="AC2736">
        <v>13.59</v>
      </c>
      <c r="AD2736">
        <v>13.59</v>
      </c>
    </row>
    <row r="2737" spans="2:30" ht="15" customHeight="1" x14ac:dyDescent="0.45">
      <c r="B2737" t="s">
        <v>419</v>
      </c>
      <c r="C2737" t="s">
        <v>190</v>
      </c>
      <c r="D2737" t="s">
        <v>928</v>
      </c>
      <c r="E2737" t="s">
        <v>929</v>
      </c>
      <c r="F2737" t="s">
        <v>5223</v>
      </c>
      <c r="G2737" t="s">
        <v>422</v>
      </c>
      <c r="H2737" t="s">
        <v>832</v>
      </c>
      <c r="I2737" t="s">
        <v>837</v>
      </c>
      <c r="J2737">
        <v>1</v>
      </c>
      <c r="K2737">
        <v>4.6340000000000003</v>
      </c>
      <c r="L2737">
        <v>3.2090000000000001</v>
      </c>
      <c r="M2737">
        <v>2.331</v>
      </c>
      <c r="N2737">
        <v>2.331</v>
      </c>
      <c r="O2737">
        <v>2.331</v>
      </c>
      <c r="P2737">
        <v>2.331</v>
      </c>
      <c r="Q2737">
        <v>2.331</v>
      </c>
      <c r="R2737">
        <v>2.331</v>
      </c>
      <c r="S2737">
        <v>2.331</v>
      </c>
      <c r="T2737">
        <v>2.331</v>
      </c>
      <c r="U2737">
        <v>2.331</v>
      </c>
      <c r="V2737">
        <v>2.331</v>
      </c>
      <c r="W2737">
        <v>2.331</v>
      </c>
      <c r="X2737">
        <v>2.331</v>
      </c>
      <c r="Y2737">
        <v>2.331</v>
      </c>
      <c r="Z2737">
        <v>2.331</v>
      </c>
      <c r="AA2737">
        <v>2.331</v>
      </c>
      <c r="AB2737">
        <v>2.331</v>
      </c>
      <c r="AC2737">
        <v>2.331</v>
      </c>
      <c r="AD2737">
        <v>2.331</v>
      </c>
    </row>
    <row r="2738" spans="2:30" ht="15" customHeight="1" x14ac:dyDescent="0.45">
      <c r="B2738" t="s">
        <v>419</v>
      </c>
      <c r="C2738" t="s">
        <v>190</v>
      </c>
      <c r="D2738" t="s">
        <v>931</v>
      </c>
      <c r="E2738" t="s">
        <v>932</v>
      </c>
      <c r="F2738" t="s">
        <v>5224</v>
      </c>
      <c r="G2738" t="s">
        <v>422</v>
      </c>
      <c r="H2738" t="s">
        <v>832</v>
      </c>
      <c r="I2738" t="s">
        <v>837</v>
      </c>
      <c r="J2738">
        <v>1</v>
      </c>
      <c r="K2738">
        <v>13.301</v>
      </c>
      <c r="L2738">
        <v>6.66</v>
      </c>
      <c r="M2738">
        <v>5.9119999999999999</v>
      </c>
      <c r="N2738">
        <v>5.032</v>
      </c>
      <c r="O2738">
        <v>5.0549999999999997</v>
      </c>
      <c r="P2738">
        <v>5.125</v>
      </c>
      <c r="Q2738">
        <v>5.0919999999999996</v>
      </c>
      <c r="R2738">
        <v>5.056</v>
      </c>
      <c r="S2738">
        <v>5.0179999999999998</v>
      </c>
      <c r="T2738">
        <v>4.9820000000000002</v>
      </c>
      <c r="U2738">
        <v>4.9820000000000002</v>
      </c>
      <c r="V2738">
        <v>4.9820000000000002</v>
      </c>
      <c r="W2738">
        <v>4.9820000000000002</v>
      </c>
      <c r="X2738">
        <v>4.9820000000000002</v>
      </c>
      <c r="Y2738">
        <v>4.9820000000000002</v>
      </c>
      <c r="Z2738">
        <v>4.9820000000000002</v>
      </c>
      <c r="AA2738">
        <v>4.9820000000000002</v>
      </c>
      <c r="AB2738">
        <v>4.9820000000000002</v>
      </c>
      <c r="AC2738">
        <v>4.9820000000000002</v>
      </c>
      <c r="AD2738">
        <v>4.9820000000000002</v>
      </c>
    </row>
    <row r="2739" spans="2:30" ht="15" customHeight="1" x14ac:dyDescent="0.45">
      <c r="B2739" t="s">
        <v>419</v>
      </c>
      <c r="C2739" t="s">
        <v>190</v>
      </c>
      <c r="D2739" t="s">
        <v>934</v>
      </c>
      <c r="E2739" t="s">
        <v>935</v>
      </c>
      <c r="F2739" t="s">
        <v>5225</v>
      </c>
      <c r="G2739" t="s">
        <v>422</v>
      </c>
      <c r="H2739" t="s">
        <v>832</v>
      </c>
      <c r="I2739" t="s">
        <v>837</v>
      </c>
      <c r="J2739">
        <v>1</v>
      </c>
      <c r="K2739">
        <v>2.7839999999999998</v>
      </c>
      <c r="L2739">
        <v>2.6139999999999999</v>
      </c>
      <c r="M2739">
        <v>2.6539999999999999</v>
      </c>
      <c r="N2739">
        <v>2.6539999999999999</v>
      </c>
      <c r="O2739">
        <v>2.6539999999999999</v>
      </c>
      <c r="P2739">
        <v>2.6539999999999999</v>
      </c>
      <c r="Q2739">
        <v>2.6539999999999999</v>
      </c>
      <c r="R2739">
        <v>2.6539999999999999</v>
      </c>
      <c r="S2739">
        <v>2.6539999999999999</v>
      </c>
      <c r="T2739">
        <v>2.6539999999999999</v>
      </c>
      <c r="U2739">
        <v>2.6539999999999999</v>
      </c>
      <c r="V2739">
        <v>2.6539999999999999</v>
      </c>
      <c r="W2739">
        <v>2.6539999999999999</v>
      </c>
      <c r="X2739">
        <v>2.6539999999999999</v>
      </c>
      <c r="Y2739">
        <v>2.6539999999999999</v>
      </c>
      <c r="Z2739">
        <v>2.6539999999999999</v>
      </c>
      <c r="AA2739">
        <v>2.6539999999999999</v>
      </c>
      <c r="AB2739">
        <v>2.6539999999999999</v>
      </c>
      <c r="AC2739">
        <v>2.6539999999999999</v>
      </c>
      <c r="AD2739">
        <v>2.6539999999999999</v>
      </c>
    </row>
    <row r="2740" spans="2:30" ht="15" customHeight="1" x14ac:dyDescent="0.45">
      <c r="B2740" t="s">
        <v>419</v>
      </c>
      <c r="C2740" t="s">
        <v>190</v>
      </c>
      <c r="D2740" t="s">
        <v>937</v>
      </c>
      <c r="E2740" t="s">
        <v>938</v>
      </c>
      <c r="F2740" t="s">
        <v>5226</v>
      </c>
      <c r="G2740" t="s">
        <v>422</v>
      </c>
      <c r="H2740" t="s">
        <v>832</v>
      </c>
      <c r="I2740" t="s">
        <v>833</v>
      </c>
      <c r="J2740">
        <v>2</v>
      </c>
      <c r="K2740">
        <v>6.4000000000000001E-2</v>
      </c>
      <c r="L2740">
        <v>6.2E-2</v>
      </c>
      <c r="M2740">
        <v>5.1999999999999998E-2</v>
      </c>
      <c r="N2740">
        <v>4.9000000000000002E-2</v>
      </c>
      <c r="O2740">
        <v>0.06</v>
      </c>
      <c r="P2740">
        <v>0.06</v>
      </c>
      <c r="Q2740">
        <v>6.0999999999999999E-2</v>
      </c>
      <c r="R2740">
        <v>0.06</v>
      </c>
      <c r="S2740">
        <v>0.06</v>
      </c>
      <c r="T2740">
        <v>5.8999999999999997E-2</v>
      </c>
      <c r="U2740">
        <v>5.8999999999999997E-2</v>
      </c>
      <c r="V2740">
        <v>5.8000000000000003E-2</v>
      </c>
      <c r="W2740">
        <v>5.8000000000000003E-2</v>
      </c>
      <c r="X2740">
        <v>5.8000000000000003E-2</v>
      </c>
      <c r="Y2740">
        <v>5.8000000000000003E-2</v>
      </c>
      <c r="Z2740">
        <v>5.7000000000000002E-2</v>
      </c>
      <c r="AA2740">
        <v>5.7000000000000002E-2</v>
      </c>
      <c r="AB2740">
        <v>5.7000000000000002E-2</v>
      </c>
      <c r="AC2740">
        <v>5.6000000000000001E-2</v>
      </c>
      <c r="AD2740">
        <v>5.6000000000000001E-2</v>
      </c>
    </row>
    <row r="2741" spans="2:30" ht="15" customHeight="1" x14ac:dyDescent="0.45">
      <c r="B2741" t="s">
        <v>419</v>
      </c>
      <c r="C2741" t="s">
        <v>190</v>
      </c>
      <c r="D2741" t="s">
        <v>940</v>
      </c>
      <c r="E2741" t="s">
        <v>941</v>
      </c>
      <c r="F2741" t="s">
        <v>5227</v>
      </c>
      <c r="G2741" t="s">
        <v>422</v>
      </c>
      <c r="H2741" t="s">
        <v>832</v>
      </c>
      <c r="I2741" t="s">
        <v>833</v>
      </c>
      <c r="J2741">
        <v>2</v>
      </c>
      <c r="K2741">
        <v>6.0999999999999999E-2</v>
      </c>
      <c r="L2741">
        <v>5.1999999999999998E-2</v>
      </c>
      <c r="M2741">
        <v>4.5999999999999999E-2</v>
      </c>
      <c r="N2741">
        <v>4.2999999999999997E-2</v>
      </c>
      <c r="O2741">
        <v>5.2999999999999999E-2</v>
      </c>
      <c r="P2741">
        <v>5.3999999999999999E-2</v>
      </c>
      <c r="Q2741">
        <v>5.5E-2</v>
      </c>
      <c r="R2741">
        <v>5.3999999999999999E-2</v>
      </c>
      <c r="S2741">
        <v>5.2999999999999999E-2</v>
      </c>
      <c r="T2741">
        <v>5.2999999999999999E-2</v>
      </c>
      <c r="U2741">
        <v>5.1999999999999998E-2</v>
      </c>
      <c r="V2741">
        <v>5.1999999999999998E-2</v>
      </c>
      <c r="W2741">
        <v>5.1999999999999998E-2</v>
      </c>
      <c r="X2741">
        <v>5.1999999999999998E-2</v>
      </c>
      <c r="Y2741">
        <v>5.0999999999999997E-2</v>
      </c>
      <c r="Z2741">
        <v>5.0999999999999997E-2</v>
      </c>
      <c r="AA2741">
        <v>5.0999999999999997E-2</v>
      </c>
      <c r="AB2741">
        <v>5.0999999999999997E-2</v>
      </c>
      <c r="AC2741">
        <v>0.05</v>
      </c>
      <c r="AD2741">
        <v>0.05</v>
      </c>
    </row>
    <row r="2742" spans="2:30" ht="15" customHeight="1" x14ac:dyDescent="0.45">
      <c r="B2742" t="s">
        <v>419</v>
      </c>
      <c r="C2742" t="s">
        <v>190</v>
      </c>
      <c r="D2742" t="s">
        <v>943</v>
      </c>
      <c r="E2742" t="s">
        <v>944</v>
      </c>
      <c r="F2742" t="s">
        <v>5228</v>
      </c>
      <c r="G2742" t="s">
        <v>422</v>
      </c>
      <c r="H2742" t="s">
        <v>832</v>
      </c>
      <c r="I2742" t="s">
        <v>837</v>
      </c>
      <c r="J2742">
        <v>2</v>
      </c>
      <c r="K2742">
        <v>11.465999999999999</v>
      </c>
      <c r="L2742">
        <v>8.83</v>
      </c>
      <c r="M2742">
        <v>7.7460000000000004</v>
      </c>
      <c r="N2742">
        <v>7.0540000000000003</v>
      </c>
      <c r="O2742">
        <v>9.0719999999999992</v>
      </c>
      <c r="P2742">
        <v>9.1270000000000007</v>
      </c>
      <c r="Q2742">
        <v>9.1010000000000009</v>
      </c>
      <c r="R2742">
        <v>9.0730000000000004</v>
      </c>
      <c r="S2742">
        <v>9.0429999999999993</v>
      </c>
      <c r="T2742">
        <v>9.0139999999999993</v>
      </c>
      <c r="U2742">
        <v>9.0139999999999993</v>
      </c>
      <c r="V2742">
        <v>9.0139999999999993</v>
      </c>
      <c r="W2742">
        <v>9.0139999999999993</v>
      </c>
      <c r="X2742">
        <v>9.0139999999999993</v>
      </c>
      <c r="Y2742">
        <v>9.0139999999999993</v>
      </c>
      <c r="Z2742">
        <v>9.0139999999999993</v>
      </c>
      <c r="AA2742">
        <v>9.0139999999999993</v>
      </c>
      <c r="AB2742">
        <v>9.0139999999999993</v>
      </c>
      <c r="AC2742">
        <v>9.0139999999999993</v>
      </c>
      <c r="AD2742">
        <v>9.0139999999999993</v>
      </c>
    </row>
    <row r="2743" spans="2:30" ht="15" customHeight="1" x14ac:dyDescent="0.45">
      <c r="B2743" t="s">
        <v>419</v>
      </c>
      <c r="C2743" t="s">
        <v>190</v>
      </c>
      <c r="D2743" t="s">
        <v>946</v>
      </c>
      <c r="E2743" t="s">
        <v>947</v>
      </c>
      <c r="F2743" t="s">
        <v>5229</v>
      </c>
      <c r="G2743" t="s">
        <v>422</v>
      </c>
      <c r="H2743" t="s">
        <v>832</v>
      </c>
      <c r="I2743" t="s">
        <v>837</v>
      </c>
      <c r="J2743">
        <v>2</v>
      </c>
      <c r="K2743">
        <v>5.3360000000000003</v>
      </c>
      <c r="L2743">
        <v>5.01</v>
      </c>
      <c r="M2743">
        <v>5.0869999999999997</v>
      </c>
      <c r="N2743">
        <v>5.0869999999999997</v>
      </c>
      <c r="O2743">
        <v>6.2030000000000003</v>
      </c>
      <c r="P2743">
        <v>6.2030000000000003</v>
      </c>
      <c r="Q2743">
        <v>6.2030000000000003</v>
      </c>
      <c r="R2743">
        <v>6.2030000000000003</v>
      </c>
      <c r="S2743">
        <v>6.2030000000000003</v>
      </c>
      <c r="T2743">
        <v>6.2030000000000003</v>
      </c>
      <c r="U2743">
        <v>6.2030000000000003</v>
      </c>
      <c r="V2743">
        <v>6.2030000000000003</v>
      </c>
      <c r="W2743">
        <v>6.2030000000000003</v>
      </c>
      <c r="X2743">
        <v>6.2030000000000003</v>
      </c>
      <c r="Y2743">
        <v>6.2030000000000003</v>
      </c>
      <c r="Z2743">
        <v>6.2030000000000003</v>
      </c>
      <c r="AA2743">
        <v>6.2030000000000003</v>
      </c>
      <c r="AB2743">
        <v>6.2030000000000003</v>
      </c>
      <c r="AC2743">
        <v>6.2030000000000003</v>
      </c>
      <c r="AD2743">
        <v>6.2030000000000003</v>
      </c>
    </row>
    <row r="2744" spans="2:30" ht="15" customHeight="1" x14ac:dyDescent="0.45">
      <c r="B2744" t="s">
        <v>419</v>
      </c>
      <c r="C2744" t="s">
        <v>190</v>
      </c>
      <c r="D2744" t="s">
        <v>949</v>
      </c>
      <c r="E2744" t="s">
        <v>950</v>
      </c>
      <c r="F2744" t="s">
        <v>5230</v>
      </c>
      <c r="G2744" t="s">
        <v>422</v>
      </c>
      <c r="H2744" t="s">
        <v>832</v>
      </c>
      <c r="I2744" t="s">
        <v>837</v>
      </c>
      <c r="J2744">
        <v>2</v>
      </c>
      <c r="K2744">
        <v>23.399000000000001</v>
      </c>
      <c r="L2744">
        <v>15.864000000000001</v>
      </c>
      <c r="M2744">
        <v>14.744</v>
      </c>
      <c r="N2744">
        <v>13.651999999999999</v>
      </c>
      <c r="O2744">
        <v>15.831</v>
      </c>
      <c r="P2744">
        <v>15.917999999999999</v>
      </c>
      <c r="Q2744">
        <v>15.877000000000001</v>
      </c>
      <c r="R2744">
        <v>15.833</v>
      </c>
      <c r="S2744">
        <v>15.786</v>
      </c>
      <c r="T2744">
        <v>15.74</v>
      </c>
      <c r="U2744">
        <v>15.74</v>
      </c>
      <c r="V2744">
        <v>15.74</v>
      </c>
      <c r="W2744">
        <v>15.74</v>
      </c>
      <c r="X2744">
        <v>15.74</v>
      </c>
      <c r="Y2744">
        <v>15.74</v>
      </c>
      <c r="Z2744">
        <v>15.74</v>
      </c>
      <c r="AA2744">
        <v>15.74</v>
      </c>
      <c r="AB2744">
        <v>15.74</v>
      </c>
      <c r="AC2744">
        <v>15.74</v>
      </c>
      <c r="AD2744">
        <v>15.74</v>
      </c>
    </row>
    <row r="2745" spans="2:30" ht="15" customHeight="1" x14ac:dyDescent="0.45">
      <c r="B2745" t="s">
        <v>419</v>
      </c>
      <c r="C2745" t="s">
        <v>190</v>
      </c>
      <c r="D2745" t="s">
        <v>952</v>
      </c>
      <c r="E2745" t="s">
        <v>953</v>
      </c>
      <c r="F2745" t="s">
        <v>5231</v>
      </c>
      <c r="G2745" t="s">
        <v>422</v>
      </c>
      <c r="H2745" t="s">
        <v>832</v>
      </c>
      <c r="I2745" t="s">
        <v>837</v>
      </c>
      <c r="J2745">
        <v>2</v>
      </c>
      <c r="K2745">
        <v>4.6340000000000003</v>
      </c>
      <c r="L2745">
        <v>3.2090000000000001</v>
      </c>
      <c r="M2745">
        <v>2.331</v>
      </c>
      <c r="N2745">
        <v>2.331</v>
      </c>
      <c r="O2745">
        <v>3.4470000000000001</v>
      </c>
      <c r="P2745">
        <v>3.4630000000000001</v>
      </c>
      <c r="Q2745">
        <v>3.4790000000000001</v>
      </c>
      <c r="R2745">
        <v>3.496</v>
      </c>
      <c r="S2745">
        <v>3.5129999999999999</v>
      </c>
      <c r="T2745">
        <v>3.5310000000000001</v>
      </c>
      <c r="U2745">
        <v>3.5489999999999999</v>
      </c>
      <c r="V2745">
        <v>3.5680000000000001</v>
      </c>
      <c r="W2745">
        <v>3.5880000000000001</v>
      </c>
      <c r="X2745">
        <v>3.6080000000000001</v>
      </c>
      <c r="Y2745">
        <v>3.629</v>
      </c>
      <c r="Z2745">
        <v>3.629</v>
      </c>
      <c r="AA2745">
        <v>3.629</v>
      </c>
      <c r="AB2745">
        <v>3.629</v>
      </c>
      <c r="AC2745">
        <v>3.629</v>
      </c>
      <c r="AD2745">
        <v>3.629</v>
      </c>
    </row>
    <row r="2746" spans="2:30" ht="15" customHeight="1" x14ac:dyDescent="0.45">
      <c r="B2746" t="s">
        <v>419</v>
      </c>
      <c r="C2746" t="s">
        <v>190</v>
      </c>
      <c r="D2746" t="s">
        <v>955</v>
      </c>
      <c r="E2746" t="s">
        <v>956</v>
      </c>
      <c r="F2746" t="s">
        <v>5232</v>
      </c>
      <c r="G2746" t="s">
        <v>422</v>
      </c>
      <c r="H2746" t="s">
        <v>832</v>
      </c>
      <c r="I2746" t="s">
        <v>837</v>
      </c>
      <c r="J2746">
        <v>2</v>
      </c>
      <c r="K2746">
        <v>13.301</v>
      </c>
      <c r="L2746">
        <v>6.66</v>
      </c>
      <c r="M2746">
        <v>5.9119999999999999</v>
      </c>
      <c r="N2746">
        <v>5.032</v>
      </c>
      <c r="O2746">
        <v>6.9409999999999998</v>
      </c>
      <c r="P2746">
        <v>7.0110000000000001</v>
      </c>
      <c r="Q2746">
        <v>6.9779999999999998</v>
      </c>
      <c r="R2746">
        <v>6.9420000000000002</v>
      </c>
      <c r="S2746">
        <v>6.9039999999999999</v>
      </c>
      <c r="T2746">
        <v>6.8680000000000003</v>
      </c>
      <c r="U2746">
        <v>6.8680000000000003</v>
      </c>
      <c r="V2746">
        <v>6.8680000000000003</v>
      </c>
      <c r="W2746">
        <v>6.8680000000000003</v>
      </c>
      <c r="X2746">
        <v>6.8680000000000003</v>
      </c>
      <c r="Y2746">
        <v>6.8680000000000003</v>
      </c>
      <c r="Z2746">
        <v>6.8680000000000003</v>
      </c>
      <c r="AA2746">
        <v>6.8680000000000003</v>
      </c>
      <c r="AB2746">
        <v>6.8680000000000003</v>
      </c>
      <c r="AC2746">
        <v>6.8680000000000003</v>
      </c>
      <c r="AD2746">
        <v>6.8680000000000003</v>
      </c>
    </row>
    <row r="2747" spans="2:30" ht="15" customHeight="1" x14ac:dyDescent="0.45">
      <c r="B2747" t="s">
        <v>419</v>
      </c>
      <c r="C2747" t="s">
        <v>190</v>
      </c>
      <c r="D2747" t="s">
        <v>958</v>
      </c>
      <c r="E2747" t="s">
        <v>959</v>
      </c>
      <c r="F2747" t="s">
        <v>5233</v>
      </c>
      <c r="G2747" t="s">
        <v>422</v>
      </c>
      <c r="H2747" t="s">
        <v>832</v>
      </c>
      <c r="I2747" t="s">
        <v>837</v>
      </c>
      <c r="J2747">
        <v>2</v>
      </c>
      <c r="K2747">
        <v>2.7839999999999998</v>
      </c>
      <c r="L2747">
        <v>2.6139999999999999</v>
      </c>
      <c r="M2747">
        <v>2.6539999999999999</v>
      </c>
      <c r="N2747">
        <v>2.6539999999999999</v>
      </c>
      <c r="O2747">
        <v>3.77</v>
      </c>
      <c r="P2747">
        <v>3.77</v>
      </c>
      <c r="Q2747">
        <v>3.77</v>
      </c>
      <c r="R2747">
        <v>3.77</v>
      </c>
      <c r="S2747">
        <v>3.77</v>
      </c>
      <c r="T2747">
        <v>3.77</v>
      </c>
      <c r="U2747">
        <v>3.77</v>
      </c>
      <c r="V2747">
        <v>3.77</v>
      </c>
      <c r="W2747">
        <v>3.77</v>
      </c>
      <c r="X2747">
        <v>3.77</v>
      </c>
      <c r="Y2747">
        <v>3.77</v>
      </c>
      <c r="Z2747">
        <v>3.77</v>
      </c>
      <c r="AA2747">
        <v>3.77</v>
      </c>
      <c r="AB2747">
        <v>3.77</v>
      </c>
      <c r="AC2747">
        <v>3.77</v>
      </c>
      <c r="AD2747">
        <v>3.77</v>
      </c>
    </row>
    <row r="2748" spans="2:30" ht="15" customHeight="1" x14ac:dyDescent="0.45">
      <c r="B2748" t="s">
        <v>419</v>
      </c>
      <c r="C2748" t="s">
        <v>190</v>
      </c>
      <c r="D2748" t="s">
        <v>961</v>
      </c>
      <c r="E2748" t="s">
        <v>962</v>
      </c>
      <c r="F2748" t="s">
        <v>5234</v>
      </c>
      <c r="G2748" t="s">
        <v>422</v>
      </c>
      <c r="H2748" t="s">
        <v>964</v>
      </c>
      <c r="I2748" t="s">
        <v>833</v>
      </c>
      <c r="J2748">
        <v>1</v>
      </c>
      <c r="K2748">
        <v>6.4000000000000001E-2</v>
      </c>
      <c r="L2748">
        <v>6.2E-2</v>
      </c>
      <c r="M2748">
        <v>0.107</v>
      </c>
      <c r="N2748">
        <v>0.105</v>
      </c>
      <c r="O2748">
        <v>0.107</v>
      </c>
      <c r="P2748">
        <v>0.108</v>
      </c>
      <c r="Q2748">
        <v>0.108</v>
      </c>
      <c r="R2748">
        <v>0.107</v>
      </c>
      <c r="S2748">
        <v>0.107</v>
      </c>
      <c r="T2748">
        <v>0.107</v>
      </c>
      <c r="U2748">
        <v>0.107</v>
      </c>
      <c r="V2748">
        <v>0.106</v>
      </c>
      <c r="W2748">
        <v>0.106</v>
      </c>
      <c r="X2748">
        <v>0.106</v>
      </c>
      <c r="Y2748">
        <v>0.106</v>
      </c>
      <c r="Z2748">
        <v>0.105</v>
      </c>
      <c r="AA2748">
        <v>0.105</v>
      </c>
      <c r="AB2748">
        <v>0.105</v>
      </c>
      <c r="AC2748">
        <v>0.104</v>
      </c>
      <c r="AD2748">
        <v>0.104</v>
      </c>
    </row>
    <row r="2749" spans="2:30" ht="15" customHeight="1" x14ac:dyDescent="0.45">
      <c r="B2749" t="s">
        <v>419</v>
      </c>
      <c r="C2749" t="s">
        <v>190</v>
      </c>
      <c r="D2749" t="s">
        <v>965</v>
      </c>
      <c r="E2749" t="s">
        <v>966</v>
      </c>
      <c r="F2749" t="s">
        <v>5235</v>
      </c>
      <c r="G2749" t="s">
        <v>422</v>
      </c>
      <c r="H2749" t="s">
        <v>964</v>
      </c>
      <c r="I2749" t="s">
        <v>833</v>
      </c>
      <c r="J2749">
        <v>1</v>
      </c>
      <c r="K2749">
        <v>5.8999999999999997E-2</v>
      </c>
      <c r="L2749">
        <v>5.0999999999999997E-2</v>
      </c>
      <c r="M2749">
        <v>0.10100000000000001</v>
      </c>
      <c r="N2749">
        <v>9.8000000000000004E-2</v>
      </c>
      <c r="O2749">
        <v>0.1</v>
      </c>
      <c r="P2749">
        <v>0.10100000000000001</v>
      </c>
      <c r="Q2749">
        <v>0.10100000000000001</v>
      </c>
      <c r="R2749">
        <v>0.10100000000000001</v>
      </c>
      <c r="S2749">
        <v>0.10100000000000001</v>
      </c>
      <c r="T2749">
        <v>0.1</v>
      </c>
      <c r="U2749">
        <v>0.1</v>
      </c>
      <c r="V2749">
        <v>0.1</v>
      </c>
      <c r="W2749">
        <v>0.1</v>
      </c>
      <c r="X2749">
        <v>0.1</v>
      </c>
      <c r="Y2749">
        <v>9.9000000000000005E-2</v>
      </c>
      <c r="Z2749">
        <v>9.9000000000000005E-2</v>
      </c>
      <c r="AA2749">
        <v>9.9000000000000005E-2</v>
      </c>
      <c r="AB2749">
        <v>9.8000000000000004E-2</v>
      </c>
      <c r="AC2749">
        <v>9.8000000000000004E-2</v>
      </c>
      <c r="AD2749">
        <v>9.8000000000000004E-2</v>
      </c>
    </row>
    <row r="2750" spans="2:30" ht="15" customHeight="1" x14ac:dyDescent="0.45">
      <c r="B2750" t="s">
        <v>419</v>
      </c>
      <c r="C2750" t="s">
        <v>190</v>
      </c>
      <c r="D2750" t="s">
        <v>968</v>
      </c>
      <c r="E2750" t="s">
        <v>969</v>
      </c>
      <c r="F2750" t="s">
        <v>5236</v>
      </c>
      <c r="G2750" t="s">
        <v>422</v>
      </c>
      <c r="H2750" t="s">
        <v>971</v>
      </c>
      <c r="I2750" t="s">
        <v>837</v>
      </c>
      <c r="J2750">
        <v>1</v>
      </c>
      <c r="K2750">
        <v>11.12</v>
      </c>
      <c r="L2750">
        <v>8.6110000000000007</v>
      </c>
      <c r="M2750">
        <v>7.577</v>
      </c>
      <c r="N2750">
        <v>6.8849999999999998</v>
      </c>
      <c r="O2750">
        <v>6.9039999999999999</v>
      </c>
      <c r="P2750">
        <v>6.9580000000000002</v>
      </c>
      <c r="Q2750">
        <v>6.9320000000000004</v>
      </c>
      <c r="R2750">
        <v>6.9039999999999999</v>
      </c>
      <c r="S2750">
        <v>6.875</v>
      </c>
      <c r="T2750">
        <v>6.8460000000000001</v>
      </c>
      <c r="U2750">
        <v>6.8460000000000001</v>
      </c>
      <c r="V2750">
        <v>6.8460000000000001</v>
      </c>
      <c r="W2750">
        <v>6.8460000000000001</v>
      </c>
      <c r="X2750">
        <v>6.8460000000000001</v>
      </c>
      <c r="Y2750">
        <v>6.8460000000000001</v>
      </c>
      <c r="Z2750">
        <v>6.8460000000000001</v>
      </c>
      <c r="AA2750">
        <v>6.8460000000000001</v>
      </c>
      <c r="AB2750">
        <v>6.8460000000000001</v>
      </c>
      <c r="AC2750">
        <v>6.8460000000000001</v>
      </c>
      <c r="AD2750">
        <v>6.8460000000000001</v>
      </c>
    </row>
    <row r="2751" spans="2:30" ht="15" customHeight="1" x14ac:dyDescent="0.45">
      <c r="B2751" t="s">
        <v>419</v>
      </c>
      <c r="C2751" t="s">
        <v>190</v>
      </c>
      <c r="D2751" t="s">
        <v>972</v>
      </c>
      <c r="E2751" t="s">
        <v>973</v>
      </c>
      <c r="F2751" t="s">
        <v>5237</v>
      </c>
      <c r="G2751" t="s">
        <v>422</v>
      </c>
      <c r="H2751" t="s">
        <v>971</v>
      </c>
      <c r="I2751" t="s">
        <v>837</v>
      </c>
      <c r="J2751">
        <v>1</v>
      </c>
      <c r="K2751">
        <v>12.260999999999999</v>
      </c>
      <c r="L2751">
        <v>10.192</v>
      </c>
      <c r="M2751">
        <v>9.57</v>
      </c>
      <c r="N2751">
        <v>9.64</v>
      </c>
      <c r="O2751">
        <v>9.6809999999999992</v>
      </c>
      <c r="P2751">
        <v>9.5749999999999993</v>
      </c>
      <c r="Q2751">
        <v>9.4489999999999998</v>
      </c>
      <c r="R2751">
        <v>9.4049999999999994</v>
      </c>
      <c r="S2751">
        <v>9.3919999999999995</v>
      </c>
      <c r="T2751">
        <v>9.3849999999999998</v>
      </c>
      <c r="U2751">
        <v>9.3849999999999998</v>
      </c>
      <c r="V2751">
        <v>9.3849999999999998</v>
      </c>
      <c r="W2751">
        <v>9.3849999999999998</v>
      </c>
      <c r="X2751">
        <v>9.3849999999999998</v>
      </c>
      <c r="Y2751">
        <v>9.3849999999999998</v>
      </c>
      <c r="Z2751">
        <v>9.3849999999999998</v>
      </c>
      <c r="AA2751">
        <v>9.3849999999999998</v>
      </c>
      <c r="AB2751">
        <v>9.3849999999999998</v>
      </c>
      <c r="AC2751">
        <v>9.3849999999999998</v>
      </c>
      <c r="AD2751">
        <v>9.3849999999999998</v>
      </c>
    </row>
    <row r="2752" spans="2:30" ht="15" customHeight="1" x14ac:dyDescent="0.45">
      <c r="B2752" t="s">
        <v>419</v>
      </c>
      <c r="C2752" t="s">
        <v>190</v>
      </c>
      <c r="D2752" t="s">
        <v>975</v>
      </c>
      <c r="E2752" t="s">
        <v>976</v>
      </c>
      <c r="F2752" t="s">
        <v>5238</v>
      </c>
      <c r="G2752" t="s">
        <v>422</v>
      </c>
      <c r="H2752" t="s">
        <v>971</v>
      </c>
      <c r="I2752" t="s">
        <v>837</v>
      </c>
      <c r="J2752">
        <v>1</v>
      </c>
      <c r="K2752">
        <v>20.341000000000001</v>
      </c>
      <c r="L2752">
        <v>13.728999999999999</v>
      </c>
      <c r="M2752">
        <v>12.932</v>
      </c>
      <c r="N2752">
        <v>11.975</v>
      </c>
      <c r="O2752">
        <v>12</v>
      </c>
      <c r="P2752">
        <v>12.076000000000001</v>
      </c>
      <c r="Q2752">
        <v>12.04</v>
      </c>
      <c r="R2752">
        <v>12.002000000000001</v>
      </c>
      <c r="S2752">
        <v>11.96</v>
      </c>
      <c r="T2752">
        <v>11.920999999999999</v>
      </c>
      <c r="U2752">
        <v>11.920999999999999</v>
      </c>
      <c r="V2752">
        <v>11.920999999999999</v>
      </c>
      <c r="W2752">
        <v>11.920999999999999</v>
      </c>
      <c r="X2752">
        <v>11.920999999999999</v>
      </c>
      <c r="Y2752">
        <v>11.920999999999999</v>
      </c>
      <c r="Z2752">
        <v>11.920999999999999</v>
      </c>
      <c r="AA2752">
        <v>11.920999999999999</v>
      </c>
      <c r="AB2752">
        <v>11.920999999999999</v>
      </c>
      <c r="AC2752">
        <v>11.920999999999999</v>
      </c>
      <c r="AD2752">
        <v>11.920999999999999</v>
      </c>
    </row>
    <row r="2753" spans="2:30" ht="15" customHeight="1" x14ac:dyDescent="0.45">
      <c r="B2753" t="s">
        <v>419</v>
      </c>
      <c r="C2753" t="s">
        <v>190</v>
      </c>
      <c r="D2753" t="s">
        <v>978</v>
      </c>
      <c r="E2753" t="s">
        <v>979</v>
      </c>
      <c r="F2753" t="s">
        <v>5239</v>
      </c>
      <c r="G2753" t="s">
        <v>422</v>
      </c>
      <c r="H2753" t="s">
        <v>971</v>
      </c>
      <c r="I2753" t="s">
        <v>837</v>
      </c>
      <c r="J2753">
        <v>1</v>
      </c>
      <c r="K2753">
        <v>16.896999999999998</v>
      </c>
      <c r="L2753">
        <v>15.007</v>
      </c>
      <c r="M2753">
        <v>14.387</v>
      </c>
      <c r="N2753">
        <v>14.454000000000001</v>
      </c>
      <c r="O2753">
        <v>14.493</v>
      </c>
      <c r="P2753">
        <v>14.391999999999999</v>
      </c>
      <c r="Q2753">
        <v>14.273</v>
      </c>
      <c r="R2753">
        <v>14.231</v>
      </c>
      <c r="S2753">
        <v>14.218999999999999</v>
      </c>
      <c r="T2753">
        <v>14.212</v>
      </c>
      <c r="U2753">
        <v>14.212</v>
      </c>
      <c r="V2753">
        <v>14.212</v>
      </c>
      <c r="W2753">
        <v>14.212</v>
      </c>
      <c r="X2753">
        <v>14.212</v>
      </c>
      <c r="Y2753">
        <v>14.212</v>
      </c>
      <c r="Z2753">
        <v>14.212</v>
      </c>
      <c r="AA2753">
        <v>14.212</v>
      </c>
      <c r="AB2753">
        <v>14.212</v>
      </c>
      <c r="AC2753">
        <v>14.212</v>
      </c>
      <c r="AD2753">
        <v>14.212</v>
      </c>
    </row>
    <row r="2754" spans="2:30" ht="15" customHeight="1" x14ac:dyDescent="0.45">
      <c r="B2754" t="s">
        <v>419</v>
      </c>
      <c r="C2754" t="s">
        <v>190</v>
      </c>
      <c r="D2754" t="s">
        <v>981</v>
      </c>
      <c r="E2754" t="s">
        <v>982</v>
      </c>
      <c r="F2754" t="s">
        <v>5240</v>
      </c>
      <c r="G2754" t="s">
        <v>422</v>
      </c>
      <c r="H2754" t="s">
        <v>971</v>
      </c>
      <c r="I2754" t="s">
        <v>837</v>
      </c>
      <c r="J2754">
        <v>1</v>
      </c>
      <c r="K2754">
        <v>13.301</v>
      </c>
      <c r="L2754">
        <v>6.66</v>
      </c>
      <c r="M2754">
        <v>5.9119999999999999</v>
      </c>
      <c r="N2754">
        <v>5.032</v>
      </c>
      <c r="O2754">
        <v>5.0549999999999997</v>
      </c>
      <c r="P2754">
        <v>5.125</v>
      </c>
      <c r="Q2754">
        <v>5.0919999999999996</v>
      </c>
      <c r="R2754">
        <v>5.056</v>
      </c>
      <c r="S2754">
        <v>5.0179999999999998</v>
      </c>
      <c r="T2754">
        <v>4.9820000000000002</v>
      </c>
      <c r="U2754">
        <v>4.9820000000000002</v>
      </c>
      <c r="V2754">
        <v>4.9820000000000002</v>
      </c>
      <c r="W2754">
        <v>4.9820000000000002</v>
      </c>
      <c r="X2754">
        <v>4.9820000000000002</v>
      </c>
      <c r="Y2754">
        <v>4.9820000000000002</v>
      </c>
      <c r="Z2754">
        <v>4.9820000000000002</v>
      </c>
      <c r="AA2754">
        <v>4.9820000000000002</v>
      </c>
      <c r="AB2754">
        <v>4.9820000000000002</v>
      </c>
      <c r="AC2754">
        <v>4.9820000000000002</v>
      </c>
      <c r="AD2754">
        <v>4.9820000000000002</v>
      </c>
    </row>
    <row r="2755" spans="2:30" ht="15" customHeight="1" x14ac:dyDescent="0.45">
      <c r="B2755" t="s">
        <v>419</v>
      </c>
      <c r="C2755" t="s">
        <v>190</v>
      </c>
      <c r="D2755" t="s">
        <v>984</v>
      </c>
      <c r="E2755" t="s">
        <v>985</v>
      </c>
      <c r="F2755" t="s">
        <v>5241</v>
      </c>
      <c r="G2755" t="s">
        <v>422</v>
      </c>
      <c r="H2755" t="s">
        <v>971</v>
      </c>
      <c r="I2755" t="s">
        <v>837</v>
      </c>
      <c r="J2755">
        <v>1</v>
      </c>
      <c r="K2755">
        <v>11.488</v>
      </c>
      <c r="L2755">
        <v>9.3889999999999993</v>
      </c>
      <c r="M2755">
        <v>8.7669999999999995</v>
      </c>
      <c r="N2755">
        <v>8.8460000000000001</v>
      </c>
      <c r="O2755">
        <v>8.8919999999999995</v>
      </c>
      <c r="P2755">
        <v>8.7729999999999997</v>
      </c>
      <c r="Q2755">
        <v>8.6319999999999997</v>
      </c>
      <c r="R2755">
        <v>8.5820000000000007</v>
      </c>
      <c r="S2755">
        <v>8.5679999999999996</v>
      </c>
      <c r="T2755">
        <v>8.56</v>
      </c>
      <c r="U2755">
        <v>8.56</v>
      </c>
      <c r="V2755">
        <v>8.56</v>
      </c>
      <c r="W2755">
        <v>8.56</v>
      </c>
      <c r="X2755">
        <v>8.56</v>
      </c>
      <c r="Y2755">
        <v>8.56</v>
      </c>
      <c r="Z2755">
        <v>8.56</v>
      </c>
      <c r="AA2755">
        <v>8.56</v>
      </c>
      <c r="AB2755">
        <v>8.56</v>
      </c>
      <c r="AC2755">
        <v>8.56</v>
      </c>
      <c r="AD2755">
        <v>8.56</v>
      </c>
    </row>
    <row r="2756" spans="2:30" ht="15" customHeight="1" x14ac:dyDescent="0.45">
      <c r="B2756" t="s">
        <v>419</v>
      </c>
      <c r="C2756" t="s">
        <v>190</v>
      </c>
      <c r="D2756" t="s">
        <v>987</v>
      </c>
      <c r="E2756" t="s">
        <v>988</v>
      </c>
      <c r="F2756" t="s">
        <v>5242</v>
      </c>
      <c r="G2756" t="s">
        <v>422</v>
      </c>
      <c r="H2756" t="s">
        <v>971</v>
      </c>
      <c r="I2756" t="s">
        <v>844</v>
      </c>
      <c r="J2756">
        <v>1</v>
      </c>
      <c r="K2756">
        <v>116.498</v>
      </c>
      <c r="L2756">
        <v>95.069000000000003</v>
      </c>
      <c r="M2756">
        <v>91.606999999999999</v>
      </c>
      <c r="N2756">
        <v>78.384</v>
      </c>
      <c r="O2756">
        <v>82.057000000000002</v>
      </c>
      <c r="P2756">
        <v>76.52</v>
      </c>
      <c r="Q2756">
        <v>74.995999999999995</v>
      </c>
      <c r="R2756">
        <v>74.228999999999999</v>
      </c>
      <c r="S2756">
        <v>73.557000000000002</v>
      </c>
      <c r="T2756">
        <v>72.826999999999998</v>
      </c>
      <c r="U2756">
        <v>72.826999999999998</v>
      </c>
      <c r="V2756">
        <v>72.826999999999998</v>
      </c>
      <c r="W2756">
        <v>72.826999999999998</v>
      </c>
      <c r="X2756">
        <v>72.826999999999998</v>
      </c>
      <c r="Y2756">
        <v>72.826999999999998</v>
      </c>
      <c r="Z2756">
        <v>72.826999999999998</v>
      </c>
      <c r="AA2756">
        <v>72.826999999999998</v>
      </c>
      <c r="AB2756">
        <v>72.826999999999998</v>
      </c>
      <c r="AC2756">
        <v>72.826999999999998</v>
      </c>
      <c r="AD2756">
        <v>72.826999999999998</v>
      </c>
    </row>
    <row r="2757" spans="2:30" ht="15" customHeight="1" x14ac:dyDescent="0.45">
      <c r="B2757" t="s">
        <v>419</v>
      </c>
      <c r="C2757" t="s">
        <v>190</v>
      </c>
      <c r="D2757" t="s">
        <v>990</v>
      </c>
      <c r="E2757" t="s">
        <v>991</v>
      </c>
      <c r="F2757" t="s">
        <v>5243</v>
      </c>
      <c r="G2757" t="s">
        <v>422</v>
      </c>
      <c r="H2757" t="s">
        <v>971</v>
      </c>
      <c r="I2757" t="s">
        <v>848</v>
      </c>
      <c r="J2757">
        <v>1</v>
      </c>
      <c r="K2757">
        <v>0.96299999999999997</v>
      </c>
      <c r="L2757">
        <v>0.81799999999999995</v>
      </c>
      <c r="M2757">
        <v>0.76400000000000001</v>
      </c>
      <c r="N2757">
        <v>0.67100000000000004</v>
      </c>
      <c r="O2757">
        <v>0.69699999999999995</v>
      </c>
      <c r="P2757">
        <v>0.65800000000000003</v>
      </c>
      <c r="Q2757">
        <v>0.64700000000000002</v>
      </c>
      <c r="R2757">
        <v>0.64200000000000002</v>
      </c>
      <c r="S2757">
        <v>0.63700000000000001</v>
      </c>
      <c r="T2757">
        <v>0.63200000000000001</v>
      </c>
      <c r="U2757">
        <v>0.63200000000000001</v>
      </c>
      <c r="V2757">
        <v>0.63200000000000001</v>
      </c>
      <c r="W2757">
        <v>0.63200000000000001</v>
      </c>
      <c r="X2757">
        <v>0.63200000000000001</v>
      </c>
      <c r="Y2757">
        <v>0.63200000000000001</v>
      </c>
      <c r="Z2757">
        <v>0.63200000000000001</v>
      </c>
      <c r="AA2757">
        <v>0.63200000000000001</v>
      </c>
      <c r="AB2757">
        <v>0.63200000000000001</v>
      </c>
      <c r="AC2757">
        <v>0.63200000000000001</v>
      </c>
      <c r="AD2757">
        <v>0.63200000000000001</v>
      </c>
    </row>
    <row r="2758" spans="2:30" ht="15" customHeight="1" x14ac:dyDescent="0.45">
      <c r="B2758" t="s">
        <v>419</v>
      </c>
      <c r="C2758" t="s">
        <v>190</v>
      </c>
      <c r="D2758" t="s">
        <v>993</v>
      </c>
      <c r="E2758" t="s">
        <v>994</v>
      </c>
      <c r="F2758" t="s">
        <v>5244</v>
      </c>
      <c r="G2758" t="s">
        <v>422</v>
      </c>
      <c r="H2758" t="s">
        <v>971</v>
      </c>
      <c r="I2758" t="s">
        <v>848</v>
      </c>
      <c r="J2758">
        <v>1</v>
      </c>
      <c r="K2758">
        <v>1.077</v>
      </c>
      <c r="L2758">
        <v>0.85499999999999998</v>
      </c>
      <c r="M2758">
        <v>0.77800000000000002</v>
      </c>
      <c r="N2758">
        <v>0.68400000000000005</v>
      </c>
      <c r="O2758">
        <v>0.71</v>
      </c>
      <c r="P2758">
        <v>0.67</v>
      </c>
      <c r="Q2758">
        <v>0.66</v>
      </c>
      <c r="R2758">
        <v>0.65400000000000003</v>
      </c>
      <c r="S2758">
        <v>0.64900000000000002</v>
      </c>
      <c r="T2758">
        <v>0.64400000000000002</v>
      </c>
      <c r="U2758">
        <v>0.64400000000000002</v>
      </c>
      <c r="V2758">
        <v>0.64400000000000002</v>
      </c>
      <c r="W2758">
        <v>0.64400000000000002</v>
      </c>
      <c r="X2758">
        <v>0.64400000000000002</v>
      </c>
      <c r="Y2758">
        <v>0.64400000000000002</v>
      </c>
      <c r="Z2758">
        <v>0.64400000000000002</v>
      </c>
      <c r="AA2758">
        <v>0.64400000000000002</v>
      </c>
      <c r="AB2758">
        <v>0.64400000000000002</v>
      </c>
      <c r="AC2758">
        <v>0.64400000000000002</v>
      </c>
      <c r="AD2758">
        <v>0.64400000000000002</v>
      </c>
    </row>
    <row r="2759" spans="2:30" ht="15" customHeight="1" x14ac:dyDescent="0.45">
      <c r="B2759" t="s">
        <v>419</v>
      </c>
      <c r="C2759" t="s">
        <v>190</v>
      </c>
      <c r="D2759" t="s">
        <v>996</v>
      </c>
      <c r="E2759" t="s">
        <v>997</v>
      </c>
      <c r="F2759" t="s">
        <v>5245</v>
      </c>
      <c r="G2759" t="s">
        <v>422</v>
      </c>
      <c r="H2759" t="s">
        <v>971</v>
      </c>
      <c r="I2759" t="s">
        <v>848</v>
      </c>
      <c r="J2759">
        <v>1</v>
      </c>
      <c r="K2759">
        <v>0.67100000000000004</v>
      </c>
      <c r="L2759">
        <v>0.57799999999999996</v>
      </c>
      <c r="M2759">
        <v>0.54300000000000004</v>
      </c>
      <c r="N2759">
        <v>0.48199999999999998</v>
      </c>
      <c r="O2759">
        <v>0.499</v>
      </c>
      <c r="P2759">
        <v>0.47399999999999998</v>
      </c>
      <c r="Q2759">
        <v>0.46700000000000003</v>
      </c>
      <c r="R2759">
        <v>0.46300000000000002</v>
      </c>
      <c r="S2759">
        <v>0.46</v>
      </c>
      <c r="T2759">
        <v>0.45700000000000002</v>
      </c>
      <c r="U2759">
        <v>0.45700000000000002</v>
      </c>
      <c r="V2759">
        <v>0.45700000000000002</v>
      </c>
      <c r="W2759">
        <v>0.45700000000000002</v>
      </c>
      <c r="X2759">
        <v>0.45700000000000002</v>
      </c>
      <c r="Y2759">
        <v>0.45700000000000002</v>
      </c>
      <c r="Z2759">
        <v>0.45700000000000002</v>
      </c>
      <c r="AA2759">
        <v>0.45700000000000002</v>
      </c>
      <c r="AB2759">
        <v>0.45700000000000002</v>
      </c>
      <c r="AC2759">
        <v>0.45700000000000002</v>
      </c>
      <c r="AD2759">
        <v>0.45700000000000002</v>
      </c>
    </row>
    <row r="2760" spans="2:30" ht="15" customHeight="1" x14ac:dyDescent="0.45">
      <c r="B2760" t="s">
        <v>419</v>
      </c>
      <c r="C2760" t="s">
        <v>190</v>
      </c>
      <c r="D2760" t="s">
        <v>999</v>
      </c>
      <c r="E2760" t="s">
        <v>1000</v>
      </c>
      <c r="F2760" t="s">
        <v>5246</v>
      </c>
      <c r="G2760" t="s">
        <v>422</v>
      </c>
      <c r="H2760" t="s">
        <v>971</v>
      </c>
      <c r="I2760" t="s">
        <v>848</v>
      </c>
      <c r="J2760">
        <v>1</v>
      </c>
      <c r="K2760">
        <v>0.78300000000000003</v>
      </c>
      <c r="L2760">
        <v>0.69899999999999995</v>
      </c>
      <c r="M2760">
        <v>0.69099999999999995</v>
      </c>
      <c r="N2760">
        <v>0.60899999999999999</v>
      </c>
      <c r="O2760">
        <v>0.63200000000000001</v>
      </c>
      <c r="P2760">
        <v>0.59799999999999998</v>
      </c>
      <c r="Q2760">
        <v>0.58799999999999997</v>
      </c>
      <c r="R2760">
        <v>0.58399999999999996</v>
      </c>
      <c r="S2760">
        <v>0.57899999999999996</v>
      </c>
      <c r="T2760">
        <v>0.57499999999999996</v>
      </c>
      <c r="U2760">
        <v>0.57499999999999996</v>
      </c>
      <c r="V2760">
        <v>0.57499999999999996</v>
      </c>
      <c r="W2760">
        <v>0.57499999999999996</v>
      </c>
      <c r="X2760">
        <v>0.57499999999999996</v>
      </c>
      <c r="Y2760">
        <v>0.57499999999999996</v>
      </c>
      <c r="Z2760">
        <v>0.57499999999999996</v>
      </c>
      <c r="AA2760">
        <v>0.57499999999999996</v>
      </c>
      <c r="AB2760">
        <v>0.57499999999999996</v>
      </c>
      <c r="AC2760">
        <v>0.57499999999999996</v>
      </c>
      <c r="AD2760">
        <v>0.57499999999999996</v>
      </c>
    </row>
    <row r="2761" spans="2:30" ht="15" customHeight="1" x14ac:dyDescent="0.45">
      <c r="B2761" t="s">
        <v>419</v>
      </c>
      <c r="C2761" t="s">
        <v>190</v>
      </c>
      <c r="D2761" t="s">
        <v>1002</v>
      </c>
      <c r="E2761" t="s">
        <v>1003</v>
      </c>
      <c r="F2761" t="s">
        <v>5247</v>
      </c>
      <c r="G2761" t="s">
        <v>422</v>
      </c>
      <c r="H2761" t="s">
        <v>1005</v>
      </c>
      <c r="I2761" t="s">
        <v>833</v>
      </c>
      <c r="J2761">
        <v>1</v>
      </c>
      <c r="K2761">
        <v>0</v>
      </c>
      <c r="L2761">
        <v>0</v>
      </c>
      <c r="M2761">
        <v>-5.5E-2</v>
      </c>
      <c r="N2761">
        <v>-5.5E-2</v>
      </c>
      <c r="O2761">
        <v>-5.5E-2</v>
      </c>
      <c r="P2761">
        <v>-5.5E-2</v>
      </c>
      <c r="Q2761">
        <v>-5.5E-2</v>
      </c>
      <c r="R2761">
        <v>-5.5E-2</v>
      </c>
      <c r="S2761">
        <v>-5.5E-2</v>
      </c>
      <c r="T2761">
        <v>-5.5E-2</v>
      </c>
      <c r="U2761">
        <v>-5.5E-2</v>
      </c>
      <c r="V2761">
        <v>-5.5E-2</v>
      </c>
      <c r="W2761">
        <v>-5.5E-2</v>
      </c>
      <c r="X2761">
        <v>-5.5E-2</v>
      </c>
      <c r="Y2761">
        <v>-5.5E-2</v>
      </c>
      <c r="Z2761">
        <v>-5.5E-2</v>
      </c>
      <c r="AA2761">
        <v>-5.5E-2</v>
      </c>
      <c r="AB2761">
        <v>-5.5E-2</v>
      </c>
      <c r="AC2761">
        <v>-5.5E-2</v>
      </c>
      <c r="AD2761">
        <v>-5.5E-2</v>
      </c>
    </row>
    <row r="2762" spans="2:30" ht="15" customHeight="1" x14ac:dyDescent="0.45">
      <c r="B2762" t="s">
        <v>419</v>
      </c>
      <c r="C2762" t="s">
        <v>190</v>
      </c>
      <c r="D2762" t="s">
        <v>1006</v>
      </c>
      <c r="E2762" t="s">
        <v>1007</v>
      </c>
      <c r="F2762" t="s">
        <v>5248</v>
      </c>
      <c r="G2762" t="s">
        <v>422</v>
      </c>
      <c r="H2762" t="s">
        <v>1005</v>
      </c>
      <c r="I2762" t="s">
        <v>833</v>
      </c>
      <c r="J2762">
        <v>1</v>
      </c>
      <c r="K2762">
        <v>2E-3</v>
      </c>
      <c r="L2762">
        <v>1E-3</v>
      </c>
      <c r="M2762">
        <v>-5.5E-2</v>
      </c>
      <c r="N2762">
        <v>-5.5E-2</v>
      </c>
      <c r="O2762">
        <v>-5.5E-2</v>
      </c>
      <c r="P2762">
        <v>-5.5E-2</v>
      </c>
      <c r="Q2762">
        <v>-5.5E-2</v>
      </c>
      <c r="R2762">
        <v>-5.5E-2</v>
      </c>
      <c r="S2762">
        <v>-5.5E-2</v>
      </c>
      <c r="T2762">
        <v>-5.5E-2</v>
      </c>
      <c r="U2762">
        <v>-5.5E-2</v>
      </c>
      <c r="V2762">
        <v>-5.5E-2</v>
      </c>
      <c r="W2762">
        <v>-5.5E-2</v>
      </c>
      <c r="X2762">
        <v>-5.5E-2</v>
      </c>
      <c r="Y2762">
        <v>-5.5E-2</v>
      </c>
      <c r="Z2762">
        <v>-5.5E-2</v>
      </c>
      <c r="AA2762">
        <v>-5.5E-2</v>
      </c>
      <c r="AB2762">
        <v>-5.5E-2</v>
      </c>
      <c r="AC2762">
        <v>-5.5E-2</v>
      </c>
      <c r="AD2762">
        <v>-5.5E-2</v>
      </c>
    </row>
    <row r="2763" spans="2:30" ht="15" customHeight="1" x14ac:dyDescent="0.45">
      <c r="B2763" t="s">
        <v>419</v>
      </c>
      <c r="C2763" t="s">
        <v>190</v>
      </c>
      <c r="D2763" t="s">
        <v>1009</v>
      </c>
      <c r="E2763" t="s">
        <v>1010</v>
      </c>
      <c r="F2763" t="s">
        <v>5249</v>
      </c>
      <c r="G2763" t="s">
        <v>422</v>
      </c>
      <c r="H2763" t="s">
        <v>1005</v>
      </c>
      <c r="I2763" t="s">
        <v>837</v>
      </c>
      <c r="J2763">
        <v>1</v>
      </c>
      <c r="K2763">
        <v>0.34599999999999997</v>
      </c>
      <c r="L2763">
        <v>0.219</v>
      </c>
      <c r="M2763">
        <v>0.16900000000000001</v>
      </c>
      <c r="N2763">
        <v>0.16900000000000001</v>
      </c>
      <c r="O2763">
        <v>0.16900000000000001</v>
      </c>
      <c r="P2763">
        <v>0.16900000000000001</v>
      </c>
      <c r="Q2763">
        <v>0.16900000000000001</v>
      </c>
      <c r="R2763">
        <v>0.16900000000000001</v>
      </c>
      <c r="S2763">
        <v>0.16900000000000001</v>
      </c>
      <c r="T2763">
        <v>0.16900000000000001</v>
      </c>
      <c r="U2763">
        <v>0.16900000000000001</v>
      </c>
      <c r="V2763">
        <v>0.16900000000000001</v>
      </c>
      <c r="W2763">
        <v>0.16900000000000001</v>
      </c>
      <c r="X2763">
        <v>0.16900000000000001</v>
      </c>
      <c r="Y2763">
        <v>0.16900000000000001</v>
      </c>
      <c r="Z2763">
        <v>0.16900000000000001</v>
      </c>
      <c r="AA2763">
        <v>0.16900000000000001</v>
      </c>
      <c r="AB2763">
        <v>0.16900000000000001</v>
      </c>
      <c r="AC2763">
        <v>0.16900000000000001</v>
      </c>
      <c r="AD2763">
        <v>0.16900000000000001</v>
      </c>
    </row>
    <row r="2764" spans="2:30" ht="15" customHeight="1" x14ac:dyDescent="0.45">
      <c r="B2764" t="s">
        <v>419</v>
      </c>
      <c r="C2764" t="s">
        <v>190</v>
      </c>
      <c r="D2764" t="s">
        <v>1012</v>
      </c>
      <c r="E2764" t="s">
        <v>1013</v>
      </c>
      <c r="F2764" t="s">
        <v>5250</v>
      </c>
      <c r="G2764" t="s">
        <v>422</v>
      </c>
      <c r="H2764" t="s">
        <v>1005</v>
      </c>
      <c r="I2764" t="s">
        <v>837</v>
      </c>
      <c r="J2764">
        <v>1</v>
      </c>
      <c r="K2764">
        <v>-6.9240000000000004</v>
      </c>
      <c r="L2764">
        <v>-5.181</v>
      </c>
      <c r="M2764">
        <v>-4.4829999999999997</v>
      </c>
      <c r="N2764">
        <v>-4.5529999999999999</v>
      </c>
      <c r="O2764">
        <v>-4.5940000000000003</v>
      </c>
      <c r="P2764">
        <v>-4.4880000000000004</v>
      </c>
      <c r="Q2764">
        <v>-4.3620000000000001</v>
      </c>
      <c r="R2764">
        <v>-4.3179999999999996</v>
      </c>
      <c r="S2764">
        <v>-4.3049999999999997</v>
      </c>
      <c r="T2764">
        <v>-4.298</v>
      </c>
      <c r="U2764">
        <v>-4.298</v>
      </c>
      <c r="V2764">
        <v>-4.298</v>
      </c>
      <c r="W2764">
        <v>-4.298</v>
      </c>
      <c r="X2764">
        <v>-4.298</v>
      </c>
      <c r="Y2764">
        <v>-4.298</v>
      </c>
      <c r="Z2764">
        <v>-4.298</v>
      </c>
      <c r="AA2764">
        <v>-4.298</v>
      </c>
      <c r="AB2764">
        <v>-4.298</v>
      </c>
      <c r="AC2764">
        <v>-4.298</v>
      </c>
      <c r="AD2764">
        <v>-4.298</v>
      </c>
    </row>
    <row r="2765" spans="2:30" ht="15" customHeight="1" x14ac:dyDescent="0.45">
      <c r="B2765" t="s">
        <v>419</v>
      </c>
      <c r="C2765" t="s">
        <v>190</v>
      </c>
      <c r="D2765" t="s">
        <v>1015</v>
      </c>
      <c r="E2765" t="s">
        <v>1016</v>
      </c>
      <c r="F2765" t="s">
        <v>5251</v>
      </c>
      <c r="G2765" t="s">
        <v>422</v>
      </c>
      <c r="H2765" t="s">
        <v>1005</v>
      </c>
      <c r="I2765" t="s">
        <v>837</v>
      </c>
      <c r="J2765">
        <v>1</v>
      </c>
      <c r="K2765">
        <v>0.184</v>
      </c>
      <c r="L2765">
        <v>0.187</v>
      </c>
      <c r="M2765">
        <v>1E-3</v>
      </c>
      <c r="N2765">
        <v>1E-3</v>
      </c>
      <c r="O2765">
        <v>1E-3</v>
      </c>
      <c r="P2765">
        <v>1E-3</v>
      </c>
      <c r="Q2765">
        <v>1E-3</v>
      </c>
      <c r="R2765">
        <v>1E-3</v>
      </c>
      <c r="S2765">
        <v>1E-3</v>
      </c>
      <c r="T2765">
        <v>1E-3</v>
      </c>
      <c r="U2765">
        <v>1E-3</v>
      </c>
      <c r="V2765">
        <v>1E-3</v>
      </c>
      <c r="W2765">
        <v>1E-3</v>
      </c>
      <c r="X2765">
        <v>1E-3</v>
      </c>
      <c r="Y2765">
        <v>1E-3</v>
      </c>
      <c r="Z2765">
        <v>1E-3</v>
      </c>
      <c r="AA2765">
        <v>1E-3</v>
      </c>
      <c r="AB2765">
        <v>1E-3</v>
      </c>
      <c r="AC2765">
        <v>1E-3</v>
      </c>
      <c r="AD2765">
        <v>1E-3</v>
      </c>
    </row>
    <row r="2766" spans="2:30" ht="15" customHeight="1" x14ac:dyDescent="0.45">
      <c r="B2766" t="s">
        <v>419</v>
      </c>
      <c r="C2766" t="s">
        <v>190</v>
      </c>
      <c r="D2766" t="s">
        <v>1018</v>
      </c>
      <c r="E2766" t="s">
        <v>1019</v>
      </c>
      <c r="F2766" t="s">
        <v>5252</v>
      </c>
      <c r="G2766" t="s">
        <v>422</v>
      </c>
      <c r="H2766" t="s">
        <v>1005</v>
      </c>
      <c r="I2766" t="s">
        <v>837</v>
      </c>
      <c r="J2766">
        <v>1</v>
      </c>
      <c r="K2766">
        <v>-12.263</v>
      </c>
      <c r="L2766">
        <v>-11.798999999999999</v>
      </c>
      <c r="M2766">
        <v>-12.055999999999999</v>
      </c>
      <c r="N2766">
        <v>-12.122999999999999</v>
      </c>
      <c r="O2766">
        <v>-12.162000000000001</v>
      </c>
      <c r="P2766">
        <v>-12.061</v>
      </c>
      <c r="Q2766">
        <v>-11.942</v>
      </c>
      <c r="R2766">
        <v>-11.9</v>
      </c>
      <c r="S2766">
        <v>-11.888</v>
      </c>
      <c r="T2766">
        <v>-11.881</v>
      </c>
      <c r="U2766">
        <v>-11.881</v>
      </c>
      <c r="V2766">
        <v>-11.881</v>
      </c>
      <c r="W2766">
        <v>-11.881</v>
      </c>
      <c r="X2766">
        <v>-11.881</v>
      </c>
      <c r="Y2766">
        <v>-11.881</v>
      </c>
      <c r="Z2766">
        <v>-11.881</v>
      </c>
      <c r="AA2766">
        <v>-11.881</v>
      </c>
      <c r="AB2766">
        <v>-11.881</v>
      </c>
      <c r="AC2766">
        <v>-11.881</v>
      </c>
      <c r="AD2766">
        <v>-11.881</v>
      </c>
    </row>
    <row r="2767" spans="2:30" ht="15" customHeight="1" x14ac:dyDescent="0.45">
      <c r="B2767" t="s">
        <v>419</v>
      </c>
      <c r="C2767" t="s">
        <v>190</v>
      </c>
      <c r="D2767" t="s">
        <v>1021</v>
      </c>
      <c r="E2767" t="s">
        <v>1022</v>
      </c>
      <c r="F2767" t="s">
        <v>5253</v>
      </c>
      <c r="G2767" t="s">
        <v>422</v>
      </c>
      <c r="H2767" t="s">
        <v>1005</v>
      </c>
      <c r="I2767" t="s">
        <v>837</v>
      </c>
      <c r="J2767">
        <v>1</v>
      </c>
      <c r="K2767">
        <v>0</v>
      </c>
      <c r="L2767">
        <v>0</v>
      </c>
      <c r="M2767">
        <v>0</v>
      </c>
      <c r="N2767">
        <v>0</v>
      </c>
      <c r="O2767">
        <v>0</v>
      </c>
      <c r="P2767">
        <v>0</v>
      </c>
      <c r="Q2767">
        <v>0</v>
      </c>
      <c r="R2767">
        <v>0</v>
      </c>
      <c r="S2767">
        <v>0</v>
      </c>
      <c r="T2767">
        <v>0</v>
      </c>
      <c r="U2767">
        <v>0</v>
      </c>
      <c r="V2767">
        <v>0</v>
      </c>
      <c r="W2767">
        <v>0</v>
      </c>
      <c r="X2767">
        <v>0</v>
      </c>
      <c r="Y2767">
        <v>0</v>
      </c>
      <c r="Z2767">
        <v>0</v>
      </c>
      <c r="AA2767">
        <v>0</v>
      </c>
      <c r="AB2767">
        <v>0</v>
      </c>
      <c r="AC2767">
        <v>0</v>
      </c>
      <c r="AD2767">
        <v>0</v>
      </c>
    </row>
    <row r="2768" spans="2:30" ht="15" customHeight="1" x14ac:dyDescent="0.45">
      <c r="B2768" t="s">
        <v>419</v>
      </c>
      <c r="C2768" t="s">
        <v>190</v>
      </c>
      <c r="D2768" t="s">
        <v>1024</v>
      </c>
      <c r="E2768" t="s">
        <v>1025</v>
      </c>
      <c r="F2768" t="s">
        <v>5254</v>
      </c>
      <c r="G2768" t="s">
        <v>422</v>
      </c>
      <c r="H2768" t="s">
        <v>1005</v>
      </c>
      <c r="I2768" t="s">
        <v>837</v>
      </c>
      <c r="J2768">
        <v>1</v>
      </c>
      <c r="K2768">
        <v>-8.7029999999999994</v>
      </c>
      <c r="L2768">
        <v>-6.7750000000000004</v>
      </c>
      <c r="M2768">
        <v>-6.1120000000000001</v>
      </c>
      <c r="N2768">
        <v>-6.1909999999999998</v>
      </c>
      <c r="O2768">
        <v>-6.2380000000000004</v>
      </c>
      <c r="P2768">
        <v>-6.1180000000000003</v>
      </c>
      <c r="Q2768">
        <v>-5.9779999999999998</v>
      </c>
      <c r="R2768">
        <v>-5.9279999999999999</v>
      </c>
      <c r="S2768">
        <v>-5.9139999999999997</v>
      </c>
      <c r="T2768">
        <v>-5.9059999999999997</v>
      </c>
      <c r="U2768">
        <v>-5.9059999999999997</v>
      </c>
      <c r="V2768">
        <v>-5.9059999999999997</v>
      </c>
      <c r="W2768">
        <v>-5.9059999999999997</v>
      </c>
      <c r="X2768">
        <v>-5.9059999999999997</v>
      </c>
      <c r="Y2768">
        <v>-5.9059999999999997</v>
      </c>
      <c r="Z2768">
        <v>-5.9059999999999997</v>
      </c>
      <c r="AA2768">
        <v>-5.9059999999999997</v>
      </c>
      <c r="AB2768">
        <v>-5.9059999999999997</v>
      </c>
      <c r="AC2768">
        <v>-5.9059999999999997</v>
      </c>
      <c r="AD2768">
        <v>-5.9059999999999997</v>
      </c>
    </row>
    <row r="2769" spans="2:30" ht="15" customHeight="1" x14ac:dyDescent="0.45">
      <c r="B2769" t="s">
        <v>419</v>
      </c>
      <c r="C2769" t="s">
        <v>190</v>
      </c>
      <c r="D2769" t="s">
        <v>1027</v>
      </c>
      <c r="E2769" t="s">
        <v>1028</v>
      </c>
      <c r="F2769" t="s">
        <v>5255</v>
      </c>
      <c r="G2769" t="s">
        <v>422</v>
      </c>
      <c r="H2769" t="s">
        <v>1005</v>
      </c>
      <c r="I2769" t="s">
        <v>844</v>
      </c>
      <c r="J2769">
        <v>1</v>
      </c>
      <c r="K2769">
        <v>-83.447000000000003</v>
      </c>
      <c r="L2769">
        <v>-68.769000000000005</v>
      </c>
      <c r="M2769">
        <v>-68.430999999999997</v>
      </c>
      <c r="N2769">
        <v>-68.430999999999997</v>
      </c>
      <c r="O2769">
        <v>-68.430999999999997</v>
      </c>
      <c r="P2769">
        <v>-68.430999999999997</v>
      </c>
      <c r="Q2769">
        <v>-68.430999999999997</v>
      </c>
      <c r="R2769">
        <v>-68.430999999999997</v>
      </c>
      <c r="S2769">
        <v>-68.430999999999997</v>
      </c>
      <c r="T2769">
        <v>-68.430999999999997</v>
      </c>
      <c r="U2769">
        <v>-68.430999999999997</v>
      </c>
      <c r="V2769">
        <v>-68.430999999999997</v>
      </c>
      <c r="W2769">
        <v>-68.430999999999997</v>
      </c>
      <c r="X2769">
        <v>-68.430999999999997</v>
      </c>
      <c r="Y2769">
        <v>-68.430999999999997</v>
      </c>
      <c r="Z2769">
        <v>-68.430999999999997</v>
      </c>
      <c r="AA2769">
        <v>-68.430999999999997</v>
      </c>
      <c r="AB2769">
        <v>-68.430999999999997</v>
      </c>
      <c r="AC2769">
        <v>-68.430999999999997</v>
      </c>
      <c r="AD2769">
        <v>-68.430999999999997</v>
      </c>
    </row>
    <row r="2770" spans="2:30" ht="15" customHeight="1" x14ac:dyDescent="0.45">
      <c r="B2770" t="s">
        <v>419</v>
      </c>
      <c r="C2770" t="s">
        <v>190</v>
      </c>
      <c r="D2770" t="s">
        <v>1030</v>
      </c>
      <c r="E2770" t="s">
        <v>1031</v>
      </c>
      <c r="F2770" t="s">
        <v>5256</v>
      </c>
      <c r="G2770" t="s">
        <v>422</v>
      </c>
      <c r="H2770" t="s">
        <v>1005</v>
      </c>
      <c r="I2770" t="s">
        <v>848</v>
      </c>
      <c r="J2770">
        <v>1</v>
      </c>
      <c r="K2770">
        <v>-0.36299999999999999</v>
      </c>
      <c r="L2770">
        <v>-0.40699999999999997</v>
      </c>
      <c r="M2770">
        <v>-0.42799999999999999</v>
      </c>
      <c r="N2770">
        <v>-0.33600000000000002</v>
      </c>
      <c r="O2770">
        <v>-0.36199999999999999</v>
      </c>
      <c r="P2770">
        <v>-0.32300000000000001</v>
      </c>
      <c r="Q2770">
        <v>-0.312</v>
      </c>
      <c r="R2770">
        <v>-0.307</v>
      </c>
      <c r="S2770">
        <v>-0.30199999999999999</v>
      </c>
      <c r="T2770">
        <v>-0.29699999999999999</v>
      </c>
      <c r="U2770">
        <v>-0.29699999999999999</v>
      </c>
      <c r="V2770">
        <v>-0.29699999999999999</v>
      </c>
      <c r="W2770">
        <v>-0.29699999999999999</v>
      </c>
      <c r="X2770">
        <v>-0.29699999999999999</v>
      </c>
      <c r="Y2770">
        <v>-0.29699999999999999</v>
      </c>
      <c r="Z2770">
        <v>-0.29699999999999999</v>
      </c>
      <c r="AA2770">
        <v>-0.29699999999999999</v>
      </c>
      <c r="AB2770">
        <v>-0.29699999999999999</v>
      </c>
      <c r="AC2770">
        <v>-0.29699999999999999</v>
      </c>
      <c r="AD2770">
        <v>-0.29699999999999999</v>
      </c>
    </row>
    <row r="2771" spans="2:30" ht="15" customHeight="1" x14ac:dyDescent="0.45">
      <c r="B2771" t="s">
        <v>419</v>
      </c>
      <c r="C2771" t="s">
        <v>190</v>
      </c>
      <c r="D2771" t="s">
        <v>1033</v>
      </c>
      <c r="E2771" t="s">
        <v>1034</v>
      </c>
      <c r="F2771" t="s">
        <v>5257</v>
      </c>
      <c r="G2771" t="s">
        <v>422</v>
      </c>
      <c r="H2771" t="s">
        <v>1005</v>
      </c>
      <c r="I2771" t="s">
        <v>848</v>
      </c>
      <c r="J2771">
        <v>1</v>
      </c>
      <c r="K2771">
        <v>-0.66300000000000003</v>
      </c>
      <c r="L2771">
        <v>-0.57399999999999995</v>
      </c>
      <c r="M2771">
        <v>-0.52900000000000003</v>
      </c>
      <c r="N2771">
        <v>-0.435</v>
      </c>
      <c r="O2771">
        <v>-0.46100000000000002</v>
      </c>
      <c r="P2771">
        <v>-0.42099999999999999</v>
      </c>
      <c r="Q2771">
        <v>-0.41</v>
      </c>
      <c r="R2771">
        <v>-0.40500000000000003</v>
      </c>
      <c r="S2771">
        <v>-0.4</v>
      </c>
      <c r="T2771">
        <v>-0.39500000000000002</v>
      </c>
      <c r="U2771">
        <v>-0.39500000000000002</v>
      </c>
      <c r="V2771">
        <v>-0.39500000000000002</v>
      </c>
      <c r="W2771">
        <v>-0.39500000000000002</v>
      </c>
      <c r="X2771">
        <v>-0.39500000000000002</v>
      </c>
      <c r="Y2771">
        <v>-0.39500000000000002</v>
      </c>
      <c r="Z2771">
        <v>-0.39500000000000002</v>
      </c>
      <c r="AA2771">
        <v>-0.39500000000000002</v>
      </c>
      <c r="AB2771">
        <v>-0.39500000000000002</v>
      </c>
      <c r="AC2771">
        <v>-0.39500000000000002</v>
      </c>
      <c r="AD2771">
        <v>-0.39500000000000002</v>
      </c>
    </row>
    <row r="2772" spans="2:30" ht="15" customHeight="1" x14ac:dyDescent="0.45">
      <c r="B2772" t="s">
        <v>419</v>
      </c>
      <c r="C2772" t="s">
        <v>190</v>
      </c>
      <c r="D2772" t="s">
        <v>1036</v>
      </c>
      <c r="E2772" t="s">
        <v>1037</v>
      </c>
      <c r="F2772" t="s">
        <v>5258</v>
      </c>
      <c r="G2772" t="s">
        <v>422</v>
      </c>
      <c r="H2772" t="s">
        <v>1005</v>
      </c>
      <c r="I2772" t="s">
        <v>848</v>
      </c>
      <c r="J2772">
        <v>1</v>
      </c>
      <c r="K2772">
        <v>-0.496</v>
      </c>
      <c r="L2772">
        <v>-0.47599999999999998</v>
      </c>
      <c r="M2772">
        <v>-0.45500000000000002</v>
      </c>
      <c r="N2772">
        <v>-0.39400000000000002</v>
      </c>
      <c r="O2772">
        <v>-0.41099999999999998</v>
      </c>
      <c r="P2772">
        <v>-0.38600000000000001</v>
      </c>
      <c r="Q2772">
        <v>-0.379</v>
      </c>
      <c r="R2772">
        <v>-0.375</v>
      </c>
      <c r="S2772">
        <v>-0.372</v>
      </c>
      <c r="T2772">
        <v>-0.36899999999999999</v>
      </c>
      <c r="U2772">
        <v>-0.36899999999999999</v>
      </c>
      <c r="V2772">
        <v>-0.36899999999999999</v>
      </c>
      <c r="W2772">
        <v>-0.36899999999999999</v>
      </c>
      <c r="X2772">
        <v>-0.36899999999999999</v>
      </c>
      <c r="Y2772">
        <v>-0.36899999999999999</v>
      </c>
      <c r="Z2772">
        <v>-0.36899999999999999</v>
      </c>
      <c r="AA2772">
        <v>-0.36899999999999999</v>
      </c>
      <c r="AB2772">
        <v>-0.36899999999999999</v>
      </c>
      <c r="AC2772">
        <v>-0.36899999999999999</v>
      </c>
      <c r="AD2772">
        <v>-0.36899999999999999</v>
      </c>
    </row>
    <row r="2773" spans="2:30" ht="15" customHeight="1" x14ac:dyDescent="0.45">
      <c r="B2773" t="s">
        <v>419</v>
      </c>
      <c r="C2773" t="s">
        <v>190</v>
      </c>
      <c r="D2773" t="s">
        <v>1039</v>
      </c>
      <c r="E2773" t="s">
        <v>1040</v>
      </c>
      <c r="F2773" t="s">
        <v>5259</v>
      </c>
      <c r="G2773" t="s">
        <v>422</v>
      </c>
      <c r="H2773" t="s">
        <v>1005</v>
      </c>
      <c r="I2773" t="s">
        <v>848</v>
      </c>
      <c r="J2773">
        <v>1</v>
      </c>
      <c r="K2773">
        <v>-0.36899999999999999</v>
      </c>
      <c r="L2773">
        <v>-0.44</v>
      </c>
      <c r="M2773">
        <v>-0.44800000000000001</v>
      </c>
      <c r="N2773">
        <v>-0.36499999999999999</v>
      </c>
      <c r="O2773">
        <v>-0.38800000000000001</v>
      </c>
      <c r="P2773">
        <v>-0.35399999999999998</v>
      </c>
      <c r="Q2773">
        <v>-0.34399999999999997</v>
      </c>
      <c r="R2773">
        <v>-0.34</v>
      </c>
      <c r="S2773">
        <v>-0.33600000000000002</v>
      </c>
      <c r="T2773">
        <v>-0.33100000000000002</v>
      </c>
      <c r="U2773">
        <v>-0.33100000000000002</v>
      </c>
      <c r="V2773">
        <v>-0.33100000000000002</v>
      </c>
      <c r="W2773">
        <v>-0.33100000000000002</v>
      </c>
      <c r="X2773">
        <v>-0.33100000000000002</v>
      </c>
      <c r="Y2773">
        <v>-0.33100000000000002</v>
      </c>
      <c r="Z2773">
        <v>-0.33100000000000002</v>
      </c>
      <c r="AA2773">
        <v>-0.33100000000000002</v>
      </c>
      <c r="AB2773">
        <v>-0.33100000000000002</v>
      </c>
      <c r="AC2773">
        <v>-0.33100000000000002</v>
      </c>
      <c r="AD2773">
        <v>-0.33100000000000002</v>
      </c>
    </row>
    <row r="2774" spans="2:30" ht="15" customHeight="1" x14ac:dyDescent="0.45">
      <c r="B2774" t="s">
        <v>419</v>
      </c>
      <c r="C2774" t="s">
        <v>190</v>
      </c>
      <c r="D2774" t="s">
        <v>1042</v>
      </c>
      <c r="E2774" t="s">
        <v>1043</v>
      </c>
      <c r="F2774" t="s">
        <v>5260</v>
      </c>
      <c r="G2774" t="s">
        <v>1045</v>
      </c>
      <c r="H2774" t="s">
        <v>1046</v>
      </c>
      <c r="I2774" t="s">
        <v>833</v>
      </c>
      <c r="J2774">
        <v>1</v>
      </c>
      <c r="K2774">
        <v>0</v>
      </c>
      <c r="L2774">
        <v>0</v>
      </c>
      <c r="M2774">
        <v>0</v>
      </c>
      <c r="N2774">
        <v>0</v>
      </c>
      <c r="O2774">
        <v>0</v>
      </c>
      <c r="P2774">
        <v>0</v>
      </c>
      <c r="Q2774">
        <v>0</v>
      </c>
      <c r="R2774">
        <v>0</v>
      </c>
      <c r="S2774">
        <v>0</v>
      </c>
      <c r="T2774">
        <v>0</v>
      </c>
      <c r="U2774">
        <v>0</v>
      </c>
      <c r="V2774">
        <v>0</v>
      </c>
      <c r="W2774">
        <v>0</v>
      </c>
      <c r="X2774">
        <v>0</v>
      </c>
      <c r="Y2774">
        <v>0</v>
      </c>
      <c r="Z2774">
        <v>0</v>
      </c>
      <c r="AA2774">
        <v>0</v>
      </c>
      <c r="AB2774">
        <v>0</v>
      </c>
      <c r="AC2774">
        <v>0</v>
      </c>
      <c r="AD2774">
        <v>0</v>
      </c>
    </row>
    <row r="2775" spans="2:30" ht="15" customHeight="1" x14ac:dyDescent="0.45">
      <c r="B2775" t="s">
        <v>419</v>
      </c>
      <c r="C2775" t="s">
        <v>190</v>
      </c>
      <c r="D2775" t="s">
        <v>1047</v>
      </c>
      <c r="E2775" t="s">
        <v>1048</v>
      </c>
      <c r="F2775" t="s">
        <v>5261</v>
      </c>
      <c r="G2775" t="s">
        <v>422</v>
      </c>
      <c r="H2775" t="s">
        <v>1046</v>
      </c>
      <c r="I2775" t="s">
        <v>833</v>
      </c>
      <c r="J2775">
        <v>1</v>
      </c>
      <c r="K2775">
        <v>0</v>
      </c>
      <c r="L2775">
        <v>0</v>
      </c>
      <c r="M2775">
        <v>0</v>
      </c>
      <c r="N2775">
        <v>0</v>
      </c>
      <c r="O2775">
        <v>0</v>
      </c>
      <c r="P2775">
        <v>0</v>
      </c>
      <c r="Q2775">
        <v>0</v>
      </c>
      <c r="R2775">
        <v>0</v>
      </c>
      <c r="S2775">
        <v>0</v>
      </c>
      <c r="T2775">
        <v>0</v>
      </c>
      <c r="U2775">
        <v>0</v>
      </c>
      <c r="V2775">
        <v>0</v>
      </c>
      <c r="W2775">
        <v>0</v>
      </c>
      <c r="X2775">
        <v>0</v>
      </c>
      <c r="Y2775">
        <v>0</v>
      </c>
      <c r="Z2775">
        <v>0</v>
      </c>
      <c r="AA2775">
        <v>0</v>
      </c>
      <c r="AB2775">
        <v>0</v>
      </c>
      <c r="AC2775">
        <v>0</v>
      </c>
      <c r="AD2775">
        <v>0</v>
      </c>
    </row>
    <row r="2776" spans="2:30" ht="15" customHeight="1" x14ac:dyDescent="0.45">
      <c r="B2776" t="s">
        <v>419</v>
      </c>
      <c r="C2776" t="s">
        <v>190</v>
      </c>
      <c r="D2776" t="s">
        <v>1050</v>
      </c>
      <c r="E2776" t="s">
        <v>1051</v>
      </c>
      <c r="F2776" t="s">
        <v>5262</v>
      </c>
      <c r="G2776" t="s">
        <v>422</v>
      </c>
      <c r="H2776" t="s">
        <v>1046</v>
      </c>
      <c r="I2776" t="s">
        <v>837</v>
      </c>
      <c r="J2776">
        <v>1</v>
      </c>
      <c r="K2776">
        <v>0</v>
      </c>
      <c r="L2776">
        <v>0</v>
      </c>
      <c r="M2776">
        <v>0</v>
      </c>
      <c r="N2776">
        <v>0</v>
      </c>
      <c r="O2776">
        <v>0</v>
      </c>
      <c r="P2776">
        <v>0</v>
      </c>
      <c r="Q2776">
        <v>0</v>
      </c>
      <c r="R2776">
        <v>0</v>
      </c>
      <c r="S2776">
        <v>0</v>
      </c>
      <c r="T2776">
        <v>0</v>
      </c>
      <c r="U2776">
        <v>0</v>
      </c>
      <c r="V2776">
        <v>0</v>
      </c>
      <c r="W2776">
        <v>0</v>
      </c>
      <c r="X2776">
        <v>0</v>
      </c>
      <c r="Y2776">
        <v>0</v>
      </c>
      <c r="Z2776">
        <v>0</v>
      </c>
      <c r="AA2776">
        <v>0</v>
      </c>
      <c r="AB2776">
        <v>0</v>
      </c>
      <c r="AC2776">
        <v>0</v>
      </c>
      <c r="AD2776">
        <v>0</v>
      </c>
    </row>
    <row r="2777" spans="2:30" ht="15" customHeight="1" x14ac:dyDescent="0.45">
      <c r="B2777" t="s">
        <v>419</v>
      </c>
      <c r="C2777" t="s">
        <v>190</v>
      </c>
      <c r="D2777" t="s">
        <v>1053</v>
      </c>
      <c r="E2777" t="s">
        <v>1054</v>
      </c>
      <c r="F2777" t="s">
        <v>5263</v>
      </c>
      <c r="G2777" t="s">
        <v>422</v>
      </c>
      <c r="H2777" t="s">
        <v>1046</v>
      </c>
      <c r="I2777" t="s">
        <v>837</v>
      </c>
      <c r="J2777">
        <v>1</v>
      </c>
      <c r="K2777">
        <v>0</v>
      </c>
      <c r="L2777">
        <v>0</v>
      </c>
      <c r="M2777">
        <v>0</v>
      </c>
      <c r="N2777">
        <v>0</v>
      </c>
      <c r="O2777">
        <v>0</v>
      </c>
      <c r="P2777">
        <v>0</v>
      </c>
      <c r="Q2777">
        <v>0</v>
      </c>
      <c r="R2777">
        <v>0</v>
      </c>
      <c r="S2777">
        <v>0</v>
      </c>
      <c r="T2777">
        <v>0</v>
      </c>
      <c r="U2777">
        <v>0</v>
      </c>
      <c r="V2777">
        <v>0</v>
      </c>
      <c r="W2777">
        <v>0</v>
      </c>
      <c r="X2777">
        <v>0</v>
      </c>
      <c r="Y2777">
        <v>0</v>
      </c>
      <c r="Z2777">
        <v>0</v>
      </c>
      <c r="AA2777">
        <v>0</v>
      </c>
      <c r="AB2777">
        <v>0</v>
      </c>
      <c r="AC2777">
        <v>0</v>
      </c>
      <c r="AD2777">
        <v>0</v>
      </c>
    </row>
    <row r="2778" spans="2:30" ht="15" customHeight="1" x14ac:dyDescent="0.45">
      <c r="B2778" t="s">
        <v>419</v>
      </c>
      <c r="C2778" t="s">
        <v>190</v>
      </c>
      <c r="D2778" t="s">
        <v>1056</v>
      </c>
      <c r="E2778" t="s">
        <v>1057</v>
      </c>
      <c r="F2778" t="s">
        <v>5264</v>
      </c>
      <c r="G2778" t="s">
        <v>422</v>
      </c>
      <c r="H2778" t="s">
        <v>1046</v>
      </c>
      <c r="I2778" t="s">
        <v>837</v>
      </c>
      <c r="J2778">
        <v>1</v>
      </c>
      <c r="K2778">
        <v>2.8740000000000001</v>
      </c>
      <c r="L2778">
        <v>1.948</v>
      </c>
      <c r="M2778">
        <v>1.8109999999999999</v>
      </c>
      <c r="N2778">
        <v>1.677</v>
      </c>
      <c r="O2778">
        <v>1.68</v>
      </c>
      <c r="P2778">
        <v>1.6910000000000001</v>
      </c>
      <c r="Q2778">
        <v>1.6859999999999999</v>
      </c>
      <c r="R2778">
        <v>1.68</v>
      </c>
      <c r="S2778">
        <v>1.675</v>
      </c>
      <c r="T2778">
        <v>1.669</v>
      </c>
      <c r="U2778">
        <v>1.669</v>
      </c>
      <c r="V2778">
        <v>1.669</v>
      </c>
      <c r="W2778">
        <v>1.669</v>
      </c>
      <c r="X2778">
        <v>1.669</v>
      </c>
      <c r="Y2778">
        <v>1.669</v>
      </c>
      <c r="Z2778">
        <v>1.669</v>
      </c>
      <c r="AA2778">
        <v>1.669</v>
      </c>
      <c r="AB2778">
        <v>1.669</v>
      </c>
      <c r="AC2778">
        <v>1.669</v>
      </c>
      <c r="AD2778">
        <v>1.669</v>
      </c>
    </row>
    <row r="2779" spans="2:30" ht="15" customHeight="1" x14ac:dyDescent="0.45">
      <c r="B2779" t="s">
        <v>419</v>
      </c>
      <c r="C2779" t="s">
        <v>190</v>
      </c>
      <c r="D2779" t="s">
        <v>1059</v>
      </c>
      <c r="E2779" t="s">
        <v>1060</v>
      </c>
      <c r="F2779" t="s">
        <v>5265</v>
      </c>
      <c r="G2779" t="s">
        <v>422</v>
      </c>
      <c r="H2779" t="s">
        <v>1046</v>
      </c>
      <c r="I2779" t="s">
        <v>837</v>
      </c>
      <c r="J2779">
        <v>1</v>
      </c>
      <c r="K2779">
        <v>0</v>
      </c>
      <c r="L2779">
        <v>0</v>
      </c>
      <c r="M2779">
        <v>0</v>
      </c>
      <c r="N2779">
        <v>0</v>
      </c>
      <c r="O2779">
        <v>0</v>
      </c>
      <c r="P2779">
        <v>0</v>
      </c>
      <c r="Q2779">
        <v>0</v>
      </c>
      <c r="R2779">
        <v>0</v>
      </c>
      <c r="S2779">
        <v>0</v>
      </c>
      <c r="T2779">
        <v>0</v>
      </c>
      <c r="U2779">
        <v>0</v>
      </c>
      <c r="V2779">
        <v>0</v>
      </c>
      <c r="W2779">
        <v>0</v>
      </c>
      <c r="X2779">
        <v>0</v>
      </c>
      <c r="Y2779">
        <v>0</v>
      </c>
      <c r="Z2779">
        <v>0</v>
      </c>
      <c r="AA2779">
        <v>0</v>
      </c>
      <c r="AB2779">
        <v>0</v>
      </c>
      <c r="AC2779">
        <v>0</v>
      </c>
      <c r="AD2779">
        <v>0</v>
      </c>
    </row>
    <row r="2780" spans="2:30" ht="15" customHeight="1" x14ac:dyDescent="0.45">
      <c r="B2780" t="s">
        <v>419</v>
      </c>
      <c r="C2780" t="s">
        <v>190</v>
      </c>
      <c r="D2780" t="s">
        <v>1062</v>
      </c>
      <c r="E2780" t="s">
        <v>1063</v>
      </c>
      <c r="F2780" t="s">
        <v>5266</v>
      </c>
      <c r="G2780" t="s">
        <v>422</v>
      </c>
      <c r="H2780" t="s">
        <v>1046</v>
      </c>
      <c r="I2780" t="s">
        <v>837</v>
      </c>
      <c r="J2780">
        <v>1</v>
      </c>
      <c r="K2780">
        <v>0</v>
      </c>
      <c r="L2780">
        <v>0</v>
      </c>
      <c r="M2780">
        <v>0</v>
      </c>
      <c r="N2780">
        <v>0</v>
      </c>
      <c r="O2780">
        <v>0</v>
      </c>
      <c r="P2780">
        <v>0</v>
      </c>
      <c r="Q2780">
        <v>0</v>
      </c>
      <c r="R2780">
        <v>0</v>
      </c>
      <c r="S2780">
        <v>0</v>
      </c>
      <c r="T2780">
        <v>0</v>
      </c>
      <c r="U2780">
        <v>0</v>
      </c>
      <c r="V2780">
        <v>0</v>
      </c>
      <c r="W2780">
        <v>0</v>
      </c>
      <c r="X2780">
        <v>0</v>
      </c>
      <c r="Y2780">
        <v>0</v>
      </c>
      <c r="Z2780">
        <v>0</v>
      </c>
      <c r="AA2780">
        <v>0</v>
      </c>
      <c r="AB2780">
        <v>0</v>
      </c>
      <c r="AC2780">
        <v>0</v>
      </c>
      <c r="AD2780">
        <v>0</v>
      </c>
    </row>
    <row r="2781" spans="2:30" ht="15" customHeight="1" x14ac:dyDescent="0.45">
      <c r="B2781" t="s">
        <v>419</v>
      </c>
      <c r="C2781" t="s">
        <v>190</v>
      </c>
      <c r="D2781" t="s">
        <v>1065</v>
      </c>
      <c r="E2781" t="s">
        <v>1066</v>
      </c>
      <c r="F2781" t="s">
        <v>5267</v>
      </c>
      <c r="G2781" t="s">
        <v>422</v>
      </c>
      <c r="H2781" t="s">
        <v>1046</v>
      </c>
      <c r="I2781" t="s">
        <v>837</v>
      </c>
      <c r="J2781">
        <v>1</v>
      </c>
      <c r="K2781">
        <v>0</v>
      </c>
      <c r="L2781">
        <v>0</v>
      </c>
      <c r="M2781">
        <v>0</v>
      </c>
      <c r="N2781">
        <v>0</v>
      </c>
      <c r="O2781">
        <v>0</v>
      </c>
      <c r="P2781">
        <v>0</v>
      </c>
      <c r="Q2781">
        <v>0</v>
      </c>
      <c r="R2781">
        <v>0</v>
      </c>
      <c r="S2781">
        <v>0</v>
      </c>
      <c r="T2781">
        <v>0</v>
      </c>
      <c r="U2781">
        <v>0</v>
      </c>
      <c r="V2781">
        <v>0</v>
      </c>
      <c r="W2781">
        <v>0</v>
      </c>
      <c r="X2781">
        <v>0</v>
      </c>
      <c r="Y2781">
        <v>0</v>
      </c>
      <c r="Z2781">
        <v>0</v>
      </c>
      <c r="AA2781">
        <v>0</v>
      </c>
      <c r="AB2781">
        <v>0</v>
      </c>
      <c r="AC2781">
        <v>0</v>
      </c>
      <c r="AD2781">
        <v>0</v>
      </c>
    </row>
    <row r="2782" spans="2:30" ht="15" customHeight="1" x14ac:dyDescent="0.45">
      <c r="B2782" t="s">
        <v>419</v>
      </c>
      <c r="C2782" t="s">
        <v>190</v>
      </c>
      <c r="D2782" t="s">
        <v>1068</v>
      </c>
      <c r="E2782" t="s">
        <v>1069</v>
      </c>
      <c r="F2782" t="s">
        <v>5268</v>
      </c>
      <c r="G2782" t="s">
        <v>422</v>
      </c>
      <c r="H2782" t="s">
        <v>1046</v>
      </c>
      <c r="I2782" t="s">
        <v>844</v>
      </c>
      <c r="J2782">
        <v>1</v>
      </c>
      <c r="K2782">
        <v>0</v>
      </c>
      <c r="L2782">
        <v>0</v>
      </c>
      <c r="M2782">
        <v>0</v>
      </c>
      <c r="N2782">
        <v>0</v>
      </c>
      <c r="O2782">
        <v>0</v>
      </c>
      <c r="P2782">
        <v>0</v>
      </c>
      <c r="Q2782">
        <v>0</v>
      </c>
      <c r="R2782">
        <v>0</v>
      </c>
      <c r="S2782">
        <v>0</v>
      </c>
      <c r="T2782">
        <v>0</v>
      </c>
      <c r="U2782">
        <v>0</v>
      </c>
      <c r="V2782">
        <v>0</v>
      </c>
      <c r="W2782">
        <v>0</v>
      </c>
      <c r="X2782">
        <v>0</v>
      </c>
      <c r="Y2782">
        <v>0</v>
      </c>
      <c r="Z2782">
        <v>0</v>
      </c>
      <c r="AA2782">
        <v>0</v>
      </c>
      <c r="AB2782">
        <v>0</v>
      </c>
      <c r="AC2782">
        <v>0</v>
      </c>
      <c r="AD2782">
        <v>0</v>
      </c>
    </row>
    <row r="2783" spans="2:30" ht="15" customHeight="1" x14ac:dyDescent="0.45">
      <c r="B2783" t="s">
        <v>419</v>
      </c>
      <c r="C2783" t="s">
        <v>190</v>
      </c>
      <c r="D2783" t="s">
        <v>1071</v>
      </c>
      <c r="E2783" t="s">
        <v>1072</v>
      </c>
      <c r="F2783" t="s">
        <v>5269</v>
      </c>
      <c r="G2783" t="s">
        <v>422</v>
      </c>
      <c r="H2783" t="s">
        <v>1046</v>
      </c>
      <c r="I2783" t="s">
        <v>848</v>
      </c>
      <c r="J2783">
        <v>1</v>
      </c>
      <c r="K2783">
        <v>0</v>
      </c>
      <c r="L2783">
        <v>0</v>
      </c>
      <c r="M2783">
        <v>0</v>
      </c>
      <c r="N2783">
        <v>0</v>
      </c>
      <c r="O2783">
        <v>0</v>
      </c>
      <c r="P2783">
        <v>0</v>
      </c>
      <c r="Q2783">
        <v>0</v>
      </c>
      <c r="R2783">
        <v>0</v>
      </c>
      <c r="S2783">
        <v>0</v>
      </c>
      <c r="T2783">
        <v>0</v>
      </c>
      <c r="U2783">
        <v>0</v>
      </c>
      <c r="V2783">
        <v>0</v>
      </c>
      <c r="W2783">
        <v>0</v>
      </c>
      <c r="X2783">
        <v>0</v>
      </c>
      <c r="Y2783">
        <v>0</v>
      </c>
      <c r="Z2783">
        <v>0</v>
      </c>
      <c r="AA2783">
        <v>0</v>
      </c>
      <c r="AB2783">
        <v>0</v>
      </c>
      <c r="AC2783">
        <v>0</v>
      </c>
      <c r="AD2783">
        <v>0</v>
      </c>
    </row>
    <row r="2784" spans="2:30" ht="15" customHeight="1" x14ac:dyDescent="0.45">
      <c r="B2784" t="s">
        <v>419</v>
      </c>
      <c r="C2784" t="s">
        <v>190</v>
      </c>
      <c r="D2784" t="s">
        <v>1074</v>
      </c>
      <c r="E2784" t="s">
        <v>1075</v>
      </c>
      <c r="F2784" t="s">
        <v>5270</v>
      </c>
      <c r="G2784" t="s">
        <v>422</v>
      </c>
      <c r="H2784" t="s">
        <v>1046</v>
      </c>
      <c r="I2784" t="s">
        <v>848</v>
      </c>
      <c r="J2784">
        <v>1</v>
      </c>
      <c r="K2784">
        <v>0</v>
      </c>
      <c r="L2784">
        <v>0</v>
      </c>
      <c r="M2784">
        <v>0</v>
      </c>
      <c r="N2784">
        <v>0</v>
      </c>
      <c r="O2784">
        <v>0</v>
      </c>
      <c r="P2784">
        <v>0</v>
      </c>
      <c r="Q2784">
        <v>0</v>
      </c>
      <c r="R2784">
        <v>0</v>
      </c>
      <c r="S2784">
        <v>0</v>
      </c>
      <c r="T2784">
        <v>0</v>
      </c>
      <c r="U2784">
        <v>0</v>
      </c>
      <c r="V2784">
        <v>0</v>
      </c>
      <c r="W2784">
        <v>0</v>
      </c>
      <c r="X2784">
        <v>0</v>
      </c>
      <c r="Y2784">
        <v>0</v>
      </c>
      <c r="Z2784">
        <v>0</v>
      </c>
      <c r="AA2784">
        <v>0</v>
      </c>
      <c r="AB2784">
        <v>0</v>
      </c>
      <c r="AC2784">
        <v>0</v>
      </c>
      <c r="AD2784">
        <v>0</v>
      </c>
    </row>
    <row r="2785" spans="2:30" ht="15" customHeight="1" x14ac:dyDescent="0.45">
      <c r="B2785" t="s">
        <v>419</v>
      </c>
      <c r="C2785" t="s">
        <v>190</v>
      </c>
      <c r="D2785" t="s">
        <v>1077</v>
      </c>
      <c r="E2785" t="s">
        <v>1078</v>
      </c>
      <c r="F2785" t="s">
        <v>5271</v>
      </c>
      <c r="G2785" t="s">
        <v>422</v>
      </c>
      <c r="H2785" t="s">
        <v>1046</v>
      </c>
      <c r="I2785" t="s">
        <v>848</v>
      </c>
      <c r="J2785">
        <v>1</v>
      </c>
      <c r="K2785">
        <v>0</v>
      </c>
      <c r="L2785">
        <v>0</v>
      </c>
      <c r="M2785">
        <v>0</v>
      </c>
      <c r="N2785">
        <v>0</v>
      </c>
      <c r="O2785">
        <v>0</v>
      </c>
      <c r="P2785">
        <v>0</v>
      </c>
      <c r="Q2785">
        <v>0</v>
      </c>
      <c r="R2785">
        <v>0</v>
      </c>
      <c r="S2785">
        <v>0</v>
      </c>
      <c r="T2785">
        <v>0</v>
      </c>
      <c r="U2785">
        <v>0</v>
      </c>
      <c r="V2785">
        <v>0</v>
      </c>
      <c r="W2785">
        <v>0</v>
      </c>
      <c r="X2785">
        <v>0</v>
      </c>
      <c r="Y2785">
        <v>0</v>
      </c>
      <c r="Z2785">
        <v>0</v>
      </c>
      <c r="AA2785">
        <v>0</v>
      </c>
      <c r="AB2785">
        <v>0</v>
      </c>
      <c r="AC2785">
        <v>0</v>
      </c>
      <c r="AD2785">
        <v>0</v>
      </c>
    </row>
    <row r="2786" spans="2:30" ht="15" customHeight="1" x14ac:dyDescent="0.45">
      <c r="B2786" t="s">
        <v>419</v>
      </c>
      <c r="C2786" t="s">
        <v>190</v>
      </c>
      <c r="D2786" t="s">
        <v>1080</v>
      </c>
      <c r="E2786" t="s">
        <v>1081</v>
      </c>
      <c r="F2786" t="s">
        <v>5272</v>
      </c>
      <c r="G2786" t="s">
        <v>422</v>
      </c>
      <c r="H2786" t="s">
        <v>1046</v>
      </c>
      <c r="I2786" t="s">
        <v>848</v>
      </c>
      <c r="J2786">
        <v>1</v>
      </c>
      <c r="K2786">
        <v>0</v>
      </c>
      <c r="L2786">
        <v>0</v>
      </c>
      <c r="M2786">
        <v>0</v>
      </c>
      <c r="N2786">
        <v>0</v>
      </c>
      <c r="O2786">
        <v>0</v>
      </c>
      <c r="P2786">
        <v>0</v>
      </c>
      <c r="Q2786">
        <v>0</v>
      </c>
      <c r="R2786">
        <v>0</v>
      </c>
      <c r="S2786">
        <v>0</v>
      </c>
      <c r="T2786">
        <v>0</v>
      </c>
      <c r="U2786">
        <v>0</v>
      </c>
      <c r="V2786">
        <v>0</v>
      </c>
      <c r="W2786">
        <v>0</v>
      </c>
      <c r="X2786">
        <v>0</v>
      </c>
      <c r="Y2786">
        <v>0</v>
      </c>
      <c r="Z2786">
        <v>0</v>
      </c>
      <c r="AA2786">
        <v>0</v>
      </c>
      <c r="AB2786">
        <v>0</v>
      </c>
      <c r="AC2786">
        <v>0</v>
      </c>
      <c r="AD2786">
        <v>0</v>
      </c>
    </row>
    <row r="2787" spans="2:30" ht="15" customHeight="1" x14ac:dyDescent="0.45">
      <c r="B2787" t="s">
        <v>419</v>
      </c>
      <c r="C2787" t="s">
        <v>190</v>
      </c>
      <c r="D2787" t="s">
        <v>1083</v>
      </c>
      <c r="E2787" t="s">
        <v>1084</v>
      </c>
      <c r="F2787" t="s">
        <v>5273</v>
      </c>
      <c r="G2787" t="s">
        <v>422</v>
      </c>
      <c r="H2787" t="s">
        <v>1046</v>
      </c>
      <c r="I2787" t="s">
        <v>833</v>
      </c>
      <c r="J2787">
        <v>1</v>
      </c>
      <c r="K2787">
        <v>0</v>
      </c>
      <c r="L2787">
        <v>0</v>
      </c>
      <c r="M2787">
        <v>0</v>
      </c>
      <c r="N2787">
        <v>0</v>
      </c>
      <c r="O2787">
        <v>0</v>
      </c>
      <c r="P2787">
        <v>0</v>
      </c>
      <c r="Q2787">
        <v>0</v>
      </c>
      <c r="R2787">
        <v>0</v>
      </c>
      <c r="S2787">
        <v>0</v>
      </c>
      <c r="T2787">
        <v>0</v>
      </c>
      <c r="U2787">
        <v>0</v>
      </c>
      <c r="V2787">
        <v>0</v>
      </c>
      <c r="W2787">
        <v>0</v>
      </c>
      <c r="X2787">
        <v>0</v>
      </c>
      <c r="Y2787">
        <v>0</v>
      </c>
      <c r="Z2787">
        <v>0</v>
      </c>
      <c r="AA2787">
        <v>0</v>
      </c>
      <c r="AB2787">
        <v>0</v>
      </c>
      <c r="AC2787">
        <v>0</v>
      </c>
      <c r="AD2787">
        <v>0</v>
      </c>
    </row>
    <row r="2788" spans="2:30" ht="15" customHeight="1" x14ac:dyDescent="0.45">
      <c r="B2788" t="s">
        <v>419</v>
      </c>
      <c r="C2788" t="s">
        <v>190</v>
      </c>
      <c r="D2788" t="s">
        <v>1086</v>
      </c>
      <c r="E2788" t="s">
        <v>1087</v>
      </c>
      <c r="F2788" t="s">
        <v>5274</v>
      </c>
      <c r="G2788" t="s">
        <v>422</v>
      </c>
      <c r="H2788" t="s">
        <v>1046</v>
      </c>
      <c r="I2788" t="s">
        <v>833</v>
      </c>
      <c r="J2788">
        <v>1</v>
      </c>
      <c r="K2788">
        <v>0</v>
      </c>
      <c r="L2788">
        <v>0</v>
      </c>
      <c r="M2788">
        <v>0</v>
      </c>
      <c r="N2788">
        <v>0</v>
      </c>
      <c r="O2788">
        <v>0</v>
      </c>
      <c r="P2788">
        <v>0</v>
      </c>
      <c r="Q2788">
        <v>0</v>
      </c>
      <c r="R2788">
        <v>0</v>
      </c>
      <c r="S2788">
        <v>0</v>
      </c>
      <c r="T2788">
        <v>0</v>
      </c>
      <c r="U2788">
        <v>0</v>
      </c>
      <c r="V2788">
        <v>0</v>
      </c>
      <c r="W2788">
        <v>0</v>
      </c>
      <c r="X2788">
        <v>0</v>
      </c>
      <c r="Y2788">
        <v>0</v>
      </c>
      <c r="Z2788">
        <v>0</v>
      </c>
      <c r="AA2788">
        <v>0</v>
      </c>
      <c r="AB2788">
        <v>0</v>
      </c>
      <c r="AC2788">
        <v>0</v>
      </c>
      <c r="AD2788">
        <v>0</v>
      </c>
    </row>
    <row r="2789" spans="2:30" ht="15" customHeight="1" x14ac:dyDescent="0.45">
      <c r="B2789" t="s">
        <v>419</v>
      </c>
      <c r="C2789" t="s">
        <v>190</v>
      </c>
      <c r="D2789" t="s">
        <v>1089</v>
      </c>
      <c r="E2789" t="s">
        <v>1090</v>
      </c>
      <c r="F2789" t="s">
        <v>5275</v>
      </c>
      <c r="G2789" t="s">
        <v>422</v>
      </c>
      <c r="H2789" t="s">
        <v>1046</v>
      </c>
      <c r="I2789" t="s">
        <v>837</v>
      </c>
      <c r="J2789">
        <v>1</v>
      </c>
      <c r="K2789">
        <v>0</v>
      </c>
      <c r="L2789">
        <v>0</v>
      </c>
      <c r="M2789">
        <v>0</v>
      </c>
      <c r="N2789">
        <v>0</v>
      </c>
      <c r="O2789">
        <v>0</v>
      </c>
      <c r="P2789">
        <v>0</v>
      </c>
      <c r="Q2789">
        <v>0</v>
      </c>
      <c r="R2789">
        <v>0</v>
      </c>
      <c r="S2789">
        <v>0</v>
      </c>
      <c r="T2789">
        <v>0</v>
      </c>
      <c r="U2789">
        <v>0</v>
      </c>
      <c r="V2789">
        <v>0</v>
      </c>
      <c r="W2789">
        <v>0</v>
      </c>
      <c r="X2789">
        <v>0</v>
      </c>
      <c r="Y2789">
        <v>0</v>
      </c>
      <c r="Z2789">
        <v>0</v>
      </c>
      <c r="AA2789">
        <v>0</v>
      </c>
      <c r="AB2789">
        <v>0</v>
      </c>
      <c r="AC2789">
        <v>0</v>
      </c>
      <c r="AD2789">
        <v>0</v>
      </c>
    </row>
    <row r="2790" spans="2:30" ht="15" customHeight="1" x14ac:dyDescent="0.45">
      <c r="B2790" t="s">
        <v>419</v>
      </c>
      <c r="C2790" t="s">
        <v>190</v>
      </c>
      <c r="D2790" t="s">
        <v>1092</v>
      </c>
      <c r="E2790" t="s">
        <v>1093</v>
      </c>
      <c r="F2790" t="s">
        <v>5276</v>
      </c>
      <c r="G2790" t="s">
        <v>422</v>
      </c>
      <c r="H2790" t="s">
        <v>1046</v>
      </c>
      <c r="I2790" t="s">
        <v>837</v>
      </c>
      <c r="J2790">
        <v>1</v>
      </c>
      <c r="K2790">
        <v>0</v>
      </c>
      <c r="L2790">
        <v>0</v>
      </c>
      <c r="M2790">
        <v>0</v>
      </c>
      <c r="N2790">
        <v>0</v>
      </c>
      <c r="O2790">
        <v>0</v>
      </c>
      <c r="P2790">
        <v>0</v>
      </c>
      <c r="Q2790">
        <v>0</v>
      </c>
      <c r="R2790">
        <v>0</v>
      </c>
      <c r="S2790">
        <v>0</v>
      </c>
      <c r="T2790">
        <v>0</v>
      </c>
      <c r="U2790">
        <v>0</v>
      </c>
      <c r="V2790">
        <v>0</v>
      </c>
      <c r="W2790">
        <v>0</v>
      </c>
      <c r="X2790">
        <v>0</v>
      </c>
      <c r="Y2790">
        <v>0</v>
      </c>
      <c r="Z2790">
        <v>0</v>
      </c>
      <c r="AA2790">
        <v>0</v>
      </c>
      <c r="AB2790">
        <v>0</v>
      </c>
      <c r="AC2790">
        <v>0</v>
      </c>
      <c r="AD2790">
        <v>0</v>
      </c>
    </row>
    <row r="2791" spans="2:30" ht="15" customHeight="1" x14ac:dyDescent="0.45">
      <c r="B2791" t="s">
        <v>419</v>
      </c>
      <c r="C2791" t="s">
        <v>190</v>
      </c>
      <c r="D2791" t="s">
        <v>1095</v>
      </c>
      <c r="E2791" t="s">
        <v>1096</v>
      </c>
      <c r="F2791" t="s">
        <v>5277</v>
      </c>
      <c r="G2791" t="s">
        <v>422</v>
      </c>
      <c r="H2791" t="s">
        <v>1046</v>
      </c>
      <c r="I2791" t="s">
        <v>837</v>
      </c>
      <c r="J2791">
        <v>1</v>
      </c>
      <c r="K2791">
        <v>0</v>
      </c>
      <c r="L2791">
        <v>0</v>
      </c>
      <c r="M2791">
        <v>0</v>
      </c>
      <c r="N2791">
        <v>0</v>
      </c>
      <c r="O2791">
        <v>0</v>
      </c>
      <c r="P2791">
        <v>0</v>
      </c>
      <c r="Q2791">
        <v>0</v>
      </c>
      <c r="R2791">
        <v>0</v>
      </c>
      <c r="S2791">
        <v>0</v>
      </c>
      <c r="T2791">
        <v>0</v>
      </c>
      <c r="U2791">
        <v>0</v>
      </c>
      <c r="V2791">
        <v>0</v>
      </c>
      <c r="W2791">
        <v>0</v>
      </c>
      <c r="X2791">
        <v>0</v>
      </c>
      <c r="Y2791">
        <v>0</v>
      </c>
      <c r="Z2791">
        <v>0</v>
      </c>
      <c r="AA2791">
        <v>0</v>
      </c>
      <c r="AB2791">
        <v>0</v>
      </c>
      <c r="AC2791">
        <v>0</v>
      </c>
      <c r="AD2791">
        <v>0</v>
      </c>
    </row>
    <row r="2792" spans="2:30" ht="15" customHeight="1" x14ac:dyDescent="0.45">
      <c r="B2792" t="s">
        <v>419</v>
      </c>
      <c r="C2792" t="s">
        <v>190</v>
      </c>
      <c r="D2792" t="s">
        <v>1098</v>
      </c>
      <c r="E2792" t="s">
        <v>1099</v>
      </c>
      <c r="F2792" t="s">
        <v>5278</v>
      </c>
      <c r="G2792" t="s">
        <v>422</v>
      </c>
      <c r="H2792" t="s">
        <v>1046</v>
      </c>
      <c r="I2792" t="s">
        <v>837</v>
      </c>
      <c r="J2792">
        <v>1</v>
      </c>
      <c r="K2792">
        <v>0</v>
      </c>
      <c r="L2792">
        <v>0</v>
      </c>
      <c r="M2792">
        <v>0</v>
      </c>
      <c r="N2792">
        <v>0</v>
      </c>
      <c r="O2792">
        <v>0</v>
      </c>
      <c r="P2792">
        <v>0</v>
      </c>
      <c r="Q2792">
        <v>0</v>
      </c>
      <c r="R2792">
        <v>0</v>
      </c>
      <c r="S2792">
        <v>0</v>
      </c>
      <c r="T2792">
        <v>0</v>
      </c>
      <c r="U2792">
        <v>0</v>
      </c>
      <c r="V2792">
        <v>0</v>
      </c>
      <c r="W2792">
        <v>0</v>
      </c>
      <c r="X2792">
        <v>0</v>
      </c>
      <c r="Y2792">
        <v>0</v>
      </c>
      <c r="Z2792">
        <v>0</v>
      </c>
      <c r="AA2792">
        <v>0</v>
      </c>
      <c r="AB2792">
        <v>0</v>
      </c>
      <c r="AC2792">
        <v>0</v>
      </c>
      <c r="AD2792">
        <v>0</v>
      </c>
    </row>
    <row r="2793" spans="2:30" ht="15" customHeight="1" x14ac:dyDescent="0.45">
      <c r="B2793" t="s">
        <v>419</v>
      </c>
      <c r="C2793" t="s">
        <v>190</v>
      </c>
      <c r="D2793" t="s">
        <v>1101</v>
      </c>
      <c r="E2793" t="s">
        <v>1102</v>
      </c>
      <c r="F2793" t="s">
        <v>5279</v>
      </c>
      <c r="G2793" t="s">
        <v>422</v>
      </c>
      <c r="H2793" t="s">
        <v>1046</v>
      </c>
      <c r="I2793" t="s">
        <v>837</v>
      </c>
      <c r="J2793">
        <v>1</v>
      </c>
      <c r="K2793">
        <v>0</v>
      </c>
      <c r="L2793">
        <v>0</v>
      </c>
      <c r="M2793">
        <v>0</v>
      </c>
      <c r="N2793">
        <v>0</v>
      </c>
      <c r="O2793">
        <v>0</v>
      </c>
      <c r="P2793">
        <v>0</v>
      </c>
      <c r="Q2793">
        <v>0</v>
      </c>
      <c r="R2793">
        <v>0</v>
      </c>
      <c r="S2793">
        <v>0</v>
      </c>
      <c r="T2793">
        <v>0</v>
      </c>
      <c r="U2793">
        <v>0</v>
      </c>
      <c r="V2793">
        <v>0</v>
      </c>
      <c r="W2793">
        <v>0</v>
      </c>
      <c r="X2793">
        <v>0</v>
      </c>
      <c r="Y2793">
        <v>0</v>
      </c>
      <c r="Z2793">
        <v>0</v>
      </c>
      <c r="AA2793">
        <v>0</v>
      </c>
      <c r="AB2793">
        <v>0</v>
      </c>
      <c r="AC2793">
        <v>0</v>
      </c>
      <c r="AD2793">
        <v>0</v>
      </c>
    </row>
    <row r="2794" spans="2:30" ht="15" customHeight="1" x14ac:dyDescent="0.45">
      <c r="B2794" t="s">
        <v>419</v>
      </c>
      <c r="C2794" t="s">
        <v>190</v>
      </c>
      <c r="D2794" t="s">
        <v>1104</v>
      </c>
      <c r="E2794" t="s">
        <v>1105</v>
      </c>
      <c r="F2794" t="s">
        <v>5280</v>
      </c>
      <c r="G2794" t="s">
        <v>422</v>
      </c>
      <c r="H2794" t="s">
        <v>1046</v>
      </c>
      <c r="I2794" t="s">
        <v>837</v>
      </c>
      <c r="J2794">
        <v>1</v>
      </c>
      <c r="K2794">
        <v>0</v>
      </c>
      <c r="L2794">
        <v>0</v>
      </c>
      <c r="M2794">
        <v>0</v>
      </c>
      <c r="N2794">
        <v>0</v>
      </c>
      <c r="O2794">
        <v>0</v>
      </c>
      <c r="P2794">
        <v>0</v>
      </c>
      <c r="Q2794">
        <v>0</v>
      </c>
      <c r="R2794">
        <v>0</v>
      </c>
      <c r="S2794">
        <v>0</v>
      </c>
      <c r="T2794">
        <v>0</v>
      </c>
      <c r="U2794">
        <v>0</v>
      </c>
      <c r="V2794">
        <v>0</v>
      </c>
      <c r="W2794">
        <v>0</v>
      </c>
      <c r="X2794">
        <v>0</v>
      </c>
      <c r="Y2794">
        <v>0</v>
      </c>
      <c r="Z2794">
        <v>0</v>
      </c>
      <c r="AA2794">
        <v>0</v>
      </c>
      <c r="AB2794">
        <v>0</v>
      </c>
      <c r="AC2794">
        <v>0</v>
      </c>
      <c r="AD2794">
        <v>0</v>
      </c>
    </row>
    <row r="2795" spans="2:30" ht="15" customHeight="1" x14ac:dyDescent="0.45">
      <c r="B2795" t="s">
        <v>419</v>
      </c>
      <c r="C2795" t="s">
        <v>190</v>
      </c>
      <c r="D2795" t="s">
        <v>1107</v>
      </c>
      <c r="E2795" t="s">
        <v>1108</v>
      </c>
      <c r="F2795" t="s">
        <v>5281</v>
      </c>
      <c r="G2795" t="s">
        <v>422</v>
      </c>
      <c r="H2795" t="s">
        <v>1046</v>
      </c>
      <c r="I2795" t="s">
        <v>844</v>
      </c>
      <c r="J2795">
        <v>1</v>
      </c>
      <c r="K2795">
        <v>0</v>
      </c>
      <c r="L2795">
        <v>0</v>
      </c>
      <c r="M2795">
        <v>0</v>
      </c>
      <c r="N2795">
        <v>0</v>
      </c>
      <c r="O2795">
        <v>0</v>
      </c>
      <c r="P2795">
        <v>0</v>
      </c>
      <c r="Q2795">
        <v>0</v>
      </c>
      <c r="R2795">
        <v>0</v>
      </c>
      <c r="S2795">
        <v>0</v>
      </c>
      <c r="T2795">
        <v>0</v>
      </c>
      <c r="U2795">
        <v>0</v>
      </c>
      <c r="V2795">
        <v>0</v>
      </c>
      <c r="W2795">
        <v>0</v>
      </c>
      <c r="X2795">
        <v>0</v>
      </c>
      <c r="Y2795">
        <v>0</v>
      </c>
      <c r="Z2795">
        <v>0</v>
      </c>
      <c r="AA2795">
        <v>0</v>
      </c>
      <c r="AB2795">
        <v>0</v>
      </c>
      <c r="AC2795">
        <v>0</v>
      </c>
      <c r="AD2795">
        <v>0</v>
      </c>
    </row>
    <row r="2796" spans="2:30" ht="15" customHeight="1" x14ac:dyDescent="0.45">
      <c r="B2796" t="s">
        <v>419</v>
      </c>
      <c r="C2796" t="s">
        <v>190</v>
      </c>
      <c r="D2796" t="s">
        <v>1110</v>
      </c>
      <c r="E2796" t="s">
        <v>1111</v>
      </c>
      <c r="F2796" t="s">
        <v>5282</v>
      </c>
      <c r="G2796" t="s">
        <v>422</v>
      </c>
      <c r="H2796" t="s">
        <v>1046</v>
      </c>
      <c r="I2796" t="s">
        <v>848</v>
      </c>
      <c r="J2796">
        <v>1</v>
      </c>
      <c r="K2796">
        <v>0</v>
      </c>
      <c r="L2796">
        <v>0</v>
      </c>
      <c r="M2796">
        <v>0</v>
      </c>
      <c r="N2796">
        <v>0</v>
      </c>
      <c r="O2796">
        <v>0</v>
      </c>
      <c r="P2796">
        <v>0</v>
      </c>
      <c r="Q2796">
        <v>0</v>
      </c>
      <c r="R2796">
        <v>0</v>
      </c>
      <c r="S2796">
        <v>0</v>
      </c>
      <c r="T2796">
        <v>0</v>
      </c>
      <c r="U2796">
        <v>0</v>
      </c>
      <c r="V2796">
        <v>0</v>
      </c>
      <c r="W2796">
        <v>0</v>
      </c>
      <c r="X2796">
        <v>0</v>
      </c>
      <c r="Y2796">
        <v>0</v>
      </c>
      <c r="Z2796">
        <v>0</v>
      </c>
      <c r="AA2796">
        <v>0</v>
      </c>
      <c r="AB2796">
        <v>0</v>
      </c>
      <c r="AC2796">
        <v>0</v>
      </c>
      <c r="AD2796">
        <v>0</v>
      </c>
    </row>
    <row r="2797" spans="2:30" ht="15" customHeight="1" x14ac:dyDescent="0.45">
      <c r="B2797" t="s">
        <v>419</v>
      </c>
      <c r="C2797" t="s">
        <v>190</v>
      </c>
      <c r="D2797" t="s">
        <v>1113</v>
      </c>
      <c r="E2797" t="s">
        <v>1114</v>
      </c>
      <c r="F2797" t="s">
        <v>5283</v>
      </c>
      <c r="G2797" t="s">
        <v>422</v>
      </c>
      <c r="H2797" t="s">
        <v>1046</v>
      </c>
      <c r="I2797" t="s">
        <v>848</v>
      </c>
      <c r="J2797">
        <v>1</v>
      </c>
      <c r="K2797">
        <v>0</v>
      </c>
      <c r="L2797">
        <v>0</v>
      </c>
      <c r="M2797">
        <v>0</v>
      </c>
      <c r="N2797">
        <v>0</v>
      </c>
      <c r="O2797">
        <v>0</v>
      </c>
      <c r="P2797">
        <v>0</v>
      </c>
      <c r="Q2797">
        <v>0</v>
      </c>
      <c r="R2797">
        <v>0</v>
      </c>
      <c r="S2797">
        <v>0</v>
      </c>
      <c r="T2797">
        <v>0</v>
      </c>
      <c r="U2797">
        <v>0</v>
      </c>
      <c r="V2797">
        <v>0</v>
      </c>
      <c r="W2797">
        <v>0</v>
      </c>
      <c r="X2797">
        <v>0</v>
      </c>
      <c r="Y2797">
        <v>0</v>
      </c>
      <c r="Z2797">
        <v>0</v>
      </c>
      <c r="AA2797">
        <v>0</v>
      </c>
      <c r="AB2797">
        <v>0</v>
      </c>
      <c r="AC2797">
        <v>0</v>
      </c>
      <c r="AD2797">
        <v>0</v>
      </c>
    </row>
    <row r="2798" spans="2:30" ht="15" customHeight="1" x14ac:dyDescent="0.45">
      <c r="B2798" t="s">
        <v>419</v>
      </c>
      <c r="C2798" t="s">
        <v>190</v>
      </c>
      <c r="D2798" t="s">
        <v>1116</v>
      </c>
      <c r="E2798" t="s">
        <v>1117</v>
      </c>
      <c r="F2798" t="s">
        <v>5284</v>
      </c>
      <c r="G2798" t="s">
        <v>422</v>
      </c>
      <c r="H2798" t="s">
        <v>1046</v>
      </c>
      <c r="I2798" t="s">
        <v>848</v>
      </c>
      <c r="J2798">
        <v>1</v>
      </c>
      <c r="K2798">
        <v>0</v>
      </c>
      <c r="L2798">
        <v>0</v>
      </c>
      <c r="M2798">
        <v>0</v>
      </c>
      <c r="N2798">
        <v>0</v>
      </c>
      <c r="O2798">
        <v>0</v>
      </c>
      <c r="P2798">
        <v>0</v>
      </c>
      <c r="Q2798">
        <v>0</v>
      </c>
      <c r="R2798">
        <v>0</v>
      </c>
      <c r="S2798">
        <v>0</v>
      </c>
      <c r="T2798">
        <v>0</v>
      </c>
      <c r="U2798">
        <v>0</v>
      </c>
      <c r="V2798">
        <v>0</v>
      </c>
      <c r="W2798">
        <v>0</v>
      </c>
      <c r="X2798">
        <v>0</v>
      </c>
      <c r="Y2798">
        <v>0</v>
      </c>
      <c r="Z2798">
        <v>0</v>
      </c>
      <c r="AA2798">
        <v>0</v>
      </c>
      <c r="AB2798">
        <v>0</v>
      </c>
      <c r="AC2798">
        <v>0</v>
      </c>
      <c r="AD2798">
        <v>0</v>
      </c>
    </row>
    <row r="2799" spans="2:30" ht="15" customHeight="1" x14ac:dyDescent="0.45">
      <c r="B2799" t="s">
        <v>419</v>
      </c>
      <c r="C2799" t="s">
        <v>190</v>
      </c>
      <c r="D2799" t="s">
        <v>1119</v>
      </c>
      <c r="E2799" t="s">
        <v>1120</v>
      </c>
      <c r="F2799" t="s">
        <v>5285</v>
      </c>
      <c r="G2799" t="s">
        <v>422</v>
      </c>
      <c r="H2799" t="s">
        <v>1046</v>
      </c>
      <c r="I2799" t="s">
        <v>848</v>
      </c>
      <c r="J2799">
        <v>1</v>
      </c>
      <c r="K2799">
        <v>0</v>
      </c>
      <c r="L2799">
        <v>0</v>
      </c>
      <c r="M2799">
        <v>0</v>
      </c>
      <c r="N2799">
        <v>0</v>
      </c>
      <c r="O2799">
        <v>0</v>
      </c>
      <c r="P2799">
        <v>0</v>
      </c>
      <c r="Q2799">
        <v>0</v>
      </c>
      <c r="R2799">
        <v>0</v>
      </c>
      <c r="S2799">
        <v>0</v>
      </c>
      <c r="T2799">
        <v>0</v>
      </c>
      <c r="U2799">
        <v>0</v>
      </c>
      <c r="V2799">
        <v>0</v>
      </c>
      <c r="W2799">
        <v>0</v>
      </c>
      <c r="X2799">
        <v>0</v>
      </c>
      <c r="Y2799">
        <v>0</v>
      </c>
      <c r="Z2799">
        <v>0</v>
      </c>
      <c r="AA2799">
        <v>0</v>
      </c>
      <c r="AB2799">
        <v>0</v>
      </c>
      <c r="AC2799">
        <v>0</v>
      </c>
      <c r="AD2799">
        <v>0</v>
      </c>
    </row>
    <row r="2800" spans="2:30" ht="15" customHeight="1" x14ac:dyDescent="0.45">
      <c r="B2800" t="s">
        <v>419</v>
      </c>
      <c r="C2800" t="s">
        <v>190</v>
      </c>
      <c r="D2800" t="s">
        <v>1122</v>
      </c>
      <c r="E2800" t="s">
        <v>1123</v>
      </c>
      <c r="F2800" t="s">
        <v>5286</v>
      </c>
      <c r="G2800" t="s">
        <v>422</v>
      </c>
      <c r="H2800" t="s">
        <v>1125</v>
      </c>
      <c r="I2800" t="s">
        <v>833</v>
      </c>
      <c r="J2800">
        <v>1</v>
      </c>
      <c r="K2800">
        <v>0</v>
      </c>
      <c r="L2800">
        <v>0</v>
      </c>
      <c r="M2800">
        <v>0</v>
      </c>
      <c r="N2800">
        <v>0</v>
      </c>
      <c r="O2800">
        <v>0</v>
      </c>
      <c r="P2800">
        <v>0</v>
      </c>
      <c r="Q2800">
        <v>0</v>
      </c>
      <c r="R2800">
        <v>0</v>
      </c>
      <c r="S2800">
        <v>0</v>
      </c>
      <c r="T2800">
        <v>0</v>
      </c>
      <c r="U2800">
        <v>0</v>
      </c>
      <c r="V2800">
        <v>0</v>
      </c>
      <c r="W2800">
        <v>0</v>
      </c>
      <c r="X2800">
        <v>0</v>
      </c>
      <c r="Y2800">
        <v>0</v>
      </c>
      <c r="Z2800">
        <v>0</v>
      </c>
      <c r="AA2800">
        <v>0</v>
      </c>
      <c r="AB2800">
        <v>0</v>
      </c>
      <c r="AC2800">
        <v>0</v>
      </c>
      <c r="AD2800">
        <v>0</v>
      </c>
    </row>
    <row r="2801" spans="2:30" ht="15" customHeight="1" x14ac:dyDescent="0.45">
      <c r="B2801" t="s">
        <v>419</v>
      </c>
      <c r="C2801" t="s">
        <v>190</v>
      </c>
      <c r="D2801" t="s">
        <v>1126</v>
      </c>
      <c r="E2801" t="s">
        <v>1127</v>
      </c>
      <c r="F2801" t="s">
        <v>5287</v>
      </c>
      <c r="G2801" t="s">
        <v>422</v>
      </c>
      <c r="H2801" t="s">
        <v>1125</v>
      </c>
      <c r="I2801" t="s">
        <v>833</v>
      </c>
      <c r="J2801">
        <v>1</v>
      </c>
      <c r="K2801">
        <v>0</v>
      </c>
      <c r="L2801">
        <v>0</v>
      </c>
      <c r="M2801">
        <v>0</v>
      </c>
      <c r="N2801">
        <v>0</v>
      </c>
      <c r="O2801">
        <v>0</v>
      </c>
      <c r="P2801">
        <v>0</v>
      </c>
      <c r="Q2801">
        <v>0</v>
      </c>
      <c r="R2801">
        <v>0</v>
      </c>
      <c r="S2801">
        <v>0</v>
      </c>
      <c r="T2801">
        <v>0</v>
      </c>
      <c r="U2801">
        <v>0</v>
      </c>
      <c r="V2801">
        <v>0</v>
      </c>
      <c r="W2801">
        <v>0</v>
      </c>
      <c r="X2801">
        <v>0</v>
      </c>
      <c r="Y2801">
        <v>0</v>
      </c>
      <c r="Z2801">
        <v>0</v>
      </c>
      <c r="AA2801">
        <v>0</v>
      </c>
      <c r="AB2801">
        <v>0</v>
      </c>
      <c r="AC2801">
        <v>0</v>
      </c>
      <c r="AD2801">
        <v>0</v>
      </c>
    </row>
    <row r="2802" spans="2:30" ht="15" customHeight="1" x14ac:dyDescent="0.45">
      <c r="B2802" t="s">
        <v>419</v>
      </c>
      <c r="C2802" t="s">
        <v>190</v>
      </c>
      <c r="D2802" t="s">
        <v>1129</v>
      </c>
      <c r="E2802" t="s">
        <v>1130</v>
      </c>
      <c r="F2802" t="s">
        <v>5288</v>
      </c>
      <c r="G2802" t="s">
        <v>422</v>
      </c>
      <c r="H2802" t="s">
        <v>1125</v>
      </c>
      <c r="I2802" t="s">
        <v>837</v>
      </c>
      <c r="J2802">
        <v>1</v>
      </c>
      <c r="K2802">
        <v>0</v>
      </c>
      <c r="L2802">
        <v>0</v>
      </c>
      <c r="M2802">
        <v>0</v>
      </c>
      <c r="N2802">
        <v>0</v>
      </c>
      <c r="O2802">
        <v>0</v>
      </c>
      <c r="P2802">
        <v>0</v>
      </c>
      <c r="Q2802">
        <v>0</v>
      </c>
      <c r="R2802">
        <v>0</v>
      </c>
      <c r="S2802">
        <v>0</v>
      </c>
      <c r="T2802">
        <v>0</v>
      </c>
      <c r="U2802">
        <v>0</v>
      </c>
      <c r="V2802">
        <v>0</v>
      </c>
      <c r="W2802">
        <v>0</v>
      </c>
      <c r="X2802">
        <v>0</v>
      </c>
      <c r="Y2802">
        <v>0</v>
      </c>
      <c r="Z2802">
        <v>0</v>
      </c>
      <c r="AA2802">
        <v>0</v>
      </c>
      <c r="AB2802">
        <v>0</v>
      </c>
      <c r="AC2802">
        <v>0</v>
      </c>
      <c r="AD2802">
        <v>0</v>
      </c>
    </row>
    <row r="2803" spans="2:30" ht="15" customHeight="1" x14ac:dyDescent="0.45">
      <c r="B2803" t="s">
        <v>419</v>
      </c>
      <c r="C2803" t="s">
        <v>190</v>
      </c>
      <c r="D2803" t="s">
        <v>1132</v>
      </c>
      <c r="E2803" t="s">
        <v>1133</v>
      </c>
      <c r="F2803" t="s">
        <v>5289</v>
      </c>
      <c r="G2803" t="s">
        <v>422</v>
      </c>
      <c r="H2803" t="s">
        <v>1125</v>
      </c>
      <c r="I2803" t="s">
        <v>837</v>
      </c>
      <c r="J2803">
        <v>1</v>
      </c>
      <c r="K2803">
        <v>0</v>
      </c>
      <c r="L2803">
        <v>0</v>
      </c>
      <c r="M2803">
        <v>0</v>
      </c>
      <c r="N2803">
        <v>0</v>
      </c>
      <c r="O2803">
        <v>0</v>
      </c>
      <c r="P2803">
        <v>0</v>
      </c>
      <c r="Q2803">
        <v>0</v>
      </c>
      <c r="R2803">
        <v>0</v>
      </c>
      <c r="S2803">
        <v>0</v>
      </c>
      <c r="T2803">
        <v>0</v>
      </c>
      <c r="U2803">
        <v>0</v>
      </c>
      <c r="V2803">
        <v>0</v>
      </c>
      <c r="W2803">
        <v>0</v>
      </c>
      <c r="X2803">
        <v>0</v>
      </c>
      <c r="Y2803">
        <v>0</v>
      </c>
      <c r="Z2803">
        <v>0</v>
      </c>
      <c r="AA2803">
        <v>0</v>
      </c>
      <c r="AB2803">
        <v>0</v>
      </c>
      <c r="AC2803">
        <v>0</v>
      </c>
      <c r="AD2803">
        <v>0</v>
      </c>
    </row>
    <row r="2804" spans="2:30" ht="15" customHeight="1" x14ac:dyDescent="0.45">
      <c r="B2804" t="s">
        <v>419</v>
      </c>
      <c r="C2804" t="s">
        <v>190</v>
      </c>
      <c r="D2804" t="s">
        <v>1135</v>
      </c>
      <c r="E2804" t="s">
        <v>1136</v>
      </c>
      <c r="F2804" t="s">
        <v>5290</v>
      </c>
      <c r="G2804" t="s">
        <v>422</v>
      </c>
      <c r="H2804" t="s">
        <v>1125</v>
      </c>
      <c r="I2804" t="s">
        <v>837</v>
      </c>
      <c r="J2804">
        <v>1</v>
      </c>
      <c r="K2804">
        <v>0</v>
      </c>
      <c r="L2804">
        <v>0</v>
      </c>
      <c r="M2804">
        <v>0</v>
      </c>
      <c r="N2804">
        <v>0</v>
      </c>
      <c r="O2804">
        <v>0</v>
      </c>
      <c r="P2804">
        <v>0</v>
      </c>
      <c r="Q2804">
        <v>0</v>
      </c>
      <c r="R2804">
        <v>0</v>
      </c>
      <c r="S2804">
        <v>0</v>
      </c>
      <c r="T2804">
        <v>0</v>
      </c>
      <c r="U2804">
        <v>0</v>
      </c>
      <c r="V2804">
        <v>0</v>
      </c>
      <c r="W2804">
        <v>0</v>
      </c>
      <c r="X2804">
        <v>0</v>
      </c>
      <c r="Y2804">
        <v>0</v>
      </c>
      <c r="Z2804">
        <v>0</v>
      </c>
      <c r="AA2804">
        <v>0</v>
      </c>
      <c r="AB2804">
        <v>0</v>
      </c>
      <c r="AC2804">
        <v>0</v>
      </c>
      <c r="AD2804">
        <v>0</v>
      </c>
    </row>
    <row r="2805" spans="2:30" ht="15" customHeight="1" x14ac:dyDescent="0.45">
      <c r="B2805" t="s">
        <v>419</v>
      </c>
      <c r="C2805" t="s">
        <v>190</v>
      </c>
      <c r="D2805" t="s">
        <v>1138</v>
      </c>
      <c r="E2805" t="s">
        <v>1139</v>
      </c>
      <c r="F2805" t="s">
        <v>5291</v>
      </c>
      <c r="G2805" t="s">
        <v>422</v>
      </c>
      <c r="H2805" t="s">
        <v>1125</v>
      </c>
      <c r="I2805" t="s">
        <v>837</v>
      </c>
      <c r="J2805">
        <v>1</v>
      </c>
      <c r="K2805">
        <v>0</v>
      </c>
      <c r="L2805">
        <v>0</v>
      </c>
      <c r="M2805">
        <v>0</v>
      </c>
      <c r="N2805">
        <v>0</v>
      </c>
      <c r="O2805">
        <v>0</v>
      </c>
      <c r="P2805">
        <v>0</v>
      </c>
      <c r="Q2805">
        <v>0</v>
      </c>
      <c r="R2805">
        <v>0</v>
      </c>
      <c r="S2805">
        <v>0</v>
      </c>
      <c r="T2805">
        <v>0</v>
      </c>
      <c r="U2805">
        <v>0</v>
      </c>
      <c r="V2805">
        <v>0</v>
      </c>
      <c r="W2805">
        <v>0</v>
      </c>
      <c r="X2805">
        <v>0</v>
      </c>
      <c r="Y2805">
        <v>0</v>
      </c>
      <c r="Z2805">
        <v>0</v>
      </c>
      <c r="AA2805">
        <v>0</v>
      </c>
      <c r="AB2805">
        <v>0</v>
      </c>
      <c r="AC2805">
        <v>0</v>
      </c>
      <c r="AD2805">
        <v>0</v>
      </c>
    </row>
    <row r="2806" spans="2:30" ht="15" customHeight="1" x14ac:dyDescent="0.45">
      <c r="B2806" t="s">
        <v>419</v>
      </c>
      <c r="C2806" t="s">
        <v>190</v>
      </c>
      <c r="D2806" t="s">
        <v>1141</v>
      </c>
      <c r="E2806" t="s">
        <v>1142</v>
      </c>
      <c r="F2806" t="s">
        <v>5292</v>
      </c>
      <c r="G2806" t="s">
        <v>422</v>
      </c>
      <c r="H2806" t="s">
        <v>1125</v>
      </c>
      <c r="I2806" t="s">
        <v>837</v>
      </c>
      <c r="J2806">
        <v>1</v>
      </c>
      <c r="K2806">
        <v>0</v>
      </c>
      <c r="L2806">
        <v>0</v>
      </c>
      <c r="M2806">
        <v>0</v>
      </c>
      <c r="N2806">
        <v>0</v>
      </c>
      <c r="O2806">
        <v>0</v>
      </c>
      <c r="P2806">
        <v>0</v>
      </c>
      <c r="Q2806">
        <v>0</v>
      </c>
      <c r="R2806">
        <v>0</v>
      </c>
      <c r="S2806">
        <v>0</v>
      </c>
      <c r="T2806">
        <v>0</v>
      </c>
      <c r="U2806">
        <v>0</v>
      </c>
      <c r="V2806">
        <v>0</v>
      </c>
      <c r="W2806">
        <v>0</v>
      </c>
      <c r="X2806">
        <v>0</v>
      </c>
      <c r="Y2806">
        <v>0</v>
      </c>
      <c r="Z2806">
        <v>0</v>
      </c>
      <c r="AA2806">
        <v>0</v>
      </c>
      <c r="AB2806">
        <v>0</v>
      </c>
      <c r="AC2806">
        <v>0</v>
      </c>
      <c r="AD2806">
        <v>0</v>
      </c>
    </row>
    <row r="2807" spans="2:30" ht="15" customHeight="1" x14ac:dyDescent="0.45">
      <c r="B2807" t="s">
        <v>419</v>
      </c>
      <c r="C2807" t="s">
        <v>190</v>
      </c>
      <c r="D2807" t="s">
        <v>1144</v>
      </c>
      <c r="E2807" t="s">
        <v>1145</v>
      </c>
      <c r="F2807" t="s">
        <v>5293</v>
      </c>
      <c r="G2807" t="s">
        <v>422</v>
      </c>
      <c r="H2807" t="s">
        <v>1125</v>
      </c>
      <c r="I2807" t="s">
        <v>837</v>
      </c>
      <c r="J2807">
        <v>1</v>
      </c>
      <c r="K2807">
        <v>0</v>
      </c>
      <c r="L2807">
        <v>0</v>
      </c>
      <c r="M2807">
        <v>0</v>
      </c>
      <c r="N2807">
        <v>0</v>
      </c>
      <c r="O2807">
        <v>0</v>
      </c>
      <c r="P2807">
        <v>0</v>
      </c>
      <c r="Q2807">
        <v>0</v>
      </c>
      <c r="R2807">
        <v>0</v>
      </c>
      <c r="S2807">
        <v>0</v>
      </c>
      <c r="T2807">
        <v>0</v>
      </c>
      <c r="U2807">
        <v>0</v>
      </c>
      <c r="V2807">
        <v>0</v>
      </c>
      <c r="W2807">
        <v>0</v>
      </c>
      <c r="X2807">
        <v>0</v>
      </c>
      <c r="Y2807">
        <v>0</v>
      </c>
      <c r="Z2807">
        <v>0</v>
      </c>
      <c r="AA2807">
        <v>0</v>
      </c>
      <c r="AB2807">
        <v>0</v>
      </c>
      <c r="AC2807">
        <v>0</v>
      </c>
      <c r="AD2807">
        <v>0</v>
      </c>
    </row>
    <row r="2808" spans="2:30" ht="15" customHeight="1" x14ac:dyDescent="0.45">
      <c r="B2808" t="s">
        <v>419</v>
      </c>
      <c r="C2808" t="s">
        <v>190</v>
      </c>
      <c r="D2808" t="s">
        <v>1147</v>
      </c>
      <c r="E2808" t="s">
        <v>1148</v>
      </c>
      <c r="F2808" t="s">
        <v>5294</v>
      </c>
      <c r="G2808" t="s">
        <v>422</v>
      </c>
      <c r="H2808" t="s">
        <v>1125</v>
      </c>
      <c r="I2808" t="s">
        <v>844</v>
      </c>
      <c r="J2808">
        <v>1</v>
      </c>
      <c r="K2808">
        <v>0</v>
      </c>
      <c r="L2808">
        <v>0</v>
      </c>
      <c r="M2808">
        <v>0</v>
      </c>
      <c r="N2808">
        <v>0</v>
      </c>
      <c r="O2808">
        <v>0</v>
      </c>
      <c r="P2808">
        <v>0</v>
      </c>
      <c r="Q2808">
        <v>0</v>
      </c>
      <c r="R2808">
        <v>0</v>
      </c>
      <c r="S2808">
        <v>0</v>
      </c>
      <c r="T2808">
        <v>0</v>
      </c>
      <c r="U2808">
        <v>0</v>
      </c>
      <c r="V2808">
        <v>0</v>
      </c>
      <c r="W2808">
        <v>0</v>
      </c>
      <c r="X2808">
        <v>0</v>
      </c>
      <c r="Y2808">
        <v>0</v>
      </c>
      <c r="Z2808">
        <v>0</v>
      </c>
      <c r="AA2808">
        <v>0</v>
      </c>
      <c r="AB2808">
        <v>0</v>
      </c>
      <c r="AC2808">
        <v>0</v>
      </c>
      <c r="AD2808">
        <v>0</v>
      </c>
    </row>
    <row r="2809" spans="2:30" ht="15" customHeight="1" x14ac:dyDescent="0.45">
      <c r="B2809" t="s">
        <v>419</v>
      </c>
      <c r="C2809" t="s">
        <v>190</v>
      </c>
      <c r="D2809" t="s">
        <v>1150</v>
      </c>
      <c r="E2809" t="s">
        <v>1151</v>
      </c>
      <c r="F2809" t="s">
        <v>5295</v>
      </c>
      <c r="G2809" t="s">
        <v>422</v>
      </c>
      <c r="H2809" t="s">
        <v>1125</v>
      </c>
      <c r="I2809" t="s">
        <v>848</v>
      </c>
      <c r="J2809">
        <v>1</v>
      </c>
      <c r="K2809">
        <v>0</v>
      </c>
      <c r="L2809">
        <v>0</v>
      </c>
      <c r="M2809">
        <v>0</v>
      </c>
      <c r="N2809">
        <v>0</v>
      </c>
      <c r="O2809">
        <v>0</v>
      </c>
      <c r="P2809">
        <v>0</v>
      </c>
      <c r="Q2809">
        <v>0</v>
      </c>
      <c r="R2809">
        <v>0</v>
      </c>
      <c r="S2809">
        <v>0</v>
      </c>
      <c r="T2809">
        <v>0</v>
      </c>
      <c r="U2809">
        <v>0</v>
      </c>
      <c r="V2809">
        <v>0</v>
      </c>
      <c r="W2809">
        <v>0</v>
      </c>
      <c r="X2809">
        <v>0</v>
      </c>
      <c r="Y2809">
        <v>0</v>
      </c>
      <c r="Z2809">
        <v>0</v>
      </c>
      <c r="AA2809">
        <v>0</v>
      </c>
      <c r="AB2809">
        <v>0</v>
      </c>
      <c r="AC2809">
        <v>0</v>
      </c>
      <c r="AD2809">
        <v>0</v>
      </c>
    </row>
    <row r="2810" spans="2:30" ht="15" customHeight="1" x14ac:dyDescent="0.45">
      <c r="B2810" t="s">
        <v>419</v>
      </c>
      <c r="C2810" t="s">
        <v>190</v>
      </c>
      <c r="D2810" t="s">
        <v>1153</v>
      </c>
      <c r="E2810" t="s">
        <v>1154</v>
      </c>
      <c r="F2810" t="s">
        <v>5296</v>
      </c>
      <c r="G2810" t="s">
        <v>422</v>
      </c>
      <c r="H2810" t="s">
        <v>1125</v>
      </c>
      <c r="I2810" t="s">
        <v>848</v>
      </c>
      <c r="J2810">
        <v>1</v>
      </c>
      <c r="K2810">
        <v>0</v>
      </c>
      <c r="L2810">
        <v>0</v>
      </c>
      <c r="M2810">
        <v>0</v>
      </c>
      <c r="N2810">
        <v>0</v>
      </c>
      <c r="O2810">
        <v>0</v>
      </c>
      <c r="P2810">
        <v>0</v>
      </c>
      <c r="Q2810">
        <v>0</v>
      </c>
      <c r="R2810">
        <v>0</v>
      </c>
      <c r="S2810">
        <v>0</v>
      </c>
      <c r="T2810">
        <v>0</v>
      </c>
      <c r="U2810">
        <v>0</v>
      </c>
      <c r="V2810">
        <v>0</v>
      </c>
      <c r="W2810">
        <v>0</v>
      </c>
      <c r="X2810">
        <v>0</v>
      </c>
      <c r="Y2810">
        <v>0</v>
      </c>
      <c r="Z2810">
        <v>0</v>
      </c>
      <c r="AA2810">
        <v>0</v>
      </c>
      <c r="AB2810">
        <v>0</v>
      </c>
      <c r="AC2810">
        <v>0</v>
      </c>
      <c r="AD2810">
        <v>0</v>
      </c>
    </row>
    <row r="2811" spans="2:30" ht="15" customHeight="1" x14ac:dyDescent="0.45">
      <c r="B2811" t="s">
        <v>419</v>
      </c>
      <c r="C2811" t="s">
        <v>190</v>
      </c>
      <c r="D2811" t="s">
        <v>1156</v>
      </c>
      <c r="E2811" t="s">
        <v>1157</v>
      </c>
      <c r="F2811" t="s">
        <v>5297</v>
      </c>
      <c r="G2811" t="s">
        <v>422</v>
      </c>
      <c r="H2811" t="s">
        <v>1125</v>
      </c>
      <c r="I2811" t="s">
        <v>848</v>
      </c>
      <c r="J2811">
        <v>1</v>
      </c>
      <c r="K2811">
        <v>0</v>
      </c>
      <c r="L2811">
        <v>0</v>
      </c>
      <c r="M2811">
        <v>0</v>
      </c>
      <c r="N2811">
        <v>0</v>
      </c>
      <c r="O2811">
        <v>0</v>
      </c>
      <c r="P2811">
        <v>0</v>
      </c>
      <c r="Q2811">
        <v>0</v>
      </c>
      <c r="R2811">
        <v>0</v>
      </c>
      <c r="S2811">
        <v>0</v>
      </c>
      <c r="T2811">
        <v>0</v>
      </c>
      <c r="U2811">
        <v>0</v>
      </c>
      <c r="V2811">
        <v>0</v>
      </c>
      <c r="W2811">
        <v>0</v>
      </c>
      <c r="X2811">
        <v>0</v>
      </c>
      <c r="Y2811">
        <v>0</v>
      </c>
      <c r="Z2811">
        <v>0</v>
      </c>
      <c r="AA2811">
        <v>0</v>
      </c>
      <c r="AB2811">
        <v>0</v>
      </c>
      <c r="AC2811">
        <v>0</v>
      </c>
      <c r="AD2811">
        <v>0</v>
      </c>
    </row>
    <row r="2812" spans="2:30" ht="15" customHeight="1" x14ac:dyDescent="0.45">
      <c r="B2812" t="s">
        <v>419</v>
      </c>
      <c r="C2812" t="s">
        <v>190</v>
      </c>
      <c r="D2812" t="s">
        <v>1159</v>
      </c>
      <c r="E2812" t="s">
        <v>1160</v>
      </c>
      <c r="F2812" t="s">
        <v>5298</v>
      </c>
      <c r="G2812" t="s">
        <v>422</v>
      </c>
      <c r="H2812" t="s">
        <v>1125</v>
      </c>
      <c r="I2812" t="s">
        <v>848</v>
      </c>
      <c r="J2812">
        <v>1</v>
      </c>
      <c r="K2812">
        <v>0</v>
      </c>
      <c r="L2812">
        <v>0</v>
      </c>
      <c r="M2812">
        <v>0</v>
      </c>
      <c r="N2812">
        <v>0</v>
      </c>
      <c r="O2812">
        <v>0</v>
      </c>
      <c r="P2812">
        <v>0</v>
      </c>
      <c r="Q2812">
        <v>0</v>
      </c>
      <c r="R2812">
        <v>0</v>
      </c>
      <c r="S2812">
        <v>0</v>
      </c>
      <c r="T2812">
        <v>0</v>
      </c>
      <c r="U2812">
        <v>0</v>
      </c>
      <c r="V2812">
        <v>0</v>
      </c>
      <c r="W2812">
        <v>0</v>
      </c>
      <c r="X2812">
        <v>0</v>
      </c>
      <c r="Y2812">
        <v>0</v>
      </c>
      <c r="Z2812">
        <v>0</v>
      </c>
      <c r="AA2812">
        <v>0</v>
      </c>
      <c r="AB2812">
        <v>0</v>
      </c>
      <c r="AC2812">
        <v>0</v>
      </c>
      <c r="AD2812">
        <v>0</v>
      </c>
    </row>
    <row r="2813" spans="2:30" ht="15" customHeight="1" x14ac:dyDescent="0.45">
      <c r="B2813" t="s">
        <v>419</v>
      </c>
      <c r="C2813" t="s">
        <v>190</v>
      </c>
      <c r="D2813" t="s">
        <v>1162</v>
      </c>
      <c r="E2813" t="s">
        <v>1163</v>
      </c>
      <c r="F2813" t="s">
        <v>5299</v>
      </c>
      <c r="G2813" t="s">
        <v>422</v>
      </c>
      <c r="H2813" t="s">
        <v>1165</v>
      </c>
      <c r="I2813" t="s">
        <v>1166</v>
      </c>
      <c r="J2813">
        <v>1</v>
      </c>
      <c r="K2813">
        <v>3.4550000000000001</v>
      </c>
      <c r="L2813">
        <v>2.194</v>
      </c>
      <c r="M2813">
        <v>1.6850000000000001</v>
      </c>
      <c r="N2813">
        <v>1.6850000000000001</v>
      </c>
      <c r="O2813">
        <v>1.6850000000000001</v>
      </c>
      <c r="P2813">
        <v>1.6850000000000001</v>
      </c>
      <c r="Q2813">
        <v>1.6850000000000001</v>
      </c>
      <c r="R2813">
        <v>1.6850000000000001</v>
      </c>
      <c r="S2813">
        <v>1.6850000000000001</v>
      </c>
      <c r="T2813">
        <v>1.6850000000000001</v>
      </c>
      <c r="U2813">
        <v>1.6850000000000001</v>
      </c>
      <c r="V2813">
        <v>1.6850000000000001</v>
      </c>
      <c r="W2813">
        <v>1.6850000000000001</v>
      </c>
      <c r="X2813">
        <v>1.6850000000000001</v>
      </c>
      <c r="Y2813">
        <v>1.6850000000000001</v>
      </c>
      <c r="Z2813">
        <v>1.6850000000000001</v>
      </c>
      <c r="AA2813">
        <v>1.6850000000000001</v>
      </c>
      <c r="AB2813">
        <v>1.6850000000000001</v>
      </c>
      <c r="AC2813">
        <v>1.6850000000000001</v>
      </c>
      <c r="AD2813">
        <v>1.6850000000000001</v>
      </c>
    </row>
    <row r="2814" spans="2:30" ht="15" customHeight="1" x14ac:dyDescent="0.45">
      <c r="B2814" t="s">
        <v>419</v>
      </c>
      <c r="C2814" t="s">
        <v>190</v>
      </c>
      <c r="D2814" t="s">
        <v>1167</v>
      </c>
      <c r="E2814" t="s">
        <v>1168</v>
      </c>
      <c r="F2814" t="s">
        <v>5300</v>
      </c>
      <c r="G2814" t="s">
        <v>422</v>
      </c>
      <c r="H2814" t="s">
        <v>1165</v>
      </c>
      <c r="I2814" t="s">
        <v>1166</v>
      </c>
      <c r="J2814">
        <v>1</v>
      </c>
      <c r="K2814">
        <v>-152.46100000000001</v>
      </c>
      <c r="L2814">
        <v>-120.94499999999999</v>
      </c>
      <c r="M2814">
        <v>-111.26300000000001</v>
      </c>
      <c r="N2814">
        <v>-112.407</v>
      </c>
      <c r="O2814">
        <v>-113.029</v>
      </c>
      <c r="P2814">
        <v>-110.715</v>
      </c>
      <c r="Q2814">
        <v>-107.973</v>
      </c>
      <c r="R2814">
        <v>-106.822</v>
      </c>
      <c r="S2814">
        <v>-106.319</v>
      </c>
      <c r="T2814">
        <v>-105.929</v>
      </c>
      <c r="U2814">
        <v>-105.684</v>
      </c>
      <c r="V2814">
        <v>-105.44499999999999</v>
      </c>
      <c r="W2814">
        <v>-105.214</v>
      </c>
      <c r="X2814">
        <v>-104.99299999999999</v>
      </c>
      <c r="Y2814">
        <v>-104.78400000000001</v>
      </c>
      <c r="Z2814">
        <v>-104.587</v>
      </c>
      <c r="AA2814">
        <v>-104.405</v>
      </c>
      <c r="AB2814">
        <v>-104.241</v>
      </c>
      <c r="AC2814">
        <v>-104.095</v>
      </c>
      <c r="AD2814">
        <v>-103.959</v>
      </c>
    </row>
    <row r="2815" spans="2:30" ht="15" customHeight="1" x14ac:dyDescent="0.45">
      <c r="B2815" t="s">
        <v>419</v>
      </c>
      <c r="C2815" t="s">
        <v>190</v>
      </c>
      <c r="D2815" t="s">
        <v>1170</v>
      </c>
      <c r="E2815" t="s">
        <v>1171</v>
      </c>
      <c r="F2815" t="s">
        <v>5301</v>
      </c>
      <c r="G2815" t="s">
        <v>422</v>
      </c>
      <c r="H2815" t="s">
        <v>1165</v>
      </c>
      <c r="I2815" t="s">
        <v>1166</v>
      </c>
      <c r="J2815">
        <v>1</v>
      </c>
      <c r="K2815">
        <v>-214.952</v>
      </c>
      <c r="L2815">
        <v>-225.435</v>
      </c>
      <c r="M2815">
        <v>-231.316</v>
      </c>
      <c r="N2815">
        <v>-185.77</v>
      </c>
      <c r="O2815">
        <v>-198.422</v>
      </c>
      <c r="P2815">
        <v>-179.35</v>
      </c>
      <c r="Q2815">
        <v>-174.102</v>
      </c>
      <c r="R2815">
        <v>-171.45699999999999</v>
      </c>
      <c r="S2815">
        <v>-169.14400000000001</v>
      </c>
      <c r="T2815">
        <v>-166.631</v>
      </c>
      <c r="U2815">
        <v>-166.631</v>
      </c>
      <c r="V2815">
        <v>-166.631</v>
      </c>
      <c r="W2815">
        <v>-166.631</v>
      </c>
      <c r="X2815">
        <v>-166.631</v>
      </c>
      <c r="Y2815">
        <v>-166.631</v>
      </c>
      <c r="Z2815">
        <v>-166.631</v>
      </c>
      <c r="AA2815">
        <v>-166.631</v>
      </c>
      <c r="AB2815">
        <v>-166.631</v>
      </c>
      <c r="AC2815">
        <v>-166.631</v>
      </c>
      <c r="AD2815">
        <v>-166.631</v>
      </c>
    </row>
    <row r="2816" spans="2:30" ht="15" customHeight="1" x14ac:dyDescent="0.45">
      <c r="B2816" t="s">
        <v>419</v>
      </c>
      <c r="C2816" t="s">
        <v>190</v>
      </c>
      <c r="D2816" t="s">
        <v>1173</v>
      </c>
      <c r="E2816" t="s">
        <v>1174</v>
      </c>
      <c r="F2816" t="s">
        <v>5302</v>
      </c>
      <c r="G2816" t="s">
        <v>422</v>
      </c>
      <c r="H2816" t="s">
        <v>1165</v>
      </c>
      <c r="I2816" t="s">
        <v>1166</v>
      </c>
      <c r="J2816">
        <v>1</v>
      </c>
      <c r="K2816">
        <v>-252.76300000000001</v>
      </c>
      <c r="L2816">
        <v>-218.88200000000001</v>
      </c>
      <c r="M2816">
        <v>-201.67699999999999</v>
      </c>
      <c r="N2816">
        <v>-165.696</v>
      </c>
      <c r="O2816">
        <v>-175.69200000000001</v>
      </c>
      <c r="P2816">
        <v>-160.624</v>
      </c>
      <c r="Q2816">
        <v>-156.47900000000001</v>
      </c>
      <c r="R2816">
        <v>-154.38900000000001</v>
      </c>
      <c r="S2816">
        <v>-152.56200000000001</v>
      </c>
      <c r="T2816">
        <v>-150.577</v>
      </c>
      <c r="U2816">
        <v>-150.577</v>
      </c>
      <c r="V2816">
        <v>-150.577</v>
      </c>
      <c r="W2816">
        <v>-150.577</v>
      </c>
      <c r="X2816">
        <v>-150.577</v>
      </c>
      <c r="Y2816">
        <v>-150.577</v>
      </c>
      <c r="Z2816">
        <v>-150.577</v>
      </c>
      <c r="AA2816">
        <v>-150.577</v>
      </c>
      <c r="AB2816">
        <v>-150.577</v>
      </c>
      <c r="AC2816">
        <v>-150.577</v>
      </c>
      <c r="AD2816">
        <v>-150.577</v>
      </c>
    </row>
    <row r="2817" spans="2:30" ht="15" customHeight="1" x14ac:dyDescent="0.45">
      <c r="B2817" t="s">
        <v>419</v>
      </c>
      <c r="C2817" t="s">
        <v>190</v>
      </c>
      <c r="D2817" t="s">
        <v>1176</v>
      </c>
      <c r="E2817" t="s">
        <v>1177</v>
      </c>
      <c r="F2817" t="s">
        <v>5303</v>
      </c>
      <c r="G2817" t="s">
        <v>422</v>
      </c>
      <c r="H2817" t="s">
        <v>1165</v>
      </c>
      <c r="I2817" t="s">
        <v>1166</v>
      </c>
      <c r="J2817">
        <v>1</v>
      </c>
      <c r="K2817">
        <v>-333.09699999999998</v>
      </c>
      <c r="L2817">
        <v>-314.64999999999998</v>
      </c>
      <c r="M2817">
        <v>-300.01</v>
      </c>
      <c r="N2817">
        <v>-260.95699999999999</v>
      </c>
      <c r="O2817">
        <v>-271.80599999999998</v>
      </c>
      <c r="P2817">
        <v>-255.452</v>
      </c>
      <c r="Q2817">
        <v>-250.953</v>
      </c>
      <c r="R2817">
        <v>-248.685</v>
      </c>
      <c r="S2817">
        <v>-246.702</v>
      </c>
      <c r="T2817">
        <v>-244.547</v>
      </c>
      <c r="U2817">
        <v>-244.547</v>
      </c>
      <c r="V2817">
        <v>-244.547</v>
      </c>
      <c r="W2817">
        <v>-244.547</v>
      </c>
      <c r="X2817">
        <v>-244.547</v>
      </c>
      <c r="Y2817">
        <v>-244.547</v>
      </c>
      <c r="Z2817">
        <v>-244.547</v>
      </c>
      <c r="AA2817">
        <v>-244.547</v>
      </c>
      <c r="AB2817">
        <v>-244.547</v>
      </c>
      <c r="AC2817">
        <v>-244.547</v>
      </c>
      <c r="AD2817">
        <v>-244.547</v>
      </c>
    </row>
    <row r="2818" spans="2:30" ht="15" customHeight="1" x14ac:dyDescent="0.45">
      <c r="B2818" t="s">
        <v>419</v>
      </c>
      <c r="C2818" t="s">
        <v>190</v>
      </c>
      <c r="D2818" t="s">
        <v>1179</v>
      </c>
      <c r="E2818" t="s">
        <v>1180</v>
      </c>
      <c r="F2818" t="s">
        <v>5304</v>
      </c>
      <c r="G2818" t="s">
        <v>422</v>
      </c>
      <c r="H2818" t="s">
        <v>1165</v>
      </c>
      <c r="I2818" t="s">
        <v>1166</v>
      </c>
      <c r="J2818">
        <v>1</v>
      </c>
      <c r="K2818">
        <v>-161.07599999999999</v>
      </c>
      <c r="L2818">
        <v>-186.827</v>
      </c>
      <c r="M2818">
        <v>-189.61500000000001</v>
      </c>
      <c r="N2818">
        <v>-155.803</v>
      </c>
      <c r="O2818">
        <v>-165.196</v>
      </c>
      <c r="P2818">
        <v>-151.03700000000001</v>
      </c>
      <c r="Q2818">
        <v>-147.14099999999999</v>
      </c>
      <c r="R2818">
        <v>-145.178</v>
      </c>
      <c r="S2818">
        <v>-143.46100000000001</v>
      </c>
      <c r="T2818">
        <v>-141.595</v>
      </c>
      <c r="U2818">
        <v>-141.595</v>
      </c>
      <c r="V2818">
        <v>-141.595</v>
      </c>
      <c r="W2818">
        <v>-141.595</v>
      </c>
      <c r="X2818">
        <v>-141.595</v>
      </c>
      <c r="Y2818">
        <v>-141.595</v>
      </c>
      <c r="Z2818">
        <v>-141.595</v>
      </c>
      <c r="AA2818">
        <v>-141.595</v>
      </c>
      <c r="AB2818">
        <v>-141.595</v>
      </c>
      <c r="AC2818">
        <v>-141.595</v>
      </c>
      <c r="AD2818">
        <v>-141.595</v>
      </c>
    </row>
    <row r="2819" spans="2:30" ht="15" customHeight="1" x14ac:dyDescent="0.45">
      <c r="B2819" t="s">
        <v>419</v>
      </c>
      <c r="C2819" t="s">
        <v>190</v>
      </c>
      <c r="D2819" t="s">
        <v>1182</v>
      </c>
      <c r="E2819" t="s">
        <v>1183</v>
      </c>
      <c r="F2819" t="s">
        <v>5305</v>
      </c>
      <c r="G2819" t="s">
        <v>422</v>
      </c>
      <c r="H2819" t="s">
        <v>1165</v>
      </c>
      <c r="I2819" t="s">
        <v>1166</v>
      </c>
      <c r="J2819">
        <v>1</v>
      </c>
      <c r="K2819">
        <v>-177.77199999999999</v>
      </c>
      <c r="L2819">
        <v>-146.50299999999999</v>
      </c>
      <c r="M2819">
        <v>-145.78299999999999</v>
      </c>
      <c r="N2819">
        <v>-145.78299999999999</v>
      </c>
      <c r="O2819">
        <v>-145.78299999999999</v>
      </c>
      <c r="P2819">
        <v>-145.78299999999999</v>
      </c>
      <c r="Q2819">
        <v>-145.78299999999999</v>
      </c>
      <c r="R2819">
        <v>-145.78299999999999</v>
      </c>
      <c r="S2819">
        <v>-145.78299999999999</v>
      </c>
      <c r="T2819">
        <v>-145.78299999999999</v>
      </c>
      <c r="U2819">
        <v>-145.78299999999999</v>
      </c>
      <c r="V2819">
        <v>-145.78299999999999</v>
      </c>
      <c r="W2819">
        <v>-145.78299999999999</v>
      </c>
      <c r="X2819">
        <v>-145.78299999999999</v>
      </c>
      <c r="Y2819">
        <v>-145.78299999999999</v>
      </c>
      <c r="Z2819">
        <v>-145.78299999999999</v>
      </c>
      <c r="AA2819">
        <v>-145.78299999999999</v>
      </c>
      <c r="AB2819">
        <v>-145.78299999999999</v>
      </c>
      <c r="AC2819">
        <v>-145.78299999999999</v>
      </c>
      <c r="AD2819">
        <v>-145.78299999999999</v>
      </c>
    </row>
    <row r="2820" spans="2:30" ht="15" customHeight="1" x14ac:dyDescent="0.45">
      <c r="B2820" t="s">
        <v>419</v>
      </c>
      <c r="C2820" t="s">
        <v>190</v>
      </c>
      <c r="D2820" t="s">
        <v>1185</v>
      </c>
      <c r="E2820" t="s">
        <v>1186</v>
      </c>
      <c r="F2820" t="s">
        <v>5306</v>
      </c>
      <c r="G2820" t="s">
        <v>422</v>
      </c>
      <c r="H2820" t="s">
        <v>1165</v>
      </c>
      <c r="I2820" t="s">
        <v>1166</v>
      </c>
      <c r="J2820">
        <v>1</v>
      </c>
      <c r="K2820">
        <v>-190.667</v>
      </c>
      <c r="L2820">
        <v>-169.041</v>
      </c>
      <c r="M2820">
        <v>-158.45599999999999</v>
      </c>
      <c r="N2820">
        <v>-143.017</v>
      </c>
      <c r="O2820">
        <v>-148.07300000000001</v>
      </c>
      <c r="P2820">
        <v>-141.453</v>
      </c>
      <c r="Q2820">
        <v>-138.78700000000001</v>
      </c>
      <c r="R2820">
        <v>-137.642</v>
      </c>
      <c r="S2820">
        <v>-136.953</v>
      </c>
      <c r="T2820">
        <v>-136.249</v>
      </c>
      <c r="U2820">
        <v>-136.53700000000001</v>
      </c>
      <c r="V2820">
        <v>-136.80099999999999</v>
      </c>
      <c r="W2820">
        <v>-137.03899999999999</v>
      </c>
      <c r="X2820">
        <v>-137.239</v>
      </c>
      <c r="Y2820">
        <v>-137.40199999999999</v>
      </c>
      <c r="Z2820">
        <v>-137.524</v>
      </c>
      <c r="AA2820">
        <v>-137.60300000000001</v>
      </c>
      <c r="AB2820">
        <v>-137.63200000000001</v>
      </c>
      <c r="AC2820">
        <v>-137.607</v>
      </c>
      <c r="AD2820">
        <v>-137.595</v>
      </c>
    </row>
    <row r="2821" spans="2:30" ht="15" customHeight="1" x14ac:dyDescent="0.45">
      <c r="B2821" t="s">
        <v>419</v>
      </c>
      <c r="C2821" t="s">
        <v>190</v>
      </c>
      <c r="D2821" t="s">
        <v>1188</v>
      </c>
      <c r="E2821" t="s">
        <v>1189</v>
      </c>
      <c r="F2821" t="s">
        <v>5307</v>
      </c>
      <c r="G2821" t="s">
        <v>422</v>
      </c>
      <c r="H2821" t="s">
        <v>1165</v>
      </c>
      <c r="I2821" t="s">
        <v>1166</v>
      </c>
      <c r="J2821">
        <v>1</v>
      </c>
      <c r="K2821">
        <v>3.4550000000000001</v>
      </c>
      <c r="L2821">
        <v>2.194</v>
      </c>
      <c r="M2821">
        <v>1.6850000000000001</v>
      </c>
      <c r="N2821">
        <v>1.6850000000000001</v>
      </c>
      <c r="O2821">
        <v>21.684000000000001</v>
      </c>
      <c r="P2821">
        <v>21.684000000000001</v>
      </c>
      <c r="Q2821">
        <v>21.684000000000001</v>
      </c>
      <c r="R2821">
        <v>21.684999999999999</v>
      </c>
      <c r="S2821">
        <v>21.684999999999999</v>
      </c>
      <c r="T2821">
        <v>21.684999999999999</v>
      </c>
      <c r="U2821">
        <v>21.684999999999999</v>
      </c>
      <c r="V2821">
        <v>21.684999999999999</v>
      </c>
      <c r="W2821">
        <v>21.684999999999999</v>
      </c>
      <c r="X2821">
        <v>21.684999999999999</v>
      </c>
      <c r="Y2821">
        <v>21.684999999999999</v>
      </c>
      <c r="Z2821">
        <v>21.684999999999999</v>
      </c>
      <c r="AA2821">
        <v>21.684999999999999</v>
      </c>
      <c r="AB2821">
        <v>21.684999999999999</v>
      </c>
      <c r="AC2821">
        <v>21.684999999999999</v>
      </c>
      <c r="AD2821">
        <v>21.684999999999999</v>
      </c>
    </row>
    <row r="2822" spans="2:30" ht="15" customHeight="1" x14ac:dyDescent="0.45">
      <c r="B2822" t="s">
        <v>419</v>
      </c>
      <c r="C2822" t="s">
        <v>190</v>
      </c>
      <c r="D2822" t="s">
        <v>1191</v>
      </c>
      <c r="E2822" t="s">
        <v>1192</v>
      </c>
      <c r="F2822" t="s">
        <v>5308</v>
      </c>
      <c r="G2822" t="s">
        <v>422</v>
      </c>
      <c r="H2822" t="s">
        <v>1165</v>
      </c>
      <c r="I2822" t="s">
        <v>1166</v>
      </c>
      <c r="J2822">
        <v>1</v>
      </c>
      <c r="K2822">
        <v>-152.46100000000001</v>
      </c>
      <c r="L2822">
        <v>-120.944</v>
      </c>
      <c r="M2822">
        <v>-111.265</v>
      </c>
      <c r="N2822">
        <v>-112.40900000000001</v>
      </c>
      <c r="O2822">
        <v>-92.159000000000006</v>
      </c>
      <c r="P2822">
        <v>-89.850999999999999</v>
      </c>
      <c r="Q2822">
        <v>-87.111000000000004</v>
      </c>
      <c r="R2822">
        <v>-85.963999999999999</v>
      </c>
      <c r="S2822">
        <v>-85.465999999999994</v>
      </c>
      <c r="T2822">
        <v>-85.072999999999993</v>
      </c>
      <c r="U2822">
        <v>-84.822000000000003</v>
      </c>
      <c r="V2822">
        <v>-84.573999999999998</v>
      </c>
      <c r="W2822">
        <v>-84.334000000000003</v>
      </c>
      <c r="X2822">
        <v>-84.100999999999999</v>
      </c>
      <c r="Y2822">
        <v>-83.881</v>
      </c>
      <c r="Z2822">
        <v>-83.712999999999994</v>
      </c>
      <c r="AA2822">
        <v>-83.563000000000002</v>
      </c>
      <c r="AB2822">
        <v>-83.435000000000002</v>
      </c>
      <c r="AC2822">
        <v>-83.331000000000003</v>
      </c>
      <c r="AD2822">
        <v>-83.239000000000004</v>
      </c>
    </row>
    <row r="2823" spans="2:30" ht="15" customHeight="1" x14ac:dyDescent="0.45">
      <c r="B2823" t="s">
        <v>419</v>
      </c>
      <c r="C2823" t="s">
        <v>190</v>
      </c>
      <c r="D2823" t="s">
        <v>1194</v>
      </c>
      <c r="E2823" t="s">
        <v>1195</v>
      </c>
      <c r="F2823" t="s">
        <v>5309</v>
      </c>
      <c r="G2823" t="s">
        <v>422</v>
      </c>
      <c r="H2823" t="s">
        <v>1165</v>
      </c>
      <c r="I2823" t="s">
        <v>1166</v>
      </c>
      <c r="J2823">
        <v>1</v>
      </c>
      <c r="K2823">
        <v>-214.952</v>
      </c>
      <c r="L2823">
        <v>-225.435</v>
      </c>
      <c r="M2823">
        <v>-231.316</v>
      </c>
      <c r="N2823">
        <v>-185.77</v>
      </c>
      <c r="O2823">
        <v>-181.22200000000001</v>
      </c>
      <c r="P2823">
        <v>-162.15</v>
      </c>
      <c r="Q2823">
        <v>-156.90199999999999</v>
      </c>
      <c r="R2823">
        <v>-154.25700000000001</v>
      </c>
      <c r="S2823">
        <v>-151.94399999999999</v>
      </c>
      <c r="T2823">
        <v>-149.43100000000001</v>
      </c>
      <c r="U2823">
        <v>-149.43100000000001</v>
      </c>
      <c r="V2823">
        <v>-149.43100000000001</v>
      </c>
      <c r="W2823">
        <v>-149.43100000000001</v>
      </c>
      <c r="X2823">
        <v>-149.43100000000001</v>
      </c>
      <c r="Y2823">
        <v>-149.43100000000001</v>
      </c>
      <c r="Z2823">
        <v>-149.43100000000001</v>
      </c>
      <c r="AA2823">
        <v>-149.43100000000001</v>
      </c>
      <c r="AB2823">
        <v>-149.43100000000001</v>
      </c>
      <c r="AC2823">
        <v>-149.43100000000001</v>
      </c>
      <c r="AD2823">
        <v>-149.43100000000001</v>
      </c>
    </row>
    <row r="2824" spans="2:30" ht="15" customHeight="1" x14ac:dyDescent="0.45">
      <c r="B2824" t="s">
        <v>419</v>
      </c>
      <c r="C2824" t="s">
        <v>190</v>
      </c>
      <c r="D2824" t="s">
        <v>1197</v>
      </c>
      <c r="E2824" t="s">
        <v>1198</v>
      </c>
      <c r="F2824" t="s">
        <v>5310</v>
      </c>
      <c r="G2824" t="s">
        <v>422</v>
      </c>
      <c r="H2824" t="s">
        <v>1165</v>
      </c>
      <c r="I2824" t="s">
        <v>1166</v>
      </c>
      <c r="J2824">
        <v>1</v>
      </c>
      <c r="K2824">
        <v>-252.76300000000001</v>
      </c>
      <c r="L2824">
        <v>-218.88200000000001</v>
      </c>
      <c r="M2824">
        <v>-201.67699999999999</v>
      </c>
      <c r="N2824">
        <v>-165.696</v>
      </c>
      <c r="O2824">
        <v>-155.78</v>
      </c>
      <c r="P2824">
        <v>-140.71199999999999</v>
      </c>
      <c r="Q2824">
        <v>-136.56700000000001</v>
      </c>
      <c r="R2824">
        <v>-134.477</v>
      </c>
      <c r="S2824">
        <v>-132.65</v>
      </c>
      <c r="T2824">
        <v>-130.66499999999999</v>
      </c>
      <c r="U2824">
        <v>-130.66499999999999</v>
      </c>
      <c r="V2824">
        <v>-130.66499999999999</v>
      </c>
      <c r="W2824">
        <v>-130.66499999999999</v>
      </c>
      <c r="X2824">
        <v>-130.66499999999999</v>
      </c>
      <c r="Y2824">
        <v>-130.66499999999999</v>
      </c>
      <c r="Z2824">
        <v>-130.66499999999999</v>
      </c>
      <c r="AA2824">
        <v>-130.66499999999999</v>
      </c>
      <c r="AB2824">
        <v>-130.66499999999999</v>
      </c>
      <c r="AC2824">
        <v>-130.66499999999999</v>
      </c>
      <c r="AD2824">
        <v>-130.66499999999999</v>
      </c>
    </row>
    <row r="2825" spans="2:30" ht="15" customHeight="1" x14ac:dyDescent="0.45">
      <c r="B2825" t="s">
        <v>419</v>
      </c>
      <c r="C2825" t="s">
        <v>190</v>
      </c>
      <c r="D2825" t="s">
        <v>1200</v>
      </c>
      <c r="E2825" t="s">
        <v>1201</v>
      </c>
      <c r="F2825" t="s">
        <v>5311</v>
      </c>
      <c r="G2825" t="s">
        <v>422</v>
      </c>
      <c r="H2825" t="s">
        <v>1165</v>
      </c>
      <c r="I2825" t="s">
        <v>1166</v>
      </c>
      <c r="J2825">
        <v>1</v>
      </c>
      <c r="K2825">
        <v>-333.09699999999998</v>
      </c>
      <c r="L2825">
        <v>-314.64999999999998</v>
      </c>
      <c r="M2825">
        <v>-300.01</v>
      </c>
      <c r="N2825">
        <v>-260.95699999999999</v>
      </c>
      <c r="O2825">
        <v>-254.59200000000001</v>
      </c>
      <c r="P2825">
        <v>-238.238</v>
      </c>
      <c r="Q2825">
        <v>-233.739</v>
      </c>
      <c r="R2825">
        <v>-231.471</v>
      </c>
      <c r="S2825">
        <v>-229.488</v>
      </c>
      <c r="T2825">
        <v>-227.333</v>
      </c>
      <c r="U2825">
        <v>-227.333</v>
      </c>
      <c r="V2825">
        <v>-227.333</v>
      </c>
      <c r="W2825">
        <v>-227.333</v>
      </c>
      <c r="X2825">
        <v>-227.333</v>
      </c>
      <c r="Y2825">
        <v>-227.333</v>
      </c>
      <c r="Z2825">
        <v>-227.333</v>
      </c>
      <c r="AA2825">
        <v>-227.333</v>
      </c>
      <c r="AB2825">
        <v>-227.333</v>
      </c>
      <c r="AC2825">
        <v>-227.333</v>
      </c>
      <c r="AD2825">
        <v>-227.333</v>
      </c>
    </row>
    <row r="2826" spans="2:30" ht="15" customHeight="1" x14ac:dyDescent="0.45">
      <c r="B2826" t="s">
        <v>419</v>
      </c>
      <c r="C2826" t="s">
        <v>190</v>
      </c>
      <c r="D2826" t="s">
        <v>1203</v>
      </c>
      <c r="E2826" t="s">
        <v>1204</v>
      </c>
      <c r="F2826" t="s">
        <v>5312</v>
      </c>
      <c r="G2826" t="s">
        <v>422</v>
      </c>
      <c r="H2826" t="s">
        <v>1165</v>
      </c>
      <c r="I2826" t="s">
        <v>1166</v>
      </c>
      <c r="J2826">
        <v>1</v>
      </c>
      <c r="K2826">
        <v>-161.07599999999999</v>
      </c>
      <c r="L2826">
        <v>-186.827</v>
      </c>
      <c r="M2826">
        <v>-189.61500000000001</v>
      </c>
      <c r="N2826">
        <v>-155.803</v>
      </c>
      <c r="O2826">
        <v>-146.28700000000001</v>
      </c>
      <c r="P2826">
        <v>-132.12799999999999</v>
      </c>
      <c r="Q2826">
        <v>-128.233</v>
      </c>
      <c r="R2826">
        <v>-126.26900000000001</v>
      </c>
      <c r="S2826">
        <v>-124.55200000000001</v>
      </c>
      <c r="T2826">
        <v>-122.687</v>
      </c>
      <c r="U2826">
        <v>-122.687</v>
      </c>
      <c r="V2826">
        <v>-122.687</v>
      </c>
      <c r="W2826">
        <v>-122.687</v>
      </c>
      <c r="X2826">
        <v>-122.687</v>
      </c>
      <c r="Y2826">
        <v>-122.687</v>
      </c>
      <c r="Z2826">
        <v>-122.687</v>
      </c>
      <c r="AA2826">
        <v>-122.687</v>
      </c>
      <c r="AB2826">
        <v>-122.687</v>
      </c>
      <c r="AC2826">
        <v>-122.687</v>
      </c>
      <c r="AD2826">
        <v>-122.687</v>
      </c>
    </row>
    <row r="2827" spans="2:30" ht="15" customHeight="1" x14ac:dyDescent="0.45">
      <c r="B2827" t="s">
        <v>419</v>
      </c>
      <c r="C2827" t="s">
        <v>190</v>
      </c>
      <c r="D2827" t="s">
        <v>1206</v>
      </c>
      <c r="E2827" t="s">
        <v>1207</v>
      </c>
      <c r="F2827" t="s">
        <v>5313</v>
      </c>
      <c r="G2827" t="s">
        <v>422</v>
      </c>
      <c r="H2827" t="s">
        <v>1165</v>
      </c>
      <c r="I2827" t="s">
        <v>1166</v>
      </c>
      <c r="J2827">
        <v>1</v>
      </c>
      <c r="K2827">
        <v>-177.77199999999999</v>
      </c>
      <c r="L2827">
        <v>-146.50299999999999</v>
      </c>
      <c r="M2827">
        <v>-145.78299999999999</v>
      </c>
      <c r="N2827">
        <v>-145.78299999999999</v>
      </c>
      <c r="O2827">
        <v>-125.783</v>
      </c>
      <c r="P2827">
        <v>-125.783</v>
      </c>
      <c r="Q2827">
        <v>-125.783</v>
      </c>
      <c r="R2827">
        <v>-125.783</v>
      </c>
      <c r="S2827">
        <v>-125.783</v>
      </c>
      <c r="T2827">
        <v>-125.783</v>
      </c>
      <c r="U2827">
        <v>-125.783</v>
      </c>
      <c r="V2827">
        <v>-125.783</v>
      </c>
      <c r="W2827">
        <v>-125.783</v>
      </c>
      <c r="X2827">
        <v>-125.783</v>
      </c>
      <c r="Y2827">
        <v>-125.783</v>
      </c>
      <c r="Z2827">
        <v>-125.783</v>
      </c>
      <c r="AA2827">
        <v>-125.783</v>
      </c>
      <c r="AB2827">
        <v>-125.783</v>
      </c>
      <c r="AC2827">
        <v>-125.783</v>
      </c>
      <c r="AD2827">
        <v>-125.783</v>
      </c>
    </row>
    <row r="2828" spans="2:30" ht="15" customHeight="1" x14ac:dyDescent="0.45">
      <c r="B2828" t="s">
        <v>419</v>
      </c>
      <c r="C2828" t="s">
        <v>190</v>
      </c>
      <c r="D2828" t="s">
        <v>1209</v>
      </c>
      <c r="E2828" t="s">
        <v>1210</v>
      </c>
      <c r="F2828" t="s">
        <v>5314</v>
      </c>
      <c r="G2828" t="s">
        <v>422</v>
      </c>
      <c r="H2828" t="s">
        <v>1165</v>
      </c>
      <c r="I2828" t="s">
        <v>1166</v>
      </c>
      <c r="J2828">
        <v>2</v>
      </c>
      <c r="K2828">
        <v>-190.667</v>
      </c>
      <c r="L2828">
        <v>-169.07300000000001</v>
      </c>
      <c r="M2828">
        <v>-158.48500000000001</v>
      </c>
      <c r="N2828">
        <v>-143.035</v>
      </c>
      <c r="O2828">
        <v>-126.455</v>
      </c>
      <c r="P2828">
        <v>-121.251</v>
      </c>
      <c r="Q2828">
        <v>-118.324</v>
      </c>
      <c r="R2828">
        <v>-117.28700000000001</v>
      </c>
      <c r="S2828">
        <v>-116.59</v>
      </c>
      <c r="T2828">
        <v>-116.024</v>
      </c>
      <c r="U2828">
        <v>-116.389</v>
      </c>
      <c r="V2828">
        <v>-116.752</v>
      </c>
      <c r="W2828">
        <v>-117.06</v>
      </c>
      <c r="X2828">
        <v>-117.327</v>
      </c>
      <c r="Y2828">
        <v>-117.55</v>
      </c>
      <c r="Z2828">
        <v>-117.733</v>
      </c>
      <c r="AA2828">
        <v>-117.85599999999999</v>
      </c>
      <c r="AB2828">
        <v>-117.911</v>
      </c>
      <c r="AC2828">
        <v>-117.896</v>
      </c>
      <c r="AD2828">
        <v>-117.858</v>
      </c>
    </row>
    <row r="2829" spans="2:30" ht="15" customHeight="1" x14ac:dyDescent="0.45">
      <c r="B2829" t="s">
        <v>419</v>
      </c>
      <c r="C2829" t="s">
        <v>190</v>
      </c>
      <c r="D2829" t="s">
        <v>1212</v>
      </c>
      <c r="E2829" t="s">
        <v>1213</v>
      </c>
      <c r="F2829" t="s">
        <v>5315</v>
      </c>
      <c r="G2829" t="s">
        <v>422</v>
      </c>
      <c r="H2829" t="s">
        <v>1215</v>
      </c>
      <c r="I2829" t="s">
        <v>1216</v>
      </c>
      <c r="J2829">
        <v>2</v>
      </c>
      <c r="K2829" t="e">
        <f>#N/A</f>
        <v>#N/A</v>
      </c>
      <c r="L2829" t="e">
        <f>#N/A</f>
        <v>#N/A</v>
      </c>
      <c r="M2829" t="e">
        <f>#N/A</f>
        <v>#N/A</v>
      </c>
      <c r="N2829" t="e">
        <f>#N/A</f>
        <v>#N/A</v>
      </c>
      <c r="O2829" t="e">
        <f>#N/A</f>
        <v>#N/A</v>
      </c>
      <c r="P2829" t="e">
        <f>#N/A</f>
        <v>#N/A</v>
      </c>
      <c r="Q2829" t="e">
        <f>#N/A</f>
        <v>#N/A</v>
      </c>
      <c r="R2829" t="e">
        <f>#N/A</f>
        <v>#N/A</v>
      </c>
      <c r="S2829" t="e">
        <f>#N/A</f>
        <v>#N/A</v>
      </c>
      <c r="T2829" t="e">
        <f>#N/A</f>
        <v>#N/A</v>
      </c>
      <c r="U2829" t="e">
        <f>#N/A</f>
        <v>#N/A</v>
      </c>
      <c r="V2829" t="e">
        <f>#N/A</f>
        <v>#N/A</v>
      </c>
      <c r="W2829" t="e">
        <f>#N/A</f>
        <v>#N/A</v>
      </c>
      <c r="X2829" t="e">
        <f>#N/A</f>
        <v>#N/A</v>
      </c>
      <c r="Y2829" t="e">
        <f>#N/A</f>
        <v>#N/A</v>
      </c>
      <c r="Z2829" t="e">
        <f>#N/A</f>
        <v>#N/A</v>
      </c>
      <c r="AA2829" t="e">
        <f>#N/A</f>
        <v>#N/A</v>
      </c>
      <c r="AB2829" t="e">
        <f>#N/A</f>
        <v>#N/A</v>
      </c>
      <c r="AC2829" t="e">
        <f>#N/A</f>
        <v>#N/A</v>
      </c>
      <c r="AD2829" t="e">
        <f>#N/A</f>
        <v>#N/A</v>
      </c>
    </row>
    <row r="2830" spans="2:30" ht="15" customHeight="1" x14ac:dyDescent="0.45">
      <c r="B2830" t="s">
        <v>419</v>
      </c>
      <c r="C2830" t="s">
        <v>190</v>
      </c>
      <c r="D2830" t="s">
        <v>1217</v>
      </c>
      <c r="E2830" t="s">
        <v>1218</v>
      </c>
      <c r="F2830" t="s">
        <v>5316</v>
      </c>
      <c r="G2830" t="s">
        <v>422</v>
      </c>
      <c r="H2830" t="s">
        <v>964</v>
      </c>
      <c r="I2830" t="s">
        <v>1216</v>
      </c>
      <c r="J2830">
        <v>2</v>
      </c>
      <c r="K2830">
        <v>0.96299999999999997</v>
      </c>
      <c r="L2830">
        <v>0.81799999999999995</v>
      </c>
      <c r="M2830">
        <v>0.76400000000000001</v>
      </c>
      <c r="N2830">
        <v>0.67100000000000004</v>
      </c>
      <c r="O2830">
        <v>0.69699999999999995</v>
      </c>
      <c r="P2830">
        <v>0.65800000000000003</v>
      </c>
      <c r="Q2830">
        <v>0.64700000000000002</v>
      </c>
      <c r="R2830">
        <v>0.64200000000000002</v>
      </c>
      <c r="S2830">
        <v>0.63700000000000001</v>
      </c>
      <c r="T2830">
        <v>0.63200000000000001</v>
      </c>
      <c r="U2830">
        <v>0.63200000000000001</v>
      </c>
      <c r="V2830">
        <v>0.63200000000000001</v>
      </c>
      <c r="W2830">
        <v>0.63200000000000001</v>
      </c>
      <c r="X2830">
        <v>0.63200000000000001</v>
      </c>
      <c r="Y2830">
        <v>0.63200000000000001</v>
      </c>
      <c r="Z2830">
        <v>0.63200000000000001</v>
      </c>
      <c r="AA2830">
        <v>0.63200000000000001</v>
      </c>
      <c r="AB2830">
        <v>0.63200000000000001</v>
      </c>
      <c r="AC2830">
        <v>0.63200000000000001</v>
      </c>
      <c r="AD2830">
        <v>0.63200000000000001</v>
      </c>
    </row>
    <row r="2831" spans="2:30" ht="15" customHeight="1" x14ac:dyDescent="0.45">
      <c r="B2831" t="s">
        <v>419</v>
      </c>
      <c r="C2831" t="s">
        <v>190</v>
      </c>
      <c r="D2831" t="s">
        <v>1220</v>
      </c>
      <c r="E2831" t="s">
        <v>1221</v>
      </c>
      <c r="F2831" t="s">
        <v>5317</v>
      </c>
      <c r="G2831" t="s">
        <v>422</v>
      </c>
      <c r="H2831" t="s">
        <v>1223</v>
      </c>
      <c r="I2831" t="s">
        <v>1216</v>
      </c>
      <c r="J2831">
        <v>2</v>
      </c>
      <c r="K2831" t="e">
        <f>#N/A</f>
        <v>#N/A</v>
      </c>
      <c r="L2831" t="e">
        <f>#N/A</f>
        <v>#N/A</v>
      </c>
      <c r="M2831" t="e">
        <f>#N/A</f>
        <v>#N/A</v>
      </c>
      <c r="N2831" t="e">
        <f>#N/A</f>
        <v>#N/A</v>
      </c>
      <c r="O2831" t="e">
        <f>#N/A</f>
        <v>#N/A</v>
      </c>
      <c r="P2831" t="e">
        <f>#N/A</f>
        <v>#N/A</v>
      </c>
      <c r="Q2831" t="e">
        <f>#N/A</f>
        <v>#N/A</v>
      </c>
      <c r="R2831" t="e">
        <f>#N/A</f>
        <v>#N/A</v>
      </c>
      <c r="S2831" t="e">
        <f>#N/A</f>
        <v>#N/A</v>
      </c>
      <c r="T2831" t="e">
        <f>#N/A</f>
        <v>#N/A</v>
      </c>
      <c r="U2831" t="e">
        <f>#N/A</f>
        <v>#N/A</v>
      </c>
      <c r="V2831" t="e">
        <f>#N/A</f>
        <v>#N/A</v>
      </c>
      <c r="W2831" t="e">
        <f>#N/A</f>
        <v>#N/A</v>
      </c>
      <c r="X2831" t="e">
        <f>#N/A</f>
        <v>#N/A</v>
      </c>
      <c r="Y2831" t="e">
        <f>#N/A</f>
        <v>#N/A</v>
      </c>
      <c r="Z2831" t="e">
        <f>#N/A</f>
        <v>#N/A</v>
      </c>
      <c r="AA2831" t="e">
        <f>#N/A</f>
        <v>#N/A</v>
      </c>
      <c r="AB2831" t="e">
        <f>#N/A</f>
        <v>#N/A</v>
      </c>
      <c r="AC2831" t="e">
        <f>#N/A</f>
        <v>#N/A</v>
      </c>
      <c r="AD2831" t="e">
        <f>#N/A</f>
        <v>#N/A</v>
      </c>
    </row>
    <row r="2832" spans="2:30" ht="15" customHeight="1" x14ac:dyDescent="0.45">
      <c r="B2832" t="s">
        <v>419</v>
      </c>
      <c r="C2832" t="s">
        <v>190</v>
      </c>
      <c r="D2832" t="s">
        <v>1224</v>
      </c>
      <c r="E2832" t="s">
        <v>1225</v>
      </c>
      <c r="F2832" t="s">
        <v>5318</v>
      </c>
      <c r="G2832" t="s">
        <v>422</v>
      </c>
      <c r="H2832" t="s">
        <v>1227</v>
      </c>
      <c r="I2832" t="s">
        <v>1216</v>
      </c>
      <c r="J2832">
        <v>2</v>
      </c>
      <c r="K2832">
        <v>0</v>
      </c>
      <c r="L2832">
        <v>0</v>
      </c>
      <c r="M2832">
        <v>0</v>
      </c>
      <c r="N2832">
        <v>0</v>
      </c>
      <c r="O2832">
        <v>0</v>
      </c>
      <c r="P2832">
        <v>0</v>
      </c>
      <c r="Q2832">
        <v>0</v>
      </c>
      <c r="R2832">
        <v>0</v>
      </c>
      <c r="S2832">
        <v>0</v>
      </c>
      <c r="T2832">
        <v>0</v>
      </c>
      <c r="U2832">
        <v>0</v>
      </c>
      <c r="V2832">
        <v>0</v>
      </c>
      <c r="W2832">
        <v>0</v>
      </c>
      <c r="X2832">
        <v>0</v>
      </c>
      <c r="Y2832">
        <v>0</v>
      </c>
      <c r="Z2832">
        <v>0</v>
      </c>
      <c r="AA2832">
        <v>0</v>
      </c>
      <c r="AB2832">
        <v>0</v>
      </c>
      <c r="AC2832">
        <v>0</v>
      </c>
      <c r="AD2832">
        <v>0</v>
      </c>
    </row>
    <row r="2833" spans="2:30" ht="15" customHeight="1" x14ac:dyDescent="0.45">
      <c r="B2833" t="s">
        <v>419</v>
      </c>
      <c r="C2833" t="s">
        <v>190</v>
      </c>
      <c r="D2833" t="s">
        <v>1228</v>
      </c>
      <c r="E2833" t="s">
        <v>1229</v>
      </c>
      <c r="F2833" t="s">
        <v>5319</v>
      </c>
      <c r="G2833" t="s">
        <v>422</v>
      </c>
      <c r="H2833" t="s">
        <v>1231</v>
      </c>
      <c r="I2833" t="s">
        <v>1216</v>
      </c>
      <c r="J2833">
        <v>2</v>
      </c>
      <c r="K2833">
        <v>3.5999999999999997E-2</v>
      </c>
      <c r="L2833">
        <v>3.7999999999999999E-2</v>
      </c>
      <c r="M2833">
        <v>3.6999999999999998E-2</v>
      </c>
      <c r="N2833">
        <v>0.04</v>
      </c>
      <c r="O2833">
        <v>4.2000000000000003E-2</v>
      </c>
      <c r="P2833">
        <v>4.5999999999999999E-2</v>
      </c>
      <c r="Q2833">
        <v>0.05</v>
      </c>
      <c r="R2833">
        <v>5.3999999999999999E-2</v>
      </c>
      <c r="S2833">
        <v>5.8000000000000003E-2</v>
      </c>
      <c r="T2833">
        <v>6.3E-2</v>
      </c>
      <c r="U2833">
        <v>6.8000000000000005E-2</v>
      </c>
      <c r="V2833">
        <v>7.2999999999999995E-2</v>
      </c>
      <c r="W2833">
        <v>7.9000000000000001E-2</v>
      </c>
      <c r="X2833">
        <v>8.5000000000000006E-2</v>
      </c>
      <c r="Y2833">
        <v>9.0999999999999998E-2</v>
      </c>
      <c r="Z2833">
        <v>9.8000000000000004E-2</v>
      </c>
      <c r="AA2833">
        <v>0.105</v>
      </c>
      <c r="AB2833">
        <v>0.113</v>
      </c>
      <c r="AC2833">
        <v>0.122</v>
      </c>
      <c r="AD2833">
        <v>0.13100000000000001</v>
      </c>
    </row>
    <row r="2834" spans="2:30" ht="15" customHeight="1" x14ac:dyDescent="0.45">
      <c r="B2834" t="s">
        <v>419</v>
      </c>
      <c r="C2834" t="s">
        <v>190</v>
      </c>
      <c r="D2834" t="s">
        <v>1232</v>
      </c>
      <c r="E2834" t="s">
        <v>1233</v>
      </c>
      <c r="F2834" t="s">
        <v>5320</v>
      </c>
      <c r="G2834" t="s">
        <v>422</v>
      </c>
      <c r="H2834" t="s">
        <v>1235</v>
      </c>
      <c r="I2834" t="s">
        <v>1216</v>
      </c>
      <c r="J2834">
        <v>2</v>
      </c>
      <c r="K2834">
        <v>0</v>
      </c>
      <c r="L2834">
        <v>0</v>
      </c>
      <c r="M2834">
        <v>0</v>
      </c>
      <c r="N2834">
        <v>0</v>
      </c>
      <c r="O2834">
        <v>0</v>
      </c>
      <c r="P2834">
        <v>0</v>
      </c>
      <c r="Q2834">
        <v>0</v>
      </c>
      <c r="R2834">
        <v>0</v>
      </c>
      <c r="S2834">
        <v>0</v>
      </c>
      <c r="T2834">
        <v>0</v>
      </c>
      <c r="U2834">
        <v>0</v>
      </c>
      <c r="V2834">
        <v>0</v>
      </c>
      <c r="W2834">
        <v>0</v>
      </c>
      <c r="X2834">
        <v>0</v>
      </c>
      <c r="Y2834">
        <v>0</v>
      </c>
      <c r="Z2834">
        <v>0</v>
      </c>
      <c r="AA2834">
        <v>0</v>
      </c>
      <c r="AB2834">
        <v>0</v>
      </c>
      <c r="AC2834">
        <v>0</v>
      </c>
      <c r="AD2834">
        <v>0</v>
      </c>
    </row>
    <row r="2835" spans="2:30" ht="15" customHeight="1" x14ac:dyDescent="0.45">
      <c r="B2835" t="s">
        <v>419</v>
      </c>
      <c r="C2835" t="s">
        <v>190</v>
      </c>
      <c r="D2835" t="s">
        <v>1236</v>
      </c>
      <c r="E2835" t="s">
        <v>1237</v>
      </c>
      <c r="F2835" t="s">
        <v>5321</v>
      </c>
      <c r="G2835" t="s">
        <v>422</v>
      </c>
      <c r="H2835" t="s">
        <v>1239</v>
      </c>
      <c r="I2835" t="s">
        <v>1216</v>
      </c>
      <c r="J2835">
        <v>2</v>
      </c>
      <c r="K2835">
        <v>0.129</v>
      </c>
      <c r="L2835">
        <v>0.13400000000000001</v>
      </c>
      <c r="M2835">
        <v>0.14000000000000001</v>
      </c>
      <c r="N2835">
        <v>0.14499999999999999</v>
      </c>
      <c r="O2835">
        <v>0.151</v>
      </c>
      <c r="P2835">
        <v>0.157</v>
      </c>
      <c r="Q2835">
        <v>0.16300000000000001</v>
      </c>
      <c r="R2835">
        <v>0.17</v>
      </c>
      <c r="S2835">
        <v>0.17699999999999999</v>
      </c>
      <c r="T2835">
        <v>0.184</v>
      </c>
      <c r="U2835">
        <v>0.191</v>
      </c>
      <c r="V2835">
        <v>0.19900000000000001</v>
      </c>
      <c r="W2835">
        <v>0.20699999999999999</v>
      </c>
      <c r="X2835">
        <v>0.215</v>
      </c>
      <c r="Y2835">
        <v>0.224</v>
      </c>
      <c r="Z2835">
        <v>0.23300000000000001</v>
      </c>
      <c r="AA2835">
        <v>0.24199999999999999</v>
      </c>
      <c r="AB2835">
        <v>0.251</v>
      </c>
      <c r="AC2835">
        <v>0.26200000000000001</v>
      </c>
      <c r="AD2835">
        <v>0.27200000000000002</v>
      </c>
    </row>
    <row r="2836" spans="2:30" ht="15" customHeight="1" x14ac:dyDescent="0.45">
      <c r="B2836" t="s">
        <v>419</v>
      </c>
      <c r="C2836" t="s">
        <v>190</v>
      </c>
      <c r="D2836" t="s">
        <v>1240</v>
      </c>
      <c r="E2836" t="s">
        <v>1241</v>
      </c>
      <c r="F2836" t="s">
        <v>5322</v>
      </c>
      <c r="G2836" t="s">
        <v>422</v>
      </c>
      <c r="H2836" t="s">
        <v>1243</v>
      </c>
      <c r="I2836" t="s">
        <v>1216</v>
      </c>
      <c r="J2836">
        <v>2</v>
      </c>
      <c r="K2836" t="e">
        <f>#N/A</f>
        <v>#N/A</v>
      </c>
      <c r="L2836" t="e">
        <f>#N/A</f>
        <v>#N/A</v>
      </c>
      <c r="M2836" t="e">
        <f>#N/A</f>
        <v>#N/A</v>
      </c>
      <c r="N2836" t="e">
        <f>#N/A</f>
        <v>#N/A</v>
      </c>
      <c r="O2836" t="e">
        <f>#N/A</f>
        <v>#N/A</v>
      </c>
      <c r="P2836" t="e">
        <f>#N/A</f>
        <v>#N/A</v>
      </c>
      <c r="Q2836" t="e">
        <f>#N/A</f>
        <v>#N/A</v>
      </c>
      <c r="R2836" t="e">
        <f>#N/A</f>
        <v>#N/A</v>
      </c>
      <c r="S2836" t="e">
        <f>#N/A</f>
        <v>#N/A</v>
      </c>
      <c r="T2836" t="e">
        <f>#N/A</f>
        <v>#N/A</v>
      </c>
      <c r="U2836" t="e">
        <f>#N/A</f>
        <v>#N/A</v>
      </c>
      <c r="V2836" t="e">
        <f>#N/A</f>
        <v>#N/A</v>
      </c>
      <c r="W2836" t="e">
        <f>#N/A</f>
        <v>#N/A</v>
      </c>
      <c r="X2836" t="e">
        <f>#N/A</f>
        <v>#N/A</v>
      </c>
      <c r="Y2836" t="e">
        <f>#N/A</f>
        <v>#N/A</v>
      </c>
      <c r="Z2836" t="e">
        <f>#N/A</f>
        <v>#N/A</v>
      </c>
      <c r="AA2836" t="e">
        <f>#N/A</f>
        <v>#N/A</v>
      </c>
      <c r="AB2836" t="e">
        <f>#N/A</f>
        <v>#N/A</v>
      </c>
      <c r="AC2836" t="e">
        <f>#N/A</f>
        <v>#N/A</v>
      </c>
      <c r="AD2836" t="e">
        <f>#N/A</f>
        <v>#N/A</v>
      </c>
    </row>
    <row r="2837" spans="2:30" ht="15" customHeight="1" x14ac:dyDescent="0.45">
      <c r="B2837" t="s">
        <v>419</v>
      </c>
      <c r="C2837" t="s">
        <v>190</v>
      </c>
      <c r="D2837" t="s">
        <v>1244</v>
      </c>
      <c r="E2837" t="s">
        <v>1245</v>
      </c>
      <c r="F2837" t="s">
        <v>5323</v>
      </c>
      <c r="G2837" t="s">
        <v>422</v>
      </c>
      <c r="H2837" t="s">
        <v>1247</v>
      </c>
      <c r="I2837" t="s">
        <v>1216</v>
      </c>
      <c r="J2837">
        <v>2</v>
      </c>
      <c r="K2837">
        <v>0.6</v>
      </c>
      <c r="L2837">
        <v>0.41099999999999998</v>
      </c>
      <c r="M2837">
        <v>0.33500000000000002</v>
      </c>
      <c r="N2837">
        <v>0.33500000000000002</v>
      </c>
      <c r="O2837">
        <v>0.38100000000000001</v>
      </c>
      <c r="P2837">
        <v>0.38100000000000001</v>
      </c>
      <c r="Q2837">
        <v>0.38100000000000001</v>
      </c>
      <c r="R2837">
        <v>0.38100000000000001</v>
      </c>
      <c r="S2837">
        <v>0.38100000000000001</v>
      </c>
      <c r="T2837">
        <v>0.38100000000000001</v>
      </c>
      <c r="U2837">
        <v>0.38100000000000001</v>
      </c>
      <c r="V2837">
        <v>0.38100000000000001</v>
      </c>
      <c r="W2837">
        <v>0.38100000000000001</v>
      </c>
      <c r="X2837">
        <v>0.38100000000000001</v>
      </c>
      <c r="Y2837">
        <v>0.38100000000000001</v>
      </c>
      <c r="Z2837">
        <v>0.38100000000000001</v>
      </c>
      <c r="AA2837">
        <v>0.38100000000000001</v>
      </c>
      <c r="AB2837">
        <v>0.38100000000000001</v>
      </c>
      <c r="AC2837">
        <v>0.38100000000000001</v>
      </c>
      <c r="AD2837">
        <v>0.38100000000000001</v>
      </c>
    </row>
    <row r="2838" spans="2:30" ht="15" customHeight="1" x14ac:dyDescent="0.45">
      <c r="B2838" t="s">
        <v>419</v>
      </c>
      <c r="C2838" t="s">
        <v>190</v>
      </c>
      <c r="D2838" t="s">
        <v>1248</v>
      </c>
      <c r="E2838" t="s">
        <v>1249</v>
      </c>
      <c r="F2838" t="s">
        <v>5324</v>
      </c>
      <c r="G2838" t="s">
        <v>422</v>
      </c>
      <c r="H2838" t="s">
        <v>1251</v>
      </c>
      <c r="I2838" t="s">
        <v>1216</v>
      </c>
      <c r="J2838">
        <v>2</v>
      </c>
      <c r="K2838" t="e">
        <f>#N/A</f>
        <v>#N/A</v>
      </c>
      <c r="L2838" t="e">
        <f>#N/A</f>
        <v>#N/A</v>
      </c>
      <c r="M2838" t="e">
        <f>#N/A</f>
        <v>#N/A</v>
      </c>
      <c r="N2838" t="e">
        <f>#N/A</f>
        <v>#N/A</v>
      </c>
      <c r="O2838" t="e">
        <f>#N/A</f>
        <v>#N/A</v>
      </c>
      <c r="P2838" t="e">
        <f>#N/A</f>
        <v>#N/A</v>
      </c>
      <c r="Q2838" t="e">
        <f>#N/A</f>
        <v>#N/A</v>
      </c>
      <c r="R2838" t="e">
        <f>#N/A</f>
        <v>#N/A</v>
      </c>
      <c r="S2838" t="e">
        <f>#N/A</f>
        <v>#N/A</v>
      </c>
      <c r="T2838" t="e">
        <f>#N/A</f>
        <v>#N/A</v>
      </c>
      <c r="U2838" t="e">
        <f>#N/A</f>
        <v>#N/A</v>
      </c>
      <c r="V2838" t="e">
        <f>#N/A</f>
        <v>#N/A</v>
      </c>
      <c r="W2838" t="e">
        <f>#N/A</f>
        <v>#N/A</v>
      </c>
      <c r="X2838" t="e">
        <f>#N/A</f>
        <v>#N/A</v>
      </c>
      <c r="Y2838" t="e">
        <f>#N/A</f>
        <v>#N/A</v>
      </c>
      <c r="Z2838" t="e">
        <f>#N/A</f>
        <v>#N/A</v>
      </c>
      <c r="AA2838" t="e">
        <f>#N/A</f>
        <v>#N/A</v>
      </c>
      <c r="AB2838" t="e">
        <f>#N/A</f>
        <v>#N/A</v>
      </c>
      <c r="AC2838" t="e">
        <f>#N/A</f>
        <v>#N/A</v>
      </c>
      <c r="AD2838" t="e">
        <f>#N/A</f>
        <v>#N/A</v>
      </c>
    </row>
    <row r="2839" spans="2:30" ht="15" customHeight="1" x14ac:dyDescent="0.45">
      <c r="B2839" t="s">
        <v>419</v>
      </c>
      <c r="C2839" t="s">
        <v>190</v>
      </c>
      <c r="D2839" t="s">
        <v>1252</v>
      </c>
      <c r="E2839" t="s">
        <v>1031</v>
      </c>
      <c r="F2839" t="s">
        <v>5256</v>
      </c>
      <c r="G2839" t="s">
        <v>422</v>
      </c>
      <c r="H2839" t="s">
        <v>1005</v>
      </c>
      <c r="I2839" t="s">
        <v>1216</v>
      </c>
      <c r="J2839">
        <v>1</v>
      </c>
      <c r="K2839">
        <v>-0.36299999999999999</v>
      </c>
      <c r="L2839">
        <v>-0.40699999999999997</v>
      </c>
      <c r="M2839">
        <v>-0.42799999999999999</v>
      </c>
      <c r="N2839">
        <v>-0.33600000000000002</v>
      </c>
      <c r="O2839">
        <v>-0.36199999999999999</v>
      </c>
      <c r="P2839">
        <v>-0.32300000000000001</v>
      </c>
      <c r="Q2839">
        <v>-0.312</v>
      </c>
      <c r="R2839">
        <v>-0.307</v>
      </c>
      <c r="S2839">
        <v>-0.30199999999999999</v>
      </c>
      <c r="T2839">
        <v>-0.29699999999999999</v>
      </c>
      <c r="U2839">
        <v>-0.29699999999999999</v>
      </c>
      <c r="V2839">
        <v>-0.29699999999999999</v>
      </c>
      <c r="W2839">
        <v>-0.29699999999999999</v>
      </c>
      <c r="X2839">
        <v>-0.29699999999999999</v>
      </c>
      <c r="Y2839">
        <v>-0.29699999999999999</v>
      </c>
      <c r="Z2839">
        <v>-0.29699999999999999</v>
      </c>
      <c r="AA2839">
        <v>-0.29699999999999999</v>
      </c>
      <c r="AB2839">
        <v>-0.29699999999999999</v>
      </c>
      <c r="AC2839">
        <v>-0.29699999999999999</v>
      </c>
      <c r="AD2839">
        <v>-0.29699999999999999</v>
      </c>
    </row>
    <row r="2840" spans="2:30" ht="15" customHeight="1" x14ac:dyDescent="0.45">
      <c r="B2840" t="s">
        <v>419</v>
      </c>
      <c r="C2840" t="s">
        <v>190</v>
      </c>
      <c r="D2840" t="s">
        <v>1253</v>
      </c>
      <c r="E2840" t="s">
        <v>1254</v>
      </c>
      <c r="F2840" t="s">
        <v>5325</v>
      </c>
      <c r="G2840" t="s">
        <v>422</v>
      </c>
      <c r="H2840" t="s">
        <v>1256</v>
      </c>
      <c r="I2840" t="s">
        <v>1257</v>
      </c>
      <c r="J2840">
        <v>1</v>
      </c>
      <c r="K2840">
        <v>-153.93799999999999</v>
      </c>
      <c r="L2840">
        <v>-172.86199999999999</v>
      </c>
      <c r="M2840">
        <v>-181.86</v>
      </c>
      <c r="N2840">
        <v>-142.61199999999999</v>
      </c>
      <c r="O2840">
        <v>-153.51499999999999</v>
      </c>
      <c r="P2840">
        <v>-137.08000000000001</v>
      </c>
      <c r="Q2840">
        <v>-132.55799999999999</v>
      </c>
      <c r="R2840">
        <v>-130.279</v>
      </c>
      <c r="S2840">
        <v>-128.285</v>
      </c>
      <c r="T2840">
        <v>-126.12</v>
      </c>
      <c r="U2840">
        <v>-126.12</v>
      </c>
      <c r="V2840">
        <v>-126.12</v>
      </c>
      <c r="W2840">
        <v>-126.12</v>
      </c>
      <c r="X2840">
        <v>-126.12</v>
      </c>
      <c r="Y2840">
        <v>-126.12</v>
      </c>
      <c r="Z2840">
        <v>-126.12</v>
      </c>
      <c r="AA2840">
        <v>-126.12</v>
      </c>
      <c r="AB2840">
        <v>-126.12</v>
      </c>
      <c r="AC2840">
        <v>-126.12</v>
      </c>
      <c r="AD2840">
        <v>-126.12</v>
      </c>
    </row>
    <row r="2841" spans="2:30" ht="15" customHeight="1" x14ac:dyDescent="0.45">
      <c r="B2841" t="s">
        <v>419</v>
      </c>
      <c r="C2841" t="s">
        <v>190</v>
      </c>
      <c r="D2841" t="s">
        <v>1258</v>
      </c>
      <c r="E2841" t="s">
        <v>1259</v>
      </c>
      <c r="F2841" t="s">
        <v>5326</v>
      </c>
      <c r="G2841" t="s">
        <v>422</v>
      </c>
      <c r="H2841" t="s">
        <v>1261</v>
      </c>
      <c r="I2841" t="s">
        <v>1216</v>
      </c>
      <c r="J2841">
        <v>2</v>
      </c>
      <c r="K2841" t="e">
        <f>#N/A</f>
        <v>#N/A</v>
      </c>
      <c r="L2841" t="e">
        <f>#N/A</f>
        <v>#N/A</v>
      </c>
      <c r="M2841" t="e">
        <f>#N/A</f>
        <v>#N/A</v>
      </c>
      <c r="N2841" t="e">
        <f>#N/A</f>
        <v>#N/A</v>
      </c>
      <c r="O2841" t="e">
        <f>#N/A</f>
        <v>#N/A</v>
      </c>
      <c r="P2841" t="e">
        <f>#N/A</f>
        <v>#N/A</v>
      </c>
      <c r="Q2841" t="e">
        <f>#N/A</f>
        <v>#N/A</v>
      </c>
      <c r="R2841" t="e">
        <f>#N/A</f>
        <v>#N/A</v>
      </c>
      <c r="S2841" t="e">
        <f>#N/A</f>
        <v>#N/A</v>
      </c>
      <c r="T2841" t="e">
        <f>#N/A</f>
        <v>#N/A</v>
      </c>
      <c r="U2841" t="e">
        <f>#N/A</f>
        <v>#N/A</v>
      </c>
      <c r="V2841" t="e">
        <f>#N/A</f>
        <v>#N/A</v>
      </c>
      <c r="W2841" t="e">
        <f>#N/A</f>
        <v>#N/A</v>
      </c>
      <c r="X2841" t="e">
        <f>#N/A</f>
        <v>#N/A</v>
      </c>
      <c r="Y2841" t="e">
        <f>#N/A</f>
        <v>#N/A</v>
      </c>
      <c r="Z2841" t="e">
        <f>#N/A</f>
        <v>#N/A</v>
      </c>
      <c r="AA2841" t="e">
        <f>#N/A</f>
        <v>#N/A</v>
      </c>
      <c r="AB2841" t="e">
        <f>#N/A</f>
        <v>#N/A</v>
      </c>
      <c r="AC2841" t="e">
        <f>#N/A</f>
        <v>#N/A</v>
      </c>
      <c r="AD2841" t="e">
        <f>#N/A</f>
        <v>#N/A</v>
      </c>
    </row>
    <row r="2842" spans="2:30" ht="15" customHeight="1" x14ac:dyDescent="0.45">
      <c r="B2842" t="s">
        <v>419</v>
      </c>
      <c r="C2842" t="s">
        <v>190</v>
      </c>
      <c r="D2842" t="s">
        <v>1262</v>
      </c>
      <c r="E2842" t="s">
        <v>1263</v>
      </c>
      <c r="F2842" t="s">
        <v>5327</v>
      </c>
      <c r="G2842" t="s">
        <v>422</v>
      </c>
      <c r="H2842" t="s">
        <v>1265</v>
      </c>
      <c r="I2842" t="s">
        <v>1257</v>
      </c>
      <c r="J2842">
        <v>2</v>
      </c>
      <c r="K2842">
        <v>0</v>
      </c>
      <c r="L2842">
        <v>0</v>
      </c>
      <c r="M2842">
        <v>0</v>
      </c>
      <c r="N2842">
        <v>0</v>
      </c>
      <c r="O2842">
        <v>0</v>
      </c>
      <c r="P2842">
        <v>0</v>
      </c>
      <c r="Q2842">
        <v>0</v>
      </c>
      <c r="R2842">
        <v>0</v>
      </c>
      <c r="S2842">
        <v>0</v>
      </c>
      <c r="T2842">
        <v>0</v>
      </c>
      <c r="U2842">
        <v>0</v>
      </c>
      <c r="V2842">
        <v>0</v>
      </c>
      <c r="W2842">
        <v>0</v>
      </c>
      <c r="X2842">
        <v>0</v>
      </c>
      <c r="Y2842">
        <v>0</v>
      </c>
      <c r="Z2842">
        <v>0</v>
      </c>
      <c r="AA2842">
        <v>0</v>
      </c>
      <c r="AB2842">
        <v>0</v>
      </c>
      <c r="AC2842">
        <v>0</v>
      </c>
      <c r="AD2842">
        <v>0</v>
      </c>
    </row>
    <row r="2843" spans="2:30" ht="15" customHeight="1" x14ac:dyDescent="0.45">
      <c r="B2843" t="s">
        <v>419</v>
      </c>
      <c r="C2843" t="s">
        <v>190</v>
      </c>
      <c r="D2843" t="s">
        <v>1266</v>
      </c>
      <c r="E2843" t="s">
        <v>1267</v>
      </c>
      <c r="F2843" t="s">
        <v>5328</v>
      </c>
      <c r="G2843" t="s">
        <v>422</v>
      </c>
      <c r="H2843" t="s">
        <v>1215</v>
      </c>
      <c r="I2843" t="s">
        <v>1216</v>
      </c>
      <c r="J2843">
        <v>2</v>
      </c>
      <c r="K2843" t="e">
        <f>#N/A</f>
        <v>#N/A</v>
      </c>
      <c r="L2843" t="e">
        <f>#N/A</f>
        <v>#N/A</v>
      </c>
      <c r="M2843" t="e">
        <f>#N/A</f>
        <v>#N/A</v>
      </c>
      <c r="N2843" t="e">
        <f>#N/A</f>
        <v>#N/A</v>
      </c>
      <c r="O2843" t="e">
        <f>#N/A</f>
        <v>#N/A</v>
      </c>
      <c r="P2843" t="e">
        <f>#N/A</f>
        <v>#N/A</v>
      </c>
      <c r="Q2843" t="e">
        <f>#N/A</f>
        <v>#N/A</v>
      </c>
      <c r="R2843" t="e">
        <f>#N/A</f>
        <v>#N/A</v>
      </c>
      <c r="S2843" t="e">
        <f>#N/A</f>
        <v>#N/A</v>
      </c>
      <c r="T2843" t="e">
        <f>#N/A</f>
        <v>#N/A</v>
      </c>
      <c r="U2843" t="e">
        <f>#N/A</f>
        <v>#N/A</v>
      </c>
      <c r="V2843" t="e">
        <f>#N/A</f>
        <v>#N/A</v>
      </c>
      <c r="W2843" t="e">
        <f>#N/A</f>
        <v>#N/A</v>
      </c>
      <c r="X2843" t="e">
        <f>#N/A</f>
        <v>#N/A</v>
      </c>
      <c r="Y2843" t="e">
        <f>#N/A</f>
        <v>#N/A</v>
      </c>
      <c r="Z2843" t="e">
        <f>#N/A</f>
        <v>#N/A</v>
      </c>
      <c r="AA2843" t="e">
        <f>#N/A</f>
        <v>#N/A</v>
      </c>
      <c r="AB2843" t="e">
        <f>#N/A</f>
        <v>#N/A</v>
      </c>
      <c r="AC2843" t="e">
        <f>#N/A</f>
        <v>#N/A</v>
      </c>
      <c r="AD2843" t="e">
        <f>#N/A</f>
        <v>#N/A</v>
      </c>
    </row>
    <row r="2844" spans="2:30" ht="15" customHeight="1" x14ac:dyDescent="0.45">
      <c r="B2844" t="s">
        <v>419</v>
      </c>
      <c r="C2844" t="s">
        <v>190</v>
      </c>
      <c r="D2844" t="s">
        <v>1269</v>
      </c>
      <c r="E2844" t="s">
        <v>1270</v>
      </c>
      <c r="F2844" t="s">
        <v>5329</v>
      </c>
      <c r="G2844" t="s">
        <v>422</v>
      </c>
      <c r="H2844" t="s">
        <v>964</v>
      </c>
      <c r="I2844" t="s">
        <v>1216</v>
      </c>
      <c r="J2844">
        <v>2</v>
      </c>
      <c r="K2844">
        <v>1.077</v>
      </c>
      <c r="L2844">
        <v>0.85499999999999998</v>
      </c>
      <c r="M2844">
        <v>0.77800000000000002</v>
      </c>
      <c r="N2844">
        <v>0.68400000000000005</v>
      </c>
      <c r="O2844">
        <v>0.71</v>
      </c>
      <c r="P2844">
        <v>0.67</v>
      </c>
      <c r="Q2844">
        <v>0.66</v>
      </c>
      <c r="R2844">
        <v>0.65400000000000003</v>
      </c>
      <c r="S2844">
        <v>0.64900000000000002</v>
      </c>
      <c r="T2844">
        <v>0.64400000000000002</v>
      </c>
      <c r="U2844">
        <v>0.64400000000000002</v>
      </c>
      <c r="V2844">
        <v>0.64400000000000002</v>
      </c>
      <c r="W2844">
        <v>0.64400000000000002</v>
      </c>
      <c r="X2844">
        <v>0.64400000000000002</v>
      </c>
      <c r="Y2844">
        <v>0.64400000000000002</v>
      </c>
      <c r="Z2844">
        <v>0.64400000000000002</v>
      </c>
      <c r="AA2844">
        <v>0.64400000000000002</v>
      </c>
      <c r="AB2844">
        <v>0.64400000000000002</v>
      </c>
      <c r="AC2844">
        <v>0.64400000000000002</v>
      </c>
      <c r="AD2844">
        <v>0.64400000000000002</v>
      </c>
    </row>
    <row r="2845" spans="2:30" ht="15" customHeight="1" x14ac:dyDescent="0.45">
      <c r="B2845" t="s">
        <v>419</v>
      </c>
      <c r="C2845" t="s">
        <v>190</v>
      </c>
      <c r="D2845" t="s">
        <v>1272</v>
      </c>
      <c r="E2845" t="s">
        <v>1273</v>
      </c>
      <c r="F2845" t="s">
        <v>5330</v>
      </c>
      <c r="G2845" t="s">
        <v>422</v>
      </c>
      <c r="H2845" t="s">
        <v>1223</v>
      </c>
      <c r="I2845" t="s">
        <v>1216</v>
      </c>
      <c r="J2845">
        <v>2</v>
      </c>
      <c r="K2845" t="e">
        <f>#N/A</f>
        <v>#N/A</v>
      </c>
      <c r="L2845" t="e">
        <f>#N/A</f>
        <v>#N/A</v>
      </c>
      <c r="M2845" t="e">
        <f>#N/A</f>
        <v>#N/A</v>
      </c>
      <c r="N2845" t="e">
        <f>#N/A</f>
        <v>#N/A</v>
      </c>
      <c r="O2845" t="e">
        <f>#N/A</f>
        <v>#N/A</v>
      </c>
      <c r="P2845" t="e">
        <f>#N/A</f>
        <v>#N/A</v>
      </c>
      <c r="Q2845" t="e">
        <f>#N/A</f>
        <v>#N/A</v>
      </c>
      <c r="R2845" t="e">
        <f>#N/A</f>
        <v>#N/A</v>
      </c>
      <c r="S2845" t="e">
        <f>#N/A</f>
        <v>#N/A</v>
      </c>
      <c r="T2845" t="e">
        <f>#N/A</f>
        <v>#N/A</v>
      </c>
      <c r="U2845" t="e">
        <f>#N/A</f>
        <v>#N/A</v>
      </c>
      <c r="V2845" t="e">
        <f>#N/A</f>
        <v>#N/A</v>
      </c>
      <c r="W2845" t="e">
        <f>#N/A</f>
        <v>#N/A</v>
      </c>
      <c r="X2845" t="e">
        <f>#N/A</f>
        <v>#N/A</v>
      </c>
      <c r="Y2845" t="e">
        <f>#N/A</f>
        <v>#N/A</v>
      </c>
      <c r="Z2845" t="e">
        <f>#N/A</f>
        <v>#N/A</v>
      </c>
      <c r="AA2845" t="e">
        <f>#N/A</f>
        <v>#N/A</v>
      </c>
      <c r="AB2845" t="e">
        <f>#N/A</f>
        <v>#N/A</v>
      </c>
      <c r="AC2845" t="e">
        <f>#N/A</f>
        <v>#N/A</v>
      </c>
      <c r="AD2845" t="e">
        <f>#N/A</f>
        <v>#N/A</v>
      </c>
    </row>
    <row r="2846" spans="2:30" ht="15" customHeight="1" x14ac:dyDescent="0.45">
      <c r="B2846" t="s">
        <v>419</v>
      </c>
      <c r="C2846" t="s">
        <v>190</v>
      </c>
      <c r="D2846" t="s">
        <v>1275</v>
      </c>
      <c r="E2846" t="s">
        <v>1276</v>
      </c>
      <c r="F2846" t="s">
        <v>5331</v>
      </c>
      <c r="G2846" t="s">
        <v>422</v>
      </c>
      <c r="H2846" t="s">
        <v>1227</v>
      </c>
      <c r="I2846" t="s">
        <v>1216</v>
      </c>
      <c r="J2846">
        <v>2</v>
      </c>
      <c r="K2846">
        <v>0</v>
      </c>
      <c r="L2846">
        <v>0</v>
      </c>
      <c r="M2846">
        <v>0</v>
      </c>
      <c r="N2846">
        <v>0</v>
      </c>
      <c r="O2846">
        <v>0</v>
      </c>
      <c r="P2846">
        <v>0</v>
      </c>
      <c r="Q2846">
        <v>0</v>
      </c>
      <c r="R2846">
        <v>0</v>
      </c>
      <c r="S2846">
        <v>0</v>
      </c>
      <c r="T2846">
        <v>0</v>
      </c>
      <c r="U2846">
        <v>0</v>
      </c>
      <c r="V2846">
        <v>0</v>
      </c>
      <c r="W2846">
        <v>0</v>
      </c>
      <c r="X2846">
        <v>0</v>
      </c>
      <c r="Y2846">
        <v>0</v>
      </c>
      <c r="Z2846">
        <v>0</v>
      </c>
      <c r="AA2846">
        <v>0</v>
      </c>
      <c r="AB2846">
        <v>0</v>
      </c>
      <c r="AC2846">
        <v>0</v>
      </c>
      <c r="AD2846">
        <v>0</v>
      </c>
    </row>
    <row r="2847" spans="2:30" ht="15" customHeight="1" x14ac:dyDescent="0.45">
      <c r="B2847" t="s">
        <v>419</v>
      </c>
      <c r="C2847" t="s">
        <v>190</v>
      </c>
      <c r="D2847" t="s">
        <v>1278</v>
      </c>
      <c r="E2847" t="s">
        <v>1279</v>
      </c>
      <c r="F2847" t="s">
        <v>5332</v>
      </c>
      <c r="G2847" t="s">
        <v>422</v>
      </c>
      <c r="H2847" t="s">
        <v>1231</v>
      </c>
      <c r="I2847" t="s">
        <v>1216</v>
      </c>
      <c r="J2847">
        <v>2</v>
      </c>
      <c r="K2847">
        <v>1.0999999999999999E-2</v>
      </c>
      <c r="L2847">
        <v>1.0999999999999999E-2</v>
      </c>
      <c r="M2847">
        <v>0.01</v>
      </c>
      <c r="N2847">
        <v>0.01</v>
      </c>
      <c r="O2847">
        <v>1.0999999999999999E-2</v>
      </c>
      <c r="P2847">
        <v>1.2E-2</v>
      </c>
      <c r="Q2847">
        <v>1.4E-2</v>
      </c>
      <c r="R2847">
        <v>1.4999999999999999E-2</v>
      </c>
      <c r="S2847">
        <v>1.7000000000000001E-2</v>
      </c>
      <c r="T2847">
        <v>1.9E-2</v>
      </c>
      <c r="U2847">
        <v>2.1000000000000001E-2</v>
      </c>
      <c r="V2847">
        <v>2.4E-2</v>
      </c>
      <c r="W2847">
        <v>2.5999999999999999E-2</v>
      </c>
      <c r="X2847">
        <v>2.9000000000000001E-2</v>
      </c>
      <c r="Y2847">
        <v>3.2000000000000001E-2</v>
      </c>
      <c r="Z2847">
        <v>3.5000000000000003E-2</v>
      </c>
      <c r="AA2847">
        <v>3.7999999999999999E-2</v>
      </c>
      <c r="AB2847">
        <v>4.1000000000000002E-2</v>
      </c>
      <c r="AC2847">
        <v>4.4999999999999998E-2</v>
      </c>
      <c r="AD2847">
        <v>4.9000000000000002E-2</v>
      </c>
    </row>
    <row r="2848" spans="2:30" ht="15" customHeight="1" x14ac:dyDescent="0.45">
      <c r="B2848" t="s">
        <v>419</v>
      </c>
      <c r="C2848" t="s">
        <v>190</v>
      </c>
      <c r="D2848" t="s">
        <v>1281</v>
      </c>
      <c r="E2848" t="s">
        <v>1282</v>
      </c>
      <c r="F2848" t="s">
        <v>5333</v>
      </c>
      <c r="G2848" t="s">
        <v>422</v>
      </c>
      <c r="H2848" t="s">
        <v>1235</v>
      </c>
      <c r="I2848" t="s">
        <v>1216</v>
      </c>
      <c r="J2848">
        <v>2</v>
      </c>
      <c r="K2848">
        <v>0.14799999999999999</v>
      </c>
      <c r="L2848">
        <v>0.14099999999999999</v>
      </c>
      <c r="M2848">
        <v>0.125</v>
      </c>
      <c r="N2848">
        <v>0.121</v>
      </c>
      <c r="O2848">
        <v>0.13</v>
      </c>
      <c r="P2848">
        <v>0.13500000000000001</v>
      </c>
      <c r="Q2848">
        <v>0.14000000000000001</v>
      </c>
      <c r="R2848">
        <v>0.14599999999999999</v>
      </c>
      <c r="S2848">
        <v>0.151</v>
      </c>
      <c r="T2848">
        <v>0.158</v>
      </c>
      <c r="U2848">
        <v>0.16400000000000001</v>
      </c>
      <c r="V2848">
        <v>0.16900000000000001</v>
      </c>
      <c r="W2848">
        <v>0.17499999999999999</v>
      </c>
      <c r="X2848">
        <v>0.18099999999999999</v>
      </c>
      <c r="Y2848">
        <v>0.186</v>
      </c>
      <c r="Z2848">
        <v>0.191</v>
      </c>
      <c r="AA2848">
        <v>0.19600000000000001</v>
      </c>
      <c r="AB2848">
        <v>0.20100000000000001</v>
      </c>
      <c r="AC2848">
        <v>0.20499999999999999</v>
      </c>
      <c r="AD2848">
        <v>0.21</v>
      </c>
    </row>
    <row r="2849" spans="2:30" ht="15" customHeight="1" x14ac:dyDescent="0.45">
      <c r="B2849" t="s">
        <v>419</v>
      </c>
      <c r="C2849" t="s">
        <v>190</v>
      </c>
      <c r="D2849" t="s">
        <v>1284</v>
      </c>
      <c r="E2849" t="s">
        <v>1285</v>
      </c>
      <c r="F2849" t="s">
        <v>5334</v>
      </c>
      <c r="G2849" t="s">
        <v>422</v>
      </c>
      <c r="H2849" t="s">
        <v>1239</v>
      </c>
      <c r="I2849" t="s">
        <v>1216</v>
      </c>
      <c r="J2849">
        <v>2</v>
      </c>
      <c r="K2849">
        <v>0.14699999999999999</v>
      </c>
      <c r="L2849">
        <v>0.153</v>
      </c>
      <c r="M2849">
        <v>0.159</v>
      </c>
      <c r="N2849">
        <v>0.16600000000000001</v>
      </c>
      <c r="O2849">
        <v>0.17199999999999999</v>
      </c>
      <c r="P2849">
        <v>0.17899999999999999</v>
      </c>
      <c r="Q2849">
        <v>0.186</v>
      </c>
      <c r="R2849">
        <v>0.19400000000000001</v>
      </c>
      <c r="S2849">
        <v>0.20200000000000001</v>
      </c>
      <c r="T2849">
        <v>0.21</v>
      </c>
      <c r="U2849">
        <v>0.218</v>
      </c>
      <c r="V2849">
        <v>0.22700000000000001</v>
      </c>
      <c r="W2849">
        <v>0.23599999999999999</v>
      </c>
      <c r="X2849">
        <v>0.245</v>
      </c>
      <c r="Y2849">
        <v>0.255</v>
      </c>
      <c r="Z2849">
        <v>0.26500000000000001</v>
      </c>
      <c r="AA2849">
        <v>0.27600000000000002</v>
      </c>
      <c r="AB2849">
        <v>0.28699999999999998</v>
      </c>
      <c r="AC2849">
        <v>0.29899999999999999</v>
      </c>
      <c r="AD2849">
        <v>0.31</v>
      </c>
    </row>
    <row r="2850" spans="2:30" ht="15" customHeight="1" x14ac:dyDescent="0.45">
      <c r="B2850" t="s">
        <v>419</v>
      </c>
      <c r="C2850" t="s">
        <v>190</v>
      </c>
      <c r="D2850" t="s">
        <v>1287</v>
      </c>
      <c r="E2850" t="s">
        <v>1288</v>
      </c>
      <c r="F2850" t="s">
        <v>5335</v>
      </c>
      <c r="G2850" t="s">
        <v>422</v>
      </c>
      <c r="H2850" t="s">
        <v>1243</v>
      </c>
      <c r="I2850" t="s">
        <v>1216</v>
      </c>
      <c r="J2850">
        <v>2</v>
      </c>
      <c r="K2850" t="e">
        <f>#N/A</f>
        <v>#N/A</v>
      </c>
      <c r="L2850" t="e">
        <f>#N/A</f>
        <v>#N/A</v>
      </c>
      <c r="M2850" t="e">
        <f>#N/A</f>
        <v>#N/A</v>
      </c>
      <c r="N2850" t="e">
        <f>#N/A</f>
        <v>#N/A</v>
      </c>
      <c r="O2850" t="e">
        <f>#N/A</f>
        <v>#N/A</v>
      </c>
      <c r="P2850" t="e">
        <f>#N/A</f>
        <v>#N/A</v>
      </c>
      <c r="Q2850" t="e">
        <f>#N/A</f>
        <v>#N/A</v>
      </c>
      <c r="R2850" t="e">
        <f>#N/A</f>
        <v>#N/A</v>
      </c>
      <c r="S2850" t="e">
        <f>#N/A</f>
        <v>#N/A</v>
      </c>
      <c r="T2850" t="e">
        <f>#N/A</f>
        <v>#N/A</v>
      </c>
      <c r="U2850" t="e">
        <f>#N/A</f>
        <v>#N/A</v>
      </c>
      <c r="V2850" t="e">
        <f>#N/A</f>
        <v>#N/A</v>
      </c>
      <c r="W2850" t="e">
        <f>#N/A</f>
        <v>#N/A</v>
      </c>
      <c r="X2850" t="e">
        <f>#N/A</f>
        <v>#N/A</v>
      </c>
      <c r="Y2850" t="e">
        <f>#N/A</f>
        <v>#N/A</v>
      </c>
      <c r="Z2850" t="e">
        <f>#N/A</f>
        <v>#N/A</v>
      </c>
      <c r="AA2850" t="e">
        <f>#N/A</f>
        <v>#N/A</v>
      </c>
      <c r="AB2850" t="e">
        <f>#N/A</f>
        <v>#N/A</v>
      </c>
      <c r="AC2850" t="e">
        <f>#N/A</f>
        <v>#N/A</v>
      </c>
      <c r="AD2850" t="e">
        <f>#N/A</f>
        <v>#N/A</v>
      </c>
    </row>
    <row r="2851" spans="2:30" ht="15" customHeight="1" x14ac:dyDescent="0.45">
      <c r="B2851" t="s">
        <v>419</v>
      </c>
      <c r="C2851" t="s">
        <v>190</v>
      </c>
      <c r="D2851" t="s">
        <v>1290</v>
      </c>
      <c r="E2851" t="s">
        <v>1291</v>
      </c>
      <c r="F2851" t="s">
        <v>5336</v>
      </c>
      <c r="G2851" t="s">
        <v>422</v>
      </c>
      <c r="H2851" t="s">
        <v>1293</v>
      </c>
      <c r="I2851" t="s">
        <v>1216</v>
      </c>
      <c r="J2851">
        <v>2</v>
      </c>
      <c r="K2851">
        <v>0.41399999999999998</v>
      </c>
      <c r="L2851">
        <v>0.28100000000000003</v>
      </c>
      <c r="M2851">
        <v>0.249</v>
      </c>
      <c r="N2851">
        <v>0.249</v>
      </c>
      <c r="O2851">
        <v>0.30199999999999999</v>
      </c>
      <c r="P2851">
        <v>0.30199999999999999</v>
      </c>
      <c r="Q2851">
        <v>0.30199999999999999</v>
      </c>
      <c r="R2851">
        <v>0.30199999999999999</v>
      </c>
      <c r="S2851">
        <v>0.30199999999999999</v>
      </c>
      <c r="T2851">
        <v>0.30199999999999999</v>
      </c>
      <c r="U2851">
        <v>0.30199999999999999</v>
      </c>
      <c r="V2851">
        <v>0.30199999999999999</v>
      </c>
      <c r="W2851">
        <v>0.30199999999999999</v>
      </c>
      <c r="X2851">
        <v>0.30199999999999999</v>
      </c>
      <c r="Y2851">
        <v>0.30199999999999999</v>
      </c>
      <c r="Z2851">
        <v>0.30199999999999999</v>
      </c>
      <c r="AA2851">
        <v>0.30199999999999999</v>
      </c>
      <c r="AB2851">
        <v>0.30199999999999999</v>
      </c>
      <c r="AC2851">
        <v>0.30199999999999999</v>
      </c>
      <c r="AD2851">
        <v>0.30199999999999999</v>
      </c>
    </row>
    <row r="2852" spans="2:30" ht="15" customHeight="1" x14ac:dyDescent="0.45">
      <c r="B2852" t="s">
        <v>419</v>
      </c>
      <c r="C2852" t="s">
        <v>190</v>
      </c>
      <c r="D2852" t="s">
        <v>1294</v>
      </c>
      <c r="E2852" t="s">
        <v>1295</v>
      </c>
      <c r="F2852" t="s">
        <v>5337</v>
      </c>
      <c r="G2852" t="s">
        <v>422</v>
      </c>
      <c r="H2852" t="s">
        <v>1297</v>
      </c>
      <c r="I2852" t="s">
        <v>1216</v>
      </c>
      <c r="J2852">
        <v>2</v>
      </c>
      <c r="K2852" t="e">
        <f>#N/A</f>
        <v>#N/A</v>
      </c>
      <c r="L2852" t="e">
        <f>#N/A</f>
        <v>#N/A</v>
      </c>
      <c r="M2852" t="e">
        <f>#N/A</f>
        <v>#N/A</v>
      </c>
      <c r="N2852" t="e">
        <f>#N/A</f>
        <v>#N/A</v>
      </c>
      <c r="O2852" t="e">
        <f>#N/A</f>
        <v>#N/A</v>
      </c>
      <c r="P2852" t="e">
        <f>#N/A</f>
        <v>#N/A</v>
      </c>
      <c r="Q2852" t="e">
        <f>#N/A</f>
        <v>#N/A</v>
      </c>
      <c r="R2852" t="e">
        <f>#N/A</f>
        <v>#N/A</v>
      </c>
      <c r="S2852" t="e">
        <f>#N/A</f>
        <v>#N/A</v>
      </c>
      <c r="T2852" t="e">
        <f>#N/A</f>
        <v>#N/A</v>
      </c>
      <c r="U2852" t="e">
        <f>#N/A</f>
        <v>#N/A</v>
      </c>
      <c r="V2852" t="e">
        <f>#N/A</f>
        <v>#N/A</v>
      </c>
      <c r="W2852" t="e">
        <f>#N/A</f>
        <v>#N/A</v>
      </c>
      <c r="X2852" t="e">
        <f>#N/A</f>
        <v>#N/A</v>
      </c>
      <c r="Y2852" t="e">
        <f>#N/A</f>
        <v>#N/A</v>
      </c>
      <c r="Z2852" t="e">
        <f>#N/A</f>
        <v>#N/A</v>
      </c>
      <c r="AA2852" t="e">
        <f>#N/A</f>
        <v>#N/A</v>
      </c>
      <c r="AB2852" t="e">
        <f>#N/A</f>
        <v>#N/A</v>
      </c>
      <c r="AC2852" t="e">
        <f>#N/A</f>
        <v>#N/A</v>
      </c>
      <c r="AD2852" t="e">
        <f>#N/A</f>
        <v>#N/A</v>
      </c>
    </row>
    <row r="2853" spans="2:30" ht="15" customHeight="1" x14ac:dyDescent="0.45">
      <c r="B2853" t="s">
        <v>419</v>
      </c>
      <c r="C2853" t="s">
        <v>190</v>
      </c>
      <c r="D2853" t="s">
        <v>1298</v>
      </c>
      <c r="E2853" t="s">
        <v>1034</v>
      </c>
      <c r="F2853" t="s">
        <v>5257</v>
      </c>
      <c r="G2853" t="s">
        <v>422</v>
      </c>
      <c r="H2853" t="s">
        <v>1005</v>
      </c>
      <c r="I2853" t="s">
        <v>1216</v>
      </c>
      <c r="J2853">
        <v>1</v>
      </c>
      <c r="K2853">
        <v>-0.66300000000000003</v>
      </c>
      <c r="L2853">
        <v>-0.57399999999999995</v>
      </c>
      <c r="M2853">
        <v>-0.52900000000000003</v>
      </c>
      <c r="N2853">
        <v>-0.435</v>
      </c>
      <c r="O2853">
        <v>-0.46100000000000002</v>
      </c>
      <c r="P2853">
        <v>-0.42099999999999999</v>
      </c>
      <c r="Q2853">
        <v>-0.41</v>
      </c>
      <c r="R2853">
        <v>-0.40500000000000003</v>
      </c>
      <c r="S2853">
        <v>-0.4</v>
      </c>
      <c r="T2853">
        <v>-0.39500000000000002</v>
      </c>
      <c r="U2853">
        <v>-0.39500000000000002</v>
      </c>
      <c r="V2853">
        <v>-0.39500000000000002</v>
      </c>
      <c r="W2853">
        <v>-0.39500000000000002</v>
      </c>
      <c r="X2853">
        <v>-0.39500000000000002</v>
      </c>
      <c r="Y2853">
        <v>-0.39500000000000002</v>
      </c>
      <c r="Z2853">
        <v>-0.39500000000000002</v>
      </c>
      <c r="AA2853">
        <v>-0.39500000000000002</v>
      </c>
      <c r="AB2853">
        <v>-0.39500000000000002</v>
      </c>
      <c r="AC2853">
        <v>-0.39500000000000002</v>
      </c>
      <c r="AD2853">
        <v>-0.39500000000000002</v>
      </c>
    </row>
    <row r="2854" spans="2:30" ht="15" customHeight="1" x14ac:dyDescent="0.45">
      <c r="B2854" t="s">
        <v>419</v>
      </c>
      <c r="C2854" t="s">
        <v>190</v>
      </c>
      <c r="D2854" t="s">
        <v>1299</v>
      </c>
      <c r="E2854" t="s">
        <v>1300</v>
      </c>
      <c r="F2854" t="s">
        <v>5338</v>
      </c>
      <c r="G2854" t="s">
        <v>422</v>
      </c>
      <c r="H2854" t="s">
        <v>1256</v>
      </c>
      <c r="I2854" t="s">
        <v>1257</v>
      </c>
      <c r="J2854">
        <v>1</v>
      </c>
      <c r="K2854">
        <v>-246.459</v>
      </c>
      <c r="L2854">
        <v>-213.54900000000001</v>
      </c>
      <c r="M2854">
        <v>-196.779</v>
      </c>
      <c r="N2854">
        <v>-161.59899999999999</v>
      </c>
      <c r="O2854">
        <v>-171.37200000000001</v>
      </c>
      <c r="P2854">
        <v>-156.63999999999999</v>
      </c>
      <c r="Q2854">
        <v>-152.58699999999999</v>
      </c>
      <c r="R2854">
        <v>-150.54400000000001</v>
      </c>
      <c r="S2854">
        <v>-148.75700000000001</v>
      </c>
      <c r="T2854">
        <v>-146.816</v>
      </c>
      <c r="U2854">
        <v>-146.816</v>
      </c>
      <c r="V2854">
        <v>-146.816</v>
      </c>
      <c r="W2854">
        <v>-146.816</v>
      </c>
      <c r="X2854">
        <v>-146.816</v>
      </c>
      <c r="Y2854">
        <v>-146.816</v>
      </c>
      <c r="Z2854">
        <v>-146.816</v>
      </c>
      <c r="AA2854">
        <v>-146.816</v>
      </c>
      <c r="AB2854">
        <v>-146.816</v>
      </c>
      <c r="AC2854">
        <v>-146.816</v>
      </c>
      <c r="AD2854">
        <v>-146.816</v>
      </c>
    </row>
    <row r="2855" spans="2:30" ht="15" customHeight="1" x14ac:dyDescent="0.45">
      <c r="B2855" t="s">
        <v>419</v>
      </c>
      <c r="C2855" t="s">
        <v>190</v>
      </c>
      <c r="D2855" t="s">
        <v>1302</v>
      </c>
      <c r="E2855" t="s">
        <v>1303</v>
      </c>
      <c r="F2855" t="s">
        <v>5339</v>
      </c>
      <c r="G2855" t="s">
        <v>422</v>
      </c>
      <c r="H2855" t="s">
        <v>1305</v>
      </c>
      <c r="I2855" t="s">
        <v>1216</v>
      </c>
      <c r="J2855">
        <v>2</v>
      </c>
      <c r="K2855" t="e">
        <f>#N/A</f>
        <v>#N/A</v>
      </c>
      <c r="L2855" t="e">
        <f>#N/A</f>
        <v>#N/A</v>
      </c>
      <c r="M2855" t="e">
        <f>#N/A</f>
        <v>#N/A</v>
      </c>
      <c r="N2855" t="e">
        <f>#N/A</f>
        <v>#N/A</v>
      </c>
      <c r="O2855" t="e">
        <f>#N/A</f>
        <v>#N/A</v>
      </c>
      <c r="P2855" t="e">
        <f>#N/A</f>
        <v>#N/A</v>
      </c>
      <c r="Q2855" t="e">
        <f>#N/A</f>
        <v>#N/A</v>
      </c>
      <c r="R2855" t="e">
        <f>#N/A</f>
        <v>#N/A</v>
      </c>
      <c r="S2855" t="e">
        <f>#N/A</f>
        <v>#N/A</v>
      </c>
      <c r="T2855" t="e">
        <f>#N/A</f>
        <v>#N/A</v>
      </c>
      <c r="U2855" t="e">
        <f>#N/A</f>
        <v>#N/A</v>
      </c>
      <c r="V2855" t="e">
        <f>#N/A</f>
        <v>#N/A</v>
      </c>
      <c r="W2855" t="e">
        <f>#N/A</f>
        <v>#N/A</v>
      </c>
      <c r="X2855" t="e">
        <f>#N/A</f>
        <v>#N/A</v>
      </c>
      <c r="Y2855" t="e">
        <f>#N/A</f>
        <v>#N/A</v>
      </c>
      <c r="Z2855" t="e">
        <f>#N/A</f>
        <v>#N/A</v>
      </c>
      <c r="AA2855" t="e">
        <f>#N/A</f>
        <v>#N/A</v>
      </c>
      <c r="AB2855" t="e">
        <f>#N/A</f>
        <v>#N/A</v>
      </c>
      <c r="AC2855" t="e">
        <f>#N/A</f>
        <v>#N/A</v>
      </c>
      <c r="AD2855" t="e">
        <f>#N/A</f>
        <v>#N/A</v>
      </c>
    </row>
    <row r="2856" spans="2:30" ht="15" customHeight="1" x14ac:dyDescent="0.45">
      <c r="B2856" t="s">
        <v>419</v>
      </c>
      <c r="C2856" t="s">
        <v>190</v>
      </c>
      <c r="D2856" t="s">
        <v>1306</v>
      </c>
      <c r="E2856" t="s">
        <v>1307</v>
      </c>
      <c r="F2856" t="s">
        <v>5340</v>
      </c>
      <c r="G2856" t="s">
        <v>422</v>
      </c>
      <c r="H2856" t="s">
        <v>1265</v>
      </c>
      <c r="I2856" t="s">
        <v>1257</v>
      </c>
      <c r="J2856">
        <v>2</v>
      </c>
      <c r="K2856">
        <v>0</v>
      </c>
      <c r="L2856">
        <v>0</v>
      </c>
      <c r="M2856">
        <v>0</v>
      </c>
      <c r="N2856">
        <v>0</v>
      </c>
      <c r="O2856">
        <v>0</v>
      </c>
      <c r="P2856">
        <v>0</v>
      </c>
      <c r="Q2856">
        <v>0</v>
      </c>
      <c r="R2856">
        <v>0</v>
      </c>
      <c r="S2856">
        <v>0</v>
      </c>
      <c r="T2856">
        <v>0</v>
      </c>
      <c r="U2856">
        <v>0</v>
      </c>
      <c r="V2856">
        <v>0</v>
      </c>
      <c r="W2856">
        <v>0</v>
      </c>
      <c r="X2856">
        <v>0</v>
      </c>
      <c r="Y2856">
        <v>0</v>
      </c>
      <c r="Z2856">
        <v>0</v>
      </c>
      <c r="AA2856">
        <v>0</v>
      </c>
      <c r="AB2856">
        <v>0</v>
      </c>
      <c r="AC2856">
        <v>0</v>
      </c>
      <c r="AD2856">
        <v>0</v>
      </c>
    </row>
    <row r="2857" spans="2:30" ht="15" customHeight="1" x14ac:dyDescent="0.45">
      <c r="B2857" t="s">
        <v>419</v>
      </c>
      <c r="C2857" t="s">
        <v>190</v>
      </c>
      <c r="D2857" t="s">
        <v>1309</v>
      </c>
      <c r="E2857" t="s">
        <v>1310</v>
      </c>
      <c r="F2857" t="s">
        <v>5341</v>
      </c>
      <c r="G2857" t="s">
        <v>422</v>
      </c>
      <c r="H2857" t="s">
        <v>1215</v>
      </c>
      <c r="I2857" t="s">
        <v>1216</v>
      </c>
      <c r="J2857">
        <v>2</v>
      </c>
      <c r="K2857" t="e">
        <f>#N/A</f>
        <v>#N/A</v>
      </c>
      <c r="L2857" t="e">
        <f>#N/A</f>
        <v>#N/A</v>
      </c>
      <c r="M2857" t="e">
        <f>#N/A</f>
        <v>#N/A</v>
      </c>
      <c r="N2857" t="e">
        <f>#N/A</f>
        <v>#N/A</v>
      </c>
      <c r="O2857" t="e">
        <f>#N/A</f>
        <v>#N/A</v>
      </c>
      <c r="P2857" t="e">
        <f>#N/A</f>
        <v>#N/A</v>
      </c>
      <c r="Q2857" t="e">
        <f>#N/A</f>
        <v>#N/A</v>
      </c>
      <c r="R2857" t="e">
        <f>#N/A</f>
        <v>#N/A</v>
      </c>
      <c r="S2857" t="e">
        <f>#N/A</f>
        <v>#N/A</v>
      </c>
      <c r="T2857" t="e">
        <f>#N/A</f>
        <v>#N/A</v>
      </c>
      <c r="U2857" t="e">
        <f>#N/A</f>
        <v>#N/A</v>
      </c>
      <c r="V2857" t="e">
        <f>#N/A</f>
        <v>#N/A</v>
      </c>
      <c r="W2857" t="e">
        <f>#N/A</f>
        <v>#N/A</v>
      </c>
      <c r="X2857" t="e">
        <f>#N/A</f>
        <v>#N/A</v>
      </c>
      <c r="Y2857" t="e">
        <f>#N/A</f>
        <v>#N/A</v>
      </c>
      <c r="Z2857" t="e">
        <f>#N/A</f>
        <v>#N/A</v>
      </c>
      <c r="AA2857" t="e">
        <f>#N/A</f>
        <v>#N/A</v>
      </c>
      <c r="AB2857" t="e">
        <f>#N/A</f>
        <v>#N/A</v>
      </c>
      <c r="AC2857" t="e">
        <f>#N/A</f>
        <v>#N/A</v>
      </c>
      <c r="AD2857" t="e">
        <f>#N/A</f>
        <v>#N/A</v>
      </c>
    </row>
    <row r="2858" spans="2:30" ht="15" customHeight="1" x14ac:dyDescent="0.45">
      <c r="B2858" t="s">
        <v>419</v>
      </c>
      <c r="C2858" t="s">
        <v>190</v>
      </c>
      <c r="D2858" t="s">
        <v>1312</v>
      </c>
      <c r="E2858" t="s">
        <v>1313</v>
      </c>
      <c r="F2858" t="s">
        <v>5342</v>
      </c>
      <c r="G2858" t="s">
        <v>422</v>
      </c>
      <c r="H2858" t="s">
        <v>964</v>
      </c>
      <c r="I2858" t="s">
        <v>1216</v>
      </c>
      <c r="J2858">
        <v>2</v>
      </c>
      <c r="K2858">
        <v>0.67100000000000004</v>
      </c>
      <c r="L2858">
        <v>0.57799999999999996</v>
      </c>
      <c r="M2858">
        <v>0.54300000000000004</v>
      </c>
      <c r="N2858">
        <v>0.48199999999999998</v>
      </c>
      <c r="O2858">
        <v>0.499</v>
      </c>
      <c r="P2858">
        <v>0.47399999999999998</v>
      </c>
      <c r="Q2858">
        <v>0.46700000000000003</v>
      </c>
      <c r="R2858">
        <v>0.46300000000000002</v>
      </c>
      <c r="S2858">
        <v>0.46</v>
      </c>
      <c r="T2858">
        <v>0.45700000000000002</v>
      </c>
      <c r="U2858">
        <v>0.45700000000000002</v>
      </c>
      <c r="V2858">
        <v>0.45700000000000002</v>
      </c>
      <c r="W2858">
        <v>0.45700000000000002</v>
      </c>
      <c r="X2858">
        <v>0.45700000000000002</v>
      </c>
      <c r="Y2858">
        <v>0.45700000000000002</v>
      </c>
      <c r="Z2858">
        <v>0.45700000000000002</v>
      </c>
      <c r="AA2858">
        <v>0.45700000000000002</v>
      </c>
      <c r="AB2858">
        <v>0.45700000000000002</v>
      </c>
      <c r="AC2858">
        <v>0.45700000000000002</v>
      </c>
      <c r="AD2858">
        <v>0.45700000000000002</v>
      </c>
    </row>
    <row r="2859" spans="2:30" ht="15" customHeight="1" x14ac:dyDescent="0.45">
      <c r="B2859" t="s">
        <v>419</v>
      </c>
      <c r="C2859" t="s">
        <v>190</v>
      </c>
      <c r="D2859" t="s">
        <v>1315</v>
      </c>
      <c r="E2859" t="s">
        <v>1316</v>
      </c>
      <c r="F2859" t="s">
        <v>5343</v>
      </c>
      <c r="G2859" t="s">
        <v>422</v>
      </c>
      <c r="H2859" t="s">
        <v>1223</v>
      </c>
      <c r="I2859" t="s">
        <v>1216</v>
      </c>
      <c r="J2859">
        <v>2</v>
      </c>
      <c r="K2859" t="e">
        <f>#N/A</f>
        <v>#N/A</v>
      </c>
      <c r="L2859" t="e">
        <f>#N/A</f>
        <v>#N/A</v>
      </c>
      <c r="M2859" t="e">
        <f>#N/A</f>
        <v>#N/A</v>
      </c>
      <c r="N2859" t="e">
        <f>#N/A</f>
        <v>#N/A</v>
      </c>
      <c r="O2859" t="e">
        <f>#N/A</f>
        <v>#N/A</v>
      </c>
      <c r="P2859" t="e">
        <f>#N/A</f>
        <v>#N/A</v>
      </c>
      <c r="Q2859" t="e">
        <f>#N/A</f>
        <v>#N/A</v>
      </c>
      <c r="R2859" t="e">
        <f>#N/A</f>
        <v>#N/A</v>
      </c>
      <c r="S2859" t="e">
        <f>#N/A</f>
        <v>#N/A</v>
      </c>
      <c r="T2859" t="e">
        <f>#N/A</f>
        <v>#N/A</v>
      </c>
      <c r="U2859" t="e">
        <f>#N/A</f>
        <v>#N/A</v>
      </c>
      <c r="V2859" t="e">
        <f>#N/A</f>
        <v>#N/A</v>
      </c>
      <c r="W2859" t="e">
        <f>#N/A</f>
        <v>#N/A</v>
      </c>
      <c r="X2859" t="e">
        <f>#N/A</f>
        <v>#N/A</v>
      </c>
      <c r="Y2859" t="e">
        <f>#N/A</f>
        <v>#N/A</v>
      </c>
      <c r="Z2859" t="e">
        <f>#N/A</f>
        <v>#N/A</v>
      </c>
      <c r="AA2859" t="e">
        <f>#N/A</f>
        <v>#N/A</v>
      </c>
      <c r="AB2859" t="e">
        <f>#N/A</f>
        <v>#N/A</v>
      </c>
      <c r="AC2859" t="e">
        <f>#N/A</f>
        <v>#N/A</v>
      </c>
      <c r="AD2859" t="e">
        <f>#N/A</f>
        <v>#N/A</v>
      </c>
    </row>
    <row r="2860" spans="2:30" ht="15" customHeight="1" x14ac:dyDescent="0.45">
      <c r="B2860" t="s">
        <v>419</v>
      </c>
      <c r="C2860" t="s">
        <v>190</v>
      </c>
      <c r="D2860" t="s">
        <v>1318</v>
      </c>
      <c r="E2860" t="s">
        <v>1319</v>
      </c>
      <c r="F2860" t="s">
        <v>5344</v>
      </c>
      <c r="G2860" t="s">
        <v>422</v>
      </c>
      <c r="H2860" t="s">
        <v>1239</v>
      </c>
      <c r="I2860" t="s">
        <v>1216</v>
      </c>
      <c r="J2860">
        <v>2</v>
      </c>
      <c r="K2860">
        <v>9.7000000000000003E-2</v>
      </c>
      <c r="L2860">
        <v>0.10100000000000001</v>
      </c>
      <c r="M2860">
        <v>0.105</v>
      </c>
      <c r="N2860">
        <v>0.109</v>
      </c>
      <c r="O2860">
        <v>0.113</v>
      </c>
      <c r="P2860">
        <v>0.11799999999999999</v>
      </c>
      <c r="Q2860">
        <v>0.123</v>
      </c>
      <c r="R2860">
        <v>0.128</v>
      </c>
      <c r="S2860">
        <v>0.13300000000000001</v>
      </c>
      <c r="T2860">
        <v>0.13800000000000001</v>
      </c>
      <c r="U2860">
        <v>0.14299999999999999</v>
      </c>
      <c r="V2860">
        <v>0.14899999999999999</v>
      </c>
      <c r="W2860">
        <v>0.155</v>
      </c>
      <c r="X2860">
        <v>0.161</v>
      </c>
      <c r="Y2860">
        <v>0.16800000000000001</v>
      </c>
      <c r="Z2860">
        <v>0.17499999999999999</v>
      </c>
      <c r="AA2860">
        <v>0.182</v>
      </c>
      <c r="AB2860">
        <v>0.189</v>
      </c>
      <c r="AC2860">
        <v>0.19600000000000001</v>
      </c>
      <c r="AD2860">
        <v>0.20399999999999999</v>
      </c>
    </row>
    <row r="2861" spans="2:30" ht="15" customHeight="1" x14ac:dyDescent="0.45">
      <c r="B2861" t="s">
        <v>419</v>
      </c>
      <c r="C2861" t="s">
        <v>190</v>
      </c>
      <c r="D2861" t="s">
        <v>1321</v>
      </c>
      <c r="E2861" t="s">
        <v>1322</v>
      </c>
      <c r="F2861" t="s">
        <v>5345</v>
      </c>
      <c r="G2861" t="s">
        <v>422</v>
      </c>
      <c r="H2861" t="s">
        <v>1243</v>
      </c>
      <c r="I2861" t="s">
        <v>1216</v>
      </c>
      <c r="J2861">
        <v>2</v>
      </c>
      <c r="K2861" t="e">
        <f>#N/A</f>
        <v>#N/A</v>
      </c>
      <c r="L2861" t="e">
        <f>#N/A</f>
        <v>#N/A</v>
      </c>
      <c r="M2861" t="e">
        <f>#N/A</f>
        <v>#N/A</v>
      </c>
      <c r="N2861" t="e">
        <f>#N/A</f>
        <v>#N/A</v>
      </c>
      <c r="O2861" t="e">
        <f>#N/A</f>
        <v>#N/A</v>
      </c>
      <c r="P2861" t="e">
        <f>#N/A</f>
        <v>#N/A</v>
      </c>
      <c r="Q2861" t="e">
        <f>#N/A</f>
        <v>#N/A</v>
      </c>
      <c r="R2861" t="e">
        <f>#N/A</f>
        <v>#N/A</v>
      </c>
      <c r="S2861" t="e">
        <f>#N/A</f>
        <v>#N/A</v>
      </c>
      <c r="T2861" t="e">
        <f>#N/A</f>
        <v>#N/A</v>
      </c>
      <c r="U2861" t="e">
        <f>#N/A</f>
        <v>#N/A</v>
      </c>
      <c r="V2861" t="e">
        <f>#N/A</f>
        <v>#N/A</v>
      </c>
      <c r="W2861" t="e">
        <f>#N/A</f>
        <v>#N/A</v>
      </c>
      <c r="X2861" t="e">
        <f>#N/A</f>
        <v>#N/A</v>
      </c>
      <c r="Y2861" t="e">
        <f>#N/A</f>
        <v>#N/A</v>
      </c>
      <c r="Z2861" t="e">
        <f>#N/A</f>
        <v>#N/A</v>
      </c>
      <c r="AA2861" t="e">
        <f>#N/A</f>
        <v>#N/A</v>
      </c>
      <c r="AB2861" t="e">
        <f>#N/A</f>
        <v>#N/A</v>
      </c>
      <c r="AC2861" t="e">
        <f>#N/A</f>
        <v>#N/A</v>
      </c>
      <c r="AD2861" t="e">
        <f>#N/A</f>
        <v>#N/A</v>
      </c>
    </row>
    <row r="2862" spans="2:30" ht="15" customHeight="1" x14ac:dyDescent="0.45">
      <c r="B2862" t="s">
        <v>419</v>
      </c>
      <c r="C2862" t="s">
        <v>190</v>
      </c>
      <c r="D2862" t="s">
        <v>1324</v>
      </c>
      <c r="E2862" t="s">
        <v>1325</v>
      </c>
      <c r="F2862" t="s">
        <v>5346</v>
      </c>
      <c r="G2862" t="s">
        <v>422</v>
      </c>
      <c r="H2862" t="s">
        <v>1327</v>
      </c>
      <c r="I2862" t="s">
        <v>1216</v>
      </c>
      <c r="J2862">
        <v>2</v>
      </c>
      <c r="K2862">
        <v>0.17499999999999999</v>
      </c>
      <c r="L2862">
        <v>0.10199999999999999</v>
      </c>
      <c r="M2862">
        <v>8.7999999999999995E-2</v>
      </c>
      <c r="N2862">
        <v>8.7999999999999995E-2</v>
      </c>
      <c r="O2862">
        <v>0.123</v>
      </c>
      <c r="P2862">
        <v>0.123</v>
      </c>
      <c r="Q2862">
        <v>0.123</v>
      </c>
      <c r="R2862">
        <v>0.123</v>
      </c>
      <c r="S2862">
        <v>0.123</v>
      </c>
      <c r="T2862">
        <v>0.123</v>
      </c>
      <c r="U2862">
        <v>0.123</v>
      </c>
      <c r="V2862">
        <v>0.123</v>
      </c>
      <c r="W2862">
        <v>0.123</v>
      </c>
      <c r="X2862">
        <v>0.123</v>
      </c>
      <c r="Y2862">
        <v>0.123</v>
      </c>
      <c r="Z2862">
        <v>0.123</v>
      </c>
      <c r="AA2862">
        <v>0.123</v>
      </c>
      <c r="AB2862">
        <v>0.123</v>
      </c>
      <c r="AC2862">
        <v>0.123</v>
      </c>
      <c r="AD2862">
        <v>0.123</v>
      </c>
    </row>
    <row r="2863" spans="2:30" ht="15" customHeight="1" x14ac:dyDescent="0.45">
      <c r="B2863" t="s">
        <v>419</v>
      </c>
      <c r="C2863" t="s">
        <v>190</v>
      </c>
      <c r="D2863" t="s">
        <v>1328</v>
      </c>
      <c r="E2863" t="s">
        <v>1329</v>
      </c>
      <c r="F2863" t="s">
        <v>5347</v>
      </c>
      <c r="G2863" t="s">
        <v>422</v>
      </c>
      <c r="H2863" t="s">
        <v>1331</v>
      </c>
      <c r="I2863" t="s">
        <v>1216</v>
      </c>
      <c r="J2863">
        <v>2</v>
      </c>
      <c r="K2863" t="e">
        <f>#N/A</f>
        <v>#N/A</v>
      </c>
      <c r="L2863" t="e">
        <f>#N/A</f>
        <v>#N/A</v>
      </c>
      <c r="M2863" t="e">
        <f>#N/A</f>
        <v>#N/A</v>
      </c>
      <c r="N2863" t="e">
        <f>#N/A</f>
        <v>#N/A</v>
      </c>
      <c r="O2863" t="e">
        <f>#N/A</f>
        <v>#N/A</v>
      </c>
      <c r="P2863" t="e">
        <f>#N/A</f>
        <v>#N/A</v>
      </c>
      <c r="Q2863" t="e">
        <f>#N/A</f>
        <v>#N/A</v>
      </c>
      <c r="R2863" t="e">
        <f>#N/A</f>
        <v>#N/A</v>
      </c>
      <c r="S2863" t="e">
        <f>#N/A</f>
        <v>#N/A</v>
      </c>
      <c r="T2863" t="e">
        <f>#N/A</f>
        <v>#N/A</v>
      </c>
      <c r="U2863" t="e">
        <f>#N/A</f>
        <v>#N/A</v>
      </c>
      <c r="V2863" t="e">
        <f>#N/A</f>
        <v>#N/A</v>
      </c>
      <c r="W2863" t="e">
        <f>#N/A</f>
        <v>#N/A</v>
      </c>
      <c r="X2863" t="e">
        <f>#N/A</f>
        <v>#N/A</v>
      </c>
      <c r="Y2863" t="e">
        <f>#N/A</f>
        <v>#N/A</v>
      </c>
      <c r="Z2863" t="e">
        <f>#N/A</f>
        <v>#N/A</v>
      </c>
      <c r="AA2863" t="e">
        <f>#N/A</f>
        <v>#N/A</v>
      </c>
      <c r="AB2863" t="e">
        <f>#N/A</f>
        <v>#N/A</v>
      </c>
      <c r="AC2863" t="e">
        <f>#N/A</f>
        <v>#N/A</v>
      </c>
      <c r="AD2863" t="e">
        <f>#N/A</f>
        <v>#N/A</v>
      </c>
    </row>
    <row r="2864" spans="2:30" ht="15" customHeight="1" x14ac:dyDescent="0.45">
      <c r="B2864" t="s">
        <v>419</v>
      </c>
      <c r="C2864" t="s">
        <v>190</v>
      </c>
      <c r="D2864" t="s">
        <v>1332</v>
      </c>
      <c r="E2864" t="s">
        <v>1037</v>
      </c>
      <c r="F2864" t="s">
        <v>5258</v>
      </c>
      <c r="G2864" t="s">
        <v>422</v>
      </c>
      <c r="H2864" t="s">
        <v>1005</v>
      </c>
      <c r="I2864" t="s">
        <v>1216</v>
      </c>
      <c r="J2864">
        <v>1</v>
      </c>
      <c r="K2864">
        <v>-0.496</v>
      </c>
      <c r="L2864">
        <v>-0.47599999999999998</v>
      </c>
      <c r="M2864">
        <v>-0.45500000000000002</v>
      </c>
      <c r="N2864">
        <v>-0.39400000000000002</v>
      </c>
      <c r="O2864">
        <v>-0.41099999999999998</v>
      </c>
      <c r="P2864">
        <v>-0.38600000000000001</v>
      </c>
      <c r="Q2864">
        <v>-0.379</v>
      </c>
      <c r="R2864">
        <v>-0.375</v>
      </c>
      <c r="S2864">
        <v>-0.372</v>
      </c>
      <c r="T2864">
        <v>-0.36899999999999999</v>
      </c>
      <c r="U2864">
        <v>-0.36899999999999999</v>
      </c>
      <c r="V2864">
        <v>-0.36899999999999999</v>
      </c>
      <c r="W2864">
        <v>-0.36899999999999999</v>
      </c>
      <c r="X2864">
        <v>-0.36899999999999999</v>
      </c>
      <c r="Y2864">
        <v>-0.36899999999999999</v>
      </c>
      <c r="Z2864">
        <v>-0.36899999999999999</v>
      </c>
      <c r="AA2864">
        <v>-0.36899999999999999</v>
      </c>
      <c r="AB2864">
        <v>-0.36899999999999999</v>
      </c>
      <c r="AC2864">
        <v>-0.36899999999999999</v>
      </c>
      <c r="AD2864">
        <v>-0.36899999999999999</v>
      </c>
    </row>
    <row r="2865" spans="2:30" ht="15" customHeight="1" x14ac:dyDescent="0.45">
      <c r="B2865" t="s">
        <v>419</v>
      </c>
      <c r="C2865" t="s">
        <v>190</v>
      </c>
      <c r="D2865" t="s">
        <v>1333</v>
      </c>
      <c r="E2865" t="s">
        <v>1334</v>
      </c>
      <c r="F2865" t="s">
        <v>5348</v>
      </c>
      <c r="G2865" t="s">
        <v>422</v>
      </c>
      <c r="H2865" t="s">
        <v>1256</v>
      </c>
      <c r="I2865" t="s">
        <v>1257</v>
      </c>
      <c r="J2865">
        <v>1</v>
      </c>
      <c r="K2865">
        <v>-280.26900000000001</v>
      </c>
      <c r="L2865">
        <v>-269.161</v>
      </c>
      <c r="M2865">
        <v>-257.24599999999998</v>
      </c>
      <c r="N2865">
        <v>-222.96799999999999</v>
      </c>
      <c r="O2865">
        <v>-232.49</v>
      </c>
      <c r="P2865">
        <v>-218.136</v>
      </c>
      <c r="Q2865">
        <v>-214.18700000000001</v>
      </c>
      <c r="R2865">
        <v>-212.196</v>
      </c>
      <c r="S2865">
        <v>-210.45500000000001</v>
      </c>
      <c r="T2865">
        <v>-208.56399999999999</v>
      </c>
      <c r="U2865">
        <v>-208.56399999999999</v>
      </c>
      <c r="V2865">
        <v>-208.56399999999999</v>
      </c>
      <c r="W2865">
        <v>-208.56399999999999</v>
      </c>
      <c r="X2865">
        <v>-208.56399999999999</v>
      </c>
      <c r="Y2865">
        <v>-208.56399999999999</v>
      </c>
      <c r="Z2865">
        <v>-208.56399999999999</v>
      </c>
      <c r="AA2865">
        <v>-208.56399999999999</v>
      </c>
      <c r="AB2865">
        <v>-208.56399999999999</v>
      </c>
      <c r="AC2865">
        <v>-208.56399999999999</v>
      </c>
      <c r="AD2865">
        <v>-208.56399999999999</v>
      </c>
    </row>
    <row r="2866" spans="2:30" ht="15" customHeight="1" x14ac:dyDescent="0.45">
      <c r="B2866" t="s">
        <v>419</v>
      </c>
      <c r="C2866" t="s">
        <v>190</v>
      </c>
      <c r="D2866" t="s">
        <v>1336</v>
      </c>
      <c r="E2866" t="s">
        <v>1337</v>
      </c>
      <c r="F2866" t="s">
        <v>5349</v>
      </c>
      <c r="G2866" t="s">
        <v>422</v>
      </c>
      <c r="H2866" t="s">
        <v>1339</v>
      </c>
      <c r="I2866" t="s">
        <v>1216</v>
      </c>
      <c r="J2866">
        <v>2</v>
      </c>
      <c r="K2866" t="e">
        <f>#N/A</f>
        <v>#N/A</v>
      </c>
      <c r="L2866" t="e">
        <f>#N/A</f>
        <v>#N/A</v>
      </c>
      <c r="M2866" t="e">
        <f>#N/A</f>
        <v>#N/A</v>
      </c>
      <c r="N2866" t="e">
        <f>#N/A</f>
        <v>#N/A</v>
      </c>
      <c r="O2866" t="e">
        <f>#N/A</f>
        <v>#N/A</v>
      </c>
      <c r="P2866" t="e">
        <f>#N/A</f>
        <v>#N/A</v>
      </c>
      <c r="Q2866" t="e">
        <f>#N/A</f>
        <v>#N/A</v>
      </c>
      <c r="R2866" t="e">
        <f>#N/A</f>
        <v>#N/A</v>
      </c>
      <c r="S2866" t="e">
        <f>#N/A</f>
        <v>#N/A</v>
      </c>
      <c r="T2866" t="e">
        <f>#N/A</f>
        <v>#N/A</v>
      </c>
      <c r="U2866" t="e">
        <f>#N/A</f>
        <v>#N/A</v>
      </c>
      <c r="V2866" t="e">
        <f>#N/A</f>
        <v>#N/A</v>
      </c>
      <c r="W2866" t="e">
        <f>#N/A</f>
        <v>#N/A</v>
      </c>
      <c r="X2866" t="e">
        <f>#N/A</f>
        <v>#N/A</v>
      </c>
      <c r="Y2866" t="e">
        <f>#N/A</f>
        <v>#N/A</v>
      </c>
      <c r="Z2866" t="e">
        <f>#N/A</f>
        <v>#N/A</v>
      </c>
      <c r="AA2866" t="e">
        <f>#N/A</f>
        <v>#N/A</v>
      </c>
      <c r="AB2866" t="e">
        <f>#N/A</f>
        <v>#N/A</v>
      </c>
      <c r="AC2866" t="e">
        <f>#N/A</f>
        <v>#N/A</v>
      </c>
      <c r="AD2866" t="e">
        <f>#N/A</f>
        <v>#N/A</v>
      </c>
    </row>
    <row r="2867" spans="2:30" ht="15" customHeight="1" x14ac:dyDescent="0.45">
      <c r="B2867" t="s">
        <v>419</v>
      </c>
      <c r="C2867" t="s">
        <v>190</v>
      </c>
      <c r="D2867" t="s">
        <v>1340</v>
      </c>
      <c r="E2867" t="s">
        <v>1341</v>
      </c>
      <c r="F2867" t="s">
        <v>5350</v>
      </c>
      <c r="G2867" t="s">
        <v>422</v>
      </c>
      <c r="H2867" t="s">
        <v>1265</v>
      </c>
      <c r="I2867" t="s">
        <v>1257</v>
      </c>
      <c r="J2867">
        <v>2</v>
      </c>
      <c r="K2867">
        <v>0</v>
      </c>
      <c r="L2867">
        <v>0</v>
      </c>
      <c r="M2867">
        <v>0</v>
      </c>
      <c r="N2867">
        <v>0</v>
      </c>
      <c r="O2867">
        <v>0</v>
      </c>
      <c r="P2867">
        <v>0</v>
      </c>
      <c r="Q2867">
        <v>0</v>
      </c>
      <c r="R2867">
        <v>0</v>
      </c>
      <c r="S2867">
        <v>0</v>
      </c>
      <c r="T2867">
        <v>0</v>
      </c>
      <c r="U2867">
        <v>0</v>
      </c>
      <c r="V2867">
        <v>0</v>
      </c>
      <c r="W2867">
        <v>0</v>
      </c>
      <c r="X2867">
        <v>0</v>
      </c>
      <c r="Y2867">
        <v>0</v>
      </c>
      <c r="Z2867">
        <v>0</v>
      </c>
      <c r="AA2867">
        <v>0</v>
      </c>
      <c r="AB2867">
        <v>0</v>
      </c>
      <c r="AC2867">
        <v>0</v>
      </c>
      <c r="AD2867">
        <v>0</v>
      </c>
    </row>
    <row r="2868" spans="2:30" ht="15" customHeight="1" x14ac:dyDescent="0.45">
      <c r="B2868" t="s">
        <v>419</v>
      </c>
      <c r="C2868" t="s">
        <v>190</v>
      </c>
      <c r="D2868" t="s">
        <v>1343</v>
      </c>
      <c r="E2868" t="s">
        <v>1344</v>
      </c>
      <c r="F2868" t="s">
        <v>5351</v>
      </c>
      <c r="G2868" t="s">
        <v>422</v>
      </c>
      <c r="H2868" t="s">
        <v>1215</v>
      </c>
      <c r="I2868" t="s">
        <v>1216</v>
      </c>
      <c r="J2868">
        <v>2</v>
      </c>
      <c r="K2868" t="e">
        <f>#N/A</f>
        <v>#N/A</v>
      </c>
      <c r="L2868" t="e">
        <f>#N/A</f>
        <v>#N/A</v>
      </c>
      <c r="M2868" t="e">
        <f>#N/A</f>
        <v>#N/A</v>
      </c>
      <c r="N2868" t="e">
        <f>#N/A</f>
        <v>#N/A</v>
      </c>
      <c r="O2868" t="e">
        <f>#N/A</f>
        <v>#N/A</v>
      </c>
      <c r="P2868" t="e">
        <f>#N/A</f>
        <v>#N/A</v>
      </c>
      <c r="Q2868" t="e">
        <f>#N/A</f>
        <v>#N/A</v>
      </c>
      <c r="R2868" t="e">
        <f>#N/A</f>
        <v>#N/A</v>
      </c>
      <c r="S2868" t="e">
        <f>#N/A</f>
        <v>#N/A</v>
      </c>
      <c r="T2868" t="e">
        <f>#N/A</f>
        <v>#N/A</v>
      </c>
      <c r="U2868" t="e">
        <f>#N/A</f>
        <v>#N/A</v>
      </c>
      <c r="V2868" t="e">
        <f>#N/A</f>
        <v>#N/A</v>
      </c>
      <c r="W2868" t="e">
        <f>#N/A</f>
        <v>#N/A</v>
      </c>
      <c r="X2868" t="e">
        <f>#N/A</f>
        <v>#N/A</v>
      </c>
      <c r="Y2868" t="e">
        <f>#N/A</f>
        <v>#N/A</v>
      </c>
      <c r="Z2868" t="e">
        <f>#N/A</f>
        <v>#N/A</v>
      </c>
      <c r="AA2868" t="e">
        <f>#N/A</f>
        <v>#N/A</v>
      </c>
      <c r="AB2868" t="e">
        <f>#N/A</f>
        <v>#N/A</v>
      </c>
      <c r="AC2868" t="e">
        <f>#N/A</f>
        <v>#N/A</v>
      </c>
      <c r="AD2868" t="e">
        <f>#N/A</f>
        <v>#N/A</v>
      </c>
    </row>
    <row r="2869" spans="2:30" ht="15" customHeight="1" x14ac:dyDescent="0.45">
      <c r="B2869" t="s">
        <v>419</v>
      </c>
      <c r="C2869" t="s">
        <v>190</v>
      </c>
      <c r="D2869" t="s">
        <v>1346</v>
      </c>
      <c r="E2869" t="s">
        <v>1347</v>
      </c>
      <c r="F2869" t="s">
        <v>5352</v>
      </c>
      <c r="G2869" t="s">
        <v>422</v>
      </c>
      <c r="H2869" t="s">
        <v>964</v>
      </c>
      <c r="I2869" t="s">
        <v>1216</v>
      </c>
      <c r="J2869">
        <v>2</v>
      </c>
      <c r="K2869">
        <v>0.78300000000000003</v>
      </c>
      <c r="L2869">
        <v>0.69899999999999995</v>
      </c>
      <c r="M2869">
        <v>0.69099999999999995</v>
      </c>
      <c r="N2869">
        <v>0.60899999999999999</v>
      </c>
      <c r="O2869">
        <v>0.63200000000000001</v>
      </c>
      <c r="P2869">
        <v>0.59799999999999998</v>
      </c>
      <c r="Q2869">
        <v>0.58799999999999997</v>
      </c>
      <c r="R2869">
        <v>0.58399999999999996</v>
      </c>
      <c r="S2869">
        <v>0.57899999999999996</v>
      </c>
      <c r="T2869">
        <v>0.57499999999999996</v>
      </c>
      <c r="U2869">
        <v>0.57499999999999996</v>
      </c>
      <c r="V2869">
        <v>0.57499999999999996</v>
      </c>
      <c r="W2869">
        <v>0.57499999999999996</v>
      </c>
      <c r="X2869">
        <v>0.57499999999999996</v>
      </c>
      <c r="Y2869">
        <v>0.57499999999999996</v>
      </c>
      <c r="Z2869">
        <v>0.57499999999999996</v>
      </c>
      <c r="AA2869">
        <v>0.57499999999999996</v>
      </c>
      <c r="AB2869">
        <v>0.57499999999999996</v>
      </c>
      <c r="AC2869">
        <v>0.57499999999999996</v>
      </c>
      <c r="AD2869">
        <v>0.57499999999999996</v>
      </c>
    </row>
    <row r="2870" spans="2:30" ht="15" customHeight="1" x14ac:dyDescent="0.45">
      <c r="B2870" t="s">
        <v>419</v>
      </c>
      <c r="C2870" t="s">
        <v>190</v>
      </c>
      <c r="D2870" t="s">
        <v>1349</v>
      </c>
      <c r="E2870" t="s">
        <v>1350</v>
      </c>
      <c r="F2870" t="s">
        <v>5353</v>
      </c>
      <c r="G2870" t="s">
        <v>422</v>
      </c>
      <c r="H2870" t="s">
        <v>1223</v>
      </c>
      <c r="I2870" t="s">
        <v>1216</v>
      </c>
      <c r="J2870">
        <v>2</v>
      </c>
      <c r="K2870" t="e">
        <f>#N/A</f>
        <v>#N/A</v>
      </c>
      <c r="L2870" t="e">
        <f>#N/A</f>
        <v>#N/A</v>
      </c>
      <c r="M2870" t="e">
        <f>#N/A</f>
        <v>#N/A</v>
      </c>
      <c r="N2870" t="e">
        <f>#N/A</f>
        <v>#N/A</v>
      </c>
      <c r="O2870" t="e">
        <f>#N/A</f>
        <v>#N/A</v>
      </c>
      <c r="P2870" t="e">
        <f>#N/A</f>
        <v>#N/A</v>
      </c>
      <c r="Q2870" t="e">
        <f>#N/A</f>
        <v>#N/A</v>
      </c>
      <c r="R2870" t="e">
        <f>#N/A</f>
        <v>#N/A</v>
      </c>
      <c r="S2870" t="e">
        <f>#N/A</f>
        <v>#N/A</v>
      </c>
      <c r="T2870" t="e">
        <f>#N/A</f>
        <v>#N/A</v>
      </c>
      <c r="U2870" t="e">
        <f>#N/A</f>
        <v>#N/A</v>
      </c>
      <c r="V2870" t="e">
        <f>#N/A</f>
        <v>#N/A</v>
      </c>
      <c r="W2870" t="e">
        <f>#N/A</f>
        <v>#N/A</v>
      </c>
      <c r="X2870" t="e">
        <f>#N/A</f>
        <v>#N/A</v>
      </c>
      <c r="Y2870" t="e">
        <f>#N/A</f>
        <v>#N/A</v>
      </c>
      <c r="Z2870" t="e">
        <f>#N/A</f>
        <v>#N/A</v>
      </c>
      <c r="AA2870" t="e">
        <f>#N/A</f>
        <v>#N/A</v>
      </c>
      <c r="AB2870" t="e">
        <f>#N/A</f>
        <v>#N/A</v>
      </c>
      <c r="AC2870" t="e">
        <f>#N/A</f>
        <v>#N/A</v>
      </c>
      <c r="AD2870" t="e">
        <f>#N/A</f>
        <v>#N/A</v>
      </c>
    </row>
    <row r="2871" spans="2:30" ht="15" customHeight="1" x14ac:dyDescent="0.45">
      <c r="B2871" t="s">
        <v>419</v>
      </c>
      <c r="C2871" t="s">
        <v>190</v>
      </c>
      <c r="D2871" t="s">
        <v>1352</v>
      </c>
      <c r="E2871" t="s">
        <v>1353</v>
      </c>
      <c r="F2871" t="s">
        <v>5354</v>
      </c>
      <c r="G2871" t="s">
        <v>422</v>
      </c>
      <c r="H2871" t="s">
        <v>1239</v>
      </c>
      <c r="I2871" t="s">
        <v>1216</v>
      </c>
      <c r="J2871">
        <v>2</v>
      </c>
      <c r="K2871">
        <v>0.14099999999999999</v>
      </c>
      <c r="L2871">
        <v>0.14699999999999999</v>
      </c>
      <c r="M2871">
        <v>0.153</v>
      </c>
      <c r="N2871">
        <v>0.159</v>
      </c>
      <c r="O2871">
        <v>0.16500000000000001</v>
      </c>
      <c r="P2871">
        <v>0.17199999999999999</v>
      </c>
      <c r="Q2871">
        <v>0.17799999999999999</v>
      </c>
      <c r="R2871">
        <v>0.186</v>
      </c>
      <c r="S2871">
        <v>0.193</v>
      </c>
      <c r="T2871">
        <v>0.20100000000000001</v>
      </c>
      <c r="U2871">
        <v>0.20899999999999999</v>
      </c>
      <c r="V2871">
        <v>0.217</v>
      </c>
      <c r="W2871">
        <v>0.22600000000000001</v>
      </c>
      <c r="X2871">
        <v>0.23499999999999999</v>
      </c>
      <c r="Y2871">
        <v>0.24399999999999999</v>
      </c>
      <c r="Z2871">
        <v>0.254</v>
      </c>
      <c r="AA2871">
        <v>0.26400000000000001</v>
      </c>
      <c r="AB2871">
        <v>0.27500000000000002</v>
      </c>
      <c r="AC2871">
        <v>0.28599999999999998</v>
      </c>
      <c r="AD2871">
        <v>0.29699999999999999</v>
      </c>
    </row>
    <row r="2872" spans="2:30" ht="15" customHeight="1" x14ac:dyDescent="0.45">
      <c r="B2872" t="s">
        <v>419</v>
      </c>
      <c r="C2872" t="s">
        <v>190</v>
      </c>
      <c r="D2872" t="s">
        <v>1355</v>
      </c>
      <c r="E2872" t="s">
        <v>1356</v>
      </c>
      <c r="F2872" t="s">
        <v>5355</v>
      </c>
      <c r="G2872" t="s">
        <v>422</v>
      </c>
      <c r="H2872" t="s">
        <v>1243</v>
      </c>
      <c r="I2872" t="s">
        <v>1216</v>
      </c>
      <c r="J2872">
        <v>2</v>
      </c>
      <c r="K2872" t="e">
        <f>#N/A</f>
        <v>#N/A</v>
      </c>
      <c r="L2872" t="e">
        <f>#N/A</f>
        <v>#N/A</v>
      </c>
      <c r="M2872" t="e">
        <f>#N/A</f>
        <v>#N/A</v>
      </c>
      <c r="N2872" t="e">
        <f>#N/A</f>
        <v>#N/A</v>
      </c>
      <c r="O2872" t="e">
        <f>#N/A</f>
        <v>#N/A</v>
      </c>
      <c r="P2872" t="e">
        <f>#N/A</f>
        <v>#N/A</v>
      </c>
      <c r="Q2872" t="e">
        <f>#N/A</f>
        <v>#N/A</v>
      </c>
      <c r="R2872" t="e">
        <f>#N/A</f>
        <v>#N/A</v>
      </c>
      <c r="S2872" t="e">
        <f>#N/A</f>
        <v>#N/A</v>
      </c>
      <c r="T2872" t="e">
        <f>#N/A</f>
        <v>#N/A</v>
      </c>
      <c r="U2872" t="e">
        <f>#N/A</f>
        <v>#N/A</v>
      </c>
      <c r="V2872" t="e">
        <f>#N/A</f>
        <v>#N/A</v>
      </c>
      <c r="W2872" t="e">
        <f>#N/A</f>
        <v>#N/A</v>
      </c>
      <c r="X2872" t="e">
        <f>#N/A</f>
        <v>#N/A</v>
      </c>
      <c r="Y2872" t="e">
        <f>#N/A</f>
        <v>#N/A</v>
      </c>
      <c r="Z2872" t="e">
        <f>#N/A</f>
        <v>#N/A</v>
      </c>
      <c r="AA2872" t="e">
        <f>#N/A</f>
        <v>#N/A</v>
      </c>
      <c r="AB2872" t="e">
        <f>#N/A</f>
        <v>#N/A</v>
      </c>
      <c r="AC2872" t="e">
        <f>#N/A</f>
        <v>#N/A</v>
      </c>
      <c r="AD2872" t="e">
        <f>#N/A</f>
        <v>#N/A</v>
      </c>
    </row>
    <row r="2873" spans="2:30" ht="15" customHeight="1" x14ac:dyDescent="0.45">
      <c r="B2873" t="s">
        <v>419</v>
      </c>
      <c r="C2873" t="s">
        <v>190</v>
      </c>
      <c r="D2873" t="s">
        <v>1358</v>
      </c>
      <c r="E2873" t="s">
        <v>1359</v>
      </c>
      <c r="F2873" t="s">
        <v>5356</v>
      </c>
      <c r="G2873" t="s">
        <v>422</v>
      </c>
      <c r="H2873" t="s">
        <v>1361</v>
      </c>
      <c r="I2873" t="s">
        <v>1216</v>
      </c>
      <c r="J2873">
        <v>2</v>
      </c>
      <c r="K2873">
        <v>0.41399999999999998</v>
      </c>
      <c r="L2873">
        <v>0.25900000000000001</v>
      </c>
      <c r="M2873">
        <v>0.24399999999999999</v>
      </c>
      <c r="N2873">
        <v>0.24399999999999999</v>
      </c>
      <c r="O2873">
        <v>0.29499999999999998</v>
      </c>
      <c r="P2873">
        <v>0.29499999999999998</v>
      </c>
      <c r="Q2873">
        <v>0.29499999999999998</v>
      </c>
      <c r="R2873">
        <v>0.29499999999999998</v>
      </c>
      <c r="S2873">
        <v>0.29499999999999998</v>
      </c>
      <c r="T2873">
        <v>0.29499999999999998</v>
      </c>
      <c r="U2873">
        <v>0.29499999999999998</v>
      </c>
      <c r="V2873">
        <v>0.29499999999999998</v>
      </c>
      <c r="W2873">
        <v>0.29499999999999998</v>
      </c>
      <c r="X2873">
        <v>0.29499999999999998</v>
      </c>
      <c r="Y2873">
        <v>0.29499999999999998</v>
      </c>
      <c r="Z2873">
        <v>0.29499999999999998</v>
      </c>
      <c r="AA2873">
        <v>0.29499999999999998</v>
      </c>
      <c r="AB2873">
        <v>0.29499999999999998</v>
      </c>
      <c r="AC2873">
        <v>0.29499999999999998</v>
      </c>
      <c r="AD2873">
        <v>0.29499999999999998</v>
      </c>
    </row>
    <row r="2874" spans="2:30" ht="15" customHeight="1" x14ac:dyDescent="0.45">
      <c r="B2874" t="s">
        <v>419</v>
      </c>
      <c r="C2874" t="s">
        <v>190</v>
      </c>
      <c r="D2874" t="s">
        <v>1362</v>
      </c>
      <c r="E2874" t="s">
        <v>1363</v>
      </c>
      <c r="F2874" t="s">
        <v>5357</v>
      </c>
      <c r="G2874" t="s">
        <v>422</v>
      </c>
      <c r="H2874" t="s">
        <v>1365</v>
      </c>
      <c r="I2874" t="s">
        <v>1216</v>
      </c>
      <c r="J2874">
        <v>2</v>
      </c>
      <c r="K2874" t="e">
        <f>#N/A</f>
        <v>#N/A</v>
      </c>
      <c r="L2874" t="e">
        <f>#N/A</f>
        <v>#N/A</v>
      </c>
      <c r="M2874" t="e">
        <f>#N/A</f>
        <v>#N/A</v>
      </c>
      <c r="N2874" t="e">
        <f>#N/A</f>
        <v>#N/A</v>
      </c>
      <c r="O2874" t="e">
        <f>#N/A</f>
        <v>#N/A</v>
      </c>
      <c r="P2874" t="e">
        <f>#N/A</f>
        <v>#N/A</v>
      </c>
      <c r="Q2874" t="e">
        <f>#N/A</f>
        <v>#N/A</v>
      </c>
      <c r="R2874" t="e">
        <f>#N/A</f>
        <v>#N/A</v>
      </c>
      <c r="S2874" t="e">
        <f>#N/A</f>
        <v>#N/A</v>
      </c>
      <c r="T2874" t="e">
        <f>#N/A</f>
        <v>#N/A</v>
      </c>
      <c r="U2874" t="e">
        <f>#N/A</f>
        <v>#N/A</v>
      </c>
      <c r="V2874" t="e">
        <f>#N/A</f>
        <v>#N/A</v>
      </c>
      <c r="W2874" t="e">
        <f>#N/A</f>
        <v>#N/A</v>
      </c>
      <c r="X2874" t="e">
        <f>#N/A</f>
        <v>#N/A</v>
      </c>
      <c r="Y2874" t="e">
        <f>#N/A</f>
        <v>#N/A</v>
      </c>
      <c r="Z2874" t="e">
        <f>#N/A</f>
        <v>#N/A</v>
      </c>
      <c r="AA2874" t="e">
        <f>#N/A</f>
        <v>#N/A</v>
      </c>
      <c r="AB2874" t="e">
        <f>#N/A</f>
        <v>#N/A</v>
      </c>
      <c r="AC2874" t="e">
        <f>#N/A</f>
        <v>#N/A</v>
      </c>
      <c r="AD2874" t="e">
        <f>#N/A</f>
        <v>#N/A</v>
      </c>
    </row>
    <row r="2875" spans="2:30" ht="15" customHeight="1" x14ac:dyDescent="0.45">
      <c r="B2875" t="s">
        <v>419</v>
      </c>
      <c r="C2875" t="s">
        <v>190</v>
      </c>
      <c r="D2875" t="s">
        <v>1366</v>
      </c>
      <c r="E2875" t="s">
        <v>1040</v>
      </c>
      <c r="F2875" t="s">
        <v>5259</v>
      </c>
      <c r="G2875" t="s">
        <v>422</v>
      </c>
      <c r="H2875" t="s">
        <v>1005</v>
      </c>
      <c r="I2875" t="s">
        <v>1216</v>
      </c>
      <c r="J2875">
        <v>1</v>
      </c>
      <c r="K2875">
        <v>-0.36899999999999999</v>
      </c>
      <c r="L2875">
        <v>-0.44</v>
      </c>
      <c r="M2875">
        <v>-0.44800000000000001</v>
      </c>
      <c r="N2875">
        <v>-0.36499999999999999</v>
      </c>
      <c r="O2875">
        <v>-0.38800000000000001</v>
      </c>
      <c r="P2875">
        <v>-0.35399999999999998</v>
      </c>
      <c r="Q2875">
        <v>-0.34399999999999997</v>
      </c>
      <c r="R2875">
        <v>-0.34</v>
      </c>
      <c r="S2875">
        <v>-0.33600000000000002</v>
      </c>
      <c r="T2875">
        <v>-0.33100000000000002</v>
      </c>
      <c r="U2875">
        <v>-0.33100000000000002</v>
      </c>
      <c r="V2875">
        <v>-0.33100000000000002</v>
      </c>
      <c r="W2875">
        <v>-0.33100000000000002</v>
      </c>
      <c r="X2875">
        <v>-0.33100000000000002</v>
      </c>
      <c r="Y2875">
        <v>-0.33100000000000002</v>
      </c>
      <c r="Z2875">
        <v>-0.33100000000000002</v>
      </c>
      <c r="AA2875">
        <v>-0.33100000000000002</v>
      </c>
      <c r="AB2875">
        <v>-0.33100000000000002</v>
      </c>
      <c r="AC2875">
        <v>-0.33100000000000002</v>
      </c>
      <c r="AD2875">
        <v>-0.33100000000000002</v>
      </c>
    </row>
    <row r="2876" spans="2:30" ht="15" customHeight="1" x14ac:dyDescent="0.45">
      <c r="B2876" t="s">
        <v>419</v>
      </c>
      <c r="C2876" t="s">
        <v>190</v>
      </c>
      <c r="D2876" t="s">
        <v>1367</v>
      </c>
      <c r="E2876" t="s">
        <v>1368</v>
      </c>
      <c r="F2876" t="s">
        <v>5358</v>
      </c>
      <c r="G2876" t="s">
        <v>422</v>
      </c>
      <c r="H2876" t="s">
        <v>1256</v>
      </c>
      <c r="I2876" t="s">
        <v>1257</v>
      </c>
      <c r="J2876">
        <v>1</v>
      </c>
      <c r="K2876">
        <v>-143.566</v>
      </c>
      <c r="L2876">
        <v>-170.96600000000001</v>
      </c>
      <c r="M2876">
        <v>-173.893</v>
      </c>
      <c r="N2876">
        <v>-142.01</v>
      </c>
      <c r="O2876">
        <v>-150.86699999999999</v>
      </c>
      <c r="P2876">
        <v>-137.51599999999999</v>
      </c>
      <c r="Q2876">
        <v>-133.84299999999999</v>
      </c>
      <c r="R2876">
        <v>-131.99100000000001</v>
      </c>
      <c r="S2876">
        <v>-130.37200000000001</v>
      </c>
      <c r="T2876">
        <v>-128.613</v>
      </c>
      <c r="U2876">
        <v>-128.613</v>
      </c>
      <c r="V2876">
        <v>-128.613</v>
      </c>
      <c r="W2876">
        <v>-128.613</v>
      </c>
      <c r="X2876">
        <v>-128.613</v>
      </c>
      <c r="Y2876">
        <v>-128.613</v>
      </c>
      <c r="Z2876">
        <v>-128.613</v>
      </c>
      <c r="AA2876">
        <v>-128.613</v>
      </c>
      <c r="AB2876">
        <v>-128.613</v>
      </c>
      <c r="AC2876">
        <v>-128.613</v>
      </c>
      <c r="AD2876">
        <v>-128.613</v>
      </c>
    </row>
    <row r="2877" spans="2:30" ht="15" customHeight="1" x14ac:dyDescent="0.45">
      <c r="B2877" t="s">
        <v>419</v>
      </c>
      <c r="C2877" t="s">
        <v>190</v>
      </c>
      <c r="D2877" t="s">
        <v>1370</v>
      </c>
      <c r="E2877" t="s">
        <v>1371</v>
      </c>
      <c r="F2877" t="s">
        <v>5359</v>
      </c>
      <c r="G2877" t="s">
        <v>422</v>
      </c>
      <c r="H2877" t="s">
        <v>1373</v>
      </c>
      <c r="I2877" t="s">
        <v>1216</v>
      </c>
      <c r="J2877">
        <v>2</v>
      </c>
      <c r="K2877" t="e">
        <f>#N/A</f>
        <v>#N/A</v>
      </c>
      <c r="L2877" t="e">
        <f>#N/A</f>
        <v>#N/A</v>
      </c>
      <c r="M2877" t="e">
        <f>#N/A</f>
        <v>#N/A</v>
      </c>
      <c r="N2877" t="e">
        <f>#N/A</f>
        <v>#N/A</v>
      </c>
      <c r="O2877" t="e">
        <f>#N/A</f>
        <v>#N/A</v>
      </c>
      <c r="P2877" t="e">
        <f>#N/A</f>
        <v>#N/A</v>
      </c>
      <c r="Q2877" t="e">
        <f>#N/A</f>
        <v>#N/A</v>
      </c>
      <c r="R2877" t="e">
        <f>#N/A</f>
        <v>#N/A</v>
      </c>
      <c r="S2877" t="e">
        <f>#N/A</f>
        <v>#N/A</v>
      </c>
      <c r="T2877" t="e">
        <f>#N/A</f>
        <v>#N/A</v>
      </c>
      <c r="U2877" t="e">
        <f>#N/A</f>
        <v>#N/A</v>
      </c>
      <c r="V2877" t="e">
        <f>#N/A</f>
        <v>#N/A</v>
      </c>
      <c r="W2877" t="e">
        <f>#N/A</f>
        <v>#N/A</v>
      </c>
      <c r="X2877" t="e">
        <f>#N/A</f>
        <v>#N/A</v>
      </c>
      <c r="Y2877" t="e">
        <f>#N/A</f>
        <v>#N/A</v>
      </c>
      <c r="Z2877" t="e">
        <f>#N/A</f>
        <v>#N/A</v>
      </c>
      <c r="AA2877" t="e">
        <f>#N/A</f>
        <v>#N/A</v>
      </c>
      <c r="AB2877" t="e">
        <f>#N/A</f>
        <v>#N/A</v>
      </c>
      <c r="AC2877" t="e">
        <f>#N/A</f>
        <v>#N/A</v>
      </c>
      <c r="AD2877" t="e">
        <f>#N/A</f>
        <v>#N/A</v>
      </c>
    </row>
    <row r="2878" spans="2:30" ht="15" customHeight="1" x14ac:dyDescent="0.45">
      <c r="B2878" t="s">
        <v>419</v>
      </c>
      <c r="C2878" t="s">
        <v>190</v>
      </c>
      <c r="D2878" t="s">
        <v>1374</v>
      </c>
      <c r="E2878" t="s">
        <v>1375</v>
      </c>
      <c r="F2878" t="s">
        <v>5360</v>
      </c>
      <c r="G2878" t="s">
        <v>422</v>
      </c>
      <c r="H2878" t="s">
        <v>1265</v>
      </c>
      <c r="I2878" t="s">
        <v>1257</v>
      </c>
      <c r="J2878">
        <v>2</v>
      </c>
      <c r="K2878">
        <v>0</v>
      </c>
      <c r="L2878">
        <v>0</v>
      </c>
      <c r="M2878">
        <v>0</v>
      </c>
      <c r="N2878">
        <v>0</v>
      </c>
      <c r="O2878">
        <v>0</v>
      </c>
      <c r="P2878">
        <v>0</v>
      </c>
      <c r="Q2878">
        <v>0</v>
      </c>
      <c r="R2878">
        <v>0</v>
      </c>
      <c r="S2878">
        <v>0</v>
      </c>
      <c r="T2878">
        <v>0</v>
      </c>
      <c r="U2878">
        <v>0</v>
      </c>
      <c r="V2878">
        <v>0</v>
      </c>
      <c r="W2878">
        <v>0</v>
      </c>
      <c r="X2878">
        <v>0</v>
      </c>
      <c r="Y2878">
        <v>0</v>
      </c>
      <c r="Z2878">
        <v>0</v>
      </c>
      <c r="AA2878">
        <v>0</v>
      </c>
      <c r="AB2878">
        <v>0</v>
      </c>
      <c r="AC2878">
        <v>0</v>
      </c>
      <c r="AD2878">
        <v>0</v>
      </c>
    </row>
    <row r="2879" spans="2:30" ht="15" customHeight="1" x14ac:dyDescent="0.45">
      <c r="B2879" t="s">
        <v>419</v>
      </c>
      <c r="C2879" t="s">
        <v>190</v>
      </c>
      <c r="D2879" t="s">
        <v>1377</v>
      </c>
      <c r="E2879" t="s">
        <v>1378</v>
      </c>
      <c r="F2879" t="s">
        <v>5361</v>
      </c>
      <c r="G2879" t="s">
        <v>422</v>
      </c>
      <c r="H2879" t="s">
        <v>1215</v>
      </c>
      <c r="I2879" t="s">
        <v>1380</v>
      </c>
      <c r="J2879">
        <v>2</v>
      </c>
      <c r="K2879">
        <v>16.391999999999999</v>
      </c>
      <c r="L2879">
        <v>14.093999999999999</v>
      </c>
      <c r="M2879">
        <v>13.279</v>
      </c>
      <c r="N2879">
        <v>12.816000000000001</v>
      </c>
      <c r="O2879">
        <v>13.071</v>
      </c>
      <c r="P2879">
        <v>13.372999999999999</v>
      </c>
      <c r="Q2879">
        <v>13.603</v>
      </c>
      <c r="R2879">
        <v>13.842000000000001</v>
      </c>
      <c r="S2879">
        <v>14.09</v>
      </c>
      <c r="T2879">
        <v>14.35</v>
      </c>
      <c r="U2879">
        <v>14.65</v>
      </c>
      <c r="V2879">
        <v>14.962</v>
      </c>
      <c r="W2879">
        <v>15.287000000000001</v>
      </c>
      <c r="X2879">
        <v>15.624000000000001</v>
      </c>
      <c r="Y2879">
        <v>15.975</v>
      </c>
      <c r="Z2879">
        <v>16.341000000000001</v>
      </c>
      <c r="AA2879">
        <v>16.72</v>
      </c>
      <c r="AB2879">
        <v>17.114999999999998</v>
      </c>
      <c r="AC2879">
        <v>17.526</v>
      </c>
      <c r="AD2879">
        <v>17.952999999999999</v>
      </c>
    </row>
    <row r="2880" spans="2:30" ht="15" customHeight="1" x14ac:dyDescent="0.45">
      <c r="B2880" t="s">
        <v>419</v>
      </c>
      <c r="C2880" t="s">
        <v>190</v>
      </c>
      <c r="D2880" t="s">
        <v>1381</v>
      </c>
      <c r="E2880" t="s">
        <v>1382</v>
      </c>
      <c r="F2880" t="s">
        <v>5362</v>
      </c>
      <c r="G2880" t="s">
        <v>422</v>
      </c>
      <c r="H2880" t="s">
        <v>964</v>
      </c>
      <c r="I2880" t="s">
        <v>1380</v>
      </c>
      <c r="J2880">
        <v>2</v>
      </c>
      <c r="K2880">
        <v>11.12</v>
      </c>
      <c r="L2880">
        <v>8.6110000000000007</v>
      </c>
      <c r="M2880">
        <v>7.577</v>
      </c>
      <c r="N2880">
        <v>6.8849999999999998</v>
      </c>
      <c r="O2880">
        <v>6.9039999999999999</v>
      </c>
      <c r="P2880">
        <v>6.9580000000000002</v>
      </c>
      <c r="Q2880">
        <v>6.9320000000000004</v>
      </c>
      <c r="R2880">
        <v>6.9039999999999999</v>
      </c>
      <c r="S2880">
        <v>6.875</v>
      </c>
      <c r="T2880">
        <v>6.8460000000000001</v>
      </c>
      <c r="U2880">
        <v>6.8460000000000001</v>
      </c>
      <c r="V2880">
        <v>6.8460000000000001</v>
      </c>
      <c r="W2880">
        <v>6.8460000000000001</v>
      </c>
      <c r="X2880">
        <v>6.8460000000000001</v>
      </c>
      <c r="Y2880">
        <v>6.8460000000000001</v>
      </c>
      <c r="Z2880">
        <v>6.8460000000000001</v>
      </c>
      <c r="AA2880">
        <v>6.8460000000000001</v>
      </c>
      <c r="AB2880">
        <v>6.8460000000000001</v>
      </c>
      <c r="AC2880">
        <v>6.8460000000000001</v>
      </c>
      <c r="AD2880">
        <v>6.8460000000000001</v>
      </c>
    </row>
    <row r="2881" spans="2:30" ht="15" customHeight="1" x14ac:dyDescent="0.45">
      <c r="B2881" t="s">
        <v>419</v>
      </c>
      <c r="C2881" t="s">
        <v>190</v>
      </c>
      <c r="D2881" t="s">
        <v>1384</v>
      </c>
      <c r="E2881" t="s">
        <v>1385</v>
      </c>
      <c r="F2881" t="s">
        <v>5363</v>
      </c>
      <c r="G2881" t="s">
        <v>422</v>
      </c>
      <c r="H2881" t="s">
        <v>1223</v>
      </c>
      <c r="I2881" t="s">
        <v>1380</v>
      </c>
      <c r="J2881">
        <v>2</v>
      </c>
      <c r="K2881">
        <v>0</v>
      </c>
      <c r="L2881">
        <v>0</v>
      </c>
      <c r="M2881">
        <v>0</v>
      </c>
      <c r="N2881">
        <v>0</v>
      </c>
      <c r="O2881">
        <v>0</v>
      </c>
      <c r="P2881">
        <v>0</v>
      </c>
      <c r="Q2881">
        <v>0</v>
      </c>
      <c r="R2881">
        <v>0</v>
      </c>
      <c r="S2881">
        <v>0</v>
      </c>
      <c r="T2881">
        <v>0</v>
      </c>
      <c r="U2881">
        <v>0</v>
      </c>
      <c r="V2881">
        <v>0</v>
      </c>
      <c r="W2881">
        <v>0</v>
      </c>
      <c r="X2881">
        <v>0</v>
      </c>
      <c r="Y2881">
        <v>0</v>
      </c>
      <c r="Z2881">
        <v>0</v>
      </c>
      <c r="AA2881">
        <v>0</v>
      </c>
      <c r="AB2881">
        <v>0</v>
      </c>
      <c r="AC2881">
        <v>0</v>
      </c>
      <c r="AD2881">
        <v>0</v>
      </c>
    </row>
    <row r="2882" spans="2:30" ht="15" customHeight="1" x14ac:dyDescent="0.45">
      <c r="B2882" t="s">
        <v>419</v>
      </c>
      <c r="C2882" t="s">
        <v>190</v>
      </c>
      <c r="D2882" t="s">
        <v>1387</v>
      </c>
      <c r="E2882" t="s">
        <v>1388</v>
      </c>
      <c r="F2882" t="s">
        <v>5364</v>
      </c>
      <c r="G2882" t="s">
        <v>422</v>
      </c>
      <c r="H2882" t="s">
        <v>1239</v>
      </c>
      <c r="I2882" t="s">
        <v>1380</v>
      </c>
      <c r="J2882">
        <v>2</v>
      </c>
      <c r="K2882">
        <v>5.2720000000000002</v>
      </c>
      <c r="L2882">
        <v>5.4829999999999997</v>
      </c>
      <c r="M2882">
        <v>5.702</v>
      </c>
      <c r="N2882">
        <v>5.93</v>
      </c>
      <c r="O2882">
        <v>6.1680000000000001</v>
      </c>
      <c r="P2882">
        <v>6.4139999999999997</v>
      </c>
      <c r="Q2882">
        <v>6.6710000000000003</v>
      </c>
      <c r="R2882">
        <v>6.9379999999999997</v>
      </c>
      <c r="S2882">
        <v>7.2149999999999999</v>
      </c>
      <c r="T2882">
        <v>7.5039999999999996</v>
      </c>
      <c r="U2882">
        <v>7.8040000000000003</v>
      </c>
      <c r="V2882">
        <v>8.1159999999999997</v>
      </c>
      <c r="W2882">
        <v>8.4410000000000007</v>
      </c>
      <c r="X2882">
        <v>8.7780000000000005</v>
      </c>
      <c r="Y2882">
        <v>9.1300000000000008</v>
      </c>
      <c r="Z2882">
        <v>9.4949999999999992</v>
      </c>
      <c r="AA2882">
        <v>9.8740000000000006</v>
      </c>
      <c r="AB2882">
        <v>10.269</v>
      </c>
      <c r="AC2882">
        <v>10.68</v>
      </c>
      <c r="AD2882">
        <v>11.106999999999999</v>
      </c>
    </row>
    <row r="2883" spans="2:30" ht="15" customHeight="1" x14ac:dyDescent="0.45">
      <c r="B2883" t="s">
        <v>419</v>
      </c>
      <c r="C2883" t="s">
        <v>190</v>
      </c>
      <c r="D2883" t="s">
        <v>1390</v>
      </c>
      <c r="E2883" t="s">
        <v>1391</v>
      </c>
      <c r="F2883" t="s">
        <v>5365</v>
      </c>
      <c r="G2883" t="s">
        <v>422</v>
      </c>
      <c r="H2883" t="s">
        <v>1243</v>
      </c>
      <c r="I2883" t="s">
        <v>1380</v>
      </c>
      <c r="J2883">
        <v>2</v>
      </c>
      <c r="K2883">
        <v>0</v>
      </c>
      <c r="L2883">
        <v>0</v>
      </c>
      <c r="M2883">
        <v>0</v>
      </c>
      <c r="N2883">
        <v>0</v>
      </c>
      <c r="O2883">
        <v>0</v>
      </c>
      <c r="P2883">
        <v>0</v>
      </c>
      <c r="Q2883">
        <v>0</v>
      </c>
      <c r="R2883">
        <v>0</v>
      </c>
      <c r="S2883">
        <v>0</v>
      </c>
      <c r="T2883">
        <v>0</v>
      </c>
      <c r="U2883">
        <v>0</v>
      </c>
      <c r="V2883">
        <v>0</v>
      </c>
      <c r="W2883">
        <v>0</v>
      </c>
      <c r="X2883">
        <v>0</v>
      </c>
      <c r="Y2883">
        <v>0</v>
      </c>
      <c r="Z2883">
        <v>0</v>
      </c>
      <c r="AA2883">
        <v>0</v>
      </c>
      <c r="AB2883">
        <v>0</v>
      </c>
      <c r="AC2883">
        <v>0</v>
      </c>
      <c r="AD2883">
        <v>0</v>
      </c>
    </row>
    <row r="2884" spans="2:30" ht="15" customHeight="1" x14ac:dyDescent="0.45">
      <c r="B2884" t="s">
        <v>419</v>
      </c>
      <c r="C2884" t="s">
        <v>190</v>
      </c>
      <c r="D2884" t="s">
        <v>1393</v>
      </c>
      <c r="E2884" t="s">
        <v>1394</v>
      </c>
      <c r="F2884" t="s">
        <v>5366</v>
      </c>
      <c r="G2884" t="s">
        <v>422</v>
      </c>
      <c r="H2884" t="s">
        <v>1396</v>
      </c>
      <c r="I2884" t="s">
        <v>1380</v>
      </c>
      <c r="J2884">
        <v>2</v>
      </c>
      <c r="K2884">
        <v>11.465999999999999</v>
      </c>
      <c r="L2884">
        <v>8.83</v>
      </c>
      <c r="M2884">
        <v>7.7460000000000004</v>
      </c>
      <c r="N2884">
        <v>7.0540000000000003</v>
      </c>
      <c r="O2884">
        <v>9.0719999999999992</v>
      </c>
      <c r="P2884">
        <v>9.1270000000000007</v>
      </c>
      <c r="Q2884">
        <v>9.1010000000000009</v>
      </c>
      <c r="R2884">
        <v>9.0730000000000004</v>
      </c>
      <c r="S2884">
        <v>9.0429999999999993</v>
      </c>
      <c r="T2884">
        <v>9.0139999999999993</v>
      </c>
      <c r="U2884">
        <v>9.0139999999999993</v>
      </c>
      <c r="V2884">
        <v>9.0139999999999993</v>
      </c>
      <c r="W2884">
        <v>9.0139999999999993</v>
      </c>
      <c r="X2884">
        <v>9.0139999999999993</v>
      </c>
      <c r="Y2884">
        <v>9.0139999999999993</v>
      </c>
      <c r="Z2884">
        <v>9.0139999999999993</v>
      </c>
      <c r="AA2884">
        <v>9.0139999999999993</v>
      </c>
      <c r="AB2884">
        <v>9.0139999999999993</v>
      </c>
      <c r="AC2884">
        <v>9.0139999999999993</v>
      </c>
      <c r="AD2884">
        <v>9.0139999999999993</v>
      </c>
    </row>
    <row r="2885" spans="2:30" ht="15" customHeight="1" x14ac:dyDescent="0.45">
      <c r="B2885" t="s">
        <v>419</v>
      </c>
      <c r="C2885" t="s">
        <v>190</v>
      </c>
      <c r="D2885" t="s">
        <v>1397</v>
      </c>
      <c r="E2885" t="s">
        <v>1398</v>
      </c>
      <c r="F2885" t="s">
        <v>5367</v>
      </c>
      <c r="G2885" t="s">
        <v>422</v>
      </c>
      <c r="H2885" t="s">
        <v>1400</v>
      </c>
      <c r="I2885" t="s">
        <v>1380</v>
      </c>
      <c r="J2885">
        <v>2</v>
      </c>
      <c r="K2885">
        <v>-4.9260000000000002</v>
      </c>
      <c r="L2885">
        <v>-5.2640000000000002</v>
      </c>
      <c r="M2885">
        <v>-5.5339999999999998</v>
      </c>
      <c r="N2885">
        <v>-5.7619999999999996</v>
      </c>
      <c r="O2885">
        <v>-3.9990000000000001</v>
      </c>
      <c r="P2885">
        <v>-4.2460000000000004</v>
      </c>
      <c r="Q2885">
        <v>-4.5019999999999998</v>
      </c>
      <c r="R2885">
        <v>-4.7690000000000001</v>
      </c>
      <c r="S2885">
        <v>-5.0469999999999997</v>
      </c>
      <c r="T2885">
        <v>-5.335</v>
      </c>
      <c r="U2885">
        <v>-5.6349999999999998</v>
      </c>
      <c r="V2885">
        <v>-5.9480000000000004</v>
      </c>
      <c r="W2885">
        <v>-6.2720000000000002</v>
      </c>
      <c r="X2885">
        <v>-6.61</v>
      </c>
      <c r="Y2885">
        <v>-6.9610000000000003</v>
      </c>
      <c r="Z2885">
        <v>-7.3259999999999996</v>
      </c>
      <c r="AA2885">
        <v>-7.7060000000000004</v>
      </c>
      <c r="AB2885">
        <v>-8.1010000000000009</v>
      </c>
      <c r="AC2885">
        <v>-8.5120000000000005</v>
      </c>
      <c r="AD2885">
        <v>-8.9390000000000001</v>
      </c>
    </row>
    <row r="2886" spans="2:30" ht="15" customHeight="1" x14ac:dyDescent="0.45">
      <c r="B2886" t="s">
        <v>419</v>
      </c>
      <c r="C2886" t="s">
        <v>190</v>
      </c>
      <c r="D2886" t="s">
        <v>1401</v>
      </c>
      <c r="E2886" t="s">
        <v>1010</v>
      </c>
      <c r="F2886" t="s">
        <v>5249</v>
      </c>
      <c r="G2886" t="s">
        <v>422</v>
      </c>
      <c r="H2886" t="s">
        <v>1402</v>
      </c>
      <c r="I2886" t="s">
        <v>1380</v>
      </c>
      <c r="J2886">
        <v>1</v>
      </c>
      <c r="K2886">
        <v>0.34599999999999997</v>
      </c>
      <c r="L2886">
        <v>0.219</v>
      </c>
      <c r="M2886">
        <v>0.16900000000000001</v>
      </c>
      <c r="N2886">
        <v>0.16900000000000001</v>
      </c>
      <c r="O2886">
        <v>0.16900000000000001</v>
      </c>
      <c r="P2886">
        <v>0.16900000000000001</v>
      </c>
      <c r="Q2886">
        <v>0.16900000000000001</v>
      </c>
      <c r="R2886">
        <v>0.16900000000000001</v>
      </c>
      <c r="S2886">
        <v>0.16900000000000001</v>
      </c>
      <c r="T2886">
        <v>0.16900000000000001</v>
      </c>
      <c r="U2886">
        <v>0.16900000000000001</v>
      </c>
      <c r="V2886">
        <v>0.16900000000000001</v>
      </c>
      <c r="W2886">
        <v>0.16900000000000001</v>
      </c>
      <c r="X2886">
        <v>0.16900000000000001</v>
      </c>
      <c r="Y2886">
        <v>0.16900000000000001</v>
      </c>
      <c r="Z2886">
        <v>0.16900000000000001</v>
      </c>
      <c r="AA2886">
        <v>0.16900000000000001</v>
      </c>
      <c r="AB2886">
        <v>0.16900000000000001</v>
      </c>
      <c r="AC2886">
        <v>0.16900000000000001</v>
      </c>
      <c r="AD2886">
        <v>0.16900000000000001</v>
      </c>
    </row>
    <row r="2887" spans="2:30" ht="15" customHeight="1" x14ac:dyDescent="0.45">
      <c r="B2887" t="s">
        <v>419</v>
      </c>
      <c r="C2887" t="s">
        <v>190</v>
      </c>
      <c r="D2887" t="s">
        <v>1403</v>
      </c>
      <c r="E2887" t="s">
        <v>1404</v>
      </c>
      <c r="F2887" t="s">
        <v>5368</v>
      </c>
      <c r="G2887" t="s">
        <v>422</v>
      </c>
      <c r="H2887" t="s">
        <v>1256</v>
      </c>
      <c r="I2887" t="s">
        <v>1257</v>
      </c>
      <c r="J2887">
        <v>1</v>
      </c>
      <c r="K2887">
        <v>3.5920000000000001</v>
      </c>
      <c r="L2887">
        <v>2.2810000000000001</v>
      </c>
      <c r="M2887">
        <v>1.7529999999999999</v>
      </c>
      <c r="N2887">
        <v>1.7529999999999999</v>
      </c>
      <c r="O2887">
        <v>1.7529999999999999</v>
      </c>
      <c r="P2887">
        <v>1.7529999999999999</v>
      </c>
      <c r="Q2887">
        <v>1.7529999999999999</v>
      </c>
      <c r="R2887">
        <v>1.7529999999999999</v>
      </c>
      <c r="S2887">
        <v>1.7529999999999999</v>
      </c>
      <c r="T2887">
        <v>1.7529999999999999</v>
      </c>
      <c r="U2887">
        <v>1.7529999999999999</v>
      </c>
      <c r="V2887">
        <v>1.7529999999999999</v>
      </c>
      <c r="W2887">
        <v>1.7529999999999999</v>
      </c>
      <c r="X2887">
        <v>1.7529999999999999</v>
      </c>
      <c r="Y2887">
        <v>1.7529999999999999</v>
      </c>
      <c r="Z2887">
        <v>1.7529999999999999</v>
      </c>
      <c r="AA2887">
        <v>1.7529999999999999</v>
      </c>
      <c r="AB2887">
        <v>1.7529999999999999</v>
      </c>
      <c r="AC2887">
        <v>1.7529999999999999</v>
      </c>
      <c r="AD2887">
        <v>1.7529999999999999</v>
      </c>
    </row>
    <row r="2888" spans="2:30" ht="15" customHeight="1" x14ac:dyDescent="0.45">
      <c r="B2888" t="s">
        <v>419</v>
      </c>
      <c r="C2888" t="s">
        <v>190</v>
      </c>
      <c r="D2888" t="s">
        <v>1406</v>
      </c>
      <c r="E2888" t="s">
        <v>1407</v>
      </c>
      <c r="F2888" t="s">
        <v>5369</v>
      </c>
      <c r="G2888" t="s">
        <v>422</v>
      </c>
      <c r="H2888" t="s">
        <v>1409</v>
      </c>
      <c r="I2888" t="s">
        <v>1380</v>
      </c>
      <c r="J2888">
        <v>2</v>
      </c>
      <c r="K2888">
        <v>5.2720000000000002</v>
      </c>
      <c r="L2888">
        <v>5.4829999999999997</v>
      </c>
      <c r="M2888">
        <v>5.702</v>
      </c>
      <c r="N2888">
        <v>5.93</v>
      </c>
      <c r="O2888">
        <v>6.1680000000000001</v>
      </c>
      <c r="P2888">
        <v>6.4139999999999997</v>
      </c>
      <c r="Q2888">
        <v>6.6710000000000003</v>
      </c>
      <c r="R2888">
        <v>6.9379999999999997</v>
      </c>
      <c r="S2888">
        <v>7.2149999999999999</v>
      </c>
      <c r="T2888">
        <v>7.5039999999999996</v>
      </c>
      <c r="U2888">
        <v>7.8040000000000003</v>
      </c>
      <c r="V2888">
        <v>8.1159999999999997</v>
      </c>
      <c r="W2888">
        <v>8.4410000000000007</v>
      </c>
      <c r="X2888">
        <v>8.7780000000000005</v>
      </c>
      <c r="Y2888">
        <v>9.1300000000000008</v>
      </c>
      <c r="Z2888">
        <v>9.4949999999999992</v>
      </c>
      <c r="AA2888">
        <v>9.8740000000000006</v>
      </c>
      <c r="AB2888">
        <v>10.269</v>
      </c>
      <c r="AC2888">
        <v>10.68</v>
      </c>
      <c r="AD2888">
        <v>11.106999999999999</v>
      </c>
    </row>
    <row r="2889" spans="2:30" ht="15" customHeight="1" x14ac:dyDescent="0.45">
      <c r="B2889" t="s">
        <v>419</v>
      </c>
      <c r="C2889" t="s">
        <v>190</v>
      </c>
      <c r="D2889" t="s">
        <v>1410</v>
      </c>
      <c r="E2889" t="s">
        <v>1411</v>
      </c>
      <c r="F2889" t="s">
        <v>5370</v>
      </c>
      <c r="G2889" t="s">
        <v>422</v>
      </c>
      <c r="H2889" t="s">
        <v>1265</v>
      </c>
      <c r="I2889" t="s">
        <v>1257</v>
      </c>
      <c r="J2889">
        <v>2</v>
      </c>
      <c r="K2889">
        <v>54.802</v>
      </c>
      <c r="L2889">
        <v>56.994</v>
      </c>
      <c r="M2889">
        <v>59.274000000000001</v>
      </c>
      <c r="N2889">
        <v>61.645000000000003</v>
      </c>
      <c r="O2889">
        <v>64.11</v>
      </c>
      <c r="P2889">
        <v>66.674999999999997</v>
      </c>
      <c r="Q2889">
        <v>69.341999999999999</v>
      </c>
      <c r="R2889">
        <v>72.114999999999995</v>
      </c>
      <c r="S2889">
        <v>75</v>
      </c>
      <c r="T2889">
        <v>78</v>
      </c>
      <c r="U2889">
        <v>81.12</v>
      </c>
      <c r="V2889">
        <v>84.364999999999995</v>
      </c>
      <c r="W2889">
        <v>87.739000000000004</v>
      </c>
      <c r="X2889">
        <v>91.248999999999995</v>
      </c>
      <c r="Y2889">
        <v>94.899000000000001</v>
      </c>
      <c r="Z2889">
        <v>98.694999999999993</v>
      </c>
      <c r="AA2889">
        <v>102.643</v>
      </c>
      <c r="AB2889">
        <v>106.748</v>
      </c>
      <c r="AC2889">
        <v>111.018</v>
      </c>
      <c r="AD2889">
        <v>115.459</v>
      </c>
    </row>
    <row r="2890" spans="2:30" ht="15" customHeight="1" x14ac:dyDescent="0.45">
      <c r="B2890" t="s">
        <v>419</v>
      </c>
      <c r="C2890" t="s">
        <v>190</v>
      </c>
      <c r="D2890" t="s">
        <v>1413</v>
      </c>
      <c r="E2890" t="s">
        <v>1414</v>
      </c>
      <c r="F2890" t="s">
        <v>5371</v>
      </c>
      <c r="G2890" t="s">
        <v>422</v>
      </c>
      <c r="H2890" t="s">
        <v>1215</v>
      </c>
      <c r="I2890" t="s">
        <v>1380</v>
      </c>
      <c r="J2890">
        <v>2</v>
      </c>
      <c r="K2890">
        <v>29.199000000000002</v>
      </c>
      <c r="L2890">
        <v>21.902000000000001</v>
      </c>
      <c r="M2890">
        <v>21.242999999999999</v>
      </c>
      <c r="N2890">
        <v>20.411999999999999</v>
      </c>
      <c r="O2890">
        <v>20.712</v>
      </c>
      <c r="P2890">
        <v>21.079000000000001</v>
      </c>
      <c r="Q2890">
        <v>21.331</v>
      </c>
      <c r="R2890">
        <v>21.591000000000001</v>
      </c>
      <c r="S2890">
        <v>21.86</v>
      </c>
      <c r="T2890">
        <v>22.143999999999998</v>
      </c>
      <c r="U2890">
        <v>22.486000000000001</v>
      </c>
      <c r="V2890">
        <v>22.841999999999999</v>
      </c>
      <c r="W2890">
        <v>23.212</v>
      </c>
      <c r="X2890">
        <v>23.597000000000001</v>
      </c>
      <c r="Y2890">
        <v>23.997</v>
      </c>
      <c r="Z2890">
        <v>24.413</v>
      </c>
      <c r="AA2890">
        <v>24.846</v>
      </c>
      <c r="AB2890">
        <v>25.297000000000001</v>
      </c>
      <c r="AC2890">
        <v>25.765000000000001</v>
      </c>
      <c r="AD2890">
        <v>26.251999999999999</v>
      </c>
    </row>
    <row r="2891" spans="2:30" ht="15" customHeight="1" x14ac:dyDescent="0.45">
      <c r="B2891" t="s">
        <v>419</v>
      </c>
      <c r="C2891" t="s">
        <v>190</v>
      </c>
      <c r="D2891" t="s">
        <v>1416</v>
      </c>
      <c r="E2891" t="s">
        <v>1417</v>
      </c>
      <c r="F2891" t="s">
        <v>5372</v>
      </c>
      <c r="G2891" t="s">
        <v>422</v>
      </c>
      <c r="H2891" t="s">
        <v>964</v>
      </c>
      <c r="I2891" t="s">
        <v>1380</v>
      </c>
      <c r="J2891">
        <v>2</v>
      </c>
      <c r="K2891">
        <v>20.341000000000001</v>
      </c>
      <c r="L2891">
        <v>13.728999999999999</v>
      </c>
      <c r="M2891">
        <v>12.932</v>
      </c>
      <c r="N2891">
        <v>11.975</v>
      </c>
      <c r="O2891">
        <v>12</v>
      </c>
      <c r="P2891">
        <v>12.076000000000001</v>
      </c>
      <c r="Q2891">
        <v>12.04</v>
      </c>
      <c r="R2891">
        <v>12.002000000000001</v>
      </c>
      <c r="S2891">
        <v>11.96</v>
      </c>
      <c r="T2891">
        <v>11.920999999999999</v>
      </c>
      <c r="U2891">
        <v>11.920999999999999</v>
      </c>
      <c r="V2891">
        <v>11.920999999999999</v>
      </c>
      <c r="W2891">
        <v>11.920999999999999</v>
      </c>
      <c r="X2891">
        <v>11.920999999999999</v>
      </c>
      <c r="Y2891">
        <v>11.920999999999999</v>
      </c>
      <c r="Z2891">
        <v>11.920999999999999</v>
      </c>
      <c r="AA2891">
        <v>11.920999999999999</v>
      </c>
      <c r="AB2891">
        <v>11.920999999999999</v>
      </c>
      <c r="AC2891">
        <v>11.920999999999999</v>
      </c>
      <c r="AD2891">
        <v>11.920999999999999</v>
      </c>
    </row>
    <row r="2892" spans="2:30" ht="15" customHeight="1" x14ac:dyDescent="0.45">
      <c r="B2892" t="s">
        <v>419</v>
      </c>
      <c r="C2892" t="s">
        <v>190</v>
      </c>
      <c r="D2892" t="s">
        <v>1419</v>
      </c>
      <c r="E2892" t="s">
        <v>1420</v>
      </c>
      <c r="F2892" t="s">
        <v>5373</v>
      </c>
      <c r="G2892" t="s">
        <v>422</v>
      </c>
      <c r="H2892" t="s">
        <v>1223</v>
      </c>
      <c r="I2892" t="s">
        <v>1380</v>
      </c>
      <c r="J2892">
        <v>2</v>
      </c>
      <c r="K2892">
        <v>0</v>
      </c>
      <c r="L2892">
        <v>0</v>
      </c>
      <c r="M2892">
        <v>0</v>
      </c>
      <c r="N2892">
        <v>0</v>
      </c>
      <c r="O2892">
        <v>0</v>
      </c>
      <c r="P2892">
        <v>0</v>
      </c>
      <c r="Q2892">
        <v>0</v>
      </c>
      <c r="R2892">
        <v>0</v>
      </c>
      <c r="S2892">
        <v>0</v>
      </c>
      <c r="T2892">
        <v>0</v>
      </c>
      <c r="U2892">
        <v>0</v>
      </c>
      <c r="V2892">
        <v>0</v>
      </c>
      <c r="W2892">
        <v>0</v>
      </c>
      <c r="X2892">
        <v>0</v>
      </c>
      <c r="Y2892">
        <v>0</v>
      </c>
      <c r="Z2892">
        <v>0</v>
      </c>
      <c r="AA2892">
        <v>0</v>
      </c>
      <c r="AB2892">
        <v>0</v>
      </c>
      <c r="AC2892">
        <v>0</v>
      </c>
      <c r="AD2892">
        <v>0</v>
      </c>
    </row>
    <row r="2893" spans="2:30" ht="15" customHeight="1" x14ac:dyDescent="0.45">
      <c r="B2893" t="s">
        <v>419</v>
      </c>
      <c r="C2893" t="s">
        <v>190</v>
      </c>
      <c r="D2893" t="s">
        <v>1422</v>
      </c>
      <c r="E2893" t="s">
        <v>1423</v>
      </c>
      <c r="F2893" t="s">
        <v>5374</v>
      </c>
      <c r="G2893" t="s">
        <v>422</v>
      </c>
      <c r="H2893" t="s">
        <v>1239</v>
      </c>
      <c r="I2893" t="s">
        <v>1380</v>
      </c>
      <c r="J2893">
        <v>2</v>
      </c>
      <c r="K2893">
        <v>5.2720000000000002</v>
      </c>
      <c r="L2893">
        <v>5.4829999999999997</v>
      </c>
      <c r="M2893">
        <v>5.702</v>
      </c>
      <c r="N2893">
        <v>5.93</v>
      </c>
      <c r="O2893">
        <v>6.1680000000000001</v>
      </c>
      <c r="P2893">
        <v>6.4139999999999997</v>
      </c>
      <c r="Q2893">
        <v>6.6710000000000003</v>
      </c>
      <c r="R2893">
        <v>6.9379999999999997</v>
      </c>
      <c r="S2893">
        <v>7.2149999999999999</v>
      </c>
      <c r="T2893">
        <v>7.5039999999999996</v>
      </c>
      <c r="U2893">
        <v>7.8040000000000003</v>
      </c>
      <c r="V2893">
        <v>8.1159999999999997</v>
      </c>
      <c r="W2893">
        <v>8.4410000000000007</v>
      </c>
      <c r="X2893">
        <v>8.7780000000000005</v>
      </c>
      <c r="Y2893">
        <v>9.1300000000000008</v>
      </c>
      <c r="Z2893">
        <v>9.4949999999999992</v>
      </c>
      <c r="AA2893">
        <v>9.8740000000000006</v>
      </c>
      <c r="AB2893">
        <v>10.269</v>
      </c>
      <c r="AC2893">
        <v>10.68</v>
      </c>
      <c r="AD2893">
        <v>11.106999999999999</v>
      </c>
    </row>
    <row r="2894" spans="2:30" ht="15" customHeight="1" x14ac:dyDescent="0.45">
      <c r="B2894" t="s">
        <v>419</v>
      </c>
      <c r="C2894" t="s">
        <v>190</v>
      </c>
      <c r="D2894" t="s">
        <v>1425</v>
      </c>
      <c r="E2894" t="s">
        <v>1426</v>
      </c>
      <c r="F2894" t="s">
        <v>5375</v>
      </c>
      <c r="G2894" t="s">
        <v>422</v>
      </c>
      <c r="H2894" t="s">
        <v>1243</v>
      </c>
      <c r="I2894" t="s">
        <v>1380</v>
      </c>
      <c r="J2894">
        <v>2</v>
      </c>
      <c r="K2894">
        <v>3.5859999999999999</v>
      </c>
      <c r="L2894">
        <v>2.69</v>
      </c>
      <c r="M2894">
        <v>2.609</v>
      </c>
      <c r="N2894">
        <v>2.5070000000000001</v>
      </c>
      <c r="O2894">
        <v>2.544</v>
      </c>
      <c r="P2894">
        <v>2.589</v>
      </c>
      <c r="Q2894">
        <v>2.62</v>
      </c>
      <c r="R2894">
        <v>2.6520000000000001</v>
      </c>
      <c r="S2894">
        <v>2.6850000000000001</v>
      </c>
      <c r="T2894">
        <v>2.7189999999999999</v>
      </c>
      <c r="U2894">
        <v>2.7610000000000001</v>
      </c>
      <c r="V2894">
        <v>2.8050000000000002</v>
      </c>
      <c r="W2894">
        <v>2.851</v>
      </c>
      <c r="X2894">
        <v>2.8980000000000001</v>
      </c>
      <c r="Y2894">
        <v>2.9470000000000001</v>
      </c>
      <c r="Z2894">
        <v>2.9980000000000002</v>
      </c>
      <c r="AA2894">
        <v>3.0510000000000002</v>
      </c>
      <c r="AB2894">
        <v>3.1070000000000002</v>
      </c>
      <c r="AC2894">
        <v>3.1640000000000001</v>
      </c>
      <c r="AD2894">
        <v>3.2240000000000002</v>
      </c>
    </row>
    <row r="2895" spans="2:30" ht="15" customHeight="1" x14ac:dyDescent="0.45">
      <c r="B2895" t="s">
        <v>419</v>
      </c>
      <c r="C2895" t="s">
        <v>190</v>
      </c>
      <c r="D2895" t="s">
        <v>1428</v>
      </c>
      <c r="E2895" t="s">
        <v>1429</v>
      </c>
      <c r="F2895" t="s">
        <v>5376</v>
      </c>
      <c r="G2895" t="s">
        <v>422</v>
      </c>
      <c r="H2895" t="s">
        <v>1396</v>
      </c>
      <c r="I2895" t="s">
        <v>1380</v>
      </c>
      <c r="J2895">
        <v>2</v>
      </c>
      <c r="K2895">
        <v>23.399000000000001</v>
      </c>
      <c r="L2895">
        <v>15.864000000000001</v>
      </c>
      <c r="M2895">
        <v>14.744</v>
      </c>
      <c r="N2895">
        <v>13.651999999999999</v>
      </c>
      <c r="O2895">
        <v>15.831</v>
      </c>
      <c r="P2895">
        <v>15.917999999999999</v>
      </c>
      <c r="Q2895">
        <v>15.877000000000001</v>
      </c>
      <c r="R2895">
        <v>15.833</v>
      </c>
      <c r="S2895">
        <v>15.786</v>
      </c>
      <c r="T2895">
        <v>15.74</v>
      </c>
      <c r="U2895">
        <v>15.74</v>
      </c>
      <c r="V2895">
        <v>15.74</v>
      </c>
      <c r="W2895">
        <v>15.74</v>
      </c>
      <c r="X2895">
        <v>15.74</v>
      </c>
      <c r="Y2895">
        <v>15.74</v>
      </c>
      <c r="Z2895">
        <v>15.74</v>
      </c>
      <c r="AA2895">
        <v>15.74</v>
      </c>
      <c r="AB2895">
        <v>15.74</v>
      </c>
      <c r="AC2895">
        <v>15.74</v>
      </c>
      <c r="AD2895">
        <v>15.74</v>
      </c>
    </row>
    <row r="2896" spans="2:30" ht="15" customHeight="1" x14ac:dyDescent="0.45">
      <c r="B2896" t="s">
        <v>419</v>
      </c>
      <c r="C2896" t="s">
        <v>190</v>
      </c>
      <c r="D2896" t="s">
        <v>1431</v>
      </c>
      <c r="E2896" t="s">
        <v>1432</v>
      </c>
      <c r="F2896" t="s">
        <v>5377</v>
      </c>
      <c r="G2896" t="s">
        <v>422</v>
      </c>
      <c r="H2896" t="s">
        <v>1400</v>
      </c>
      <c r="I2896" t="s">
        <v>1380</v>
      </c>
      <c r="J2896">
        <v>2</v>
      </c>
      <c r="K2896">
        <v>-5.8</v>
      </c>
      <c r="L2896">
        <v>-6.0380000000000003</v>
      </c>
      <c r="M2896">
        <v>-6.5</v>
      </c>
      <c r="N2896">
        <v>-6.76</v>
      </c>
      <c r="O2896">
        <v>-4.88</v>
      </c>
      <c r="P2896">
        <v>-5.1619999999999999</v>
      </c>
      <c r="Q2896">
        <v>-5.4539999999999997</v>
      </c>
      <c r="R2896">
        <v>-5.758</v>
      </c>
      <c r="S2896">
        <v>-6.0750000000000002</v>
      </c>
      <c r="T2896">
        <v>-6.4039999999999999</v>
      </c>
      <c r="U2896">
        <v>-6.7460000000000004</v>
      </c>
      <c r="V2896">
        <v>-7.1020000000000003</v>
      </c>
      <c r="W2896">
        <v>-7.4720000000000004</v>
      </c>
      <c r="X2896">
        <v>-7.8570000000000002</v>
      </c>
      <c r="Y2896">
        <v>-8.2569999999999997</v>
      </c>
      <c r="Z2896">
        <v>-8.673</v>
      </c>
      <c r="AA2896">
        <v>-9.1059999999999999</v>
      </c>
      <c r="AB2896">
        <v>-9.5559999999999992</v>
      </c>
      <c r="AC2896">
        <v>-10.025</v>
      </c>
      <c r="AD2896">
        <v>-10.512</v>
      </c>
    </row>
    <row r="2897" spans="2:30" ht="15" customHeight="1" x14ac:dyDescent="0.45">
      <c r="B2897" t="s">
        <v>419</v>
      </c>
      <c r="C2897" t="s">
        <v>190</v>
      </c>
      <c r="D2897" t="s">
        <v>1434</v>
      </c>
      <c r="E2897" t="s">
        <v>1016</v>
      </c>
      <c r="F2897" t="s">
        <v>5251</v>
      </c>
      <c r="G2897" t="s">
        <v>422</v>
      </c>
      <c r="H2897" t="s">
        <v>1435</v>
      </c>
      <c r="I2897" t="s">
        <v>1380</v>
      </c>
      <c r="J2897">
        <v>1</v>
      </c>
      <c r="K2897">
        <v>0.184</v>
      </c>
      <c r="L2897">
        <v>0.187</v>
      </c>
      <c r="M2897">
        <v>1E-3</v>
      </c>
      <c r="N2897">
        <v>1E-3</v>
      </c>
      <c r="O2897">
        <v>1E-3</v>
      </c>
      <c r="P2897">
        <v>1E-3</v>
      </c>
      <c r="Q2897">
        <v>1E-3</v>
      </c>
      <c r="R2897">
        <v>1E-3</v>
      </c>
      <c r="S2897">
        <v>1E-3</v>
      </c>
      <c r="T2897">
        <v>1E-3</v>
      </c>
      <c r="U2897">
        <v>1E-3</v>
      </c>
      <c r="V2897">
        <v>1E-3</v>
      </c>
      <c r="W2897">
        <v>1E-3</v>
      </c>
      <c r="X2897">
        <v>1E-3</v>
      </c>
      <c r="Y2897">
        <v>1E-3</v>
      </c>
      <c r="Z2897">
        <v>1E-3</v>
      </c>
      <c r="AA2897">
        <v>1E-3</v>
      </c>
      <c r="AB2897">
        <v>1E-3</v>
      </c>
      <c r="AC2897">
        <v>1E-3</v>
      </c>
      <c r="AD2897">
        <v>1E-3</v>
      </c>
    </row>
    <row r="2898" spans="2:30" ht="15" customHeight="1" x14ac:dyDescent="0.45">
      <c r="B2898" t="s">
        <v>419</v>
      </c>
      <c r="C2898" t="s">
        <v>190</v>
      </c>
      <c r="D2898" t="s">
        <v>1436</v>
      </c>
      <c r="E2898" t="s">
        <v>1437</v>
      </c>
      <c r="F2898" t="s">
        <v>5378</v>
      </c>
      <c r="G2898" t="s">
        <v>422</v>
      </c>
      <c r="H2898" t="s">
        <v>1256</v>
      </c>
      <c r="I2898" t="s">
        <v>1257</v>
      </c>
      <c r="J2898">
        <v>1</v>
      </c>
      <c r="K2898">
        <v>1.9179999999999999</v>
      </c>
      <c r="L2898">
        <v>1.9410000000000001</v>
      </c>
      <c r="M2898">
        <v>7.0000000000000001E-3</v>
      </c>
      <c r="N2898">
        <v>7.0000000000000001E-3</v>
      </c>
      <c r="O2898">
        <v>7.0000000000000001E-3</v>
      </c>
      <c r="P2898">
        <v>7.0000000000000001E-3</v>
      </c>
      <c r="Q2898">
        <v>7.0000000000000001E-3</v>
      </c>
      <c r="R2898">
        <v>7.0000000000000001E-3</v>
      </c>
      <c r="S2898">
        <v>7.0000000000000001E-3</v>
      </c>
      <c r="T2898">
        <v>7.0000000000000001E-3</v>
      </c>
      <c r="U2898">
        <v>7.0000000000000001E-3</v>
      </c>
      <c r="V2898">
        <v>7.0000000000000001E-3</v>
      </c>
      <c r="W2898">
        <v>7.0000000000000001E-3</v>
      </c>
      <c r="X2898">
        <v>7.0000000000000001E-3</v>
      </c>
      <c r="Y2898">
        <v>7.0000000000000001E-3</v>
      </c>
      <c r="Z2898">
        <v>7.0000000000000001E-3</v>
      </c>
      <c r="AA2898">
        <v>7.0000000000000001E-3</v>
      </c>
      <c r="AB2898">
        <v>7.0000000000000001E-3</v>
      </c>
      <c r="AC2898">
        <v>7.0000000000000001E-3</v>
      </c>
      <c r="AD2898">
        <v>7.0000000000000001E-3</v>
      </c>
    </row>
    <row r="2899" spans="2:30" ht="15" customHeight="1" x14ac:dyDescent="0.45">
      <c r="B2899" t="s">
        <v>419</v>
      </c>
      <c r="C2899" t="s">
        <v>190</v>
      </c>
      <c r="D2899" t="s">
        <v>1439</v>
      </c>
      <c r="E2899" t="s">
        <v>1440</v>
      </c>
      <c r="F2899" t="s">
        <v>5379</v>
      </c>
      <c r="G2899" t="s">
        <v>422</v>
      </c>
      <c r="H2899" t="s">
        <v>1409</v>
      </c>
      <c r="I2899" t="s">
        <v>1380</v>
      </c>
      <c r="J2899">
        <v>2</v>
      </c>
      <c r="K2899">
        <v>5.2720000000000002</v>
      </c>
      <c r="L2899">
        <v>5.4829999999999997</v>
      </c>
      <c r="M2899">
        <v>5.702</v>
      </c>
      <c r="N2899">
        <v>5.93</v>
      </c>
      <c r="O2899">
        <v>6.1680000000000001</v>
      </c>
      <c r="P2899">
        <v>6.4139999999999997</v>
      </c>
      <c r="Q2899">
        <v>6.6710000000000003</v>
      </c>
      <c r="R2899">
        <v>6.9379999999999997</v>
      </c>
      <c r="S2899">
        <v>7.2149999999999999</v>
      </c>
      <c r="T2899">
        <v>7.5039999999999996</v>
      </c>
      <c r="U2899">
        <v>7.8040000000000003</v>
      </c>
      <c r="V2899">
        <v>8.1159999999999997</v>
      </c>
      <c r="W2899">
        <v>8.4410000000000007</v>
      </c>
      <c r="X2899">
        <v>8.7780000000000005</v>
      </c>
      <c r="Y2899">
        <v>9.1300000000000008</v>
      </c>
      <c r="Z2899">
        <v>9.4949999999999992</v>
      </c>
      <c r="AA2899">
        <v>9.8740000000000006</v>
      </c>
      <c r="AB2899">
        <v>10.269</v>
      </c>
      <c r="AC2899">
        <v>10.68</v>
      </c>
      <c r="AD2899">
        <v>11.106999999999999</v>
      </c>
    </row>
    <row r="2900" spans="2:30" ht="15" customHeight="1" x14ac:dyDescent="0.45">
      <c r="B2900" t="s">
        <v>419</v>
      </c>
      <c r="C2900" t="s">
        <v>190</v>
      </c>
      <c r="D2900" t="s">
        <v>1442</v>
      </c>
      <c r="E2900" t="s">
        <v>1443</v>
      </c>
      <c r="F2900" t="s">
        <v>5380</v>
      </c>
      <c r="G2900" t="s">
        <v>422</v>
      </c>
      <c r="H2900" t="s">
        <v>1265</v>
      </c>
      <c r="I2900" t="s">
        <v>1257</v>
      </c>
      <c r="J2900">
        <v>2</v>
      </c>
      <c r="K2900">
        <v>54.802</v>
      </c>
      <c r="L2900">
        <v>56.994</v>
      </c>
      <c r="M2900">
        <v>59.274000000000001</v>
      </c>
      <c r="N2900">
        <v>61.645000000000003</v>
      </c>
      <c r="O2900">
        <v>64.11</v>
      </c>
      <c r="P2900">
        <v>66.674999999999997</v>
      </c>
      <c r="Q2900">
        <v>69.341999999999999</v>
      </c>
      <c r="R2900">
        <v>72.114999999999995</v>
      </c>
      <c r="S2900">
        <v>75</v>
      </c>
      <c r="T2900">
        <v>78</v>
      </c>
      <c r="U2900">
        <v>81.12</v>
      </c>
      <c r="V2900">
        <v>84.364999999999995</v>
      </c>
      <c r="W2900">
        <v>87.739000000000004</v>
      </c>
      <c r="X2900">
        <v>91.248999999999995</v>
      </c>
      <c r="Y2900">
        <v>94.899000000000001</v>
      </c>
      <c r="Z2900">
        <v>98.694999999999993</v>
      </c>
      <c r="AA2900">
        <v>102.643</v>
      </c>
      <c r="AB2900">
        <v>106.748</v>
      </c>
      <c r="AC2900">
        <v>111.018</v>
      </c>
      <c r="AD2900">
        <v>115.459</v>
      </c>
    </row>
    <row r="2901" spans="2:30" ht="15" customHeight="1" x14ac:dyDescent="0.45">
      <c r="B2901" t="s">
        <v>419</v>
      </c>
      <c r="C2901" t="s">
        <v>190</v>
      </c>
      <c r="D2901" t="s">
        <v>1445</v>
      </c>
      <c r="E2901" t="s">
        <v>1446</v>
      </c>
      <c r="F2901" t="s">
        <v>5381</v>
      </c>
      <c r="G2901" t="s">
        <v>422</v>
      </c>
      <c r="H2901" t="s">
        <v>1215</v>
      </c>
      <c r="I2901" t="s">
        <v>1380</v>
      </c>
      <c r="J2901">
        <v>2</v>
      </c>
      <c r="K2901" t="e">
        <f>#N/A</f>
        <v>#N/A</v>
      </c>
      <c r="L2901" t="e">
        <f>#N/A</f>
        <v>#N/A</v>
      </c>
      <c r="M2901" t="e">
        <f>#N/A</f>
        <v>#N/A</v>
      </c>
      <c r="N2901" t="e">
        <f>#N/A</f>
        <v>#N/A</v>
      </c>
      <c r="O2901" t="e">
        <f>#N/A</f>
        <v>#N/A</v>
      </c>
      <c r="P2901" t="e">
        <f>#N/A</f>
        <v>#N/A</v>
      </c>
      <c r="Q2901" t="e">
        <f>#N/A</f>
        <v>#N/A</v>
      </c>
      <c r="R2901" t="e">
        <f>#N/A</f>
        <v>#N/A</v>
      </c>
      <c r="S2901" t="e">
        <f>#N/A</f>
        <v>#N/A</v>
      </c>
      <c r="T2901" t="e">
        <f>#N/A</f>
        <v>#N/A</v>
      </c>
      <c r="U2901" t="e">
        <f>#N/A</f>
        <v>#N/A</v>
      </c>
      <c r="V2901" t="e">
        <f>#N/A</f>
        <v>#N/A</v>
      </c>
      <c r="W2901" t="e">
        <f>#N/A</f>
        <v>#N/A</v>
      </c>
      <c r="X2901" t="e">
        <f>#N/A</f>
        <v>#N/A</v>
      </c>
      <c r="Y2901" t="e">
        <f>#N/A</f>
        <v>#N/A</v>
      </c>
      <c r="Z2901" t="e">
        <f>#N/A</f>
        <v>#N/A</v>
      </c>
      <c r="AA2901" t="e">
        <f>#N/A</f>
        <v>#N/A</v>
      </c>
      <c r="AB2901" t="e">
        <f>#N/A</f>
        <v>#N/A</v>
      </c>
      <c r="AC2901" t="e">
        <f>#N/A</f>
        <v>#N/A</v>
      </c>
      <c r="AD2901" t="e">
        <f>#N/A</f>
        <v>#N/A</v>
      </c>
    </row>
    <row r="2902" spans="2:30" ht="15" customHeight="1" x14ac:dyDescent="0.45">
      <c r="B2902" t="s">
        <v>419</v>
      </c>
      <c r="C2902" t="s">
        <v>190</v>
      </c>
      <c r="D2902" t="s">
        <v>1448</v>
      </c>
      <c r="E2902" t="s">
        <v>1449</v>
      </c>
      <c r="F2902" t="s">
        <v>5382</v>
      </c>
      <c r="G2902" t="s">
        <v>422</v>
      </c>
      <c r="H2902" t="s">
        <v>964</v>
      </c>
      <c r="I2902" t="s">
        <v>1380</v>
      </c>
      <c r="J2902">
        <v>2</v>
      </c>
      <c r="K2902">
        <v>13.301</v>
      </c>
      <c r="L2902">
        <v>6.66</v>
      </c>
      <c r="M2902">
        <v>5.9119999999999999</v>
      </c>
      <c r="N2902">
        <v>5.032</v>
      </c>
      <c r="O2902">
        <v>5.0549999999999997</v>
      </c>
      <c r="P2902">
        <v>5.125</v>
      </c>
      <c r="Q2902">
        <v>5.0919999999999996</v>
      </c>
      <c r="R2902">
        <v>5.056</v>
      </c>
      <c r="S2902">
        <v>5.0179999999999998</v>
      </c>
      <c r="T2902">
        <v>4.9820000000000002</v>
      </c>
      <c r="U2902">
        <v>4.9820000000000002</v>
      </c>
      <c r="V2902">
        <v>4.9820000000000002</v>
      </c>
      <c r="W2902">
        <v>4.9820000000000002</v>
      </c>
      <c r="X2902">
        <v>4.9820000000000002</v>
      </c>
      <c r="Y2902">
        <v>4.9820000000000002</v>
      </c>
      <c r="Z2902">
        <v>4.9820000000000002</v>
      </c>
      <c r="AA2902">
        <v>4.9820000000000002</v>
      </c>
      <c r="AB2902">
        <v>4.9820000000000002</v>
      </c>
      <c r="AC2902">
        <v>4.9820000000000002</v>
      </c>
      <c r="AD2902">
        <v>4.9820000000000002</v>
      </c>
    </row>
    <row r="2903" spans="2:30" ht="15" customHeight="1" x14ac:dyDescent="0.45">
      <c r="B2903" t="s">
        <v>419</v>
      </c>
      <c r="C2903" t="s">
        <v>190</v>
      </c>
      <c r="D2903" t="s">
        <v>1451</v>
      </c>
      <c r="E2903" t="s">
        <v>1452</v>
      </c>
      <c r="F2903" t="s">
        <v>5383</v>
      </c>
      <c r="G2903" t="s">
        <v>422</v>
      </c>
      <c r="H2903" t="s">
        <v>1223</v>
      </c>
      <c r="I2903" t="s">
        <v>1380</v>
      </c>
      <c r="J2903">
        <v>2</v>
      </c>
      <c r="K2903" t="e">
        <f>#N/A</f>
        <v>#N/A</v>
      </c>
      <c r="L2903" t="e">
        <f>#N/A</f>
        <v>#N/A</v>
      </c>
      <c r="M2903" t="e">
        <f>#N/A</f>
        <v>#N/A</v>
      </c>
      <c r="N2903" t="e">
        <f>#N/A</f>
        <v>#N/A</v>
      </c>
      <c r="O2903" t="e">
        <f>#N/A</f>
        <v>#N/A</v>
      </c>
      <c r="P2903" t="e">
        <f>#N/A</f>
        <v>#N/A</v>
      </c>
      <c r="Q2903" t="e">
        <f>#N/A</f>
        <v>#N/A</v>
      </c>
      <c r="R2903" t="e">
        <f>#N/A</f>
        <v>#N/A</v>
      </c>
      <c r="S2903" t="e">
        <f>#N/A</f>
        <v>#N/A</v>
      </c>
      <c r="T2903" t="e">
        <f>#N/A</f>
        <v>#N/A</v>
      </c>
      <c r="U2903" t="e">
        <f>#N/A</f>
        <v>#N/A</v>
      </c>
      <c r="V2903" t="e">
        <f>#N/A</f>
        <v>#N/A</v>
      </c>
      <c r="W2903" t="e">
        <f>#N/A</f>
        <v>#N/A</v>
      </c>
      <c r="X2903" t="e">
        <f>#N/A</f>
        <v>#N/A</v>
      </c>
      <c r="Y2903" t="e">
        <f>#N/A</f>
        <v>#N/A</v>
      </c>
      <c r="Z2903" t="e">
        <f>#N/A</f>
        <v>#N/A</v>
      </c>
      <c r="AA2903" t="e">
        <f>#N/A</f>
        <v>#N/A</v>
      </c>
      <c r="AB2903" t="e">
        <f>#N/A</f>
        <v>#N/A</v>
      </c>
      <c r="AC2903" t="e">
        <f>#N/A</f>
        <v>#N/A</v>
      </c>
      <c r="AD2903" t="e">
        <f>#N/A</f>
        <v>#N/A</v>
      </c>
    </row>
    <row r="2904" spans="2:30" ht="15" customHeight="1" x14ac:dyDescent="0.45">
      <c r="B2904" t="s">
        <v>419</v>
      </c>
      <c r="C2904" t="s">
        <v>190</v>
      </c>
      <c r="D2904" t="s">
        <v>1454</v>
      </c>
      <c r="E2904" t="s">
        <v>1455</v>
      </c>
      <c r="F2904" t="s">
        <v>5384</v>
      </c>
      <c r="G2904" t="s">
        <v>422</v>
      </c>
      <c r="H2904" t="s">
        <v>1239</v>
      </c>
      <c r="I2904" t="s">
        <v>1380</v>
      </c>
      <c r="J2904">
        <v>2</v>
      </c>
      <c r="K2904">
        <v>5.2720000000000002</v>
      </c>
      <c r="L2904">
        <v>5.4829999999999997</v>
      </c>
      <c r="M2904">
        <v>5.702</v>
      </c>
      <c r="N2904">
        <v>5.93</v>
      </c>
      <c r="O2904">
        <v>6.1680000000000001</v>
      </c>
      <c r="P2904">
        <v>6.4139999999999997</v>
      </c>
      <c r="Q2904">
        <v>6.6710000000000003</v>
      </c>
      <c r="R2904">
        <v>6.9379999999999997</v>
      </c>
      <c r="S2904">
        <v>7.2149999999999999</v>
      </c>
      <c r="T2904">
        <v>7.5039999999999996</v>
      </c>
      <c r="U2904">
        <v>7.8040000000000003</v>
      </c>
      <c r="V2904">
        <v>8.1159999999999997</v>
      </c>
      <c r="W2904">
        <v>8.4410000000000007</v>
      </c>
      <c r="X2904">
        <v>8.7780000000000005</v>
      </c>
      <c r="Y2904">
        <v>9.1300000000000008</v>
      </c>
      <c r="Z2904">
        <v>9.4949999999999992</v>
      </c>
      <c r="AA2904">
        <v>9.8740000000000006</v>
      </c>
      <c r="AB2904">
        <v>10.269</v>
      </c>
      <c r="AC2904">
        <v>10.68</v>
      </c>
      <c r="AD2904">
        <v>11.106999999999999</v>
      </c>
    </row>
    <row r="2905" spans="2:30" ht="15" customHeight="1" x14ac:dyDescent="0.45">
      <c r="B2905" t="s">
        <v>419</v>
      </c>
      <c r="C2905" t="s">
        <v>190</v>
      </c>
      <c r="D2905" t="s">
        <v>1457</v>
      </c>
      <c r="E2905" t="s">
        <v>1458</v>
      </c>
      <c r="F2905" t="s">
        <v>5385</v>
      </c>
      <c r="G2905" t="s">
        <v>422</v>
      </c>
      <c r="H2905" t="s">
        <v>1243</v>
      </c>
      <c r="I2905" t="s">
        <v>1380</v>
      </c>
      <c r="J2905">
        <v>2</v>
      </c>
      <c r="K2905">
        <v>0</v>
      </c>
      <c r="L2905">
        <v>0</v>
      </c>
      <c r="M2905">
        <v>0</v>
      </c>
      <c r="N2905">
        <v>0</v>
      </c>
      <c r="O2905">
        <v>0</v>
      </c>
      <c r="P2905">
        <v>0</v>
      </c>
      <c r="Q2905">
        <v>0</v>
      </c>
      <c r="R2905">
        <v>0</v>
      </c>
      <c r="S2905">
        <v>0</v>
      </c>
      <c r="T2905">
        <v>0</v>
      </c>
      <c r="U2905">
        <v>0</v>
      </c>
      <c r="V2905">
        <v>0</v>
      </c>
      <c r="W2905">
        <v>0</v>
      </c>
      <c r="X2905">
        <v>0</v>
      </c>
      <c r="Y2905">
        <v>0</v>
      </c>
      <c r="Z2905">
        <v>0</v>
      </c>
      <c r="AA2905">
        <v>0</v>
      </c>
      <c r="AB2905">
        <v>0</v>
      </c>
      <c r="AC2905">
        <v>0</v>
      </c>
      <c r="AD2905">
        <v>0</v>
      </c>
    </row>
    <row r="2906" spans="2:30" ht="15" customHeight="1" x14ac:dyDescent="0.45">
      <c r="B2906" t="s">
        <v>419</v>
      </c>
      <c r="C2906" t="s">
        <v>190</v>
      </c>
      <c r="D2906" t="s">
        <v>1460</v>
      </c>
      <c r="E2906" t="s">
        <v>1461</v>
      </c>
      <c r="F2906" t="s">
        <v>5386</v>
      </c>
      <c r="G2906" t="s">
        <v>422</v>
      </c>
      <c r="H2906" t="s">
        <v>1396</v>
      </c>
      <c r="I2906" t="s">
        <v>1380</v>
      </c>
      <c r="J2906">
        <v>2</v>
      </c>
      <c r="K2906">
        <v>13.301</v>
      </c>
      <c r="L2906">
        <v>6.66</v>
      </c>
      <c r="M2906">
        <v>5.9119999999999999</v>
      </c>
      <c r="N2906">
        <v>5.032</v>
      </c>
      <c r="O2906">
        <v>6.9409999999999998</v>
      </c>
      <c r="P2906">
        <v>7.0110000000000001</v>
      </c>
      <c r="Q2906">
        <v>6.9779999999999998</v>
      </c>
      <c r="R2906">
        <v>6.9420000000000002</v>
      </c>
      <c r="S2906">
        <v>6.9039999999999999</v>
      </c>
      <c r="T2906">
        <v>6.8680000000000003</v>
      </c>
      <c r="U2906">
        <v>6.8680000000000003</v>
      </c>
      <c r="V2906">
        <v>6.8680000000000003</v>
      </c>
      <c r="W2906">
        <v>6.8680000000000003</v>
      </c>
      <c r="X2906">
        <v>6.8680000000000003</v>
      </c>
      <c r="Y2906">
        <v>6.8680000000000003</v>
      </c>
      <c r="Z2906">
        <v>6.8680000000000003</v>
      </c>
      <c r="AA2906">
        <v>6.8680000000000003</v>
      </c>
      <c r="AB2906">
        <v>6.8680000000000003</v>
      </c>
      <c r="AC2906">
        <v>6.8680000000000003</v>
      </c>
      <c r="AD2906">
        <v>6.8680000000000003</v>
      </c>
    </row>
    <row r="2907" spans="2:30" ht="15" customHeight="1" x14ac:dyDescent="0.45">
      <c r="B2907" t="s">
        <v>419</v>
      </c>
      <c r="C2907" t="s">
        <v>190</v>
      </c>
      <c r="D2907" t="s">
        <v>1463</v>
      </c>
      <c r="E2907" t="s">
        <v>1464</v>
      </c>
      <c r="F2907" t="s">
        <v>5387</v>
      </c>
      <c r="G2907" t="s">
        <v>422</v>
      </c>
      <c r="H2907" t="s">
        <v>1400</v>
      </c>
      <c r="I2907" t="s">
        <v>1380</v>
      </c>
      <c r="J2907">
        <v>2</v>
      </c>
      <c r="K2907" t="e">
        <f>#N/A</f>
        <v>#N/A</v>
      </c>
      <c r="L2907" t="e">
        <f>#N/A</f>
        <v>#N/A</v>
      </c>
      <c r="M2907" t="e">
        <f>#N/A</f>
        <v>#N/A</v>
      </c>
      <c r="N2907" t="e">
        <f>#N/A</f>
        <v>#N/A</v>
      </c>
      <c r="O2907" t="e">
        <f>#N/A</f>
        <v>#N/A</v>
      </c>
      <c r="P2907" t="e">
        <f>#N/A</f>
        <v>#N/A</v>
      </c>
      <c r="Q2907" t="e">
        <f>#N/A</f>
        <v>#N/A</v>
      </c>
      <c r="R2907" t="e">
        <f>#N/A</f>
        <v>#N/A</v>
      </c>
      <c r="S2907" t="e">
        <f>#N/A</f>
        <v>#N/A</v>
      </c>
      <c r="T2907" t="e">
        <f>#N/A</f>
        <v>#N/A</v>
      </c>
      <c r="U2907" t="e">
        <f>#N/A</f>
        <v>#N/A</v>
      </c>
      <c r="V2907" t="e">
        <f>#N/A</f>
        <v>#N/A</v>
      </c>
      <c r="W2907" t="e">
        <f>#N/A</f>
        <v>#N/A</v>
      </c>
      <c r="X2907" t="e">
        <f>#N/A</f>
        <v>#N/A</v>
      </c>
      <c r="Y2907" t="e">
        <f>#N/A</f>
        <v>#N/A</v>
      </c>
      <c r="Z2907" t="e">
        <f>#N/A</f>
        <v>#N/A</v>
      </c>
      <c r="AA2907" t="e">
        <f>#N/A</f>
        <v>#N/A</v>
      </c>
      <c r="AB2907" t="e">
        <f>#N/A</f>
        <v>#N/A</v>
      </c>
      <c r="AC2907" t="e">
        <f>#N/A</f>
        <v>#N/A</v>
      </c>
      <c r="AD2907" t="e">
        <f>#N/A</f>
        <v>#N/A</v>
      </c>
    </row>
    <row r="2908" spans="2:30" ht="15" customHeight="1" x14ac:dyDescent="0.45">
      <c r="B2908" t="s">
        <v>419</v>
      </c>
      <c r="C2908" t="s">
        <v>190</v>
      </c>
      <c r="D2908" t="s">
        <v>1466</v>
      </c>
      <c r="E2908" t="s">
        <v>1022</v>
      </c>
      <c r="F2908" t="s">
        <v>5253</v>
      </c>
      <c r="G2908" t="s">
        <v>422</v>
      </c>
      <c r="H2908" t="s">
        <v>1467</v>
      </c>
      <c r="I2908" t="s">
        <v>1380</v>
      </c>
      <c r="J2908">
        <v>1</v>
      </c>
      <c r="K2908">
        <v>0</v>
      </c>
      <c r="L2908">
        <v>0</v>
      </c>
      <c r="M2908">
        <v>0</v>
      </c>
      <c r="N2908">
        <v>0</v>
      </c>
      <c r="O2908">
        <v>0</v>
      </c>
      <c r="P2908">
        <v>0</v>
      </c>
      <c r="Q2908">
        <v>0</v>
      </c>
      <c r="R2908">
        <v>0</v>
      </c>
      <c r="S2908">
        <v>0</v>
      </c>
      <c r="T2908">
        <v>0</v>
      </c>
      <c r="U2908">
        <v>0</v>
      </c>
      <c r="V2908">
        <v>0</v>
      </c>
      <c r="W2908">
        <v>0</v>
      </c>
      <c r="X2908">
        <v>0</v>
      </c>
      <c r="Y2908">
        <v>0</v>
      </c>
      <c r="Z2908">
        <v>0</v>
      </c>
      <c r="AA2908">
        <v>0</v>
      </c>
      <c r="AB2908">
        <v>0</v>
      </c>
      <c r="AC2908">
        <v>0</v>
      </c>
      <c r="AD2908">
        <v>0</v>
      </c>
    </row>
    <row r="2909" spans="2:30" ht="15" customHeight="1" x14ac:dyDescent="0.45">
      <c r="B2909" t="s">
        <v>419</v>
      </c>
      <c r="C2909" t="s">
        <v>190</v>
      </c>
      <c r="D2909" t="s">
        <v>1468</v>
      </c>
      <c r="E2909" t="s">
        <v>1469</v>
      </c>
      <c r="F2909" t="s">
        <v>5388</v>
      </c>
      <c r="G2909" t="s">
        <v>422</v>
      </c>
      <c r="H2909" t="s">
        <v>1256</v>
      </c>
      <c r="I2909" t="s">
        <v>1257</v>
      </c>
      <c r="J2909">
        <v>1</v>
      </c>
      <c r="K2909">
        <v>0</v>
      </c>
      <c r="L2909">
        <v>0</v>
      </c>
      <c r="M2909">
        <v>0</v>
      </c>
      <c r="N2909">
        <v>0</v>
      </c>
      <c r="O2909">
        <v>0</v>
      </c>
      <c r="P2909">
        <v>0</v>
      </c>
      <c r="Q2909">
        <v>0</v>
      </c>
      <c r="R2909">
        <v>0</v>
      </c>
      <c r="S2909">
        <v>0</v>
      </c>
      <c r="T2909">
        <v>0</v>
      </c>
      <c r="U2909">
        <v>0</v>
      </c>
      <c r="V2909">
        <v>0</v>
      </c>
      <c r="W2909">
        <v>0</v>
      </c>
      <c r="X2909">
        <v>0</v>
      </c>
      <c r="Y2909">
        <v>0</v>
      </c>
      <c r="Z2909">
        <v>0</v>
      </c>
      <c r="AA2909">
        <v>0</v>
      </c>
      <c r="AB2909">
        <v>0</v>
      </c>
      <c r="AC2909">
        <v>0</v>
      </c>
      <c r="AD2909">
        <v>0</v>
      </c>
    </row>
    <row r="2910" spans="2:30" ht="15" customHeight="1" x14ac:dyDescent="0.45">
      <c r="B2910" t="s">
        <v>419</v>
      </c>
      <c r="C2910" t="s">
        <v>190</v>
      </c>
      <c r="D2910" t="s">
        <v>1471</v>
      </c>
      <c r="E2910" t="s">
        <v>1472</v>
      </c>
      <c r="F2910" t="s">
        <v>5389</v>
      </c>
      <c r="G2910" t="s">
        <v>422</v>
      </c>
      <c r="H2910" t="s">
        <v>1409</v>
      </c>
      <c r="I2910" t="s">
        <v>1380</v>
      </c>
      <c r="J2910">
        <v>2</v>
      </c>
      <c r="K2910" t="e">
        <f>#N/A</f>
        <v>#N/A</v>
      </c>
      <c r="L2910" t="e">
        <f>#N/A</f>
        <v>#N/A</v>
      </c>
      <c r="M2910" t="e">
        <f>#N/A</f>
        <v>#N/A</v>
      </c>
      <c r="N2910" t="e">
        <f>#N/A</f>
        <v>#N/A</v>
      </c>
      <c r="O2910" t="e">
        <f>#N/A</f>
        <v>#N/A</v>
      </c>
      <c r="P2910" t="e">
        <f>#N/A</f>
        <v>#N/A</v>
      </c>
      <c r="Q2910" t="e">
        <f>#N/A</f>
        <v>#N/A</v>
      </c>
      <c r="R2910" t="e">
        <f>#N/A</f>
        <v>#N/A</v>
      </c>
      <c r="S2910" t="e">
        <f>#N/A</f>
        <v>#N/A</v>
      </c>
      <c r="T2910" t="e">
        <f>#N/A</f>
        <v>#N/A</v>
      </c>
      <c r="U2910" t="e">
        <f>#N/A</f>
        <v>#N/A</v>
      </c>
      <c r="V2910" t="e">
        <f>#N/A</f>
        <v>#N/A</v>
      </c>
      <c r="W2910" t="e">
        <f>#N/A</f>
        <v>#N/A</v>
      </c>
      <c r="X2910" t="e">
        <f>#N/A</f>
        <v>#N/A</v>
      </c>
      <c r="Y2910" t="e">
        <f>#N/A</f>
        <v>#N/A</v>
      </c>
      <c r="Z2910" t="e">
        <f>#N/A</f>
        <v>#N/A</v>
      </c>
      <c r="AA2910" t="e">
        <f>#N/A</f>
        <v>#N/A</v>
      </c>
      <c r="AB2910" t="e">
        <f>#N/A</f>
        <v>#N/A</v>
      </c>
      <c r="AC2910" t="e">
        <f>#N/A</f>
        <v>#N/A</v>
      </c>
      <c r="AD2910" t="e">
        <f>#N/A</f>
        <v>#N/A</v>
      </c>
    </row>
    <row r="2911" spans="2:30" ht="15" customHeight="1" x14ac:dyDescent="0.45">
      <c r="B2911" t="s">
        <v>419</v>
      </c>
      <c r="C2911" t="s">
        <v>190</v>
      </c>
      <c r="D2911" t="s">
        <v>1474</v>
      </c>
      <c r="E2911" t="s">
        <v>1475</v>
      </c>
      <c r="F2911" t="s">
        <v>5390</v>
      </c>
      <c r="G2911" t="s">
        <v>422</v>
      </c>
      <c r="H2911" t="s">
        <v>1265</v>
      </c>
      <c r="I2911" t="s">
        <v>1257</v>
      </c>
      <c r="J2911">
        <v>2</v>
      </c>
      <c r="K2911">
        <v>0</v>
      </c>
      <c r="L2911">
        <v>0</v>
      </c>
      <c r="M2911">
        <v>0</v>
      </c>
      <c r="N2911">
        <v>0</v>
      </c>
      <c r="O2911">
        <v>0</v>
      </c>
      <c r="P2911">
        <v>0</v>
      </c>
      <c r="Q2911">
        <v>0</v>
      </c>
      <c r="R2911">
        <v>0</v>
      </c>
      <c r="S2911">
        <v>0</v>
      </c>
      <c r="T2911">
        <v>0</v>
      </c>
      <c r="U2911">
        <v>0</v>
      </c>
      <c r="V2911">
        <v>0</v>
      </c>
      <c r="W2911">
        <v>0</v>
      </c>
      <c r="X2911">
        <v>0</v>
      </c>
      <c r="Y2911">
        <v>0</v>
      </c>
      <c r="Z2911">
        <v>0</v>
      </c>
      <c r="AA2911">
        <v>0</v>
      </c>
      <c r="AB2911">
        <v>0</v>
      </c>
      <c r="AC2911">
        <v>0</v>
      </c>
      <c r="AD2911">
        <v>0</v>
      </c>
    </row>
    <row r="2912" spans="2:30" ht="15" customHeight="1" x14ac:dyDescent="0.45">
      <c r="B2912" t="s">
        <v>419</v>
      </c>
      <c r="C2912" t="s">
        <v>190</v>
      </c>
      <c r="D2912" t="s">
        <v>1477</v>
      </c>
      <c r="E2912" t="s">
        <v>1478</v>
      </c>
      <c r="F2912" t="s">
        <v>5391</v>
      </c>
      <c r="G2912" t="s">
        <v>422</v>
      </c>
      <c r="H2912" t="s">
        <v>1215</v>
      </c>
      <c r="I2912" t="s">
        <v>1380</v>
      </c>
      <c r="J2912">
        <v>2</v>
      </c>
      <c r="K2912" t="e">
        <f>#N/A</f>
        <v>#N/A</v>
      </c>
      <c r="L2912" t="e">
        <f>#N/A</f>
        <v>#N/A</v>
      </c>
      <c r="M2912" t="e">
        <f>#N/A</f>
        <v>#N/A</v>
      </c>
      <c r="N2912" t="e">
        <f>#N/A</f>
        <v>#N/A</v>
      </c>
      <c r="O2912" t="e">
        <f>#N/A</f>
        <v>#N/A</v>
      </c>
      <c r="P2912" t="e">
        <f>#N/A</f>
        <v>#N/A</v>
      </c>
      <c r="Q2912" t="e">
        <f>#N/A</f>
        <v>#N/A</v>
      </c>
      <c r="R2912" t="e">
        <f>#N/A</f>
        <v>#N/A</v>
      </c>
      <c r="S2912" t="e">
        <f>#N/A</f>
        <v>#N/A</v>
      </c>
      <c r="T2912" t="e">
        <f>#N/A</f>
        <v>#N/A</v>
      </c>
      <c r="U2912" t="e">
        <f>#N/A</f>
        <v>#N/A</v>
      </c>
      <c r="V2912" t="e">
        <f>#N/A</f>
        <v>#N/A</v>
      </c>
      <c r="W2912" t="e">
        <f>#N/A</f>
        <v>#N/A</v>
      </c>
      <c r="X2912" t="e">
        <f>#N/A</f>
        <v>#N/A</v>
      </c>
      <c r="Y2912" t="e">
        <f>#N/A</f>
        <v>#N/A</v>
      </c>
      <c r="Z2912" t="e">
        <f>#N/A</f>
        <v>#N/A</v>
      </c>
      <c r="AA2912" t="e">
        <f>#N/A</f>
        <v>#N/A</v>
      </c>
      <c r="AB2912" t="e">
        <f>#N/A</f>
        <v>#N/A</v>
      </c>
      <c r="AC2912" t="e">
        <f>#N/A</f>
        <v>#N/A</v>
      </c>
      <c r="AD2912" t="e">
        <f>#N/A</f>
        <v>#N/A</v>
      </c>
    </row>
    <row r="2913" spans="2:30" ht="15" customHeight="1" x14ac:dyDescent="0.45">
      <c r="B2913" t="s">
        <v>419</v>
      </c>
      <c r="C2913" t="s">
        <v>190</v>
      </c>
      <c r="D2913" t="s">
        <v>1480</v>
      </c>
      <c r="E2913" t="s">
        <v>1481</v>
      </c>
      <c r="F2913" t="s">
        <v>5392</v>
      </c>
      <c r="G2913" t="s">
        <v>422</v>
      </c>
      <c r="H2913" t="s">
        <v>964</v>
      </c>
      <c r="I2913" t="s">
        <v>1380</v>
      </c>
      <c r="J2913">
        <v>2</v>
      </c>
      <c r="K2913">
        <v>12.260999999999999</v>
      </c>
      <c r="L2913">
        <v>10.192</v>
      </c>
      <c r="M2913">
        <v>9.57</v>
      </c>
      <c r="N2913">
        <v>9.64</v>
      </c>
      <c r="O2913">
        <v>9.6809999999999992</v>
      </c>
      <c r="P2913">
        <v>9.5749999999999993</v>
      </c>
      <c r="Q2913">
        <v>9.4489999999999998</v>
      </c>
      <c r="R2913">
        <v>9.4049999999999994</v>
      </c>
      <c r="S2913">
        <v>9.3919999999999995</v>
      </c>
      <c r="T2913">
        <v>9.3849999999999998</v>
      </c>
      <c r="U2913">
        <v>9.3849999999999998</v>
      </c>
      <c r="V2913">
        <v>9.3849999999999998</v>
      </c>
      <c r="W2913">
        <v>9.3849999999999998</v>
      </c>
      <c r="X2913">
        <v>9.3849999999999998</v>
      </c>
      <c r="Y2913">
        <v>9.3849999999999998</v>
      </c>
      <c r="Z2913">
        <v>9.3849999999999998</v>
      </c>
      <c r="AA2913">
        <v>9.3849999999999998</v>
      </c>
      <c r="AB2913">
        <v>9.3849999999999998</v>
      </c>
      <c r="AC2913">
        <v>9.3849999999999998</v>
      </c>
      <c r="AD2913">
        <v>9.3849999999999998</v>
      </c>
    </row>
    <row r="2914" spans="2:30" ht="15" customHeight="1" x14ac:dyDescent="0.45">
      <c r="B2914" t="s">
        <v>419</v>
      </c>
      <c r="C2914" t="s">
        <v>190</v>
      </c>
      <c r="D2914" t="s">
        <v>1483</v>
      </c>
      <c r="E2914" t="s">
        <v>1484</v>
      </c>
      <c r="F2914" t="s">
        <v>5393</v>
      </c>
      <c r="G2914" t="s">
        <v>422</v>
      </c>
      <c r="H2914" t="s">
        <v>1223</v>
      </c>
      <c r="I2914" t="s">
        <v>1380</v>
      </c>
      <c r="J2914">
        <v>2</v>
      </c>
      <c r="K2914" t="e">
        <f>#N/A</f>
        <v>#N/A</v>
      </c>
      <c r="L2914" t="e">
        <f>#N/A</f>
        <v>#N/A</v>
      </c>
      <c r="M2914" t="e">
        <f>#N/A</f>
        <v>#N/A</v>
      </c>
      <c r="N2914" t="e">
        <f>#N/A</f>
        <v>#N/A</v>
      </c>
      <c r="O2914" t="e">
        <f>#N/A</f>
        <v>#N/A</v>
      </c>
      <c r="P2914" t="e">
        <f>#N/A</f>
        <v>#N/A</v>
      </c>
      <c r="Q2914" t="e">
        <f>#N/A</f>
        <v>#N/A</v>
      </c>
      <c r="R2914" t="e">
        <f>#N/A</f>
        <v>#N/A</v>
      </c>
      <c r="S2914" t="e">
        <f>#N/A</f>
        <v>#N/A</v>
      </c>
      <c r="T2914" t="e">
        <f>#N/A</f>
        <v>#N/A</v>
      </c>
      <c r="U2914" t="e">
        <f>#N/A</f>
        <v>#N/A</v>
      </c>
      <c r="V2914" t="e">
        <f>#N/A</f>
        <v>#N/A</v>
      </c>
      <c r="W2914" t="e">
        <f>#N/A</f>
        <v>#N/A</v>
      </c>
      <c r="X2914" t="e">
        <f>#N/A</f>
        <v>#N/A</v>
      </c>
      <c r="Y2914" t="e">
        <f>#N/A</f>
        <v>#N/A</v>
      </c>
      <c r="Z2914" t="e">
        <f>#N/A</f>
        <v>#N/A</v>
      </c>
      <c r="AA2914" t="e">
        <f>#N/A</f>
        <v>#N/A</v>
      </c>
      <c r="AB2914" t="e">
        <f>#N/A</f>
        <v>#N/A</v>
      </c>
      <c r="AC2914" t="e">
        <f>#N/A</f>
        <v>#N/A</v>
      </c>
      <c r="AD2914" t="e">
        <f>#N/A</f>
        <v>#N/A</v>
      </c>
    </row>
    <row r="2915" spans="2:30" ht="15" customHeight="1" x14ac:dyDescent="0.45">
      <c r="B2915" t="s">
        <v>419</v>
      </c>
      <c r="C2915" t="s">
        <v>190</v>
      </c>
      <c r="D2915" t="s">
        <v>1486</v>
      </c>
      <c r="E2915" t="s">
        <v>1487</v>
      </c>
      <c r="F2915" t="s">
        <v>5394</v>
      </c>
      <c r="G2915" t="s">
        <v>422</v>
      </c>
      <c r="H2915" t="s">
        <v>1239</v>
      </c>
      <c r="I2915" t="s">
        <v>1380</v>
      </c>
      <c r="J2915">
        <v>2</v>
      </c>
      <c r="K2915">
        <v>3.0579999999999998</v>
      </c>
      <c r="L2915">
        <v>3.18</v>
      </c>
      <c r="M2915">
        <v>3.3069999999999999</v>
      </c>
      <c r="N2915">
        <v>3.44</v>
      </c>
      <c r="O2915">
        <v>3.577</v>
      </c>
      <c r="P2915">
        <v>3.72</v>
      </c>
      <c r="Q2915">
        <v>3.8690000000000002</v>
      </c>
      <c r="R2915">
        <v>4.024</v>
      </c>
      <c r="S2915">
        <v>4.1849999999999996</v>
      </c>
      <c r="T2915">
        <v>4.3520000000000003</v>
      </c>
      <c r="U2915">
        <v>4.5259999999999998</v>
      </c>
      <c r="V2915">
        <v>4.7080000000000002</v>
      </c>
      <c r="W2915">
        <v>4.8959999999999999</v>
      </c>
      <c r="X2915">
        <v>5.0919999999999996</v>
      </c>
      <c r="Y2915">
        <v>5.2949999999999999</v>
      </c>
      <c r="Z2915">
        <v>5.5069999999999997</v>
      </c>
      <c r="AA2915">
        <v>5.7270000000000003</v>
      </c>
      <c r="AB2915">
        <v>5.9569999999999999</v>
      </c>
      <c r="AC2915">
        <v>6.1950000000000003</v>
      </c>
      <c r="AD2915">
        <v>6.4429999999999996</v>
      </c>
    </row>
    <row r="2916" spans="2:30" ht="15" customHeight="1" x14ac:dyDescent="0.45">
      <c r="B2916" t="s">
        <v>419</v>
      </c>
      <c r="C2916" t="s">
        <v>190</v>
      </c>
      <c r="D2916" t="s">
        <v>1489</v>
      </c>
      <c r="E2916" t="s">
        <v>1490</v>
      </c>
      <c r="F2916" t="s">
        <v>5395</v>
      </c>
      <c r="G2916" t="s">
        <v>422</v>
      </c>
      <c r="H2916" t="s">
        <v>1243</v>
      </c>
      <c r="I2916" t="s">
        <v>1380</v>
      </c>
      <c r="J2916">
        <v>2</v>
      </c>
      <c r="K2916">
        <v>0</v>
      </c>
      <c r="L2916">
        <v>0</v>
      </c>
      <c r="M2916">
        <v>0</v>
      </c>
      <c r="N2916">
        <v>0</v>
      </c>
      <c r="O2916">
        <v>0</v>
      </c>
      <c r="P2916">
        <v>0</v>
      </c>
      <c r="Q2916">
        <v>0</v>
      </c>
      <c r="R2916">
        <v>0</v>
      </c>
      <c r="S2916">
        <v>0</v>
      </c>
      <c r="T2916">
        <v>0</v>
      </c>
      <c r="U2916">
        <v>0</v>
      </c>
      <c r="V2916">
        <v>0</v>
      </c>
      <c r="W2916">
        <v>0</v>
      </c>
      <c r="X2916">
        <v>0</v>
      </c>
      <c r="Y2916">
        <v>0</v>
      </c>
      <c r="Z2916">
        <v>0</v>
      </c>
      <c r="AA2916">
        <v>0</v>
      </c>
      <c r="AB2916">
        <v>0</v>
      </c>
      <c r="AC2916">
        <v>0</v>
      </c>
      <c r="AD2916">
        <v>0</v>
      </c>
    </row>
    <row r="2917" spans="2:30" ht="15" customHeight="1" x14ac:dyDescent="0.45">
      <c r="B2917" t="s">
        <v>419</v>
      </c>
      <c r="C2917" t="s">
        <v>190</v>
      </c>
      <c r="D2917" t="s">
        <v>1492</v>
      </c>
      <c r="E2917" t="s">
        <v>1493</v>
      </c>
      <c r="F2917" t="s">
        <v>5396</v>
      </c>
      <c r="G2917" t="s">
        <v>422</v>
      </c>
      <c r="H2917" t="s">
        <v>1495</v>
      </c>
      <c r="I2917" t="s">
        <v>1380</v>
      </c>
      <c r="J2917">
        <v>2</v>
      </c>
      <c r="K2917">
        <v>5.3360000000000003</v>
      </c>
      <c r="L2917">
        <v>5.01</v>
      </c>
      <c r="M2917">
        <v>5.0869999999999997</v>
      </c>
      <c r="N2917">
        <v>5.0869999999999997</v>
      </c>
      <c r="O2917">
        <v>6.2030000000000003</v>
      </c>
      <c r="P2917">
        <v>6.2030000000000003</v>
      </c>
      <c r="Q2917">
        <v>6.2030000000000003</v>
      </c>
      <c r="R2917">
        <v>6.2030000000000003</v>
      </c>
      <c r="S2917">
        <v>6.2030000000000003</v>
      </c>
      <c r="T2917">
        <v>6.2030000000000003</v>
      </c>
      <c r="U2917">
        <v>6.2030000000000003</v>
      </c>
      <c r="V2917">
        <v>6.2030000000000003</v>
      </c>
      <c r="W2917">
        <v>6.2030000000000003</v>
      </c>
      <c r="X2917">
        <v>6.2030000000000003</v>
      </c>
      <c r="Y2917">
        <v>6.2030000000000003</v>
      </c>
      <c r="Z2917">
        <v>6.2030000000000003</v>
      </c>
      <c r="AA2917">
        <v>6.2030000000000003</v>
      </c>
      <c r="AB2917">
        <v>6.2030000000000003</v>
      </c>
      <c r="AC2917">
        <v>6.2030000000000003</v>
      </c>
      <c r="AD2917">
        <v>6.2030000000000003</v>
      </c>
    </row>
    <row r="2918" spans="2:30" ht="15" customHeight="1" x14ac:dyDescent="0.45">
      <c r="B2918" t="s">
        <v>419</v>
      </c>
      <c r="C2918" t="s">
        <v>190</v>
      </c>
      <c r="D2918" t="s">
        <v>1496</v>
      </c>
      <c r="E2918" t="s">
        <v>1497</v>
      </c>
      <c r="F2918" t="s">
        <v>5397</v>
      </c>
      <c r="G2918" t="s">
        <v>422</v>
      </c>
      <c r="H2918" t="s">
        <v>1499</v>
      </c>
      <c r="I2918" t="s">
        <v>1380</v>
      </c>
      <c r="J2918">
        <v>2</v>
      </c>
      <c r="K2918" t="e">
        <f>#N/A</f>
        <v>#N/A</v>
      </c>
      <c r="L2918" t="e">
        <f>#N/A</f>
        <v>#N/A</v>
      </c>
      <c r="M2918" t="e">
        <f>#N/A</f>
        <v>#N/A</v>
      </c>
      <c r="N2918" t="e">
        <f>#N/A</f>
        <v>#N/A</v>
      </c>
      <c r="O2918" t="e">
        <f>#N/A</f>
        <v>#N/A</v>
      </c>
      <c r="P2918" t="e">
        <f>#N/A</f>
        <v>#N/A</v>
      </c>
      <c r="Q2918" t="e">
        <f>#N/A</f>
        <v>#N/A</v>
      </c>
      <c r="R2918" t="e">
        <f>#N/A</f>
        <v>#N/A</v>
      </c>
      <c r="S2918" t="e">
        <f>#N/A</f>
        <v>#N/A</v>
      </c>
      <c r="T2918" t="e">
        <f>#N/A</f>
        <v>#N/A</v>
      </c>
      <c r="U2918" t="e">
        <f>#N/A</f>
        <v>#N/A</v>
      </c>
      <c r="V2918" t="e">
        <f>#N/A</f>
        <v>#N/A</v>
      </c>
      <c r="W2918" t="e">
        <f>#N/A</f>
        <v>#N/A</v>
      </c>
      <c r="X2918" t="e">
        <f>#N/A</f>
        <v>#N/A</v>
      </c>
      <c r="Y2918" t="e">
        <f>#N/A</f>
        <v>#N/A</v>
      </c>
      <c r="Z2918" t="e">
        <f>#N/A</f>
        <v>#N/A</v>
      </c>
      <c r="AA2918" t="e">
        <f>#N/A</f>
        <v>#N/A</v>
      </c>
      <c r="AB2918" t="e">
        <f>#N/A</f>
        <v>#N/A</v>
      </c>
      <c r="AC2918" t="e">
        <f>#N/A</f>
        <v>#N/A</v>
      </c>
      <c r="AD2918" t="e">
        <f>#N/A</f>
        <v>#N/A</v>
      </c>
    </row>
    <row r="2919" spans="2:30" ht="15" customHeight="1" x14ac:dyDescent="0.45">
      <c r="B2919" t="s">
        <v>419</v>
      </c>
      <c r="C2919" t="s">
        <v>190</v>
      </c>
      <c r="D2919" t="s">
        <v>1500</v>
      </c>
      <c r="E2919" t="s">
        <v>1013</v>
      </c>
      <c r="F2919" t="s">
        <v>5250</v>
      </c>
      <c r="G2919" t="s">
        <v>422</v>
      </c>
      <c r="H2919" t="s">
        <v>1402</v>
      </c>
      <c r="I2919" t="s">
        <v>1380</v>
      </c>
      <c r="J2919">
        <v>1</v>
      </c>
      <c r="K2919">
        <v>-6.9240000000000004</v>
      </c>
      <c r="L2919">
        <v>-5.181</v>
      </c>
      <c r="M2919">
        <v>-4.4829999999999997</v>
      </c>
      <c r="N2919">
        <v>-4.5529999999999999</v>
      </c>
      <c r="O2919">
        <v>-4.5940000000000003</v>
      </c>
      <c r="P2919">
        <v>-4.4880000000000004</v>
      </c>
      <c r="Q2919">
        <v>-4.3620000000000001</v>
      </c>
      <c r="R2919">
        <v>-4.3179999999999996</v>
      </c>
      <c r="S2919">
        <v>-4.3049999999999997</v>
      </c>
      <c r="T2919">
        <v>-4.298</v>
      </c>
      <c r="U2919">
        <v>-4.298</v>
      </c>
      <c r="V2919">
        <v>-4.298</v>
      </c>
      <c r="W2919">
        <v>-4.298</v>
      </c>
      <c r="X2919">
        <v>-4.298</v>
      </c>
      <c r="Y2919">
        <v>-4.298</v>
      </c>
      <c r="Z2919">
        <v>-4.298</v>
      </c>
      <c r="AA2919">
        <v>-4.298</v>
      </c>
      <c r="AB2919">
        <v>-4.298</v>
      </c>
      <c r="AC2919">
        <v>-4.298</v>
      </c>
      <c r="AD2919">
        <v>-4.298</v>
      </c>
    </row>
    <row r="2920" spans="2:30" ht="15" customHeight="1" x14ac:dyDescent="0.45">
      <c r="B2920" t="s">
        <v>419</v>
      </c>
      <c r="C2920" t="s">
        <v>190</v>
      </c>
      <c r="D2920" t="s">
        <v>1501</v>
      </c>
      <c r="E2920" t="s">
        <v>1502</v>
      </c>
      <c r="F2920" t="s">
        <v>5398</v>
      </c>
      <c r="G2920" t="s">
        <v>422</v>
      </c>
      <c r="H2920" t="s">
        <v>1256</v>
      </c>
      <c r="I2920" t="s">
        <v>1257</v>
      </c>
      <c r="J2920">
        <v>1</v>
      </c>
      <c r="K2920">
        <v>-124.092</v>
      </c>
      <c r="L2920">
        <v>-92.858000000000004</v>
      </c>
      <c r="M2920">
        <v>-80.331999999999994</v>
      </c>
      <c r="N2920">
        <v>-81.596000000000004</v>
      </c>
      <c r="O2920">
        <v>-82.334999999999994</v>
      </c>
      <c r="P2920">
        <v>-80.424999999999997</v>
      </c>
      <c r="Q2920">
        <v>-78.180000000000007</v>
      </c>
      <c r="R2920">
        <v>-77.38</v>
      </c>
      <c r="S2920">
        <v>-77.153000000000006</v>
      </c>
      <c r="T2920">
        <v>-77.024000000000001</v>
      </c>
      <c r="U2920">
        <v>-77.024000000000001</v>
      </c>
      <c r="V2920">
        <v>-77.024000000000001</v>
      </c>
      <c r="W2920">
        <v>-77.024000000000001</v>
      </c>
      <c r="X2920">
        <v>-77.024000000000001</v>
      </c>
      <c r="Y2920">
        <v>-77.024000000000001</v>
      </c>
      <c r="Z2920">
        <v>-77.024000000000001</v>
      </c>
      <c r="AA2920">
        <v>-77.024000000000001</v>
      </c>
      <c r="AB2920">
        <v>-77.024000000000001</v>
      </c>
      <c r="AC2920">
        <v>-77.024000000000001</v>
      </c>
      <c r="AD2920">
        <v>-77.024000000000001</v>
      </c>
    </row>
    <row r="2921" spans="2:30" ht="15" customHeight="1" x14ac:dyDescent="0.45">
      <c r="B2921" t="s">
        <v>419</v>
      </c>
      <c r="C2921" t="s">
        <v>190</v>
      </c>
      <c r="D2921" t="s">
        <v>1504</v>
      </c>
      <c r="E2921" t="s">
        <v>1505</v>
      </c>
      <c r="F2921" t="s">
        <v>5399</v>
      </c>
      <c r="G2921" t="s">
        <v>422</v>
      </c>
      <c r="H2921" t="s">
        <v>1507</v>
      </c>
      <c r="I2921" t="s">
        <v>1380</v>
      </c>
      <c r="J2921">
        <v>2</v>
      </c>
      <c r="K2921" t="e">
        <f>#N/A</f>
        <v>#N/A</v>
      </c>
      <c r="L2921" t="e">
        <f>#N/A</f>
        <v>#N/A</v>
      </c>
      <c r="M2921" t="e">
        <f>#N/A</f>
        <v>#N/A</v>
      </c>
      <c r="N2921" t="e">
        <f>#N/A</f>
        <v>#N/A</v>
      </c>
      <c r="O2921" t="e">
        <f>#N/A</f>
        <v>#N/A</v>
      </c>
      <c r="P2921" t="e">
        <f>#N/A</f>
        <v>#N/A</v>
      </c>
      <c r="Q2921" t="e">
        <f>#N/A</f>
        <v>#N/A</v>
      </c>
      <c r="R2921" t="e">
        <f>#N/A</f>
        <v>#N/A</v>
      </c>
      <c r="S2921" t="e">
        <f>#N/A</f>
        <v>#N/A</v>
      </c>
      <c r="T2921" t="e">
        <f>#N/A</f>
        <v>#N/A</v>
      </c>
      <c r="U2921" t="e">
        <f>#N/A</f>
        <v>#N/A</v>
      </c>
      <c r="V2921" t="e">
        <f>#N/A</f>
        <v>#N/A</v>
      </c>
      <c r="W2921" t="e">
        <f>#N/A</f>
        <v>#N/A</v>
      </c>
      <c r="X2921" t="e">
        <f>#N/A</f>
        <v>#N/A</v>
      </c>
      <c r="Y2921" t="e">
        <f>#N/A</f>
        <v>#N/A</v>
      </c>
      <c r="Z2921" t="e">
        <f>#N/A</f>
        <v>#N/A</v>
      </c>
      <c r="AA2921" t="e">
        <f>#N/A</f>
        <v>#N/A</v>
      </c>
      <c r="AB2921" t="e">
        <f>#N/A</f>
        <v>#N/A</v>
      </c>
      <c r="AC2921" t="e">
        <f>#N/A</f>
        <v>#N/A</v>
      </c>
      <c r="AD2921" t="e">
        <f>#N/A</f>
        <v>#N/A</v>
      </c>
    </row>
    <row r="2922" spans="2:30" ht="15" customHeight="1" x14ac:dyDescent="0.45">
      <c r="B2922" t="s">
        <v>419</v>
      </c>
      <c r="C2922" t="s">
        <v>190</v>
      </c>
      <c r="D2922" t="s">
        <v>1508</v>
      </c>
      <c r="E2922" t="s">
        <v>1509</v>
      </c>
      <c r="F2922" t="s">
        <v>5400</v>
      </c>
      <c r="G2922" t="s">
        <v>422</v>
      </c>
      <c r="H2922" t="s">
        <v>1265</v>
      </c>
      <c r="I2922" t="s">
        <v>1257</v>
      </c>
      <c r="J2922">
        <v>2</v>
      </c>
      <c r="K2922">
        <v>0</v>
      </c>
      <c r="L2922">
        <v>0</v>
      </c>
      <c r="M2922">
        <v>0</v>
      </c>
      <c r="N2922">
        <v>0</v>
      </c>
      <c r="O2922">
        <v>0</v>
      </c>
      <c r="P2922">
        <v>0</v>
      </c>
      <c r="Q2922">
        <v>0</v>
      </c>
      <c r="R2922">
        <v>0</v>
      </c>
      <c r="S2922">
        <v>0</v>
      </c>
      <c r="T2922">
        <v>0</v>
      </c>
      <c r="U2922">
        <v>0</v>
      </c>
      <c r="V2922">
        <v>0</v>
      </c>
      <c r="W2922">
        <v>0</v>
      </c>
      <c r="X2922">
        <v>0</v>
      </c>
      <c r="Y2922">
        <v>0</v>
      </c>
      <c r="Z2922">
        <v>0</v>
      </c>
      <c r="AA2922">
        <v>0</v>
      </c>
      <c r="AB2922">
        <v>0</v>
      </c>
      <c r="AC2922">
        <v>0</v>
      </c>
      <c r="AD2922">
        <v>0</v>
      </c>
    </row>
    <row r="2923" spans="2:30" ht="15" customHeight="1" x14ac:dyDescent="0.45">
      <c r="B2923" t="s">
        <v>419</v>
      </c>
      <c r="C2923" t="s">
        <v>190</v>
      </c>
      <c r="D2923" t="s">
        <v>1511</v>
      </c>
      <c r="E2923" t="s">
        <v>1512</v>
      </c>
      <c r="F2923" t="s">
        <v>5401</v>
      </c>
      <c r="G2923" t="s">
        <v>422</v>
      </c>
      <c r="H2923" t="s">
        <v>1215</v>
      </c>
      <c r="I2923" t="s">
        <v>1380</v>
      </c>
      <c r="J2923">
        <v>2</v>
      </c>
      <c r="K2923">
        <v>22.748999999999999</v>
      </c>
      <c r="L2923">
        <v>20.734000000000002</v>
      </c>
      <c r="M2923">
        <v>20.172000000000001</v>
      </c>
      <c r="N2923">
        <v>20.399000000000001</v>
      </c>
      <c r="O2923">
        <v>20.600999999999999</v>
      </c>
      <c r="P2923">
        <v>20.649000000000001</v>
      </c>
      <c r="Q2923">
        <v>20.683</v>
      </c>
      <c r="R2923">
        <v>20.811</v>
      </c>
      <c r="S2923">
        <v>20.981000000000002</v>
      </c>
      <c r="T2923">
        <v>21.164000000000001</v>
      </c>
      <c r="U2923">
        <v>21.363</v>
      </c>
      <c r="V2923">
        <v>21.568999999999999</v>
      </c>
      <c r="W2923">
        <v>21.783999999999999</v>
      </c>
      <c r="X2923">
        <v>22.007000000000001</v>
      </c>
      <c r="Y2923">
        <v>22.239000000000001</v>
      </c>
      <c r="Z2923">
        <v>22.481000000000002</v>
      </c>
      <c r="AA2923">
        <v>22.731999999999999</v>
      </c>
      <c r="AB2923">
        <v>22.992999999999999</v>
      </c>
      <c r="AC2923">
        <v>23.265000000000001</v>
      </c>
      <c r="AD2923">
        <v>23.547000000000001</v>
      </c>
    </row>
    <row r="2924" spans="2:30" ht="15" customHeight="1" x14ac:dyDescent="0.45">
      <c r="B2924" t="s">
        <v>419</v>
      </c>
      <c r="C2924" t="s">
        <v>190</v>
      </c>
      <c r="D2924" t="s">
        <v>1514</v>
      </c>
      <c r="E2924" t="s">
        <v>1515</v>
      </c>
      <c r="F2924" t="s">
        <v>5402</v>
      </c>
      <c r="G2924" t="s">
        <v>422</v>
      </c>
      <c r="H2924" t="s">
        <v>964</v>
      </c>
      <c r="I2924" t="s">
        <v>1380</v>
      </c>
      <c r="J2924">
        <v>2</v>
      </c>
      <c r="K2924">
        <v>16.896999999999998</v>
      </c>
      <c r="L2924">
        <v>15.007</v>
      </c>
      <c r="M2924">
        <v>14.387</v>
      </c>
      <c r="N2924">
        <v>14.454000000000001</v>
      </c>
      <c r="O2924">
        <v>14.493</v>
      </c>
      <c r="P2924">
        <v>14.391999999999999</v>
      </c>
      <c r="Q2924">
        <v>14.273</v>
      </c>
      <c r="R2924">
        <v>14.231</v>
      </c>
      <c r="S2924">
        <v>14.218999999999999</v>
      </c>
      <c r="T2924">
        <v>14.212</v>
      </c>
      <c r="U2924">
        <v>14.212</v>
      </c>
      <c r="V2924">
        <v>14.212</v>
      </c>
      <c r="W2924">
        <v>14.212</v>
      </c>
      <c r="X2924">
        <v>14.212</v>
      </c>
      <c r="Y2924">
        <v>14.212</v>
      </c>
      <c r="Z2924">
        <v>14.212</v>
      </c>
      <c r="AA2924">
        <v>14.212</v>
      </c>
      <c r="AB2924">
        <v>14.212</v>
      </c>
      <c r="AC2924">
        <v>14.212</v>
      </c>
      <c r="AD2924">
        <v>14.212</v>
      </c>
    </row>
    <row r="2925" spans="2:30" ht="15" customHeight="1" x14ac:dyDescent="0.45">
      <c r="B2925" t="s">
        <v>419</v>
      </c>
      <c r="C2925" t="s">
        <v>190</v>
      </c>
      <c r="D2925" t="s">
        <v>1517</v>
      </c>
      <c r="E2925" t="s">
        <v>1518</v>
      </c>
      <c r="F2925" t="s">
        <v>5403</v>
      </c>
      <c r="G2925" t="s">
        <v>422</v>
      </c>
      <c r="H2925" t="s">
        <v>1223</v>
      </c>
      <c r="I2925" t="s">
        <v>1380</v>
      </c>
      <c r="J2925">
        <v>2</v>
      </c>
      <c r="K2925">
        <v>0</v>
      </c>
      <c r="L2925">
        <v>0</v>
      </c>
      <c r="M2925">
        <v>0</v>
      </c>
      <c r="N2925">
        <v>0</v>
      </c>
      <c r="O2925">
        <v>0</v>
      </c>
      <c r="P2925">
        <v>0</v>
      </c>
      <c r="Q2925">
        <v>0</v>
      </c>
      <c r="R2925">
        <v>0</v>
      </c>
      <c r="S2925">
        <v>0</v>
      </c>
      <c r="T2925">
        <v>0</v>
      </c>
      <c r="U2925">
        <v>0</v>
      </c>
      <c r="V2925">
        <v>0</v>
      </c>
      <c r="W2925">
        <v>0</v>
      </c>
      <c r="X2925">
        <v>0</v>
      </c>
      <c r="Y2925">
        <v>0</v>
      </c>
      <c r="Z2925">
        <v>0</v>
      </c>
      <c r="AA2925">
        <v>0</v>
      </c>
      <c r="AB2925">
        <v>0</v>
      </c>
      <c r="AC2925">
        <v>0</v>
      </c>
      <c r="AD2925">
        <v>0</v>
      </c>
    </row>
    <row r="2926" spans="2:30" ht="15" customHeight="1" x14ac:dyDescent="0.45">
      <c r="B2926" t="s">
        <v>419</v>
      </c>
      <c r="C2926" t="s">
        <v>190</v>
      </c>
      <c r="D2926" t="s">
        <v>1520</v>
      </c>
      <c r="E2926" t="s">
        <v>1521</v>
      </c>
      <c r="F2926" t="s">
        <v>5404</v>
      </c>
      <c r="G2926" t="s">
        <v>422</v>
      </c>
      <c r="H2926" t="s">
        <v>1239</v>
      </c>
      <c r="I2926" t="s">
        <v>1380</v>
      </c>
      <c r="J2926">
        <v>2</v>
      </c>
      <c r="K2926">
        <v>3.0579999999999998</v>
      </c>
      <c r="L2926">
        <v>3.18</v>
      </c>
      <c r="M2926">
        <v>3.3069999999999999</v>
      </c>
      <c r="N2926">
        <v>3.44</v>
      </c>
      <c r="O2926">
        <v>3.577</v>
      </c>
      <c r="P2926">
        <v>3.72</v>
      </c>
      <c r="Q2926">
        <v>3.8690000000000002</v>
      </c>
      <c r="R2926">
        <v>4.024</v>
      </c>
      <c r="S2926">
        <v>4.1849999999999996</v>
      </c>
      <c r="T2926">
        <v>4.3520000000000003</v>
      </c>
      <c r="U2926">
        <v>4.5259999999999998</v>
      </c>
      <c r="V2926">
        <v>4.7080000000000002</v>
      </c>
      <c r="W2926">
        <v>4.8959999999999999</v>
      </c>
      <c r="X2926">
        <v>5.0919999999999996</v>
      </c>
      <c r="Y2926">
        <v>5.2949999999999999</v>
      </c>
      <c r="Z2926">
        <v>5.5069999999999997</v>
      </c>
      <c r="AA2926">
        <v>5.7270000000000003</v>
      </c>
      <c r="AB2926">
        <v>5.9569999999999999</v>
      </c>
      <c r="AC2926">
        <v>6.1950000000000003</v>
      </c>
      <c r="AD2926">
        <v>6.4429999999999996</v>
      </c>
    </row>
    <row r="2927" spans="2:30" ht="15" customHeight="1" x14ac:dyDescent="0.45">
      <c r="B2927" t="s">
        <v>419</v>
      </c>
      <c r="C2927" t="s">
        <v>190</v>
      </c>
      <c r="D2927" t="s">
        <v>1523</v>
      </c>
      <c r="E2927" t="s">
        <v>1524</v>
      </c>
      <c r="F2927" t="s">
        <v>5405</v>
      </c>
      <c r="G2927" t="s">
        <v>422</v>
      </c>
      <c r="H2927" t="s">
        <v>1243</v>
      </c>
      <c r="I2927" t="s">
        <v>1380</v>
      </c>
      <c r="J2927">
        <v>2</v>
      </c>
      <c r="K2927">
        <v>2.794</v>
      </c>
      <c r="L2927">
        <v>2.5459999999999998</v>
      </c>
      <c r="M2927">
        <v>2.4769999999999999</v>
      </c>
      <c r="N2927">
        <v>2.5049999999999999</v>
      </c>
      <c r="O2927">
        <v>2.5299999999999998</v>
      </c>
      <c r="P2927">
        <v>2.536</v>
      </c>
      <c r="Q2927">
        <v>2.54</v>
      </c>
      <c r="R2927">
        <v>2.556</v>
      </c>
      <c r="S2927">
        <v>2.577</v>
      </c>
      <c r="T2927">
        <v>2.5990000000000002</v>
      </c>
      <c r="U2927">
        <v>2.6230000000000002</v>
      </c>
      <c r="V2927">
        <v>2.649</v>
      </c>
      <c r="W2927">
        <v>2.6749999999999998</v>
      </c>
      <c r="X2927">
        <v>2.7029999999999998</v>
      </c>
      <c r="Y2927">
        <v>2.7309999999999999</v>
      </c>
      <c r="Z2927">
        <v>2.7610000000000001</v>
      </c>
      <c r="AA2927">
        <v>2.7919999999999998</v>
      </c>
      <c r="AB2927">
        <v>2.8239999999999998</v>
      </c>
      <c r="AC2927">
        <v>2.8570000000000002</v>
      </c>
      <c r="AD2927">
        <v>2.8919999999999999</v>
      </c>
    </row>
    <row r="2928" spans="2:30" ht="15" customHeight="1" x14ac:dyDescent="0.45">
      <c r="B2928" t="s">
        <v>419</v>
      </c>
      <c r="C2928" t="s">
        <v>190</v>
      </c>
      <c r="D2928" t="s">
        <v>1526</v>
      </c>
      <c r="E2928" t="s">
        <v>1527</v>
      </c>
      <c r="F2928" t="s">
        <v>5406</v>
      </c>
      <c r="G2928" t="s">
        <v>422</v>
      </c>
      <c r="H2928" t="s">
        <v>1495</v>
      </c>
      <c r="I2928" t="s">
        <v>1380</v>
      </c>
      <c r="J2928">
        <v>2</v>
      </c>
      <c r="K2928">
        <v>4.6340000000000003</v>
      </c>
      <c r="L2928">
        <v>3.2090000000000001</v>
      </c>
      <c r="M2928">
        <v>2.331</v>
      </c>
      <c r="N2928">
        <v>2.331</v>
      </c>
      <c r="O2928">
        <v>3.4470000000000001</v>
      </c>
      <c r="P2928">
        <v>3.4630000000000001</v>
      </c>
      <c r="Q2928">
        <v>3.4790000000000001</v>
      </c>
      <c r="R2928">
        <v>3.496</v>
      </c>
      <c r="S2928">
        <v>3.5129999999999999</v>
      </c>
      <c r="T2928">
        <v>3.5310000000000001</v>
      </c>
      <c r="U2928">
        <v>3.5489999999999999</v>
      </c>
      <c r="V2928">
        <v>3.5680000000000001</v>
      </c>
      <c r="W2928">
        <v>3.5880000000000001</v>
      </c>
      <c r="X2928">
        <v>3.6080000000000001</v>
      </c>
      <c r="Y2928">
        <v>3.629</v>
      </c>
      <c r="Z2928">
        <v>3.629</v>
      </c>
      <c r="AA2928">
        <v>3.629</v>
      </c>
      <c r="AB2928">
        <v>3.629</v>
      </c>
      <c r="AC2928">
        <v>3.629</v>
      </c>
      <c r="AD2928">
        <v>3.629</v>
      </c>
    </row>
    <row r="2929" spans="2:30" ht="15" customHeight="1" x14ac:dyDescent="0.45">
      <c r="B2929" t="s">
        <v>419</v>
      </c>
      <c r="C2929" t="s">
        <v>190</v>
      </c>
      <c r="D2929" t="s">
        <v>1529</v>
      </c>
      <c r="E2929" t="s">
        <v>1530</v>
      </c>
      <c r="F2929" t="s">
        <v>5407</v>
      </c>
      <c r="G2929" t="s">
        <v>422</v>
      </c>
      <c r="H2929" t="s">
        <v>1499</v>
      </c>
      <c r="I2929" t="s">
        <v>1380</v>
      </c>
      <c r="J2929">
        <v>2</v>
      </c>
      <c r="K2929">
        <v>-18.114999999999998</v>
      </c>
      <c r="L2929">
        <v>-17.526</v>
      </c>
      <c r="M2929">
        <v>-17.841000000000001</v>
      </c>
      <c r="N2929">
        <v>-18.068000000000001</v>
      </c>
      <c r="O2929">
        <v>-17.154</v>
      </c>
      <c r="P2929">
        <v>-17.186</v>
      </c>
      <c r="Q2929">
        <v>-17.204000000000001</v>
      </c>
      <c r="R2929">
        <v>-17.315999999999999</v>
      </c>
      <c r="S2929">
        <v>-17.468</v>
      </c>
      <c r="T2929">
        <v>-17.632999999999999</v>
      </c>
      <c r="U2929">
        <v>-17.812999999999999</v>
      </c>
      <c r="V2929">
        <v>-18.001000000000001</v>
      </c>
      <c r="W2929">
        <v>-18.196000000000002</v>
      </c>
      <c r="X2929">
        <v>-18.399000000000001</v>
      </c>
      <c r="Y2929">
        <v>-18.611000000000001</v>
      </c>
      <c r="Z2929">
        <v>-18.852</v>
      </c>
      <c r="AA2929">
        <v>-19.103000000000002</v>
      </c>
      <c r="AB2929">
        <v>-19.364000000000001</v>
      </c>
      <c r="AC2929">
        <v>-19.635999999999999</v>
      </c>
      <c r="AD2929">
        <v>-19.919</v>
      </c>
    </row>
    <row r="2930" spans="2:30" ht="15" customHeight="1" x14ac:dyDescent="0.45">
      <c r="B2930" t="s">
        <v>419</v>
      </c>
      <c r="C2930" t="s">
        <v>190</v>
      </c>
      <c r="D2930" t="s">
        <v>1532</v>
      </c>
      <c r="E2930" t="s">
        <v>1019</v>
      </c>
      <c r="F2930" t="s">
        <v>5252</v>
      </c>
      <c r="G2930" t="s">
        <v>422</v>
      </c>
      <c r="H2930" t="s">
        <v>1435</v>
      </c>
      <c r="I2930" t="s">
        <v>1380</v>
      </c>
      <c r="J2930">
        <v>1</v>
      </c>
      <c r="K2930">
        <v>-12.263</v>
      </c>
      <c r="L2930">
        <v>-11.798999999999999</v>
      </c>
      <c r="M2930">
        <v>-12.055999999999999</v>
      </c>
      <c r="N2930">
        <v>-12.122999999999999</v>
      </c>
      <c r="O2930">
        <v>-12.162000000000001</v>
      </c>
      <c r="P2930">
        <v>-12.061</v>
      </c>
      <c r="Q2930">
        <v>-11.942</v>
      </c>
      <c r="R2930">
        <v>-11.9</v>
      </c>
      <c r="S2930">
        <v>-11.888</v>
      </c>
      <c r="T2930">
        <v>-11.881</v>
      </c>
      <c r="U2930">
        <v>-11.881</v>
      </c>
      <c r="V2930">
        <v>-11.881</v>
      </c>
      <c r="W2930">
        <v>-11.881</v>
      </c>
      <c r="X2930">
        <v>-11.881</v>
      </c>
      <c r="Y2930">
        <v>-11.881</v>
      </c>
      <c r="Z2930">
        <v>-11.881</v>
      </c>
      <c r="AA2930">
        <v>-11.881</v>
      </c>
      <c r="AB2930">
        <v>-11.881</v>
      </c>
      <c r="AC2930">
        <v>-11.881</v>
      </c>
      <c r="AD2930">
        <v>-11.881</v>
      </c>
    </row>
    <row r="2931" spans="2:30" ht="15" customHeight="1" x14ac:dyDescent="0.45">
      <c r="B2931" t="s">
        <v>419</v>
      </c>
      <c r="C2931" t="s">
        <v>190</v>
      </c>
      <c r="D2931" t="s">
        <v>1533</v>
      </c>
      <c r="E2931" t="s">
        <v>1534</v>
      </c>
      <c r="F2931" t="s">
        <v>5408</v>
      </c>
      <c r="G2931" t="s">
        <v>422</v>
      </c>
      <c r="H2931" t="s">
        <v>1256</v>
      </c>
      <c r="I2931" t="s">
        <v>1257</v>
      </c>
      <c r="J2931">
        <v>1</v>
      </c>
      <c r="K2931">
        <v>-219.76400000000001</v>
      </c>
      <c r="L2931">
        <v>-211.446</v>
      </c>
      <c r="M2931">
        <v>-216.06299999999999</v>
      </c>
      <c r="N2931">
        <v>-217.261</v>
      </c>
      <c r="O2931">
        <v>-217.96</v>
      </c>
      <c r="P2931">
        <v>-216.15100000000001</v>
      </c>
      <c r="Q2931">
        <v>-214.023</v>
      </c>
      <c r="R2931">
        <v>-213.26499999999999</v>
      </c>
      <c r="S2931">
        <v>-213.05</v>
      </c>
      <c r="T2931">
        <v>-212.928</v>
      </c>
      <c r="U2931">
        <v>-212.928</v>
      </c>
      <c r="V2931">
        <v>-212.928</v>
      </c>
      <c r="W2931">
        <v>-212.928</v>
      </c>
      <c r="X2931">
        <v>-212.928</v>
      </c>
      <c r="Y2931">
        <v>-212.928</v>
      </c>
      <c r="Z2931">
        <v>-212.928</v>
      </c>
      <c r="AA2931">
        <v>-212.928</v>
      </c>
      <c r="AB2931">
        <v>-212.928</v>
      </c>
      <c r="AC2931">
        <v>-212.928</v>
      </c>
      <c r="AD2931">
        <v>-212.928</v>
      </c>
    </row>
    <row r="2932" spans="2:30" ht="15" customHeight="1" x14ac:dyDescent="0.45">
      <c r="B2932" t="s">
        <v>419</v>
      </c>
      <c r="C2932" t="s">
        <v>190</v>
      </c>
      <c r="D2932" t="s">
        <v>1536</v>
      </c>
      <c r="E2932" t="s">
        <v>1537</v>
      </c>
      <c r="F2932" t="s">
        <v>5409</v>
      </c>
      <c r="G2932" t="s">
        <v>422</v>
      </c>
      <c r="H2932" t="s">
        <v>1507</v>
      </c>
      <c r="I2932" t="s">
        <v>1380</v>
      </c>
      <c r="J2932">
        <v>2</v>
      </c>
      <c r="K2932">
        <v>3.0579999999999998</v>
      </c>
      <c r="L2932">
        <v>3.181</v>
      </c>
      <c r="M2932">
        <v>3.3079999999999998</v>
      </c>
      <c r="N2932">
        <v>3.44</v>
      </c>
      <c r="O2932">
        <v>3.5779999999999998</v>
      </c>
      <c r="P2932">
        <v>3.7210000000000001</v>
      </c>
      <c r="Q2932">
        <v>3.87</v>
      </c>
      <c r="R2932">
        <v>4.024</v>
      </c>
      <c r="S2932">
        <v>4.1849999999999996</v>
      </c>
      <c r="T2932">
        <v>4.3529999999999998</v>
      </c>
      <c r="U2932">
        <v>4.5270000000000001</v>
      </c>
      <c r="V2932">
        <v>4.7080000000000002</v>
      </c>
      <c r="W2932">
        <v>4.8959999999999999</v>
      </c>
      <c r="X2932">
        <v>5.0919999999999996</v>
      </c>
      <c r="Y2932">
        <v>5.2960000000000003</v>
      </c>
      <c r="Z2932">
        <v>5.508</v>
      </c>
      <c r="AA2932">
        <v>5.7279999999999998</v>
      </c>
      <c r="AB2932">
        <v>5.9569999999999999</v>
      </c>
      <c r="AC2932">
        <v>6.1950000000000003</v>
      </c>
      <c r="AD2932">
        <v>6.4429999999999996</v>
      </c>
    </row>
    <row r="2933" spans="2:30" ht="15" customHeight="1" x14ac:dyDescent="0.45">
      <c r="B2933" t="s">
        <v>419</v>
      </c>
      <c r="C2933" t="s">
        <v>190</v>
      </c>
      <c r="D2933" t="s">
        <v>1539</v>
      </c>
      <c r="E2933" t="s">
        <v>1540</v>
      </c>
      <c r="F2933" t="s">
        <v>5410</v>
      </c>
      <c r="G2933" t="s">
        <v>422</v>
      </c>
      <c r="H2933" t="s">
        <v>1265</v>
      </c>
      <c r="I2933" t="s">
        <v>1257</v>
      </c>
      <c r="J2933">
        <v>2</v>
      </c>
      <c r="K2933">
        <v>54.808999999999997</v>
      </c>
      <c r="L2933">
        <v>57.000999999999998</v>
      </c>
      <c r="M2933">
        <v>59.280999999999999</v>
      </c>
      <c r="N2933">
        <v>61.652000000000001</v>
      </c>
      <c r="O2933">
        <v>64.117999999999995</v>
      </c>
      <c r="P2933">
        <v>66.682000000000002</v>
      </c>
      <c r="Q2933">
        <v>69.349000000000004</v>
      </c>
      <c r="R2933">
        <v>72.123000000000005</v>
      </c>
      <c r="S2933">
        <v>75.007999999999996</v>
      </c>
      <c r="T2933">
        <v>78.007999999999996</v>
      </c>
      <c r="U2933">
        <v>81.128</v>
      </c>
      <c r="V2933">
        <v>84.373000000000005</v>
      </c>
      <c r="W2933">
        <v>87.748000000000005</v>
      </c>
      <c r="X2933">
        <v>91.257000000000005</v>
      </c>
      <c r="Y2933">
        <v>94.906999999999996</v>
      </c>
      <c r="Z2933">
        <v>98.703000000000003</v>
      </c>
      <c r="AA2933">
        <v>102.651</v>
      </c>
      <c r="AB2933">
        <v>106.75700000000001</v>
      </c>
      <c r="AC2933">
        <v>111.027</v>
      </c>
      <c r="AD2933">
        <v>115.467</v>
      </c>
    </row>
    <row r="2934" spans="2:30" ht="15" customHeight="1" x14ac:dyDescent="0.45">
      <c r="B2934" t="s">
        <v>419</v>
      </c>
      <c r="C2934" t="s">
        <v>190</v>
      </c>
      <c r="D2934" t="s">
        <v>1542</v>
      </c>
      <c r="E2934" t="s">
        <v>1543</v>
      </c>
      <c r="F2934" t="s">
        <v>5411</v>
      </c>
      <c r="G2934" t="s">
        <v>422</v>
      </c>
      <c r="H2934" t="s">
        <v>1215</v>
      </c>
      <c r="I2934" t="s">
        <v>1380</v>
      </c>
      <c r="J2934">
        <v>2</v>
      </c>
      <c r="K2934" t="e">
        <f>#N/A</f>
        <v>#N/A</v>
      </c>
      <c r="L2934" t="e">
        <f>#N/A</f>
        <v>#N/A</v>
      </c>
      <c r="M2934" t="e">
        <f>#N/A</f>
        <v>#N/A</v>
      </c>
      <c r="N2934" t="e">
        <f>#N/A</f>
        <v>#N/A</v>
      </c>
      <c r="O2934" t="e">
        <f>#N/A</f>
        <v>#N/A</v>
      </c>
      <c r="P2934" t="e">
        <f>#N/A</f>
        <v>#N/A</v>
      </c>
      <c r="Q2934" t="e">
        <f>#N/A</f>
        <v>#N/A</v>
      </c>
      <c r="R2934" t="e">
        <f>#N/A</f>
        <v>#N/A</v>
      </c>
      <c r="S2934" t="e">
        <f>#N/A</f>
        <v>#N/A</v>
      </c>
      <c r="T2934" t="e">
        <f>#N/A</f>
        <v>#N/A</v>
      </c>
      <c r="U2934" t="e">
        <f>#N/A</f>
        <v>#N/A</v>
      </c>
      <c r="V2934" t="e">
        <f>#N/A</f>
        <v>#N/A</v>
      </c>
      <c r="W2934" t="e">
        <f>#N/A</f>
        <v>#N/A</v>
      </c>
      <c r="X2934" t="e">
        <f>#N/A</f>
        <v>#N/A</v>
      </c>
      <c r="Y2934" t="e">
        <f>#N/A</f>
        <v>#N/A</v>
      </c>
      <c r="Z2934" t="e">
        <f>#N/A</f>
        <v>#N/A</v>
      </c>
      <c r="AA2934" t="e">
        <f>#N/A</f>
        <v>#N/A</v>
      </c>
      <c r="AB2934" t="e">
        <f>#N/A</f>
        <v>#N/A</v>
      </c>
      <c r="AC2934" t="e">
        <f>#N/A</f>
        <v>#N/A</v>
      </c>
      <c r="AD2934" t="e">
        <f>#N/A</f>
        <v>#N/A</v>
      </c>
    </row>
    <row r="2935" spans="2:30" ht="15" customHeight="1" x14ac:dyDescent="0.45">
      <c r="B2935" t="s">
        <v>419</v>
      </c>
      <c r="C2935" t="s">
        <v>190</v>
      </c>
      <c r="D2935" t="s">
        <v>1545</v>
      </c>
      <c r="E2935" t="s">
        <v>1546</v>
      </c>
      <c r="F2935" t="s">
        <v>5412</v>
      </c>
      <c r="G2935" t="s">
        <v>422</v>
      </c>
      <c r="H2935" t="s">
        <v>964</v>
      </c>
      <c r="I2935" t="s">
        <v>1380</v>
      </c>
      <c r="J2935">
        <v>2</v>
      </c>
      <c r="K2935">
        <v>11.488</v>
      </c>
      <c r="L2935">
        <v>9.3889999999999993</v>
      </c>
      <c r="M2935">
        <v>8.7669999999999995</v>
      </c>
      <c r="N2935">
        <v>8.8460000000000001</v>
      </c>
      <c r="O2935">
        <v>8.8919999999999995</v>
      </c>
      <c r="P2935">
        <v>8.7729999999999997</v>
      </c>
      <c r="Q2935">
        <v>8.6319999999999997</v>
      </c>
      <c r="R2935">
        <v>8.5820000000000007</v>
      </c>
      <c r="S2935">
        <v>8.5679999999999996</v>
      </c>
      <c r="T2935">
        <v>8.56</v>
      </c>
      <c r="U2935">
        <v>8.56</v>
      </c>
      <c r="V2935">
        <v>8.56</v>
      </c>
      <c r="W2935">
        <v>8.56</v>
      </c>
      <c r="X2935">
        <v>8.56</v>
      </c>
      <c r="Y2935">
        <v>8.56</v>
      </c>
      <c r="Z2935">
        <v>8.56</v>
      </c>
      <c r="AA2935">
        <v>8.56</v>
      </c>
      <c r="AB2935">
        <v>8.56</v>
      </c>
      <c r="AC2935">
        <v>8.56</v>
      </c>
      <c r="AD2935">
        <v>8.56</v>
      </c>
    </row>
    <row r="2936" spans="2:30" ht="15" customHeight="1" x14ac:dyDescent="0.45">
      <c r="B2936" t="s">
        <v>419</v>
      </c>
      <c r="C2936" t="s">
        <v>190</v>
      </c>
      <c r="D2936" t="s">
        <v>1548</v>
      </c>
      <c r="E2936" t="s">
        <v>1549</v>
      </c>
      <c r="F2936" t="s">
        <v>5413</v>
      </c>
      <c r="G2936" t="s">
        <v>422</v>
      </c>
      <c r="H2936" t="s">
        <v>1223</v>
      </c>
      <c r="I2936" t="s">
        <v>1380</v>
      </c>
      <c r="J2936">
        <v>2</v>
      </c>
      <c r="K2936" t="e">
        <f>#N/A</f>
        <v>#N/A</v>
      </c>
      <c r="L2936" t="e">
        <f>#N/A</f>
        <v>#N/A</v>
      </c>
      <c r="M2936" t="e">
        <f>#N/A</f>
        <v>#N/A</v>
      </c>
      <c r="N2936" t="e">
        <f>#N/A</f>
        <v>#N/A</v>
      </c>
      <c r="O2936" t="e">
        <f>#N/A</f>
        <v>#N/A</v>
      </c>
      <c r="P2936" t="e">
        <f>#N/A</f>
        <v>#N/A</v>
      </c>
      <c r="Q2936" t="e">
        <f>#N/A</f>
        <v>#N/A</v>
      </c>
      <c r="R2936" t="e">
        <f>#N/A</f>
        <v>#N/A</v>
      </c>
      <c r="S2936" t="e">
        <f>#N/A</f>
        <v>#N/A</v>
      </c>
      <c r="T2936" t="e">
        <f>#N/A</f>
        <v>#N/A</v>
      </c>
      <c r="U2936" t="e">
        <f>#N/A</f>
        <v>#N/A</v>
      </c>
      <c r="V2936" t="e">
        <f>#N/A</f>
        <v>#N/A</v>
      </c>
      <c r="W2936" t="e">
        <f>#N/A</f>
        <v>#N/A</v>
      </c>
      <c r="X2936" t="e">
        <f>#N/A</f>
        <v>#N/A</v>
      </c>
      <c r="Y2936" t="e">
        <f>#N/A</f>
        <v>#N/A</v>
      </c>
      <c r="Z2936" t="e">
        <f>#N/A</f>
        <v>#N/A</v>
      </c>
      <c r="AA2936" t="e">
        <f>#N/A</f>
        <v>#N/A</v>
      </c>
      <c r="AB2936" t="e">
        <f>#N/A</f>
        <v>#N/A</v>
      </c>
      <c r="AC2936" t="e">
        <f>#N/A</f>
        <v>#N/A</v>
      </c>
      <c r="AD2936" t="e">
        <f>#N/A</f>
        <v>#N/A</v>
      </c>
    </row>
    <row r="2937" spans="2:30" ht="15" customHeight="1" x14ac:dyDescent="0.45">
      <c r="B2937" t="s">
        <v>419</v>
      </c>
      <c r="C2937" t="s">
        <v>190</v>
      </c>
      <c r="D2937" t="s">
        <v>1551</v>
      </c>
      <c r="E2937" t="s">
        <v>1552</v>
      </c>
      <c r="F2937" t="s">
        <v>5414</v>
      </c>
      <c r="G2937" t="s">
        <v>422</v>
      </c>
      <c r="H2937" t="s">
        <v>1239</v>
      </c>
      <c r="I2937" t="s">
        <v>1380</v>
      </c>
      <c r="J2937">
        <v>2</v>
      </c>
      <c r="K2937">
        <v>3.0579999999999998</v>
      </c>
      <c r="L2937">
        <v>3.18</v>
      </c>
      <c r="M2937">
        <v>3.3069999999999999</v>
      </c>
      <c r="N2937">
        <v>3.44</v>
      </c>
      <c r="O2937">
        <v>3.577</v>
      </c>
      <c r="P2937">
        <v>3.72</v>
      </c>
      <c r="Q2937">
        <v>3.8690000000000002</v>
      </c>
      <c r="R2937">
        <v>4.024</v>
      </c>
      <c r="S2937">
        <v>4.1849999999999996</v>
      </c>
      <c r="T2937">
        <v>4.3520000000000003</v>
      </c>
      <c r="U2937">
        <v>4.5259999999999998</v>
      </c>
      <c r="V2937">
        <v>4.7080000000000002</v>
      </c>
      <c r="W2937">
        <v>4.8959999999999999</v>
      </c>
      <c r="X2937">
        <v>5.0919999999999996</v>
      </c>
      <c r="Y2937">
        <v>5.2949999999999999</v>
      </c>
      <c r="Z2937">
        <v>5.5069999999999997</v>
      </c>
      <c r="AA2937">
        <v>5.7270000000000003</v>
      </c>
      <c r="AB2937">
        <v>5.9569999999999999</v>
      </c>
      <c r="AC2937">
        <v>6.1950000000000003</v>
      </c>
      <c r="AD2937">
        <v>6.4429999999999996</v>
      </c>
    </row>
    <row r="2938" spans="2:30" ht="15" customHeight="1" x14ac:dyDescent="0.45">
      <c r="B2938" t="s">
        <v>419</v>
      </c>
      <c r="C2938" t="s">
        <v>190</v>
      </c>
      <c r="D2938" t="s">
        <v>1554</v>
      </c>
      <c r="E2938" t="s">
        <v>1555</v>
      </c>
      <c r="F2938" t="s">
        <v>5415</v>
      </c>
      <c r="G2938" t="s">
        <v>422</v>
      </c>
      <c r="H2938" t="s">
        <v>1243</v>
      </c>
      <c r="I2938" t="s">
        <v>1380</v>
      </c>
      <c r="J2938">
        <v>2</v>
      </c>
      <c r="K2938">
        <v>0</v>
      </c>
      <c r="L2938">
        <v>0</v>
      </c>
      <c r="M2938">
        <v>0</v>
      </c>
      <c r="N2938">
        <v>0</v>
      </c>
      <c r="O2938">
        <v>0</v>
      </c>
      <c r="P2938">
        <v>0</v>
      </c>
      <c r="Q2938">
        <v>0</v>
      </c>
      <c r="R2938">
        <v>0</v>
      </c>
      <c r="S2938">
        <v>0</v>
      </c>
      <c r="T2938">
        <v>0</v>
      </c>
      <c r="U2938">
        <v>0</v>
      </c>
      <c r="V2938">
        <v>0</v>
      </c>
      <c r="W2938">
        <v>0</v>
      </c>
      <c r="X2938">
        <v>0</v>
      </c>
      <c r="Y2938">
        <v>0</v>
      </c>
      <c r="Z2938">
        <v>0</v>
      </c>
      <c r="AA2938">
        <v>0</v>
      </c>
      <c r="AB2938">
        <v>0</v>
      </c>
      <c r="AC2938">
        <v>0</v>
      </c>
      <c r="AD2938">
        <v>0</v>
      </c>
    </row>
    <row r="2939" spans="2:30" ht="15" customHeight="1" x14ac:dyDescent="0.45">
      <c r="B2939" t="s">
        <v>419</v>
      </c>
      <c r="C2939" t="s">
        <v>190</v>
      </c>
      <c r="D2939" t="s">
        <v>1557</v>
      </c>
      <c r="E2939" t="s">
        <v>1558</v>
      </c>
      <c r="F2939" t="s">
        <v>5416</v>
      </c>
      <c r="G2939" t="s">
        <v>422</v>
      </c>
      <c r="H2939" t="s">
        <v>1495</v>
      </c>
      <c r="I2939" t="s">
        <v>1380</v>
      </c>
      <c r="J2939">
        <v>2</v>
      </c>
      <c r="K2939">
        <v>2.7839999999999998</v>
      </c>
      <c r="L2939">
        <v>2.6139999999999999</v>
      </c>
      <c r="M2939">
        <v>2.6539999999999999</v>
      </c>
      <c r="N2939">
        <v>2.6539999999999999</v>
      </c>
      <c r="O2939">
        <v>3.77</v>
      </c>
      <c r="P2939">
        <v>3.77</v>
      </c>
      <c r="Q2939">
        <v>3.77</v>
      </c>
      <c r="R2939">
        <v>3.77</v>
      </c>
      <c r="S2939">
        <v>3.77</v>
      </c>
      <c r="T2939">
        <v>3.77</v>
      </c>
      <c r="U2939">
        <v>3.77</v>
      </c>
      <c r="V2939">
        <v>3.77</v>
      </c>
      <c r="W2939">
        <v>3.77</v>
      </c>
      <c r="X2939">
        <v>3.77</v>
      </c>
      <c r="Y2939">
        <v>3.77</v>
      </c>
      <c r="Z2939">
        <v>3.77</v>
      </c>
      <c r="AA2939">
        <v>3.77</v>
      </c>
      <c r="AB2939">
        <v>3.77</v>
      </c>
      <c r="AC2939">
        <v>3.77</v>
      </c>
      <c r="AD2939">
        <v>3.77</v>
      </c>
    </row>
    <row r="2940" spans="2:30" ht="15" customHeight="1" x14ac:dyDescent="0.45">
      <c r="B2940" t="s">
        <v>419</v>
      </c>
      <c r="C2940" t="s">
        <v>190</v>
      </c>
      <c r="D2940" t="s">
        <v>1560</v>
      </c>
      <c r="E2940" t="s">
        <v>1561</v>
      </c>
      <c r="F2940" t="s">
        <v>5417</v>
      </c>
      <c r="G2940" t="s">
        <v>422</v>
      </c>
      <c r="H2940" t="s">
        <v>1499</v>
      </c>
      <c r="I2940" t="s">
        <v>1380</v>
      </c>
      <c r="J2940">
        <v>2</v>
      </c>
      <c r="K2940" t="e">
        <f>#N/A</f>
        <v>#N/A</v>
      </c>
      <c r="L2940" t="e">
        <f>#N/A</f>
        <v>#N/A</v>
      </c>
      <c r="M2940" t="e">
        <f>#N/A</f>
        <v>#N/A</v>
      </c>
      <c r="N2940" t="e">
        <f>#N/A</f>
        <v>#N/A</v>
      </c>
      <c r="O2940" t="e">
        <f>#N/A</f>
        <v>#N/A</v>
      </c>
      <c r="P2940" t="e">
        <f>#N/A</f>
        <v>#N/A</v>
      </c>
      <c r="Q2940" t="e">
        <f>#N/A</f>
        <v>#N/A</v>
      </c>
      <c r="R2940" t="e">
        <f>#N/A</f>
        <v>#N/A</v>
      </c>
      <c r="S2940" t="e">
        <f>#N/A</f>
        <v>#N/A</v>
      </c>
      <c r="T2940" t="e">
        <f>#N/A</f>
        <v>#N/A</v>
      </c>
      <c r="U2940" t="e">
        <f>#N/A</f>
        <v>#N/A</v>
      </c>
      <c r="V2940" t="e">
        <f>#N/A</f>
        <v>#N/A</v>
      </c>
      <c r="W2940" t="e">
        <f>#N/A</f>
        <v>#N/A</v>
      </c>
      <c r="X2940" t="e">
        <f>#N/A</f>
        <v>#N/A</v>
      </c>
      <c r="Y2940" t="e">
        <f>#N/A</f>
        <v>#N/A</v>
      </c>
      <c r="Z2940" t="e">
        <f>#N/A</f>
        <v>#N/A</v>
      </c>
      <c r="AA2940" t="e">
        <f>#N/A</f>
        <v>#N/A</v>
      </c>
      <c r="AB2940" t="e">
        <f>#N/A</f>
        <v>#N/A</v>
      </c>
      <c r="AC2940" t="e">
        <f>#N/A</f>
        <v>#N/A</v>
      </c>
      <c r="AD2940" t="e">
        <f>#N/A</f>
        <v>#N/A</v>
      </c>
    </row>
    <row r="2941" spans="2:30" ht="15" customHeight="1" x14ac:dyDescent="0.45">
      <c r="B2941" t="s">
        <v>419</v>
      </c>
      <c r="C2941" t="s">
        <v>190</v>
      </c>
      <c r="D2941" t="s">
        <v>1563</v>
      </c>
      <c r="E2941" t="s">
        <v>1025</v>
      </c>
      <c r="F2941" t="s">
        <v>5254</v>
      </c>
      <c r="G2941" t="s">
        <v>422</v>
      </c>
      <c r="H2941" t="s">
        <v>1467</v>
      </c>
      <c r="I2941" t="s">
        <v>1380</v>
      </c>
      <c r="J2941">
        <v>1</v>
      </c>
      <c r="K2941">
        <v>-8.7029999999999994</v>
      </c>
      <c r="L2941">
        <v>-6.7750000000000004</v>
      </c>
      <c r="M2941">
        <v>-6.1120000000000001</v>
      </c>
      <c r="N2941">
        <v>-6.1909999999999998</v>
      </c>
      <c r="O2941">
        <v>-6.2380000000000004</v>
      </c>
      <c r="P2941">
        <v>-6.1180000000000003</v>
      </c>
      <c r="Q2941">
        <v>-5.9779999999999998</v>
      </c>
      <c r="R2941">
        <v>-5.9279999999999999</v>
      </c>
      <c r="S2941">
        <v>-5.9139999999999997</v>
      </c>
      <c r="T2941">
        <v>-5.9059999999999997</v>
      </c>
      <c r="U2941">
        <v>-5.9059999999999997</v>
      </c>
      <c r="V2941">
        <v>-5.9059999999999997</v>
      </c>
      <c r="W2941">
        <v>-5.9059999999999997</v>
      </c>
      <c r="X2941">
        <v>-5.9059999999999997</v>
      </c>
      <c r="Y2941">
        <v>-5.9059999999999997</v>
      </c>
      <c r="Z2941">
        <v>-5.9059999999999997</v>
      </c>
      <c r="AA2941">
        <v>-5.9059999999999997</v>
      </c>
      <c r="AB2941">
        <v>-5.9059999999999997</v>
      </c>
      <c r="AC2941">
        <v>-5.9059999999999997</v>
      </c>
      <c r="AD2941">
        <v>-5.9059999999999997</v>
      </c>
    </row>
    <row r="2942" spans="2:30" ht="15" customHeight="1" x14ac:dyDescent="0.45">
      <c r="B2942" t="s">
        <v>419</v>
      </c>
      <c r="C2942" t="s">
        <v>190</v>
      </c>
      <c r="D2942" t="s">
        <v>1564</v>
      </c>
      <c r="E2942" t="s">
        <v>1565</v>
      </c>
      <c r="F2942" t="s">
        <v>5418</v>
      </c>
      <c r="G2942" t="s">
        <v>422</v>
      </c>
      <c r="H2942" t="s">
        <v>1256</v>
      </c>
      <c r="I2942" t="s">
        <v>1257</v>
      </c>
      <c r="J2942">
        <v>1</v>
      </c>
      <c r="K2942">
        <v>-155.976</v>
      </c>
      <c r="L2942">
        <v>-121.42400000000001</v>
      </c>
      <c r="M2942">
        <v>-109.542</v>
      </c>
      <c r="N2942">
        <v>-110.958</v>
      </c>
      <c r="O2942">
        <v>-111.785</v>
      </c>
      <c r="P2942">
        <v>-109.64700000000001</v>
      </c>
      <c r="Q2942">
        <v>-107.131</v>
      </c>
      <c r="R2942">
        <v>-106.235</v>
      </c>
      <c r="S2942">
        <v>-105.98099999999999</v>
      </c>
      <c r="T2942">
        <v>-105.837</v>
      </c>
      <c r="U2942">
        <v>-105.837</v>
      </c>
      <c r="V2942">
        <v>-105.837</v>
      </c>
      <c r="W2942">
        <v>-105.837</v>
      </c>
      <c r="X2942">
        <v>-105.837</v>
      </c>
      <c r="Y2942">
        <v>-105.837</v>
      </c>
      <c r="Z2942">
        <v>-105.837</v>
      </c>
      <c r="AA2942">
        <v>-105.837</v>
      </c>
      <c r="AB2942">
        <v>-105.837</v>
      </c>
      <c r="AC2942">
        <v>-105.837</v>
      </c>
      <c r="AD2942">
        <v>-105.837</v>
      </c>
    </row>
    <row r="2943" spans="2:30" ht="15" customHeight="1" x14ac:dyDescent="0.45">
      <c r="B2943" t="s">
        <v>419</v>
      </c>
      <c r="C2943" t="s">
        <v>190</v>
      </c>
      <c r="D2943" t="s">
        <v>1567</v>
      </c>
      <c r="E2943" t="s">
        <v>1568</v>
      </c>
      <c r="F2943" t="s">
        <v>5419</v>
      </c>
      <c r="G2943" t="s">
        <v>422</v>
      </c>
      <c r="H2943" t="s">
        <v>1507</v>
      </c>
      <c r="I2943" t="s">
        <v>1380</v>
      </c>
      <c r="J2943">
        <v>2</v>
      </c>
      <c r="K2943" t="e">
        <f>#N/A</f>
        <v>#N/A</v>
      </c>
      <c r="L2943" t="e">
        <f>#N/A</f>
        <v>#N/A</v>
      </c>
      <c r="M2943" t="e">
        <f>#N/A</f>
        <v>#N/A</v>
      </c>
      <c r="N2943" t="e">
        <f>#N/A</f>
        <v>#N/A</v>
      </c>
      <c r="O2943" t="e">
        <f>#N/A</f>
        <v>#N/A</v>
      </c>
      <c r="P2943" t="e">
        <f>#N/A</f>
        <v>#N/A</v>
      </c>
      <c r="Q2943" t="e">
        <f>#N/A</f>
        <v>#N/A</v>
      </c>
      <c r="R2943" t="e">
        <f>#N/A</f>
        <v>#N/A</v>
      </c>
      <c r="S2943" t="e">
        <f>#N/A</f>
        <v>#N/A</v>
      </c>
      <c r="T2943" t="e">
        <f>#N/A</f>
        <v>#N/A</v>
      </c>
      <c r="U2943" t="e">
        <f>#N/A</f>
        <v>#N/A</v>
      </c>
      <c r="V2943" t="e">
        <f>#N/A</f>
        <v>#N/A</v>
      </c>
      <c r="W2943" t="e">
        <f>#N/A</f>
        <v>#N/A</v>
      </c>
      <c r="X2943" t="e">
        <f>#N/A</f>
        <v>#N/A</v>
      </c>
      <c r="Y2943" t="e">
        <f>#N/A</f>
        <v>#N/A</v>
      </c>
      <c r="Z2943" t="e">
        <f>#N/A</f>
        <v>#N/A</v>
      </c>
      <c r="AA2943" t="e">
        <f>#N/A</f>
        <v>#N/A</v>
      </c>
      <c r="AB2943" t="e">
        <f>#N/A</f>
        <v>#N/A</v>
      </c>
      <c r="AC2943" t="e">
        <f>#N/A</f>
        <v>#N/A</v>
      </c>
      <c r="AD2943" t="e">
        <f>#N/A</f>
        <v>#N/A</v>
      </c>
    </row>
    <row r="2944" spans="2:30" ht="15" customHeight="1" x14ac:dyDescent="0.45">
      <c r="B2944" t="s">
        <v>419</v>
      </c>
      <c r="C2944" t="s">
        <v>190</v>
      </c>
      <c r="D2944" t="s">
        <v>1570</v>
      </c>
      <c r="E2944" t="s">
        <v>1571</v>
      </c>
      <c r="F2944" t="s">
        <v>5420</v>
      </c>
      <c r="G2944" t="s">
        <v>422</v>
      </c>
      <c r="H2944" t="s">
        <v>1265</v>
      </c>
      <c r="I2944" t="s">
        <v>1257</v>
      </c>
      <c r="J2944">
        <v>2</v>
      </c>
      <c r="K2944">
        <v>0</v>
      </c>
      <c r="L2944">
        <v>0</v>
      </c>
      <c r="M2944">
        <v>0</v>
      </c>
      <c r="N2944">
        <v>0</v>
      </c>
      <c r="O2944">
        <v>0</v>
      </c>
      <c r="P2944">
        <v>0</v>
      </c>
      <c r="Q2944">
        <v>0</v>
      </c>
      <c r="R2944">
        <v>0</v>
      </c>
      <c r="S2944">
        <v>0</v>
      </c>
      <c r="T2944">
        <v>0</v>
      </c>
      <c r="U2944">
        <v>0</v>
      </c>
      <c r="V2944">
        <v>0</v>
      </c>
      <c r="W2944">
        <v>0</v>
      </c>
      <c r="X2944">
        <v>0</v>
      </c>
      <c r="Y2944">
        <v>0</v>
      </c>
      <c r="Z2944">
        <v>0</v>
      </c>
      <c r="AA2944">
        <v>0</v>
      </c>
      <c r="AB2944">
        <v>0</v>
      </c>
      <c r="AC2944">
        <v>0</v>
      </c>
      <c r="AD2944">
        <v>0</v>
      </c>
    </row>
    <row r="2945" spans="2:30" ht="15" customHeight="1" x14ac:dyDescent="0.45">
      <c r="B2945" t="s">
        <v>419</v>
      </c>
      <c r="C2945" t="s">
        <v>190</v>
      </c>
      <c r="D2945" t="s">
        <v>1573</v>
      </c>
      <c r="E2945" t="s">
        <v>1574</v>
      </c>
      <c r="F2945" t="s">
        <v>5421</v>
      </c>
      <c r="G2945" t="s">
        <v>422</v>
      </c>
      <c r="H2945" t="s">
        <v>1215</v>
      </c>
      <c r="I2945" t="s">
        <v>833</v>
      </c>
      <c r="J2945">
        <v>2</v>
      </c>
      <c r="K2945" t="e">
        <f>#N/A</f>
        <v>#N/A</v>
      </c>
      <c r="L2945" t="e">
        <f>#N/A</f>
        <v>#N/A</v>
      </c>
      <c r="M2945" t="e">
        <f>#N/A</f>
        <v>#N/A</v>
      </c>
      <c r="N2945" t="e">
        <f>#N/A</f>
        <v>#N/A</v>
      </c>
      <c r="O2945" t="e">
        <f>#N/A</f>
        <v>#N/A</v>
      </c>
      <c r="P2945" t="e">
        <f>#N/A</f>
        <v>#N/A</v>
      </c>
      <c r="Q2945" t="e">
        <f>#N/A</f>
        <v>#N/A</v>
      </c>
      <c r="R2945" t="e">
        <f>#N/A</f>
        <v>#N/A</v>
      </c>
      <c r="S2945" t="e">
        <f>#N/A</f>
        <v>#N/A</v>
      </c>
      <c r="T2945" t="e">
        <f>#N/A</f>
        <v>#N/A</v>
      </c>
      <c r="U2945" t="e">
        <f>#N/A</f>
        <v>#N/A</v>
      </c>
      <c r="V2945" t="e">
        <f>#N/A</f>
        <v>#N/A</v>
      </c>
      <c r="W2945" t="e">
        <f>#N/A</f>
        <v>#N/A</v>
      </c>
      <c r="X2945" t="e">
        <f>#N/A</f>
        <v>#N/A</v>
      </c>
      <c r="Y2945" t="e">
        <f>#N/A</f>
        <v>#N/A</v>
      </c>
      <c r="Z2945" t="e">
        <f>#N/A</f>
        <v>#N/A</v>
      </c>
      <c r="AA2945" t="e">
        <f>#N/A</f>
        <v>#N/A</v>
      </c>
      <c r="AB2945" t="e">
        <f>#N/A</f>
        <v>#N/A</v>
      </c>
      <c r="AC2945" t="e">
        <f>#N/A</f>
        <v>#N/A</v>
      </c>
      <c r="AD2945" t="e">
        <f>#N/A</f>
        <v>#N/A</v>
      </c>
    </row>
    <row r="2946" spans="2:30" ht="15" customHeight="1" x14ac:dyDescent="0.45">
      <c r="B2946" t="s">
        <v>419</v>
      </c>
      <c r="C2946" t="s">
        <v>190</v>
      </c>
      <c r="D2946" t="s">
        <v>1576</v>
      </c>
      <c r="E2946" t="s">
        <v>1577</v>
      </c>
      <c r="F2946" t="s">
        <v>5422</v>
      </c>
      <c r="G2946" t="s">
        <v>422</v>
      </c>
      <c r="H2946" t="s">
        <v>964</v>
      </c>
      <c r="I2946" t="s">
        <v>833</v>
      </c>
      <c r="J2946">
        <v>2</v>
      </c>
      <c r="K2946">
        <v>6.4000000000000001E-2</v>
      </c>
      <c r="L2946">
        <v>6.2E-2</v>
      </c>
      <c r="M2946">
        <v>0.107</v>
      </c>
      <c r="N2946">
        <v>0.105</v>
      </c>
      <c r="O2946">
        <v>0.107</v>
      </c>
      <c r="P2946">
        <v>0.108</v>
      </c>
      <c r="Q2946">
        <v>0.108</v>
      </c>
      <c r="R2946">
        <v>0.107</v>
      </c>
      <c r="S2946">
        <v>0.107</v>
      </c>
      <c r="T2946">
        <v>0.107</v>
      </c>
      <c r="U2946">
        <v>0.107</v>
      </c>
      <c r="V2946">
        <v>0.106</v>
      </c>
      <c r="W2946">
        <v>0.106</v>
      </c>
      <c r="X2946">
        <v>0.106</v>
      </c>
      <c r="Y2946">
        <v>0.106</v>
      </c>
      <c r="Z2946">
        <v>0.105</v>
      </c>
      <c r="AA2946">
        <v>0.105</v>
      </c>
      <c r="AB2946">
        <v>0.105</v>
      </c>
      <c r="AC2946">
        <v>0.104</v>
      </c>
      <c r="AD2946">
        <v>0.104</v>
      </c>
    </row>
    <row r="2947" spans="2:30" ht="15" customHeight="1" x14ac:dyDescent="0.45">
      <c r="B2947" t="s">
        <v>419</v>
      </c>
      <c r="C2947" t="s">
        <v>190</v>
      </c>
      <c r="D2947" t="s">
        <v>1579</v>
      </c>
      <c r="E2947" t="s">
        <v>1580</v>
      </c>
      <c r="F2947" t="s">
        <v>5423</v>
      </c>
      <c r="G2947" t="s">
        <v>422</v>
      </c>
      <c r="H2947" t="s">
        <v>1223</v>
      </c>
      <c r="I2947" t="s">
        <v>833</v>
      </c>
      <c r="J2947">
        <v>2</v>
      </c>
      <c r="K2947" t="e">
        <f>#N/A</f>
        <v>#N/A</v>
      </c>
      <c r="L2947" t="e">
        <f>#N/A</f>
        <v>#N/A</v>
      </c>
      <c r="M2947" t="e">
        <f>#N/A</f>
        <v>#N/A</v>
      </c>
      <c r="N2947" t="e">
        <f>#N/A</f>
        <v>#N/A</v>
      </c>
      <c r="O2947" t="e">
        <f>#N/A</f>
        <v>#N/A</v>
      </c>
      <c r="P2947" t="e">
        <f>#N/A</f>
        <v>#N/A</v>
      </c>
      <c r="Q2947" t="e">
        <f>#N/A</f>
        <v>#N/A</v>
      </c>
      <c r="R2947" t="e">
        <f>#N/A</f>
        <v>#N/A</v>
      </c>
      <c r="S2947" t="e">
        <f>#N/A</f>
        <v>#N/A</v>
      </c>
      <c r="T2947" t="e">
        <f>#N/A</f>
        <v>#N/A</v>
      </c>
      <c r="U2947" t="e">
        <f>#N/A</f>
        <v>#N/A</v>
      </c>
      <c r="V2947" t="e">
        <f>#N/A</f>
        <v>#N/A</v>
      </c>
      <c r="W2947" t="e">
        <f>#N/A</f>
        <v>#N/A</v>
      </c>
      <c r="X2947" t="e">
        <f>#N/A</f>
        <v>#N/A</v>
      </c>
      <c r="Y2947" t="e">
        <f>#N/A</f>
        <v>#N/A</v>
      </c>
      <c r="Z2947" t="e">
        <f>#N/A</f>
        <v>#N/A</v>
      </c>
      <c r="AA2947" t="e">
        <f>#N/A</f>
        <v>#N/A</v>
      </c>
      <c r="AB2947" t="e">
        <f>#N/A</f>
        <v>#N/A</v>
      </c>
      <c r="AC2947" t="e">
        <f>#N/A</f>
        <v>#N/A</v>
      </c>
      <c r="AD2947" t="e">
        <f>#N/A</f>
        <v>#N/A</v>
      </c>
    </row>
    <row r="2948" spans="2:30" ht="15" customHeight="1" x14ac:dyDescent="0.45">
      <c r="B2948" t="s">
        <v>419</v>
      </c>
      <c r="C2948" t="s">
        <v>190</v>
      </c>
      <c r="D2948" t="s">
        <v>1582</v>
      </c>
      <c r="E2948" t="s">
        <v>1583</v>
      </c>
      <c r="F2948" t="s">
        <v>5424</v>
      </c>
      <c r="G2948" t="s">
        <v>422</v>
      </c>
      <c r="H2948" t="s">
        <v>1239</v>
      </c>
      <c r="I2948" t="s">
        <v>833</v>
      </c>
      <c r="J2948">
        <v>2</v>
      </c>
      <c r="K2948">
        <v>0</v>
      </c>
      <c r="L2948">
        <v>0</v>
      </c>
      <c r="M2948">
        <v>0</v>
      </c>
      <c r="N2948">
        <v>0</v>
      </c>
      <c r="O2948">
        <v>0</v>
      </c>
      <c r="P2948">
        <v>0</v>
      </c>
      <c r="Q2948">
        <v>0</v>
      </c>
      <c r="R2948">
        <v>0</v>
      </c>
      <c r="S2948">
        <v>0</v>
      </c>
      <c r="T2948">
        <v>0</v>
      </c>
      <c r="U2948">
        <v>0</v>
      </c>
      <c r="V2948">
        <v>0</v>
      </c>
      <c r="W2948">
        <v>0</v>
      </c>
      <c r="X2948">
        <v>0</v>
      </c>
      <c r="Y2948">
        <v>0</v>
      </c>
      <c r="Z2948">
        <v>0</v>
      </c>
      <c r="AA2948">
        <v>0</v>
      </c>
      <c r="AB2948">
        <v>0</v>
      </c>
      <c r="AC2948">
        <v>0</v>
      </c>
      <c r="AD2948">
        <v>0</v>
      </c>
    </row>
    <row r="2949" spans="2:30" ht="15" customHeight="1" x14ac:dyDescent="0.45">
      <c r="B2949" t="s">
        <v>419</v>
      </c>
      <c r="C2949" t="s">
        <v>190</v>
      </c>
      <c r="D2949" t="s">
        <v>1585</v>
      </c>
      <c r="E2949" t="s">
        <v>1586</v>
      </c>
      <c r="F2949" t="s">
        <v>5425</v>
      </c>
      <c r="G2949" t="s">
        <v>422</v>
      </c>
      <c r="H2949" t="s">
        <v>1243</v>
      </c>
      <c r="I2949" t="s">
        <v>833</v>
      </c>
      <c r="J2949">
        <v>2</v>
      </c>
      <c r="K2949">
        <v>0</v>
      </c>
      <c r="L2949">
        <v>0</v>
      </c>
      <c r="M2949">
        <v>0</v>
      </c>
      <c r="N2949">
        <v>0</v>
      </c>
      <c r="O2949">
        <v>0</v>
      </c>
      <c r="P2949">
        <v>0</v>
      </c>
      <c r="Q2949">
        <v>0</v>
      </c>
      <c r="R2949">
        <v>0</v>
      </c>
      <c r="S2949">
        <v>0</v>
      </c>
      <c r="T2949">
        <v>0</v>
      </c>
      <c r="U2949">
        <v>0</v>
      </c>
      <c r="V2949">
        <v>0</v>
      </c>
      <c r="W2949">
        <v>0</v>
      </c>
      <c r="X2949">
        <v>0</v>
      </c>
      <c r="Y2949">
        <v>0</v>
      </c>
      <c r="Z2949">
        <v>0</v>
      </c>
      <c r="AA2949">
        <v>0</v>
      </c>
      <c r="AB2949">
        <v>0</v>
      </c>
      <c r="AC2949">
        <v>0</v>
      </c>
      <c r="AD2949">
        <v>0</v>
      </c>
    </row>
    <row r="2950" spans="2:30" ht="15" customHeight="1" x14ac:dyDescent="0.45">
      <c r="B2950" t="s">
        <v>419</v>
      </c>
      <c r="C2950" t="s">
        <v>190</v>
      </c>
      <c r="D2950" t="s">
        <v>1588</v>
      </c>
      <c r="E2950" t="s">
        <v>1589</v>
      </c>
      <c r="F2950" t="s">
        <v>5426</v>
      </c>
      <c r="G2950" t="s">
        <v>422</v>
      </c>
      <c r="H2950" t="s">
        <v>1591</v>
      </c>
      <c r="I2950" t="s">
        <v>833</v>
      </c>
      <c r="J2950">
        <v>2</v>
      </c>
      <c r="K2950">
        <v>6.4000000000000001E-2</v>
      </c>
      <c r="L2950">
        <v>6.2E-2</v>
      </c>
      <c r="M2950">
        <v>5.1999999999999998E-2</v>
      </c>
      <c r="N2950">
        <v>4.9000000000000002E-2</v>
      </c>
      <c r="O2950">
        <v>0.06</v>
      </c>
      <c r="P2950">
        <v>0.06</v>
      </c>
      <c r="Q2950">
        <v>6.0999999999999999E-2</v>
      </c>
      <c r="R2950">
        <v>0.06</v>
      </c>
      <c r="S2950">
        <v>0.06</v>
      </c>
      <c r="T2950">
        <v>5.8999999999999997E-2</v>
      </c>
      <c r="U2950">
        <v>5.8999999999999997E-2</v>
      </c>
      <c r="V2950">
        <v>5.8000000000000003E-2</v>
      </c>
      <c r="W2950">
        <v>5.8000000000000003E-2</v>
      </c>
      <c r="X2950">
        <v>5.8000000000000003E-2</v>
      </c>
      <c r="Y2950">
        <v>5.8000000000000003E-2</v>
      </c>
      <c r="Z2950">
        <v>5.7000000000000002E-2</v>
      </c>
      <c r="AA2950">
        <v>5.7000000000000002E-2</v>
      </c>
      <c r="AB2950">
        <v>5.7000000000000002E-2</v>
      </c>
      <c r="AC2950">
        <v>5.6000000000000001E-2</v>
      </c>
      <c r="AD2950">
        <v>5.6000000000000001E-2</v>
      </c>
    </row>
    <row r="2951" spans="2:30" ht="15" customHeight="1" x14ac:dyDescent="0.45">
      <c r="B2951" t="s">
        <v>419</v>
      </c>
      <c r="C2951" t="s">
        <v>190</v>
      </c>
      <c r="D2951" t="s">
        <v>1592</v>
      </c>
      <c r="E2951" t="s">
        <v>1593</v>
      </c>
      <c r="F2951" t="s">
        <v>5427</v>
      </c>
      <c r="G2951" t="s">
        <v>422</v>
      </c>
      <c r="H2951" t="s">
        <v>1595</v>
      </c>
      <c r="I2951" t="s">
        <v>833</v>
      </c>
      <c r="J2951">
        <v>2</v>
      </c>
      <c r="K2951" t="e">
        <f>#N/A</f>
        <v>#N/A</v>
      </c>
      <c r="L2951" t="e">
        <f>#N/A</f>
        <v>#N/A</v>
      </c>
      <c r="M2951" t="e">
        <f>#N/A</f>
        <v>#N/A</v>
      </c>
      <c r="N2951" t="e">
        <f>#N/A</f>
        <v>#N/A</v>
      </c>
      <c r="O2951" t="e">
        <f>#N/A</f>
        <v>#N/A</v>
      </c>
      <c r="P2951" t="e">
        <f>#N/A</f>
        <v>#N/A</v>
      </c>
      <c r="Q2951" t="e">
        <f>#N/A</f>
        <v>#N/A</v>
      </c>
      <c r="R2951" t="e">
        <f>#N/A</f>
        <v>#N/A</v>
      </c>
      <c r="S2951" t="e">
        <f>#N/A</f>
        <v>#N/A</v>
      </c>
      <c r="T2951" t="e">
        <f>#N/A</f>
        <v>#N/A</v>
      </c>
      <c r="U2951" t="e">
        <f>#N/A</f>
        <v>#N/A</v>
      </c>
      <c r="V2951" t="e">
        <f>#N/A</f>
        <v>#N/A</v>
      </c>
      <c r="W2951" t="e">
        <f>#N/A</f>
        <v>#N/A</v>
      </c>
      <c r="X2951" t="e">
        <f>#N/A</f>
        <v>#N/A</v>
      </c>
      <c r="Y2951" t="e">
        <f>#N/A</f>
        <v>#N/A</v>
      </c>
      <c r="Z2951" t="e">
        <f>#N/A</f>
        <v>#N/A</v>
      </c>
      <c r="AA2951" t="e">
        <f>#N/A</f>
        <v>#N/A</v>
      </c>
      <c r="AB2951" t="e">
        <f>#N/A</f>
        <v>#N/A</v>
      </c>
      <c r="AC2951" t="e">
        <f>#N/A</f>
        <v>#N/A</v>
      </c>
      <c r="AD2951" t="e">
        <f>#N/A</f>
        <v>#N/A</v>
      </c>
    </row>
    <row r="2952" spans="2:30" ht="15" customHeight="1" x14ac:dyDescent="0.45">
      <c r="B2952" t="s">
        <v>419</v>
      </c>
      <c r="C2952" t="s">
        <v>190</v>
      </c>
      <c r="D2952" t="s">
        <v>1596</v>
      </c>
      <c r="E2952" t="s">
        <v>1003</v>
      </c>
      <c r="F2952" t="s">
        <v>5247</v>
      </c>
      <c r="G2952" t="s">
        <v>422</v>
      </c>
      <c r="H2952" t="s">
        <v>1402</v>
      </c>
      <c r="I2952" t="s">
        <v>833</v>
      </c>
      <c r="J2952">
        <v>1</v>
      </c>
      <c r="K2952">
        <v>0</v>
      </c>
      <c r="L2952">
        <v>0</v>
      </c>
      <c r="M2952">
        <v>-5.5E-2</v>
      </c>
      <c r="N2952">
        <v>-5.5E-2</v>
      </c>
      <c r="O2952">
        <v>-5.5E-2</v>
      </c>
      <c r="P2952">
        <v>-5.5E-2</v>
      </c>
      <c r="Q2952">
        <v>-5.5E-2</v>
      </c>
      <c r="R2952">
        <v>-5.5E-2</v>
      </c>
      <c r="S2952">
        <v>-5.5E-2</v>
      </c>
      <c r="T2952">
        <v>-5.5E-2</v>
      </c>
      <c r="U2952">
        <v>-5.5E-2</v>
      </c>
      <c r="V2952">
        <v>-5.5E-2</v>
      </c>
      <c r="W2952">
        <v>-5.5E-2</v>
      </c>
      <c r="X2952">
        <v>-5.5E-2</v>
      </c>
      <c r="Y2952">
        <v>-5.5E-2</v>
      </c>
      <c r="Z2952">
        <v>-5.5E-2</v>
      </c>
      <c r="AA2952">
        <v>-5.5E-2</v>
      </c>
      <c r="AB2952">
        <v>-5.5E-2</v>
      </c>
      <c r="AC2952">
        <v>-5.5E-2</v>
      </c>
      <c r="AD2952">
        <v>-5.5E-2</v>
      </c>
    </row>
    <row r="2953" spans="2:30" ht="15" customHeight="1" x14ac:dyDescent="0.45">
      <c r="B2953" t="s">
        <v>419</v>
      </c>
      <c r="C2953" t="s">
        <v>190</v>
      </c>
      <c r="D2953" t="s">
        <v>1597</v>
      </c>
      <c r="E2953" t="s">
        <v>1598</v>
      </c>
      <c r="F2953" t="s">
        <v>5428</v>
      </c>
      <c r="G2953" t="s">
        <v>422</v>
      </c>
      <c r="H2953" t="s">
        <v>1256</v>
      </c>
      <c r="I2953" t="s">
        <v>1257</v>
      </c>
      <c r="J2953">
        <v>1</v>
      </c>
      <c r="K2953" t="e">
        <f>#DIV/0!</f>
        <v>#DIV/0!</v>
      </c>
      <c r="L2953" t="e">
        <f>#DIV/0!</f>
        <v>#DIV/0!</v>
      </c>
      <c r="M2953" t="e">
        <f>#DIV/0!</f>
        <v>#DIV/0!</v>
      </c>
      <c r="N2953" t="e">
        <f>#DIV/0!</f>
        <v>#DIV/0!</v>
      </c>
      <c r="O2953" t="e">
        <f>#DIV/0!</f>
        <v>#DIV/0!</v>
      </c>
      <c r="P2953" t="e">
        <f>#DIV/0!</f>
        <v>#DIV/0!</v>
      </c>
      <c r="Q2953" t="e">
        <f>#DIV/0!</f>
        <v>#DIV/0!</v>
      </c>
      <c r="R2953" t="e">
        <f>#DIV/0!</f>
        <v>#DIV/0!</v>
      </c>
      <c r="S2953" t="e">
        <f>#DIV/0!</f>
        <v>#DIV/0!</v>
      </c>
      <c r="T2953" t="e">
        <f>#DIV/0!</f>
        <v>#DIV/0!</v>
      </c>
      <c r="U2953" t="e">
        <f>#DIV/0!</f>
        <v>#DIV/0!</v>
      </c>
      <c r="V2953" t="e">
        <f>#DIV/0!</f>
        <v>#DIV/0!</v>
      </c>
      <c r="W2953" t="e">
        <f>#DIV/0!</f>
        <v>#DIV/0!</v>
      </c>
      <c r="X2953" t="e">
        <f>#DIV/0!</f>
        <v>#DIV/0!</v>
      </c>
      <c r="Y2953" t="e">
        <f>#DIV/0!</f>
        <v>#DIV/0!</v>
      </c>
      <c r="Z2953" t="e">
        <f>#DIV/0!</f>
        <v>#DIV/0!</v>
      </c>
      <c r="AA2953" t="e">
        <f>#DIV/0!</f>
        <v>#DIV/0!</v>
      </c>
      <c r="AB2953" t="e">
        <f>#DIV/0!</f>
        <v>#DIV/0!</v>
      </c>
      <c r="AC2953" t="e">
        <f>#DIV/0!</f>
        <v>#DIV/0!</v>
      </c>
      <c r="AD2953" t="e">
        <f>#DIV/0!</f>
        <v>#DIV/0!</v>
      </c>
    </row>
    <row r="2954" spans="2:30" ht="15" customHeight="1" x14ac:dyDescent="0.45">
      <c r="B2954" t="s">
        <v>419</v>
      </c>
      <c r="C2954" t="s">
        <v>190</v>
      </c>
      <c r="D2954" t="s">
        <v>1600</v>
      </c>
      <c r="E2954" t="s">
        <v>1601</v>
      </c>
      <c r="F2954" t="s">
        <v>5429</v>
      </c>
      <c r="G2954" t="s">
        <v>422</v>
      </c>
      <c r="H2954" t="s">
        <v>1603</v>
      </c>
      <c r="I2954" t="s">
        <v>833</v>
      </c>
      <c r="J2954">
        <v>2</v>
      </c>
      <c r="K2954" t="e">
        <f>#N/A</f>
        <v>#N/A</v>
      </c>
      <c r="L2954" t="e">
        <f>#N/A</f>
        <v>#N/A</v>
      </c>
      <c r="M2954" t="e">
        <f>#N/A</f>
        <v>#N/A</v>
      </c>
      <c r="N2954" t="e">
        <f>#N/A</f>
        <v>#N/A</v>
      </c>
      <c r="O2954" t="e">
        <f>#N/A</f>
        <v>#N/A</v>
      </c>
      <c r="P2954" t="e">
        <f>#N/A</f>
        <v>#N/A</v>
      </c>
      <c r="Q2954" t="e">
        <f>#N/A</f>
        <v>#N/A</v>
      </c>
      <c r="R2954" t="e">
        <f>#N/A</f>
        <v>#N/A</v>
      </c>
      <c r="S2954" t="e">
        <f>#N/A</f>
        <v>#N/A</v>
      </c>
      <c r="T2954" t="e">
        <f>#N/A</f>
        <v>#N/A</v>
      </c>
      <c r="U2954" t="e">
        <f>#N/A</f>
        <v>#N/A</v>
      </c>
      <c r="V2954" t="e">
        <f>#N/A</f>
        <v>#N/A</v>
      </c>
      <c r="W2954" t="e">
        <f>#N/A</f>
        <v>#N/A</v>
      </c>
      <c r="X2954" t="e">
        <f>#N/A</f>
        <v>#N/A</v>
      </c>
      <c r="Y2954" t="e">
        <f>#N/A</f>
        <v>#N/A</v>
      </c>
      <c r="Z2954" t="e">
        <f>#N/A</f>
        <v>#N/A</v>
      </c>
      <c r="AA2954" t="e">
        <f>#N/A</f>
        <v>#N/A</v>
      </c>
      <c r="AB2954" t="e">
        <f>#N/A</f>
        <v>#N/A</v>
      </c>
      <c r="AC2954" t="e">
        <f>#N/A</f>
        <v>#N/A</v>
      </c>
      <c r="AD2954" t="e">
        <f>#N/A</f>
        <v>#N/A</v>
      </c>
    </row>
    <row r="2955" spans="2:30" ht="15" customHeight="1" x14ac:dyDescent="0.45">
      <c r="B2955" t="s">
        <v>419</v>
      </c>
      <c r="C2955" t="s">
        <v>190</v>
      </c>
      <c r="D2955" t="s">
        <v>1604</v>
      </c>
      <c r="E2955" t="s">
        <v>1605</v>
      </c>
      <c r="F2955" t="s">
        <v>5430</v>
      </c>
      <c r="G2955" t="s">
        <v>422</v>
      </c>
      <c r="H2955" t="s">
        <v>1265</v>
      </c>
      <c r="I2955" t="s">
        <v>1257</v>
      </c>
      <c r="J2955">
        <v>2</v>
      </c>
      <c r="K2955">
        <v>0</v>
      </c>
      <c r="L2955">
        <v>0</v>
      </c>
      <c r="M2955">
        <v>0</v>
      </c>
      <c r="N2955">
        <v>0</v>
      </c>
      <c r="O2955">
        <v>0</v>
      </c>
      <c r="P2955">
        <v>0</v>
      </c>
      <c r="Q2955">
        <v>0</v>
      </c>
      <c r="R2955">
        <v>0</v>
      </c>
      <c r="S2955">
        <v>0</v>
      </c>
      <c r="T2955">
        <v>0</v>
      </c>
      <c r="U2955">
        <v>0</v>
      </c>
      <c r="V2955">
        <v>0</v>
      </c>
      <c r="W2955">
        <v>0</v>
      </c>
      <c r="X2955">
        <v>0</v>
      </c>
      <c r="Y2955">
        <v>0</v>
      </c>
      <c r="Z2955">
        <v>0</v>
      </c>
      <c r="AA2955">
        <v>0</v>
      </c>
      <c r="AB2955">
        <v>0</v>
      </c>
      <c r="AC2955">
        <v>0</v>
      </c>
      <c r="AD2955">
        <v>0</v>
      </c>
    </row>
    <row r="2956" spans="2:30" ht="15" customHeight="1" x14ac:dyDescent="0.45">
      <c r="B2956" t="s">
        <v>419</v>
      </c>
      <c r="C2956" t="s">
        <v>190</v>
      </c>
      <c r="D2956" t="s">
        <v>1607</v>
      </c>
      <c r="E2956" t="s">
        <v>1608</v>
      </c>
      <c r="F2956" t="s">
        <v>5431</v>
      </c>
      <c r="G2956" t="s">
        <v>422</v>
      </c>
      <c r="H2956" t="s">
        <v>1215</v>
      </c>
      <c r="I2956" t="s">
        <v>833</v>
      </c>
      <c r="J2956">
        <v>2</v>
      </c>
      <c r="K2956" t="e">
        <f>#N/A</f>
        <v>#N/A</v>
      </c>
      <c r="L2956" t="e">
        <f>#N/A</f>
        <v>#N/A</v>
      </c>
      <c r="M2956" t="e">
        <f>#N/A</f>
        <v>#N/A</v>
      </c>
      <c r="N2956" t="e">
        <f>#N/A</f>
        <v>#N/A</v>
      </c>
      <c r="O2956" t="e">
        <f>#N/A</f>
        <v>#N/A</v>
      </c>
      <c r="P2956" t="e">
        <f>#N/A</f>
        <v>#N/A</v>
      </c>
      <c r="Q2956" t="e">
        <f>#N/A</f>
        <v>#N/A</v>
      </c>
      <c r="R2956" t="e">
        <f>#N/A</f>
        <v>#N/A</v>
      </c>
      <c r="S2956" t="e">
        <f>#N/A</f>
        <v>#N/A</v>
      </c>
      <c r="T2956" t="e">
        <f>#N/A</f>
        <v>#N/A</v>
      </c>
      <c r="U2956" t="e">
        <f>#N/A</f>
        <v>#N/A</v>
      </c>
      <c r="V2956" t="e">
        <f>#N/A</f>
        <v>#N/A</v>
      </c>
      <c r="W2956" t="e">
        <f>#N/A</f>
        <v>#N/A</v>
      </c>
      <c r="X2956" t="e">
        <f>#N/A</f>
        <v>#N/A</v>
      </c>
      <c r="Y2956" t="e">
        <f>#N/A</f>
        <v>#N/A</v>
      </c>
      <c r="Z2956" t="e">
        <f>#N/A</f>
        <v>#N/A</v>
      </c>
      <c r="AA2956" t="e">
        <f>#N/A</f>
        <v>#N/A</v>
      </c>
      <c r="AB2956" t="e">
        <f>#N/A</f>
        <v>#N/A</v>
      </c>
      <c r="AC2956" t="e">
        <f>#N/A</f>
        <v>#N/A</v>
      </c>
      <c r="AD2956" t="e">
        <f>#N/A</f>
        <v>#N/A</v>
      </c>
    </row>
    <row r="2957" spans="2:30" ht="15" customHeight="1" x14ac:dyDescent="0.45">
      <c r="B2957" t="s">
        <v>419</v>
      </c>
      <c r="C2957" t="s">
        <v>190</v>
      </c>
      <c r="D2957" t="s">
        <v>1610</v>
      </c>
      <c r="E2957" t="s">
        <v>966</v>
      </c>
      <c r="F2957" t="s">
        <v>5235</v>
      </c>
      <c r="G2957" t="s">
        <v>422</v>
      </c>
      <c r="H2957" t="s">
        <v>964</v>
      </c>
      <c r="I2957" t="s">
        <v>833</v>
      </c>
      <c r="J2957">
        <v>2</v>
      </c>
      <c r="K2957">
        <v>5.8999999999999997E-2</v>
      </c>
      <c r="L2957">
        <v>5.0999999999999997E-2</v>
      </c>
      <c r="M2957">
        <v>0.10100000000000001</v>
      </c>
      <c r="N2957">
        <v>9.8000000000000004E-2</v>
      </c>
      <c r="O2957">
        <v>0.1</v>
      </c>
      <c r="P2957">
        <v>0.10100000000000001</v>
      </c>
      <c r="Q2957">
        <v>0.10100000000000001</v>
      </c>
      <c r="R2957">
        <v>0.10100000000000001</v>
      </c>
      <c r="S2957">
        <v>0.10100000000000001</v>
      </c>
      <c r="T2957">
        <v>0.1</v>
      </c>
      <c r="U2957">
        <v>0.1</v>
      </c>
      <c r="V2957">
        <v>0.1</v>
      </c>
      <c r="W2957">
        <v>0.1</v>
      </c>
      <c r="X2957">
        <v>0.1</v>
      </c>
      <c r="Y2957">
        <v>9.9000000000000005E-2</v>
      </c>
      <c r="Z2957">
        <v>9.9000000000000005E-2</v>
      </c>
      <c r="AA2957">
        <v>9.9000000000000005E-2</v>
      </c>
      <c r="AB2957">
        <v>9.8000000000000004E-2</v>
      </c>
      <c r="AC2957">
        <v>9.8000000000000004E-2</v>
      </c>
      <c r="AD2957">
        <v>9.8000000000000004E-2</v>
      </c>
    </row>
    <row r="2958" spans="2:30" ht="15" customHeight="1" x14ac:dyDescent="0.45">
      <c r="B2958" t="s">
        <v>419</v>
      </c>
      <c r="C2958" t="s">
        <v>190</v>
      </c>
      <c r="D2958" t="s">
        <v>1611</v>
      </c>
      <c r="E2958" t="s">
        <v>1612</v>
      </c>
      <c r="F2958" t="s">
        <v>5432</v>
      </c>
      <c r="G2958" t="s">
        <v>422</v>
      </c>
      <c r="H2958" t="s">
        <v>1223</v>
      </c>
      <c r="I2958" t="s">
        <v>833</v>
      </c>
      <c r="J2958">
        <v>2</v>
      </c>
      <c r="K2958" t="e">
        <f>#N/A</f>
        <v>#N/A</v>
      </c>
      <c r="L2958" t="e">
        <f>#N/A</f>
        <v>#N/A</v>
      </c>
      <c r="M2958" t="e">
        <f>#N/A</f>
        <v>#N/A</v>
      </c>
      <c r="N2958" t="e">
        <f>#N/A</f>
        <v>#N/A</v>
      </c>
      <c r="O2958" t="e">
        <f>#N/A</f>
        <v>#N/A</v>
      </c>
      <c r="P2958" t="e">
        <f>#N/A</f>
        <v>#N/A</v>
      </c>
      <c r="Q2958" t="e">
        <f>#N/A</f>
        <v>#N/A</v>
      </c>
      <c r="R2958" t="e">
        <f>#N/A</f>
        <v>#N/A</v>
      </c>
      <c r="S2958" t="e">
        <f>#N/A</f>
        <v>#N/A</v>
      </c>
      <c r="T2958" t="e">
        <f>#N/A</f>
        <v>#N/A</v>
      </c>
      <c r="U2958" t="e">
        <f>#N/A</f>
        <v>#N/A</v>
      </c>
      <c r="V2958" t="e">
        <f>#N/A</f>
        <v>#N/A</v>
      </c>
      <c r="W2958" t="e">
        <f>#N/A</f>
        <v>#N/A</v>
      </c>
      <c r="X2958" t="e">
        <f>#N/A</f>
        <v>#N/A</v>
      </c>
      <c r="Y2958" t="e">
        <f>#N/A</f>
        <v>#N/A</v>
      </c>
      <c r="Z2958" t="e">
        <f>#N/A</f>
        <v>#N/A</v>
      </c>
      <c r="AA2958" t="e">
        <f>#N/A</f>
        <v>#N/A</v>
      </c>
      <c r="AB2958" t="e">
        <f>#N/A</f>
        <v>#N/A</v>
      </c>
      <c r="AC2958" t="e">
        <f>#N/A</f>
        <v>#N/A</v>
      </c>
      <c r="AD2958" t="e">
        <f>#N/A</f>
        <v>#N/A</v>
      </c>
    </row>
    <row r="2959" spans="2:30" ht="15" customHeight="1" x14ac:dyDescent="0.45">
      <c r="B2959" t="s">
        <v>419</v>
      </c>
      <c r="C2959" t="s">
        <v>190</v>
      </c>
      <c r="D2959" t="s">
        <v>1614</v>
      </c>
      <c r="E2959" t="s">
        <v>1615</v>
      </c>
      <c r="F2959" t="s">
        <v>5433</v>
      </c>
      <c r="G2959" t="s">
        <v>422</v>
      </c>
      <c r="H2959" t="s">
        <v>1239</v>
      </c>
      <c r="I2959" t="s">
        <v>833</v>
      </c>
      <c r="J2959">
        <v>2</v>
      </c>
      <c r="K2959">
        <v>0</v>
      </c>
      <c r="L2959">
        <v>0</v>
      </c>
      <c r="M2959">
        <v>0</v>
      </c>
      <c r="N2959">
        <v>0</v>
      </c>
      <c r="O2959">
        <v>0</v>
      </c>
      <c r="P2959">
        <v>0</v>
      </c>
      <c r="Q2959">
        <v>0</v>
      </c>
      <c r="R2959">
        <v>0</v>
      </c>
      <c r="S2959">
        <v>0</v>
      </c>
      <c r="T2959">
        <v>0</v>
      </c>
      <c r="U2959">
        <v>0</v>
      </c>
      <c r="V2959">
        <v>0</v>
      </c>
      <c r="W2959">
        <v>0</v>
      </c>
      <c r="X2959">
        <v>0</v>
      </c>
      <c r="Y2959">
        <v>0</v>
      </c>
      <c r="Z2959">
        <v>0</v>
      </c>
      <c r="AA2959">
        <v>0</v>
      </c>
      <c r="AB2959">
        <v>0</v>
      </c>
      <c r="AC2959">
        <v>0</v>
      </c>
      <c r="AD2959">
        <v>0</v>
      </c>
    </row>
    <row r="2960" spans="2:30" ht="15" customHeight="1" x14ac:dyDescent="0.45">
      <c r="B2960" t="s">
        <v>419</v>
      </c>
      <c r="C2960" t="s">
        <v>190</v>
      </c>
      <c r="D2960" t="s">
        <v>1617</v>
      </c>
      <c r="E2960" t="s">
        <v>1618</v>
      </c>
      <c r="F2960" t="s">
        <v>5434</v>
      </c>
      <c r="G2960" t="s">
        <v>422</v>
      </c>
      <c r="H2960" t="s">
        <v>1243</v>
      </c>
      <c r="I2960" t="s">
        <v>833</v>
      </c>
      <c r="J2960">
        <v>2</v>
      </c>
      <c r="K2960" t="e">
        <f>#N/A</f>
        <v>#N/A</v>
      </c>
      <c r="L2960" t="e">
        <f>#N/A</f>
        <v>#N/A</v>
      </c>
      <c r="M2960" t="e">
        <f>#N/A</f>
        <v>#N/A</v>
      </c>
      <c r="N2960" t="e">
        <f>#N/A</f>
        <v>#N/A</v>
      </c>
      <c r="O2960" t="e">
        <f>#N/A</f>
        <v>#N/A</v>
      </c>
      <c r="P2960" t="e">
        <f>#N/A</f>
        <v>#N/A</v>
      </c>
      <c r="Q2960" t="e">
        <f>#N/A</f>
        <v>#N/A</v>
      </c>
      <c r="R2960" t="e">
        <f>#N/A</f>
        <v>#N/A</v>
      </c>
      <c r="S2960" t="e">
        <f>#N/A</f>
        <v>#N/A</v>
      </c>
      <c r="T2960" t="e">
        <f>#N/A</f>
        <v>#N/A</v>
      </c>
      <c r="U2960" t="e">
        <f>#N/A</f>
        <v>#N/A</v>
      </c>
      <c r="V2960" t="e">
        <f>#N/A</f>
        <v>#N/A</v>
      </c>
      <c r="W2960" t="e">
        <f>#N/A</f>
        <v>#N/A</v>
      </c>
      <c r="X2960" t="e">
        <f>#N/A</f>
        <v>#N/A</v>
      </c>
      <c r="Y2960" t="e">
        <f>#N/A</f>
        <v>#N/A</v>
      </c>
      <c r="Z2960" t="e">
        <f>#N/A</f>
        <v>#N/A</v>
      </c>
      <c r="AA2960" t="e">
        <f>#N/A</f>
        <v>#N/A</v>
      </c>
      <c r="AB2960" t="e">
        <f>#N/A</f>
        <v>#N/A</v>
      </c>
      <c r="AC2960" t="e">
        <f>#N/A</f>
        <v>#N/A</v>
      </c>
      <c r="AD2960" t="e">
        <f>#N/A</f>
        <v>#N/A</v>
      </c>
    </row>
    <row r="2961" spans="2:30" ht="15" customHeight="1" x14ac:dyDescent="0.45">
      <c r="B2961" t="s">
        <v>419</v>
      </c>
      <c r="C2961" t="s">
        <v>190</v>
      </c>
      <c r="D2961" t="s">
        <v>1620</v>
      </c>
      <c r="E2961" t="s">
        <v>1621</v>
      </c>
      <c r="F2961" t="s">
        <v>5435</v>
      </c>
      <c r="G2961" t="s">
        <v>422</v>
      </c>
      <c r="H2961" t="s">
        <v>1591</v>
      </c>
      <c r="I2961" t="s">
        <v>833</v>
      </c>
      <c r="J2961">
        <v>2</v>
      </c>
      <c r="K2961">
        <v>6.0999999999999999E-2</v>
      </c>
      <c r="L2961">
        <v>5.1999999999999998E-2</v>
      </c>
      <c r="M2961">
        <v>4.5999999999999999E-2</v>
      </c>
      <c r="N2961">
        <v>4.2999999999999997E-2</v>
      </c>
      <c r="O2961">
        <v>5.2999999999999999E-2</v>
      </c>
      <c r="P2961">
        <v>5.3999999999999999E-2</v>
      </c>
      <c r="Q2961">
        <v>5.5E-2</v>
      </c>
      <c r="R2961">
        <v>5.3999999999999999E-2</v>
      </c>
      <c r="S2961">
        <v>5.2999999999999999E-2</v>
      </c>
      <c r="T2961">
        <v>5.2999999999999999E-2</v>
      </c>
      <c r="U2961">
        <v>5.1999999999999998E-2</v>
      </c>
      <c r="V2961">
        <v>5.1999999999999998E-2</v>
      </c>
      <c r="W2961">
        <v>5.1999999999999998E-2</v>
      </c>
      <c r="X2961">
        <v>5.1999999999999998E-2</v>
      </c>
      <c r="Y2961">
        <v>5.0999999999999997E-2</v>
      </c>
      <c r="Z2961">
        <v>5.0999999999999997E-2</v>
      </c>
      <c r="AA2961">
        <v>5.0999999999999997E-2</v>
      </c>
      <c r="AB2961">
        <v>5.0999999999999997E-2</v>
      </c>
      <c r="AC2961">
        <v>0.05</v>
      </c>
      <c r="AD2961">
        <v>0.05</v>
      </c>
    </row>
    <row r="2962" spans="2:30" ht="15" customHeight="1" x14ac:dyDescent="0.45">
      <c r="B2962" t="s">
        <v>419</v>
      </c>
      <c r="C2962" t="s">
        <v>190</v>
      </c>
      <c r="D2962" t="s">
        <v>1623</v>
      </c>
      <c r="E2962" t="s">
        <v>1624</v>
      </c>
      <c r="F2962" t="s">
        <v>5436</v>
      </c>
      <c r="G2962" t="s">
        <v>422</v>
      </c>
      <c r="H2962" t="s">
        <v>1595</v>
      </c>
      <c r="I2962" t="s">
        <v>833</v>
      </c>
      <c r="J2962">
        <v>2</v>
      </c>
      <c r="K2962" t="e">
        <f>#N/A</f>
        <v>#N/A</v>
      </c>
      <c r="L2962" t="e">
        <f>#N/A</f>
        <v>#N/A</v>
      </c>
      <c r="M2962" t="e">
        <f>#N/A</f>
        <v>#N/A</v>
      </c>
      <c r="N2962" t="e">
        <f>#N/A</f>
        <v>#N/A</v>
      </c>
      <c r="O2962" t="e">
        <f>#N/A</f>
        <v>#N/A</v>
      </c>
      <c r="P2962" t="e">
        <f>#N/A</f>
        <v>#N/A</v>
      </c>
      <c r="Q2962" t="e">
        <f>#N/A</f>
        <v>#N/A</v>
      </c>
      <c r="R2962" t="e">
        <f>#N/A</f>
        <v>#N/A</v>
      </c>
      <c r="S2962" t="e">
        <f>#N/A</f>
        <v>#N/A</v>
      </c>
      <c r="T2962" t="e">
        <f>#N/A</f>
        <v>#N/A</v>
      </c>
      <c r="U2962" t="e">
        <f>#N/A</f>
        <v>#N/A</v>
      </c>
      <c r="V2962" t="e">
        <f>#N/A</f>
        <v>#N/A</v>
      </c>
      <c r="W2962" t="e">
        <f>#N/A</f>
        <v>#N/A</v>
      </c>
      <c r="X2962" t="e">
        <f>#N/A</f>
        <v>#N/A</v>
      </c>
      <c r="Y2962" t="e">
        <f>#N/A</f>
        <v>#N/A</v>
      </c>
      <c r="Z2962" t="e">
        <f>#N/A</f>
        <v>#N/A</v>
      </c>
      <c r="AA2962" t="e">
        <f>#N/A</f>
        <v>#N/A</v>
      </c>
      <c r="AB2962" t="e">
        <f>#N/A</f>
        <v>#N/A</v>
      </c>
      <c r="AC2962" t="e">
        <f>#N/A</f>
        <v>#N/A</v>
      </c>
      <c r="AD2962" t="e">
        <f>#N/A</f>
        <v>#N/A</v>
      </c>
    </row>
    <row r="2963" spans="2:30" ht="15" customHeight="1" x14ac:dyDescent="0.45">
      <c r="B2963" t="s">
        <v>419</v>
      </c>
      <c r="C2963" t="s">
        <v>190</v>
      </c>
      <c r="D2963" t="s">
        <v>1626</v>
      </c>
      <c r="E2963" t="s">
        <v>1007</v>
      </c>
      <c r="F2963" t="s">
        <v>5248</v>
      </c>
      <c r="G2963" t="s">
        <v>422</v>
      </c>
      <c r="H2963" t="s">
        <v>1435</v>
      </c>
      <c r="I2963" t="s">
        <v>833</v>
      </c>
      <c r="J2963">
        <v>1</v>
      </c>
      <c r="K2963">
        <v>2E-3</v>
      </c>
      <c r="L2963">
        <v>1E-3</v>
      </c>
      <c r="M2963">
        <v>-5.5E-2</v>
      </c>
      <c r="N2963">
        <v>-5.5E-2</v>
      </c>
      <c r="O2963">
        <v>-5.5E-2</v>
      </c>
      <c r="P2963">
        <v>-5.5E-2</v>
      </c>
      <c r="Q2963">
        <v>-5.5E-2</v>
      </c>
      <c r="R2963">
        <v>-5.5E-2</v>
      </c>
      <c r="S2963">
        <v>-5.5E-2</v>
      </c>
      <c r="T2963">
        <v>-5.5E-2</v>
      </c>
      <c r="U2963">
        <v>-5.5E-2</v>
      </c>
      <c r="V2963">
        <v>-5.5E-2</v>
      </c>
      <c r="W2963">
        <v>-5.5E-2</v>
      </c>
      <c r="X2963">
        <v>-5.5E-2</v>
      </c>
      <c r="Y2963">
        <v>-5.5E-2</v>
      </c>
      <c r="Z2963">
        <v>-5.5E-2</v>
      </c>
      <c r="AA2963">
        <v>-5.5E-2</v>
      </c>
      <c r="AB2963">
        <v>-5.5E-2</v>
      </c>
      <c r="AC2963">
        <v>-5.5E-2</v>
      </c>
      <c r="AD2963">
        <v>-5.5E-2</v>
      </c>
    </row>
    <row r="2964" spans="2:30" ht="15" customHeight="1" x14ac:dyDescent="0.45">
      <c r="B2964" t="s">
        <v>419</v>
      </c>
      <c r="C2964" t="s">
        <v>190</v>
      </c>
      <c r="D2964" t="s">
        <v>1627</v>
      </c>
      <c r="E2964" t="s">
        <v>1628</v>
      </c>
      <c r="F2964" t="s">
        <v>5437</v>
      </c>
      <c r="G2964" t="s">
        <v>422</v>
      </c>
      <c r="H2964" t="s">
        <v>1256</v>
      </c>
      <c r="I2964" t="s">
        <v>1257</v>
      </c>
      <c r="J2964">
        <v>1</v>
      </c>
      <c r="K2964" t="e">
        <f>#DIV/0!</f>
        <v>#DIV/0!</v>
      </c>
      <c r="L2964" t="e">
        <f>#DIV/0!</f>
        <v>#DIV/0!</v>
      </c>
      <c r="M2964" t="e">
        <f>#DIV/0!</f>
        <v>#DIV/0!</v>
      </c>
      <c r="N2964" t="e">
        <f>#DIV/0!</f>
        <v>#DIV/0!</v>
      </c>
      <c r="O2964" t="e">
        <f>#DIV/0!</f>
        <v>#DIV/0!</v>
      </c>
      <c r="P2964" t="e">
        <f>#DIV/0!</f>
        <v>#DIV/0!</v>
      </c>
      <c r="Q2964" t="e">
        <f>#DIV/0!</f>
        <v>#DIV/0!</v>
      </c>
      <c r="R2964" t="e">
        <f>#DIV/0!</f>
        <v>#DIV/0!</v>
      </c>
      <c r="S2964" t="e">
        <f>#DIV/0!</f>
        <v>#DIV/0!</v>
      </c>
      <c r="T2964" t="e">
        <f>#DIV/0!</f>
        <v>#DIV/0!</v>
      </c>
      <c r="U2964" t="e">
        <f>#DIV/0!</f>
        <v>#DIV/0!</v>
      </c>
      <c r="V2964" t="e">
        <f>#DIV/0!</f>
        <v>#DIV/0!</v>
      </c>
      <c r="W2964" t="e">
        <f>#DIV/0!</f>
        <v>#DIV/0!</v>
      </c>
      <c r="X2964" t="e">
        <f>#DIV/0!</f>
        <v>#DIV/0!</v>
      </c>
      <c r="Y2964" t="e">
        <f>#DIV/0!</f>
        <v>#DIV/0!</v>
      </c>
      <c r="Z2964" t="e">
        <f>#DIV/0!</f>
        <v>#DIV/0!</v>
      </c>
      <c r="AA2964" t="e">
        <f>#DIV/0!</f>
        <v>#DIV/0!</v>
      </c>
      <c r="AB2964" t="e">
        <f>#DIV/0!</f>
        <v>#DIV/0!</v>
      </c>
      <c r="AC2964" t="e">
        <f>#DIV/0!</f>
        <v>#DIV/0!</v>
      </c>
      <c r="AD2964" t="e">
        <f>#DIV/0!</f>
        <v>#DIV/0!</v>
      </c>
    </row>
    <row r="2965" spans="2:30" ht="15" customHeight="1" x14ac:dyDescent="0.45">
      <c r="B2965" t="s">
        <v>419</v>
      </c>
      <c r="C2965" t="s">
        <v>190</v>
      </c>
      <c r="D2965" t="s">
        <v>1630</v>
      </c>
      <c r="E2965" t="s">
        <v>1631</v>
      </c>
      <c r="F2965" t="s">
        <v>5438</v>
      </c>
      <c r="G2965" t="s">
        <v>422</v>
      </c>
      <c r="H2965" t="s">
        <v>1603</v>
      </c>
      <c r="I2965" t="s">
        <v>833</v>
      </c>
      <c r="J2965">
        <v>2</v>
      </c>
      <c r="K2965" t="e">
        <f>#N/A</f>
        <v>#N/A</v>
      </c>
      <c r="L2965" t="e">
        <f>#N/A</f>
        <v>#N/A</v>
      </c>
      <c r="M2965" t="e">
        <f>#N/A</f>
        <v>#N/A</v>
      </c>
      <c r="N2965" t="e">
        <f>#N/A</f>
        <v>#N/A</v>
      </c>
      <c r="O2965" t="e">
        <f>#N/A</f>
        <v>#N/A</v>
      </c>
      <c r="P2965" t="e">
        <f>#N/A</f>
        <v>#N/A</v>
      </c>
      <c r="Q2965" t="e">
        <f>#N/A</f>
        <v>#N/A</v>
      </c>
      <c r="R2965" t="e">
        <f>#N/A</f>
        <v>#N/A</v>
      </c>
      <c r="S2965" t="e">
        <f>#N/A</f>
        <v>#N/A</v>
      </c>
      <c r="T2965" t="e">
        <f>#N/A</f>
        <v>#N/A</v>
      </c>
      <c r="U2965" t="e">
        <f>#N/A</f>
        <v>#N/A</v>
      </c>
      <c r="V2965" t="e">
        <f>#N/A</f>
        <v>#N/A</v>
      </c>
      <c r="W2965" t="e">
        <f>#N/A</f>
        <v>#N/A</v>
      </c>
      <c r="X2965" t="e">
        <f>#N/A</f>
        <v>#N/A</v>
      </c>
      <c r="Y2965" t="e">
        <f>#N/A</f>
        <v>#N/A</v>
      </c>
      <c r="Z2965" t="e">
        <f>#N/A</f>
        <v>#N/A</v>
      </c>
      <c r="AA2965" t="e">
        <f>#N/A</f>
        <v>#N/A</v>
      </c>
      <c r="AB2965" t="e">
        <f>#N/A</f>
        <v>#N/A</v>
      </c>
      <c r="AC2965" t="e">
        <f>#N/A</f>
        <v>#N/A</v>
      </c>
      <c r="AD2965" t="e">
        <f>#N/A</f>
        <v>#N/A</v>
      </c>
    </row>
    <row r="2966" spans="2:30" ht="15" customHeight="1" x14ac:dyDescent="0.45">
      <c r="B2966" t="s">
        <v>419</v>
      </c>
      <c r="C2966" t="s">
        <v>190</v>
      </c>
      <c r="D2966" t="s">
        <v>1633</v>
      </c>
      <c r="E2966" t="s">
        <v>1634</v>
      </c>
      <c r="F2966" t="s">
        <v>5439</v>
      </c>
      <c r="G2966" t="s">
        <v>422</v>
      </c>
      <c r="H2966" t="s">
        <v>1265</v>
      </c>
      <c r="I2966" t="s">
        <v>1257</v>
      </c>
      <c r="J2966">
        <v>2</v>
      </c>
      <c r="K2966">
        <v>0</v>
      </c>
      <c r="L2966">
        <v>0</v>
      </c>
      <c r="M2966">
        <v>0</v>
      </c>
      <c r="N2966">
        <v>0</v>
      </c>
      <c r="O2966">
        <v>0</v>
      </c>
      <c r="P2966">
        <v>0</v>
      </c>
      <c r="Q2966">
        <v>0</v>
      </c>
      <c r="R2966">
        <v>0</v>
      </c>
      <c r="S2966">
        <v>0</v>
      </c>
      <c r="T2966">
        <v>0</v>
      </c>
      <c r="U2966">
        <v>0</v>
      </c>
      <c r="V2966">
        <v>0</v>
      </c>
      <c r="W2966">
        <v>0</v>
      </c>
      <c r="X2966">
        <v>0</v>
      </c>
      <c r="Y2966">
        <v>0</v>
      </c>
      <c r="Z2966">
        <v>0</v>
      </c>
      <c r="AA2966">
        <v>0</v>
      </c>
      <c r="AB2966">
        <v>0</v>
      </c>
      <c r="AC2966">
        <v>0</v>
      </c>
      <c r="AD2966">
        <v>0</v>
      </c>
    </row>
    <row r="2967" spans="2:30" ht="15" customHeight="1" x14ac:dyDescent="0.45">
      <c r="B2967" t="s">
        <v>419</v>
      </c>
      <c r="C2967" t="s">
        <v>190</v>
      </c>
      <c r="D2967" t="s">
        <v>1636</v>
      </c>
      <c r="E2967" t="s">
        <v>1637</v>
      </c>
      <c r="F2967" t="s">
        <v>5440</v>
      </c>
      <c r="G2967" t="s">
        <v>422</v>
      </c>
      <c r="H2967" t="s">
        <v>1265</v>
      </c>
      <c r="I2967" t="s">
        <v>1257</v>
      </c>
      <c r="J2967">
        <v>1</v>
      </c>
      <c r="K2967">
        <v>2.6909999999999998</v>
      </c>
      <c r="L2967">
        <v>2.8210000000000002</v>
      </c>
      <c r="M2967">
        <v>3.3180000000000001</v>
      </c>
      <c r="N2967">
        <v>3.53</v>
      </c>
      <c r="O2967">
        <v>3.6869999999999998</v>
      </c>
      <c r="P2967">
        <v>3.7810000000000001</v>
      </c>
      <c r="Q2967">
        <v>3.8290000000000002</v>
      </c>
      <c r="R2967">
        <v>3.87</v>
      </c>
      <c r="S2967">
        <v>3.9060000000000001</v>
      </c>
      <c r="T2967">
        <v>3.93</v>
      </c>
      <c r="U2967">
        <v>3.9470000000000001</v>
      </c>
      <c r="V2967">
        <v>3.9569999999999999</v>
      </c>
      <c r="W2967">
        <v>3.964</v>
      </c>
      <c r="X2967">
        <v>3.9660000000000002</v>
      </c>
      <c r="Y2967">
        <v>3.9660000000000002</v>
      </c>
      <c r="Z2967">
        <v>3.96</v>
      </c>
      <c r="AA2967">
        <v>3.9510000000000001</v>
      </c>
      <c r="AB2967">
        <v>3.9359999999999999</v>
      </c>
      <c r="AC2967">
        <v>3.9159999999999999</v>
      </c>
      <c r="AD2967">
        <v>3.9020000000000001</v>
      </c>
    </row>
    <row r="2968" spans="2:30" ht="15" customHeight="1" x14ac:dyDescent="0.45">
      <c r="B2968" t="s">
        <v>419</v>
      </c>
      <c r="C2968" t="s">
        <v>190</v>
      </c>
      <c r="D2968" t="s">
        <v>1639</v>
      </c>
      <c r="E2968" t="s">
        <v>1640</v>
      </c>
      <c r="F2968" t="s">
        <v>5441</v>
      </c>
      <c r="G2968" t="s">
        <v>422</v>
      </c>
      <c r="H2968" t="s">
        <v>1265</v>
      </c>
      <c r="I2968" t="s">
        <v>1257</v>
      </c>
      <c r="J2968">
        <v>2</v>
      </c>
      <c r="K2968">
        <v>2.6909999999999998</v>
      </c>
      <c r="L2968">
        <v>2.8239999999999998</v>
      </c>
      <c r="M2968">
        <v>3.3210000000000002</v>
      </c>
      <c r="N2968">
        <v>3.5329999999999999</v>
      </c>
      <c r="O2968">
        <v>3.2269999999999999</v>
      </c>
      <c r="P2968">
        <v>3.4710000000000001</v>
      </c>
      <c r="Q2968">
        <v>3.46</v>
      </c>
      <c r="R2968">
        <v>3.4980000000000002</v>
      </c>
      <c r="S2968">
        <v>3.5150000000000001</v>
      </c>
      <c r="T2968">
        <v>3.5419999999999998</v>
      </c>
      <c r="U2968">
        <v>3.5569999999999999</v>
      </c>
      <c r="V2968">
        <v>3.57</v>
      </c>
      <c r="W2968">
        <v>3.5760000000000001</v>
      </c>
      <c r="X2968">
        <v>3.5779999999999998</v>
      </c>
      <c r="Y2968">
        <v>3.5760000000000001</v>
      </c>
      <c r="Z2968">
        <v>3.5760000000000001</v>
      </c>
      <c r="AA2968">
        <v>3.57</v>
      </c>
      <c r="AB2968">
        <v>3.556</v>
      </c>
      <c r="AC2968">
        <v>3.536</v>
      </c>
      <c r="AD2968">
        <v>3.5169999999999999</v>
      </c>
    </row>
    <row r="2969" spans="2:30" ht="15" customHeight="1" x14ac:dyDescent="0.45">
      <c r="B2969" t="s">
        <v>419</v>
      </c>
      <c r="C2969" t="s">
        <v>190</v>
      </c>
      <c r="D2969" t="s">
        <v>1642</v>
      </c>
      <c r="E2969" t="s">
        <v>1643</v>
      </c>
      <c r="F2969" t="s">
        <v>5442</v>
      </c>
      <c r="G2969" t="s">
        <v>422</v>
      </c>
      <c r="H2969" t="s">
        <v>1645</v>
      </c>
      <c r="I2969" t="s">
        <v>1257</v>
      </c>
      <c r="J2969">
        <v>2</v>
      </c>
      <c r="K2969" t="e">
        <f>#N/A</f>
        <v>#N/A</v>
      </c>
      <c r="L2969" t="e">
        <f>#N/A</f>
        <v>#N/A</v>
      </c>
      <c r="M2969" t="e">
        <f>#N/A</f>
        <v>#N/A</v>
      </c>
      <c r="N2969" t="e">
        <f>#N/A</f>
        <v>#N/A</v>
      </c>
      <c r="O2969" t="e">
        <f>#N/A</f>
        <v>#N/A</v>
      </c>
      <c r="P2969" t="e">
        <f>#N/A</f>
        <v>#N/A</v>
      </c>
      <c r="Q2969" t="e">
        <f>#N/A</f>
        <v>#N/A</v>
      </c>
      <c r="R2969" t="e">
        <f>#N/A</f>
        <v>#N/A</v>
      </c>
      <c r="S2969" t="e">
        <f>#N/A</f>
        <v>#N/A</v>
      </c>
      <c r="T2969" t="e">
        <f>#N/A</f>
        <v>#N/A</v>
      </c>
      <c r="U2969" t="e">
        <f>#N/A</f>
        <v>#N/A</v>
      </c>
      <c r="V2969" t="e">
        <f>#N/A</f>
        <v>#N/A</v>
      </c>
      <c r="W2969" t="e">
        <f>#N/A</f>
        <v>#N/A</v>
      </c>
      <c r="X2969" t="e">
        <f>#N/A</f>
        <v>#N/A</v>
      </c>
      <c r="Y2969" t="e">
        <f>#N/A</f>
        <v>#N/A</v>
      </c>
      <c r="Z2969" t="e">
        <f>#N/A</f>
        <v>#N/A</v>
      </c>
      <c r="AA2969" t="e">
        <f>#N/A</f>
        <v>#N/A</v>
      </c>
      <c r="AB2969" t="e">
        <f>#N/A</f>
        <v>#N/A</v>
      </c>
      <c r="AC2969" t="e">
        <f>#N/A</f>
        <v>#N/A</v>
      </c>
      <c r="AD2969" t="e">
        <f>#N/A</f>
        <v>#N/A</v>
      </c>
    </row>
    <row r="2970" spans="2:30" ht="15" customHeight="1" x14ac:dyDescent="0.45">
      <c r="B2970" t="s">
        <v>419</v>
      </c>
      <c r="C2970" t="s">
        <v>190</v>
      </c>
      <c r="D2970" t="s">
        <v>1646</v>
      </c>
      <c r="E2970" t="s">
        <v>1647</v>
      </c>
      <c r="F2970" t="s">
        <v>5443</v>
      </c>
      <c r="G2970" t="s">
        <v>422</v>
      </c>
      <c r="H2970" t="s">
        <v>1645</v>
      </c>
      <c r="I2970" t="s">
        <v>1257</v>
      </c>
      <c r="J2970">
        <v>2</v>
      </c>
      <c r="K2970" t="e">
        <f>#N/A</f>
        <v>#N/A</v>
      </c>
      <c r="L2970" t="e">
        <f>#N/A</f>
        <v>#N/A</v>
      </c>
      <c r="M2970" t="e">
        <f>#N/A</f>
        <v>#N/A</v>
      </c>
      <c r="N2970" t="e">
        <f>#N/A</f>
        <v>#N/A</v>
      </c>
      <c r="O2970" t="e">
        <f>#N/A</f>
        <v>#N/A</v>
      </c>
      <c r="P2970" t="e">
        <f>#N/A</f>
        <v>#N/A</v>
      </c>
      <c r="Q2970" t="e">
        <f>#N/A</f>
        <v>#N/A</v>
      </c>
      <c r="R2970" t="e">
        <f>#N/A</f>
        <v>#N/A</v>
      </c>
      <c r="S2970" t="e">
        <f>#N/A</f>
        <v>#N/A</v>
      </c>
      <c r="T2970" t="e">
        <f>#N/A</f>
        <v>#N/A</v>
      </c>
      <c r="U2970" t="e">
        <f>#N/A</f>
        <v>#N/A</v>
      </c>
      <c r="V2970" t="e">
        <f>#N/A</f>
        <v>#N/A</v>
      </c>
      <c r="W2970" t="e">
        <f>#N/A</f>
        <v>#N/A</v>
      </c>
      <c r="X2970" t="e">
        <f>#N/A</f>
        <v>#N/A</v>
      </c>
      <c r="Y2970" t="e">
        <f>#N/A</f>
        <v>#N/A</v>
      </c>
      <c r="Z2970" t="e">
        <f>#N/A</f>
        <v>#N/A</v>
      </c>
      <c r="AA2970" t="e">
        <f>#N/A</f>
        <v>#N/A</v>
      </c>
      <c r="AB2970" t="e">
        <f>#N/A</f>
        <v>#N/A</v>
      </c>
      <c r="AC2970" t="e">
        <f>#N/A</f>
        <v>#N/A</v>
      </c>
      <c r="AD2970" t="e">
        <f>#N/A</f>
        <v>#N/A</v>
      </c>
    </row>
    <row r="2971" spans="2:30" ht="15" customHeight="1" x14ac:dyDescent="0.45">
      <c r="B2971" t="s">
        <v>419</v>
      </c>
      <c r="C2971" t="s">
        <v>190</v>
      </c>
      <c r="D2971" t="s">
        <v>1649</v>
      </c>
      <c r="E2971" t="s">
        <v>1650</v>
      </c>
      <c r="F2971" t="s">
        <v>5444</v>
      </c>
      <c r="G2971" t="s">
        <v>422</v>
      </c>
      <c r="H2971" t="s">
        <v>1645</v>
      </c>
      <c r="I2971" t="s">
        <v>1257</v>
      </c>
      <c r="J2971">
        <v>2</v>
      </c>
      <c r="K2971" t="e">
        <f>#N/A</f>
        <v>#N/A</v>
      </c>
      <c r="L2971" t="e">
        <f>#N/A</f>
        <v>#N/A</v>
      </c>
      <c r="M2971" t="e">
        <f>#N/A</f>
        <v>#N/A</v>
      </c>
      <c r="N2971" t="e">
        <f>#N/A</f>
        <v>#N/A</v>
      </c>
      <c r="O2971" t="e">
        <f>#N/A</f>
        <v>#N/A</v>
      </c>
      <c r="P2971" t="e">
        <f>#N/A</f>
        <v>#N/A</v>
      </c>
      <c r="Q2971" t="e">
        <f>#N/A</f>
        <v>#N/A</v>
      </c>
      <c r="R2971" t="e">
        <f>#N/A</f>
        <v>#N/A</v>
      </c>
      <c r="S2971" t="e">
        <f>#N/A</f>
        <v>#N/A</v>
      </c>
      <c r="T2971" t="e">
        <f>#N/A</f>
        <v>#N/A</v>
      </c>
      <c r="U2971" t="e">
        <f>#N/A</f>
        <v>#N/A</v>
      </c>
      <c r="V2971" t="e">
        <f>#N/A</f>
        <v>#N/A</v>
      </c>
      <c r="W2971" t="e">
        <f>#N/A</f>
        <v>#N/A</v>
      </c>
      <c r="X2971" t="e">
        <f>#N/A</f>
        <v>#N/A</v>
      </c>
      <c r="Y2971" t="e">
        <f>#N/A</f>
        <v>#N/A</v>
      </c>
      <c r="Z2971" t="e">
        <f>#N/A</f>
        <v>#N/A</v>
      </c>
      <c r="AA2971" t="e">
        <f>#N/A</f>
        <v>#N/A</v>
      </c>
      <c r="AB2971" t="e">
        <f>#N/A</f>
        <v>#N/A</v>
      </c>
      <c r="AC2971" t="e">
        <f>#N/A</f>
        <v>#N/A</v>
      </c>
      <c r="AD2971" t="e">
        <f>#N/A</f>
        <v>#N/A</v>
      </c>
    </row>
    <row r="2972" spans="2:30" ht="15" customHeight="1" x14ac:dyDescent="0.45">
      <c r="B2972" t="s">
        <v>419</v>
      </c>
      <c r="C2972" t="s">
        <v>190</v>
      </c>
      <c r="D2972" t="s">
        <v>1652</v>
      </c>
      <c r="E2972" t="s">
        <v>1653</v>
      </c>
      <c r="F2972" t="s">
        <v>5445</v>
      </c>
      <c r="G2972" t="s">
        <v>422</v>
      </c>
      <c r="H2972" t="s">
        <v>1645</v>
      </c>
      <c r="I2972" t="s">
        <v>1257</v>
      </c>
      <c r="J2972">
        <v>2</v>
      </c>
      <c r="K2972" t="e">
        <f>#N/A</f>
        <v>#N/A</v>
      </c>
      <c r="L2972" t="e">
        <f>#N/A</f>
        <v>#N/A</v>
      </c>
      <c r="M2972" t="e">
        <f>#N/A</f>
        <v>#N/A</v>
      </c>
      <c r="N2972" t="e">
        <f>#N/A</f>
        <v>#N/A</v>
      </c>
      <c r="O2972" t="e">
        <f>#N/A</f>
        <v>#N/A</v>
      </c>
      <c r="P2972" t="e">
        <f>#N/A</f>
        <v>#N/A</v>
      </c>
      <c r="Q2972" t="e">
        <f>#N/A</f>
        <v>#N/A</v>
      </c>
      <c r="R2972" t="e">
        <f>#N/A</f>
        <v>#N/A</v>
      </c>
      <c r="S2972" t="e">
        <f>#N/A</f>
        <v>#N/A</v>
      </c>
      <c r="T2972" t="e">
        <f>#N/A</f>
        <v>#N/A</v>
      </c>
      <c r="U2972" t="e">
        <f>#N/A</f>
        <v>#N/A</v>
      </c>
      <c r="V2972" t="e">
        <f>#N/A</f>
        <v>#N/A</v>
      </c>
      <c r="W2972" t="e">
        <f>#N/A</f>
        <v>#N/A</v>
      </c>
      <c r="X2972" t="e">
        <f>#N/A</f>
        <v>#N/A</v>
      </c>
      <c r="Y2972" t="e">
        <f>#N/A</f>
        <v>#N/A</v>
      </c>
      <c r="Z2972" t="e">
        <f>#N/A</f>
        <v>#N/A</v>
      </c>
      <c r="AA2972" t="e">
        <f>#N/A</f>
        <v>#N/A</v>
      </c>
      <c r="AB2972" t="e">
        <f>#N/A</f>
        <v>#N/A</v>
      </c>
      <c r="AC2972" t="e">
        <f>#N/A</f>
        <v>#N/A</v>
      </c>
      <c r="AD2972" t="e">
        <f>#N/A</f>
        <v>#N/A</v>
      </c>
    </row>
    <row r="2973" spans="2:30" ht="15" customHeight="1" x14ac:dyDescent="0.45">
      <c r="B2973" t="s">
        <v>419</v>
      </c>
      <c r="C2973" t="s">
        <v>190</v>
      </c>
      <c r="D2973" t="s">
        <v>1655</v>
      </c>
      <c r="E2973" t="s">
        <v>1656</v>
      </c>
      <c r="F2973" t="s">
        <v>5446</v>
      </c>
      <c r="G2973" t="s">
        <v>422</v>
      </c>
      <c r="H2973" t="s">
        <v>1645</v>
      </c>
      <c r="I2973" t="s">
        <v>1257</v>
      </c>
      <c r="J2973">
        <v>2</v>
      </c>
      <c r="K2973">
        <v>0</v>
      </c>
      <c r="L2973">
        <v>0</v>
      </c>
      <c r="M2973">
        <v>0</v>
      </c>
      <c r="N2973">
        <v>0</v>
      </c>
      <c r="O2973">
        <v>0</v>
      </c>
      <c r="P2973">
        <v>0</v>
      </c>
      <c r="Q2973">
        <v>0</v>
      </c>
      <c r="R2973">
        <v>0</v>
      </c>
      <c r="S2973">
        <v>0</v>
      </c>
      <c r="T2973">
        <v>0</v>
      </c>
      <c r="U2973">
        <v>0</v>
      </c>
      <c r="V2973">
        <v>0</v>
      </c>
      <c r="W2973">
        <v>0</v>
      </c>
      <c r="X2973">
        <v>0</v>
      </c>
      <c r="Y2973">
        <v>0</v>
      </c>
      <c r="Z2973">
        <v>0</v>
      </c>
      <c r="AA2973">
        <v>0</v>
      </c>
      <c r="AB2973">
        <v>0</v>
      </c>
      <c r="AC2973">
        <v>0</v>
      </c>
      <c r="AD2973">
        <v>0</v>
      </c>
    </row>
    <row r="2974" spans="2:30" ht="15" customHeight="1" x14ac:dyDescent="0.45">
      <c r="B2974" t="s">
        <v>419</v>
      </c>
      <c r="C2974" t="s">
        <v>190</v>
      </c>
      <c r="D2974" t="s">
        <v>1658</v>
      </c>
      <c r="E2974" t="s">
        <v>1659</v>
      </c>
      <c r="F2974" t="s">
        <v>5447</v>
      </c>
      <c r="G2974" t="s">
        <v>422</v>
      </c>
      <c r="H2974" t="s">
        <v>1645</v>
      </c>
      <c r="I2974" t="s">
        <v>1257</v>
      </c>
      <c r="J2974">
        <v>2</v>
      </c>
      <c r="K2974">
        <v>0</v>
      </c>
      <c r="L2974">
        <v>0</v>
      </c>
      <c r="M2974">
        <v>0</v>
      </c>
      <c r="N2974">
        <v>0</v>
      </c>
      <c r="O2974">
        <v>0</v>
      </c>
      <c r="P2974">
        <v>0</v>
      </c>
      <c r="Q2974">
        <v>0</v>
      </c>
      <c r="R2974">
        <v>0</v>
      </c>
      <c r="S2974">
        <v>0</v>
      </c>
      <c r="T2974">
        <v>0</v>
      </c>
      <c r="U2974">
        <v>0</v>
      </c>
      <c r="V2974">
        <v>0</v>
      </c>
      <c r="W2974">
        <v>0</v>
      </c>
      <c r="X2974">
        <v>0</v>
      </c>
      <c r="Y2974">
        <v>0</v>
      </c>
      <c r="Z2974">
        <v>0</v>
      </c>
      <c r="AA2974">
        <v>0</v>
      </c>
      <c r="AB2974">
        <v>0</v>
      </c>
      <c r="AC2974">
        <v>0</v>
      </c>
      <c r="AD2974">
        <v>0</v>
      </c>
    </row>
    <row r="2975" spans="2:30" ht="15" customHeight="1" x14ac:dyDescent="0.45">
      <c r="B2975" t="s">
        <v>419</v>
      </c>
      <c r="C2975" t="s">
        <v>190</v>
      </c>
      <c r="D2975" t="s">
        <v>1661</v>
      </c>
      <c r="E2975" t="s">
        <v>1662</v>
      </c>
      <c r="F2975" t="s">
        <v>5448</v>
      </c>
      <c r="G2975" t="s">
        <v>422</v>
      </c>
      <c r="H2975" t="s">
        <v>1645</v>
      </c>
      <c r="I2975" t="s">
        <v>1257</v>
      </c>
      <c r="J2975">
        <v>2</v>
      </c>
      <c r="K2975" t="e">
        <f>#N/A</f>
        <v>#N/A</v>
      </c>
      <c r="L2975" t="e">
        <f>#N/A</f>
        <v>#N/A</v>
      </c>
      <c r="M2975" t="e">
        <f>#N/A</f>
        <v>#N/A</v>
      </c>
      <c r="N2975" t="e">
        <f>#N/A</f>
        <v>#N/A</v>
      </c>
      <c r="O2975" t="e">
        <f>#N/A</f>
        <v>#N/A</v>
      </c>
      <c r="P2975" t="e">
        <f>#N/A</f>
        <v>#N/A</v>
      </c>
      <c r="Q2975" t="e">
        <f>#N/A</f>
        <v>#N/A</v>
      </c>
      <c r="R2975" t="e">
        <f>#N/A</f>
        <v>#N/A</v>
      </c>
      <c r="S2975" t="e">
        <f>#N/A</f>
        <v>#N/A</v>
      </c>
      <c r="T2975" t="e">
        <f>#N/A</f>
        <v>#N/A</v>
      </c>
      <c r="U2975" t="e">
        <f>#N/A</f>
        <v>#N/A</v>
      </c>
      <c r="V2975" t="e">
        <f>#N/A</f>
        <v>#N/A</v>
      </c>
      <c r="W2975" t="e">
        <f>#N/A</f>
        <v>#N/A</v>
      </c>
      <c r="X2975" t="e">
        <f>#N/A</f>
        <v>#N/A</v>
      </c>
      <c r="Y2975" t="e">
        <f>#N/A</f>
        <v>#N/A</v>
      </c>
      <c r="Z2975" t="e">
        <f>#N/A</f>
        <v>#N/A</v>
      </c>
      <c r="AA2975" t="e">
        <f>#N/A</f>
        <v>#N/A</v>
      </c>
      <c r="AB2975" t="e">
        <f>#N/A</f>
        <v>#N/A</v>
      </c>
      <c r="AC2975" t="e">
        <f>#N/A</f>
        <v>#N/A</v>
      </c>
      <c r="AD2975" t="e">
        <f>#N/A</f>
        <v>#N/A</v>
      </c>
    </row>
    <row r="2976" spans="2:30" ht="15" customHeight="1" x14ac:dyDescent="0.45">
      <c r="B2976" t="s">
        <v>419</v>
      </c>
      <c r="C2976" t="s">
        <v>190</v>
      </c>
      <c r="D2976" t="s">
        <v>1664</v>
      </c>
      <c r="E2976" t="s">
        <v>1665</v>
      </c>
      <c r="F2976" t="s">
        <v>5449</v>
      </c>
      <c r="G2976" t="s">
        <v>422</v>
      </c>
      <c r="H2976" t="s">
        <v>1645</v>
      </c>
      <c r="I2976" t="s">
        <v>1257</v>
      </c>
      <c r="J2976">
        <v>2</v>
      </c>
      <c r="K2976" t="e">
        <f>#N/A</f>
        <v>#N/A</v>
      </c>
      <c r="L2976" t="e">
        <f>#N/A</f>
        <v>#N/A</v>
      </c>
      <c r="M2976" t="e">
        <f>#N/A</f>
        <v>#N/A</v>
      </c>
      <c r="N2976" t="e">
        <f>#N/A</f>
        <v>#N/A</v>
      </c>
      <c r="O2976" t="e">
        <f>#N/A</f>
        <v>#N/A</v>
      </c>
      <c r="P2976" t="e">
        <f>#N/A</f>
        <v>#N/A</v>
      </c>
      <c r="Q2976" t="e">
        <f>#N/A</f>
        <v>#N/A</v>
      </c>
      <c r="R2976" t="e">
        <f>#N/A</f>
        <v>#N/A</v>
      </c>
      <c r="S2976" t="e">
        <f>#N/A</f>
        <v>#N/A</v>
      </c>
      <c r="T2976" t="e">
        <f>#N/A</f>
        <v>#N/A</v>
      </c>
      <c r="U2976" t="e">
        <f>#N/A</f>
        <v>#N/A</v>
      </c>
      <c r="V2976" t="e">
        <f>#N/A</f>
        <v>#N/A</v>
      </c>
      <c r="W2976" t="e">
        <f>#N/A</f>
        <v>#N/A</v>
      </c>
      <c r="X2976" t="e">
        <f>#N/A</f>
        <v>#N/A</v>
      </c>
      <c r="Y2976" t="e">
        <f>#N/A</f>
        <v>#N/A</v>
      </c>
      <c r="Z2976" t="e">
        <f>#N/A</f>
        <v>#N/A</v>
      </c>
      <c r="AA2976" t="e">
        <f>#N/A</f>
        <v>#N/A</v>
      </c>
      <c r="AB2976" t="e">
        <f>#N/A</f>
        <v>#N/A</v>
      </c>
      <c r="AC2976" t="e">
        <f>#N/A</f>
        <v>#N/A</v>
      </c>
      <c r="AD2976" t="e">
        <f>#N/A</f>
        <v>#N/A</v>
      </c>
    </row>
    <row r="2977" spans="2:30" ht="15" customHeight="1" x14ac:dyDescent="0.45">
      <c r="B2977" t="s">
        <v>419</v>
      </c>
      <c r="C2977" t="s">
        <v>190</v>
      </c>
      <c r="D2977" t="s">
        <v>1667</v>
      </c>
      <c r="E2977" t="s">
        <v>1668</v>
      </c>
      <c r="F2977" t="s">
        <v>5450</v>
      </c>
      <c r="G2977" t="s">
        <v>422</v>
      </c>
      <c r="H2977" t="s">
        <v>1645</v>
      </c>
      <c r="I2977" t="s">
        <v>1257</v>
      </c>
      <c r="J2977">
        <v>2</v>
      </c>
      <c r="K2977">
        <v>6.9362124947994503E-3</v>
      </c>
      <c r="L2977">
        <v>7.0523458064633403E-3</v>
      </c>
      <c r="M2977">
        <v>7.2140233585393501E-3</v>
      </c>
      <c r="N2977">
        <v>7.2930917877762E-3</v>
      </c>
      <c r="O2977">
        <v>7.4007664736978999E-3</v>
      </c>
      <c r="P2977">
        <v>7.5059751190643701E-3</v>
      </c>
      <c r="Q2977">
        <v>7.6103051109899901E-3</v>
      </c>
      <c r="R2977">
        <v>7.7036393441181402E-3</v>
      </c>
      <c r="S2977">
        <v>7.7917482659545798E-3</v>
      </c>
      <c r="T2977">
        <v>7.8760804945162393E-3</v>
      </c>
      <c r="U2977">
        <v>7.9583684003904902E-3</v>
      </c>
      <c r="V2977">
        <v>8.0386529390712707E-3</v>
      </c>
      <c r="W2977">
        <v>8.1175594177015902E-3</v>
      </c>
      <c r="X2977">
        <v>8.1946037194784507E-3</v>
      </c>
      <c r="Y2977">
        <v>8.2700469919705904E-3</v>
      </c>
      <c r="Z2977">
        <v>8.3436874059188391E-3</v>
      </c>
      <c r="AA2977">
        <v>8.3436874059188391E-3</v>
      </c>
      <c r="AB2977">
        <v>8.3436874059188391E-3</v>
      </c>
      <c r="AC2977">
        <v>8.3436874059188391E-3</v>
      </c>
      <c r="AD2977">
        <v>8.3436874059188391E-3</v>
      </c>
    </row>
    <row r="2978" spans="2:30" ht="15" customHeight="1" x14ac:dyDescent="0.45">
      <c r="B2978" t="s">
        <v>419</v>
      </c>
      <c r="C2978" t="s">
        <v>190</v>
      </c>
      <c r="D2978" t="s">
        <v>1670</v>
      </c>
      <c r="E2978" t="s">
        <v>1671</v>
      </c>
      <c r="F2978" t="s">
        <v>5451</v>
      </c>
      <c r="G2978" t="s">
        <v>422</v>
      </c>
      <c r="H2978" t="s">
        <v>1645</v>
      </c>
      <c r="I2978" t="s">
        <v>1257</v>
      </c>
      <c r="J2978">
        <v>2</v>
      </c>
      <c r="K2978" t="e">
        <f>#N/A</f>
        <v>#N/A</v>
      </c>
      <c r="L2978" t="e">
        <f>#N/A</f>
        <v>#N/A</v>
      </c>
      <c r="M2978" t="e">
        <f>#N/A</f>
        <v>#N/A</v>
      </c>
      <c r="N2978" t="e">
        <f>#N/A</f>
        <v>#N/A</v>
      </c>
      <c r="O2978" t="e">
        <f>#N/A</f>
        <v>#N/A</v>
      </c>
      <c r="P2978" t="e">
        <f>#N/A</f>
        <v>#N/A</v>
      </c>
      <c r="Q2978" t="e">
        <f>#N/A</f>
        <v>#N/A</v>
      </c>
      <c r="R2978" t="e">
        <f>#N/A</f>
        <v>#N/A</v>
      </c>
      <c r="S2978" t="e">
        <f>#N/A</f>
        <v>#N/A</v>
      </c>
      <c r="T2978" t="e">
        <f>#N/A</f>
        <v>#N/A</v>
      </c>
      <c r="U2978" t="e">
        <f>#N/A</f>
        <v>#N/A</v>
      </c>
      <c r="V2978" t="e">
        <f>#N/A</f>
        <v>#N/A</v>
      </c>
      <c r="W2978" t="e">
        <f>#N/A</f>
        <v>#N/A</v>
      </c>
      <c r="X2978" t="e">
        <f>#N/A</f>
        <v>#N/A</v>
      </c>
      <c r="Y2978" t="e">
        <f>#N/A</f>
        <v>#N/A</v>
      </c>
      <c r="Z2978" t="e">
        <f>#N/A</f>
        <v>#N/A</v>
      </c>
      <c r="AA2978" t="e">
        <f>#N/A</f>
        <v>#N/A</v>
      </c>
      <c r="AB2978" t="e">
        <f>#N/A</f>
        <v>#N/A</v>
      </c>
      <c r="AC2978" t="e">
        <f>#N/A</f>
        <v>#N/A</v>
      </c>
      <c r="AD2978" t="e">
        <f>#N/A</f>
        <v>#N/A</v>
      </c>
    </row>
    <row r="2979" spans="2:30" ht="15" customHeight="1" x14ac:dyDescent="0.45">
      <c r="B2979" t="s">
        <v>419</v>
      </c>
      <c r="C2979" t="s">
        <v>190</v>
      </c>
      <c r="D2979" t="s">
        <v>1673</v>
      </c>
      <c r="E2979" t="s">
        <v>1674</v>
      </c>
      <c r="F2979" t="s">
        <v>5452</v>
      </c>
      <c r="G2979" t="s">
        <v>422</v>
      </c>
      <c r="H2979" t="s">
        <v>1645</v>
      </c>
      <c r="I2979" t="s">
        <v>1257</v>
      </c>
      <c r="J2979">
        <v>1</v>
      </c>
      <c r="K2979" t="e">
        <f>#N/A</f>
        <v>#N/A</v>
      </c>
      <c r="L2979" t="e">
        <f>#N/A</f>
        <v>#N/A</v>
      </c>
      <c r="M2979" t="e">
        <f>#N/A</f>
        <v>#N/A</v>
      </c>
      <c r="N2979" t="e">
        <f>#N/A</f>
        <v>#N/A</v>
      </c>
      <c r="O2979" t="e">
        <f>#N/A</f>
        <v>#N/A</v>
      </c>
      <c r="P2979" t="e">
        <f>#N/A</f>
        <v>#N/A</v>
      </c>
      <c r="Q2979" t="e">
        <f>#N/A</f>
        <v>#N/A</v>
      </c>
      <c r="R2979" t="e">
        <f>#N/A</f>
        <v>#N/A</v>
      </c>
      <c r="S2979" t="e">
        <f>#N/A</f>
        <v>#N/A</v>
      </c>
      <c r="T2979" t="e">
        <f>#N/A</f>
        <v>#N/A</v>
      </c>
      <c r="U2979" t="e">
        <f>#N/A</f>
        <v>#N/A</v>
      </c>
      <c r="V2979" t="e">
        <f>#N/A</f>
        <v>#N/A</v>
      </c>
      <c r="W2979" t="e">
        <f>#N/A</f>
        <v>#N/A</v>
      </c>
      <c r="X2979" t="e">
        <f>#N/A</f>
        <v>#N/A</v>
      </c>
      <c r="Y2979" t="e">
        <f>#N/A</f>
        <v>#N/A</v>
      </c>
      <c r="Z2979" t="e">
        <f>#N/A</f>
        <v>#N/A</v>
      </c>
      <c r="AA2979" t="e">
        <f>#N/A</f>
        <v>#N/A</v>
      </c>
      <c r="AB2979" t="e">
        <f>#N/A</f>
        <v>#N/A</v>
      </c>
      <c r="AC2979" t="e">
        <f>#N/A</f>
        <v>#N/A</v>
      </c>
      <c r="AD2979" t="e">
        <f>#N/A</f>
        <v>#N/A</v>
      </c>
    </row>
    <row r="2980" spans="2:30" ht="15" customHeight="1" x14ac:dyDescent="0.45">
      <c r="B2980" t="s">
        <v>419</v>
      </c>
      <c r="C2980" t="s">
        <v>190</v>
      </c>
      <c r="D2980" t="s">
        <v>1673</v>
      </c>
      <c r="E2980" t="s">
        <v>1676</v>
      </c>
      <c r="F2980" t="s">
        <v>5453</v>
      </c>
      <c r="G2980" t="s">
        <v>422</v>
      </c>
      <c r="H2980" t="s">
        <v>1645</v>
      </c>
      <c r="I2980" t="s">
        <v>1257</v>
      </c>
      <c r="J2980">
        <v>2</v>
      </c>
      <c r="K2980" t="e">
        <f>#N/A</f>
        <v>#N/A</v>
      </c>
      <c r="L2980" t="e">
        <f>#N/A</f>
        <v>#N/A</v>
      </c>
      <c r="M2980" t="e">
        <f>#N/A</f>
        <v>#N/A</v>
      </c>
      <c r="N2980" t="e">
        <f>#N/A</f>
        <v>#N/A</v>
      </c>
      <c r="O2980" t="e">
        <f>#N/A</f>
        <v>#N/A</v>
      </c>
      <c r="P2980" t="e">
        <f>#N/A</f>
        <v>#N/A</v>
      </c>
      <c r="Q2980" t="e">
        <f>#N/A</f>
        <v>#N/A</v>
      </c>
      <c r="R2980" t="e">
        <f>#N/A</f>
        <v>#N/A</v>
      </c>
      <c r="S2980" t="e">
        <f>#N/A</f>
        <v>#N/A</v>
      </c>
      <c r="T2980" t="e">
        <f>#N/A</f>
        <v>#N/A</v>
      </c>
      <c r="U2980" t="e">
        <f>#N/A</f>
        <v>#N/A</v>
      </c>
      <c r="V2980" t="e">
        <f>#N/A</f>
        <v>#N/A</v>
      </c>
      <c r="W2980" t="e">
        <f>#N/A</f>
        <v>#N/A</v>
      </c>
      <c r="X2980" t="e">
        <f>#N/A</f>
        <v>#N/A</v>
      </c>
      <c r="Y2980" t="e">
        <f>#N/A</f>
        <v>#N/A</v>
      </c>
      <c r="Z2980" t="e">
        <f>#N/A</f>
        <v>#N/A</v>
      </c>
      <c r="AA2980" t="e">
        <f>#N/A</f>
        <v>#N/A</v>
      </c>
      <c r="AB2980" t="e">
        <f>#N/A</f>
        <v>#N/A</v>
      </c>
      <c r="AC2980" t="e">
        <f>#N/A</f>
        <v>#N/A</v>
      </c>
      <c r="AD2980" t="e">
        <f>#N/A</f>
        <v>#N/A</v>
      </c>
    </row>
    <row r="2981" spans="2:30" ht="15" customHeight="1" x14ac:dyDescent="0.45">
      <c r="B2981" t="s">
        <v>419</v>
      </c>
      <c r="C2981" t="s">
        <v>190</v>
      </c>
      <c r="D2981" t="s">
        <v>1678</v>
      </c>
      <c r="E2981" t="s">
        <v>1679</v>
      </c>
      <c r="F2981" t="s">
        <v>5454</v>
      </c>
      <c r="G2981" t="s">
        <v>422</v>
      </c>
      <c r="H2981" t="s">
        <v>1681</v>
      </c>
      <c r="I2981" t="s">
        <v>1257</v>
      </c>
      <c r="J2981">
        <v>1</v>
      </c>
      <c r="K2981">
        <v>54.801765375148797</v>
      </c>
      <c r="L2981">
        <v>56.9938359901548</v>
      </c>
      <c r="M2981">
        <v>59.273589429760897</v>
      </c>
      <c r="N2981">
        <v>61.644533006951399</v>
      </c>
      <c r="O2981">
        <v>64.110314327229403</v>
      </c>
      <c r="P2981">
        <v>66.674726900318603</v>
      </c>
      <c r="Q2981">
        <v>69.3417159763314</v>
      </c>
      <c r="R2981">
        <v>72.115384615384599</v>
      </c>
      <c r="S2981">
        <v>75</v>
      </c>
      <c r="T2981">
        <v>78</v>
      </c>
      <c r="U2981">
        <v>81.12</v>
      </c>
      <c r="V2981">
        <v>84.364800000000002</v>
      </c>
      <c r="W2981">
        <v>87.739391999999995</v>
      </c>
      <c r="X2981">
        <v>91.248967680000007</v>
      </c>
      <c r="Y2981">
        <v>94.898926387200007</v>
      </c>
      <c r="Z2981">
        <v>98.694883442687996</v>
      </c>
      <c r="AA2981">
        <v>102.642678780396</v>
      </c>
      <c r="AB2981">
        <v>106.748385931611</v>
      </c>
      <c r="AC2981">
        <v>111.018321368876</v>
      </c>
      <c r="AD2981">
        <v>115.459054223631</v>
      </c>
    </row>
    <row r="2982" spans="2:30" ht="15" customHeight="1" x14ac:dyDescent="0.45">
      <c r="B2982" t="s">
        <v>419</v>
      </c>
      <c r="C2982" t="s">
        <v>190</v>
      </c>
      <c r="D2982" t="s">
        <v>1682</v>
      </c>
      <c r="E2982" t="s">
        <v>1683</v>
      </c>
      <c r="F2982" t="s">
        <v>5455</v>
      </c>
      <c r="G2982" t="s">
        <v>422</v>
      </c>
      <c r="H2982" t="s">
        <v>1685</v>
      </c>
      <c r="I2982" t="s">
        <v>1686</v>
      </c>
      <c r="J2982">
        <v>1</v>
      </c>
      <c r="K2982">
        <v>84652.787400000001</v>
      </c>
      <c r="L2982">
        <v>82605.210091752102</v>
      </c>
      <c r="M2982">
        <v>93076.263310735303</v>
      </c>
      <c r="N2982">
        <v>97660.9038791723</v>
      </c>
      <c r="O2982">
        <v>99883.265595579796</v>
      </c>
      <c r="P2982">
        <v>102725.503511079</v>
      </c>
      <c r="Q2982">
        <v>106869.44318846401</v>
      </c>
      <c r="R2982">
        <v>111405.025641275</v>
      </c>
      <c r="S2982">
        <v>116204.062798386</v>
      </c>
      <c r="T2982">
        <v>121509.572690623</v>
      </c>
      <c r="U2982">
        <v>127156.572635305</v>
      </c>
      <c r="V2982">
        <v>133223.607723364</v>
      </c>
      <c r="W2982">
        <v>139695.67565713101</v>
      </c>
      <c r="X2982">
        <v>146629.91705071999</v>
      </c>
      <c r="Y2982">
        <v>154032.26271624901</v>
      </c>
      <c r="Z2982">
        <v>161993.68269036</v>
      </c>
      <c r="AA2982">
        <v>170574.568842796</v>
      </c>
      <c r="AB2982">
        <v>179860.703023679</v>
      </c>
      <c r="AC2982">
        <v>189936.71611464999</v>
      </c>
      <c r="AD2982">
        <v>200456.032044077</v>
      </c>
    </row>
    <row r="2983" spans="2:30" ht="15" customHeight="1" x14ac:dyDescent="0.45">
      <c r="B2983" t="s">
        <v>419</v>
      </c>
      <c r="C2983" t="s">
        <v>190</v>
      </c>
      <c r="D2983" t="s">
        <v>1687</v>
      </c>
      <c r="E2983" t="s">
        <v>1688</v>
      </c>
      <c r="F2983" t="s">
        <v>5456</v>
      </c>
      <c r="G2983" t="s">
        <v>422</v>
      </c>
      <c r="H2983" t="s">
        <v>1685</v>
      </c>
      <c r="I2983" t="s">
        <v>1686</v>
      </c>
      <c r="J2983">
        <v>1</v>
      </c>
      <c r="K2983">
        <v>1651.0930000000001</v>
      </c>
      <c r="L2983">
        <v>1545.134</v>
      </c>
      <c r="M2983">
        <v>1836.8230000000001</v>
      </c>
      <c r="N2983">
        <v>1975.171</v>
      </c>
      <c r="O2983">
        <v>2006.8579999999999</v>
      </c>
      <c r="P2983">
        <v>2038.454</v>
      </c>
      <c r="Q2983">
        <v>2090.7600000000002</v>
      </c>
      <c r="R2983">
        <v>2141.0300000000002</v>
      </c>
      <c r="S2983">
        <v>2188.41</v>
      </c>
      <c r="T2983">
        <v>2235.8040000000001</v>
      </c>
      <c r="U2983">
        <v>2278.1129999999998</v>
      </c>
      <c r="V2983">
        <v>2320.529</v>
      </c>
      <c r="W2983">
        <v>2363.0390000000002</v>
      </c>
      <c r="X2983">
        <v>2405.6320000000001</v>
      </c>
      <c r="Y2983">
        <v>2448.2950000000001</v>
      </c>
      <c r="Z2983">
        <v>2491.0169999999998</v>
      </c>
      <c r="AA2983">
        <v>2533.7860000000001</v>
      </c>
      <c r="AB2983">
        <v>2576.5909999999999</v>
      </c>
      <c r="AC2983">
        <v>2619.4189999999999</v>
      </c>
      <c r="AD2983">
        <v>2662.26</v>
      </c>
    </row>
    <row r="2984" spans="2:30" ht="15" customHeight="1" x14ac:dyDescent="0.45">
      <c r="B2984" t="s">
        <v>419</v>
      </c>
      <c r="C2984" t="s">
        <v>190</v>
      </c>
      <c r="D2984" t="s">
        <v>1690</v>
      </c>
      <c r="E2984" t="s">
        <v>1691</v>
      </c>
      <c r="F2984" t="s">
        <v>5457</v>
      </c>
      <c r="G2984" t="s">
        <v>422</v>
      </c>
      <c r="H2984" t="s">
        <v>1685</v>
      </c>
      <c r="I2984" t="s">
        <v>1686</v>
      </c>
      <c r="J2984">
        <v>1</v>
      </c>
      <c r="K2984">
        <v>42937.004999999997</v>
      </c>
      <c r="L2984">
        <v>39972.894</v>
      </c>
      <c r="M2984">
        <v>47161.006999999998</v>
      </c>
      <c r="N2984">
        <v>48233.921000000002</v>
      </c>
      <c r="O2984">
        <v>47663.53</v>
      </c>
      <c r="P2984">
        <v>47791.707000000002</v>
      </c>
      <c r="Q2984">
        <v>49275.875999999997</v>
      </c>
      <c r="R2984">
        <v>50896.870999999999</v>
      </c>
      <c r="S2984">
        <v>52355.53</v>
      </c>
      <c r="T2984">
        <v>53866.05</v>
      </c>
      <c r="U2984">
        <v>55465.29</v>
      </c>
      <c r="V2984">
        <v>57237.817999999999</v>
      </c>
      <c r="W2984">
        <v>59178.915000000001</v>
      </c>
      <c r="X2984">
        <v>61338.178999999996</v>
      </c>
      <c r="Y2984">
        <v>63721.038</v>
      </c>
      <c r="Z2984">
        <v>66384.278999999995</v>
      </c>
      <c r="AA2984">
        <v>69370.365999999995</v>
      </c>
      <c r="AB2984">
        <v>72742.676000000007</v>
      </c>
      <c r="AC2984">
        <v>76575.350000000006</v>
      </c>
      <c r="AD2984">
        <v>80433.002999999997</v>
      </c>
    </row>
    <row r="2985" spans="2:30" ht="15" customHeight="1" x14ac:dyDescent="0.45">
      <c r="B2985" t="s">
        <v>419</v>
      </c>
      <c r="C2985" t="s">
        <v>190</v>
      </c>
      <c r="D2985" t="s">
        <v>1693</v>
      </c>
      <c r="E2985" t="s">
        <v>1694</v>
      </c>
      <c r="F2985" t="s">
        <v>5458</v>
      </c>
      <c r="G2985" t="s">
        <v>422</v>
      </c>
      <c r="H2985" t="s">
        <v>1685</v>
      </c>
      <c r="I2985" t="s">
        <v>1686</v>
      </c>
      <c r="J2985">
        <v>1</v>
      </c>
      <c r="K2985">
        <v>7688.0550000000003</v>
      </c>
      <c r="L2985">
        <v>7382.1220000000003</v>
      </c>
      <c r="M2985">
        <v>7820.5169999999998</v>
      </c>
      <c r="N2985">
        <v>9963.2890000000007</v>
      </c>
      <c r="O2985">
        <v>9996.473</v>
      </c>
      <c r="P2985">
        <v>10040.493</v>
      </c>
      <c r="Q2985">
        <v>10104.35</v>
      </c>
      <c r="R2985">
        <v>10170.476000000001</v>
      </c>
      <c r="S2985">
        <v>10233.127</v>
      </c>
      <c r="T2985">
        <v>10301.992</v>
      </c>
      <c r="U2985">
        <v>10378.269</v>
      </c>
      <c r="V2985">
        <v>10461.94</v>
      </c>
      <c r="W2985">
        <v>10553.672</v>
      </c>
      <c r="X2985">
        <v>10653.630999999999</v>
      </c>
      <c r="Y2985">
        <v>10762.258</v>
      </c>
      <c r="Z2985">
        <v>10879.782999999999</v>
      </c>
      <c r="AA2985">
        <v>11006.638999999999</v>
      </c>
      <c r="AB2985">
        <v>11143.370999999999</v>
      </c>
      <c r="AC2985">
        <v>11290.245000000001</v>
      </c>
      <c r="AD2985">
        <v>11447.72</v>
      </c>
    </row>
    <row r="2986" spans="2:30" ht="15" customHeight="1" x14ac:dyDescent="0.45">
      <c r="B2986" t="s">
        <v>419</v>
      </c>
      <c r="C2986" t="s">
        <v>190</v>
      </c>
      <c r="D2986" t="s">
        <v>1696</v>
      </c>
      <c r="E2986" t="s">
        <v>1697</v>
      </c>
      <c r="F2986" t="s">
        <v>5459</v>
      </c>
      <c r="G2986" t="s">
        <v>422</v>
      </c>
      <c r="H2986" t="s">
        <v>1685</v>
      </c>
      <c r="I2986" t="s">
        <v>1686</v>
      </c>
      <c r="J2986">
        <v>1</v>
      </c>
      <c r="K2986">
        <v>7404.3140000000003</v>
      </c>
      <c r="L2986">
        <v>7147.93</v>
      </c>
      <c r="M2986">
        <v>7001.1750000000002</v>
      </c>
      <c r="N2986">
        <v>6753.6639999999998</v>
      </c>
      <c r="O2986">
        <v>6886.5370000000003</v>
      </c>
      <c r="P2986">
        <v>7548.8450000000003</v>
      </c>
      <c r="Q2986">
        <v>8264.5689999999995</v>
      </c>
      <c r="R2986">
        <v>9039.0759999999991</v>
      </c>
      <c r="S2986">
        <v>9962.8960000000006</v>
      </c>
      <c r="T2986">
        <v>11055</v>
      </c>
      <c r="U2986">
        <v>12234.907999999999</v>
      </c>
      <c r="V2986">
        <v>13496.285</v>
      </c>
      <c r="W2986">
        <v>14832.485000000001</v>
      </c>
      <c r="X2986">
        <v>16236.275</v>
      </c>
      <c r="Y2986">
        <v>17698.248</v>
      </c>
      <c r="Z2986">
        <v>19231.596000000001</v>
      </c>
      <c r="AA2986">
        <v>20833.882000000001</v>
      </c>
      <c r="AB2986">
        <v>22502.595000000001</v>
      </c>
      <c r="AC2986">
        <v>24236.026999999998</v>
      </c>
      <c r="AD2986">
        <v>26000.758999999998</v>
      </c>
    </row>
    <row r="2987" spans="2:30" ht="15" customHeight="1" x14ac:dyDescent="0.45">
      <c r="B2987" t="s">
        <v>419</v>
      </c>
      <c r="C2987" t="s">
        <v>190</v>
      </c>
      <c r="D2987" t="s">
        <v>1699</v>
      </c>
      <c r="E2987" t="s">
        <v>1700</v>
      </c>
      <c r="F2987" t="s">
        <v>5460</v>
      </c>
      <c r="G2987" t="s">
        <v>422</v>
      </c>
      <c r="H2987" t="s">
        <v>1685</v>
      </c>
      <c r="I2987" t="s">
        <v>1686</v>
      </c>
      <c r="J2987">
        <v>1</v>
      </c>
      <c r="K2987">
        <v>15214.834999999999</v>
      </c>
      <c r="L2987">
        <v>16168.272999999999</v>
      </c>
      <c r="M2987">
        <v>17468.254000000001</v>
      </c>
      <c r="N2987">
        <v>17210.601999999999</v>
      </c>
      <c r="O2987">
        <v>17931.196</v>
      </c>
      <c r="P2987">
        <v>19045.128000000001</v>
      </c>
      <c r="Q2987">
        <v>20275.214</v>
      </c>
      <c r="R2987">
        <v>21586.026999999998</v>
      </c>
      <c r="S2987">
        <v>23101.032999999999</v>
      </c>
      <c r="T2987">
        <v>24867.493999999999</v>
      </c>
      <c r="U2987">
        <v>26778.224999999999</v>
      </c>
      <c r="V2987">
        <v>28823.225999999999</v>
      </c>
      <c r="W2987">
        <v>30976.754000000001</v>
      </c>
      <c r="X2987">
        <v>33242.692000000003</v>
      </c>
      <c r="Y2987">
        <v>35613.048000000003</v>
      </c>
      <c r="Z2987">
        <v>38098.769</v>
      </c>
      <c r="AA2987">
        <v>40699.949999999997</v>
      </c>
      <c r="AB2987">
        <v>43420.855000000003</v>
      </c>
      <c r="AC2987">
        <v>46267.17</v>
      </c>
      <c r="AD2987">
        <v>49230.813000000002</v>
      </c>
    </row>
    <row r="2988" spans="2:30" ht="15" customHeight="1" x14ac:dyDescent="0.45">
      <c r="B2988" t="s">
        <v>419</v>
      </c>
      <c r="C2988" t="s">
        <v>190</v>
      </c>
      <c r="D2988" t="s">
        <v>1702</v>
      </c>
      <c r="E2988" t="s">
        <v>1703</v>
      </c>
      <c r="F2988" t="s">
        <v>5461</v>
      </c>
      <c r="G2988" t="s">
        <v>422</v>
      </c>
      <c r="H2988" t="s">
        <v>1685</v>
      </c>
      <c r="I2988" t="s">
        <v>1686</v>
      </c>
      <c r="J2988">
        <v>1</v>
      </c>
      <c r="K2988">
        <v>5389.2640000000001</v>
      </c>
      <c r="L2988">
        <v>6059.357</v>
      </c>
      <c r="M2988">
        <v>7304.8469999999998</v>
      </c>
      <c r="N2988">
        <v>7485.0290000000005</v>
      </c>
      <c r="O2988">
        <v>7660.826</v>
      </c>
      <c r="P2988">
        <v>7867.7740000000003</v>
      </c>
      <c r="Q2988">
        <v>8112.866</v>
      </c>
      <c r="R2988">
        <v>8347.6450000000004</v>
      </c>
      <c r="S2988">
        <v>8567.366</v>
      </c>
      <c r="T2988">
        <v>8788.9699999999993</v>
      </c>
      <c r="U2988">
        <v>9013.2360000000008</v>
      </c>
      <c r="V2988">
        <v>9240.1190000000006</v>
      </c>
      <c r="W2988">
        <v>9469.5740000000005</v>
      </c>
      <c r="X2988">
        <v>9701.5529999999999</v>
      </c>
      <c r="Y2988">
        <v>9936.0069999999996</v>
      </c>
      <c r="Z2988">
        <v>10172.888000000001</v>
      </c>
      <c r="AA2988">
        <v>10412.143</v>
      </c>
      <c r="AB2988">
        <v>10653.721</v>
      </c>
      <c r="AC2988">
        <v>10897.566999999999</v>
      </c>
      <c r="AD2988">
        <v>11143.626</v>
      </c>
    </row>
    <row r="2989" spans="2:30" ht="15" customHeight="1" x14ac:dyDescent="0.45">
      <c r="B2989" t="s">
        <v>419</v>
      </c>
      <c r="C2989" t="s">
        <v>190</v>
      </c>
      <c r="D2989" t="s">
        <v>1705</v>
      </c>
      <c r="E2989" t="s">
        <v>1706</v>
      </c>
      <c r="F2989" t="s">
        <v>5462</v>
      </c>
      <c r="G2989" t="s">
        <v>422</v>
      </c>
      <c r="H2989" t="s">
        <v>1685</v>
      </c>
      <c r="I2989" t="s">
        <v>1686</v>
      </c>
      <c r="J2989">
        <v>1</v>
      </c>
      <c r="K2989">
        <v>659.322</v>
      </c>
      <c r="L2989">
        <v>771.90700000000004</v>
      </c>
      <c r="M2989">
        <v>857.73800000000006</v>
      </c>
      <c r="N2989">
        <v>889.11699999999996</v>
      </c>
      <c r="O2989">
        <v>920.298</v>
      </c>
      <c r="P2989">
        <v>957.94299999999998</v>
      </c>
      <c r="Q2989">
        <v>1003.823</v>
      </c>
      <c r="R2989">
        <v>1048.83</v>
      </c>
      <c r="S2989">
        <v>1091.8589999999999</v>
      </c>
      <c r="T2989">
        <v>1136.079</v>
      </c>
      <c r="U2989">
        <v>1181.4929999999999</v>
      </c>
      <c r="V2989">
        <v>1228.1030000000001</v>
      </c>
      <c r="W2989">
        <v>1275.9059999999999</v>
      </c>
      <c r="X2989">
        <v>1324.8989999999999</v>
      </c>
      <c r="Y2989">
        <v>1375.079</v>
      </c>
      <c r="Z2989">
        <v>1426.4359999999999</v>
      </c>
      <c r="AA2989">
        <v>1478.963</v>
      </c>
      <c r="AB2989">
        <v>1532.6469999999999</v>
      </c>
      <c r="AC2989">
        <v>1587.4749999999999</v>
      </c>
      <c r="AD2989">
        <v>1643.43</v>
      </c>
    </row>
    <row r="2990" spans="2:30" ht="15" customHeight="1" x14ac:dyDescent="0.45">
      <c r="B2990" t="s">
        <v>419</v>
      </c>
      <c r="C2990" t="s">
        <v>190</v>
      </c>
      <c r="D2990" t="s">
        <v>1708</v>
      </c>
      <c r="E2990" t="s">
        <v>1709</v>
      </c>
      <c r="F2990" t="s">
        <v>5463</v>
      </c>
      <c r="G2990" t="s">
        <v>422</v>
      </c>
      <c r="H2990" t="s">
        <v>1685</v>
      </c>
      <c r="I2990" t="s">
        <v>1686</v>
      </c>
      <c r="J2990">
        <v>1</v>
      </c>
      <c r="K2990">
        <v>0</v>
      </c>
      <c r="L2990">
        <v>0</v>
      </c>
      <c r="M2990">
        <v>0</v>
      </c>
      <c r="N2990">
        <v>0</v>
      </c>
      <c r="O2990">
        <v>0</v>
      </c>
      <c r="P2990">
        <v>0</v>
      </c>
      <c r="Q2990">
        <v>0</v>
      </c>
      <c r="R2990">
        <v>0</v>
      </c>
      <c r="S2990">
        <v>0</v>
      </c>
      <c r="T2990">
        <v>0</v>
      </c>
      <c r="U2990">
        <v>0</v>
      </c>
      <c r="V2990">
        <v>0</v>
      </c>
      <c r="W2990">
        <v>0</v>
      </c>
      <c r="X2990">
        <v>0</v>
      </c>
      <c r="Y2990">
        <v>0</v>
      </c>
      <c r="Z2990">
        <v>0</v>
      </c>
      <c r="AA2990">
        <v>0</v>
      </c>
      <c r="AB2990">
        <v>0</v>
      </c>
      <c r="AC2990">
        <v>0</v>
      </c>
      <c r="AD2990">
        <v>0</v>
      </c>
    </row>
    <row r="2991" spans="2:30" ht="15" customHeight="1" x14ac:dyDescent="0.45">
      <c r="B2991" t="s">
        <v>419</v>
      </c>
      <c r="C2991" t="s">
        <v>190</v>
      </c>
      <c r="D2991" t="s">
        <v>1711</v>
      </c>
      <c r="E2991" t="s">
        <v>1712</v>
      </c>
      <c r="F2991" t="s">
        <v>5464</v>
      </c>
      <c r="G2991" t="s">
        <v>422</v>
      </c>
      <c r="H2991" t="s">
        <v>1685</v>
      </c>
      <c r="I2991" t="s">
        <v>1686</v>
      </c>
      <c r="J2991">
        <v>1</v>
      </c>
      <c r="K2991">
        <v>2179.63</v>
      </c>
      <c r="L2991">
        <v>2350.8629999999998</v>
      </c>
      <c r="M2991">
        <v>2312.4969999999998</v>
      </c>
      <c r="N2991">
        <v>3841.2840000000001</v>
      </c>
      <c r="O2991">
        <v>5513.2820000000002</v>
      </c>
      <c r="P2991">
        <v>6135.44</v>
      </c>
      <c r="Q2991">
        <v>6446.7960000000003</v>
      </c>
      <c r="R2991">
        <v>6884.393</v>
      </c>
      <c r="S2991">
        <v>7417.6629999999996</v>
      </c>
      <c r="T2991">
        <v>7976.4889999999996</v>
      </c>
      <c r="U2991">
        <v>8549.81</v>
      </c>
      <c r="V2991">
        <v>9142.8109999999997</v>
      </c>
      <c r="W2991">
        <v>9776.9889999999996</v>
      </c>
      <c r="X2991">
        <v>10463.136</v>
      </c>
      <c r="Y2991">
        <v>11218.773999999999</v>
      </c>
      <c r="Z2991">
        <v>12053.789000000001</v>
      </c>
      <c r="AA2991">
        <v>12988.088</v>
      </c>
      <c r="AB2991">
        <v>14041.853999999999</v>
      </c>
      <c r="AC2991">
        <v>15221.414000000001</v>
      </c>
      <c r="AD2991">
        <v>16656.702000000001</v>
      </c>
    </row>
    <row r="2992" spans="2:30" ht="15" customHeight="1" x14ac:dyDescent="0.45">
      <c r="B2992" t="s">
        <v>419</v>
      </c>
      <c r="C2992" t="s">
        <v>190</v>
      </c>
      <c r="D2992" t="s">
        <v>1714</v>
      </c>
      <c r="E2992" t="s">
        <v>1715</v>
      </c>
      <c r="F2992" t="s">
        <v>5465</v>
      </c>
      <c r="G2992" t="s">
        <v>422</v>
      </c>
      <c r="H2992" t="s">
        <v>1685</v>
      </c>
      <c r="I2992" t="s">
        <v>1686</v>
      </c>
      <c r="J2992">
        <v>1</v>
      </c>
      <c r="K2992">
        <v>1529.27</v>
      </c>
      <c r="L2992">
        <v>1206.73</v>
      </c>
      <c r="M2992">
        <v>1313.405</v>
      </c>
      <c r="N2992">
        <v>1308.827</v>
      </c>
      <c r="O2992">
        <v>1304.2660000000001</v>
      </c>
      <c r="P2992">
        <v>1299.72</v>
      </c>
      <c r="Q2992">
        <v>1295.19</v>
      </c>
      <c r="R2992">
        <v>1290.6759999999999</v>
      </c>
      <c r="S2992">
        <v>1286.1780000000001</v>
      </c>
      <c r="T2992">
        <v>1281.6949999999999</v>
      </c>
      <c r="U2992">
        <v>1277.2280000000001</v>
      </c>
      <c r="V2992">
        <v>1272.777</v>
      </c>
      <c r="W2992">
        <v>1268.3409999999999</v>
      </c>
      <c r="X2992">
        <v>1263.921</v>
      </c>
      <c r="Y2992">
        <v>1259.5160000000001</v>
      </c>
      <c r="Z2992">
        <v>1255.126</v>
      </c>
      <c r="AA2992">
        <v>1250.752</v>
      </c>
      <c r="AB2992">
        <v>1246.393</v>
      </c>
      <c r="AC2992">
        <v>1242.049</v>
      </c>
      <c r="AD2992">
        <v>1237.72</v>
      </c>
    </row>
    <row r="2993" spans="2:30" ht="15" customHeight="1" x14ac:dyDescent="0.45">
      <c r="B2993" t="s">
        <v>419</v>
      </c>
      <c r="C2993" t="s">
        <v>190</v>
      </c>
      <c r="D2993" t="s">
        <v>1717</v>
      </c>
      <c r="E2993" t="s">
        <v>1718</v>
      </c>
      <c r="F2993" t="s">
        <v>5466</v>
      </c>
      <c r="G2993" t="s">
        <v>422</v>
      </c>
      <c r="H2993" t="s">
        <v>1685</v>
      </c>
      <c r="I2993" t="s">
        <v>1686</v>
      </c>
      <c r="J2993">
        <v>2</v>
      </c>
      <c r="K2993">
        <v>84652.786999999997</v>
      </c>
      <c r="L2993">
        <v>82575.288</v>
      </c>
      <c r="M2993">
        <v>93047.167000000001</v>
      </c>
      <c r="N2993">
        <v>97632.589000000007</v>
      </c>
      <c r="O2993">
        <v>92104.058999999994</v>
      </c>
      <c r="P2993">
        <v>91746.595000000001</v>
      </c>
      <c r="Q2993">
        <v>96223.763999999996</v>
      </c>
      <c r="R2993">
        <v>100038.629</v>
      </c>
      <c r="S2993">
        <v>104517.88099999999</v>
      </c>
      <c r="T2993">
        <v>109084.213</v>
      </c>
      <c r="U2993">
        <v>114048.852</v>
      </c>
      <c r="V2993">
        <v>119301.431</v>
      </c>
      <c r="W2993">
        <v>124984.598</v>
      </c>
      <c r="X2993">
        <v>131110.25200000001</v>
      </c>
      <c r="Y2993">
        <v>137679.008</v>
      </c>
      <c r="Z2993">
        <v>144801.03700000001</v>
      </c>
      <c r="AA2993">
        <v>152532.94</v>
      </c>
      <c r="AB2993">
        <v>160958.788</v>
      </c>
      <c r="AC2993">
        <v>170163.52299999999</v>
      </c>
      <c r="AD2993">
        <v>179900.74600000001</v>
      </c>
    </row>
    <row r="2994" spans="2:30" ht="15" customHeight="1" x14ac:dyDescent="0.45">
      <c r="B2994" t="s">
        <v>419</v>
      </c>
      <c r="C2994" t="s">
        <v>190</v>
      </c>
      <c r="D2994" t="s">
        <v>1720</v>
      </c>
      <c r="E2994" t="s">
        <v>1721</v>
      </c>
      <c r="F2994" t="s">
        <v>5467</v>
      </c>
      <c r="G2994" t="s">
        <v>422</v>
      </c>
      <c r="H2994" t="s">
        <v>1685</v>
      </c>
      <c r="I2994" t="s">
        <v>1686</v>
      </c>
      <c r="J2994">
        <v>2</v>
      </c>
      <c r="K2994">
        <v>1651.0930000000001</v>
      </c>
      <c r="L2994">
        <v>1545.134</v>
      </c>
      <c r="M2994">
        <v>1836.8230000000001</v>
      </c>
      <c r="N2994">
        <v>1975.171</v>
      </c>
      <c r="O2994">
        <v>1737.0450000000001</v>
      </c>
      <c r="P2994">
        <v>1763.953</v>
      </c>
      <c r="Q2994">
        <v>1805.3119999999999</v>
      </c>
      <c r="R2994">
        <v>1845.682</v>
      </c>
      <c r="S2994">
        <v>1883.2059999999999</v>
      </c>
      <c r="T2994">
        <v>1921.163</v>
      </c>
      <c r="U2994">
        <v>1956.2639999999999</v>
      </c>
      <c r="V2994">
        <v>1991.7149999999999</v>
      </c>
      <c r="W2994">
        <v>2027.65</v>
      </c>
      <c r="X2994">
        <v>2064.3429999999998</v>
      </c>
      <c r="Y2994">
        <v>2101.1750000000002</v>
      </c>
      <c r="Z2994">
        <v>2138.2860000000001</v>
      </c>
      <c r="AA2994">
        <v>2175.5189999999998</v>
      </c>
      <c r="AB2994">
        <v>2212.819</v>
      </c>
      <c r="AC2994">
        <v>2250.2080000000001</v>
      </c>
      <c r="AD2994">
        <v>2287.8090000000002</v>
      </c>
    </row>
    <row r="2995" spans="2:30" ht="15" customHeight="1" x14ac:dyDescent="0.45">
      <c r="B2995" t="s">
        <v>419</v>
      </c>
      <c r="C2995" t="s">
        <v>190</v>
      </c>
      <c r="D2995" t="s">
        <v>1723</v>
      </c>
      <c r="E2995" t="s">
        <v>1724</v>
      </c>
      <c r="F2995" t="s">
        <v>5468</v>
      </c>
      <c r="G2995" t="s">
        <v>422</v>
      </c>
      <c r="H2995" t="s">
        <v>1685</v>
      </c>
      <c r="I2995" t="s">
        <v>1686</v>
      </c>
      <c r="J2995">
        <v>2</v>
      </c>
      <c r="K2995">
        <v>42937.004999999997</v>
      </c>
      <c r="L2995">
        <v>39910.631000000001</v>
      </c>
      <c r="M2995">
        <v>47100.464999999997</v>
      </c>
      <c r="N2995">
        <v>48175</v>
      </c>
      <c r="O2995">
        <v>45340.27</v>
      </c>
      <c r="P2995">
        <v>41751.366000000002</v>
      </c>
      <c r="Q2995">
        <v>44064.470999999998</v>
      </c>
      <c r="R2995">
        <v>45301.421999999999</v>
      </c>
      <c r="S2995">
        <v>46763.080999999998</v>
      </c>
      <c r="T2995">
        <v>47750.646000000001</v>
      </c>
      <c r="U2995">
        <v>48947.875999999997</v>
      </c>
      <c r="V2995">
        <v>50202.434999999998</v>
      </c>
      <c r="W2995">
        <v>51694.690999999999</v>
      </c>
      <c r="X2995">
        <v>53386.438000000002</v>
      </c>
      <c r="Y2995">
        <v>55286.953000000001</v>
      </c>
      <c r="Z2995">
        <v>57477.345999999998</v>
      </c>
      <c r="AA2995">
        <v>60019.188000000002</v>
      </c>
      <c r="AB2995">
        <v>62978.74</v>
      </c>
      <c r="AC2995">
        <v>66427.494000000006</v>
      </c>
      <c r="AD2995">
        <v>70102.672999999995</v>
      </c>
    </row>
    <row r="2996" spans="2:30" ht="15" customHeight="1" x14ac:dyDescent="0.45">
      <c r="B2996" t="s">
        <v>419</v>
      </c>
      <c r="C2996" t="s">
        <v>190</v>
      </c>
      <c r="D2996" t="s">
        <v>1726</v>
      </c>
      <c r="E2996" t="s">
        <v>1727</v>
      </c>
      <c r="F2996" t="s">
        <v>5469</v>
      </c>
      <c r="G2996" t="s">
        <v>422</v>
      </c>
      <c r="H2996" t="s">
        <v>1685</v>
      </c>
      <c r="I2996" t="s">
        <v>1686</v>
      </c>
      <c r="J2996">
        <v>2</v>
      </c>
      <c r="K2996">
        <v>7688.0550000000003</v>
      </c>
      <c r="L2996">
        <v>7385.51</v>
      </c>
      <c r="M2996">
        <v>7823.808</v>
      </c>
      <c r="N2996">
        <v>9966.4969999999994</v>
      </c>
      <c r="O2996">
        <v>8899.5939999999991</v>
      </c>
      <c r="P2996">
        <v>9628.5669999999991</v>
      </c>
      <c r="Q2996">
        <v>9915.0990000000002</v>
      </c>
      <c r="R2996">
        <v>10121.718000000001</v>
      </c>
      <c r="S2996">
        <v>10221.65</v>
      </c>
      <c r="T2996">
        <v>10299.228999999999</v>
      </c>
      <c r="U2996">
        <v>10384.621999999999</v>
      </c>
      <c r="V2996">
        <v>10479.421</v>
      </c>
      <c r="W2996">
        <v>10583.687</v>
      </c>
      <c r="X2996">
        <v>10700.995999999999</v>
      </c>
      <c r="Y2996">
        <v>10829.041999999999</v>
      </c>
      <c r="Z2996">
        <v>10969.145</v>
      </c>
      <c r="AA2996">
        <v>11121.284</v>
      </c>
      <c r="AB2996">
        <v>11286.098</v>
      </c>
      <c r="AC2996">
        <v>11464.159</v>
      </c>
      <c r="AD2996">
        <v>11657</v>
      </c>
    </row>
    <row r="2997" spans="2:30" ht="15" customHeight="1" x14ac:dyDescent="0.45">
      <c r="B2997" t="s">
        <v>419</v>
      </c>
      <c r="C2997" t="s">
        <v>190</v>
      </c>
      <c r="D2997" t="s">
        <v>1729</v>
      </c>
      <c r="E2997" t="s">
        <v>1730</v>
      </c>
      <c r="F2997" t="s">
        <v>5470</v>
      </c>
      <c r="G2997" t="s">
        <v>422</v>
      </c>
      <c r="H2997" t="s">
        <v>1685</v>
      </c>
      <c r="I2997" t="s">
        <v>1686</v>
      </c>
      <c r="J2997">
        <v>2</v>
      </c>
      <c r="K2997">
        <v>7404.3140000000003</v>
      </c>
      <c r="L2997">
        <v>7147.93</v>
      </c>
      <c r="M2997">
        <v>7001.1750000000002</v>
      </c>
      <c r="N2997">
        <v>6753.6639999999998</v>
      </c>
      <c r="O2997">
        <v>6511.8810000000003</v>
      </c>
      <c r="P2997">
        <v>7121.9089999999997</v>
      </c>
      <c r="Q2997">
        <v>7780.31</v>
      </c>
      <c r="R2997">
        <v>8491.4879999999994</v>
      </c>
      <c r="S2997">
        <v>9339.866</v>
      </c>
      <c r="T2997">
        <v>10342.208000000001</v>
      </c>
      <c r="U2997">
        <v>11423.365</v>
      </c>
      <c r="V2997">
        <v>12578.663</v>
      </c>
      <c r="W2997">
        <v>13801.678</v>
      </c>
      <c r="X2997">
        <v>15086.005999999999</v>
      </c>
      <c r="Y2997">
        <v>16423.181</v>
      </c>
      <c r="Z2997">
        <v>17825.710999999999</v>
      </c>
      <c r="AA2997">
        <v>19291.455000000002</v>
      </c>
      <c r="AB2997">
        <v>20818.293000000001</v>
      </c>
      <c r="AC2997">
        <v>22404.905999999999</v>
      </c>
      <c r="AD2997">
        <v>24020.74</v>
      </c>
    </row>
    <row r="2998" spans="2:30" ht="15" customHeight="1" x14ac:dyDescent="0.45">
      <c r="B2998" t="s">
        <v>419</v>
      </c>
      <c r="C2998" t="s">
        <v>190</v>
      </c>
      <c r="D2998" t="s">
        <v>1732</v>
      </c>
      <c r="E2998" t="s">
        <v>1733</v>
      </c>
      <c r="F2998" t="s">
        <v>5471</v>
      </c>
      <c r="G2998" t="s">
        <v>422</v>
      </c>
      <c r="H2998" t="s">
        <v>1685</v>
      </c>
      <c r="I2998" t="s">
        <v>1686</v>
      </c>
      <c r="J2998">
        <v>2</v>
      </c>
      <c r="K2998">
        <v>15214.834999999999</v>
      </c>
      <c r="L2998">
        <v>16168.272999999999</v>
      </c>
      <c r="M2998">
        <v>17468.254000000001</v>
      </c>
      <c r="N2998">
        <v>17210.601999999999</v>
      </c>
      <c r="O2998">
        <v>15714.526</v>
      </c>
      <c r="P2998">
        <v>16685.956999999999</v>
      </c>
      <c r="Q2998">
        <v>17754.974999999999</v>
      </c>
      <c r="R2998">
        <v>18899.539000000001</v>
      </c>
      <c r="S2998">
        <v>20228.254000000001</v>
      </c>
      <c r="T2998">
        <v>21783.365000000002</v>
      </c>
      <c r="U2998">
        <v>23465.234</v>
      </c>
      <c r="V2998">
        <v>25262.054</v>
      </c>
      <c r="W2998">
        <v>27148.612000000001</v>
      </c>
      <c r="X2998">
        <v>29132.295999999998</v>
      </c>
      <c r="Y2998">
        <v>31205.212</v>
      </c>
      <c r="Z2998">
        <v>33381.65</v>
      </c>
      <c r="AA2998">
        <v>35660.374000000003</v>
      </c>
      <c r="AB2998">
        <v>38046.232000000004</v>
      </c>
      <c r="AC2998">
        <v>40545.345000000001</v>
      </c>
      <c r="AD2998">
        <v>43152.072999999997</v>
      </c>
    </row>
    <row r="2999" spans="2:30" ht="15" customHeight="1" x14ac:dyDescent="0.45">
      <c r="B2999" t="s">
        <v>419</v>
      </c>
      <c r="C2999" t="s">
        <v>190</v>
      </c>
      <c r="D2999" t="s">
        <v>1735</v>
      </c>
      <c r="E2999" t="s">
        <v>1736</v>
      </c>
      <c r="F2999" t="s">
        <v>5472</v>
      </c>
      <c r="G2999" t="s">
        <v>422</v>
      </c>
      <c r="H2999" t="s">
        <v>1685</v>
      </c>
      <c r="I2999" t="s">
        <v>1686</v>
      </c>
      <c r="J2999">
        <v>2</v>
      </c>
      <c r="K2999">
        <v>5389.2640000000001</v>
      </c>
      <c r="L2999">
        <v>6059.357</v>
      </c>
      <c r="M2999">
        <v>7304.8469999999998</v>
      </c>
      <c r="N2999">
        <v>7485.0290000000005</v>
      </c>
      <c r="O2999">
        <v>6241.5879999999997</v>
      </c>
      <c r="P2999">
        <v>6399.73</v>
      </c>
      <c r="Q2999">
        <v>6584.3519999999999</v>
      </c>
      <c r="R2999">
        <v>6764.4979999999996</v>
      </c>
      <c r="S2999">
        <v>6931.2240000000002</v>
      </c>
      <c r="T2999">
        <v>7101.3710000000001</v>
      </c>
      <c r="U2999">
        <v>7276.0190000000002</v>
      </c>
      <c r="V2999">
        <v>7453.9040000000005</v>
      </c>
      <c r="W2999">
        <v>7635.7139999999999</v>
      </c>
      <c r="X2999">
        <v>7822.8379999999997</v>
      </c>
      <c r="Y2999">
        <v>8012.326</v>
      </c>
      <c r="Z2999">
        <v>8204.8970000000008</v>
      </c>
      <c r="AA2999">
        <v>8399.7960000000003</v>
      </c>
      <c r="AB2999">
        <v>8596.7739999999994</v>
      </c>
      <c r="AC2999">
        <v>8795.9470000000001</v>
      </c>
      <c r="AD2999">
        <v>8997.9580000000005</v>
      </c>
    </row>
    <row r="3000" spans="2:30" ht="15" customHeight="1" x14ac:dyDescent="0.45">
      <c r="B3000" t="s">
        <v>419</v>
      </c>
      <c r="C3000" t="s">
        <v>190</v>
      </c>
      <c r="D3000" t="s">
        <v>1738</v>
      </c>
      <c r="E3000" t="s">
        <v>1739</v>
      </c>
      <c r="F3000" t="s">
        <v>5473</v>
      </c>
      <c r="G3000" t="s">
        <v>422</v>
      </c>
      <c r="H3000" t="s">
        <v>1685</v>
      </c>
      <c r="I3000" t="s">
        <v>1686</v>
      </c>
      <c r="J3000">
        <v>2</v>
      </c>
      <c r="K3000">
        <v>659.322</v>
      </c>
      <c r="L3000">
        <v>771.90700000000004</v>
      </c>
      <c r="M3000">
        <v>857.73800000000006</v>
      </c>
      <c r="N3000">
        <v>889.11699999999996</v>
      </c>
      <c r="O3000">
        <v>823.97500000000002</v>
      </c>
      <c r="P3000">
        <v>855.57600000000002</v>
      </c>
      <c r="Q3000">
        <v>893.46699999999998</v>
      </c>
      <c r="R3000">
        <v>931.30799999999999</v>
      </c>
      <c r="S3000">
        <v>967.053</v>
      </c>
      <c r="T3000">
        <v>1004.215</v>
      </c>
      <c r="U3000">
        <v>1042.9380000000001</v>
      </c>
      <c r="V3000">
        <v>1082.9590000000001</v>
      </c>
      <c r="W3000">
        <v>1124.4580000000001</v>
      </c>
      <c r="X3000">
        <v>1167.798</v>
      </c>
      <c r="Y3000">
        <v>1212.298</v>
      </c>
      <c r="Z3000">
        <v>1258.1320000000001</v>
      </c>
      <c r="AA3000">
        <v>1305.126</v>
      </c>
      <c r="AB3000">
        <v>1353.2180000000001</v>
      </c>
      <c r="AC3000">
        <v>1402.4369999999999</v>
      </c>
      <c r="AD3000">
        <v>1452.9549999999999</v>
      </c>
    </row>
    <row r="3001" spans="2:30" ht="15" customHeight="1" x14ac:dyDescent="0.45">
      <c r="B3001" t="s">
        <v>419</v>
      </c>
      <c r="C3001" t="s">
        <v>190</v>
      </c>
      <c r="D3001" t="s">
        <v>1741</v>
      </c>
      <c r="E3001" t="s">
        <v>1742</v>
      </c>
      <c r="F3001" t="s">
        <v>5474</v>
      </c>
      <c r="G3001" t="s">
        <v>422</v>
      </c>
      <c r="H3001" t="s">
        <v>1685</v>
      </c>
      <c r="I3001" t="s">
        <v>1686</v>
      </c>
      <c r="J3001">
        <v>2</v>
      </c>
      <c r="K3001">
        <v>0</v>
      </c>
      <c r="L3001">
        <v>0</v>
      </c>
      <c r="M3001">
        <v>0</v>
      </c>
      <c r="N3001">
        <v>0</v>
      </c>
      <c r="O3001">
        <v>0</v>
      </c>
      <c r="P3001">
        <v>0</v>
      </c>
      <c r="Q3001">
        <v>0</v>
      </c>
      <c r="R3001">
        <v>0</v>
      </c>
      <c r="S3001">
        <v>0</v>
      </c>
      <c r="T3001">
        <v>0</v>
      </c>
      <c r="U3001">
        <v>0</v>
      </c>
      <c r="V3001">
        <v>0</v>
      </c>
      <c r="W3001">
        <v>0</v>
      </c>
      <c r="X3001">
        <v>0</v>
      </c>
      <c r="Y3001">
        <v>0</v>
      </c>
      <c r="Z3001">
        <v>0</v>
      </c>
      <c r="AA3001">
        <v>0</v>
      </c>
      <c r="AB3001">
        <v>0</v>
      </c>
      <c r="AC3001">
        <v>0</v>
      </c>
      <c r="AD3001">
        <v>0</v>
      </c>
    </row>
    <row r="3002" spans="2:30" ht="15" customHeight="1" x14ac:dyDescent="0.45">
      <c r="B3002" t="s">
        <v>419</v>
      </c>
      <c r="C3002" t="s">
        <v>190</v>
      </c>
      <c r="D3002" t="s">
        <v>1744</v>
      </c>
      <c r="E3002" t="s">
        <v>1745</v>
      </c>
      <c r="F3002" t="s">
        <v>5475</v>
      </c>
      <c r="G3002" t="s">
        <v>422</v>
      </c>
      <c r="H3002" t="s">
        <v>1685</v>
      </c>
      <c r="I3002" t="s">
        <v>1686</v>
      </c>
      <c r="J3002">
        <v>2</v>
      </c>
      <c r="K3002">
        <v>2179.63</v>
      </c>
      <c r="L3002">
        <v>2379.8159999999998</v>
      </c>
      <c r="M3002">
        <v>2340.6509999999998</v>
      </c>
      <c r="N3002">
        <v>3868.6819999999998</v>
      </c>
      <c r="O3002">
        <v>5530.9139999999998</v>
      </c>
      <c r="P3002">
        <v>6239.817</v>
      </c>
      <c r="Q3002">
        <v>6130.5870000000004</v>
      </c>
      <c r="R3002">
        <v>6392.2979999999998</v>
      </c>
      <c r="S3002">
        <v>6897.3680000000004</v>
      </c>
      <c r="T3002">
        <v>7600.3209999999999</v>
      </c>
      <c r="U3002">
        <v>8275.3050000000003</v>
      </c>
      <c r="V3002">
        <v>8977.5030000000006</v>
      </c>
      <c r="W3002">
        <v>9699.768</v>
      </c>
      <c r="X3002">
        <v>10485.615</v>
      </c>
      <c r="Y3002">
        <v>11349.307000000001</v>
      </c>
      <c r="Z3002">
        <v>12290.743</v>
      </c>
      <c r="AA3002">
        <v>13309.446</v>
      </c>
      <c r="AB3002">
        <v>14420.221</v>
      </c>
      <c r="AC3002">
        <v>15630.978999999999</v>
      </c>
      <c r="AD3002">
        <v>16991.817999999999</v>
      </c>
    </row>
    <row r="3003" spans="2:30" ht="15" customHeight="1" x14ac:dyDescent="0.45">
      <c r="B3003" t="s">
        <v>419</v>
      </c>
      <c r="C3003" t="s">
        <v>190</v>
      </c>
      <c r="D3003" t="s">
        <v>1747</v>
      </c>
      <c r="E3003" t="s">
        <v>1748</v>
      </c>
      <c r="F3003" t="s">
        <v>5476</v>
      </c>
      <c r="G3003" t="s">
        <v>422</v>
      </c>
      <c r="H3003" t="s">
        <v>1685</v>
      </c>
      <c r="I3003" t="s">
        <v>1686</v>
      </c>
      <c r="J3003">
        <v>2</v>
      </c>
      <c r="K3003">
        <v>1529.27</v>
      </c>
      <c r="L3003">
        <v>1206.73</v>
      </c>
      <c r="M3003">
        <v>1313.405</v>
      </c>
      <c r="N3003">
        <v>1308.827</v>
      </c>
      <c r="O3003">
        <v>1304.2660000000001</v>
      </c>
      <c r="P3003">
        <v>1299.72</v>
      </c>
      <c r="Q3003">
        <v>1295.19</v>
      </c>
      <c r="R3003">
        <v>1290.6759999999999</v>
      </c>
      <c r="S3003">
        <v>1286.1780000000001</v>
      </c>
      <c r="T3003">
        <v>1281.6949999999999</v>
      </c>
      <c r="U3003">
        <v>1277.2280000000001</v>
      </c>
      <c r="V3003">
        <v>1272.777</v>
      </c>
      <c r="W3003">
        <v>1268.3409999999999</v>
      </c>
      <c r="X3003">
        <v>1263.921</v>
      </c>
      <c r="Y3003">
        <v>1259.5160000000001</v>
      </c>
      <c r="Z3003">
        <v>1255.126</v>
      </c>
      <c r="AA3003">
        <v>1250.752</v>
      </c>
      <c r="AB3003">
        <v>1246.393</v>
      </c>
      <c r="AC3003">
        <v>1242.049</v>
      </c>
      <c r="AD3003">
        <v>1237.72</v>
      </c>
    </row>
    <row r="3004" spans="2:30" ht="15" customHeight="1" x14ac:dyDescent="0.45">
      <c r="B3004" t="s">
        <v>419</v>
      </c>
      <c r="C3004" t="s">
        <v>190</v>
      </c>
      <c r="D3004" t="s">
        <v>1750</v>
      </c>
      <c r="E3004" t="s">
        <v>1688</v>
      </c>
      <c r="F3004" t="s">
        <v>5456</v>
      </c>
      <c r="G3004" t="s">
        <v>422</v>
      </c>
      <c r="H3004" t="s">
        <v>1685</v>
      </c>
      <c r="I3004" t="s">
        <v>1686</v>
      </c>
      <c r="J3004">
        <v>1</v>
      </c>
      <c r="K3004">
        <v>1651.0930000000001</v>
      </c>
      <c r="L3004">
        <v>1545.134</v>
      </c>
      <c r="M3004">
        <v>1836.8230000000001</v>
      </c>
      <c r="N3004">
        <v>1975.171</v>
      </c>
      <c r="O3004">
        <v>2006.8579999999999</v>
      </c>
      <c r="P3004">
        <v>2038.454</v>
      </c>
      <c r="Q3004">
        <v>2090.7600000000002</v>
      </c>
      <c r="R3004">
        <v>2141.0300000000002</v>
      </c>
      <c r="S3004">
        <v>2188.41</v>
      </c>
      <c r="T3004">
        <v>2235.8040000000001</v>
      </c>
      <c r="U3004">
        <v>2278.1129999999998</v>
      </c>
      <c r="V3004">
        <v>2320.529</v>
      </c>
      <c r="W3004">
        <v>2363.0390000000002</v>
      </c>
      <c r="X3004">
        <v>2405.6320000000001</v>
      </c>
      <c r="Y3004">
        <v>2448.2950000000001</v>
      </c>
      <c r="Z3004">
        <v>2491.0169999999998</v>
      </c>
      <c r="AA3004">
        <v>2533.7860000000001</v>
      </c>
      <c r="AB3004">
        <v>2576.5909999999999</v>
      </c>
      <c r="AC3004">
        <v>2619.4189999999999</v>
      </c>
      <c r="AD3004">
        <v>2662.26</v>
      </c>
    </row>
    <row r="3005" spans="2:30" ht="15" customHeight="1" x14ac:dyDescent="0.45">
      <c r="B3005" t="s">
        <v>419</v>
      </c>
      <c r="C3005" t="s">
        <v>190</v>
      </c>
      <c r="D3005" t="s">
        <v>1751</v>
      </c>
      <c r="E3005" t="s">
        <v>1752</v>
      </c>
      <c r="F3005" t="s">
        <v>5477</v>
      </c>
      <c r="G3005" t="s">
        <v>422</v>
      </c>
      <c r="H3005" t="s">
        <v>1685</v>
      </c>
      <c r="I3005" t="s">
        <v>1686</v>
      </c>
      <c r="J3005">
        <v>1</v>
      </c>
      <c r="K3005">
        <v>0</v>
      </c>
      <c r="L3005">
        <v>0</v>
      </c>
      <c r="M3005">
        <v>0</v>
      </c>
      <c r="N3005">
        <v>0</v>
      </c>
      <c r="O3005">
        <v>0</v>
      </c>
      <c r="P3005">
        <v>0</v>
      </c>
      <c r="Q3005">
        <v>0</v>
      </c>
      <c r="R3005">
        <v>0</v>
      </c>
      <c r="S3005">
        <v>0</v>
      </c>
      <c r="T3005">
        <v>0</v>
      </c>
      <c r="U3005">
        <v>0</v>
      </c>
      <c r="V3005">
        <v>0</v>
      </c>
      <c r="W3005">
        <v>0</v>
      </c>
      <c r="X3005">
        <v>0</v>
      </c>
      <c r="Y3005">
        <v>0</v>
      </c>
      <c r="Z3005">
        <v>0</v>
      </c>
      <c r="AA3005">
        <v>0</v>
      </c>
      <c r="AB3005">
        <v>0</v>
      </c>
      <c r="AC3005">
        <v>0</v>
      </c>
      <c r="AD3005">
        <v>0</v>
      </c>
    </row>
    <row r="3006" spans="2:30" ht="15" customHeight="1" x14ac:dyDescent="0.45">
      <c r="B3006" t="s">
        <v>419</v>
      </c>
      <c r="C3006" t="s">
        <v>190</v>
      </c>
      <c r="D3006" t="s">
        <v>1754</v>
      </c>
      <c r="E3006" t="s">
        <v>1755</v>
      </c>
      <c r="F3006" t="s">
        <v>5478</v>
      </c>
      <c r="G3006" t="s">
        <v>422</v>
      </c>
      <c r="H3006" t="s">
        <v>1685</v>
      </c>
      <c r="I3006" t="s">
        <v>1686</v>
      </c>
      <c r="J3006">
        <v>1</v>
      </c>
      <c r="K3006">
        <v>0</v>
      </c>
      <c r="L3006">
        <v>0</v>
      </c>
      <c r="M3006">
        <v>0</v>
      </c>
      <c r="N3006">
        <v>0</v>
      </c>
      <c r="O3006">
        <v>0</v>
      </c>
      <c r="P3006">
        <v>0</v>
      </c>
      <c r="Q3006">
        <v>0</v>
      </c>
      <c r="R3006">
        <v>0</v>
      </c>
      <c r="S3006">
        <v>0</v>
      </c>
      <c r="T3006">
        <v>0</v>
      </c>
      <c r="U3006">
        <v>0</v>
      </c>
      <c r="V3006">
        <v>0</v>
      </c>
      <c r="W3006">
        <v>0</v>
      </c>
      <c r="X3006">
        <v>0</v>
      </c>
      <c r="Y3006">
        <v>0</v>
      </c>
      <c r="Z3006">
        <v>0</v>
      </c>
      <c r="AA3006">
        <v>0</v>
      </c>
      <c r="AB3006">
        <v>0</v>
      </c>
      <c r="AC3006">
        <v>0</v>
      </c>
      <c r="AD3006">
        <v>0</v>
      </c>
    </row>
    <row r="3007" spans="2:30" ht="15" customHeight="1" x14ac:dyDescent="0.45">
      <c r="B3007" t="s">
        <v>419</v>
      </c>
      <c r="C3007" t="s">
        <v>190</v>
      </c>
      <c r="D3007" t="s">
        <v>1757</v>
      </c>
      <c r="E3007" t="s">
        <v>1758</v>
      </c>
      <c r="F3007" t="s">
        <v>5479</v>
      </c>
      <c r="G3007" t="s">
        <v>422</v>
      </c>
      <c r="H3007" t="s">
        <v>1685</v>
      </c>
      <c r="I3007" t="s">
        <v>1686</v>
      </c>
      <c r="J3007">
        <v>1</v>
      </c>
      <c r="K3007">
        <v>1.6379999999999999</v>
      </c>
      <c r="L3007">
        <v>1.6379999999999999</v>
      </c>
      <c r="M3007">
        <v>1.8740000000000001</v>
      </c>
      <c r="N3007">
        <v>1.978</v>
      </c>
      <c r="O3007">
        <v>1.994</v>
      </c>
      <c r="P3007">
        <v>2.008</v>
      </c>
      <c r="Q3007">
        <v>2.0369999999999999</v>
      </c>
      <c r="R3007">
        <v>2.0640000000000001</v>
      </c>
      <c r="S3007">
        <v>2.09</v>
      </c>
      <c r="T3007">
        <v>2.1150000000000002</v>
      </c>
      <c r="U3007">
        <v>2.1360000000000001</v>
      </c>
      <c r="V3007">
        <v>2.157</v>
      </c>
      <c r="W3007">
        <v>2.177</v>
      </c>
      <c r="X3007">
        <v>2.198</v>
      </c>
      <c r="Y3007">
        <v>2.218</v>
      </c>
      <c r="Z3007">
        <v>2.238</v>
      </c>
      <c r="AA3007">
        <v>2.258</v>
      </c>
      <c r="AB3007">
        <v>2.2770000000000001</v>
      </c>
      <c r="AC3007">
        <v>2.2970000000000002</v>
      </c>
      <c r="AD3007">
        <v>2.3159999999999998</v>
      </c>
    </row>
    <row r="3008" spans="2:30" ht="15" customHeight="1" x14ac:dyDescent="0.45">
      <c r="B3008" t="s">
        <v>419</v>
      </c>
      <c r="C3008" t="s">
        <v>190</v>
      </c>
      <c r="D3008" t="s">
        <v>1760</v>
      </c>
      <c r="E3008" t="s">
        <v>1761</v>
      </c>
      <c r="F3008" t="s">
        <v>5480</v>
      </c>
      <c r="G3008" t="s">
        <v>422</v>
      </c>
      <c r="H3008" t="s">
        <v>1685</v>
      </c>
      <c r="I3008" t="s">
        <v>1686</v>
      </c>
      <c r="J3008">
        <v>1</v>
      </c>
      <c r="K3008">
        <v>1649.4549999999999</v>
      </c>
      <c r="L3008">
        <v>1543.4960000000001</v>
      </c>
      <c r="M3008">
        <v>1834.9490000000001</v>
      </c>
      <c r="N3008">
        <v>1973.192</v>
      </c>
      <c r="O3008">
        <v>2004.864</v>
      </c>
      <c r="P3008">
        <v>2036.4459999999999</v>
      </c>
      <c r="Q3008">
        <v>2088.723</v>
      </c>
      <c r="R3008">
        <v>2138.9659999999999</v>
      </c>
      <c r="S3008">
        <v>2186.3200000000002</v>
      </c>
      <c r="T3008">
        <v>2233.6889999999999</v>
      </c>
      <c r="U3008">
        <v>2275.9769999999999</v>
      </c>
      <c r="V3008">
        <v>2318.3719999999998</v>
      </c>
      <c r="W3008">
        <v>2360.8620000000001</v>
      </c>
      <c r="X3008">
        <v>2403.4340000000002</v>
      </c>
      <c r="Y3008">
        <v>2446.0770000000002</v>
      </c>
      <c r="Z3008">
        <v>2488.779</v>
      </c>
      <c r="AA3008">
        <v>2531.529</v>
      </c>
      <c r="AB3008">
        <v>2574.3130000000001</v>
      </c>
      <c r="AC3008">
        <v>2617.1219999999998</v>
      </c>
      <c r="AD3008">
        <v>2659.944</v>
      </c>
    </row>
    <row r="3009" spans="2:30" ht="15" customHeight="1" x14ac:dyDescent="0.45">
      <c r="B3009" t="s">
        <v>419</v>
      </c>
      <c r="C3009" t="s">
        <v>190</v>
      </c>
      <c r="D3009" t="s">
        <v>1763</v>
      </c>
      <c r="E3009" t="s">
        <v>1764</v>
      </c>
      <c r="F3009" t="s">
        <v>5481</v>
      </c>
      <c r="G3009" t="s">
        <v>422</v>
      </c>
      <c r="H3009" t="s">
        <v>1685</v>
      </c>
      <c r="I3009" t="s">
        <v>1686</v>
      </c>
      <c r="J3009">
        <v>1</v>
      </c>
      <c r="K3009">
        <v>0</v>
      </c>
      <c r="L3009">
        <v>0</v>
      </c>
      <c r="M3009">
        <v>0</v>
      </c>
      <c r="N3009">
        <v>0</v>
      </c>
      <c r="O3009">
        <v>0</v>
      </c>
      <c r="P3009">
        <v>0</v>
      </c>
      <c r="Q3009">
        <v>0</v>
      </c>
      <c r="R3009">
        <v>0</v>
      </c>
      <c r="S3009">
        <v>0</v>
      </c>
      <c r="T3009">
        <v>0</v>
      </c>
      <c r="U3009">
        <v>0</v>
      </c>
      <c r="V3009">
        <v>0</v>
      </c>
      <c r="W3009">
        <v>0</v>
      </c>
      <c r="X3009">
        <v>0</v>
      </c>
      <c r="Y3009">
        <v>0</v>
      </c>
      <c r="Z3009">
        <v>0</v>
      </c>
      <c r="AA3009">
        <v>0</v>
      </c>
      <c r="AB3009">
        <v>0</v>
      </c>
      <c r="AC3009">
        <v>0</v>
      </c>
      <c r="AD3009">
        <v>0</v>
      </c>
    </row>
    <row r="3010" spans="2:30" ht="15" customHeight="1" x14ac:dyDescent="0.45">
      <c r="B3010" t="s">
        <v>419</v>
      </c>
      <c r="C3010" t="s">
        <v>190</v>
      </c>
      <c r="D3010" t="s">
        <v>1766</v>
      </c>
      <c r="E3010" t="s">
        <v>1691</v>
      </c>
      <c r="F3010" t="s">
        <v>5457</v>
      </c>
      <c r="G3010" t="s">
        <v>422</v>
      </c>
      <c r="H3010" t="s">
        <v>1685</v>
      </c>
      <c r="I3010" t="s">
        <v>1686</v>
      </c>
      <c r="J3010">
        <v>1</v>
      </c>
      <c r="K3010">
        <v>42937.004999999997</v>
      </c>
      <c r="L3010">
        <v>39972.894</v>
      </c>
      <c r="M3010">
        <v>47161.006999999998</v>
      </c>
      <c r="N3010">
        <v>48233.921000000002</v>
      </c>
      <c r="O3010">
        <v>47663.53</v>
      </c>
      <c r="P3010">
        <v>47791.707000000002</v>
      </c>
      <c r="Q3010">
        <v>49275.875999999997</v>
      </c>
      <c r="R3010">
        <v>50896.870999999999</v>
      </c>
      <c r="S3010">
        <v>52355.53</v>
      </c>
      <c r="T3010">
        <v>53866.05</v>
      </c>
      <c r="U3010">
        <v>55465.29</v>
      </c>
      <c r="V3010">
        <v>57237.817999999999</v>
      </c>
      <c r="W3010">
        <v>59178.915000000001</v>
      </c>
      <c r="X3010">
        <v>61338.178999999996</v>
      </c>
      <c r="Y3010">
        <v>63721.038</v>
      </c>
      <c r="Z3010">
        <v>66384.278999999995</v>
      </c>
      <c r="AA3010">
        <v>69370.365999999995</v>
      </c>
      <c r="AB3010">
        <v>72742.676000000007</v>
      </c>
      <c r="AC3010">
        <v>76575.350000000006</v>
      </c>
      <c r="AD3010">
        <v>80433.002999999997</v>
      </c>
    </row>
    <row r="3011" spans="2:30" ht="15" customHeight="1" x14ac:dyDescent="0.45">
      <c r="B3011" t="s">
        <v>419</v>
      </c>
      <c r="C3011" t="s">
        <v>190</v>
      </c>
      <c r="D3011" t="s">
        <v>1767</v>
      </c>
      <c r="E3011" t="s">
        <v>1768</v>
      </c>
      <c r="F3011" t="s">
        <v>5482</v>
      </c>
      <c r="G3011" t="s">
        <v>422</v>
      </c>
      <c r="H3011" t="s">
        <v>1685</v>
      </c>
      <c r="I3011" t="s">
        <v>1686</v>
      </c>
      <c r="J3011">
        <v>1</v>
      </c>
      <c r="K3011">
        <v>29443.696</v>
      </c>
      <c r="L3011">
        <v>28005.871999999999</v>
      </c>
      <c r="M3011">
        <v>33519.074999999997</v>
      </c>
      <c r="N3011">
        <v>34176.673000000003</v>
      </c>
      <c r="O3011">
        <v>33170.572999999997</v>
      </c>
      <c r="P3011">
        <v>32743.955000000002</v>
      </c>
      <c r="Q3011">
        <v>33565.813999999998</v>
      </c>
      <c r="R3011">
        <v>34538.724000000002</v>
      </c>
      <c r="S3011">
        <v>35371.07</v>
      </c>
      <c r="T3011">
        <v>36232.254000000001</v>
      </c>
      <c r="U3011">
        <v>37162.347000000002</v>
      </c>
      <c r="V3011">
        <v>38246.281000000003</v>
      </c>
      <c r="W3011">
        <v>39479.815999999999</v>
      </c>
      <c r="X3011">
        <v>40913.029000000002</v>
      </c>
      <c r="Y3011">
        <v>42552.000999999997</v>
      </c>
      <c r="Z3011">
        <v>44452.589</v>
      </c>
      <c r="AA3011">
        <v>46657.432000000001</v>
      </c>
      <c r="AB3011">
        <v>49230.095999999998</v>
      </c>
      <c r="AC3011">
        <v>52244.862000000001</v>
      </c>
      <c r="AD3011">
        <v>55268.678</v>
      </c>
    </row>
    <row r="3012" spans="2:30" ht="15" customHeight="1" x14ac:dyDescent="0.45">
      <c r="B3012" t="s">
        <v>419</v>
      </c>
      <c r="C3012" t="s">
        <v>190</v>
      </c>
      <c r="D3012" t="s">
        <v>1770</v>
      </c>
      <c r="E3012" t="s">
        <v>1771</v>
      </c>
      <c r="F3012" t="s">
        <v>5483</v>
      </c>
      <c r="G3012" t="s">
        <v>422</v>
      </c>
      <c r="H3012" t="s">
        <v>1685</v>
      </c>
      <c r="I3012" t="s">
        <v>1686</v>
      </c>
      <c r="J3012">
        <v>1</v>
      </c>
      <c r="K3012">
        <v>495.238</v>
      </c>
      <c r="L3012">
        <v>484.52</v>
      </c>
      <c r="M3012">
        <v>472.24900000000002</v>
      </c>
      <c r="N3012">
        <v>454.66399999999999</v>
      </c>
      <c r="O3012">
        <v>463.9</v>
      </c>
      <c r="P3012">
        <v>509.44099999999997</v>
      </c>
      <c r="Q3012">
        <v>559.21799999999996</v>
      </c>
      <c r="R3012">
        <v>613.43499999999995</v>
      </c>
      <c r="S3012">
        <v>678.10400000000004</v>
      </c>
      <c r="T3012">
        <v>754.60400000000004</v>
      </c>
      <c r="U3012">
        <v>837.58299999999997</v>
      </c>
      <c r="V3012">
        <v>926.67499999999995</v>
      </c>
      <c r="W3012">
        <v>1021.415</v>
      </c>
      <c r="X3012">
        <v>1121.3409999999999</v>
      </c>
      <c r="Y3012">
        <v>1225.8330000000001</v>
      </c>
      <c r="Z3012">
        <v>1335.86</v>
      </c>
      <c r="AA3012">
        <v>1451.3019999999999</v>
      </c>
      <c r="AB3012">
        <v>1572.0329999999999</v>
      </c>
      <c r="AC3012">
        <v>1697.9860000000001</v>
      </c>
      <c r="AD3012">
        <v>1826.9159999999999</v>
      </c>
    </row>
    <row r="3013" spans="2:30" ht="15" customHeight="1" x14ac:dyDescent="0.45">
      <c r="B3013" t="s">
        <v>419</v>
      </c>
      <c r="C3013" t="s">
        <v>190</v>
      </c>
      <c r="D3013" t="s">
        <v>1773</v>
      </c>
      <c r="E3013" t="s">
        <v>1774</v>
      </c>
      <c r="F3013" t="s">
        <v>5484</v>
      </c>
      <c r="G3013" t="s">
        <v>422</v>
      </c>
      <c r="H3013" t="s">
        <v>1685</v>
      </c>
      <c r="I3013" t="s">
        <v>1686</v>
      </c>
      <c r="J3013">
        <v>1</v>
      </c>
      <c r="K3013">
        <v>1921.182</v>
      </c>
      <c r="L3013">
        <v>1978.2729999999999</v>
      </c>
      <c r="M3013">
        <v>2706.33</v>
      </c>
      <c r="N3013">
        <v>2725.7469999999998</v>
      </c>
      <c r="O3013">
        <v>2743.748</v>
      </c>
      <c r="P3013">
        <v>2766.3090000000002</v>
      </c>
      <c r="Q3013">
        <v>2794.2820000000002</v>
      </c>
      <c r="R3013">
        <v>2819.5949999999998</v>
      </c>
      <c r="S3013">
        <v>2841.6509999999998</v>
      </c>
      <c r="T3013">
        <v>2863.2159999999999</v>
      </c>
      <c r="U3013">
        <v>2884.4180000000001</v>
      </c>
      <c r="V3013">
        <v>2905.2550000000001</v>
      </c>
      <c r="W3013">
        <v>2925.7260000000001</v>
      </c>
      <c r="X3013">
        <v>2945.8290000000002</v>
      </c>
      <c r="Y3013">
        <v>2965.5630000000001</v>
      </c>
      <c r="Z3013">
        <v>2984.9279999999999</v>
      </c>
      <c r="AA3013">
        <v>3003.922</v>
      </c>
      <c r="AB3013">
        <v>3022.5450000000001</v>
      </c>
      <c r="AC3013">
        <v>3040.7950000000001</v>
      </c>
      <c r="AD3013">
        <v>3058.674</v>
      </c>
    </row>
    <row r="3014" spans="2:30" ht="15" customHeight="1" x14ac:dyDescent="0.45">
      <c r="B3014" t="s">
        <v>419</v>
      </c>
      <c r="C3014" t="s">
        <v>190</v>
      </c>
      <c r="D3014" t="s">
        <v>1776</v>
      </c>
      <c r="E3014" t="s">
        <v>1777</v>
      </c>
      <c r="F3014" t="s">
        <v>5485</v>
      </c>
      <c r="G3014" t="s">
        <v>422</v>
      </c>
      <c r="H3014" t="s">
        <v>1685</v>
      </c>
      <c r="I3014" t="s">
        <v>1686</v>
      </c>
      <c r="J3014">
        <v>1</v>
      </c>
      <c r="K3014">
        <v>11076.89</v>
      </c>
      <c r="L3014">
        <v>9504.23</v>
      </c>
      <c r="M3014">
        <v>10463.352999999999</v>
      </c>
      <c r="N3014">
        <v>10876.838</v>
      </c>
      <c r="O3014">
        <v>11285.308000000001</v>
      </c>
      <c r="P3014">
        <v>11772.002</v>
      </c>
      <c r="Q3014">
        <v>12356.561</v>
      </c>
      <c r="R3014">
        <v>12925.117</v>
      </c>
      <c r="S3014">
        <v>13464.705</v>
      </c>
      <c r="T3014">
        <v>14015.976000000001</v>
      </c>
      <c r="U3014">
        <v>14580.942999999999</v>
      </c>
      <c r="V3014">
        <v>15159.606</v>
      </c>
      <c r="W3014">
        <v>15751.958000000001</v>
      </c>
      <c r="X3014">
        <v>16357.98</v>
      </c>
      <c r="Y3014">
        <v>16977.641</v>
      </c>
      <c r="Z3014">
        <v>17610.901000000002</v>
      </c>
      <c r="AA3014">
        <v>18257.708999999999</v>
      </c>
      <c r="AB3014">
        <v>18918.002</v>
      </c>
      <c r="AC3014">
        <v>19591.705999999998</v>
      </c>
      <c r="AD3014">
        <v>20278.735000000001</v>
      </c>
    </row>
    <row r="3015" spans="2:30" ht="15" customHeight="1" x14ac:dyDescent="0.45">
      <c r="B3015" t="s">
        <v>419</v>
      </c>
      <c r="C3015" t="s">
        <v>190</v>
      </c>
      <c r="D3015" t="s">
        <v>1779</v>
      </c>
      <c r="E3015" t="s">
        <v>1780</v>
      </c>
      <c r="F3015" t="s">
        <v>5486</v>
      </c>
      <c r="G3015" t="s">
        <v>422</v>
      </c>
      <c r="H3015" t="s">
        <v>1685</v>
      </c>
      <c r="I3015" t="s">
        <v>1686</v>
      </c>
      <c r="J3015">
        <v>1</v>
      </c>
      <c r="K3015">
        <v>0</v>
      </c>
      <c r="L3015">
        <v>0</v>
      </c>
      <c r="M3015">
        <v>0</v>
      </c>
      <c r="N3015">
        <v>0</v>
      </c>
      <c r="O3015">
        <v>0</v>
      </c>
      <c r="P3015">
        <v>0</v>
      </c>
      <c r="Q3015">
        <v>0</v>
      </c>
      <c r="R3015">
        <v>0</v>
      </c>
      <c r="S3015">
        <v>0</v>
      </c>
      <c r="T3015">
        <v>0</v>
      </c>
      <c r="U3015">
        <v>0</v>
      </c>
      <c r="V3015">
        <v>0</v>
      </c>
      <c r="W3015">
        <v>0</v>
      </c>
      <c r="X3015">
        <v>0</v>
      </c>
      <c r="Y3015">
        <v>0</v>
      </c>
      <c r="Z3015">
        <v>0</v>
      </c>
      <c r="AA3015">
        <v>0</v>
      </c>
      <c r="AB3015">
        <v>0</v>
      </c>
      <c r="AC3015">
        <v>0</v>
      </c>
      <c r="AD3015">
        <v>0</v>
      </c>
    </row>
    <row r="3016" spans="2:30" ht="15" customHeight="1" x14ac:dyDescent="0.45">
      <c r="B3016" t="s">
        <v>419</v>
      </c>
      <c r="C3016" t="s">
        <v>190</v>
      </c>
      <c r="D3016" t="s">
        <v>1782</v>
      </c>
      <c r="E3016" t="s">
        <v>1697</v>
      </c>
      <c r="F3016" t="s">
        <v>5459</v>
      </c>
      <c r="G3016" t="s">
        <v>422</v>
      </c>
      <c r="H3016" t="s">
        <v>1685</v>
      </c>
      <c r="I3016" t="s">
        <v>1686</v>
      </c>
      <c r="J3016">
        <v>1</v>
      </c>
      <c r="K3016">
        <v>7404.3140000000003</v>
      </c>
      <c r="L3016">
        <v>7147.93</v>
      </c>
      <c r="M3016">
        <v>7001.1750000000002</v>
      </c>
      <c r="N3016">
        <v>6753.6639999999998</v>
      </c>
      <c r="O3016">
        <v>6886.5370000000003</v>
      </c>
      <c r="P3016">
        <v>7548.8450000000003</v>
      </c>
      <c r="Q3016">
        <v>8264.5689999999995</v>
      </c>
      <c r="R3016">
        <v>9039.0759999999991</v>
      </c>
      <c r="S3016">
        <v>9962.8960000000006</v>
      </c>
      <c r="T3016">
        <v>11055</v>
      </c>
      <c r="U3016">
        <v>12234.907999999999</v>
      </c>
      <c r="V3016">
        <v>13496.285</v>
      </c>
      <c r="W3016">
        <v>14832.485000000001</v>
      </c>
      <c r="X3016">
        <v>16236.275</v>
      </c>
      <c r="Y3016">
        <v>17698.248</v>
      </c>
      <c r="Z3016">
        <v>19231.596000000001</v>
      </c>
      <c r="AA3016">
        <v>20833.882000000001</v>
      </c>
      <c r="AB3016">
        <v>22502.595000000001</v>
      </c>
      <c r="AC3016">
        <v>24236.026999999998</v>
      </c>
      <c r="AD3016">
        <v>26000.758999999998</v>
      </c>
    </row>
    <row r="3017" spans="2:30" ht="15" customHeight="1" x14ac:dyDescent="0.45">
      <c r="B3017" t="s">
        <v>419</v>
      </c>
      <c r="C3017" t="s">
        <v>190</v>
      </c>
      <c r="D3017" t="s">
        <v>1783</v>
      </c>
      <c r="E3017" t="s">
        <v>1784</v>
      </c>
      <c r="F3017" t="s">
        <v>5487</v>
      </c>
      <c r="G3017" t="s">
        <v>422</v>
      </c>
      <c r="H3017" t="s">
        <v>1685</v>
      </c>
      <c r="I3017" t="s">
        <v>1686</v>
      </c>
      <c r="J3017">
        <v>1</v>
      </c>
      <c r="K3017">
        <v>0</v>
      </c>
      <c r="L3017">
        <v>0</v>
      </c>
      <c r="M3017">
        <v>0</v>
      </c>
      <c r="N3017">
        <v>0</v>
      </c>
      <c r="O3017">
        <v>0</v>
      </c>
      <c r="P3017">
        <v>0</v>
      </c>
      <c r="Q3017">
        <v>0</v>
      </c>
      <c r="R3017">
        <v>0</v>
      </c>
      <c r="S3017">
        <v>0</v>
      </c>
      <c r="T3017">
        <v>0</v>
      </c>
      <c r="U3017">
        <v>0</v>
      </c>
      <c r="V3017">
        <v>0</v>
      </c>
      <c r="W3017">
        <v>0</v>
      </c>
      <c r="X3017">
        <v>0</v>
      </c>
      <c r="Y3017">
        <v>0</v>
      </c>
      <c r="Z3017">
        <v>0</v>
      </c>
      <c r="AA3017">
        <v>0</v>
      </c>
      <c r="AB3017">
        <v>0</v>
      </c>
      <c r="AC3017">
        <v>0</v>
      </c>
      <c r="AD3017">
        <v>0</v>
      </c>
    </row>
    <row r="3018" spans="2:30" ht="15" customHeight="1" x14ac:dyDescent="0.45">
      <c r="B3018" t="s">
        <v>419</v>
      </c>
      <c r="C3018" t="s">
        <v>190</v>
      </c>
      <c r="D3018" t="s">
        <v>1786</v>
      </c>
      <c r="E3018" t="s">
        <v>1787</v>
      </c>
      <c r="F3018" t="s">
        <v>5488</v>
      </c>
      <c r="G3018" t="s">
        <v>422</v>
      </c>
      <c r="H3018" t="s">
        <v>1685</v>
      </c>
      <c r="I3018" t="s">
        <v>1686</v>
      </c>
      <c r="J3018">
        <v>1</v>
      </c>
      <c r="K3018">
        <v>7404.3140000000003</v>
      </c>
      <c r="L3018">
        <v>7147.93</v>
      </c>
      <c r="M3018">
        <v>7001.1750000000002</v>
      </c>
      <c r="N3018">
        <v>6753.6639999999998</v>
      </c>
      <c r="O3018">
        <v>6886.5370000000003</v>
      </c>
      <c r="P3018">
        <v>7548.8450000000003</v>
      </c>
      <c r="Q3018">
        <v>8264.5689999999995</v>
      </c>
      <c r="R3018">
        <v>9039.0759999999991</v>
      </c>
      <c r="S3018">
        <v>9962.8960000000006</v>
      </c>
      <c r="T3018">
        <v>11055</v>
      </c>
      <c r="U3018">
        <v>12234.907999999999</v>
      </c>
      <c r="V3018">
        <v>13496.285</v>
      </c>
      <c r="W3018">
        <v>14832.485000000001</v>
      </c>
      <c r="X3018">
        <v>16236.275</v>
      </c>
      <c r="Y3018">
        <v>17698.248</v>
      </c>
      <c r="Z3018">
        <v>19231.596000000001</v>
      </c>
      <c r="AA3018">
        <v>20833.882000000001</v>
      </c>
      <c r="AB3018">
        <v>22502.595000000001</v>
      </c>
      <c r="AC3018">
        <v>24236.026999999998</v>
      </c>
      <c r="AD3018">
        <v>26000.758999999998</v>
      </c>
    </row>
    <row r="3019" spans="2:30" ht="15" customHeight="1" x14ac:dyDescent="0.45">
      <c r="B3019" t="s">
        <v>419</v>
      </c>
      <c r="C3019" t="s">
        <v>190</v>
      </c>
      <c r="D3019" t="s">
        <v>1789</v>
      </c>
      <c r="E3019" t="s">
        <v>1790</v>
      </c>
      <c r="F3019" t="s">
        <v>5489</v>
      </c>
      <c r="G3019" t="s">
        <v>422</v>
      </c>
      <c r="H3019" t="s">
        <v>1685</v>
      </c>
      <c r="I3019" t="s">
        <v>1686</v>
      </c>
      <c r="J3019">
        <v>1</v>
      </c>
      <c r="K3019">
        <v>0</v>
      </c>
      <c r="L3019">
        <v>0</v>
      </c>
      <c r="M3019">
        <v>0</v>
      </c>
      <c r="N3019">
        <v>0</v>
      </c>
      <c r="O3019">
        <v>0</v>
      </c>
      <c r="P3019">
        <v>0</v>
      </c>
      <c r="Q3019">
        <v>0</v>
      </c>
      <c r="R3019">
        <v>0</v>
      </c>
      <c r="S3019">
        <v>0</v>
      </c>
      <c r="T3019">
        <v>0</v>
      </c>
      <c r="U3019">
        <v>0</v>
      </c>
      <c r="V3019">
        <v>0</v>
      </c>
      <c r="W3019">
        <v>0</v>
      </c>
      <c r="X3019">
        <v>0</v>
      </c>
      <c r="Y3019">
        <v>0</v>
      </c>
      <c r="Z3019">
        <v>0</v>
      </c>
      <c r="AA3019">
        <v>0</v>
      </c>
      <c r="AB3019">
        <v>0</v>
      </c>
      <c r="AC3019">
        <v>0</v>
      </c>
      <c r="AD3019">
        <v>0</v>
      </c>
    </row>
    <row r="3020" spans="2:30" ht="15" customHeight="1" x14ac:dyDescent="0.45">
      <c r="B3020" t="s">
        <v>419</v>
      </c>
      <c r="C3020" t="s">
        <v>190</v>
      </c>
      <c r="D3020" t="s">
        <v>1792</v>
      </c>
      <c r="E3020" t="s">
        <v>1793</v>
      </c>
      <c r="F3020" t="s">
        <v>5490</v>
      </c>
      <c r="G3020" t="s">
        <v>422</v>
      </c>
      <c r="H3020" t="s">
        <v>1685</v>
      </c>
      <c r="I3020" t="s">
        <v>1686</v>
      </c>
      <c r="J3020">
        <v>1</v>
      </c>
      <c r="K3020">
        <v>0</v>
      </c>
      <c r="L3020">
        <v>0</v>
      </c>
      <c r="M3020">
        <v>0</v>
      </c>
      <c r="N3020">
        <v>0</v>
      </c>
      <c r="O3020">
        <v>0</v>
      </c>
      <c r="P3020">
        <v>0</v>
      </c>
      <c r="Q3020">
        <v>0</v>
      </c>
      <c r="R3020">
        <v>0</v>
      </c>
      <c r="S3020">
        <v>0</v>
      </c>
      <c r="T3020">
        <v>0</v>
      </c>
      <c r="U3020">
        <v>0</v>
      </c>
      <c r="V3020">
        <v>0</v>
      </c>
      <c r="W3020">
        <v>0</v>
      </c>
      <c r="X3020">
        <v>0</v>
      </c>
      <c r="Y3020">
        <v>0</v>
      </c>
      <c r="Z3020">
        <v>0</v>
      </c>
      <c r="AA3020">
        <v>0</v>
      </c>
      <c r="AB3020">
        <v>0</v>
      </c>
      <c r="AC3020">
        <v>0</v>
      </c>
      <c r="AD3020">
        <v>0</v>
      </c>
    </row>
    <row r="3021" spans="2:30" ht="15" customHeight="1" x14ac:dyDescent="0.45">
      <c r="B3021" t="s">
        <v>419</v>
      </c>
      <c r="C3021" t="s">
        <v>190</v>
      </c>
      <c r="D3021" t="s">
        <v>1795</v>
      </c>
      <c r="E3021" t="s">
        <v>1796</v>
      </c>
      <c r="F3021" t="s">
        <v>5491</v>
      </c>
      <c r="G3021" t="s">
        <v>422</v>
      </c>
      <c r="H3021" t="s">
        <v>1685</v>
      </c>
      <c r="I3021" t="s">
        <v>1686</v>
      </c>
      <c r="J3021">
        <v>1</v>
      </c>
      <c r="K3021">
        <v>0</v>
      </c>
      <c r="L3021">
        <v>0</v>
      </c>
      <c r="M3021">
        <v>0</v>
      </c>
      <c r="N3021">
        <v>0</v>
      </c>
      <c r="O3021">
        <v>0</v>
      </c>
      <c r="P3021">
        <v>0</v>
      </c>
      <c r="Q3021">
        <v>0</v>
      </c>
      <c r="R3021">
        <v>0</v>
      </c>
      <c r="S3021">
        <v>0</v>
      </c>
      <c r="T3021">
        <v>0</v>
      </c>
      <c r="U3021">
        <v>0</v>
      </c>
      <c r="V3021">
        <v>0</v>
      </c>
      <c r="W3021">
        <v>0</v>
      </c>
      <c r="X3021">
        <v>0</v>
      </c>
      <c r="Y3021">
        <v>0</v>
      </c>
      <c r="Z3021">
        <v>0</v>
      </c>
      <c r="AA3021">
        <v>0</v>
      </c>
      <c r="AB3021">
        <v>0</v>
      </c>
      <c r="AC3021">
        <v>0</v>
      </c>
      <c r="AD3021">
        <v>0</v>
      </c>
    </row>
    <row r="3022" spans="2:30" ht="15" customHeight="1" x14ac:dyDescent="0.45">
      <c r="B3022" t="s">
        <v>419</v>
      </c>
      <c r="C3022" t="s">
        <v>190</v>
      </c>
      <c r="D3022" t="s">
        <v>1798</v>
      </c>
      <c r="E3022" t="s">
        <v>1700</v>
      </c>
      <c r="F3022" t="s">
        <v>5460</v>
      </c>
      <c r="G3022" t="s">
        <v>422</v>
      </c>
      <c r="H3022" t="s">
        <v>1685</v>
      </c>
      <c r="I3022" t="s">
        <v>1686</v>
      </c>
      <c r="J3022">
        <v>1</v>
      </c>
      <c r="K3022">
        <v>15214.834999999999</v>
      </c>
      <c r="L3022">
        <v>16168.272999999999</v>
      </c>
      <c r="M3022">
        <v>17468.254000000001</v>
      </c>
      <c r="N3022">
        <v>17210.601999999999</v>
      </c>
      <c r="O3022">
        <v>17931.196</v>
      </c>
      <c r="P3022">
        <v>19045.128000000001</v>
      </c>
      <c r="Q3022">
        <v>20275.214</v>
      </c>
      <c r="R3022">
        <v>21586.026999999998</v>
      </c>
      <c r="S3022">
        <v>23101.032999999999</v>
      </c>
      <c r="T3022">
        <v>24867.493999999999</v>
      </c>
      <c r="U3022">
        <v>26778.224999999999</v>
      </c>
      <c r="V3022">
        <v>28823.225999999999</v>
      </c>
      <c r="W3022">
        <v>30976.754000000001</v>
      </c>
      <c r="X3022">
        <v>33242.692000000003</v>
      </c>
      <c r="Y3022">
        <v>35613.048000000003</v>
      </c>
      <c r="Z3022">
        <v>38098.769</v>
      </c>
      <c r="AA3022">
        <v>40699.949999999997</v>
      </c>
      <c r="AB3022">
        <v>43420.855000000003</v>
      </c>
      <c r="AC3022">
        <v>46267.17</v>
      </c>
      <c r="AD3022">
        <v>49230.813000000002</v>
      </c>
    </row>
    <row r="3023" spans="2:30" ht="15" customHeight="1" x14ac:dyDescent="0.45">
      <c r="B3023" t="s">
        <v>419</v>
      </c>
      <c r="C3023" t="s">
        <v>190</v>
      </c>
      <c r="D3023" t="s">
        <v>1799</v>
      </c>
      <c r="E3023" t="s">
        <v>1800</v>
      </c>
      <c r="F3023" t="s">
        <v>5492</v>
      </c>
      <c r="G3023" t="s">
        <v>422</v>
      </c>
      <c r="H3023" t="s">
        <v>1685</v>
      </c>
      <c r="I3023" t="s">
        <v>1686</v>
      </c>
      <c r="J3023">
        <v>1</v>
      </c>
      <c r="K3023">
        <v>0</v>
      </c>
      <c r="L3023">
        <v>0</v>
      </c>
      <c r="M3023">
        <v>0</v>
      </c>
      <c r="N3023">
        <v>0</v>
      </c>
      <c r="O3023">
        <v>0</v>
      </c>
      <c r="P3023">
        <v>0</v>
      </c>
      <c r="Q3023">
        <v>0</v>
      </c>
      <c r="R3023">
        <v>0</v>
      </c>
      <c r="S3023">
        <v>0</v>
      </c>
      <c r="T3023">
        <v>0</v>
      </c>
      <c r="U3023">
        <v>0</v>
      </c>
      <c r="V3023">
        <v>0</v>
      </c>
      <c r="W3023">
        <v>0</v>
      </c>
      <c r="X3023">
        <v>0</v>
      </c>
      <c r="Y3023">
        <v>0</v>
      </c>
      <c r="Z3023">
        <v>0</v>
      </c>
      <c r="AA3023">
        <v>0</v>
      </c>
      <c r="AB3023">
        <v>0</v>
      </c>
      <c r="AC3023">
        <v>0</v>
      </c>
      <c r="AD3023">
        <v>0</v>
      </c>
    </row>
    <row r="3024" spans="2:30" ht="15" customHeight="1" x14ac:dyDescent="0.45">
      <c r="B3024" t="s">
        <v>419</v>
      </c>
      <c r="C3024" t="s">
        <v>190</v>
      </c>
      <c r="D3024" t="s">
        <v>1802</v>
      </c>
      <c r="E3024" t="s">
        <v>1803</v>
      </c>
      <c r="F3024" t="s">
        <v>5493</v>
      </c>
      <c r="G3024" t="s">
        <v>422</v>
      </c>
      <c r="H3024" t="s">
        <v>1685</v>
      </c>
      <c r="I3024" t="s">
        <v>1686</v>
      </c>
      <c r="J3024">
        <v>1</v>
      </c>
      <c r="K3024">
        <v>10010.589</v>
      </c>
      <c r="L3024">
        <v>9837.6170000000002</v>
      </c>
      <c r="M3024">
        <v>9543.0020000000004</v>
      </c>
      <c r="N3024">
        <v>9122.26</v>
      </c>
      <c r="O3024">
        <v>9684.2070000000003</v>
      </c>
      <c r="P3024">
        <v>10613.831</v>
      </c>
      <c r="Q3024">
        <v>11628.550999999999</v>
      </c>
      <c r="R3024">
        <v>12733.902</v>
      </c>
      <c r="S3024">
        <v>14057.061</v>
      </c>
      <c r="T3024">
        <v>15631.088</v>
      </c>
      <c r="U3024">
        <v>17348.161</v>
      </c>
      <c r="V3024">
        <v>19198.324000000001</v>
      </c>
      <c r="W3024">
        <v>21155.879000000001</v>
      </c>
      <c r="X3024">
        <v>23224.756000000001</v>
      </c>
      <c r="Y3024">
        <v>25397.007000000001</v>
      </c>
      <c r="Z3024">
        <v>27683.625</v>
      </c>
      <c r="AA3024">
        <v>30084.751</v>
      </c>
      <c r="AB3024">
        <v>32604.694</v>
      </c>
      <c r="AC3024">
        <v>35249.186000000002</v>
      </c>
      <c r="AD3024">
        <v>38010.19</v>
      </c>
    </row>
    <row r="3025" spans="2:30" ht="15" customHeight="1" x14ac:dyDescent="0.45">
      <c r="B3025" t="s">
        <v>419</v>
      </c>
      <c r="C3025" t="s">
        <v>190</v>
      </c>
      <c r="D3025" t="s">
        <v>1805</v>
      </c>
      <c r="E3025" t="s">
        <v>1806</v>
      </c>
      <c r="F3025" t="s">
        <v>5494</v>
      </c>
      <c r="G3025" t="s">
        <v>422</v>
      </c>
      <c r="H3025" t="s">
        <v>1685</v>
      </c>
      <c r="I3025" t="s">
        <v>1686</v>
      </c>
      <c r="J3025">
        <v>1</v>
      </c>
      <c r="K3025">
        <v>875.27200000000005</v>
      </c>
      <c r="L3025">
        <v>1064.7159999999999</v>
      </c>
      <c r="M3025">
        <v>1332.902</v>
      </c>
      <c r="N3025">
        <v>1360.3309999999999</v>
      </c>
      <c r="O3025">
        <v>1387.0129999999999</v>
      </c>
      <c r="P3025">
        <v>1418.011</v>
      </c>
      <c r="Q3025">
        <v>1454.232</v>
      </c>
      <c r="R3025">
        <v>1488.788</v>
      </c>
      <c r="S3025">
        <v>1521.0530000000001</v>
      </c>
      <c r="T3025">
        <v>1553.4179999999999</v>
      </c>
      <c r="U3025">
        <v>1585.9880000000001</v>
      </c>
      <c r="V3025">
        <v>1618.7570000000001</v>
      </c>
      <c r="W3025">
        <v>1651.7159999999999</v>
      </c>
      <c r="X3025">
        <v>1684.8589999999999</v>
      </c>
      <c r="Y3025">
        <v>1718.1769999999999</v>
      </c>
      <c r="Z3025">
        <v>1751.663</v>
      </c>
      <c r="AA3025">
        <v>1785.309</v>
      </c>
      <c r="AB3025">
        <v>1819.1079999999999</v>
      </c>
      <c r="AC3025">
        <v>1853.0509999999999</v>
      </c>
      <c r="AD3025">
        <v>1887.1320000000001</v>
      </c>
    </row>
    <row r="3026" spans="2:30" ht="15" customHeight="1" x14ac:dyDescent="0.45">
      <c r="B3026" t="s">
        <v>419</v>
      </c>
      <c r="C3026" t="s">
        <v>190</v>
      </c>
      <c r="D3026" t="s">
        <v>1808</v>
      </c>
      <c r="E3026" t="s">
        <v>1809</v>
      </c>
      <c r="F3026" t="s">
        <v>5495</v>
      </c>
      <c r="G3026" t="s">
        <v>422</v>
      </c>
      <c r="H3026" t="s">
        <v>1685</v>
      </c>
      <c r="I3026" t="s">
        <v>1686</v>
      </c>
      <c r="J3026">
        <v>1</v>
      </c>
      <c r="K3026">
        <v>4328.9740000000002</v>
      </c>
      <c r="L3026">
        <v>5265.94</v>
      </c>
      <c r="M3026">
        <v>6592.35</v>
      </c>
      <c r="N3026">
        <v>6728.01</v>
      </c>
      <c r="O3026">
        <v>6859.9750000000004</v>
      </c>
      <c r="P3026">
        <v>7013.2860000000001</v>
      </c>
      <c r="Q3026">
        <v>7192.4309999999996</v>
      </c>
      <c r="R3026">
        <v>7363.3370000000004</v>
      </c>
      <c r="S3026">
        <v>7522.9189999999999</v>
      </c>
      <c r="T3026">
        <v>7682.9880000000003</v>
      </c>
      <c r="U3026">
        <v>7844.076</v>
      </c>
      <c r="V3026">
        <v>8006.1459999999997</v>
      </c>
      <c r="W3026">
        <v>8169.1589999999997</v>
      </c>
      <c r="X3026">
        <v>8333.0769999999993</v>
      </c>
      <c r="Y3026">
        <v>8497.8639999999996</v>
      </c>
      <c r="Z3026">
        <v>8663.4809999999998</v>
      </c>
      <c r="AA3026">
        <v>8829.89</v>
      </c>
      <c r="AB3026">
        <v>8997.0540000000001</v>
      </c>
      <c r="AC3026">
        <v>9164.9339999999993</v>
      </c>
      <c r="AD3026">
        <v>9333.4920000000002</v>
      </c>
    </row>
    <row r="3027" spans="2:30" ht="15" customHeight="1" x14ac:dyDescent="0.45">
      <c r="B3027" t="s">
        <v>419</v>
      </c>
      <c r="C3027" t="s">
        <v>190</v>
      </c>
      <c r="D3027" t="s">
        <v>1811</v>
      </c>
      <c r="E3027" t="s">
        <v>1812</v>
      </c>
      <c r="F3027" t="s">
        <v>5496</v>
      </c>
      <c r="G3027" t="s">
        <v>422</v>
      </c>
      <c r="H3027" t="s">
        <v>1685</v>
      </c>
      <c r="I3027" t="s">
        <v>1686</v>
      </c>
      <c r="J3027">
        <v>1</v>
      </c>
      <c r="K3027">
        <v>0</v>
      </c>
      <c r="L3027">
        <v>0</v>
      </c>
      <c r="M3027">
        <v>0</v>
      </c>
      <c r="N3027">
        <v>0</v>
      </c>
      <c r="O3027">
        <v>0</v>
      </c>
      <c r="P3027">
        <v>0</v>
      </c>
      <c r="Q3027">
        <v>0</v>
      </c>
      <c r="R3027">
        <v>0</v>
      </c>
      <c r="S3027">
        <v>0</v>
      </c>
      <c r="T3027">
        <v>0</v>
      </c>
      <c r="U3027">
        <v>0</v>
      </c>
      <c r="V3027">
        <v>0</v>
      </c>
      <c r="W3027">
        <v>0</v>
      </c>
      <c r="X3027">
        <v>0</v>
      </c>
      <c r="Y3027">
        <v>0</v>
      </c>
      <c r="Z3027">
        <v>0</v>
      </c>
      <c r="AA3027">
        <v>0</v>
      </c>
      <c r="AB3027">
        <v>0</v>
      </c>
      <c r="AC3027">
        <v>0</v>
      </c>
      <c r="AD3027">
        <v>0</v>
      </c>
    </row>
    <row r="3028" spans="2:30" ht="15" customHeight="1" x14ac:dyDescent="0.45">
      <c r="B3028" t="s">
        <v>419</v>
      </c>
      <c r="C3028" t="s">
        <v>190</v>
      </c>
      <c r="D3028" t="s">
        <v>1814</v>
      </c>
      <c r="E3028" t="s">
        <v>1703</v>
      </c>
      <c r="F3028" t="s">
        <v>5461</v>
      </c>
      <c r="G3028" t="s">
        <v>422</v>
      </c>
      <c r="H3028" t="s">
        <v>1685</v>
      </c>
      <c r="I3028" t="s">
        <v>1686</v>
      </c>
      <c r="J3028">
        <v>1</v>
      </c>
      <c r="K3028">
        <v>5389.2640000000001</v>
      </c>
      <c r="L3028">
        <v>6059.357</v>
      </c>
      <c r="M3028">
        <v>7304.8469999999998</v>
      </c>
      <c r="N3028">
        <v>7485.0290000000005</v>
      </c>
      <c r="O3028">
        <v>7660.826</v>
      </c>
      <c r="P3028">
        <v>7867.7740000000003</v>
      </c>
      <c r="Q3028">
        <v>8112.866</v>
      </c>
      <c r="R3028">
        <v>8347.6450000000004</v>
      </c>
      <c r="S3028">
        <v>8567.366</v>
      </c>
      <c r="T3028">
        <v>8788.9699999999993</v>
      </c>
      <c r="U3028">
        <v>9013.2360000000008</v>
      </c>
      <c r="V3028">
        <v>9240.1190000000006</v>
      </c>
      <c r="W3028">
        <v>9469.5740000000005</v>
      </c>
      <c r="X3028">
        <v>9701.5529999999999</v>
      </c>
      <c r="Y3028">
        <v>9936.0069999999996</v>
      </c>
      <c r="Z3028">
        <v>10172.888000000001</v>
      </c>
      <c r="AA3028">
        <v>10412.143</v>
      </c>
      <c r="AB3028">
        <v>10653.721</v>
      </c>
      <c r="AC3028">
        <v>10897.566999999999</v>
      </c>
      <c r="AD3028">
        <v>11143.626</v>
      </c>
    </row>
    <row r="3029" spans="2:30" ht="15" customHeight="1" x14ac:dyDescent="0.45">
      <c r="B3029" t="s">
        <v>419</v>
      </c>
      <c r="C3029" t="s">
        <v>190</v>
      </c>
      <c r="D3029" t="s">
        <v>1815</v>
      </c>
      <c r="E3029" t="s">
        <v>1816</v>
      </c>
      <c r="F3029" t="s">
        <v>5497</v>
      </c>
      <c r="G3029" t="s">
        <v>422</v>
      </c>
      <c r="H3029" t="s">
        <v>1685</v>
      </c>
      <c r="I3029" t="s">
        <v>1686</v>
      </c>
      <c r="J3029">
        <v>1</v>
      </c>
      <c r="K3029">
        <v>0</v>
      </c>
      <c r="L3029">
        <v>0</v>
      </c>
      <c r="M3029">
        <v>0</v>
      </c>
      <c r="N3029">
        <v>0</v>
      </c>
      <c r="O3029">
        <v>0</v>
      </c>
      <c r="P3029">
        <v>0</v>
      </c>
      <c r="Q3029">
        <v>0</v>
      </c>
      <c r="R3029">
        <v>0</v>
      </c>
      <c r="S3029">
        <v>0</v>
      </c>
      <c r="T3029">
        <v>0</v>
      </c>
      <c r="U3029">
        <v>0</v>
      </c>
      <c r="V3029">
        <v>0</v>
      </c>
      <c r="W3029">
        <v>0</v>
      </c>
      <c r="X3029">
        <v>0</v>
      </c>
      <c r="Y3029">
        <v>0</v>
      </c>
      <c r="Z3029">
        <v>0</v>
      </c>
      <c r="AA3029">
        <v>0</v>
      </c>
      <c r="AB3029">
        <v>0</v>
      </c>
      <c r="AC3029">
        <v>0</v>
      </c>
      <c r="AD3029">
        <v>0</v>
      </c>
    </row>
    <row r="3030" spans="2:30" ht="15" customHeight="1" x14ac:dyDescent="0.45">
      <c r="B3030" t="s">
        <v>419</v>
      </c>
      <c r="C3030" t="s">
        <v>190</v>
      </c>
      <c r="D3030" t="s">
        <v>1818</v>
      </c>
      <c r="E3030" t="s">
        <v>1819</v>
      </c>
      <c r="F3030" t="s">
        <v>5498</v>
      </c>
      <c r="G3030" t="s">
        <v>422</v>
      </c>
      <c r="H3030" t="s">
        <v>1685</v>
      </c>
      <c r="I3030" t="s">
        <v>1686</v>
      </c>
      <c r="J3030">
        <v>1</v>
      </c>
      <c r="K3030">
        <v>0</v>
      </c>
      <c r="L3030">
        <v>0</v>
      </c>
      <c r="M3030">
        <v>0</v>
      </c>
      <c r="N3030">
        <v>0</v>
      </c>
      <c r="O3030">
        <v>0</v>
      </c>
      <c r="P3030">
        <v>0</v>
      </c>
      <c r="Q3030">
        <v>0</v>
      </c>
      <c r="R3030">
        <v>0</v>
      </c>
      <c r="S3030">
        <v>0</v>
      </c>
      <c r="T3030">
        <v>0</v>
      </c>
      <c r="U3030">
        <v>0</v>
      </c>
      <c r="V3030">
        <v>0</v>
      </c>
      <c r="W3030">
        <v>0</v>
      </c>
      <c r="X3030">
        <v>0</v>
      </c>
      <c r="Y3030">
        <v>0</v>
      </c>
      <c r="Z3030">
        <v>0</v>
      </c>
      <c r="AA3030">
        <v>0</v>
      </c>
      <c r="AB3030">
        <v>0</v>
      </c>
      <c r="AC3030">
        <v>0</v>
      </c>
      <c r="AD3030">
        <v>0</v>
      </c>
    </row>
    <row r="3031" spans="2:30" ht="15" customHeight="1" x14ac:dyDescent="0.45">
      <c r="B3031" t="s">
        <v>419</v>
      </c>
      <c r="C3031" t="s">
        <v>190</v>
      </c>
      <c r="D3031" t="s">
        <v>1821</v>
      </c>
      <c r="E3031" t="s">
        <v>1822</v>
      </c>
      <c r="F3031" t="s">
        <v>5499</v>
      </c>
      <c r="G3031" t="s">
        <v>422</v>
      </c>
      <c r="H3031" t="s">
        <v>1685</v>
      </c>
      <c r="I3031" t="s">
        <v>1686</v>
      </c>
      <c r="J3031">
        <v>1</v>
      </c>
      <c r="K3031">
        <v>3107.4549999999999</v>
      </c>
      <c r="L3031">
        <v>3427.6979999999999</v>
      </c>
      <c r="M3031">
        <v>4102.9210000000003</v>
      </c>
      <c r="N3031">
        <v>4179.0079999999998</v>
      </c>
      <c r="O3031">
        <v>4252.4840000000004</v>
      </c>
      <c r="P3031">
        <v>4338.8559999999998</v>
      </c>
      <c r="Q3031">
        <v>4440.8180000000002</v>
      </c>
      <c r="R3031">
        <v>4537.2790000000005</v>
      </c>
      <c r="S3031">
        <v>4626.3739999999998</v>
      </c>
      <c r="T3031">
        <v>4715.3950000000004</v>
      </c>
      <c r="U3031">
        <v>4804.6670000000004</v>
      </c>
      <c r="V3031">
        <v>4894.165</v>
      </c>
      <c r="W3031">
        <v>4983.8620000000001</v>
      </c>
      <c r="X3031">
        <v>5073.7340000000004</v>
      </c>
      <c r="Y3031">
        <v>5163.7550000000001</v>
      </c>
      <c r="Z3031">
        <v>5253.9</v>
      </c>
      <c r="AA3031">
        <v>5344.1450000000004</v>
      </c>
      <c r="AB3031">
        <v>5434.4660000000003</v>
      </c>
      <c r="AC3031">
        <v>5524.8370000000004</v>
      </c>
      <c r="AD3031">
        <v>5615.2340000000004</v>
      </c>
    </row>
    <row r="3032" spans="2:30" ht="15" customHeight="1" x14ac:dyDescent="0.45">
      <c r="B3032" t="s">
        <v>419</v>
      </c>
      <c r="C3032" t="s">
        <v>190</v>
      </c>
      <c r="D3032" t="s">
        <v>1824</v>
      </c>
      <c r="E3032" t="s">
        <v>1825</v>
      </c>
      <c r="F3032" t="s">
        <v>5500</v>
      </c>
      <c r="G3032" t="s">
        <v>422</v>
      </c>
      <c r="H3032" t="s">
        <v>1685</v>
      </c>
      <c r="I3032" t="s">
        <v>1686</v>
      </c>
      <c r="J3032">
        <v>1</v>
      </c>
      <c r="K3032">
        <v>2281.8090000000002</v>
      </c>
      <c r="L3032">
        <v>2631.6590000000001</v>
      </c>
      <c r="M3032">
        <v>3201.9259999999999</v>
      </c>
      <c r="N3032">
        <v>3306.0210000000002</v>
      </c>
      <c r="O3032">
        <v>3408.3420000000001</v>
      </c>
      <c r="P3032">
        <v>3528.9180000000001</v>
      </c>
      <c r="Q3032">
        <v>3672.0479999999998</v>
      </c>
      <c r="R3032">
        <v>3810.3670000000002</v>
      </c>
      <c r="S3032">
        <v>3940.9920000000002</v>
      </c>
      <c r="T3032">
        <v>4073.5749999999998</v>
      </c>
      <c r="U3032">
        <v>4208.5680000000002</v>
      </c>
      <c r="V3032">
        <v>4345.9539999999997</v>
      </c>
      <c r="W3032">
        <v>4485.7120000000004</v>
      </c>
      <c r="X3032">
        <v>4627.8190000000004</v>
      </c>
      <c r="Y3032">
        <v>4772.2529999999997</v>
      </c>
      <c r="Z3032">
        <v>4918.9880000000003</v>
      </c>
      <c r="AA3032">
        <v>5067.9979999999996</v>
      </c>
      <c r="AB3032">
        <v>5219.2550000000001</v>
      </c>
      <c r="AC3032">
        <v>5372.73</v>
      </c>
      <c r="AD3032">
        <v>5528.3919999999998</v>
      </c>
    </row>
    <row r="3033" spans="2:30" ht="15" customHeight="1" x14ac:dyDescent="0.45">
      <c r="B3033" t="s">
        <v>419</v>
      </c>
      <c r="C3033" t="s">
        <v>190</v>
      </c>
      <c r="D3033" t="s">
        <v>1827</v>
      </c>
      <c r="E3033" t="s">
        <v>1828</v>
      </c>
      <c r="F3033" t="s">
        <v>5501</v>
      </c>
      <c r="G3033" t="s">
        <v>422</v>
      </c>
      <c r="H3033" t="s">
        <v>1685</v>
      </c>
      <c r="I3033" t="s">
        <v>1686</v>
      </c>
      <c r="J3033">
        <v>1</v>
      </c>
      <c r="K3033">
        <v>0</v>
      </c>
      <c r="L3033">
        <v>0</v>
      </c>
      <c r="M3033">
        <v>0</v>
      </c>
      <c r="N3033">
        <v>0</v>
      </c>
      <c r="O3033">
        <v>0</v>
      </c>
      <c r="P3033">
        <v>0</v>
      </c>
      <c r="Q3033">
        <v>0</v>
      </c>
      <c r="R3033">
        <v>0</v>
      </c>
      <c r="S3033">
        <v>0</v>
      </c>
      <c r="T3033">
        <v>0</v>
      </c>
      <c r="U3033">
        <v>0</v>
      </c>
      <c r="V3033">
        <v>0</v>
      </c>
      <c r="W3033">
        <v>0</v>
      </c>
      <c r="X3033">
        <v>0</v>
      </c>
      <c r="Y3033">
        <v>0</v>
      </c>
      <c r="Z3033">
        <v>0</v>
      </c>
      <c r="AA3033">
        <v>0</v>
      </c>
      <c r="AB3033">
        <v>0</v>
      </c>
      <c r="AC3033">
        <v>0</v>
      </c>
      <c r="AD3033">
        <v>0</v>
      </c>
    </row>
    <row r="3034" spans="2:30" ht="15" customHeight="1" x14ac:dyDescent="0.45">
      <c r="B3034" t="s">
        <v>419</v>
      </c>
      <c r="C3034" t="s">
        <v>190</v>
      </c>
      <c r="D3034" t="s">
        <v>1830</v>
      </c>
      <c r="E3034" t="s">
        <v>1706</v>
      </c>
      <c r="F3034" t="s">
        <v>5462</v>
      </c>
      <c r="G3034" t="s">
        <v>422</v>
      </c>
      <c r="H3034" t="s">
        <v>1685</v>
      </c>
      <c r="I3034" t="s">
        <v>1686</v>
      </c>
      <c r="J3034">
        <v>1</v>
      </c>
      <c r="K3034">
        <v>659.322</v>
      </c>
      <c r="L3034">
        <v>771.90700000000004</v>
      </c>
      <c r="M3034">
        <v>857.73800000000006</v>
      </c>
      <c r="N3034">
        <v>889.11699999999996</v>
      </c>
      <c r="O3034">
        <v>920.298</v>
      </c>
      <c r="P3034">
        <v>957.94299999999998</v>
      </c>
      <c r="Q3034">
        <v>1003.823</v>
      </c>
      <c r="R3034">
        <v>1048.83</v>
      </c>
      <c r="S3034">
        <v>1091.8589999999999</v>
      </c>
      <c r="T3034">
        <v>1136.079</v>
      </c>
      <c r="U3034">
        <v>1181.4929999999999</v>
      </c>
      <c r="V3034">
        <v>1228.1030000000001</v>
      </c>
      <c r="W3034">
        <v>1275.9059999999999</v>
      </c>
      <c r="X3034">
        <v>1324.8989999999999</v>
      </c>
      <c r="Y3034">
        <v>1375.079</v>
      </c>
      <c r="Z3034">
        <v>1426.4359999999999</v>
      </c>
      <c r="AA3034">
        <v>1478.963</v>
      </c>
      <c r="AB3034">
        <v>1532.6469999999999</v>
      </c>
      <c r="AC3034">
        <v>1587.4749999999999</v>
      </c>
      <c r="AD3034">
        <v>1643.43</v>
      </c>
    </row>
    <row r="3035" spans="2:30" ht="15" customHeight="1" x14ac:dyDescent="0.45">
      <c r="B3035" t="s">
        <v>419</v>
      </c>
      <c r="C3035" t="s">
        <v>190</v>
      </c>
      <c r="D3035" t="s">
        <v>1831</v>
      </c>
      <c r="E3035" t="s">
        <v>1832</v>
      </c>
      <c r="F3035" t="s">
        <v>5502</v>
      </c>
      <c r="G3035" t="s">
        <v>422</v>
      </c>
      <c r="H3035" t="s">
        <v>1685</v>
      </c>
      <c r="I3035" t="s">
        <v>1686</v>
      </c>
      <c r="J3035">
        <v>1</v>
      </c>
      <c r="K3035">
        <v>0</v>
      </c>
      <c r="L3035">
        <v>0</v>
      </c>
      <c r="M3035">
        <v>0</v>
      </c>
      <c r="N3035">
        <v>0</v>
      </c>
      <c r="O3035">
        <v>0</v>
      </c>
      <c r="P3035">
        <v>0</v>
      </c>
      <c r="Q3035">
        <v>0</v>
      </c>
      <c r="R3035">
        <v>0</v>
      </c>
      <c r="S3035">
        <v>0</v>
      </c>
      <c r="T3035">
        <v>0</v>
      </c>
      <c r="U3035">
        <v>0</v>
      </c>
      <c r="V3035">
        <v>0</v>
      </c>
      <c r="W3035">
        <v>0</v>
      </c>
      <c r="X3035">
        <v>0</v>
      </c>
      <c r="Y3035">
        <v>0</v>
      </c>
      <c r="Z3035">
        <v>0</v>
      </c>
      <c r="AA3035">
        <v>0</v>
      </c>
      <c r="AB3035">
        <v>0</v>
      </c>
      <c r="AC3035">
        <v>0</v>
      </c>
      <c r="AD3035">
        <v>0</v>
      </c>
    </row>
    <row r="3036" spans="2:30" ht="15" customHeight="1" x14ac:dyDescent="0.45">
      <c r="B3036" t="s">
        <v>419</v>
      </c>
      <c r="C3036" t="s">
        <v>190</v>
      </c>
      <c r="D3036" t="s">
        <v>1834</v>
      </c>
      <c r="E3036" t="s">
        <v>1835</v>
      </c>
      <c r="F3036" t="s">
        <v>5503</v>
      </c>
      <c r="G3036" t="s">
        <v>422</v>
      </c>
      <c r="H3036" t="s">
        <v>1685</v>
      </c>
      <c r="I3036" t="s">
        <v>1686</v>
      </c>
      <c r="J3036">
        <v>1</v>
      </c>
      <c r="K3036">
        <v>0</v>
      </c>
      <c r="L3036">
        <v>0</v>
      </c>
      <c r="M3036">
        <v>0</v>
      </c>
      <c r="N3036">
        <v>0</v>
      </c>
      <c r="O3036">
        <v>0</v>
      </c>
      <c r="P3036">
        <v>0</v>
      </c>
      <c r="Q3036">
        <v>0</v>
      </c>
      <c r="R3036">
        <v>0</v>
      </c>
      <c r="S3036">
        <v>0</v>
      </c>
      <c r="T3036">
        <v>0</v>
      </c>
      <c r="U3036">
        <v>0</v>
      </c>
      <c r="V3036">
        <v>0</v>
      </c>
      <c r="W3036">
        <v>0</v>
      </c>
      <c r="X3036">
        <v>0</v>
      </c>
      <c r="Y3036">
        <v>0</v>
      </c>
      <c r="Z3036">
        <v>0</v>
      </c>
      <c r="AA3036">
        <v>0</v>
      </c>
      <c r="AB3036">
        <v>0</v>
      </c>
      <c r="AC3036">
        <v>0</v>
      </c>
      <c r="AD3036">
        <v>0</v>
      </c>
    </row>
    <row r="3037" spans="2:30" ht="15" customHeight="1" x14ac:dyDescent="0.45">
      <c r="B3037" t="s">
        <v>419</v>
      </c>
      <c r="C3037" t="s">
        <v>190</v>
      </c>
      <c r="D3037" t="s">
        <v>1837</v>
      </c>
      <c r="E3037" t="s">
        <v>1838</v>
      </c>
      <c r="F3037" t="s">
        <v>5504</v>
      </c>
      <c r="G3037" t="s">
        <v>422</v>
      </c>
      <c r="H3037" t="s">
        <v>1685</v>
      </c>
      <c r="I3037" t="s">
        <v>1686</v>
      </c>
      <c r="J3037">
        <v>1</v>
      </c>
      <c r="K3037">
        <v>3</v>
      </c>
      <c r="L3037">
        <v>3.181</v>
      </c>
      <c r="M3037">
        <v>3.6320000000000001</v>
      </c>
      <c r="N3037">
        <v>3.7050000000000001</v>
      </c>
      <c r="O3037">
        <v>3.7759999999999998</v>
      </c>
      <c r="P3037">
        <v>3.859</v>
      </c>
      <c r="Q3037">
        <v>3.9569999999999999</v>
      </c>
      <c r="R3037">
        <v>4.0510000000000002</v>
      </c>
      <c r="S3037">
        <v>4.1369999999999996</v>
      </c>
      <c r="T3037">
        <v>4.2240000000000002</v>
      </c>
      <c r="U3037">
        <v>4.3120000000000003</v>
      </c>
      <c r="V3037">
        <v>4.399</v>
      </c>
      <c r="W3037">
        <v>4.4880000000000004</v>
      </c>
      <c r="X3037">
        <v>4.5759999999999996</v>
      </c>
      <c r="Y3037">
        <v>4.665</v>
      </c>
      <c r="Z3037">
        <v>4.7549999999999999</v>
      </c>
      <c r="AA3037">
        <v>4.8449999999999998</v>
      </c>
      <c r="AB3037">
        <v>4.9349999999999996</v>
      </c>
      <c r="AC3037">
        <v>5.0259999999999998</v>
      </c>
      <c r="AD3037">
        <v>5.117</v>
      </c>
    </row>
    <row r="3038" spans="2:30" ht="15" customHeight="1" x14ac:dyDescent="0.45">
      <c r="B3038" t="s">
        <v>419</v>
      </c>
      <c r="C3038" t="s">
        <v>190</v>
      </c>
      <c r="D3038" t="s">
        <v>1840</v>
      </c>
      <c r="E3038" t="s">
        <v>1841</v>
      </c>
      <c r="F3038" t="s">
        <v>5505</v>
      </c>
      <c r="G3038" t="s">
        <v>422</v>
      </c>
      <c r="H3038" t="s">
        <v>1685</v>
      </c>
      <c r="I3038" t="s">
        <v>1686</v>
      </c>
      <c r="J3038">
        <v>1</v>
      </c>
      <c r="K3038">
        <v>4</v>
      </c>
      <c r="L3038">
        <v>4.3959999999999999</v>
      </c>
      <c r="M3038">
        <v>5.07</v>
      </c>
      <c r="N3038">
        <v>5.234</v>
      </c>
      <c r="O3038">
        <v>5.3959999999999999</v>
      </c>
      <c r="P3038">
        <v>5.5869999999999997</v>
      </c>
      <c r="Q3038">
        <v>5.8140000000000001</v>
      </c>
      <c r="R3038">
        <v>6.0330000000000004</v>
      </c>
      <c r="S3038">
        <v>6.24</v>
      </c>
      <c r="T3038">
        <v>6.45</v>
      </c>
      <c r="U3038">
        <v>6.6630000000000003</v>
      </c>
      <c r="V3038">
        <v>6.8810000000000002</v>
      </c>
      <c r="W3038">
        <v>7.1020000000000003</v>
      </c>
      <c r="X3038">
        <v>7.327</v>
      </c>
      <c r="Y3038">
        <v>7.556</v>
      </c>
      <c r="Z3038">
        <v>7.7880000000000003</v>
      </c>
      <c r="AA3038">
        <v>8.0239999999999991</v>
      </c>
      <c r="AB3038">
        <v>8.2629999999999999</v>
      </c>
      <c r="AC3038">
        <v>8.5060000000000002</v>
      </c>
      <c r="AD3038">
        <v>8.7530000000000001</v>
      </c>
    </row>
    <row r="3039" spans="2:30" ht="15" customHeight="1" x14ac:dyDescent="0.45">
      <c r="B3039" t="s">
        <v>419</v>
      </c>
      <c r="C3039" t="s">
        <v>190</v>
      </c>
      <c r="D3039" t="s">
        <v>1843</v>
      </c>
      <c r="E3039" t="s">
        <v>1844</v>
      </c>
      <c r="F3039" t="s">
        <v>5506</v>
      </c>
      <c r="G3039" t="s">
        <v>422</v>
      </c>
      <c r="H3039" t="s">
        <v>1685</v>
      </c>
      <c r="I3039" t="s">
        <v>1686</v>
      </c>
      <c r="J3039">
        <v>1</v>
      </c>
      <c r="K3039">
        <v>0</v>
      </c>
      <c r="L3039">
        <v>0</v>
      </c>
      <c r="M3039">
        <v>0</v>
      </c>
      <c r="N3039">
        <v>0</v>
      </c>
      <c r="O3039">
        <v>0</v>
      </c>
      <c r="P3039">
        <v>0</v>
      </c>
      <c r="Q3039">
        <v>0</v>
      </c>
      <c r="R3039">
        <v>0</v>
      </c>
      <c r="S3039">
        <v>0</v>
      </c>
      <c r="T3039">
        <v>0</v>
      </c>
      <c r="U3039">
        <v>0</v>
      </c>
      <c r="V3039">
        <v>0</v>
      </c>
      <c r="W3039">
        <v>0</v>
      </c>
      <c r="X3039">
        <v>0</v>
      </c>
      <c r="Y3039">
        <v>0</v>
      </c>
      <c r="Z3039">
        <v>0</v>
      </c>
      <c r="AA3039">
        <v>0</v>
      </c>
      <c r="AB3039">
        <v>0</v>
      </c>
      <c r="AC3039">
        <v>0</v>
      </c>
      <c r="AD3039">
        <v>0</v>
      </c>
    </row>
    <row r="3040" spans="2:30" ht="15" customHeight="1" x14ac:dyDescent="0.45">
      <c r="B3040" t="s">
        <v>419</v>
      </c>
      <c r="C3040" t="s">
        <v>190</v>
      </c>
      <c r="D3040" t="s">
        <v>1846</v>
      </c>
      <c r="E3040" t="s">
        <v>1694</v>
      </c>
      <c r="F3040" t="s">
        <v>5458</v>
      </c>
      <c r="G3040" t="s">
        <v>422</v>
      </c>
      <c r="H3040" t="s">
        <v>1685</v>
      </c>
      <c r="I3040" t="s">
        <v>1686</v>
      </c>
      <c r="J3040">
        <v>1</v>
      </c>
      <c r="K3040">
        <v>7688.0550000000003</v>
      </c>
      <c r="L3040">
        <v>7382.1220000000003</v>
      </c>
      <c r="M3040">
        <v>7820.5169999999998</v>
      </c>
      <c r="N3040">
        <v>9963.2890000000007</v>
      </c>
      <c r="O3040">
        <v>9996.473</v>
      </c>
      <c r="P3040">
        <v>10040.493</v>
      </c>
      <c r="Q3040">
        <v>10104.35</v>
      </c>
      <c r="R3040">
        <v>10170.476000000001</v>
      </c>
      <c r="S3040">
        <v>10233.127</v>
      </c>
      <c r="T3040">
        <v>10301.992</v>
      </c>
      <c r="U3040">
        <v>10378.269</v>
      </c>
      <c r="V3040">
        <v>10461.94</v>
      </c>
      <c r="W3040">
        <v>10553.672</v>
      </c>
      <c r="X3040">
        <v>10653.630999999999</v>
      </c>
      <c r="Y3040">
        <v>10762.258</v>
      </c>
      <c r="Z3040">
        <v>10879.782999999999</v>
      </c>
      <c r="AA3040">
        <v>11006.638999999999</v>
      </c>
      <c r="AB3040">
        <v>11143.370999999999</v>
      </c>
      <c r="AC3040">
        <v>11290.245000000001</v>
      </c>
      <c r="AD3040">
        <v>11447.72</v>
      </c>
    </row>
    <row r="3041" spans="2:30" ht="15" customHeight="1" x14ac:dyDescent="0.45">
      <c r="B3041" t="s">
        <v>419</v>
      </c>
      <c r="C3041" t="s">
        <v>190</v>
      </c>
      <c r="D3041" t="s">
        <v>1847</v>
      </c>
      <c r="E3041" t="s">
        <v>1848</v>
      </c>
      <c r="F3041" t="s">
        <v>5507</v>
      </c>
      <c r="G3041" t="s">
        <v>422</v>
      </c>
      <c r="H3041" t="s">
        <v>1685</v>
      </c>
      <c r="I3041" t="s">
        <v>1686</v>
      </c>
      <c r="J3041">
        <v>1</v>
      </c>
      <c r="K3041">
        <v>4691.6719999999996</v>
      </c>
      <c r="L3041">
        <v>4566.808</v>
      </c>
      <c r="M3041">
        <v>4436.3280000000004</v>
      </c>
      <c r="N3041">
        <v>5363.9560000000001</v>
      </c>
      <c r="O3041">
        <v>5260.9070000000002</v>
      </c>
      <c r="P3041">
        <v>5144.1360000000004</v>
      </c>
      <c r="Q3041">
        <v>5016.8670000000002</v>
      </c>
      <c r="R3041">
        <v>4898.4859999999999</v>
      </c>
      <c r="S3041">
        <v>4787.1270000000004</v>
      </c>
      <c r="T3041">
        <v>4679.4560000000001</v>
      </c>
      <c r="U3041">
        <v>4576.0609999999997</v>
      </c>
      <c r="V3041">
        <v>4476.9549999999999</v>
      </c>
      <c r="W3041">
        <v>4382.8310000000001</v>
      </c>
      <c r="X3041">
        <v>4293.8890000000001</v>
      </c>
      <c r="Y3041">
        <v>4210.6049999999996</v>
      </c>
      <c r="Z3041">
        <v>4133.2449999999999</v>
      </c>
      <c r="AA3041">
        <v>4062.2779999999998</v>
      </c>
      <c r="AB3041">
        <v>3998.2890000000002</v>
      </c>
      <c r="AC3041">
        <v>3941.587</v>
      </c>
      <c r="AD3041">
        <v>3892.674</v>
      </c>
    </row>
    <row r="3042" spans="2:30" ht="15" customHeight="1" x14ac:dyDescent="0.45">
      <c r="B3042" t="s">
        <v>419</v>
      </c>
      <c r="C3042" t="s">
        <v>190</v>
      </c>
      <c r="D3042" t="s">
        <v>1850</v>
      </c>
      <c r="E3042" t="s">
        <v>1851</v>
      </c>
      <c r="F3042" t="s">
        <v>5508</v>
      </c>
      <c r="G3042" t="s">
        <v>422</v>
      </c>
      <c r="H3042" t="s">
        <v>1685</v>
      </c>
      <c r="I3042" t="s">
        <v>1686</v>
      </c>
      <c r="J3042">
        <v>1</v>
      </c>
      <c r="K3042">
        <v>271.34100000000001</v>
      </c>
      <c r="L3042">
        <v>251.108</v>
      </c>
      <c r="M3042">
        <v>298.85899999999998</v>
      </c>
      <c r="N3042">
        <v>395.57299999999998</v>
      </c>
      <c r="O3042">
        <v>406.19900000000001</v>
      </c>
      <c r="P3042">
        <v>418.90199999999999</v>
      </c>
      <c r="Q3042">
        <v>434.16399999999999</v>
      </c>
      <c r="R3042">
        <v>448.73200000000003</v>
      </c>
      <c r="S3042">
        <v>462.27499999999998</v>
      </c>
      <c r="T3042">
        <v>475.93200000000002</v>
      </c>
      <c r="U3042">
        <v>489.75400000000002</v>
      </c>
      <c r="V3042">
        <v>503.73700000000002</v>
      </c>
      <c r="W3042">
        <v>517.875</v>
      </c>
      <c r="X3042">
        <v>532.16300000000001</v>
      </c>
      <c r="Y3042">
        <v>546.59500000000003</v>
      </c>
      <c r="Z3042">
        <v>561.16800000000001</v>
      </c>
      <c r="AA3042">
        <v>575.875</v>
      </c>
      <c r="AB3042">
        <v>590.71100000000001</v>
      </c>
      <c r="AC3042">
        <v>605.66999999999996</v>
      </c>
      <c r="AD3042">
        <v>620.74699999999996</v>
      </c>
    </row>
    <row r="3043" spans="2:30" ht="15" customHeight="1" x14ac:dyDescent="0.45">
      <c r="B3043" t="s">
        <v>419</v>
      </c>
      <c r="C3043" t="s">
        <v>190</v>
      </c>
      <c r="D3043" t="s">
        <v>1853</v>
      </c>
      <c r="E3043" t="s">
        <v>1854</v>
      </c>
      <c r="F3043" t="s">
        <v>5509</v>
      </c>
      <c r="G3043" t="s">
        <v>422</v>
      </c>
      <c r="H3043" t="s">
        <v>1685</v>
      </c>
      <c r="I3043" t="s">
        <v>1686</v>
      </c>
      <c r="J3043">
        <v>1</v>
      </c>
      <c r="K3043">
        <v>0</v>
      </c>
      <c r="L3043">
        <v>0</v>
      </c>
      <c r="M3043">
        <v>0</v>
      </c>
      <c r="N3043">
        <v>0</v>
      </c>
      <c r="O3043">
        <v>0</v>
      </c>
      <c r="P3043">
        <v>0</v>
      </c>
      <c r="Q3043">
        <v>0</v>
      </c>
      <c r="R3043">
        <v>0</v>
      </c>
      <c r="S3043">
        <v>0</v>
      </c>
      <c r="T3043">
        <v>0</v>
      </c>
      <c r="U3043">
        <v>0</v>
      </c>
      <c r="V3043">
        <v>0</v>
      </c>
      <c r="W3043">
        <v>0</v>
      </c>
      <c r="X3043">
        <v>0</v>
      </c>
      <c r="Y3043">
        <v>0</v>
      </c>
      <c r="Z3043">
        <v>0</v>
      </c>
      <c r="AA3043">
        <v>0</v>
      </c>
      <c r="AB3043">
        <v>0</v>
      </c>
      <c r="AC3043">
        <v>0</v>
      </c>
      <c r="AD3043">
        <v>0</v>
      </c>
    </row>
    <row r="3044" spans="2:30" ht="15" customHeight="1" x14ac:dyDescent="0.45">
      <c r="B3044" t="s">
        <v>419</v>
      </c>
      <c r="C3044" t="s">
        <v>190</v>
      </c>
      <c r="D3044" t="s">
        <v>1856</v>
      </c>
      <c r="E3044" t="s">
        <v>1857</v>
      </c>
      <c r="F3044" t="s">
        <v>5510</v>
      </c>
      <c r="G3044" t="s">
        <v>422</v>
      </c>
      <c r="H3044" t="s">
        <v>1685</v>
      </c>
      <c r="I3044" t="s">
        <v>1686</v>
      </c>
      <c r="J3044">
        <v>1</v>
      </c>
      <c r="K3044">
        <v>2631.7759999999998</v>
      </c>
      <c r="L3044">
        <v>2478.98</v>
      </c>
      <c r="M3044">
        <v>2984.6860000000001</v>
      </c>
      <c r="N3044">
        <v>4071.1979999999999</v>
      </c>
      <c r="O3044">
        <v>4197.2</v>
      </c>
      <c r="P3044">
        <v>4345.6840000000002</v>
      </c>
      <c r="Q3044">
        <v>4521.9409999999998</v>
      </c>
      <c r="R3044">
        <v>4692.2730000000001</v>
      </c>
      <c r="S3044">
        <v>4853.1319999999996</v>
      </c>
      <c r="T3044">
        <v>5016.4009999999998</v>
      </c>
      <c r="U3044">
        <v>5182.6390000000001</v>
      </c>
      <c r="V3044">
        <v>5351.8220000000001</v>
      </c>
      <c r="W3044">
        <v>5523.9269999999997</v>
      </c>
      <c r="X3044">
        <v>5698.9250000000002</v>
      </c>
      <c r="Y3044">
        <v>5876.7870000000003</v>
      </c>
      <c r="Z3044">
        <v>6057.4840000000004</v>
      </c>
      <c r="AA3044">
        <v>6240.982</v>
      </c>
      <c r="AB3044">
        <v>6427.2479999999996</v>
      </c>
      <c r="AC3044">
        <v>6616.2449999999999</v>
      </c>
      <c r="AD3044">
        <v>6807.9340000000002</v>
      </c>
    </row>
    <row r="3045" spans="2:30" ht="15" customHeight="1" x14ac:dyDescent="0.45">
      <c r="B3045" t="s">
        <v>419</v>
      </c>
      <c r="C3045" t="s">
        <v>190</v>
      </c>
      <c r="D3045" t="s">
        <v>1859</v>
      </c>
      <c r="E3045" t="s">
        <v>1860</v>
      </c>
      <c r="F3045" t="s">
        <v>5511</v>
      </c>
      <c r="G3045" t="s">
        <v>422</v>
      </c>
      <c r="H3045" t="s">
        <v>1685</v>
      </c>
      <c r="I3045" t="s">
        <v>1686</v>
      </c>
      <c r="J3045">
        <v>1</v>
      </c>
      <c r="K3045">
        <v>93.265000000000001</v>
      </c>
      <c r="L3045">
        <v>85.225999999999999</v>
      </c>
      <c r="M3045">
        <v>100.645</v>
      </c>
      <c r="N3045">
        <v>132.56200000000001</v>
      </c>
      <c r="O3045">
        <v>132.166</v>
      </c>
      <c r="P3045">
        <v>131.77099999999999</v>
      </c>
      <c r="Q3045">
        <v>131.37799999999999</v>
      </c>
      <c r="R3045">
        <v>130.98500000000001</v>
      </c>
      <c r="S3045">
        <v>130.59399999999999</v>
      </c>
      <c r="T3045">
        <v>130.203</v>
      </c>
      <c r="U3045">
        <v>129.81399999999999</v>
      </c>
      <c r="V3045">
        <v>129.42599999999999</v>
      </c>
      <c r="W3045">
        <v>129.04</v>
      </c>
      <c r="X3045">
        <v>128.654</v>
      </c>
      <c r="Y3045">
        <v>128.27000000000001</v>
      </c>
      <c r="Z3045">
        <v>127.886</v>
      </c>
      <c r="AA3045">
        <v>127.504</v>
      </c>
      <c r="AB3045">
        <v>127.123</v>
      </c>
      <c r="AC3045">
        <v>126.74299999999999</v>
      </c>
      <c r="AD3045">
        <v>126.36499999999999</v>
      </c>
    </row>
    <row r="3046" spans="2:30" ht="15" customHeight="1" x14ac:dyDescent="0.45">
      <c r="B3046" t="s">
        <v>419</v>
      </c>
      <c r="C3046" t="s">
        <v>190</v>
      </c>
      <c r="D3046" t="s">
        <v>1862</v>
      </c>
      <c r="E3046" t="s">
        <v>1863</v>
      </c>
      <c r="F3046" t="s">
        <v>5512</v>
      </c>
      <c r="G3046" t="s">
        <v>422</v>
      </c>
      <c r="H3046" t="s">
        <v>1685</v>
      </c>
      <c r="I3046" t="s">
        <v>1686</v>
      </c>
      <c r="J3046">
        <v>1</v>
      </c>
      <c r="K3046">
        <v>80943.887000000002</v>
      </c>
      <c r="L3046">
        <v>79047.616999999998</v>
      </c>
      <c r="M3046">
        <v>89450.361999999994</v>
      </c>
      <c r="N3046">
        <v>92510.793000000005</v>
      </c>
      <c r="O3046">
        <v>93065.717999999993</v>
      </c>
      <c r="P3046">
        <v>95290.343999999997</v>
      </c>
      <c r="Q3046">
        <v>99127.456999999995</v>
      </c>
      <c r="R3046">
        <v>103229.95600000001</v>
      </c>
      <c r="S3046">
        <v>107500.22100000001</v>
      </c>
      <c r="T3046">
        <v>112251.38800000001</v>
      </c>
      <c r="U3046">
        <v>117329.534</v>
      </c>
      <c r="V3046">
        <v>122808.019</v>
      </c>
      <c r="W3046">
        <v>128650.345</v>
      </c>
      <c r="X3046">
        <v>134902.85999999999</v>
      </c>
      <c r="Y3046">
        <v>141553.973</v>
      </c>
      <c r="Z3046">
        <v>148684.76800000001</v>
      </c>
      <c r="AA3046">
        <v>156335.72899999999</v>
      </c>
      <c r="AB3046">
        <v>164572.45699999999</v>
      </c>
      <c r="AC3046">
        <v>173473.253</v>
      </c>
      <c r="AD3046">
        <v>182561.61</v>
      </c>
    </row>
    <row r="3047" spans="2:30" ht="15" customHeight="1" x14ac:dyDescent="0.45">
      <c r="B3047" t="s">
        <v>419</v>
      </c>
      <c r="C3047" t="s">
        <v>190</v>
      </c>
      <c r="D3047" t="s">
        <v>1865</v>
      </c>
      <c r="E3047" t="s">
        <v>1715</v>
      </c>
      <c r="F3047" t="s">
        <v>5465</v>
      </c>
      <c r="G3047" t="s">
        <v>422</v>
      </c>
      <c r="H3047" t="s">
        <v>1685</v>
      </c>
      <c r="I3047" t="s">
        <v>1686</v>
      </c>
      <c r="J3047">
        <v>1</v>
      </c>
      <c r="K3047">
        <v>1529.27</v>
      </c>
      <c r="L3047">
        <v>1206.73</v>
      </c>
      <c r="M3047">
        <v>1313.405</v>
      </c>
      <c r="N3047">
        <v>1308.827</v>
      </c>
      <c r="O3047">
        <v>1304.2660000000001</v>
      </c>
      <c r="P3047">
        <v>1299.72</v>
      </c>
      <c r="Q3047">
        <v>1295.19</v>
      </c>
      <c r="R3047">
        <v>1290.6759999999999</v>
      </c>
      <c r="S3047">
        <v>1286.1780000000001</v>
      </c>
      <c r="T3047">
        <v>1281.6949999999999</v>
      </c>
      <c r="U3047">
        <v>1277.2280000000001</v>
      </c>
      <c r="V3047">
        <v>1272.777</v>
      </c>
      <c r="W3047">
        <v>1268.3409999999999</v>
      </c>
      <c r="X3047">
        <v>1263.921</v>
      </c>
      <c r="Y3047">
        <v>1259.5160000000001</v>
      </c>
      <c r="Z3047">
        <v>1255.126</v>
      </c>
      <c r="AA3047">
        <v>1250.752</v>
      </c>
      <c r="AB3047">
        <v>1246.393</v>
      </c>
      <c r="AC3047">
        <v>1242.049</v>
      </c>
      <c r="AD3047">
        <v>1237.72</v>
      </c>
    </row>
    <row r="3048" spans="2:30" ht="15" customHeight="1" x14ac:dyDescent="0.45">
      <c r="B3048" t="s">
        <v>419</v>
      </c>
      <c r="C3048" t="s">
        <v>190</v>
      </c>
      <c r="D3048" t="s">
        <v>1866</v>
      </c>
      <c r="E3048" t="s">
        <v>1867</v>
      </c>
      <c r="F3048" t="s">
        <v>5513</v>
      </c>
      <c r="G3048" t="s">
        <v>422</v>
      </c>
      <c r="H3048" t="s">
        <v>1685</v>
      </c>
      <c r="I3048" t="s">
        <v>1686</v>
      </c>
      <c r="J3048">
        <v>1</v>
      </c>
      <c r="K3048">
        <v>0</v>
      </c>
      <c r="L3048">
        <v>0</v>
      </c>
      <c r="M3048">
        <v>0</v>
      </c>
      <c r="N3048">
        <v>0</v>
      </c>
      <c r="O3048">
        <v>0</v>
      </c>
      <c r="P3048">
        <v>0</v>
      </c>
      <c r="Q3048">
        <v>0</v>
      </c>
      <c r="R3048">
        <v>0</v>
      </c>
      <c r="S3048">
        <v>0</v>
      </c>
      <c r="T3048">
        <v>0</v>
      </c>
      <c r="U3048">
        <v>0</v>
      </c>
      <c r="V3048">
        <v>0</v>
      </c>
      <c r="W3048">
        <v>0</v>
      </c>
      <c r="X3048">
        <v>0</v>
      </c>
      <c r="Y3048">
        <v>0</v>
      </c>
      <c r="Z3048">
        <v>0</v>
      </c>
      <c r="AA3048">
        <v>0</v>
      </c>
      <c r="AB3048">
        <v>0</v>
      </c>
      <c r="AC3048">
        <v>0</v>
      </c>
      <c r="AD3048">
        <v>0</v>
      </c>
    </row>
    <row r="3049" spans="2:30" ht="15" customHeight="1" x14ac:dyDescent="0.45">
      <c r="B3049" t="s">
        <v>419</v>
      </c>
      <c r="C3049" t="s">
        <v>190</v>
      </c>
      <c r="D3049" t="s">
        <v>1869</v>
      </c>
      <c r="E3049" t="s">
        <v>1870</v>
      </c>
      <c r="F3049" t="s">
        <v>5514</v>
      </c>
      <c r="G3049" t="s">
        <v>422</v>
      </c>
      <c r="H3049" t="s">
        <v>1685</v>
      </c>
      <c r="I3049" t="s">
        <v>1686</v>
      </c>
      <c r="J3049">
        <v>1</v>
      </c>
      <c r="K3049">
        <v>0</v>
      </c>
      <c r="L3049">
        <v>0</v>
      </c>
      <c r="M3049">
        <v>0</v>
      </c>
      <c r="N3049">
        <v>0</v>
      </c>
      <c r="O3049">
        <v>0</v>
      </c>
      <c r="P3049">
        <v>0</v>
      </c>
      <c r="Q3049">
        <v>0</v>
      </c>
      <c r="R3049">
        <v>0</v>
      </c>
      <c r="S3049">
        <v>0</v>
      </c>
      <c r="T3049">
        <v>0</v>
      </c>
      <c r="U3049">
        <v>0</v>
      </c>
      <c r="V3049">
        <v>0</v>
      </c>
      <c r="W3049">
        <v>0</v>
      </c>
      <c r="X3049">
        <v>0</v>
      </c>
      <c r="Y3049">
        <v>0</v>
      </c>
      <c r="Z3049">
        <v>0</v>
      </c>
      <c r="AA3049">
        <v>0</v>
      </c>
      <c r="AB3049">
        <v>0</v>
      </c>
      <c r="AC3049">
        <v>0</v>
      </c>
      <c r="AD3049">
        <v>0</v>
      </c>
    </row>
    <row r="3050" spans="2:30" ht="15" customHeight="1" x14ac:dyDescent="0.45">
      <c r="B3050" t="s">
        <v>419</v>
      </c>
      <c r="C3050" t="s">
        <v>190</v>
      </c>
      <c r="D3050" t="s">
        <v>1872</v>
      </c>
      <c r="E3050" t="s">
        <v>1873</v>
      </c>
      <c r="F3050" t="s">
        <v>5515</v>
      </c>
      <c r="G3050" t="s">
        <v>422</v>
      </c>
      <c r="H3050" t="s">
        <v>1685</v>
      </c>
      <c r="I3050" t="s">
        <v>1686</v>
      </c>
      <c r="J3050">
        <v>1</v>
      </c>
      <c r="K3050">
        <v>1529.27</v>
      </c>
      <c r="L3050">
        <v>1206.73</v>
      </c>
      <c r="M3050">
        <v>1313.405</v>
      </c>
      <c r="N3050">
        <v>1308.827</v>
      </c>
      <c r="O3050">
        <v>1304.2660000000001</v>
      </c>
      <c r="P3050">
        <v>1299.72</v>
      </c>
      <c r="Q3050">
        <v>1295.19</v>
      </c>
      <c r="R3050">
        <v>1290.6759999999999</v>
      </c>
      <c r="S3050">
        <v>1286.1780000000001</v>
      </c>
      <c r="T3050">
        <v>1281.6949999999999</v>
      </c>
      <c r="U3050">
        <v>1277.2280000000001</v>
      </c>
      <c r="V3050">
        <v>1272.777</v>
      </c>
      <c r="W3050">
        <v>1268.3409999999999</v>
      </c>
      <c r="X3050">
        <v>1263.921</v>
      </c>
      <c r="Y3050">
        <v>1259.5160000000001</v>
      </c>
      <c r="Z3050">
        <v>1255.126</v>
      </c>
      <c r="AA3050">
        <v>1250.752</v>
      </c>
      <c r="AB3050">
        <v>1246.393</v>
      </c>
      <c r="AC3050">
        <v>1242.049</v>
      </c>
      <c r="AD3050">
        <v>1237.72</v>
      </c>
    </row>
    <row r="3051" spans="2:30" ht="15" customHeight="1" x14ac:dyDescent="0.45">
      <c r="B3051" t="s">
        <v>419</v>
      </c>
      <c r="C3051" t="s">
        <v>190</v>
      </c>
      <c r="D3051" t="s">
        <v>1875</v>
      </c>
      <c r="E3051" t="s">
        <v>1876</v>
      </c>
      <c r="F3051" t="s">
        <v>5516</v>
      </c>
      <c r="G3051" t="s">
        <v>422</v>
      </c>
      <c r="H3051" t="s">
        <v>1685</v>
      </c>
      <c r="I3051" t="s">
        <v>1686</v>
      </c>
      <c r="J3051">
        <v>1</v>
      </c>
      <c r="K3051">
        <v>0</v>
      </c>
      <c r="L3051">
        <v>0</v>
      </c>
      <c r="M3051">
        <v>0</v>
      </c>
      <c r="N3051">
        <v>0</v>
      </c>
      <c r="O3051">
        <v>0</v>
      </c>
      <c r="P3051">
        <v>0</v>
      </c>
      <c r="Q3051">
        <v>0</v>
      </c>
      <c r="R3051">
        <v>0</v>
      </c>
      <c r="S3051">
        <v>0</v>
      </c>
      <c r="T3051">
        <v>0</v>
      </c>
      <c r="U3051">
        <v>0</v>
      </c>
      <c r="V3051">
        <v>0</v>
      </c>
      <c r="W3051">
        <v>0</v>
      </c>
      <c r="X3051">
        <v>0</v>
      </c>
      <c r="Y3051">
        <v>0</v>
      </c>
      <c r="Z3051">
        <v>0</v>
      </c>
      <c r="AA3051">
        <v>0</v>
      </c>
      <c r="AB3051">
        <v>0</v>
      </c>
      <c r="AC3051">
        <v>0</v>
      </c>
      <c r="AD3051">
        <v>0</v>
      </c>
    </row>
    <row r="3052" spans="2:30" ht="15" customHeight="1" x14ac:dyDescent="0.45">
      <c r="B3052" t="s">
        <v>419</v>
      </c>
      <c r="C3052" t="s">
        <v>190</v>
      </c>
      <c r="D3052" t="s">
        <v>1878</v>
      </c>
      <c r="E3052" t="s">
        <v>1879</v>
      </c>
      <c r="F3052" t="s">
        <v>5517</v>
      </c>
      <c r="G3052" t="s">
        <v>422</v>
      </c>
      <c r="H3052" t="s">
        <v>1685</v>
      </c>
      <c r="I3052" t="s">
        <v>1686</v>
      </c>
      <c r="J3052">
        <v>1</v>
      </c>
      <c r="K3052">
        <v>0</v>
      </c>
      <c r="L3052">
        <v>0</v>
      </c>
      <c r="M3052">
        <v>0</v>
      </c>
      <c r="N3052">
        <v>0</v>
      </c>
      <c r="O3052">
        <v>0</v>
      </c>
      <c r="P3052">
        <v>0</v>
      </c>
      <c r="Q3052">
        <v>0</v>
      </c>
      <c r="R3052">
        <v>0</v>
      </c>
      <c r="S3052">
        <v>0</v>
      </c>
      <c r="T3052">
        <v>0</v>
      </c>
      <c r="U3052">
        <v>0</v>
      </c>
      <c r="V3052">
        <v>0</v>
      </c>
      <c r="W3052">
        <v>0</v>
      </c>
      <c r="X3052">
        <v>0</v>
      </c>
      <c r="Y3052">
        <v>0</v>
      </c>
      <c r="Z3052">
        <v>0</v>
      </c>
      <c r="AA3052">
        <v>0</v>
      </c>
      <c r="AB3052">
        <v>0</v>
      </c>
      <c r="AC3052">
        <v>0</v>
      </c>
      <c r="AD3052">
        <v>0</v>
      </c>
    </row>
    <row r="3053" spans="2:30" ht="15" customHeight="1" x14ac:dyDescent="0.45">
      <c r="B3053" t="s">
        <v>419</v>
      </c>
      <c r="C3053" t="s">
        <v>190</v>
      </c>
      <c r="D3053" t="s">
        <v>1881</v>
      </c>
      <c r="E3053" t="s">
        <v>1683</v>
      </c>
      <c r="F3053" t="s">
        <v>5455</v>
      </c>
      <c r="G3053" t="s">
        <v>422</v>
      </c>
      <c r="H3053" t="s">
        <v>1685</v>
      </c>
      <c r="I3053" t="s">
        <v>1686</v>
      </c>
      <c r="J3053">
        <v>1</v>
      </c>
      <c r="K3053">
        <v>84652.786999999997</v>
      </c>
      <c r="L3053">
        <v>82605.210000000006</v>
      </c>
      <c r="M3053">
        <v>93076.263000000006</v>
      </c>
      <c r="N3053">
        <v>97660.903999999995</v>
      </c>
      <c r="O3053">
        <v>99883.266000000003</v>
      </c>
      <c r="P3053">
        <v>102725.504</v>
      </c>
      <c r="Q3053">
        <v>106869.443</v>
      </c>
      <c r="R3053">
        <v>111405.026</v>
      </c>
      <c r="S3053">
        <v>116204.06299999999</v>
      </c>
      <c r="T3053">
        <v>121509.573</v>
      </c>
      <c r="U3053">
        <v>127156.573</v>
      </c>
      <c r="V3053">
        <v>133223.60800000001</v>
      </c>
      <c r="W3053">
        <v>139695.67600000001</v>
      </c>
      <c r="X3053">
        <v>146629.91699999999</v>
      </c>
      <c r="Y3053">
        <v>154032.26300000001</v>
      </c>
      <c r="Z3053">
        <v>161993.68299999999</v>
      </c>
      <c r="AA3053">
        <v>170574.56899999999</v>
      </c>
      <c r="AB3053">
        <v>179860.70300000001</v>
      </c>
      <c r="AC3053">
        <v>189936.71599999999</v>
      </c>
      <c r="AD3053">
        <v>200456.03200000001</v>
      </c>
    </row>
    <row r="3054" spans="2:30" ht="15" customHeight="1" x14ac:dyDescent="0.45">
      <c r="B3054" t="s">
        <v>419</v>
      </c>
      <c r="C3054" t="s">
        <v>190</v>
      </c>
      <c r="D3054" t="s">
        <v>1882</v>
      </c>
      <c r="E3054" t="s">
        <v>1688</v>
      </c>
      <c r="F3054" t="s">
        <v>5456</v>
      </c>
      <c r="G3054" t="s">
        <v>422</v>
      </c>
      <c r="H3054" t="s">
        <v>1685</v>
      </c>
      <c r="I3054" t="s">
        <v>1686</v>
      </c>
      <c r="J3054">
        <v>1</v>
      </c>
      <c r="K3054">
        <v>1651.0930000000001</v>
      </c>
      <c r="L3054">
        <v>1545.134</v>
      </c>
      <c r="M3054">
        <v>1836.8230000000001</v>
      </c>
      <c r="N3054">
        <v>1975.171</v>
      </c>
      <c r="O3054">
        <v>2006.8579999999999</v>
      </c>
      <c r="P3054">
        <v>2038.454</v>
      </c>
      <c r="Q3054">
        <v>2090.7600000000002</v>
      </c>
      <c r="R3054">
        <v>2141.0300000000002</v>
      </c>
      <c r="S3054">
        <v>2188.41</v>
      </c>
      <c r="T3054">
        <v>2235.8040000000001</v>
      </c>
      <c r="U3054">
        <v>2278.1129999999998</v>
      </c>
      <c r="V3054">
        <v>2320.529</v>
      </c>
      <c r="W3054">
        <v>2363.0390000000002</v>
      </c>
      <c r="X3054">
        <v>2405.6320000000001</v>
      </c>
      <c r="Y3054">
        <v>2448.2950000000001</v>
      </c>
      <c r="Z3054">
        <v>2491.0169999999998</v>
      </c>
      <c r="AA3054">
        <v>2533.7860000000001</v>
      </c>
      <c r="AB3054">
        <v>2576.5909999999999</v>
      </c>
      <c r="AC3054">
        <v>2619.4189999999999</v>
      </c>
      <c r="AD3054">
        <v>2662.26</v>
      </c>
    </row>
    <row r="3055" spans="2:30" ht="15" customHeight="1" x14ac:dyDescent="0.45">
      <c r="B3055" t="s">
        <v>419</v>
      </c>
      <c r="C3055" t="s">
        <v>190</v>
      </c>
      <c r="D3055" t="s">
        <v>1883</v>
      </c>
      <c r="E3055" t="s">
        <v>1691</v>
      </c>
      <c r="F3055" t="s">
        <v>5457</v>
      </c>
      <c r="G3055" t="s">
        <v>422</v>
      </c>
      <c r="H3055" t="s">
        <v>1685</v>
      </c>
      <c r="I3055" t="s">
        <v>1686</v>
      </c>
      <c r="J3055">
        <v>1</v>
      </c>
      <c r="K3055">
        <v>42937.004999999997</v>
      </c>
      <c r="L3055">
        <v>39972.894</v>
      </c>
      <c r="M3055">
        <v>47161.006999999998</v>
      </c>
      <c r="N3055">
        <v>48233.921000000002</v>
      </c>
      <c r="O3055">
        <v>47663.53</v>
      </c>
      <c r="P3055">
        <v>47791.707000000002</v>
      </c>
      <c r="Q3055">
        <v>49275.875999999997</v>
      </c>
      <c r="R3055">
        <v>50896.870999999999</v>
      </c>
      <c r="S3055">
        <v>52355.53</v>
      </c>
      <c r="T3055">
        <v>53866.05</v>
      </c>
      <c r="U3055">
        <v>55465.29</v>
      </c>
      <c r="V3055">
        <v>57237.817999999999</v>
      </c>
      <c r="W3055">
        <v>59178.915000000001</v>
      </c>
      <c r="X3055">
        <v>61338.178999999996</v>
      </c>
      <c r="Y3055">
        <v>63721.038</v>
      </c>
      <c r="Z3055">
        <v>66384.278999999995</v>
      </c>
      <c r="AA3055">
        <v>69370.365999999995</v>
      </c>
      <c r="AB3055">
        <v>72742.676000000007</v>
      </c>
      <c r="AC3055">
        <v>76575.350000000006</v>
      </c>
      <c r="AD3055">
        <v>80433.002999999997</v>
      </c>
    </row>
    <row r="3056" spans="2:30" ht="15" customHeight="1" x14ac:dyDescent="0.45">
      <c r="B3056" t="s">
        <v>419</v>
      </c>
      <c r="C3056" t="s">
        <v>190</v>
      </c>
      <c r="D3056" t="s">
        <v>1884</v>
      </c>
      <c r="E3056" t="s">
        <v>1694</v>
      </c>
      <c r="F3056" t="s">
        <v>5458</v>
      </c>
      <c r="G3056" t="s">
        <v>422</v>
      </c>
      <c r="H3056" t="s">
        <v>1685</v>
      </c>
      <c r="I3056" t="s">
        <v>1686</v>
      </c>
      <c r="J3056">
        <v>1</v>
      </c>
      <c r="K3056">
        <v>7688.0550000000003</v>
      </c>
      <c r="L3056">
        <v>7382.1220000000003</v>
      </c>
      <c r="M3056">
        <v>7820.5169999999998</v>
      </c>
      <c r="N3056">
        <v>9963.2890000000007</v>
      </c>
      <c r="O3056">
        <v>9996.473</v>
      </c>
      <c r="P3056">
        <v>10040.493</v>
      </c>
      <c r="Q3056">
        <v>10104.35</v>
      </c>
      <c r="R3056">
        <v>10170.476000000001</v>
      </c>
      <c r="S3056">
        <v>10233.127</v>
      </c>
      <c r="T3056">
        <v>10301.992</v>
      </c>
      <c r="U3056">
        <v>10378.269</v>
      </c>
      <c r="V3056">
        <v>10461.94</v>
      </c>
      <c r="W3056">
        <v>10553.672</v>
      </c>
      <c r="X3056">
        <v>10653.630999999999</v>
      </c>
      <c r="Y3056">
        <v>10762.258</v>
      </c>
      <c r="Z3056">
        <v>10879.782999999999</v>
      </c>
      <c r="AA3056">
        <v>11006.638999999999</v>
      </c>
      <c r="AB3056">
        <v>11143.370999999999</v>
      </c>
      <c r="AC3056">
        <v>11290.245000000001</v>
      </c>
      <c r="AD3056">
        <v>11447.72</v>
      </c>
    </row>
    <row r="3057" spans="2:30" ht="15" customHeight="1" x14ac:dyDescent="0.45">
      <c r="B3057" t="s">
        <v>419</v>
      </c>
      <c r="C3057" t="s">
        <v>190</v>
      </c>
      <c r="D3057" t="s">
        <v>1885</v>
      </c>
      <c r="E3057" t="s">
        <v>1697</v>
      </c>
      <c r="F3057" t="s">
        <v>5459</v>
      </c>
      <c r="G3057" t="s">
        <v>422</v>
      </c>
      <c r="H3057" t="s">
        <v>1685</v>
      </c>
      <c r="I3057" t="s">
        <v>1686</v>
      </c>
      <c r="J3057">
        <v>1</v>
      </c>
      <c r="K3057">
        <v>7404.3140000000003</v>
      </c>
      <c r="L3057">
        <v>7147.93</v>
      </c>
      <c r="M3057">
        <v>7001.1750000000002</v>
      </c>
      <c r="N3057">
        <v>6753.6639999999998</v>
      </c>
      <c r="O3057">
        <v>6886.5370000000003</v>
      </c>
      <c r="P3057">
        <v>7548.8450000000003</v>
      </c>
      <c r="Q3057">
        <v>8264.5689999999995</v>
      </c>
      <c r="R3057">
        <v>9039.0759999999991</v>
      </c>
      <c r="S3057">
        <v>9962.8960000000006</v>
      </c>
      <c r="T3057">
        <v>11055</v>
      </c>
      <c r="U3057">
        <v>12234.907999999999</v>
      </c>
      <c r="V3057">
        <v>13496.285</v>
      </c>
      <c r="W3057">
        <v>14832.485000000001</v>
      </c>
      <c r="X3057">
        <v>16236.275</v>
      </c>
      <c r="Y3057">
        <v>17698.248</v>
      </c>
      <c r="Z3057">
        <v>19231.596000000001</v>
      </c>
      <c r="AA3057">
        <v>20833.882000000001</v>
      </c>
      <c r="AB3057">
        <v>22502.595000000001</v>
      </c>
      <c r="AC3057">
        <v>24236.026999999998</v>
      </c>
      <c r="AD3057">
        <v>26000.758999999998</v>
      </c>
    </row>
    <row r="3058" spans="2:30" ht="15" customHeight="1" x14ac:dyDescent="0.45">
      <c r="B3058" t="s">
        <v>419</v>
      </c>
      <c r="C3058" t="s">
        <v>190</v>
      </c>
      <c r="D3058" t="s">
        <v>1886</v>
      </c>
      <c r="E3058" t="s">
        <v>1700</v>
      </c>
      <c r="F3058" t="s">
        <v>5460</v>
      </c>
      <c r="G3058" t="s">
        <v>422</v>
      </c>
      <c r="H3058" t="s">
        <v>1685</v>
      </c>
      <c r="I3058" t="s">
        <v>1686</v>
      </c>
      <c r="J3058">
        <v>1</v>
      </c>
      <c r="K3058">
        <v>15214.834999999999</v>
      </c>
      <c r="L3058">
        <v>16168.272999999999</v>
      </c>
      <c r="M3058">
        <v>17468.254000000001</v>
      </c>
      <c r="N3058">
        <v>17210.601999999999</v>
      </c>
      <c r="O3058">
        <v>17931.196</v>
      </c>
      <c r="P3058">
        <v>19045.128000000001</v>
      </c>
      <c r="Q3058">
        <v>20275.214</v>
      </c>
      <c r="R3058">
        <v>21586.026999999998</v>
      </c>
      <c r="S3058">
        <v>23101.032999999999</v>
      </c>
      <c r="T3058">
        <v>24867.493999999999</v>
      </c>
      <c r="U3058">
        <v>26778.224999999999</v>
      </c>
      <c r="V3058">
        <v>28823.225999999999</v>
      </c>
      <c r="W3058">
        <v>30976.754000000001</v>
      </c>
      <c r="X3058">
        <v>33242.692000000003</v>
      </c>
      <c r="Y3058">
        <v>35613.048000000003</v>
      </c>
      <c r="Z3058">
        <v>38098.769</v>
      </c>
      <c r="AA3058">
        <v>40699.949999999997</v>
      </c>
      <c r="AB3058">
        <v>43420.855000000003</v>
      </c>
      <c r="AC3058">
        <v>46267.17</v>
      </c>
      <c r="AD3058">
        <v>49230.813000000002</v>
      </c>
    </row>
    <row r="3059" spans="2:30" ht="15" customHeight="1" x14ac:dyDescent="0.45">
      <c r="B3059" t="s">
        <v>419</v>
      </c>
      <c r="C3059" t="s">
        <v>190</v>
      </c>
      <c r="D3059" t="s">
        <v>1887</v>
      </c>
      <c r="E3059" t="s">
        <v>1703</v>
      </c>
      <c r="F3059" t="s">
        <v>5461</v>
      </c>
      <c r="G3059" t="s">
        <v>422</v>
      </c>
      <c r="H3059" t="s">
        <v>1685</v>
      </c>
      <c r="I3059" t="s">
        <v>1686</v>
      </c>
      <c r="J3059">
        <v>1</v>
      </c>
      <c r="K3059">
        <v>5389.2640000000001</v>
      </c>
      <c r="L3059">
        <v>6059.357</v>
      </c>
      <c r="M3059">
        <v>7304.8469999999998</v>
      </c>
      <c r="N3059">
        <v>7485.0290000000005</v>
      </c>
      <c r="O3059">
        <v>7660.826</v>
      </c>
      <c r="P3059">
        <v>7867.7740000000003</v>
      </c>
      <c r="Q3059">
        <v>8112.866</v>
      </c>
      <c r="R3059">
        <v>8347.6450000000004</v>
      </c>
      <c r="S3059">
        <v>8567.366</v>
      </c>
      <c r="T3059">
        <v>8788.9699999999993</v>
      </c>
      <c r="U3059">
        <v>9013.2360000000008</v>
      </c>
      <c r="V3059">
        <v>9240.1190000000006</v>
      </c>
      <c r="W3059">
        <v>9469.5740000000005</v>
      </c>
      <c r="X3059">
        <v>9701.5529999999999</v>
      </c>
      <c r="Y3059">
        <v>9936.0069999999996</v>
      </c>
      <c r="Z3059">
        <v>10172.888000000001</v>
      </c>
      <c r="AA3059">
        <v>10412.143</v>
      </c>
      <c r="AB3059">
        <v>10653.721</v>
      </c>
      <c r="AC3059">
        <v>10897.566999999999</v>
      </c>
      <c r="AD3059">
        <v>11143.626</v>
      </c>
    </row>
    <row r="3060" spans="2:30" ht="15" customHeight="1" x14ac:dyDescent="0.45">
      <c r="B3060" t="s">
        <v>419</v>
      </c>
      <c r="C3060" t="s">
        <v>190</v>
      </c>
      <c r="D3060" t="s">
        <v>1888</v>
      </c>
      <c r="E3060" t="s">
        <v>1706</v>
      </c>
      <c r="F3060" t="s">
        <v>5462</v>
      </c>
      <c r="G3060" t="s">
        <v>422</v>
      </c>
      <c r="H3060" t="s">
        <v>1685</v>
      </c>
      <c r="I3060" t="s">
        <v>1686</v>
      </c>
      <c r="J3060">
        <v>1</v>
      </c>
      <c r="K3060">
        <v>659.322</v>
      </c>
      <c r="L3060">
        <v>771.90700000000004</v>
      </c>
      <c r="M3060">
        <v>857.73800000000006</v>
      </c>
      <c r="N3060">
        <v>889.11699999999996</v>
      </c>
      <c r="O3060">
        <v>920.298</v>
      </c>
      <c r="P3060">
        <v>957.94299999999998</v>
      </c>
      <c r="Q3060">
        <v>1003.823</v>
      </c>
      <c r="R3060">
        <v>1048.83</v>
      </c>
      <c r="S3060">
        <v>1091.8589999999999</v>
      </c>
      <c r="T3060">
        <v>1136.079</v>
      </c>
      <c r="U3060">
        <v>1181.4929999999999</v>
      </c>
      <c r="V3060">
        <v>1228.1030000000001</v>
      </c>
      <c r="W3060">
        <v>1275.9059999999999</v>
      </c>
      <c r="X3060">
        <v>1324.8989999999999</v>
      </c>
      <c r="Y3060">
        <v>1375.079</v>
      </c>
      <c r="Z3060">
        <v>1426.4359999999999</v>
      </c>
      <c r="AA3060">
        <v>1478.963</v>
      </c>
      <c r="AB3060">
        <v>1532.6469999999999</v>
      </c>
      <c r="AC3060">
        <v>1587.4749999999999</v>
      </c>
      <c r="AD3060">
        <v>1643.43</v>
      </c>
    </row>
    <row r="3061" spans="2:30" ht="15" customHeight="1" x14ac:dyDescent="0.45">
      <c r="B3061" t="s">
        <v>419</v>
      </c>
      <c r="C3061" t="s">
        <v>190</v>
      </c>
      <c r="D3061" t="s">
        <v>1889</v>
      </c>
      <c r="E3061" t="s">
        <v>1715</v>
      </c>
      <c r="F3061" t="s">
        <v>5465</v>
      </c>
      <c r="G3061" t="s">
        <v>422</v>
      </c>
      <c r="H3061" t="s">
        <v>1685</v>
      </c>
      <c r="I3061" t="s">
        <v>1686</v>
      </c>
      <c r="J3061">
        <v>1</v>
      </c>
      <c r="K3061">
        <v>1529.27</v>
      </c>
      <c r="L3061">
        <v>1206.73</v>
      </c>
      <c r="M3061">
        <v>1313.405</v>
      </c>
      <c r="N3061">
        <v>1308.827</v>
      </c>
      <c r="O3061">
        <v>1304.2660000000001</v>
      </c>
      <c r="P3061">
        <v>1299.72</v>
      </c>
      <c r="Q3061">
        <v>1295.19</v>
      </c>
      <c r="R3061">
        <v>1290.6759999999999</v>
      </c>
      <c r="S3061">
        <v>1286.1780000000001</v>
      </c>
      <c r="T3061">
        <v>1281.6949999999999</v>
      </c>
      <c r="U3061">
        <v>1277.2280000000001</v>
      </c>
      <c r="V3061">
        <v>1272.777</v>
      </c>
      <c r="W3061">
        <v>1268.3409999999999</v>
      </c>
      <c r="X3061">
        <v>1263.921</v>
      </c>
      <c r="Y3061">
        <v>1259.5160000000001</v>
      </c>
      <c r="Z3061">
        <v>1255.126</v>
      </c>
      <c r="AA3061">
        <v>1250.752</v>
      </c>
      <c r="AB3061">
        <v>1246.393</v>
      </c>
      <c r="AC3061">
        <v>1242.049</v>
      </c>
      <c r="AD3061">
        <v>1237.72</v>
      </c>
    </row>
    <row r="3062" spans="2:30" ht="15" customHeight="1" x14ac:dyDescent="0.45">
      <c r="B3062" t="s">
        <v>419</v>
      </c>
      <c r="C3062" t="s">
        <v>190</v>
      </c>
      <c r="D3062" t="s">
        <v>1890</v>
      </c>
      <c r="E3062" t="s">
        <v>1891</v>
      </c>
      <c r="F3062" t="s">
        <v>5518</v>
      </c>
      <c r="G3062" t="s">
        <v>422</v>
      </c>
      <c r="H3062" t="s">
        <v>1685</v>
      </c>
      <c r="I3062" t="s">
        <v>1686</v>
      </c>
      <c r="J3062">
        <v>1</v>
      </c>
      <c r="K3062">
        <v>2179.63</v>
      </c>
      <c r="L3062">
        <v>2350.8629999999998</v>
      </c>
      <c r="M3062">
        <v>2312.4969999999998</v>
      </c>
      <c r="N3062">
        <v>3841.2840000000001</v>
      </c>
      <c r="O3062">
        <v>5513.2820000000002</v>
      </c>
      <c r="P3062">
        <v>6135.44</v>
      </c>
      <c r="Q3062">
        <v>6446.7960000000003</v>
      </c>
      <c r="R3062">
        <v>6884.393</v>
      </c>
      <c r="S3062">
        <v>7417.6629999999996</v>
      </c>
      <c r="T3062">
        <v>7976.4889999999996</v>
      </c>
      <c r="U3062">
        <v>8549.81</v>
      </c>
      <c r="V3062">
        <v>9142.8109999999997</v>
      </c>
      <c r="W3062">
        <v>9776.9889999999996</v>
      </c>
      <c r="X3062">
        <v>10463.136</v>
      </c>
      <c r="Y3062">
        <v>11218.773999999999</v>
      </c>
      <c r="Z3062">
        <v>12053.789000000001</v>
      </c>
      <c r="AA3062">
        <v>12988.088</v>
      </c>
      <c r="AB3062">
        <v>14041.853999999999</v>
      </c>
      <c r="AC3062">
        <v>15221.414000000001</v>
      </c>
      <c r="AD3062">
        <v>16656.702000000001</v>
      </c>
    </row>
    <row r="3063" spans="2:30" ht="15" customHeight="1" x14ac:dyDescent="0.45">
      <c r="B3063" t="s">
        <v>419</v>
      </c>
      <c r="C3063" t="s">
        <v>190</v>
      </c>
      <c r="D3063" t="s">
        <v>1893</v>
      </c>
      <c r="E3063" t="s">
        <v>1721</v>
      </c>
      <c r="F3063" t="s">
        <v>5467</v>
      </c>
      <c r="G3063" t="s">
        <v>422</v>
      </c>
      <c r="H3063" t="s">
        <v>1685</v>
      </c>
      <c r="I3063" t="s">
        <v>1686</v>
      </c>
      <c r="J3063">
        <v>1</v>
      </c>
      <c r="K3063">
        <v>1651.0930000000001</v>
      </c>
      <c r="L3063">
        <v>1545.134</v>
      </c>
      <c r="M3063">
        <v>1836.8230000000001</v>
      </c>
      <c r="N3063">
        <v>1975.171</v>
      </c>
      <c r="O3063">
        <v>1737.0450000000001</v>
      </c>
      <c r="P3063">
        <v>1763.953</v>
      </c>
      <c r="Q3063">
        <v>1805.3119999999999</v>
      </c>
      <c r="R3063">
        <v>1845.682</v>
      </c>
      <c r="S3063">
        <v>1883.2059999999999</v>
      </c>
      <c r="T3063">
        <v>1921.163</v>
      </c>
      <c r="U3063">
        <v>1956.2639999999999</v>
      </c>
      <c r="V3063">
        <v>1991.7149999999999</v>
      </c>
      <c r="W3063">
        <v>2027.65</v>
      </c>
      <c r="X3063">
        <v>2064.3429999999998</v>
      </c>
      <c r="Y3063">
        <v>2101.1750000000002</v>
      </c>
      <c r="Z3063">
        <v>2138.2860000000001</v>
      </c>
      <c r="AA3063">
        <v>2175.5189999999998</v>
      </c>
      <c r="AB3063">
        <v>2212.819</v>
      </c>
      <c r="AC3063">
        <v>2250.2080000000001</v>
      </c>
      <c r="AD3063">
        <v>2287.8090000000002</v>
      </c>
    </row>
    <row r="3064" spans="2:30" ht="15" customHeight="1" x14ac:dyDescent="0.45">
      <c r="B3064" t="s">
        <v>419</v>
      </c>
      <c r="C3064" t="s">
        <v>190</v>
      </c>
      <c r="D3064" t="s">
        <v>1894</v>
      </c>
      <c r="E3064" t="s">
        <v>1895</v>
      </c>
      <c r="F3064" t="s">
        <v>5519</v>
      </c>
      <c r="G3064" t="s">
        <v>422</v>
      </c>
      <c r="H3064" t="s">
        <v>1685</v>
      </c>
      <c r="I3064" t="s">
        <v>1686</v>
      </c>
      <c r="J3064">
        <v>1</v>
      </c>
      <c r="K3064">
        <v>0</v>
      </c>
      <c r="L3064">
        <v>0</v>
      </c>
      <c r="M3064">
        <v>0</v>
      </c>
      <c r="N3064">
        <v>0</v>
      </c>
      <c r="O3064">
        <v>0</v>
      </c>
      <c r="P3064">
        <v>0</v>
      </c>
      <c r="Q3064">
        <v>0</v>
      </c>
      <c r="R3064">
        <v>0</v>
      </c>
      <c r="S3064">
        <v>0</v>
      </c>
      <c r="T3064">
        <v>0</v>
      </c>
      <c r="U3064">
        <v>0</v>
      </c>
      <c r="V3064">
        <v>0</v>
      </c>
      <c r="W3064">
        <v>0</v>
      </c>
      <c r="X3064">
        <v>0</v>
      </c>
      <c r="Y3064">
        <v>0</v>
      </c>
      <c r="Z3064">
        <v>0</v>
      </c>
      <c r="AA3064">
        <v>0</v>
      </c>
      <c r="AB3064">
        <v>0</v>
      </c>
      <c r="AC3064">
        <v>0</v>
      </c>
      <c r="AD3064">
        <v>0</v>
      </c>
    </row>
    <row r="3065" spans="2:30" ht="15" customHeight="1" x14ac:dyDescent="0.45">
      <c r="B3065" t="s">
        <v>419</v>
      </c>
      <c r="C3065" t="s">
        <v>190</v>
      </c>
      <c r="D3065" t="s">
        <v>1897</v>
      </c>
      <c r="E3065" t="s">
        <v>1898</v>
      </c>
      <c r="F3065" t="s">
        <v>5520</v>
      </c>
      <c r="G3065" t="s">
        <v>422</v>
      </c>
      <c r="H3065" t="s">
        <v>1685</v>
      </c>
      <c r="I3065" t="s">
        <v>1686</v>
      </c>
      <c r="J3065">
        <v>1</v>
      </c>
      <c r="K3065">
        <v>0</v>
      </c>
      <c r="L3065">
        <v>0</v>
      </c>
      <c r="M3065">
        <v>0</v>
      </c>
      <c r="N3065">
        <v>0</v>
      </c>
      <c r="O3065">
        <v>0</v>
      </c>
      <c r="P3065">
        <v>0</v>
      </c>
      <c r="Q3065">
        <v>0</v>
      </c>
      <c r="R3065">
        <v>0</v>
      </c>
      <c r="S3065">
        <v>0</v>
      </c>
      <c r="T3065">
        <v>0</v>
      </c>
      <c r="U3065">
        <v>0</v>
      </c>
      <c r="V3065">
        <v>0</v>
      </c>
      <c r="W3065">
        <v>0</v>
      </c>
      <c r="X3065">
        <v>0</v>
      </c>
      <c r="Y3065">
        <v>0</v>
      </c>
      <c r="Z3065">
        <v>0</v>
      </c>
      <c r="AA3065">
        <v>0</v>
      </c>
      <c r="AB3065">
        <v>0</v>
      </c>
      <c r="AC3065">
        <v>0</v>
      </c>
      <c r="AD3065">
        <v>0</v>
      </c>
    </row>
    <row r="3066" spans="2:30" ht="15" customHeight="1" x14ac:dyDescent="0.45">
      <c r="B3066" t="s">
        <v>419</v>
      </c>
      <c r="C3066" t="s">
        <v>190</v>
      </c>
      <c r="D3066" t="s">
        <v>1900</v>
      </c>
      <c r="E3066" t="s">
        <v>1901</v>
      </c>
      <c r="F3066" t="s">
        <v>5521</v>
      </c>
      <c r="G3066" t="s">
        <v>422</v>
      </c>
      <c r="H3066" t="s">
        <v>1685</v>
      </c>
      <c r="I3066" t="s">
        <v>1686</v>
      </c>
      <c r="J3066">
        <v>1</v>
      </c>
      <c r="K3066">
        <v>1.6379999999999999</v>
      </c>
      <c r="L3066">
        <v>1.6379999999999999</v>
      </c>
      <c r="M3066">
        <v>1.8740000000000001</v>
      </c>
      <c r="N3066">
        <v>1.978</v>
      </c>
      <c r="O3066">
        <v>1.8320000000000001</v>
      </c>
      <c r="P3066">
        <v>1.845</v>
      </c>
      <c r="Q3066">
        <v>1.869</v>
      </c>
      <c r="R3066">
        <v>1.8919999999999999</v>
      </c>
      <c r="S3066">
        <v>1.9139999999999999</v>
      </c>
      <c r="T3066">
        <v>1.9350000000000001</v>
      </c>
      <c r="U3066">
        <v>1.9530000000000001</v>
      </c>
      <c r="V3066">
        <v>1.972</v>
      </c>
      <c r="W3066">
        <v>1.99</v>
      </c>
      <c r="X3066">
        <v>2.0089999999999999</v>
      </c>
      <c r="Y3066">
        <v>2.028</v>
      </c>
      <c r="Z3066">
        <v>2.0459999999999998</v>
      </c>
      <c r="AA3066">
        <v>2.0649999999999999</v>
      </c>
      <c r="AB3066">
        <v>2.0830000000000002</v>
      </c>
      <c r="AC3066">
        <v>2.101</v>
      </c>
      <c r="AD3066">
        <v>2.1190000000000002</v>
      </c>
    </row>
    <row r="3067" spans="2:30" ht="15" customHeight="1" x14ac:dyDescent="0.45">
      <c r="B3067" t="s">
        <v>419</v>
      </c>
      <c r="C3067" t="s">
        <v>190</v>
      </c>
      <c r="D3067" t="s">
        <v>1903</v>
      </c>
      <c r="E3067" t="s">
        <v>1904</v>
      </c>
      <c r="F3067" t="s">
        <v>5522</v>
      </c>
      <c r="G3067" t="s">
        <v>422</v>
      </c>
      <c r="H3067" t="s">
        <v>1685</v>
      </c>
      <c r="I3067" t="s">
        <v>1686</v>
      </c>
      <c r="J3067">
        <v>2</v>
      </c>
      <c r="K3067">
        <v>1649.4549999999999</v>
      </c>
      <c r="L3067">
        <v>1543.4960000000001</v>
      </c>
      <c r="M3067">
        <v>1834.9490000000001</v>
      </c>
      <c r="N3067">
        <v>1973.192</v>
      </c>
      <c r="O3067">
        <v>1735.213</v>
      </c>
      <c r="P3067">
        <v>1762.1079999999999</v>
      </c>
      <c r="Q3067">
        <v>1803.443</v>
      </c>
      <c r="R3067">
        <v>1843.79</v>
      </c>
      <c r="S3067">
        <v>1881.2929999999999</v>
      </c>
      <c r="T3067">
        <v>1919.2280000000001</v>
      </c>
      <c r="U3067">
        <v>1954.31</v>
      </c>
      <c r="V3067">
        <v>1989.7429999999999</v>
      </c>
      <c r="W3067">
        <v>2025.66</v>
      </c>
      <c r="X3067">
        <v>2062.3339999999998</v>
      </c>
      <c r="Y3067">
        <v>2099.1469999999999</v>
      </c>
      <c r="Z3067">
        <v>2136.2399999999998</v>
      </c>
      <c r="AA3067">
        <v>2173.4540000000002</v>
      </c>
      <c r="AB3067">
        <v>2210.7359999999999</v>
      </c>
      <c r="AC3067">
        <v>2248.107</v>
      </c>
      <c r="AD3067">
        <v>2285.69</v>
      </c>
    </row>
    <row r="3068" spans="2:30" ht="15" customHeight="1" x14ac:dyDescent="0.45">
      <c r="B3068" t="s">
        <v>419</v>
      </c>
      <c r="C3068" t="s">
        <v>190</v>
      </c>
      <c r="D3068" t="s">
        <v>1906</v>
      </c>
      <c r="E3068" t="s">
        <v>1907</v>
      </c>
      <c r="F3068" t="s">
        <v>5523</v>
      </c>
      <c r="G3068" t="s">
        <v>422</v>
      </c>
      <c r="H3068" t="s">
        <v>1685</v>
      </c>
      <c r="I3068" t="s">
        <v>1686</v>
      </c>
      <c r="J3068">
        <v>2</v>
      </c>
      <c r="K3068">
        <v>0</v>
      </c>
      <c r="L3068">
        <v>0</v>
      </c>
      <c r="M3068">
        <v>0</v>
      </c>
      <c r="N3068">
        <v>0</v>
      </c>
      <c r="O3068">
        <v>0</v>
      </c>
      <c r="P3068">
        <v>0</v>
      </c>
      <c r="Q3068">
        <v>0</v>
      </c>
      <c r="R3068">
        <v>0</v>
      </c>
      <c r="S3068">
        <v>0</v>
      </c>
      <c r="T3068">
        <v>0</v>
      </c>
      <c r="U3068">
        <v>0</v>
      </c>
      <c r="V3068">
        <v>0</v>
      </c>
      <c r="W3068">
        <v>0</v>
      </c>
      <c r="X3068">
        <v>0</v>
      </c>
      <c r="Y3068">
        <v>0</v>
      </c>
      <c r="Z3068">
        <v>0</v>
      </c>
      <c r="AA3068">
        <v>0</v>
      </c>
      <c r="AB3068">
        <v>0</v>
      </c>
      <c r="AC3068">
        <v>0</v>
      </c>
      <c r="AD3068">
        <v>0</v>
      </c>
    </row>
    <row r="3069" spans="2:30" ht="15" customHeight="1" x14ac:dyDescent="0.45">
      <c r="B3069" t="s">
        <v>419</v>
      </c>
      <c r="C3069" t="s">
        <v>190</v>
      </c>
      <c r="D3069" t="s">
        <v>1909</v>
      </c>
      <c r="E3069" t="s">
        <v>1724</v>
      </c>
      <c r="F3069" t="s">
        <v>5468</v>
      </c>
      <c r="G3069" t="s">
        <v>422</v>
      </c>
      <c r="H3069" t="s">
        <v>1685</v>
      </c>
      <c r="I3069" t="s">
        <v>1686</v>
      </c>
      <c r="J3069">
        <v>2</v>
      </c>
      <c r="K3069">
        <v>42937.004999999997</v>
      </c>
      <c r="L3069">
        <v>39910.631000000001</v>
      </c>
      <c r="M3069">
        <v>47100.464999999997</v>
      </c>
      <c r="N3069">
        <v>48175</v>
      </c>
      <c r="O3069">
        <v>45340.27</v>
      </c>
      <c r="P3069">
        <v>41751.366000000002</v>
      </c>
      <c r="Q3069">
        <v>44064.470999999998</v>
      </c>
      <c r="R3069">
        <v>45301.421999999999</v>
      </c>
      <c r="S3069">
        <v>46763.080999999998</v>
      </c>
      <c r="T3069">
        <v>47750.646000000001</v>
      </c>
      <c r="U3069">
        <v>48947.875999999997</v>
      </c>
      <c r="V3069">
        <v>50202.434999999998</v>
      </c>
      <c r="W3069">
        <v>51694.690999999999</v>
      </c>
      <c r="X3069">
        <v>53386.438000000002</v>
      </c>
      <c r="Y3069">
        <v>55286.953000000001</v>
      </c>
      <c r="Z3069">
        <v>57477.345999999998</v>
      </c>
      <c r="AA3069">
        <v>60019.188000000002</v>
      </c>
      <c r="AB3069">
        <v>62978.74</v>
      </c>
      <c r="AC3069">
        <v>66427.494000000006</v>
      </c>
      <c r="AD3069">
        <v>70102.672999999995</v>
      </c>
    </row>
    <row r="3070" spans="2:30" ht="15" customHeight="1" x14ac:dyDescent="0.45">
      <c r="B3070" t="s">
        <v>419</v>
      </c>
      <c r="C3070" t="s">
        <v>190</v>
      </c>
      <c r="D3070" t="s">
        <v>1910</v>
      </c>
      <c r="E3070" t="s">
        <v>1911</v>
      </c>
      <c r="F3070" t="s">
        <v>5524</v>
      </c>
      <c r="G3070" t="s">
        <v>422</v>
      </c>
      <c r="H3070" t="s">
        <v>1685</v>
      </c>
      <c r="I3070" t="s">
        <v>1686</v>
      </c>
      <c r="J3070">
        <v>2</v>
      </c>
      <c r="K3070">
        <v>29443.696</v>
      </c>
      <c r="L3070">
        <v>27943.609</v>
      </c>
      <c r="M3070">
        <v>33458.533000000003</v>
      </c>
      <c r="N3070">
        <v>34117.750999999997</v>
      </c>
      <c r="O3070">
        <v>33134.351999999999</v>
      </c>
      <c r="P3070">
        <v>29105.054</v>
      </c>
      <c r="Q3070">
        <v>30899.02</v>
      </c>
      <c r="R3070">
        <v>31619.75</v>
      </c>
      <c r="S3070">
        <v>32588.228999999999</v>
      </c>
      <c r="T3070">
        <v>33059.131999999998</v>
      </c>
      <c r="U3070">
        <v>33717.485000000001</v>
      </c>
      <c r="V3070">
        <v>34414.495999999999</v>
      </c>
      <c r="W3070">
        <v>35328.805</v>
      </c>
      <c r="X3070">
        <v>36418.328999999998</v>
      </c>
      <c r="Y3070">
        <v>37701.133000000002</v>
      </c>
      <c r="Z3070">
        <v>39243.627999999997</v>
      </c>
      <c r="AA3070">
        <v>41120.415000000001</v>
      </c>
      <c r="AB3070">
        <v>43398.476999999999</v>
      </c>
      <c r="AC3070">
        <v>46148.900999999998</v>
      </c>
      <c r="AD3070">
        <v>49108.644999999997</v>
      </c>
    </row>
    <row r="3071" spans="2:30" ht="15" customHeight="1" x14ac:dyDescent="0.45">
      <c r="B3071" t="s">
        <v>419</v>
      </c>
      <c r="C3071" t="s">
        <v>190</v>
      </c>
      <c r="D3071" t="s">
        <v>1913</v>
      </c>
      <c r="E3071" t="s">
        <v>1914</v>
      </c>
      <c r="F3071" t="s">
        <v>5525</v>
      </c>
      <c r="G3071" t="s">
        <v>422</v>
      </c>
      <c r="H3071" t="s">
        <v>1685</v>
      </c>
      <c r="I3071" t="s">
        <v>1686</v>
      </c>
      <c r="J3071">
        <v>2</v>
      </c>
      <c r="K3071">
        <v>495.238</v>
      </c>
      <c r="L3071">
        <v>484.52</v>
      </c>
      <c r="M3071">
        <v>472.24900000000002</v>
      </c>
      <c r="N3071">
        <v>454.66399999999999</v>
      </c>
      <c r="O3071">
        <v>394.03699999999998</v>
      </c>
      <c r="P3071">
        <v>431.12900000000002</v>
      </c>
      <c r="Q3071">
        <v>471.60399999999998</v>
      </c>
      <c r="R3071">
        <v>515.505</v>
      </c>
      <c r="S3071">
        <v>567.83600000000001</v>
      </c>
      <c r="T3071">
        <v>629.62300000000005</v>
      </c>
      <c r="U3071">
        <v>696.36</v>
      </c>
      <c r="V3071">
        <v>767.77499999999998</v>
      </c>
      <c r="W3071">
        <v>843.43</v>
      </c>
      <c r="X3071">
        <v>922.92200000000003</v>
      </c>
      <c r="Y3071">
        <v>1005.715</v>
      </c>
      <c r="Z3071">
        <v>1095.2829999999999</v>
      </c>
      <c r="AA3071">
        <v>1189.3420000000001</v>
      </c>
      <c r="AB3071">
        <v>1287.807</v>
      </c>
      <c r="AC3071">
        <v>1390.6420000000001</v>
      </c>
      <c r="AD3071">
        <v>1496.0329999999999</v>
      </c>
    </row>
    <row r="3072" spans="2:30" ht="15" customHeight="1" x14ac:dyDescent="0.45">
      <c r="B3072" t="s">
        <v>419</v>
      </c>
      <c r="C3072" t="s">
        <v>190</v>
      </c>
      <c r="D3072" t="s">
        <v>1916</v>
      </c>
      <c r="E3072" t="s">
        <v>1917</v>
      </c>
      <c r="F3072" t="s">
        <v>5526</v>
      </c>
      <c r="G3072" t="s">
        <v>422</v>
      </c>
      <c r="H3072" t="s">
        <v>1685</v>
      </c>
      <c r="I3072" t="s">
        <v>1686</v>
      </c>
      <c r="J3072">
        <v>2</v>
      </c>
      <c r="K3072">
        <v>1921.182</v>
      </c>
      <c r="L3072">
        <v>1978.2729999999999</v>
      </c>
      <c r="M3072">
        <v>2706.33</v>
      </c>
      <c r="N3072">
        <v>2725.7469999999998</v>
      </c>
      <c r="O3072">
        <v>2086.4589999999998</v>
      </c>
      <c r="P3072">
        <v>2095.3220000000001</v>
      </c>
      <c r="Q3072">
        <v>2107.4180000000001</v>
      </c>
      <c r="R3072">
        <v>2117.9059999999999</v>
      </c>
      <c r="S3072">
        <v>2125.5650000000001</v>
      </c>
      <c r="T3072">
        <v>2132.924</v>
      </c>
      <c r="U3072">
        <v>2140.116</v>
      </c>
      <c r="V3072">
        <v>2146.9450000000002</v>
      </c>
      <c r="W3072">
        <v>2153.4870000000001</v>
      </c>
      <c r="X3072">
        <v>2159.9</v>
      </c>
      <c r="Y3072">
        <v>2165.779</v>
      </c>
      <c r="Z3072">
        <v>2180.1959999999999</v>
      </c>
      <c r="AA3072">
        <v>2194.384</v>
      </c>
      <c r="AB3072">
        <v>2208.317</v>
      </c>
      <c r="AC3072">
        <v>2222.0120000000002</v>
      </c>
      <c r="AD3072">
        <v>2235.5459999999998</v>
      </c>
    </row>
    <row r="3073" spans="2:30" ht="15" customHeight="1" x14ac:dyDescent="0.45">
      <c r="B3073" t="s">
        <v>419</v>
      </c>
      <c r="C3073" t="s">
        <v>190</v>
      </c>
      <c r="D3073" t="s">
        <v>1919</v>
      </c>
      <c r="E3073" t="s">
        <v>1920</v>
      </c>
      <c r="F3073" t="s">
        <v>5527</v>
      </c>
      <c r="G3073" t="s">
        <v>422</v>
      </c>
      <c r="H3073" t="s">
        <v>1685</v>
      </c>
      <c r="I3073" t="s">
        <v>1686</v>
      </c>
      <c r="J3073">
        <v>2</v>
      </c>
      <c r="K3073">
        <v>11076.89</v>
      </c>
      <c r="L3073">
        <v>9504.23</v>
      </c>
      <c r="M3073">
        <v>10463.352999999999</v>
      </c>
      <c r="N3073">
        <v>10876.838</v>
      </c>
      <c r="O3073">
        <v>9725.4230000000007</v>
      </c>
      <c r="P3073">
        <v>10119.861000000001</v>
      </c>
      <c r="Q3073">
        <v>10586.43</v>
      </c>
      <c r="R3073">
        <v>11048.26</v>
      </c>
      <c r="S3073">
        <v>11481.453</v>
      </c>
      <c r="T3073">
        <v>11928.968000000001</v>
      </c>
      <c r="U3073">
        <v>12393.915000000001</v>
      </c>
      <c r="V3073">
        <v>12873.218999999999</v>
      </c>
      <c r="W3073">
        <v>13368.968999999999</v>
      </c>
      <c r="X3073">
        <v>13885.289000000001</v>
      </c>
      <c r="Y3073">
        <v>14414.325999999999</v>
      </c>
      <c r="Z3073">
        <v>14958.239</v>
      </c>
      <c r="AA3073">
        <v>15515.047</v>
      </c>
      <c r="AB3073">
        <v>16084.138999999999</v>
      </c>
      <c r="AC3073">
        <v>16665.937999999998</v>
      </c>
      <c r="AD3073">
        <v>17262.449000000001</v>
      </c>
    </row>
    <row r="3074" spans="2:30" ht="15" customHeight="1" x14ac:dyDescent="0.45">
      <c r="B3074" t="s">
        <v>419</v>
      </c>
      <c r="C3074" t="s">
        <v>190</v>
      </c>
      <c r="D3074" t="s">
        <v>1922</v>
      </c>
      <c r="E3074" t="s">
        <v>1923</v>
      </c>
      <c r="F3074" t="s">
        <v>5528</v>
      </c>
      <c r="G3074" t="s">
        <v>422</v>
      </c>
      <c r="H3074" t="s">
        <v>1685</v>
      </c>
      <c r="I3074" t="s">
        <v>1686</v>
      </c>
      <c r="J3074">
        <v>2</v>
      </c>
      <c r="K3074">
        <v>0</v>
      </c>
      <c r="L3074">
        <v>0</v>
      </c>
      <c r="M3074">
        <v>0</v>
      </c>
      <c r="N3074">
        <v>0</v>
      </c>
      <c r="O3074">
        <v>0</v>
      </c>
      <c r="P3074">
        <v>0</v>
      </c>
      <c r="Q3074">
        <v>0</v>
      </c>
      <c r="R3074">
        <v>0</v>
      </c>
      <c r="S3074">
        <v>0</v>
      </c>
      <c r="T3074">
        <v>0</v>
      </c>
      <c r="U3074">
        <v>0</v>
      </c>
      <c r="V3074">
        <v>0</v>
      </c>
      <c r="W3074">
        <v>0</v>
      </c>
      <c r="X3074">
        <v>0</v>
      </c>
      <c r="Y3074">
        <v>0</v>
      </c>
      <c r="Z3074">
        <v>0</v>
      </c>
      <c r="AA3074">
        <v>0</v>
      </c>
      <c r="AB3074">
        <v>0</v>
      </c>
      <c r="AC3074">
        <v>0</v>
      </c>
      <c r="AD3074">
        <v>0</v>
      </c>
    </row>
    <row r="3075" spans="2:30" ht="15" customHeight="1" x14ac:dyDescent="0.45">
      <c r="B3075" t="s">
        <v>419</v>
      </c>
      <c r="C3075" t="s">
        <v>190</v>
      </c>
      <c r="D3075" t="s">
        <v>1925</v>
      </c>
      <c r="E3075" t="s">
        <v>1730</v>
      </c>
      <c r="F3075" t="s">
        <v>5470</v>
      </c>
      <c r="G3075" t="s">
        <v>422</v>
      </c>
      <c r="H3075" t="s">
        <v>1685</v>
      </c>
      <c r="I3075" t="s">
        <v>1686</v>
      </c>
      <c r="J3075">
        <v>2</v>
      </c>
      <c r="K3075">
        <v>7404.3140000000003</v>
      </c>
      <c r="L3075">
        <v>7147.93</v>
      </c>
      <c r="M3075">
        <v>7001.1750000000002</v>
      </c>
      <c r="N3075">
        <v>6753.6639999999998</v>
      </c>
      <c r="O3075">
        <v>6511.8810000000003</v>
      </c>
      <c r="P3075">
        <v>7121.9089999999997</v>
      </c>
      <c r="Q3075">
        <v>7780.31</v>
      </c>
      <c r="R3075">
        <v>8491.4879999999994</v>
      </c>
      <c r="S3075">
        <v>9339.866</v>
      </c>
      <c r="T3075">
        <v>10342.208000000001</v>
      </c>
      <c r="U3075">
        <v>11423.365</v>
      </c>
      <c r="V3075">
        <v>12578.663</v>
      </c>
      <c r="W3075">
        <v>13801.678</v>
      </c>
      <c r="X3075">
        <v>15086.005999999999</v>
      </c>
      <c r="Y3075">
        <v>16423.181</v>
      </c>
      <c r="Z3075">
        <v>17825.710999999999</v>
      </c>
      <c r="AA3075">
        <v>19291.455000000002</v>
      </c>
      <c r="AB3075">
        <v>20818.293000000001</v>
      </c>
      <c r="AC3075">
        <v>22404.905999999999</v>
      </c>
      <c r="AD3075">
        <v>24020.74</v>
      </c>
    </row>
    <row r="3076" spans="2:30" ht="15" customHeight="1" x14ac:dyDescent="0.45">
      <c r="B3076" t="s">
        <v>419</v>
      </c>
      <c r="C3076" t="s">
        <v>190</v>
      </c>
      <c r="D3076" t="s">
        <v>1926</v>
      </c>
      <c r="E3076" t="s">
        <v>1927</v>
      </c>
      <c r="F3076" t="s">
        <v>5529</v>
      </c>
      <c r="G3076" t="s">
        <v>422</v>
      </c>
      <c r="H3076" t="s">
        <v>1685</v>
      </c>
      <c r="I3076" t="s">
        <v>1686</v>
      </c>
      <c r="J3076">
        <v>2</v>
      </c>
      <c r="K3076">
        <v>0</v>
      </c>
      <c r="L3076">
        <v>0</v>
      </c>
      <c r="M3076">
        <v>0</v>
      </c>
      <c r="N3076">
        <v>0</v>
      </c>
      <c r="O3076">
        <v>0</v>
      </c>
      <c r="P3076">
        <v>0</v>
      </c>
      <c r="Q3076">
        <v>0</v>
      </c>
      <c r="R3076">
        <v>0</v>
      </c>
      <c r="S3076">
        <v>0</v>
      </c>
      <c r="T3076">
        <v>0</v>
      </c>
      <c r="U3076">
        <v>0</v>
      </c>
      <c r="V3076">
        <v>0</v>
      </c>
      <c r="W3076">
        <v>0</v>
      </c>
      <c r="X3076">
        <v>0</v>
      </c>
      <c r="Y3076">
        <v>0</v>
      </c>
      <c r="Z3076">
        <v>0</v>
      </c>
      <c r="AA3076">
        <v>0</v>
      </c>
      <c r="AB3076">
        <v>0</v>
      </c>
      <c r="AC3076">
        <v>0</v>
      </c>
      <c r="AD3076">
        <v>0</v>
      </c>
    </row>
    <row r="3077" spans="2:30" ht="15" customHeight="1" x14ac:dyDescent="0.45">
      <c r="B3077" t="s">
        <v>419</v>
      </c>
      <c r="C3077" t="s">
        <v>190</v>
      </c>
      <c r="D3077" t="s">
        <v>1929</v>
      </c>
      <c r="E3077" t="s">
        <v>1930</v>
      </c>
      <c r="F3077" t="s">
        <v>5530</v>
      </c>
      <c r="G3077" t="s">
        <v>422</v>
      </c>
      <c r="H3077" t="s">
        <v>1685</v>
      </c>
      <c r="I3077" t="s">
        <v>1686</v>
      </c>
      <c r="J3077">
        <v>2</v>
      </c>
      <c r="K3077">
        <v>7404.3140000000003</v>
      </c>
      <c r="L3077">
        <v>7147.93</v>
      </c>
      <c r="M3077">
        <v>7001.1750000000002</v>
      </c>
      <c r="N3077">
        <v>6753.6639999999998</v>
      </c>
      <c r="O3077">
        <v>6511.8810000000003</v>
      </c>
      <c r="P3077">
        <v>7121.9089999999997</v>
      </c>
      <c r="Q3077">
        <v>7780.31</v>
      </c>
      <c r="R3077">
        <v>8491.4879999999994</v>
      </c>
      <c r="S3077">
        <v>9339.866</v>
      </c>
      <c r="T3077">
        <v>10342.208000000001</v>
      </c>
      <c r="U3077">
        <v>11423.365</v>
      </c>
      <c r="V3077">
        <v>12578.663</v>
      </c>
      <c r="W3077">
        <v>13801.678</v>
      </c>
      <c r="X3077">
        <v>15086.005999999999</v>
      </c>
      <c r="Y3077">
        <v>16423.181</v>
      </c>
      <c r="Z3077">
        <v>17825.710999999999</v>
      </c>
      <c r="AA3077">
        <v>19291.455000000002</v>
      </c>
      <c r="AB3077">
        <v>20818.293000000001</v>
      </c>
      <c r="AC3077">
        <v>22404.905999999999</v>
      </c>
      <c r="AD3077">
        <v>24020.74</v>
      </c>
    </row>
    <row r="3078" spans="2:30" ht="15" customHeight="1" x14ac:dyDescent="0.45">
      <c r="B3078" t="s">
        <v>419</v>
      </c>
      <c r="C3078" t="s">
        <v>190</v>
      </c>
      <c r="D3078" t="s">
        <v>1932</v>
      </c>
      <c r="E3078" t="s">
        <v>1933</v>
      </c>
      <c r="F3078" t="s">
        <v>5531</v>
      </c>
      <c r="G3078" t="s">
        <v>422</v>
      </c>
      <c r="H3078" t="s">
        <v>1685</v>
      </c>
      <c r="I3078" t="s">
        <v>1686</v>
      </c>
      <c r="J3078">
        <v>2</v>
      </c>
      <c r="K3078">
        <v>0</v>
      </c>
      <c r="L3078">
        <v>0</v>
      </c>
      <c r="M3078">
        <v>0</v>
      </c>
      <c r="N3078">
        <v>0</v>
      </c>
      <c r="O3078">
        <v>0</v>
      </c>
      <c r="P3078">
        <v>0</v>
      </c>
      <c r="Q3078">
        <v>0</v>
      </c>
      <c r="R3078">
        <v>0</v>
      </c>
      <c r="S3078">
        <v>0</v>
      </c>
      <c r="T3078">
        <v>0</v>
      </c>
      <c r="U3078">
        <v>0</v>
      </c>
      <c r="V3078">
        <v>0</v>
      </c>
      <c r="W3078">
        <v>0</v>
      </c>
      <c r="X3078">
        <v>0</v>
      </c>
      <c r="Y3078">
        <v>0</v>
      </c>
      <c r="Z3078">
        <v>0</v>
      </c>
      <c r="AA3078">
        <v>0</v>
      </c>
      <c r="AB3078">
        <v>0</v>
      </c>
      <c r="AC3078">
        <v>0</v>
      </c>
      <c r="AD3078">
        <v>0</v>
      </c>
    </row>
    <row r="3079" spans="2:30" ht="15" customHeight="1" x14ac:dyDescent="0.45">
      <c r="B3079" t="s">
        <v>419</v>
      </c>
      <c r="C3079" t="s">
        <v>190</v>
      </c>
      <c r="D3079" t="s">
        <v>1935</v>
      </c>
      <c r="E3079" t="s">
        <v>1936</v>
      </c>
      <c r="F3079" t="s">
        <v>5532</v>
      </c>
      <c r="G3079" t="s">
        <v>422</v>
      </c>
      <c r="H3079" t="s">
        <v>1685</v>
      </c>
      <c r="I3079" t="s">
        <v>1686</v>
      </c>
      <c r="J3079">
        <v>2</v>
      </c>
      <c r="K3079">
        <v>0</v>
      </c>
      <c r="L3079">
        <v>0</v>
      </c>
      <c r="M3079">
        <v>0</v>
      </c>
      <c r="N3079">
        <v>0</v>
      </c>
      <c r="O3079">
        <v>0</v>
      </c>
      <c r="P3079">
        <v>0</v>
      </c>
      <c r="Q3079">
        <v>0</v>
      </c>
      <c r="R3079">
        <v>0</v>
      </c>
      <c r="S3079">
        <v>0</v>
      </c>
      <c r="T3079">
        <v>0</v>
      </c>
      <c r="U3079">
        <v>0</v>
      </c>
      <c r="V3079">
        <v>0</v>
      </c>
      <c r="W3079">
        <v>0</v>
      </c>
      <c r="X3079">
        <v>0</v>
      </c>
      <c r="Y3079">
        <v>0</v>
      </c>
      <c r="Z3079">
        <v>0</v>
      </c>
      <c r="AA3079">
        <v>0</v>
      </c>
      <c r="AB3079">
        <v>0</v>
      </c>
      <c r="AC3079">
        <v>0</v>
      </c>
      <c r="AD3079">
        <v>0</v>
      </c>
    </row>
    <row r="3080" spans="2:30" ht="15" customHeight="1" x14ac:dyDescent="0.45">
      <c r="B3080" t="s">
        <v>419</v>
      </c>
      <c r="C3080" t="s">
        <v>190</v>
      </c>
      <c r="D3080" t="s">
        <v>1938</v>
      </c>
      <c r="E3080" t="s">
        <v>1939</v>
      </c>
      <c r="F3080" t="s">
        <v>5533</v>
      </c>
      <c r="G3080" t="s">
        <v>422</v>
      </c>
      <c r="H3080" t="s">
        <v>1685</v>
      </c>
      <c r="I3080" t="s">
        <v>1686</v>
      </c>
      <c r="J3080">
        <v>2</v>
      </c>
      <c r="K3080">
        <v>0</v>
      </c>
      <c r="L3080">
        <v>0</v>
      </c>
      <c r="M3080">
        <v>0</v>
      </c>
      <c r="N3080">
        <v>0</v>
      </c>
      <c r="O3080">
        <v>0</v>
      </c>
      <c r="P3080">
        <v>0</v>
      </c>
      <c r="Q3080">
        <v>0</v>
      </c>
      <c r="R3080">
        <v>0</v>
      </c>
      <c r="S3080">
        <v>0</v>
      </c>
      <c r="T3080">
        <v>0</v>
      </c>
      <c r="U3080">
        <v>0</v>
      </c>
      <c r="V3080">
        <v>0</v>
      </c>
      <c r="W3080">
        <v>0</v>
      </c>
      <c r="X3080">
        <v>0</v>
      </c>
      <c r="Y3080">
        <v>0</v>
      </c>
      <c r="Z3080">
        <v>0</v>
      </c>
      <c r="AA3080">
        <v>0</v>
      </c>
      <c r="AB3080">
        <v>0</v>
      </c>
      <c r="AC3080">
        <v>0</v>
      </c>
      <c r="AD3080">
        <v>0</v>
      </c>
    </row>
    <row r="3081" spans="2:30" ht="15" customHeight="1" x14ac:dyDescent="0.45">
      <c r="B3081" t="s">
        <v>419</v>
      </c>
      <c r="C3081" t="s">
        <v>190</v>
      </c>
      <c r="D3081" t="s">
        <v>1941</v>
      </c>
      <c r="E3081" t="s">
        <v>1733</v>
      </c>
      <c r="F3081" t="s">
        <v>5471</v>
      </c>
      <c r="G3081" t="s">
        <v>422</v>
      </c>
      <c r="H3081" t="s">
        <v>1685</v>
      </c>
      <c r="I3081" t="s">
        <v>1686</v>
      </c>
      <c r="J3081">
        <v>2</v>
      </c>
      <c r="K3081">
        <v>15214.834999999999</v>
      </c>
      <c r="L3081">
        <v>16168.272999999999</v>
      </c>
      <c r="M3081">
        <v>17468.254000000001</v>
      </c>
      <c r="N3081">
        <v>17210.601999999999</v>
      </c>
      <c r="O3081">
        <v>15714.526</v>
      </c>
      <c r="P3081">
        <v>16685.956999999999</v>
      </c>
      <c r="Q3081">
        <v>17754.974999999999</v>
      </c>
      <c r="R3081">
        <v>18899.539000000001</v>
      </c>
      <c r="S3081">
        <v>20228.254000000001</v>
      </c>
      <c r="T3081">
        <v>21783.365000000002</v>
      </c>
      <c r="U3081">
        <v>23465.234</v>
      </c>
      <c r="V3081">
        <v>25262.054</v>
      </c>
      <c r="W3081">
        <v>27148.612000000001</v>
      </c>
      <c r="X3081">
        <v>29132.295999999998</v>
      </c>
      <c r="Y3081">
        <v>31205.212</v>
      </c>
      <c r="Z3081">
        <v>33381.65</v>
      </c>
      <c r="AA3081">
        <v>35660.374000000003</v>
      </c>
      <c r="AB3081">
        <v>38046.232000000004</v>
      </c>
      <c r="AC3081">
        <v>40545.345000000001</v>
      </c>
      <c r="AD3081">
        <v>43152.072999999997</v>
      </c>
    </row>
    <row r="3082" spans="2:30" ht="15" customHeight="1" x14ac:dyDescent="0.45">
      <c r="B3082" t="s">
        <v>419</v>
      </c>
      <c r="C3082" t="s">
        <v>190</v>
      </c>
      <c r="D3082" t="s">
        <v>1942</v>
      </c>
      <c r="E3082" t="s">
        <v>1943</v>
      </c>
      <c r="F3082" t="s">
        <v>5534</v>
      </c>
      <c r="G3082" t="s">
        <v>422</v>
      </c>
      <c r="H3082" t="s">
        <v>1685</v>
      </c>
      <c r="I3082" t="s">
        <v>1686</v>
      </c>
      <c r="J3082">
        <v>2</v>
      </c>
      <c r="K3082">
        <v>0</v>
      </c>
      <c r="L3082">
        <v>0</v>
      </c>
      <c r="M3082">
        <v>0</v>
      </c>
      <c r="N3082">
        <v>0</v>
      </c>
      <c r="O3082">
        <v>0</v>
      </c>
      <c r="P3082">
        <v>0</v>
      </c>
      <c r="Q3082">
        <v>0</v>
      </c>
      <c r="R3082">
        <v>0</v>
      </c>
      <c r="S3082">
        <v>0</v>
      </c>
      <c r="T3082">
        <v>0</v>
      </c>
      <c r="U3082">
        <v>0</v>
      </c>
      <c r="V3082">
        <v>0</v>
      </c>
      <c r="W3082">
        <v>0</v>
      </c>
      <c r="X3082">
        <v>0</v>
      </c>
      <c r="Y3082">
        <v>0</v>
      </c>
      <c r="Z3082">
        <v>0</v>
      </c>
      <c r="AA3082">
        <v>0</v>
      </c>
      <c r="AB3082">
        <v>0</v>
      </c>
      <c r="AC3082">
        <v>0</v>
      </c>
      <c r="AD3082">
        <v>0</v>
      </c>
    </row>
    <row r="3083" spans="2:30" ht="15" customHeight="1" x14ac:dyDescent="0.45">
      <c r="B3083" t="s">
        <v>419</v>
      </c>
      <c r="C3083" t="s">
        <v>190</v>
      </c>
      <c r="D3083" t="s">
        <v>1945</v>
      </c>
      <c r="E3083" t="s">
        <v>1946</v>
      </c>
      <c r="F3083" t="s">
        <v>5535</v>
      </c>
      <c r="G3083" t="s">
        <v>422</v>
      </c>
      <c r="H3083" t="s">
        <v>1685</v>
      </c>
      <c r="I3083" t="s">
        <v>1686</v>
      </c>
      <c r="J3083">
        <v>2</v>
      </c>
      <c r="K3083">
        <v>10010.589</v>
      </c>
      <c r="L3083">
        <v>9837.6170000000002</v>
      </c>
      <c r="M3083">
        <v>9543.0020000000004</v>
      </c>
      <c r="N3083">
        <v>9122.26</v>
      </c>
      <c r="O3083">
        <v>8987.768</v>
      </c>
      <c r="P3083">
        <v>9817.3389999999999</v>
      </c>
      <c r="Q3083">
        <v>10722.837</v>
      </c>
      <c r="R3083">
        <v>11708.526</v>
      </c>
      <c r="S3083">
        <v>12890.35</v>
      </c>
      <c r="T3083">
        <v>14296.403</v>
      </c>
      <c r="U3083">
        <v>15826.191000000001</v>
      </c>
      <c r="V3083">
        <v>17468.98</v>
      </c>
      <c r="W3083">
        <v>19199.022000000001</v>
      </c>
      <c r="X3083">
        <v>21022.616000000002</v>
      </c>
      <c r="Y3083">
        <v>22934.289000000001</v>
      </c>
      <c r="Z3083">
        <v>24947.768</v>
      </c>
      <c r="AA3083">
        <v>27062.434000000001</v>
      </c>
      <c r="AB3083">
        <v>29283.343000000001</v>
      </c>
      <c r="AC3083">
        <v>31616.530999999999</v>
      </c>
      <c r="AD3083">
        <v>34055.86</v>
      </c>
    </row>
    <row r="3084" spans="2:30" ht="15" customHeight="1" x14ac:dyDescent="0.45">
      <c r="B3084" t="s">
        <v>419</v>
      </c>
      <c r="C3084" t="s">
        <v>190</v>
      </c>
      <c r="D3084" t="s">
        <v>1948</v>
      </c>
      <c r="E3084" t="s">
        <v>1949</v>
      </c>
      <c r="F3084" t="s">
        <v>5536</v>
      </c>
      <c r="G3084" t="s">
        <v>422</v>
      </c>
      <c r="H3084" t="s">
        <v>1685</v>
      </c>
      <c r="I3084" t="s">
        <v>1686</v>
      </c>
      <c r="J3084">
        <v>2</v>
      </c>
      <c r="K3084">
        <v>875.27200000000005</v>
      </c>
      <c r="L3084">
        <v>1064.7159999999999</v>
      </c>
      <c r="M3084">
        <v>1332.902</v>
      </c>
      <c r="N3084">
        <v>1360.3309999999999</v>
      </c>
      <c r="O3084">
        <v>1131.335</v>
      </c>
      <c r="P3084">
        <v>1155.193</v>
      </c>
      <c r="Q3084">
        <v>1182.6949999999999</v>
      </c>
      <c r="R3084">
        <v>1209.415</v>
      </c>
      <c r="S3084">
        <v>1234.1199999999999</v>
      </c>
      <c r="T3084">
        <v>1259.1890000000001</v>
      </c>
      <c r="U3084">
        <v>1284.7660000000001</v>
      </c>
      <c r="V3084">
        <v>1310.672</v>
      </c>
      <c r="W3084">
        <v>1336.9960000000001</v>
      </c>
      <c r="X3084">
        <v>1363.92</v>
      </c>
      <c r="Y3084">
        <v>1391.039</v>
      </c>
      <c r="Z3084">
        <v>1418.4459999999999</v>
      </c>
      <c r="AA3084">
        <v>1446.038</v>
      </c>
      <c r="AB3084">
        <v>1473.78</v>
      </c>
      <c r="AC3084">
        <v>1501.6859999999999</v>
      </c>
      <c r="AD3084">
        <v>1529.84</v>
      </c>
    </row>
    <row r="3085" spans="2:30" ht="15" customHeight="1" x14ac:dyDescent="0.45">
      <c r="B3085" t="s">
        <v>419</v>
      </c>
      <c r="C3085" t="s">
        <v>190</v>
      </c>
      <c r="D3085" t="s">
        <v>1951</v>
      </c>
      <c r="E3085" t="s">
        <v>1952</v>
      </c>
      <c r="F3085" t="s">
        <v>5537</v>
      </c>
      <c r="G3085" t="s">
        <v>422</v>
      </c>
      <c r="H3085" t="s">
        <v>1685</v>
      </c>
      <c r="I3085" t="s">
        <v>1686</v>
      </c>
      <c r="J3085">
        <v>2</v>
      </c>
      <c r="K3085">
        <v>4328.9740000000002</v>
      </c>
      <c r="L3085">
        <v>5265.94</v>
      </c>
      <c r="M3085">
        <v>6592.35</v>
      </c>
      <c r="N3085">
        <v>6728.01</v>
      </c>
      <c r="O3085">
        <v>5595.4229999999998</v>
      </c>
      <c r="P3085">
        <v>5713.424</v>
      </c>
      <c r="Q3085">
        <v>5849.4430000000002</v>
      </c>
      <c r="R3085">
        <v>5981.598</v>
      </c>
      <c r="S3085">
        <v>6103.7849999999999</v>
      </c>
      <c r="T3085">
        <v>6227.7730000000001</v>
      </c>
      <c r="U3085">
        <v>6354.2759999999998</v>
      </c>
      <c r="V3085">
        <v>6482.402</v>
      </c>
      <c r="W3085">
        <v>6612.5940000000001</v>
      </c>
      <c r="X3085">
        <v>6745.76</v>
      </c>
      <c r="Y3085">
        <v>6879.884</v>
      </c>
      <c r="Z3085">
        <v>7015.4369999999999</v>
      </c>
      <c r="AA3085">
        <v>7151.902</v>
      </c>
      <c r="AB3085">
        <v>7289.1090000000004</v>
      </c>
      <c r="AC3085">
        <v>7427.1279999999997</v>
      </c>
      <c r="AD3085">
        <v>7566.3729999999996</v>
      </c>
    </row>
    <row r="3086" spans="2:30" ht="15" customHeight="1" x14ac:dyDescent="0.45">
      <c r="B3086" t="s">
        <v>419</v>
      </c>
      <c r="C3086" t="s">
        <v>190</v>
      </c>
      <c r="D3086" t="s">
        <v>1954</v>
      </c>
      <c r="E3086" t="s">
        <v>1955</v>
      </c>
      <c r="F3086" t="s">
        <v>5538</v>
      </c>
      <c r="G3086" t="s">
        <v>422</v>
      </c>
      <c r="H3086" t="s">
        <v>1685</v>
      </c>
      <c r="I3086" t="s">
        <v>1686</v>
      </c>
      <c r="J3086">
        <v>2</v>
      </c>
      <c r="K3086">
        <v>0</v>
      </c>
      <c r="L3086">
        <v>0</v>
      </c>
      <c r="M3086">
        <v>0</v>
      </c>
      <c r="N3086">
        <v>0</v>
      </c>
      <c r="O3086">
        <v>0</v>
      </c>
      <c r="P3086">
        <v>0</v>
      </c>
      <c r="Q3086">
        <v>0</v>
      </c>
      <c r="R3086">
        <v>0</v>
      </c>
      <c r="S3086">
        <v>0</v>
      </c>
      <c r="T3086">
        <v>0</v>
      </c>
      <c r="U3086">
        <v>0</v>
      </c>
      <c r="V3086">
        <v>0</v>
      </c>
      <c r="W3086">
        <v>0</v>
      </c>
      <c r="X3086">
        <v>0</v>
      </c>
      <c r="Y3086">
        <v>0</v>
      </c>
      <c r="Z3086">
        <v>0</v>
      </c>
      <c r="AA3086">
        <v>0</v>
      </c>
      <c r="AB3086">
        <v>0</v>
      </c>
      <c r="AC3086">
        <v>0</v>
      </c>
      <c r="AD3086">
        <v>0</v>
      </c>
    </row>
    <row r="3087" spans="2:30" ht="15" customHeight="1" x14ac:dyDescent="0.45">
      <c r="B3087" t="s">
        <v>419</v>
      </c>
      <c r="C3087" t="s">
        <v>190</v>
      </c>
      <c r="D3087" t="s">
        <v>1957</v>
      </c>
      <c r="E3087" t="s">
        <v>1736</v>
      </c>
      <c r="F3087" t="s">
        <v>5472</v>
      </c>
      <c r="G3087" t="s">
        <v>422</v>
      </c>
      <c r="H3087" t="s">
        <v>1685</v>
      </c>
      <c r="I3087" t="s">
        <v>1686</v>
      </c>
      <c r="J3087">
        <v>2</v>
      </c>
      <c r="K3087">
        <v>5389.2640000000001</v>
      </c>
      <c r="L3087">
        <v>6059.357</v>
      </c>
      <c r="M3087">
        <v>7304.8469999999998</v>
      </c>
      <c r="N3087">
        <v>7485.0290000000005</v>
      </c>
      <c r="O3087">
        <v>6241.5879999999997</v>
      </c>
      <c r="P3087">
        <v>6399.73</v>
      </c>
      <c r="Q3087">
        <v>6584.3519999999999</v>
      </c>
      <c r="R3087">
        <v>6764.4979999999996</v>
      </c>
      <c r="S3087">
        <v>6931.2240000000002</v>
      </c>
      <c r="T3087">
        <v>7101.3710000000001</v>
      </c>
      <c r="U3087">
        <v>7276.0190000000002</v>
      </c>
      <c r="V3087">
        <v>7453.9040000000005</v>
      </c>
      <c r="W3087">
        <v>7635.7139999999999</v>
      </c>
      <c r="X3087">
        <v>7822.8379999999997</v>
      </c>
      <c r="Y3087">
        <v>8012.326</v>
      </c>
      <c r="Z3087">
        <v>8204.8970000000008</v>
      </c>
      <c r="AA3087">
        <v>8399.7960000000003</v>
      </c>
      <c r="AB3087">
        <v>8596.7739999999994</v>
      </c>
      <c r="AC3087">
        <v>8795.9470000000001</v>
      </c>
      <c r="AD3087">
        <v>8997.9580000000005</v>
      </c>
    </row>
    <row r="3088" spans="2:30" ht="15" customHeight="1" x14ac:dyDescent="0.45">
      <c r="B3088" t="s">
        <v>419</v>
      </c>
      <c r="C3088" t="s">
        <v>190</v>
      </c>
      <c r="D3088" t="s">
        <v>1958</v>
      </c>
      <c r="E3088" t="s">
        <v>1959</v>
      </c>
      <c r="F3088" t="s">
        <v>5539</v>
      </c>
      <c r="G3088" t="s">
        <v>422</v>
      </c>
      <c r="H3088" t="s">
        <v>1685</v>
      </c>
      <c r="I3088" t="s">
        <v>1686</v>
      </c>
      <c r="J3088">
        <v>2</v>
      </c>
      <c r="K3088">
        <v>0</v>
      </c>
      <c r="L3088">
        <v>0</v>
      </c>
      <c r="M3088">
        <v>0</v>
      </c>
      <c r="N3088">
        <v>0</v>
      </c>
      <c r="O3088">
        <v>0</v>
      </c>
      <c r="P3088">
        <v>0</v>
      </c>
      <c r="Q3088">
        <v>0</v>
      </c>
      <c r="R3088">
        <v>0</v>
      </c>
      <c r="S3088">
        <v>0</v>
      </c>
      <c r="T3088">
        <v>0</v>
      </c>
      <c r="U3088">
        <v>0</v>
      </c>
      <c r="V3088">
        <v>0</v>
      </c>
      <c r="W3088">
        <v>0</v>
      </c>
      <c r="X3088">
        <v>0</v>
      </c>
      <c r="Y3088">
        <v>0</v>
      </c>
      <c r="Z3088">
        <v>0</v>
      </c>
      <c r="AA3088">
        <v>0</v>
      </c>
      <c r="AB3088">
        <v>0</v>
      </c>
      <c r="AC3088">
        <v>0</v>
      </c>
      <c r="AD3088">
        <v>0</v>
      </c>
    </row>
    <row r="3089" spans="2:30" ht="15" customHeight="1" x14ac:dyDescent="0.45">
      <c r="B3089" t="s">
        <v>419</v>
      </c>
      <c r="C3089" t="s">
        <v>190</v>
      </c>
      <c r="D3089" t="s">
        <v>1961</v>
      </c>
      <c r="E3089" t="s">
        <v>1962</v>
      </c>
      <c r="F3089" t="s">
        <v>5540</v>
      </c>
      <c r="G3089" t="s">
        <v>422</v>
      </c>
      <c r="H3089" t="s">
        <v>1685</v>
      </c>
      <c r="I3089" t="s">
        <v>1686</v>
      </c>
      <c r="J3089">
        <v>2</v>
      </c>
      <c r="K3089">
        <v>0</v>
      </c>
      <c r="L3089">
        <v>0</v>
      </c>
      <c r="M3089">
        <v>0</v>
      </c>
      <c r="N3089">
        <v>0</v>
      </c>
      <c r="O3089">
        <v>0</v>
      </c>
      <c r="P3089">
        <v>0</v>
      </c>
      <c r="Q3089">
        <v>0</v>
      </c>
      <c r="R3089">
        <v>0</v>
      </c>
      <c r="S3089">
        <v>0</v>
      </c>
      <c r="T3089">
        <v>0</v>
      </c>
      <c r="U3089">
        <v>0</v>
      </c>
      <c r="V3089">
        <v>0</v>
      </c>
      <c r="W3089">
        <v>0</v>
      </c>
      <c r="X3089">
        <v>0</v>
      </c>
      <c r="Y3089">
        <v>0</v>
      </c>
      <c r="Z3089">
        <v>0</v>
      </c>
      <c r="AA3089">
        <v>0</v>
      </c>
      <c r="AB3089">
        <v>0</v>
      </c>
      <c r="AC3089">
        <v>0</v>
      </c>
      <c r="AD3089">
        <v>0</v>
      </c>
    </row>
    <row r="3090" spans="2:30" ht="15" customHeight="1" x14ac:dyDescent="0.45">
      <c r="B3090" t="s">
        <v>419</v>
      </c>
      <c r="C3090" t="s">
        <v>190</v>
      </c>
      <c r="D3090" t="s">
        <v>1964</v>
      </c>
      <c r="E3090" t="s">
        <v>1965</v>
      </c>
      <c r="F3090" t="s">
        <v>5541</v>
      </c>
      <c r="G3090" t="s">
        <v>422</v>
      </c>
      <c r="H3090" t="s">
        <v>1685</v>
      </c>
      <c r="I3090" t="s">
        <v>1686</v>
      </c>
      <c r="J3090">
        <v>2</v>
      </c>
      <c r="K3090">
        <v>3107.4549999999999</v>
      </c>
      <c r="L3090">
        <v>3427.6979999999999</v>
      </c>
      <c r="M3090">
        <v>4102.9210000000003</v>
      </c>
      <c r="N3090">
        <v>4179.0079999999998</v>
      </c>
      <c r="O3090">
        <v>3495.877</v>
      </c>
      <c r="P3090">
        <v>3562.4870000000001</v>
      </c>
      <c r="Q3090">
        <v>3640.03</v>
      </c>
      <c r="R3090">
        <v>3714.8490000000002</v>
      </c>
      <c r="S3090">
        <v>3783.1779999999999</v>
      </c>
      <c r="T3090">
        <v>3852.3339999999998</v>
      </c>
      <c r="U3090">
        <v>3922.752</v>
      </c>
      <c r="V3090">
        <v>3993.873</v>
      </c>
      <c r="W3090">
        <v>4065.9659999999999</v>
      </c>
      <c r="X3090">
        <v>4139.58</v>
      </c>
      <c r="Y3090">
        <v>4213.4719999999998</v>
      </c>
      <c r="Z3090">
        <v>4287.9260000000004</v>
      </c>
      <c r="AA3090">
        <v>4362.6229999999996</v>
      </c>
      <c r="AB3090">
        <v>4437.4570000000003</v>
      </c>
      <c r="AC3090">
        <v>4512.4690000000001</v>
      </c>
      <c r="AD3090">
        <v>4587.9080000000004</v>
      </c>
    </row>
    <row r="3091" spans="2:30" ht="15" customHeight="1" x14ac:dyDescent="0.45">
      <c r="B3091" t="s">
        <v>419</v>
      </c>
      <c r="C3091" t="s">
        <v>190</v>
      </c>
      <c r="D3091" t="s">
        <v>1967</v>
      </c>
      <c r="E3091" t="s">
        <v>1968</v>
      </c>
      <c r="F3091" t="s">
        <v>5542</v>
      </c>
      <c r="G3091" t="s">
        <v>422</v>
      </c>
      <c r="H3091" t="s">
        <v>1685</v>
      </c>
      <c r="I3091" t="s">
        <v>1686</v>
      </c>
      <c r="J3091">
        <v>2</v>
      </c>
      <c r="K3091">
        <v>2281.8090000000002</v>
      </c>
      <c r="L3091">
        <v>2631.6590000000001</v>
      </c>
      <c r="M3091">
        <v>3201.9259999999999</v>
      </c>
      <c r="N3091">
        <v>3306.0210000000002</v>
      </c>
      <c r="O3091">
        <v>2745.71</v>
      </c>
      <c r="P3091">
        <v>2837.2429999999999</v>
      </c>
      <c r="Q3091">
        <v>2944.3220000000001</v>
      </c>
      <c r="R3091">
        <v>3049.6480000000001</v>
      </c>
      <c r="S3091">
        <v>3148.0459999999998</v>
      </c>
      <c r="T3091">
        <v>3249.038</v>
      </c>
      <c r="U3091">
        <v>3353.268</v>
      </c>
      <c r="V3091">
        <v>3460.0309999999999</v>
      </c>
      <c r="W3091">
        <v>3569.748</v>
      </c>
      <c r="X3091">
        <v>3683.2570000000001</v>
      </c>
      <c r="Y3091">
        <v>3798.8530000000001</v>
      </c>
      <c r="Z3091">
        <v>3916.971</v>
      </c>
      <c r="AA3091">
        <v>4037.1729999999998</v>
      </c>
      <c r="AB3091">
        <v>4159.317</v>
      </c>
      <c r="AC3091">
        <v>4283.4780000000001</v>
      </c>
      <c r="AD3091">
        <v>4410.05</v>
      </c>
    </row>
    <row r="3092" spans="2:30" ht="15" customHeight="1" x14ac:dyDescent="0.45">
      <c r="B3092" t="s">
        <v>419</v>
      </c>
      <c r="C3092" t="s">
        <v>190</v>
      </c>
      <c r="D3092" t="s">
        <v>1970</v>
      </c>
      <c r="E3092" t="s">
        <v>1971</v>
      </c>
      <c r="F3092" t="s">
        <v>5543</v>
      </c>
      <c r="G3092" t="s">
        <v>422</v>
      </c>
      <c r="H3092" t="s">
        <v>1685</v>
      </c>
      <c r="I3092" t="s">
        <v>1686</v>
      </c>
      <c r="J3092">
        <v>2</v>
      </c>
      <c r="K3092">
        <v>0</v>
      </c>
      <c r="L3092">
        <v>0</v>
      </c>
      <c r="M3092">
        <v>0</v>
      </c>
      <c r="N3092">
        <v>0</v>
      </c>
      <c r="O3092">
        <v>0</v>
      </c>
      <c r="P3092">
        <v>0</v>
      </c>
      <c r="Q3092">
        <v>0</v>
      </c>
      <c r="R3092">
        <v>0</v>
      </c>
      <c r="S3092">
        <v>0</v>
      </c>
      <c r="T3092">
        <v>0</v>
      </c>
      <c r="U3092">
        <v>0</v>
      </c>
      <c r="V3092">
        <v>0</v>
      </c>
      <c r="W3092">
        <v>0</v>
      </c>
      <c r="X3092">
        <v>0</v>
      </c>
      <c r="Y3092">
        <v>0</v>
      </c>
      <c r="Z3092">
        <v>0</v>
      </c>
      <c r="AA3092">
        <v>0</v>
      </c>
      <c r="AB3092">
        <v>0</v>
      </c>
      <c r="AC3092">
        <v>0</v>
      </c>
      <c r="AD3092">
        <v>0</v>
      </c>
    </row>
    <row r="3093" spans="2:30" ht="15" customHeight="1" x14ac:dyDescent="0.45">
      <c r="B3093" t="s">
        <v>419</v>
      </c>
      <c r="C3093" t="s">
        <v>190</v>
      </c>
      <c r="D3093" t="s">
        <v>1973</v>
      </c>
      <c r="E3093" t="s">
        <v>1739</v>
      </c>
      <c r="F3093" t="s">
        <v>5473</v>
      </c>
      <c r="G3093" t="s">
        <v>422</v>
      </c>
      <c r="H3093" t="s">
        <v>1685</v>
      </c>
      <c r="I3093" t="s">
        <v>1686</v>
      </c>
      <c r="J3093">
        <v>2</v>
      </c>
      <c r="K3093">
        <v>659.322</v>
      </c>
      <c r="L3093">
        <v>771.90700000000004</v>
      </c>
      <c r="M3093">
        <v>857.73800000000006</v>
      </c>
      <c r="N3093">
        <v>889.11699999999996</v>
      </c>
      <c r="O3093">
        <v>823.97500000000002</v>
      </c>
      <c r="P3093">
        <v>855.57600000000002</v>
      </c>
      <c r="Q3093">
        <v>893.46699999999998</v>
      </c>
      <c r="R3093">
        <v>931.30799999999999</v>
      </c>
      <c r="S3093">
        <v>967.053</v>
      </c>
      <c r="T3093">
        <v>1004.215</v>
      </c>
      <c r="U3093">
        <v>1042.9380000000001</v>
      </c>
      <c r="V3093">
        <v>1082.9590000000001</v>
      </c>
      <c r="W3093">
        <v>1124.4580000000001</v>
      </c>
      <c r="X3093">
        <v>1167.798</v>
      </c>
      <c r="Y3093">
        <v>1212.298</v>
      </c>
      <c r="Z3093">
        <v>1258.1320000000001</v>
      </c>
      <c r="AA3093">
        <v>1305.126</v>
      </c>
      <c r="AB3093">
        <v>1353.2180000000001</v>
      </c>
      <c r="AC3093">
        <v>1402.4369999999999</v>
      </c>
      <c r="AD3093">
        <v>1452.9549999999999</v>
      </c>
    </row>
    <row r="3094" spans="2:30" ht="15" customHeight="1" x14ac:dyDescent="0.45">
      <c r="B3094" t="s">
        <v>419</v>
      </c>
      <c r="C3094" t="s">
        <v>190</v>
      </c>
      <c r="D3094" t="s">
        <v>1974</v>
      </c>
      <c r="E3094" t="s">
        <v>1975</v>
      </c>
      <c r="F3094" t="s">
        <v>5544</v>
      </c>
      <c r="G3094" t="s">
        <v>422</v>
      </c>
      <c r="H3094" t="s">
        <v>1685</v>
      </c>
      <c r="I3094" t="s">
        <v>1686</v>
      </c>
      <c r="J3094">
        <v>2</v>
      </c>
      <c r="K3094">
        <v>0</v>
      </c>
      <c r="L3094">
        <v>0</v>
      </c>
      <c r="M3094">
        <v>0</v>
      </c>
      <c r="N3094">
        <v>0</v>
      </c>
      <c r="O3094">
        <v>0</v>
      </c>
      <c r="P3094">
        <v>0</v>
      </c>
      <c r="Q3094">
        <v>0</v>
      </c>
      <c r="R3094">
        <v>0</v>
      </c>
      <c r="S3094">
        <v>0</v>
      </c>
      <c r="T3094">
        <v>0</v>
      </c>
      <c r="U3094">
        <v>0</v>
      </c>
      <c r="V3094">
        <v>0</v>
      </c>
      <c r="W3094">
        <v>0</v>
      </c>
      <c r="X3094">
        <v>0</v>
      </c>
      <c r="Y3094">
        <v>0</v>
      </c>
      <c r="Z3094">
        <v>0</v>
      </c>
      <c r="AA3094">
        <v>0</v>
      </c>
      <c r="AB3094">
        <v>0</v>
      </c>
      <c r="AC3094">
        <v>0</v>
      </c>
      <c r="AD3094">
        <v>0</v>
      </c>
    </row>
    <row r="3095" spans="2:30" ht="15" customHeight="1" x14ac:dyDescent="0.45">
      <c r="B3095" t="s">
        <v>419</v>
      </c>
      <c r="C3095" t="s">
        <v>190</v>
      </c>
      <c r="D3095" t="s">
        <v>1977</v>
      </c>
      <c r="E3095" t="s">
        <v>1978</v>
      </c>
      <c r="F3095" t="s">
        <v>5545</v>
      </c>
      <c r="G3095" t="s">
        <v>422</v>
      </c>
      <c r="H3095" t="s">
        <v>1685</v>
      </c>
      <c r="I3095" t="s">
        <v>1686</v>
      </c>
      <c r="J3095">
        <v>2</v>
      </c>
      <c r="K3095">
        <v>0</v>
      </c>
      <c r="L3095">
        <v>0</v>
      </c>
      <c r="M3095">
        <v>0</v>
      </c>
      <c r="N3095">
        <v>0</v>
      </c>
      <c r="O3095">
        <v>0</v>
      </c>
      <c r="P3095">
        <v>0</v>
      </c>
      <c r="Q3095">
        <v>0</v>
      </c>
      <c r="R3095">
        <v>0</v>
      </c>
      <c r="S3095">
        <v>0</v>
      </c>
      <c r="T3095">
        <v>0</v>
      </c>
      <c r="U3095">
        <v>0</v>
      </c>
      <c r="V3095">
        <v>0</v>
      </c>
      <c r="W3095">
        <v>0</v>
      </c>
      <c r="X3095">
        <v>0</v>
      </c>
      <c r="Y3095">
        <v>0</v>
      </c>
      <c r="Z3095">
        <v>0</v>
      </c>
      <c r="AA3095">
        <v>0</v>
      </c>
      <c r="AB3095">
        <v>0</v>
      </c>
      <c r="AC3095">
        <v>0</v>
      </c>
      <c r="AD3095">
        <v>0</v>
      </c>
    </row>
    <row r="3096" spans="2:30" ht="15" customHeight="1" x14ac:dyDescent="0.45">
      <c r="B3096" t="s">
        <v>419</v>
      </c>
      <c r="C3096" t="s">
        <v>190</v>
      </c>
      <c r="D3096" t="s">
        <v>1980</v>
      </c>
      <c r="E3096" t="s">
        <v>1981</v>
      </c>
      <c r="F3096" t="s">
        <v>5546</v>
      </c>
      <c r="G3096" t="s">
        <v>422</v>
      </c>
      <c r="H3096" t="s">
        <v>1685</v>
      </c>
      <c r="I3096" t="s">
        <v>1686</v>
      </c>
      <c r="J3096">
        <v>2</v>
      </c>
      <c r="K3096">
        <v>3</v>
      </c>
      <c r="L3096">
        <v>3.181</v>
      </c>
      <c r="M3096">
        <v>3.6320000000000001</v>
      </c>
      <c r="N3096">
        <v>3.7050000000000001</v>
      </c>
      <c r="O3096">
        <v>3.3759999999999999</v>
      </c>
      <c r="P3096">
        <v>3.4460000000000002</v>
      </c>
      <c r="Q3096">
        <v>3.528</v>
      </c>
      <c r="R3096">
        <v>3.6059999999999999</v>
      </c>
      <c r="S3096">
        <v>3.6789999999999998</v>
      </c>
      <c r="T3096">
        <v>3.7519999999999998</v>
      </c>
      <c r="U3096">
        <v>3.827</v>
      </c>
      <c r="V3096">
        <v>3.903</v>
      </c>
      <c r="W3096">
        <v>3.98</v>
      </c>
      <c r="X3096">
        <v>4.0579999999999998</v>
      </c>
      <c r="Y3096">
        <v>4.1379999999999999</v>
      </c>
      <c r="Z3096">
        <v>4.218</v>
      </c>
      <c r="AA3096">
        <v>4.2990000000000004</v>
      </c>
      <c r="AB3096">
        <v>4.38</v>
      </c>
      <c r="AC3096">
        <v>4.4619999999999997</v>
      </c>
      <c r="AD3096">
        <v>4.5439999999999996</v>
      </c>
    </row>
    <row r="3097" spans="2:30" ht="15" customHeight="1" x14ac:dyDescent="0.45">
      <c r="B3097" t="s">
        <v>419</v>
      </c>
      <c r="C3097" t="s">
        <v>190</v>
      </c>
      <c r="D3097" t="s">
        <v>1983</v>
      </c>
      <c r="E3097" t="s">
        <v>1984</v>
      </c>
      <c r="F3097" t="s">
        <v>5547</v>
      </c>
      <c r="G3097" t="s">
        <v>422</v>
      </c>
      <c r="H3097" t="s">
        <v>1685</v>
      </c>
      <c r="I3097" t="s">
        <v>1686</v>
      </c>
      <c r="J3097">
        <v>2</v>
      </c>
      <c r="K3097">
        <v>4</v>
      </c>
      <c r="L3097">
        <v>4.3959999999999999</v>
      </c>
      <c r="M3097">
        <v>5.07</v>
      </c>
      <c r="N3097">
        <v>5.234</v>
      </c>
      <c r="O3097">
        <v>4.7770000000000001</v>
      </c>
      <c r="P3097">
        <v>4.9359999999999999</v>
      </c>
      <c r="Q3097">
        <v>5.1219999999999999</v>
      </c>
      <c r="R3097">
        <v>5.306</v>
      </c>
      <c r="S3097">
        <v>5.4770000000000003</v>
      </c>
      <c r="T3097">
        <v>5.6529999999999996</v>
      </c>
      <c r="U3097">
        <v>5.8339999999999996</v>
      </c>
      <c r="V3097">
        <v>6.02</v>
      </c>
      <c r="W3097">
        <v>6.2110000000000003</v>
      </c>
      <c r="X3097">
        <v>6.4080000000000004</v>
      </c>
      <c r="Y3097">
        <v>6.609</v>
      </c>
      <c r="Z3097">
        <v>6.8150000000000004</v>
      </c>
      <c r="AA3097">
        <v>7.024</v>
      </c>
      <c r="AB3097">
        <v>7.2359999999999998</v>
      </c>
      <c r="AC3097">
        <v>7.452</v>
      </c>
      <c r="AD3097">
        <v>7.673</v>
      </c>
    </row>
    <row r="3098" spans="2:30" ht="15" customHeight="1" x14ac:dyDescent="0.45">
      <c r="B3098" t="s">
        <v>419</v>
      </c>
      <c r="C3098" t="s">
        <v>190</v>
      </c>
      <c r="D3098" t="s">
        <v>1986</v>
      </c>
      <c r="E3098" t="s">
        <v>1987</v>
      </c>
      <c r="F3098" t="s">
        <v>5548</v>
      </c>
      <c r="G3098" t="s">
        <v>422</v>
      </c>
      <c r="H3098" t="s">
        <v>1685</v>
      </c>
      <c r="I3098" t="s">
        <v>1686</v>
      </c>
      <c r="J3098">
        <v>2</v>
      </c>
      <c r="K3098">
        <v>0</v>
      </c>
      <c r="L3098">
        <v>0</v>
      </c>
      <c r="M3098">
        <v>0</v>
      </c>
      <c r="N3098">
        <v>0</v>
      </c>
      <c r="O3098">
        <v>0</v>
      </c>
      <c r="P3098">
        <v>0</v>
      </c>
      <c r="Q3098">
        <v>0</v>
      </c>
      <c r="R3098">
        <v>0</v>
      </c>
      <c r="S3098">
        <v>0</v>
      </c>
      <c r="T3098">
        <v>0</v>
      </c>
      <c r="U3098">
        <v>0</v>
      </c>
      <c r="V3098">
        <v>0</v>
      </c>
      <c r="W3098">
        <v>0</v>
      </c>
      <c r="X3098">
        <v>0</v>
      </c>
      <c r="Y3098">
        <v>0</v>
      </c>
      <c r="Z3098">
        <v>0</v>
      </c>
      <c r="AA3098">
        <v>0</v>
      </c>
      <c r="AB3098">
        <v>0</v>
      </c>
      <c r="AC3098">
        <v>0</v>
      </c>
      <c r="AD3098">
        <v>0</v>
      </c>
    </row>
    <row r="3099" spans="2:30" ht="15" customHeight="1" x14ac:dyDescent="0.45">
      <c r="B3099" t="s">
        <v>419</v>
      </c>
      <c r="C3099" t="s">
        <v>190</v>
      </c>
      <c r="D3099" t="s">
        <v>1989</v>
      </c>
      <c r="E3099" t="s">
        <v>1727</v>
      </c>
      <c r="F3099" t="s">
        <v>5469</v>
      </c>
      <c r="G3099" t="s">
        <v>422</v>
      </c>
      <c r="H3099" t="s">
        <v>1685</v>
      </c>
      <c r="I3099" t="s">
        <v>1686</v>
      </c>
      <c r="J3099">
        <v>2</v>
      </c>
      <c r="K3099">
        <v>7688.0550000000003</v>
      </c>
      <c r="L3099">
        <v>7385.51</v>
      </c>
      <c r="M3099">
        <v>7823.808</v>
      </c>
      <c r="N3099">
        <v>9966.4969999999994</v>
      </c>
      <c r="O3099">
        <v>8899.5939999999991</v>
      </c>
      <c r="P3099">
        <v>9628.5669999999991</v>
      </c>
      <c r="Q3099">
        <v>9915.0990000000002</v>
      </c>
      <c r="R3099">
        <v>10121.718000000001</v>
      </c>
      <c r="S3099">
        <v>10221.65</v>
      </c>
      <c r="T3099">
        <v>10299.228999999999</v>
      </c>
      <c r="U3099">
        <v>10384.621999999999</v>
      </c>
      <c r="V3099">
        <v>10479.421</v>
      </c>
      <c r="W3099">
        <v>10583.687</v>
      </c>
      <c r="X3099">
        <v>10700.995999999999</v>
      </c>
      <c r="Y3099">
        <v>10829.041999999999</v>
      </c>
      <c r="Z3099">
        <v>10969.145</v>
      </c>
      <c r="AA3099">
        <v>11121.284</v>
      </c>
      <c r="AB3099">
        <v>11286.098</v>
      </c>
      <c r="AC3099">
        <v>11464.159</v>
      </c>
      <c r="AD3099">
        <v>11657</v>
      </c>
    </row>
    <row r="3100" spans="2:30" ht="15" customHeight="1" x14ac:dyDescent="0.45">
      <c r="B3100" t="s">
        <v>419</v>
      </c>
      <c r="C3100" t="s">
        <v>190</v>
      </c>
      <c r="D3100" t="s">
        <v>1990</v>
      </c>
      <c r="E3100" t="s">
        <v>1991</v>
      </c>
      <c r="F3100" t="s">
        <v>5549</v>
      </c>
      <c r="G3100" t="s">
        <v>422</v>
      </c>
      <c r="H3100" t="s">
        <v>1685</v>
      </c>
      <c r="I3100" t="s">
        <v>1686</v>
      </c>
      <c r="J3100">
        <v>2</v>
      </c>
      <c r="K3100">
        <v>4691.6719999999996</v>
      </c>
      <c r="L3100">
        <v>4570.1959999999999</v>
      </c>
      <c r="M3100">
        <v>4439.6189999999997</v>
      </c>
      <c r="N3100">
        <v>5367.1639999999998</v>
      </c>
      <c r="O3100">
        <v>5290.8190000000004</v>
      </c>
      <c r="P3100">
        <v>5193.4629999999997</v>
      </c>
      <c r="Q3100">
        <v>5045.0789999999997</v>
      </c>
      <c r="R3100">
        <v>4923.8109999999997</v>
      </c>
      <c r="S3100">
        <v>4820.451</v>
      </c>
      <c r="T3100">
        <v>4731.21</v>
      </c>
      <c r="U3100">
        <v>4644.4750000000004</v>
      </c>
      <c r="V3100">
        <v>4563.018</v>
      </c>
      <c r="W3100">
        <v>4486.2039999999997</v>
      </c>
      <c r="X3100">
        <v>4416.2079999999996</v>
      </c>
      <c r="Y3100">
        <v>4353.5839999999998</v>
      </c>
      <c r="Z3100">
        <v>4298.9250000000002</v>
      </c>
      <c r="AA3100">
        <v>4252.9449999999997</v>
      </c>
      <c r="AB3100">
        <v>4216.5230000000001</v>
      </c>
      <c r="AC3100">
        <v>4190.1090000000004</v>
      </c>
      <c r="AD3100">
        <v>4174.58</v>
      </c>
    </row>
    <row r="3101" spans="2:30" ht="15" customHeight="1" x14ac:dyDescent="0.45">
      <c r="B3101" t="s">
        <v>419</v>
      </c>
      <c r="C3101" t="s">
        <v>190</v>
      </c>
      <c r="D3101" t="s">
        <v>1993</v>
      </c>
      <c r="E3101" t="s">
        <v>1994</v>
      </c>
      <c r="F3101" t="s">
        <v>5550</v>
      </c>
      <c r="G3101" t="s">
        <v>422</v>
      </c>
      <c r="H3101" t="s">
        <v>1685</v>
      </c>
      <c r="I3101" t="s">
        <v>1686</v>
      </c>
      <c r="J3101">
        <v>2</v>
      </c>
      <c r="K3101">
        <v>271.34100000000001</v>
      </c>
      <c r="L3101">
        <v>251.108</v>
      </c>
      <c r="M3101">
        <v>298.85899999999998</v>
      </c>
      <c r="N3101">
        <v>395.57299999999998</v>
      </c>
      <c r="O3101">
        <v>316.89299999999997</v>
      </c>
      <c r="P3101">
        <v>382.613</v>
      </c>
      <c r="Q3101">
        <v>416.96300000000002</v>
      </c>
      <c r="R3101">
        <v>442.65300000000002</v>
      </c>
      <c r="S3101">
        <v>458.37799999999999</v>
      </c>
      <c r="T3101">
        <v>471.20800000000003</v>
      </c>
      <c r="U3101">
        <v>484.39600000000002</v>
      </c>
      <c r="V3101">
        <v>497.83699999999999</v>
      </c>
      <c r="W3101">
        <v>511.58699999999999</v>
      </c>
      <c r="X3101">
        <v>525.76099999999997</v>
      </c>
      <c r="Y3101">
        <v>540.11199999999997</v>
      </c>
      <c r="Z3101">
        <v>554.697</v>
      </c>
      <c r="AA3101">
        <v>569.45299999999997</v>
      </c>
      <c r="AB3101">
        <v>584.35599999999999</v>
      </c>
      <c r="AC3101">
        <v>599.41300000000001</v>
      </c>
      <c r="AD3101">
        <v>614.678</v>
      </c>
    </row>
    <row r="3102" spans="2:30" ht="15" customHeight="1" x14ac:dyDescent="0.45">
      <c r="B3102" t="s">
        <v>419</v>
      </c>
      <c r="C3102" t="s">
        <v>190</v>
      </c>
      <c r="D3102" t="s">
        <v>1996</v>
      </c>
      <c r="E3102" t="s">
        <v>1997</v>
      </c>
      <c r="F3102" t="s">
        <v>5551</v>
      </c>
      <c r="G3102" t="s">
        <v>422</v>
      </c>
      <c r="H3102" t="s">
        <v>1685</v>
      </c>
      <c r="I3102" t="s">
        <v>1686</v>
      </c>
      <c r="J3102">
        <v>2</v>
      </c>
      <c r="K3102">
        <v>0</v>
      </c>
      <c r="L3102">
        <v>0</v>
      </c>
      <c r="M3102">
        <v>0</v>
      </c>
      <c r="N3102">
        <v>0</v>
      </c>
      <c r="O3102">
        <v>0</v>
      </c>
      <c r="P3102">
        <v>0</v>
      </c>
      <c r="Q3102">
        <v>0</v>
      </c>
      <c r="R3102">
        <v>0</v>
      </c>
      <c r="S3102">
        <v>0</v>
      </c>
      <c r="T3102">
        <v>0</v>
      </c>
      <c r="U3102">
        <v>0</v>
      </c>
      <c r="V3102">
        <v>0</v>
      </c>
      <c r="W3102">
        <v>0</v>
      </c>
      <c r="X3102">
        <v>0</v>
      </c>
      <c r="Y3102">
        <v>0</v>
      </c>
      <c r="Z3102">
        <v>0</v>
      </c>
      <c r="AA3102">
        <v>0</v>
      </c>
      <c r="AB3102">
        <v>0</v>
      </c>
      <c r="AC3102">
        <v>0</v>
      </c>
      <c r="AD3102">
        <v>0</v>
      </c>
    </row>
    <row r="3103" spans="2:30" ht="15" customHeight="1" x14ac:dyDescent="0.45">
      <c r="B3103" t="s">
        <v>419</v>
      </c>
      <c r="C3103" t="s">
        <v>190</v>
      </c>
      <c r="D3103" t="s">
        <v>1999</v>
      </c>
      <c r="E3103" t="s">
        <v>2000</v>
      </c>
      <c r="F3103" t="s">
        <v>5552</v>
      </c>
      <c r="G3103" t="s">
        <v>422</v>
      </c>
      <c r="H3103" t="s">
        <v>1685</v>
      </c>
      <c r="I3103" t="s">
        <v>1686</v>
      </c>
      <c r="J3103">
        <v>2</v>
      </c>
      <c r="K3103">
        <v>2631.7759999999998</v>
      </c>
      <c r="L3103">
        <v>2478.98</v>
      </c>
      <c r="M3103">
        <v>2984.6860000000001</v>
      </c>
      <c r="N3103">
        <v>4071.1979999999999</v>
      </c>
      <c r="O3103">
        <v>3191.3879999999999</v>
      </c>
      <c r="P3103">
        <v>3932.998</v>
      </c>
      <c r="Q3103">
        <v>4326.7610000000004</v>
      </c>
      <c r="R3103">
        <v>4625.2960000000003</v>
      </c>
      <c r="S3103">
        <v>4812.2269999999999</v>
      </c>
      <c r="T3103">
        <v>4966.607</v>
      </c>
      <c r="U3103">
        <v>5125.9369999999999</v>
      </c>
      <c r="V3103">
        <v>5289.14</v>
      </c>
      <c r="W3103">
        <v>5456.857</v>
      </c>
      <c r="X3103">
        <v>5630.3720000000003</v>
      </c>
      <c r="Y3103">
        <v>5807.0770000000002</v>
      </c>
      <c r="Z3103">
        <v>5987.6360000000004</v>
      </c>
      <c r="AA3103">
        <v>6171.3810000000003</v>
      </c>
      <c r="AB3103">
        <v>6358.0959999999995</v>
      </c>
      <c r="AC3103">
        <v>6547.893</v>
      </c>
      <c r="AD3103">
        <v>6741.3760000000002</v>
      </c>
    </row>
    <row r="3104" spans="2:30" ht="15" customHeight="1" x14ac:dyDescent="0.45">
      <c r="B3104" t="s">
        <v>419</v>
      </c>
      <c r="C3104" t="s">
        <v>190</v>
      </c>
      <c r="D3104" t="s">
        <v>2002</v>
      </c>
      <c r="E3104" t="s">
        <v>2003</v>
      </c>
      <c r="F3104" t="s">
        <v>5553</v>
      </c>
      <c r="G3104" t="s">
        <v>422</v>
      </c>
      <c r="H3104" t="s">
        <v>1685</v>
      </c>
      <c r="I3104" t="s">
        <v>1686</v>
      </c>
      <c r="J3104">
        <v>2</v>
      </c>
      <c r="K3104">
        <v>93.265000000000001</v>
      </c>
      <c r="L3104">
        <v>85.225999999999999</v>
      </c>
      <c r="M3104">
        <v>100.645</v>
      </c>
      <c r="N3104">
        <v>132.56200000000001</v>
      </c>
      <c r="O3104">
        <v>100.494</v>
      </c>
      <c r="P3104">
        <v>119.49299999999999</v>
      </c>
      <c r="Q3104">
        <v>126.297</v>
      </c>
      <c r="R3104">
        <v>129.959</v>
      </c>
      <c r="S3104">
        <v>130.59399999999999</v>
      </c>
      <c r="T3104">
        <v>130.203</v>
      </c>
      <c r="U3104">
        <v>129.81399999999999</v>
      </c>
      <c r="V3104">
        <v>129.42599999999999</v>
      </c>
      <c r="W3104">
        <v>129.04</v>
      </c>
      <c r="X3104">
        <v>128.654</v>
      </c>
      <c r="Y3104">
        <v>128.27000000000001</v>
      </c>
      <c r="Z3104">
        <v>127.886</v>
      </c>
      <c r="AA3104">
        <v>127.504</v>
      </c>
      <c r="AB3104">
        <v>127.123</v>
      </c>
      <c r="AC3104">
        <v>126.74299999999999</v>
      </c>
      <c r="AD3104">
        <v>126.36499999999999</v>
      </c>
    </row>
    <row r="3105" spans="2:30" ht="15" customHeight="1" x14ac:dyDescent="0.45">
      <c r="B3105" t="s">
        <v>419</v>
      </c>
      <c r="C3105" t="s">
        <v>190</v>
      </c>
      <c r="D3105" t="s">
        <v>2005</v>
      </c>
      <c r="E3105" t="s">
        <v>2006</v>
      </c>
      <c r="F3105" t="s">
        <v>5554</v>
      </c>
      <c r="G3105" t="s">
        <v>422</v>
      </c>
      <c r="H3105" t="s">
        <v>1685</v>
      </c>
      <c r="I3105" t="s">
        <v>1686</v>
      </c>
      <c r="J3105">
        <v>2</v>
      </c>
      <c r="K3105">
        <v>80943.887000000002</v>
      </c>
      <c r="L3105">
        <v>78988.741999999998</v>
      </c>
      <c r="M3105">
        <v>89393.111000000004</v>
      </c>
      <c r="N3105">
        <v>92455.08</v>
      </c>
      <c r="O3105">
        <v>85268.879000000001</v>
      </c>
      <c r="P3105">
        <v>84207.058000000005</v>
      </c>
      <c r="Q3105">
        <v>88797.986000000004</v>
      </c>
      <c r="R3105">
        <v>92355.654999999999</v>
      </c>
      <c r="S3105">
        <v>96334.335000000006</v>
      </c>
      <c r="T3105">
        <v>100202.197</v>
      </c>
      <c r="U3105">
        <v>104496.319</v>
      </c>
      <c r="V3105">
        <v>109051.151</v>
      </c>
      <c r="W3105">
        <v>114016.489</v>
      </c>
      <c r="X3105">
        <v>119360.716</v>
      </c>
      <c r="Y3105">
        <v>125070.186</v>
      </c>
      <c r="Z3105">
        <v>131255.16699999999</v>
      </c>
      <c r="AA3105">
        <v>137972.742</v>
      </c>
      <c r="AB3105">
        <v>145292.174</v>
      </c>
      <c r="AC3105">
        <v>153290.495</v>
      </c>
      <c r="AD3105">
        <v>161671.20800000001</v>
      </c>
    </row>
    <row r="3106" spans="2:30" ht="15" customHeight="1" x14ac:dyDescent="0.45">
      <c r="B3106" t="s">
        <v>419</v>
      </c>
      <c r="C3106" t="s">
        <v>190</v>
      </c>
      <c r="D3106" t="s">
        <v>2008</v>
      </c>
      <c r="E3106" t="s">
        <v>1748</v>
      </c>
      <c r="F3106" t="s">
        <v>5476</v>
      </c>
      <c r="G3106" t="s">
        <v>422</v>
      </c>
      <c r="H3106" t="s">
        <v>1685</v>
      </c>
      <c r="I3106" t="s">
        <v>1686</v>
      </c>
      <c r="J3106">
        <v>2</v>
      </c>
      <c r="K3106">
        <v>1529.27</v>
      </c>
      <c r="L3106">
        <v>1206.73</v>
      </c>
      <c r="M3106">
        <v>1313.405</v>
      </c>
      <c r="N3106">
        <v>1308.827</v>
      </c>
      <c r="O3106">
        <v>1304.2660000000001</v>
      </c>
      <c r="P3106">
        <v>1299.72</v>
      </c>
      <c r="Q3106">
        <v>1295.19</v>
      </c>
      <c r="R3106">
        <v>1290.6759999999999</v>
      </c>
      <c r="S3106">
        <v>1286.1780000000001</v>
      </c>
      <c r="T3106">
        <v>1281.6949999999999</v>
      </c>
      <c r="U3106">
        <v>1277.2280000000001</v>
      </c>
      <c r="V3106">
        <v>1272.777</v>
      </c>
      <c r="W3106">
        <v>1268.3409999999999</v>
      </c>
      <c r="X3106">
        <v>1263.921</v>
      </c>
      <c r="Y3106">
        <v>1259.5160000000001</v>
      </c>
      <c r="Z3106">
        <v>1255.126</v>
      </c>
      <c r="AA3106">
        <v>1250.752</v>
      </c>
      <c r="AB3106">
        <v>1246.393</v>
      </c>
      <c r="AC3106">
        <v>1242.049</v>
      </c>
      <c r="AD3106">
        <v>1237.72</v>
      </c>
    </row>
    <row r="3107" spans="2:30" ht="15" customHeight="1" x14ac:dyDescent="0.45">
      <c r="B3107" t="s">
        <v>419</v>
      </c>
      <c r="C3107" t="s">
        <v>190</v>
      </c>
      <c r="D3107" t="s">
        <v>2009</v>
      </c>
      <c r="E3107" t="s">
        <v>2010</v>
      </c>
      <c r="F3107" t="s">
        <v>5555</v>
      </c>
      <c r="G3107" t="s">
        <v>422</v>
      </c>
      <c r="H3107" t="s">
        <v>1685</v>
      </c>
      <c r="I3107" t="s">
        <v>1686</v>
      </c>
      <c r="J3107">
        <v>2</v>
      </c>
      <c r="K3107">
        <v>0</v>
      </c>
      <c r="L3107">
        <v>0</v>
      </c>
      <c r="M3107">
        <v>0</v>
      </c>
      <c r="N3107">
        <v>0</v>
      </c>
      <c r="O3107">
        <v>0</v>
      </c>
      <c r="P3107">
        <v>0</v>
      </c>
      <c r="Q3107">
        <v>0</v>
      </c>
      <c r="R3107">
        <v>0</v>
      </c>
      <c r="S3107">
        <v>0</v>
      </c>
      <c r="T3107">
        <v>0</v>
      </c>
      <c r="U3107">
        <v>0</v>
      </c>
      <c r="V3107">
        <v>0</v>
      </c>
      <c r="W3107">
        <v>0</v>
      </c>
      <c r="X3107">
        <v>0</v>
      </c>
      <c r="Y3107">
        <v>0</v>
      </c>
      <c r="Z3107">
        <v>0</v>
      </c>
      <c r="AA3107">
        <v>0</v>
      </c>
      <c r="AB3107">
        <v>0</v>
      </c>
      <c r="AC3107">
        <v>0</v>
      </c>
      <c r="AD3107">
        <v>0</v>
      </c>
    </row>
    <row r="3108" spans="2:30" ht="15" customHeight="1" x14ac:dyDescent="0.45">
      <c r="B3108" t="s">
        <v>419</v>
      </c>
      <c r="C3108" t="s">
        <v>190</v>
      </c>
      <c r="D3108" t="s">
        <v>2012</v>
      </c>
      <c r="E3108" t="s">
        <v>2013</v>
      </c>
      <c r="F3108" t="s">
        <v>5556</v>
      </c>
      <c r="G3108" t="s">
        <v>422</v>
      </c>
      <c r="H3108" t="s">
        <v>1685</v>
      </c>
      <c r="I3108" t="s">
        <v>1686</v>
      </c>
      <c r="J3108">
        <v>2</v>
      </c>
      <c r="K3108">
        <v>0</v>
      </c>
      <c r="L3108">
        <v>0</v>
      </c>
      <c r="M3108">
        <v>0</v>
      </c>
      <c r="N3108">
        <v>0</v>
      </c>
      <c r="O3108">
        <v>0</v>
      </c>
      <c r="P3108">
        <v>0</v>
      </c>
      <c r="Q3108">
        <v>0</v>
      </c>
      <c r="R3108">
        <v>0</v>
      </c>
      <c r="S3108">
        <v>0</v>
      </c>
      <c r="T3108">
        <v>0</v>
      </c>
      <c r="U3108">
        <v>0</v>
      </c>
      <c r="V3108">
        <v>0</v>
      </c>
      <c r="W3108">
        <v>0</v>
      </c>
      <c r="X3108">
        <v>0</v>
      </c>
      <c r="Y3108">
        <v>0</v>
      </c>
      <c r="Z3108">
        <v>0</v>
      </c>
      <c r="AA3108">
        <v>0</v>
      </c>
      <c r="AB3108">
        <v>0</v>
      </c>
      <c r="AC3108">
        <v>0</v>
      </c>
      <c r="AD3108">
        <v>0</v>
      </c>
    </row>
    <row r="3109" spans="2:30" ht="15" customHeight="1" x14ac:dyDescent="0.45">
      <c r="B3109" t="s">
        <v>419</v>
      </c>
      <c r="C3109" t="s">
        <v>190</v>
      </c>
      <c r="D3109" t="s">
        <v>2015</v>
      </c>
      <c r="E3109" t="s">
        <v>2016</v>
      </c>
      <c r="F3109" t="s">
        <v>5557</v>
      </c>
      <c r="G3109" t="s">
        <v>422</v>
      </c>
      <c r="H3109" t="s">
        <v>1685</v>
      </c>
      <c r="I3109" t="s">
        <v>1686</v>
      </c>
      <c r="J3109">
        <v>2</v>
      </c>
      <c r="K3109">
        <v>1529.27</v>
      </c>
      <c r="L3109">
        <v>1206.73</v>
      </c>
      <c r="M3109">
        <v>1313.405</v>
      </c>
      <c r="N3109">
        <v>1308.827</v>
      </c>
      <c r="O3109">
        <v>1304.2660000000001</v>
      </c>
      <c r="P3109">
        <v>1299.72</v>
      </c>
      <c r="Q3109">
        <v>1295.19</v>
      </c>
      <c r="R3109">
        <v>1290.6759999999999</v>
      </c>
      <c r="S3109">
        <v>1286.1780000000001</v>
      </c>
      <c r="T3109">
        <v>1281.6949999999999</v>
      </c>
      <c r="U3109">
        <v>1277.2280000000001</v>
      </c>
      <c r="V3109">
        <v>1272.777</v>
      </c>
      <c r="W3109">
        <v>1268.3409999999999</v>
      </c>
      <c r="X3109">
        <v>1263.921</v>
      </c>
      <c r="Y3109">
        <v>1259.5160000000001</v>
      </c>
      <c r="Z3109">
        <v>1255.126</v>
      </c>
      <c r="AA3109">
        <v>1250.752</v>
      </c>
      <c r="AB3109">
        <v>1246.393</v>
      </c>
      <c r="AC3109">
        <v>1242.049</v>
      </c>
      <c r="AD3109">
        <v>1237.72</v>
      </c>
    </row>
    <row r="3110" spans="2:30" ht="15" customHeight="1" x14ac:dyDescent="0.45">
      <c r="B3110" t="s">
        <v>419</v>
      </c>
      <c r="C3110" t="s">
        <v>190</v>
      </c>
      <c r="D3110" t="s">
        <v>2018</v>
      </c>
      <c r="E3110" t="s">
        <v>2019</v>
      </c>
      <c r="F3110" t="s">
        <v>5558</v>
      </c>
      <c r="G3110" t="s">
        <v>422</v>
      </c>
      <c r="H3110" t="s">
        <v>1685</v>
      </c>
      <c r="I3110" t="s">
        <v>1686</v>
      </c>
      <c r="J3110">
        <v>2</v>
      </c>
      <c r="K3110">
        <v>0</v>
      </c>
      <c r="L3110">
        <v>0</v>
      </c>
      <c r="M3110">
        <v>0</v>
      </c>
      <c r="N3110">
        <v>0</v>
      </c>
      <c r="O3110">
        <v>0</v>
      </c>
      <c r="P3110">
        <v>0</v>
      </c>
      <c r="Q3110">
        <v>0</v>
      </c>
      <c r="R3110">
        <v>0</v>
      </c>
      <c r="S3110">
        <v>0</v>
      </c>
      <c r="T3110">
        <v>0</v>
      </c>
      <c r="U3110">
        <v>0</v>
      </c>
      <c r="V3110">
        <v>0</v>
      </c>
      <c r="W3110">
        <v>0</v>
      </c>
      <c r="X3110">
        <v>0</v>
      </c>
      <c r="Y3110">
        <v>0</v>
      </c>
      <c r="Z3110">
        <v>0</v>
      </c>
      <c r="AA3110">
        <v>0</v>
      </c>
      <c r="AB3110">
        <v>0</v>
      </c>
      <c r="AC3110">
        <v>0</v>
      </c>
      <c r="AD3110">
        <v>0</v>
      </c>
    </row>
    <row r="3111" spans="2:30" ht="15" customHeight="1" x14ac:dyDescent="0.45">
      <c r="B3111" t="s">
        <v>419</v>
      </c>
      <c r="C3111" t="s">
        <v>190</v>
      </c>
      <c r="D3111" t="s">
        <v>2021</v>
      </c>
      <c r="E3111" t="s">
        <v>2022</v>
      </c>
      <c r="F3111" t="s">
        <v>5559</v>
      </c>
      <c r="G3111" t="s">
        <v>422</v>
      </c>
      <c r="H3111" t="s">
        <v>1685</v>
      </c>
      <c r="I3111" t="s">
        <v>1686</v>
      </c>
      <c r="J3111">
        <v>2</v>
      </c>
      <c r="K3111">
        <v>0</v>
      </c>
      <c r="L3111">
        <v>0</v>
      </c>
      <c r="M3111">
        <v>0</v>
      </c>
      <c r="N3111">
        <v>0</v>
      </c>
      <c r="O3111">
        <v>0</v>
      </c>
      <c r="P3111">
        <v>0</v>
      </c>
      <c r="Q3111">
        <v>0</v>
      </c>
      <c r="R3111">
        <v>0</v>
      </c>
      <c r="S3111">
        <v>0</v>
      </c>
      <c r="T3111">
        <v>0</v>
      </c>
      <c r="U3111">
        <v>0</v>
      </c>
      <c r="V3111">
        <v>0</v>
      </c>
      <c r="W3111">
        <v>0</v>
      </c>
      <c r="X3111">
        <v>0</v>
      </c>
      <c r="Y3111">
        <v>0</v>
      </c>
      <c r="Z3111">
        <v>0</v>
      </c>
      <c r="AA3111">
        <v>0</v>
      </c>
      <c r="AB3111">
        <v>0</v>
      </c>
      <c r="AC3111">
        <v>0</v>
      </c>
      <c r="AD3111">
        <v>0</v>
      </c>
    </row>
    <row r="3112" spans="2:30" ht="15" customHeight="1" x14ac:dyDescent="0.45">
      <c r="B3112" t="s">
        <v>419</v>
      </c>
      <c r="C3112" t="s">
        <v>190</v>
      </c>
      <c r="D3112" t="s">
        <v>2024</v>
      </c>
      <c r="E3112" t="s">
        <v>1718</v>
      </c>
      <c r="F3112" t="s">
        <v>5466</v>
      </c>
      <c r="G3112" t="s">
        <v>422</v>
      </c>
      <c r="H3112" t="s">
        <v>1685</v>
      </c>
      <c r="I3112" t="s">
        <v>1686</v>
      </c>
      <c r="J3112">
        <v>2</v>
      </c>
      <c r="K3112">
        <v>84652.786999999997</v>
      </c>
      <c r="L3112">
        <v>82575.288</v>
      </c>
      <c r="M3112">
        <v>93047.167000000001</v>
      </c>
      <c r="N3112">
        <v>97632.589000000007</v>
      </c>
      <c r="O3112">
        <v>92104.058999999994</v>
      </c>
      <c r="P3112">
        <v>91746.595000000001</v>
      </c>
      <c r="Q3112">
        <v>96223.763999999996</v>
      </c>
      <c r="R3112">
        <v>100038.629</v>
      </c>
      <c r="S3112">
        <v>104517.88099999999</v>
      </c>
      <c r="T3112">
        <v>109084.213</v>
      </c>
      <c r="U3112">
        <v>114048.852</v>
      </c>
      <c r="V3112">
        <v>119301.431</v>
      </c>
      <c r="W3112">
        <v>124984.598</v>
      </c>
      <c r="X3112">
        <v>131110.25200000001</v>
      </c>
      <c r="Y3112">
        <v>137679.008</v>
      </c>
      <c r="Z3112">
        <v>144801.03700000001</v>
      </c>
      <c r="AA3112">
        <v>152532.94</v>
      </c>
      <c r="AB3112">
        <v>160958.788</v>
      </c>
      <c r="AC3112">
        <v>170163.52299999999</v>
      </c>
      <c r="AD3112">
        <v>179900.74600000001</v>
      </c>
    </row>
    <row r="3113" spans="2:30" ht="15" customHeight="1" x14ac:dyDescent="0.45">
      <c r="B3113" t="s">
        <v>419</v>
      </c>
      <c r="C3113" t="s">
        <v>190</v>
      </c>
      <c r="D3113" t="s">
        <v>2025</v>
      </c>
      <c r="E3113" t="s">
        <v>1721</v>
      </c>
      <c r="F3113" t="s">
        <v>5467</v>
      </c>
      <c r="G3113" t="s">
        <v>422</v>
      </c>
      <c r="H3113" t="s">
        <v>1685</v>
      </c>
      <c r="I3113" t="s">
        <v>1686</v>
      </c>
      <c r="J3113">
        <v>2</v>
      </c>
      <c r="K3113">
        <v>1651.0930000000001</v>
      </c>
      <c r="L3113">
        <v>1545.134</v>
      </c>
      <c r="M3113">
        <v>1836.8230000000001</v>
      </c>
      <c r="N3113">
        <v>1975.171</v>
      </c>
      <c r="O3113">
        <v>1737.0450000000001</v>
      </c>
      <c r="P3113">
        <v>1763.953</v>
      </c>
      <c r="Q3113">
        <v>1805.3119999999999</v>
      </c>
      <c r="R3113">
        <v>1845.682</v>
      </c>
      <c r="S3113">
        <v>1883.2059999999999</v>
      </c>
      <c r="T3113">
        <v>1921.163</v>
      </c>
      <c r="U3113">
        <v>1956.2639999999999</v>
      </c>
      <c r="V3113">
        <v>1991.7149999999999</v>
      </c>
      <c r="W3113">
        <v>2027.65</v>
      </c>
      <c r="X3113">
        <v>2064.3429999999998</v>
      </c>
      <c r="Y3113">
        <v>2101.1750000000002</v>
      </c>
      <c r="Z3113">
        <v>2138.2860000000001</v>
      </c>
      <c r="AA3113">
        <v>2175.5189999999998</v>
      </c>
      <c r="AB3113">
        <v>2212.819</v>
      </c>
      <c r="AC3113">
        <v>2250.2080000000001</v>
      </c>
      <c r="AD3113">
        <v>2287.8090000000002</v>
      </c>
    </row>
    <row r="3114" spans="2:30" ht="15" customHeight="1" x14ac:dyDescent="0.45">
      <c r="B3114" t="s">
        <v>419</v>
      </c>
      <c r="C3114" t="s">
        <v>190</v>
      </c>
      <c r="D3114" t="s">
        <v>2026</v>
      </c>
      <c r="E3114" t="s">
        <v>1724</v>
      </c>
      <c r="F3114" t="s">
        <v>5468</v>
      </c>
      <c r="G3114" t="s">
        <v>422</v>
      </c>
      <c r="H3114" t="s">
        <v>1685</v>
      </c>
      <c r="I3114" t="s">
        <v>1686</v>
      </c>
      <c r="J3114">
        <v>2</v>
      </c>
      <c r="K3114">
        <v>42937.004999999997</v>
      </c>
      <c r="L3114">
        <v>39910.631000000001</v>
      </c>
      <c r="M3114">
        <v>47100.464999999997</v>
      </c>
      <c r="N3114">
        <v>48175</v>
      </c>
      <c r="O3114">
        <v>45340.27</v>
      </c>
      <c r="P3114">
        <v>41751.366000000002</v>
      </c>
      <c r="Q3114">
        <v>44064.470999999998</v>
      </c>
      <c r="R3114">
        <v>45301.421999999999</v>
      </c>
      <c r="S3114">
        <v>46763.080999999998</v>
      </c>
      <c r="T3114">
        <v>47750.646000000001</v>
      </c>
      <c r="U3114">
        <v>48947.875999999997</v>
      </c>
      <c r="V3114">
        <v>50202.434999999998</v>
      </c>
      <c r="W3114">
        <v>51694.690999999999</v>
      </c>
      <c r="X3114">
        <v>53386.438000000002</v>
      </c>
      <c r="Y3114">
        <v>55286.953000000001</v>
      </c>
      <c r="Z3114">
        <v>57477.345999999998</v>
      </c>
      <c r="AA3114">
        <v>60019.188000000002</v>
      </c>
      <c r="AB3114">
        <v>62978.74</v>
      </c>
      <c r="AC3114">
        <v>66427.494000000006</v>
      </c>
      <c r="AD3114">
        <v>70102.672999999995</v>
      </c>
    </row>
    <row r="3115" spans="2:30" ht="15" customHeight="1" x14ac:dyDescent="0.45">
      <c r="B3115" t="s">
        <v>419</v>
      </c>
      <c r="C3115" t="s">
        <v>190</v>
      </c>
      <c r="D3115" t="s">
        <v>2027</v>
      </c>
      <c r="E3115" t="s">
        <v>1727</v>
      </c>
      <c r="F3115" t="s">
        <v>5469</v>
      </c>
      <c r="G3115" t="s">
        <v>422</v>
      </c>
      <c r="H3115" t="s">
        <v>1685</v>
      </c>
      <c r="I3115" t="s">
        <v>1686</v>
      </c>
      <c r="J3115">
        <v>2</v>
      </c>
      <c r="K3115">
        <v>7688.0550000000003</v>
      </c>
      <c r="L3115">
        <v>7385.51</v>
      </c>
      <c r="M3115">
        <v>7823.808</v>
      </c>
      <c r="N3115">
        <v>9966.4969999999994</v>
      </c>
      <c r="O3115">
        <v>8899.5939999999991</v>
      </c>
      <c r="P3115">
        <v>9628.5669999999991</v>
      </c>
      <c r="Q3115">
        <v>9915.0990000000002</v>
      </c>
      <c r="R3115">
        <v>10121.718000000001</v>
      </c>
      <c r="S3115">
        <v>10221.65</v>
      </c>
      <c r="T3115">
        <v>10299.228999999999</v>
      </c>
      <c r="U3115">
        <v>10384.621999999999</v>
      </c>
      <c r="V3115">
        <v>10479.421</v>
      </c>
      <c r="W3115">
        <v>10583.687</v>
      </c>
      <c r="X3115">
        <v>10700.995999999999</v>
      </c>
      <c r="Y3115">
        <v>10829.041999999999</v>
      </c>
      <c r="Z3115">
        <v>10969.145</v>
      </c>
      <c r="AA3115">
        <v>11121.284</v>
      </c>
      <c r="AB3115">
        <v>11286.098</v>
      </c>
      <c r="AC3115">
        <v>11464.159</v>
      </c>
      <c r="AD3115">
        <v>11657</v>
      </c>
    </row>
    <row r="3116" spans="2:30" ht="15" customHeight="1" x14ac:dyDescent="0.45">
      <c r="B3116" t="s">
        <v>419</v>
      </c>
      <c r="C3116" t="s">
        <v>190</v>
      </c>
      <c r="D3116" t="s">
        <v>2028</v>
      </c>
      <c r="E3116" t="s">
        <v>1730</v>
      </c>
      <c r="F3116" t="s">
        <v>5470</v>
      </c>
      <c r="G3116" t="s">
        <v>422</v>
      </c>
      <c r="H3116" t="s">
        <v>1685</v>
      </c>
      <c r="I3116" t="s">
        <v>1686</v>
      </c>
      <c r="J3116">
        <v>2</v>
      </c>
      <c r="K3116">
        <v>7404.3140000000003</v>
      </c>
      <c r="L3116">
        <v>7147.93</v>
      </c>
      <c r="M3116">
        <v>7001.1750000000002</v>
      </c>
      <c r="N3116">
        <v>6753.6639999999998</v>
      </c>
      <c r="O3116">
        <v>6511.8810000000003</v>
      </c>
      <c r="P3116">
        <v>7121.9089999999997</v>
      </c>
      <c r="Q3116">
        <v>7780.31</v>
      </c>
      <c r="R3116">
        <v>8491.4879999999994</v>
      </c>
      <c r="S3116">
        <v>9339.866</v>
      </c>
      <c r="T3116">
        <v>10342.208000000001</v>
      </c>
      <c r="U3116">
        <v>11423.365</v>
      </c>
      <c r="V3116">
        <v>12578.663</v>
      </c>
      <c r="W3116">
        <v>13801.678</v>
      </c>
      <c r="X3116">
        <v>15086.005999999999</v>
      </c>
      <c r="Y3116">
        <v>16423.181</v>
      </c>
      <c r="Z3116">
        <v>17825.710999999999</v>
      </c>
      <c r="AA3116">
        <v>19291.455000000002</v>
      </c>
      <c r="AB3116">
        <v>20818.293000000001</v>
      </c>
      <c r="AC3116">
        <v>22404.905999999999</v>
      </c>
      <c r="AD3116">
        <v>24020.74</v>
      </c>
    </row>
    <row r="3117" spans="2:30" ht="15" customHeight="1" x14ac:dyDescent="0.45">
      <c r="B3117" t="s">
        <v>419</v>
      </c>
      <c r="C3117" t="s">
        <v>190</v>
      </c>
      <c r="D3117" t="s">
        <v>2029</v>
      </c>
      <c r="E3117" t="s">
        <v>1733</v>
      </c>
      <c r="F3117" t="s">
        <v>5471</v>
      </c>
      <c r="G3117" t="s">
        <v>422</v>
      </c>
      <c r="H3117" t="s">
        <v>1685</v>
      </c>
      <c r="I3117" t="s">
        <v>1686</v>
      </c>
      <c r="J3117">
        <v>2</v>
      </c>
      <c r="K3117">
        <v>15214.834999999999</v>
      </c>
      <c r="L3117">
        <v>16168.272999999999</v>
      </c>
      <c r="M3117">
        <v>17468.254000000001</v>
      </c>
      <c r="N3117">
        <v>17210.601999999999</v>
      </c>
      <c r="O3117">
        <v>15714.526</v>
      </c>
      <c r="P3117">
        <v>16685.956999999999</v>
      </c>
      <c r="Q3117">
        <v>17754.974999999999</v>
      </c>
      <c r="R3117">
        <v>18899.539000000001</v>
      </c>
      <c r="S3117">
        <v>20228.254000000001</v>
      </c>
      <c r="T3117">
        <v>21783.365000000002</v>
      </c>
      <c r="U3117">
        <v>23465.234</v>
      </c>
      <c r="V3117">
        <v>25262.054</v>
      </c>
      <c r="W3117">
        <v>27148.612000000001</v>
      </c>
      <c r="X3117">
        <v>29132.295999999998</v>
      </c>
      <c r="Y3117">
        <v>31205.212</v>
      </c>
      <c r="Z3117">
        <v>33381.65</v>
      </c>
      <c r="AA3117">
        <v>35660.374000000003</v>
      </c>
      <c r="AB3117">
        <v>38046.232000000004</v>
      </c>
      <c r="AC3117">
        <v>40545.345000000001</v>
      </c>
      <c r="AD3117">
        <v>43152.072999999997</v>
      </c>
    </row>
    <row r="3118" spans="2:30" ht="15" customHeight="1" x14ac:dyDescent="0.45">
      <c r="B3118" t="s">
        <v>419</v>
      </c>
      <c r="C3118" t="s">
        <v>190</v>
      </c>
      <c r="D3118" t="s">
        <v>2030</v>
      </c>
      <c r="E3118" t="s">
        <v>1736</v>
      </c>
      <c r="F3118" t="s">
        <v>5472</v>
      </c>
      <c r="G3118" t="s">
        <v>422</v>
      </c>
      <c r="H3118" t="s">
        <v>1685</v>
      </c>
      <c r="I3118" t="s">
        <v>1686</v>
      </c>
      <c r="J3118">
        <v>2</v>
      </c>
      <c r="K3118">
        <v>5389.2640000000001</v>
      </c>
      <c r="L3118">
        <v>6059.357</v>
      </c>
      <c r="M3118">
        <v>7304.8469999999998</v>
      </c>
      <c r="N3118">
        <v>7485.0290000000005</v>
      </c>
      <c r="O3118">
        <v>6241.5879999999997</v>
      </c>
      <c r="P3118">
        <v>6399.73</v>
      </c>
      <c r="Q3118">
        <v>6584.3519999999999</v>
      </c>
      <c r="R3118">
        <v>6764.4979999999996</v>
      </c>
      <c r="S3118">
        <v>6931.2240000000002</v>
      </c>
      <c r="T3118">
        <v>7101.3710000000001</v>
      </c>
      <c r="U3118">
        <v>7276.0190000000002</v>
      </c>
      <c r="V3118">
        <v>7453.9040000000005</v>
      </c>
      <c r="W3118">
        <v>7635.7139999999999</v>
      </c>
      <c r="X3118">
        <v>7822.8379999999997</v>
      </c>
      <c r="Y3118">
        <v>8012.326</v>
      </c>
      <c r="Z3118">
        <v>8204.8970000000008</v>
      </c>
      <c r="AA3118">
        <v>8399.7960000000003</v>
      </c>
      <c r="AB3118">
        <v>8596.7739999999994</v>
      </c>
      <c r="AC3118">
        <v>8795.9470000000001</v>
      </c>
      <c r="AD3118">
        <v>8997.9580000000005</v>
      </c>
    </row>
    <row r="3119" spans="2:30" ht="15" customHeight="1" x14ac:dyDescent="0.45">
      <c r="B3119" t="s">
        <v>419</v>
      </c>
      <c r="C3119" t="s">
        <v>190</v>
      </c>
      <c r="D3119" t="s">
        <v>2031</v>
      </c>
      <c r="E3119" t="s">
        <v>1739</v>
      </c>
      <c r="F3119" t="s">
        <v>5473</v>
      </c>
      <c r="G3119" t="s">
        <v>422</v>
      </c>
      <c r="H3119" t="s">
        <v>1685</v>
      </c>
      <c r="I3119" t="s">
        <v>1686</v>
      </c>
      <c r="J3119">
        <v>2</v>
      </c>
      <c r="K3119">
        <v>659.322</v>
      </c>
      <c r="L3119">
        <v>771.90700000000004</v>
      </c>
      <c r="M3119">
        <v>857.73800000000006</v>
      </c>
      <c r="N3119">
        <v>889.11699999999996</v>
      </c>
      <c r="O3119">
        <v>823.97500000000002</v>
      </c>
      <c r="P3119">
        <v>855.57600000000002</v>
      </c>
      <c r="Q3119">
        <v>893.46699999999998</v>
      </c>
      <c r="R3119">
        <v>931.30799999999999</v>
      </c>
      <c r="S3119">
        <v>967.053</v>
      </c>
      <c r="T3119">
        <v>1004.215</v>
      </c>
      <c r="U3119">
        <v>1042.9380000000001</v>
      </c>
      <c r="V3119">
        <v>1082.9590000000001</v>
      </c>
      <c r="W3119">
        <v>1124.4580000000001</v>
      </c>
      <c r="X3119">
        <v>1167.798</v>
      </c>
      <c r="Y3119">
        <v>1212.298</v>
      </c>
      <c r="Z3119">
        <v>1258.1320000000001</v>
      </c>
      <c r="AA3119">
        <v>1305.126</v>
      </c>
      <c r="AB3119">
        <v>1353.2180000000001</v>
      </c>
      <c r="AC3119">
        <v>1402.4369999999999</v>
      </c>
      <c r="AD3119">
        <v>1452.9549999999999</v>
      </c>
    </row>
    <row r="3120" spans="2:30" ht="15" customHeight="1" x14ac:dyDescent="0.45">
      <c r="B3120" t="s">
        <v>419</v>
      </c>
      <c r="C3120" t="s">
        <v>190</v>
      </c>
      <c r="D3120" t="s">
        <v>2032</v>
      </c>
      <c r="E3120" t="s">
        <v>1748</v>
      </c>
      <c r="F3120" t="s">
        <v>5476</v>
      </c>
      <c r="G3120" t="s">
        <v>422</v>
      </c>
      <c r="H3120" t="s">
        <v>1685</v>
      </c>
      <c r="I3120" t="s">
        <v>1686</v>
      </c>
      <c r="J3120">
        <v>2</v>
      </c>
      <c r="K3120">
        <v>1529.27</v>
      </c>
      <c r="L3120">
        <v>1206.73</v>
      </c>
      <c r="M3120">
        <v>1313.405</v>
      </c>
      <c r="N3120">
        <v>1308.827</v>
      </c>
      <c r="O3120">
        <v>1304.2660000000001</v>
      </c>
      <c r="P3120">
        <v>1299.72</v>
      </c>
      <c r="Q3120">
        <v>1295.19</v>
      </c>
      <c r="R3120">
        <v>1290.6759999999999</v>
      </c>
      <c r="S3120">
        <v>1286.1780000000001</v>
      </c>
      <c r="T3120">
        <v>1281.6949999999999</v>
      </c>
      <c r="U3120">
        <v>1277.2280000000001</v>
      </c>
      <c r="V3120">
        <v>1272.777</v>
      </c>
      <c r="W3120">
        <v>1268.3409999999999</v>
      </c>
      <c r="X3120">
        <v>1263.921</v>
      </c>
      <c r="Y3120">
        <v>1259.5160000000001</v>
      </c>
      <c r="Z3120">
        <v>1255.126</v>
      </c>
      <c r="AA3120">
        <v>1250.752</v>
      </c>
      <c r="AB3120">
        <v>1246.393</v>
      </c>
      <c r="AC3120">
        <v>1242.049</v>
      </c>
      <c r="AD3120">
        <v>1237.72</v>
      </c>
    </row>
    <row r="3121" spans="2:30" ht="15" customHeight="1" x14ac:dyDescent="0.45">
      <c r="B3121" t="s">
        <v>419</v>
      </c>
      <c r="C3121" t="s">
        <v>190</v>
      </c>
      <c r="D3121" t="s">
        <v>2033</v>
      </c>
      <c r="E3121" t="s">
        <v>2034</v>
      </c>
      <c r="F3121" t="s">
        <v>5560</v>
      </c>
      <c r="G3121" t="s">
        <v>422</v>
      </c>
      <c r="H3121" t="s">
        <v>1685</v>
      </c>
      <c r="I3121" t="s">
        <v>1686</v>
      </c>
      <c r="J3121">
        <v>2</v>
      </c>
      <c r="K3121">
        <v>2179.63</v>
      </c>
      <c r="L3121">
        <v>2379.8159999999998</v>
      </c>
      <c r="M3121">
        <v>2340.6509999999998</v>
      </c>
      <c r="N3121">
        <v>3868.6819999999998</v>
      </c>
      <c r="O3121">
        <v>5530.9139999999998</v>
      </c>
      <c r="P3121">
        <v>6239.817</v>
      </c>
      <c r="Q3121">
        <v>6130.5870000000004</v>
      </c>
      <c r="R3121">
        <v>6392.2979999999998</v>
      </c>
      <c r="S3121">
        <v>6897.3680000000004</v>
      </c>
      <c r="T3121">
        <v>7600.3209999999999</v>
      </c>
      <c r="U3121">
        <v>8275.3050000000003</v>
      </c>
      <c r="V3121">
        <v>8977.5030000000006</v>
      </c>
      <c r="W3121">
        <v>9699.768</v>
      </c>
      <c r="X3121">
        <v>10485.615</v>
      </c>
      <c r="Y3121">
        <v>11349.307000000001</v>
      </c>
      <c r="Z3121">
        <v>12290.743</v>
      </c>
      <c r="AA3121">
        <v>13309.446</v>
      </c>
      <c r="AB3121">
        <v>14420.221</v>
      </c>
      <c r="AC3121">
        <v>15630.978999999999</v>
      </c>
      <c r="AD3121">
        <v>16991.817999999999</v>
      </c>
    </row>
    <row r="3122" spans="2:30" ht="15" customHeight="1" x14ac:dyDescent="0.45">
      <c r="B3122" t="s">
        <v>419</v>
      </c>
      <c r="C3122" t="s">
        <v>190</v>
      </c>
      <c r="D3122" t="s">
        <v>2036</v>
      </c>
      <c r="E3122" t="s">
        <v>2037</v>
      </c>
      <c r="F3122" t="s">
        <v>5561</v>
      </c>
      <c r="G3122" t="s">
        <v>422</v>
      </c>
      <c r="H3122" t="s">
        <v>2039</v>
      </c>
      <c r="I3122" t="s">
        <v>2040</v>
      </c>
      <c r="J3122">
        <v>1</v>
      </c>
      <c r="K3122">
        <v>208.74</v>
      </c>
      <c r="L3122">
        <v>202.17599999999999</v>
      </c>
      <c r="M3122">
        <v>232.196</v>
      </c>
      <c r="N3122">
        <v>257.23</v>
      </c>
      <c r="O3122">
        <v>270.62900000000002</v>
      </c>
      <c r="P3122">
        <v>275.02</v>
      </c>
      <c r="Q3122">
        <v>282.76900000000001</v>
      </c>
      <c r="R3122">
        <v>292.86900000000003</v>
      </c>
      <c r="S3122">
        <v>303.31799999999998</v>
      </c>
      <c r="T3122">
        <v>314.24099999999999</v>
      </c>
      <c r="U3122">
        <v>325.73700000000002</v>
      </c>
      <c r="V3122">
        <v>338.34100000000001</v>
      </c>
      <c r="W3122">
        <v>352.28399999999999</v>
      </c>
      <c r="X3122">
        <v>367.97300000000001</v>
      </c>
      <c r="Y3122">
        <v>385.64800000000002</v>
      </c>
      <c r="Z3122">
        <v>405.738</v>
      </c>
      <c r="AA3122">
        <v>428.71600000000001</v>
      </c>
      <c r="AB3122">
        <v>455.17599999999999</v>
      </c>
      <c r="AC3122">
        <v>485.61</v>
      </c>
      <c r="AD3122">
        <v>519.1</v>
      </c>
    </row>
    <row r="3123" spans="2:30" ht="15" customHeight="1" x14ac:dyDescent="0.45">
      <c r="B3123" t="s">
        <v>419</v>
      </c>
      <c r="C3123" t="s">
        <v>190</v>
      </c>
      <c r="D3123" t="s">
        <v>2041</v>
      </c>
      <c r="E3123" t="s">
        <v>2042</v>
      </c>
      <c r="F3123" t="s">
        <v>5562</v>
      </c>
      <c r="G3123" t="s">
        <v>422</v>
      </c>
      <c r="H3123" t="s">
        <v>2039</v>
      </c>
      <c r="I3123" t="s">
        <v>2040</v>
      </c>
      <c r="J3123">
        <v>1</v>
      </c>
      <c r="K3123">
        <v>0</v>
      </c>
      <c r="L3123">
        <v>0</v>
      </c>
      <c r="M3123">
        <v>0</v>
      </c>
      <c r="N3123">
        <v>0</v>
      </c>
      <c r="O3123">
        <v>0</v>
      </c>
      <c r="P3123">
        <v>0</v>
      </c>
      <c r="Q3123">
        <v>0</v>
      </c>
      <c r="R3123">
        <v>0</v>
      </c>
      <c r="S3123">
        <v>0</v>
      </c>
      <c r="T3123">
        <v>0</v>
      </c>
      <c r="U3123">
        <v>0</v>
      </c>
      <c r="V3123">
        <v>0</v>
      </c>
      <c r="W3123">
        <v>0</v>
      </c>
      <c r="X3123">
        <v>0</v>
      </c>
      <c r="Y3123">
        <v>0</v>
      </c>
      <c r="Z3123">
        <v>0</v>
      </c>
      <c r="AA3123">
        <v>0</v>
      </c>
      <c r="AB3123">
        <v>0</v>
      </c>
      <c r="AC3123">
        <v>0</v>
      </c>
      <c r="AD3123">
        <v>0</v>
      </c>
    </row>
    <row r="3124" spans="2:30" ht="15" customHeight="1" x14ac:dyDescent="0.45">
      <c r="B3124" t="s">
        <v>419</v>
      </c>
      <c r="C3124" t="s">
        <v>190</v>
      </c>
      <c r="D3124" t="s">
        <v>2044</v>
      </c>
      <c r="E3124" t="s">
        <v>2045</v>
      </c>
      <c r="F3124" t="s">
        <v>5563</v>
      </c>
      <c r="G3124" t="s">
        <v>422</v>
      </c>
      <c r="H3124" t="s">
        <v>2039</v>
      </c>
      <c r="I3124" t="s">
        <v>2040</v>
      </c>
      <c r="J3124">
        <v>1</v>
      </c>
      <c r="K3124">
        <v>165.38399999999999</v>
      </c>
      <c r="L3124">
        <v>157.30799999999999</v>
      </c>
      <c r="M3124">
        <v>188.27600000000001</v>
      </c>
      <c r="N3124">
        <v>191.96899999999999</v>
      </c>
      <c r="O3124">
        <v>186.31800000000001</v>
      </c>
      <c r="P3124">
        <v>183.922</v>
      </c>
      <c r="Q3124">
        <v>188.53800000000001</v>
      </c>
      <c r="R3124">
        <v>194.00299999999999</v>
      </c>
      <c r="S3124">
        <v>198.678</v>
      </c>
      <c r="T3124">
        <v>203.51599999999999</v>
      </c>
      <c r="U3124">
        <v>208.74</v>
      </c>
      <c r="V3124">
        <v>214.828</v>
      </c>
      <c r="W3124">
        <v>221.75700000000001</v>
      </c>
      <c r="X3124">
        <v>229.80699999999999</v>
      </c>
      <c r="Y3124">
        <v>239.01300000000001</v>
      </c>
      <c r="Z3124">
        <v>249.68899999999999</v>
      </c>
      <c r="AA3124">
        <v>262.07400000000001</v>
      </c>
      <c r="AB3124">
        <v>276.524</v>
      </c>
      <c r="AC3124">
        <v>293.45800000000003</v>
      </c>
      <c r="AD3124">
        <v>310.44299999999998</v>
      </c>
    </row>
    <row r="3125" spans="2:30" ht="15" customHeight="1" x14ac:dyDescent="0.45">
      <c r="B3125" t="s">
        <v>419</v>
      </c>
      <c r="C3125" t="s">
        <v>190</v>
      </c>
      <c r="D3125" t="s">
        <v>2047</v>
      </c>
      <c r="E3125" t="s">
        <v>2048</v>
      </c>
      <c r="F3125" t="s">
        <v>5564</v>
      </c>
      <c r="G3125" t="s">
        <v>422</v>
      </c>
      <c r="H3125" t="s">
        <v>2039</v>
      </c>
      <c r="I3125" t="s">
        <v>2040</v>
      </c>
      <c r="J3125">
        <v>1</v>
      </c>
      <c r="K3125">
        <v>18.006</v>
      </c>
      <c r="L3125">
        <v>17.527000000000001</v>
      </c>
      <c r="M3125">
        <v>17.026</v>
      </c>
      <c r="N3125">
        <v>20.585999999999999</v>
      </c>
      <c r="O3125">
        <v>20.190999999999999</v>
      </c>
      <c r="P3125">
        <v>19.742999999999999</v>
      </c>
      <c r="Q3125">
        <v>19.254000000000001</v>
      </c>
      <c r="R3125">
        <v>18.8</v>
      </c>
      <c r="S3125">
        <v>18.373000000000001</v>
      </c>
      <c r="T3125">
        <v>17.959</v>
      </c>
      <c r="U3125">
        <v>17.562000000000001</v>
      </c>
      <c r="V3125">
        <v>17.181999999999999</v>
      </c>
      <c r="W3125">
        <v>16.821000000000002</v>
      </c>
      <c r="X3125">
        <v>16.48</v>
      </c>
      <c r="Y3125">
        <v>16.16</v>
      </c>
      <c r="Z3125">
        <v>15.863</v>
      </c>
      <c r="AA3125">
        <v>15.590999999999999</v>
      </c>
      <c r="AB3125">
        <v>15.345000000000001</v>
      </c>
      <c r="AC3125">
        <v>15.127000000000001</v>
      </c>
      <c r="AD3125">
        <v>14.94</v>
      </c>
    </row>
    <row r="3126" spans="2:30" ht="15" customHeight="1" x14ac:dyDescent="0.45">
      <c r="B3126" t="s">
        <v>419</v>
      </c>
      <c r="C3126" t="s">
        <v>190</v>
      </c>
      <c r="D3126" t="s">
        <v>2050</v>
      </c>
      <c r="E3126" t="s">
        <v>2051</v>
      </c>
      <c r="F3126" t="s">
        <v>5565</v>
      </c>
      <c r="G3126" t="s">
        <v>422</v>
      </c>
      <c r="H3126" t="s">
        <v>2039</v>
      </c>
      <c r="I3126" t="s">
        <v>2040</v>
      </c>
      <c r="J3126">
        <v>1</v>
      </c>
      <c r="K3126">
        <v>0</v>
      </c>
      <c r="L3126">
        <v>0</v>
      </c>
      <c r="M3126">
        <v>0</v>
      </c>
      <c r="N3126">
        <v>0</v>
      </c>
      <c r="O3126">
        <v>0</v>
      </c>
      <c r="P3126">
        <v>0</v>
      </c>
      <c r="Q3126">
        <v>0</v>
      </c>
      <c r="R3126">
        <v>0</v>
      </c>
      <c r="S3126">
        <v>0</v>
      </c>
      <c r="T3126">
        <v>0</v>
      </c>
      <c r="U3126">
        <v>0</v>
      </c>
      <c r="V3126">
        <v>0</v>
      </c>
      <c r="W3126">
        <v>0</v>
      </c>
      <c r="X3126">
        <v>0</v>
      </c>
      <c r="Y3126">
        <v>0</v>
      </c>
      <c r="Z3126">
        <v>0</v>
      </c>
      <c r="AA3126">
        <v>0</v>
      </c>
      <c r="AB3126">
        <v>0</v>
      </c>
      <c r="AC3126">
        <v>0</v>
      </c>
      <c r="AD3126">
        <v>0</v>
      </c>
    </row>
    <row r="3127" spans="2:30" ht="15" customHeight="1" x14ac:dyDescent="0.45">
      <c r="B3127" t="s">
        <v>419</v>
      </c>
      <c r="C3127" t="s">
        <v>190</v>
      </c>
      <c r="D3127" t="s">
        <v>2053</v>
      </c>
      <c r="E3127" t="s">
        <v>2054</v>
      </c>
      <c r="F3127" t="s">
        <v>5566</v>
      </c>
      <c r="G3127" t="s">
        <v>422</v>
      </c>
      <c r="H3127" t="s">
        <v>2039</v>
      </c>
      <c r="I3127" t="s">
        <v>2040</v>
      </c>
      <c r="J3127">
        <v>1</v>
      </c>
      <c r="K3127">
        <v>5.8109999999999999</v>
      </c>
      <c r="L3127">
        <v>7.1920000000000002</v>
      </c>
      <c r="M3127">
        <v>6.952</v>
      </c>
      <c r="N3127">
        <v>10.766999999999999</v>
      </c>
      <c r="O3127">
        <v>14.978</v>
      </c>
      <c r="P3127">
        <v>19.523</v>
      </c>
      <c r="Q3127">
        <v>21.742999999999999</v>
      </c>
      <c r="R3127">
        <v>24.707999999999998</v>
      </c>
      <c r="S3127">
        <v>28.148</v>
      </c>
      <c r="T3127">
        <v>31.581</v>
      </c>
      <c r="U3127">
        <v>35.052999999999997</v>
      </c>
      <c r="V3127">
        <v>38.595999999999997</v>
      </c>
      <c r="W3127">
        <v>42.343000000000004</v>
      </c>
      <c r="X3127">
        <v>46.35</v>
      </c>
      <c r="Y3127">
        <v>50.713999999999999</v>
      </c>
      <c r="Z3127">
        <v>55.487000000000002</v>
      </c>
      <c r="AA3127">
        <v>60.774999999999999</v>
      </c>
      <c r="AB3127">
        <v>66.691000000000003</v>
      </c>
      <c r="AC3127">
        <v>72.968000000000004</v>
      </c>
      <c r="AD3127">
        <v>79.566000000000003</v>
      </c>
    </row>
    <row r="3128" spans="2:30" ht="15" customHeight="1" x14ac:dyDescent="0.45">
      <c r="B3128" t="s">
        <v>419</v>
      </c>
      <c r="C3128" t="s">
        <v>190</v>
      </c>
      <c r="D3128" t="s">
        <v>2056</v>
      </c>
      <c r="E3128" t="s">
        <v>2057</v>
      </c>
      <c r="F3128" t="s">
        <v>5567</v>
      </c>
      <c r="G3128" t="s">
        <v>422</v>
      </c>
      <c r="H3128" t="s">
        <v>2039</v>
      </c>
      <c r="I3128" t="s">
        <v>2040</v>
      </c>
      <c r="J3128">
        <v>1</v>
      </c>
      <c r="K3128">
        <v>4.8929999999999998</v>
      </c>
      <c r="L3128">
        <v>5.1619999999999999</v>
      </c>
      <c r="M3128">
        <v>4.9550000000000001</v>
      </c>
      <c r="N3128">
        <v>8.8030000000000008</v>
      </c>
      <c r="O3128">
        <v>13.021000000000001</v>
      </c>
      <c r="P3128">
        <v>14.672000000000001</v>
      </c>
      <c r="Q3128">
        <v>15.468</v>
      </c>
      <c r="R3128">
        <v>16.826000000000001</v>
      </c>
      <c r="S3128">
        <v>18.71</v>
      </c>
      <c r="T3128">
        <v>20.882999999999999</v>
      </c>
      <c r="U3128">
        <v>23.148</v>
      </c>
      <c r="V3128">
        <v>25.530999999999999</v>
      </c>
      <c r="W3128">
        <v>28.122</v>
      </c>
      <c r="X3128">
        <v>30.981999999999999</v>
      </c>
      <c r="Y3128">
        <v>34.195999999999998</v>
      </c>
      <c r="Z3128">
        <v>37.816000000000003</v>
      </c>
      <c r="AA3128">
        <v>41.948</v>
      </c>
      <c r="AB3128">
        <v>46.688000000000002</v>
      </c>
      <c r="AC3128">
        <v>52.363</v>
      </c>
      <c r="AD3128">
        <v>59.298000000000002</v>
      </c>
    </row>
    <row r="3129" spans="2:30" ht="15" customHeight="1" x14ac:dyDescent="0.45">
      <c r="B3129" t="s">
        <v>419</v>
      </c>
      <c r="C3129" t="s">
        <v>190</v>
      </c>
      <c r="D3129" t="s">
        <v>2059</v>
      </c>
      <c r="E3129" t="s">
        <v>2060</v>
      </c>
      <c r="F3129" t="s">
        <v>5568</v>
      </c>
      <c r="G3129" t="s">
        <v>422</v>
      </c>
      <c r="H3129" t="s">
        <v>2039</v>
      </c>
      <c r="I3129" t="s">
        <v>2040</v>
      </c>
      <c r="J3129">
        <v>1</v>
      </c>
      <c r="K3129">
        <v>14.646000000000001</v>
      </c>
      <c r="L3129">
        <v>14.987</v>
      </c>
      <c r="M3129">
        <v>14.987</v>
      </c>
      <c r="N3129">
        <v>25.103999999999999</v>
      </c>
      <c r="O3129">
        <v>36.119999999999997</v>
      </c>
      <c r="P3129">
        <v>37.161000000000001</v>
      </c>
      <c r="Q3129">
        <v>37.765000000000001</v>
      </c>
      <c r="R3129">
        <v>38.531999999999996</v>
      </c>
      <c r="S3129">
        <v>39.408999999999999</v>
      </c>
      <c r="T3129">
        <v>40.302999999999997</v>
      </c>
      <c r="U3129">
        <v>41.232999999999997</v>
      </c>
      <c r="V3129">
        <v>42.204000000000001</v>
      </c>
      <c r="W3129">
        <v>43.241</v>
      </c>
      <c r="X3129">
        <v>44.354999999999997</v>
      </c>
      <c r="Y3129">
        <v>45.564</v>
      </c>
      <c r="Z3129">
        <v>46.881999999999998</v>
      </c>
      <c r="AA3129">
        <v>48.329000000000001</v>
      </c>
      <c r="AB3129">
        <v>49.927</v>
      </c>
      <c r="AC3129">
        <v>51.694000000000003</v>
      </c>
      <c r="AD3129">
        <v>54.853000000000002</v>
      </c>
    </row>
    <row r="3130" spans="2:30" ht="15" customHeight="1" x14ac:dyDescent="0.45">
      <c r="B3130" t="s">
        <v>419</v>
      </c>
      <c r="C3130" t="s">
        <v>190</v>
      </c>
      <c r="D3130" t="s">
        <v>2062</v>
      </c>
      <c r="E3130" t="s">
        <v>2063</v>
      </c>
      <c r="F3130" t="s">
        <v>5569</v>
      </c>
      <c r="G3130" t="s">
        <v>422</v>
      </c>
      <c r="H3130" t="s">
        <v>2039</v>
      </c>
      <c r="I3130" t="s">
        <v>2040</v>
      </c>
      <c r="J3130">
        <v>1</v>
      </c>
      <c r="K3130">
        <v>0</v>
      </c>
      <c r="L3130">
        <v>0</v>
      </c>
      <c r="M3130">
        <v>0</v>
      </c>
      <c r="N3130">
        <v>0</v>
      </c>
      <c r="O3130">
        <v>0</v>
      </c>
      <c r="P3130">
        <v>0</v>
      </c>
      <c r="Q3130">
        <v>0</v>
      </c>
      <c r="R3130">
        <v>0</v>
      </c>
      <c r="S3130">
        <v>0</v>
      </c>
      <c r="T3130">
        <v>0</v>
      </c>
      <c r="U3130">
        <v>0</v>
      </c>
      <c r="V3130">
        <v>0</v>
      </c>
      <c r="W3130">
        <v>0</v>
      </c>
      <c r="X3130">
        <v>0</v>
      </c>
      <c r="Y3130">
        <v>0</v>
      </c>
      <c r="Z3130">
        <v>0</v>
      </c>
      <c r="AA3130">
        <v>0</v>
      </c>
      <c r="AB3130">
        <v>0</v>
      </c>
      <c r="AC3130">
        <v>0</v>
      </c>
      <c r="AD3130">
        <v>0</v>
      </c>
    </row>
    <row r="3131" spans="2:30" ht="15" customHeight="1" x14ac:dyDescent="0.45">
      <c r="B3131" t="s">
        <v>419</v>
      </c>
      <c r="C3131" t="s">
        <v>190</v>
      </c>
      <c r="D3131" t="s">
        <v>2065</v>
      </c>
      <c r="E3131" t="s">
        <v>2066</v>
      </c>
      <c r="F3131" t="s">
        <v>5570</v>
      </c>
      <c r="G3131" t="s">
        <v>422</v>
      </c>
      <c r="H3131" t="s">
        <v>2039</v>
      </c>
      <c r="I3131" t="s">
        <v>2040</v>
      </c>
      <c r="J3131">
        <v>1</v>
      </c>
      <c r="K3131">
        <v>0</v>
      </c>
      <c r="L3131">
        <v>0</v>
      </c>
      <c r="M3131">
        <v>0</v>
      </c>
      <c r="N3131">
        <v>0</v>
      </c>
      <c r="O3131">
        <v>0</v>
      </c>
      <c r="P3131">
        <v>0</v>
      </c>
      <c r="Q3131">
        <v>0</v>
      </c>
      <c r="R3131">
        <v>0</v>
      </c>
      <c r="S3131">
        <v>0</v>
      </c>
      <c r="T3131">
        <v>0</v>
      </c>
      <c r="U3131">
        <v>0</v>
      </c>
      <c r="V3131">
        <v>0</v>
      </c>
      <c r="W3131">
        <v>0</v>
      </c>
      <c r="X3131">
        <v>0</v>
      </c>
      <c r="Y3131">
        <v>0</v>
      </c>
      <c r="Z3131">
        <v>0</v>
      </c>
      <c r="AA3131">
        <v>0</v>
      </c>
      <c r="AB3131">
        <v>0</v>
      </c>
      <c r="AC3131">
        <v>0</v>
      </c>
      <c r="AD3131">
        <v>0</v>
      </c>
    </row>
    <row r="3132" spans="2:30" ht="15" customHeight="1" x14ac:dyDescent="0.45">
      <c r="B3132" t="s">
        <v>419</v>
      </c>
      <c r="C3132" t="s">
        <v>190</v>
      </c>
      <c r="D3132" t="s">
        <v>2068</v>
      </c>
      <c r="E3132" t="s">
        <v>2069</v>
      </c>
      <c r="F3132" t="s">
        <v>5571</v>
      </c>
      <c r="G3132" t="s">
        <v>422</v>
      </c>
      <c r="H3132" t="s">
        <v>2039</v>
      </c>
      <c r="I3132" t="s">
        <v>2040</v>
      </c>
      <c r="J3132">
        <v>1</v>
      </c>
      <c r="K3132">
        <v>0</v>
      </c>
      <c r="L3132">
        <v>0</v>
      </c>
      <c r="M3132">
        <v>0</v>
      </c>
      <c r="N3132">
        <v>0</v>
      </c>
      <c r="O3132">
        <v>0</v>
      </c>
      <c r="P3132">
        <v>0</v>
      </c>
      <c r="Q3132">
        <v>0</v>
      </c>
      <c r="R3132">
        <v>0</v>
      </c>
      <c r="S3132">
        <v>0</v>
      </c>
      <c r="T3132">
        <v>0</v>
      </c>
      <c r="U3132">
        <v>0</v>
      </c>
      <c r="V3132">
        <v>0</v>
      </c>
      <c r="W3132">
        <v>0</v>
      </c>
      <c r="X3132">
        <v>0</v>
      </c>
      <c r="Y3132">
        <v>0</v>
      </c>
      <c r="Z3132">
        <v>0</v>
      </c>
      <c r="AA3132">
        <v>0</v>
      </c>
      <c r="AB3132">
        <v>0</v>
      </c>
      <c r="AC3132">
        <v>0</v>
      </c>
      <c r="AD3132">
        <v>0</v>
      </c>
    </row>
    <row r="3133" spans="2:30" ht="15" customHeight="1" x14ac:dyDescent="0.45">
      <c r="B3133" t="s">
        <v>419</v>
      </c>
      <c r="C3133" t="s">
        <v>190</v>
      </c>
      <c r="D3133" t="s">
        <v>2071</v>
      </c>
      <c r="E3133" t="s">
        <v>2072</v>
      </c>
      <c r="F3133" t="s">
        <v>5572</v>
      </c>
      <c r="G3133" t="s">
        <v>422</v>
      </c>
      <c r="H3133" t="s">
        <v>2039</v>
      </c>
      <c r="I3133" t="s">
        <v>2040</v>
      </c>
      <c r="J3133">
        <v>2</v>
      </c>
      <c r="K3133">
        <v>208.74</v>
      </c>
      <c r="L3133">
        <v>202.17599999999999</v>
      </c>
      <c r="M3133">
        <v>232.196</v>
      </c>
      <c r="N3133">
        <v>257.23</v>
      </c>
      <c r="O3133">
        <v>270.745</v>
      </c>
      <c r="P3133">
        <v>255.983</v>
      </c>
      <c r="Q3133">
        <v>264.22000000000003</v>
      </c>
      <c r="R3133">
        <v>270.84699999999998</v>
      </c>
      <c r="S3133">
        <v>281.76400000000001</v>
      </c>
      <c r="T3133">
        <v>292.24200000000002</v>
      </c>
      <c r="U3133">
        <v>303.45699999999999</v>
      </c>
      <c r="V3133">
        <v>315.226</v>
      </c>
      <c r="W3133">
        <v>328.46699999999998</v>
      </c>
      <c r="X3133">
        <v>343.45699999999999</v>
      </c>
      <c r="Y3133">
        <v>360.46699999999998</v>
      </c>
      <c r="Z3133">
        <v>379.87099999999998</v>
      </c>
      <c r="AA3133">
        <v>402.084</v>
      </c>
      <c r="AB3133">
        <v>427.65800000000002</v>
      </c>
      <c r="AC3133">
        <v>457.08699999999999</v>
      </c>
      <c r="AD3133">
        <v>489.47800000000001</v>
      </c>
    </row>
    <row r="3134" spans="2:30" ht="15" customHeight="1" x14ac:dyDescent="0.45">
      <c r="B3134" t="s">
        <v>419</v>
      </c>
      <c r="C3134" t="s">
        <v>190</v>
      </c>
      <c r="D3134" t="s">
        <v>2074</v>
      </c>
      <c r="E3134" t="s">
        <v>2075</v>
      </c>
      <c r="F3134" t="s">
        <v>5573</v>
      </c>
      <c r="G3134" t="s">
        <v>422</v>
      </c>
      <c r="H3134" t="s">
        <v>2039</v>
      </c>
      <c r="I3134" t="s">
        <v>2040</v>
      </c>
      <c r="J3134">
        <v>2</v>
      </c>
      <c r="K3134">
        <v>0</v>
      </c>
      <c r="L3134">
        <v>0</v>
      </c>
      <c r="M3134">
        <v>0</v>
      </c>
      <c r="N3134">
        <v>0</v>
      </c>
      <c r="O3134">
        <v>0</v>
      </c>
      <c r="P3134">
        <v>0</v>
      </c>
      <c r="Q3134">
        <v>0</v>
      </c>
      <c r="R3134">
        <v>0</v>
      </c>
      <c r="S3134">
        <v>0</v>
      </c>
      <c r="T3134">
        <v>0</v>
      </c>
      <c r="U3134">
        <v>0</v>
      </c>
      <c r="V3134">
        <v>0</v>
      </c>
      <c r="W3134">
        <v>0</v>
      </c>
      <c r="X3134">
        <v>0</v>
      </c>
      <c r="Y3134">
        <v>0</v>
      </c>
      <c r="Z3134">
        <v>0</v>
      </c>
      <c r="AA3134">
        <v>0</v>
      </c>
      <c r="AB3134">
        <v>0</v>
      </c>
      <c r="AC3134">
        <v>0</v>
      </c>
      <c r="AD3134">
        <v>0</v>
      </c>
    </row>
    <row r="3135" spans="2:30" ht="15" customHeight="1" x14ac:dyDescent="0.45">
      <c r="B3135" t="s">
        <v>419</v>
      </c>
      <c r="C3135" t="s">
        <v>190</v>
      </c>
      <c r="D3135" t="s">
        <v>2077</v>
      </c>
      <c r="E3135" t="s">
        <v>2078</v>
      </c>
      <c r="F3135" t="s">
        <v>5574</v>
      </c>
      <c r="G3135" t="s">
        <v>422</v>
      </c>
      <c r="H3135" t="s">
        <v>2039</v>
      </c>
      <c r="I3135" t="s">
        <v>2040</v>
      </c>
      <c r="J3135">
        <v>2</v>
      </c>
      <c r="K3135">
        <v>165.38399999999999</v>
      </c>
      <c r="L3135">
        <v>156.959</v>
      </c>
      <c r="M3135">
        <v>187.93600000000001</v>
      </c>
      <c r="N3135">
        <v>191.63900000000001</v>
      </c>
      <c r="O3135">
        <v>186.11500000000001</v>
      </c>
      <c r="P3135">
        <v>163.482</v>
      </c>
      <c r="Q3135">
        <v>173.559</v>
      </c>
      <c r="R3135">
        <v>177.607</v>
      </c>
      <c r="S3135">
        <v>183.047</v>
      </c>
      <c r="T3135">
        <v>185.69200000000001</v>
      </c>
      <c r="U3135">
        <v>189.39</v>
      </c>
      <c r="V3135">
        <v>193.30500000000001</v>
      </c>
      <c r="W3135">
        <v>198.441</v>
      </c>
      <c r="X3135">
        <v>204.56100000000001</v>
      </c>
      <c r="Y3135">
        <v>211.76599999999999</v>
      </c>
      <c r="Z3135">
        <v>220.43</v>
      </c>
      <c r="AA3135">
        <v>230.97200000000001</v>
      </c>
      <c r="AB3135">
        <v>243.768</v>
      </c>
      <c r="AC3135">
        <v>259.21699999999998</v>
      </c>
      <c r="AD3135">
        <v>275.84199999999998</v>
      </c>
    </row>
    <row r="3136" spans="2:30" ht="15" customHeight="1" x14ac:dyDescent="0.45">
      <c r="B3136" t="s">
        <v>419</v>
      </c>
      <c r="C3136" t="s">
        <v>190</v>
      </c>
      <c r="D3136" t="s">
        <v>2080</v>
      </c>
      <c r="E3136" t="s">
        <v>2081</v>
      </c>
      <c r="F3136" t="s">
        <v>5575</v>
      </c>
      <c r="G3136" t="s">
        <v>422</v>
      </c>
      <c r="H3136" t="s">
        <v>2039</v>
      </c>
      <c r="I3136" t="s">
        <v>2040</v>
      </c>
      <c r="J3136">
        <v>2</v>
      </c>
      <c r="K3136">
        <v>18.006</v>
      </c>
      <c r="L3136">
        <v>17.54</v>
      </c>
      <c r="M3136">
        <v>17.039000000000001</v>
      </c>
      <c r="N3136">
        <v>20.599</v>
      </c>
      <c r="O3136">
        <v>20.306000000000001</v>
      </c>
      <c r="P3136">
        <v>19.931999999999999</v>
      </c>
      <c r="Q3136">
        <v>19.363</v>
      </c>
      <c r="R3136">
        <v>18.896999999999998</v>
      </c>
      <c r="S3136">
        <v>18.5</v>
      </c>
      <c r="T3136">
        <v>18.158000000000001</v>
      </c>
      <c r="U3136">
        <v>17.824999999999999</v>
      </c>
      <c r="V3136">
        <v>17.512</v>
      </c>
      <c r="W3136">
        <v>17.218</v>
      </c>
      <c r="X3136">
        <v>16.949000000000002</v>
      </c>
      <c r="Y3136">
        <v>16.709</v>
      </c>
      <c r="Z3136">
        <v>16.498999999999999</v>
      </c>
      <c r="AA3136">
        <v>16.321999999999999</v>
      </c>
      <c r="AB3136">
        <v>16.183</v>
      </c>
      <c r="AC3136">
        <v>16.081</v>
      </c>
      <c r="AD3136">
        <v>16.021999999999998</v>
      </c>
    </row>
    <row r="3137" spans="2:30" ht="15" customHeight="1" x14ac:dyDescent="0.45">
      <c r="B3137" t="s">
        <v>419</v>
      </c>
      <c r="C3137" t="s">
        <v>190</v>
      </c>
      <c r="D3137" t="s">
        <v>2083</v>
      </c>
      <c r="E3137" t="s">
        <v>2084</v>
      </c>
      <c r="F3137" t="s">
        <v>5576</v>
      </c>
      <c r="G3137" t="s">
        <v>422</v>
      </c>
      <c r="H3137" t="s">
        <v>2039</v>
      </c>
      <c r="I3137" t="s">
        <v>2040</v>
      </c>
      <c r="J3137">
        <v>2</v>
      </c>
      <c r="K3137">
        <v>0</v>
      </c>
      <c r="L3137">
        <v>0</v>
      </c>
      <c r="M3137">
        <v>0</v>
      </c>
      <c r="N3137">
        <v>0</v>
      </c>
      <c r="O3137">
        <v>0</v>
      </c>
      <c r="P3137">
        <v>0</v>
      </c>
      <c r="Q3137">
        <v>0</v>
      </c>
      <c r="R3137">
        <v>0</v>
      </c>
      <c r="S3137">
        <v>0</v>
      </c>
      <c r="T3137">
        <v>0</v>
      </c>
      <c r="U3137">
        <v>0</v>
      </c>
      <c r="V3137">
        <v>0</v>
      </c>
      <c r="W3137">
        <v>0</v>
      </c>
      <c r="X3137">
        <v>0</v>
      </c>
      <c r="Y3137">
        <v>0</v>
      </c>
      <c r="Z3137">
        <v>0</v>
      </c>
      <c r="AA3137">
        <v>0</v>
      </c>
      <c r="AB3137">
        <v>0</v>
      </c>
      <c r="AC3137">
        <v>0</v>
      </c>
      <c r="AD3137">
        <v>0</v>
      </c>
    </row>
    <row r="3138" spans="2:30" ht="15" customHeight="1" x14ac:dyDescent="0.45">
      <c r="B3138" t="s">
        <v>419</v>
      </c>
      <c r="C3138" t="s">
        <v>190</v>
      </c>
      <c r="D3138" t="s">
        <v>2086</v>
      </c>
      <c r="E3138" t="s">
        <v>2087</v>
      </c>
      <c r="F3138" t="s">
        <v>5577</v>
      </c>
      <c r="G3138" t="s">
        <v>422</v>
      </c>
      <c r="H3138" t="s">
        <v>2039</v>
      </c>
      <c r="I3138" t="s">
        <v>2040</v>
      </c>
      <c r="J3138">
        <v>2</v>
      </c>
      <c r="K3138">
        <v>5.8109999999999999</v>
      </c>
      <c r="L3138">
        <v>7.36</v>
      </c>
      <c r="M3138">
        <v>7.1150000000000002</v>
      </c>
      <c r="N3138">
        <v>10.923999999999999</v>
      </c>
      <c r="O3138">
        <v>15.13</v>
      </c>
      <c r="P3138">
        <v>19.696999999999999</v>
      </c>
      <c r="Q3138">
        <v>19.04</v>
      </c>
      <c r="R3138">
        <v>20.754000000000001</v>
      </c>
      <c r="S3138">
        <v>23.896999999999998</v>
      </c>
      <c r="T3138">
        <v>28.088999999999999</v>
      </c>
      <c r="U3138">
        <v>32.054000000000002</v>
      </c>
      <c r="V3138">
        <v>36.125</v>
      </c>
      <c r="W3138">
        <v>40.262999999999998</v>
      </c>
      <c r="X3138">
        <v>44.713000000000001</v>
      </c>
      <c r="Y3138">
        <v>49.552</v>
      </c>
      <c r="Z3138">
        <v>54.695999999999998</v>
      </c>
      <c r="AA3138">
        <v>60.008000000000003</v>
      </c>
      <c r="AB3138">
        <v>65.531999999999996</v>
      </c>
      <c r="AC3138">
        <v>71.314999999999998</v>
      </c>
      <c r="AD3138">
        <v>77.417000000000002</v>
      </c>
    </row>
    <row r="3139" spans="2:30" ht="15" customHeight="1" x14ac:dyDescent="0.45">
      <c r="B3139" t="s">
        <v>419</v>
      </c>
      <c r="C3139" t="s">
        <v>190</v>
      </c>
      <c r="D3139" t="s">
        <v>2089</v>
      </c>
      <c r="E3139" t="s">
        <v>2090</v>
      </c>
      <c r="F3139" t="s">
        <v>5578</v>
      </c>
      <c r="G3139" t="s">
        <v>422</v>
      </c>
      <c r="H3139" t="s">
        <v>2039</v>
      </c>
      <c r="I3139" t="s">
        <v>2040</v>
      </c>
      <c r="J3139">
        <v>2</v>
      </c>
      <c r="K3139">
        <v>4.8929999999999998</v>
      </c>
      <c r="L3139">
        <v>5.2539999999999996</v>
      </c>
      <c r="M3139">
        <v>5.0439999999999996</v>
      </c>
      <c r="N3139">
        <v>8.8889999999999993</v>
      </c>
      <c r="O3139">
        <v>13.103</v>
      </c>
      <c r="P3139">
        <v>15.345000000000001</v>
      </c>
      <c r="Q3139">
        <v>14.731</v>
      </c>
      <c r="R3139">
        <v>15.488</v>
      </c>
      <c r="S3139">
        <v>17.295999999999999</v>
      </c>
      <c r="T3139">
        <v>20.087</v>
      </c>
      <c r="U3139">
        <v>22.780999999999999</v>
      </c>
      <c r="V3139">
        <v>25.617999999999999</v>
      </c>
      <c r="W3139">
        <v>28.565000000000001</v>
      </c>
      <c r="X3139">
        <v>31.824999999999999</v>
      </c>
      <c r="Y3139">
        <v>35.47</v>
      </c>
      <c r="Z3139">
        <v>39.563000000000002</v>
      </c>
      <c r="AA3139">
        <v>44.21</v>
      </c>
      <c r="AB3139">
        <v>49.515000000000001</v>
      </c>
      <c r="AC3139">
        <v>55.502000000000002</v>
      </c>
      <c r="AD3139">
        <v>61.762</v>
      </c>
    </row>
    <row r="3140" spans="2:30" ht="15" customHeight="1" x14ac:dyDescent="0.45">
      <c r="B3140" t="s">
        <v>419</v>
      </c>
      <c r="C3140" t="s">
        <v>190</v>
      </c>
      <c r="D3140" t="s">
        <v>2092</v>
      </c>
      <c r="E3140" t="s">
        <v>2093</v>
      </c>
      <c r="F3140" t="s">
        <v>5579</v>
      </c>
      <c r="G3140" t="s">
        <v>422</v>
      </c>
      <c r="H3140" t="s">
        <v>2039</v>
      </c>
      <c r="I3140" t="s">
        <v>2040</v>
      </c>
      <c r="J3140">
        <v>2</v>
      </c>
      <c r="K3140">
        <v>14.646000000000001</v>
      </c>
      <c r="L3140">
        <v>15.063000000000001</v>
      </c>
      <c r="M3140">
        <v>15.063000000000001</v>
      </c>
      <c r="N3140">
        <v>25.18</v>
      </c>
      <c r="O3140">
        <v>36.091000000000001</v>
      </c>
      <c r="P3140">
        <v>37.527999999999999</v>
      </c>
      <c r="Q3140">
        <v>37.527999999999999</v>
      </c>
      <c r="R3140">
        <v>38.100999999999999</v>
      </c>
      <c r="S3140">
        <v>39.023000000000003</v>
      </c>
      <c r="T3140">
        <v>40.216000000000001</v>
      </c>
      <c r="U3140">
        <v>41.405999999999999</v>
      </c>
      <c r="V3140">
        <v>42.664999999999999</v>
      </c>
      <c r="W3140">
        <v>43.98</v>
      </c>
      <c r="X3140">
        <v>45.41</v>
      </c>
      <c r="Y3140">
        <v>46.97</v>
      </c>
      <c r="Z3140">
        <v>48.683</v>
      </c>
      <c r="AA3140">
        <v>50.570999999999998</v>
      </c>
      <c r="AB3140">
        <v>52.66</v>
      </c>
      <c r="AC3140">
        <v>54.970999999999997</v>
      </c>
      <c r="AD3140">
        <v>58.436</v>
      </c>
    </row>
    <row r="3141" spans="2:30" ht="15" customHeight="1" x14ac:dyDescent="0.45">
      <c r="B3141" t="s">
        <v>419</v>
      </c>
      <c r="C3141" t="s">
        <v>190</v>
      </c>
      <c r="D3141" t="s">
        <v>2095</v>
      </c>
      <c r="E3141" t="s">
        <v>2096</v>
      </c>
      <c r="F3141" t="s">
        <v>5580</v>
      </c>
      <c r="G3141" t="s">
        <v>422</v>
      </c>
      <c r="H3141" t="s">
        <v>2039</v>
      </c>
      <c r="I3141" t="s">
        <v>2040</v>
      </c>
      <c r="J3141">
        <v>2</v>
      </c>
      <c r="K3141">
        <v>0</v>
      </c>
      <c r="L3141">
        <v>0</v>
      </c>
      <c r="M3141">
        <v>0</v>
      </c>
      <c r="N3141">
        <v>0</v>
      </c>
      <c r="O3141">
        <v>0</v>
      </c>
      <c r="P3141">
        <v>0</v>
      </c>
      <c r="Q3141">
        <v>0</v>
      </c>
      <c r="R3141">
        <v>0</v>
      </c>
      <c r="S3141">
        <v>0</v>
      </c>
      <c r="T3141">
        <v>0</v>
      </c>
      <c r="U3141">
        <v>0</v>
      </c>
      <c r="V3141">
        <v>0</v>
      </c>
      <c r="W3141">
        <v>0</v>
      </c>
      <c r="X3141">
        <v>0</v>
      </c>
      <c r="Y3141">
        <v>0</v>
      </c>
      <c r="Z3141">
        <v>0</v>
      </c>
      <c r="AA3141">
        <v>0</v>
      </c>
      <c r="AB3141">
        <v>0</v>
      </c>
      <c r="AC3141">
        <v>0</v>
      </c>
      <c r="AD3141">
        <v>0</v>
      </c>
    </row>
    <row r="3142" spans="2:30" ht="15" customHeight="1" x14ac:dyDescent="0.45">
      <c r="B3142" t="s">
        <v>419</v>
      </c>
      <c r="C3142" t="s">
        <v>190</v>
      </c>
      <c r="D3142" t="s">
        <v>2098</v>
      </c>
      <c r="E3142" t="s">
        <v>2099</v>
      </c>
      <c r="F3142" t="s">
        <v>5581</v>
      </c>
      <c r="G3142" t="s">
        <v>422</v>
      </c>
      <c r="H3142" t="s">
        <v>2039</v>
      </c>
      <c r="I3142" t="s">
        <v>2040</v>
      </c>
      <c r="J3142">
        <v>2</v>
      </c>
      <c r="K3142">
        <v>0</v>
      </c>
      <c r="L3142">
        <v>0</v>
      </c>
      <c r="M3142">
        <v>0</v>
      </c>
      <c r="N3142">
        <v>0</v>
      </c>
      <c r="O3142">
        <v>0</v>
      </c>
      <c r="P3142">
        <v>0</v>
      </c>
      <c r="Q3142">
        <v>0</v>
      </c>
      <c r="R3142">
        <v>0</v>
      </c>
      <c r="S3142">
        <v>0</v>
      </c>
      <c r="T3142">
        <v>0</v>
      </c>
      <c r="U3142">
        <v>0</v>
      </c>
      <c r="V3142">
        <v>0</v>
      </c>
      <c r="W3142">
        <v>0</v>
      </c>
      <c r="X3142">
        <v>0</v>
      </c>
      <c r="Y3142">
        <v>0</v>
      </c>
      <c r="Z3142">
        <v>0</v>
      </c>
      <c r="AA3142">
        <v>0</v>
      </c>
      <c r="AB3142">
        <v>0</v>
      </c>
      <c r="AC3142">
        <v>0</v>
      </c>
      <c r="AD3142">
        <v>0</v>
      </c>
    </row>
    <row r="3143" spans="2:30" ht="15" customHeight="1" x14ac:dyDescent="0.45">
      <c r="B3143" t="s">
        <v>419</v>
      </c>
      <c r="C3143" t="s">
        <v>190</v>
      </c>
      <c r="D3143" t="s">
        <v>2101</v>
      </c>
      <c r="E3143" t="s">
        <v>2102</v>
      </c>
      <c r="F3143" t="s">
        <v>5582</v>
      </c>
      <c r="G3143" t="s">
        <v>422</v>
      </c>
      <c r="H3143" t="s">
        <v>2039</v>
      </c>
      <c r="I3143" t="s">
        <v>2040</v>
      </c>
      <c r="J3143">
        <v>2</v>
      </c>
      <c r="K3143">
        <v>0</v>
      </c>
      <c r="L3143">
        <v>0</v>
      </c>
      <c r="M3143">
        <v>0</v>
      </c>
      <c r="N3143">
        <v>0</v>
      </c>
      <c r="O3143">
        <v>0</v>
      </c>
      <c r="P3143">
        <v>0</v>
      </c>
      <c r="Q3143">
        <v>0</v>
      </c>
      <c r="R3143">
        <v>0</v>
      </c>
      <c r="S3143">
        <v>0</v>
      </c>
      <c r="T3143">
        <v>0</v>
      </c>
      <c r="U3143">
        <v>0</v>
      </c>
      <c r="V3143">
        <v>0</v>
      </c>
      <c r="W3143">
        <v>0</v>
      </c>
      <c r="X3143">
        <v>0</v>
      </c>
      <c r="Y3143">
        <v>0</v>
      </c>
      <c r="Z3143">
        <v>0</v>
      </c>
      <c r="AA3143">
        <v>0</v>
      </c>
      <c r="AB3143">
        <v>0</v>
      </c>
      <c r="AC3143">
        <v>0</v>
      </c>
      <c r="AD3143">
        <v>0</v>
      </c>
    </row>
    <row r="3144" spans="2:30" ht="15" customHeight="1" x14ac:dyDescent="0.45">
      <c r="B3144" t="s">
        <v>419</v>
      </c>
      <c r="C3144" t="s">
        <v>190</v>
      </c>
      <c r="D3144" t="s">
        <v>2104</v>
      </c>
      <c r="E3144" t="s">
        <v>2105</v>
      </c>
      <c r="F3144" t="s">
        <v>5583</v>
      </c>
      <c r="G3144" t="s">
        <v>422</v>
      </c>
      <c r="H3144" t="s">
        <v>1685</v>
      </c>
      <c r="I3144" t="s">
        <v>1686</v>
      </c>
      <c r="J3144">
        <v>2</v>
      </c>
      <c r="K3144">
        <v>0.33900000000000002</v>
      </c>
      <c r="L3144">
        <v>0.32700000000000001</v>
      </c>
      <c r="M3144">
        <v>0.32</v>
      </c>
      <c r="N3144">
        <v>0.309</v>
      </c>
      <c r="O3144">
        <v>0.26600000000000001</v>
      </c>
      <c r="P3144">
        <v>0.28899999999999998</v>
      </c>
      <c r="Q3144">
        <v>0.314</v>
      </c>
      <c r="R3144">
        <v>0.34100000000000003</v>
      </c>
      <c r="S3144">
        <v>0.373</v>
      </c>
      <c r="T3144">
        <v>0.41</v>
      </c>
      <c r="U3144">
        <v>0.45100000000000001</v>
      </c>
      <c r="V3144">
        <v>0.49399999999999999</v>
      </c>
      <c r="W3144">
        <v>0.53900000000000003</v>
      </c>
      <c r="X3144">
        <v>0.58599999999999997</v>
      </c>
      <c r="Y3144">
        <v>0.63500000000000001</v>
      </c>
      <c r="Z3144">
        <v>0.68700000000000006</v>
      </c>
      <c r="AA3144">
        <v>0.74199999999999999</v>
      </c>
      <c r="AB3144">
        <v>0.79900000000000004</v>
      </c>
      <c r="AC3144">
        <v>0.85799999999999998</v>
      </c>
      <c r="AD3144">
        <v>0.91700000000000004</v>
      </c>
    </row>
    <row r="3145" spans="2:30" ht="15" customHeight="1" x14ac:dyDescent="0.45">
      <c r="B3145" t="s">
        <v>419</v>
      </c>
      <c r="C3145" t="s">
        <v>190</v>
      </c>
      <c r="D3145" t="s">
        <v>2107</v>
      </c>
      <c r="E3145" t="s">
        <v>2108</v>
      </c>
      <c r="F3145" t="s">
        <v>5584</v>
      </c>
      <c r="G3145" t="s">
        <v>422</v>
      </c>
      <c r="H3145" t="s">
        <v>1685</v>
      </c>
      <c r="I3145" t="s">
        <v>1686</v>
      </c>
      <c r="J3145">
        <v>2</v>
      </c>
      <c r="K3145">
        <v>495.238</v>
      </c>
      <c r="L3145">
        <v>484.52</v>
      </c>
      <c r="M3145">
        <v>472.24900000000002</v>
      </c>
      <c r="N3145">
        <v>454.66399999999999</v>
      </c>
      <c r="O3145">
        <v>394.03699999999998</v>
      </c>
      <c r="P3145">
        <v>431.12900000000002</v>
      </c>
      <c r="Q3145">
        <v>471.60399999999998</v>
      </c>
      <c r="R3145">
        <v>515.505</v>
      </c>
      <c r="S3145">
        <v>567.83600000000001</v>
      </c>
      <c r="T3145">
        <v>629.62300000000005</v>
      </c>
      <c r="U3145">
        <v>696.36</v>
      </c>
      <c r="V3145">
        <v>767.77499999999998</v>
      </c>
      <c r="W3145">
        <v>843.43</v>
      </c>
      <c r="X3145">
        <v>922.92200000000003</v>
      </c>
      <c r="Y3145">
        <v>1005.715</v>
      </c>
      <c r="Z3145">
        <v>1095.2829999999999</v>
      </c>
      <c r="AA3145">
        <v>1189.3420000000001</v>
      </c>
      <c r="AB3145">
        <v>1287.807</v>
      </c>
      <c r="AC3145">
        <v>1390.6420000000001</v>
      </c>
      <c r="AD3145">
        <v>1496.0329999999999</v>
      </c>
    </row>
    <row r="3146" spans="2:30" ht="15" customHeight="1" x14ac:dyDescent="0.45">
      <c r="B3146" t="s">
        <v>419</v>
      </c>
      <c r="C3146" t="s">
        <v>190</v>
      </c>
      <c r="D3146" t="s">
        <v>2110</v>
      </c>
      <c r="E3146">
        <v>0</v>
      </c>
      <c r="F3146" t="s">
        <v>5585</v>
      </c>
      <c r="G3146" t="s">
        <v>422</v>
      </c>
      <c r="H3146" t="s">
        <v>1685</v>
      </c>
      <c r="I3146" t="s">
        <v>1686</v>
      </c>
      <c r="J3146">
        <v>2</v>
      </c>
      <c r="K3146">
        <v>0</v>
      </c>
      <c r="L3146">
        <v>0</v>
      </c>
      <c r="M3146">
        <v>0</v>
      </c>
      <c r="N3146">
        <v>0</v>
      </c>
      <c r="O3146">
        <v>0</v>
      </c>
      <c r="P3146">
        <v>0</v>
      </c>
      <c r="Q3146">
        <v>0</v>
      </c>
      <c r="R3146">
        <v>0</v>
      </c>
      <c r="S3146">
        <v>0</v>
      </c>
      <c r="T3146">
        <v>0</v>
      </c>
      <c r="U3146">
        <v>0</v>
      </c>
      <c r="V3146">
        <v>0</v>
      </c>
      <c r="W3146">
        <v>0</v>
      </c>
      <c r="X3146">
        <v>0</v>
      </c>
      <c r="Y3146">
        <v>0</v>
      </c>
      <c r="Z3146">
        <v>0</v>
      </c>
      <c r="AA3146">
        <v>0</v>
      </c>
      <c r="AB3146">
        <v>0</v>
      </c>
      <c r="AC3146">
        <v>0</v>
      </c>
      <c r="AD3146">
        <v>0</v>
      </c>
    </row>
    <row r="3147" spans="2:30" ht="15" customHeight="1" x14ac:dyDescent="0.45">
      <c r="B3147" t="s">
        <v>419</v>
      </c>
      <c r="C3147" t="s">
        <v>190</v>
      </c>
      <c r="D3147" t="s">
        <v>2112</v>
      </c>
      <c r="E3147">
        <v>0</v>
      </c>
      <c r="F3147" t="s">
        <v>5585</v>
      </c>
      <c r="G3147" t="s">
        <v>422</v>
      </c>
      <c r="H3147" t="s">
        <v>1685</v>
      </c>
      <c r="I3147" t="s">
        <v>1686</v>
      </c>
      <c r="J3147">
        <v>2</v>
      </c>
      <c r="K3147">
        <v>0.02</v>
      </c>
      <c r="L3147">
        <v>2.5000000000000001E-2</v>
      </c>
      <c r="M3147">
        <v>3.4000000000000002E-2</v>
      </c>
      <c r="N3147">
        <v>4.3999999999999997E-2</v>
      </c>
      <c r="O3147">
        <v>7.4999999999999997E-2</v>
      </c>
      <c r="P3147">
        <v>0.13400000000000001</v>
      </c>
      <c r="Q3147">
        <v>0.254</v>
      </c>
      <c r="R3147">
        <v>0.47799999999999998</v>
      </c>
      <c r="S3147">
        <v>0.91</v>
      </c>
      <c r="T3147">
        <v>1.681</v>
      </c>
      <c r="U3147">
        <v>2.97</v>
      </c>
      <c r="V3147">
        <v>5.0369999999999999</v>
      </c>
      <c r="W3147">
        <v>8.0839999999999996</v>
      </c>
      <c r="X3147">
        <v>12.381</v>
      </c>
      <c r="Y3147">
        <v>18.131</v>
      </c>
      <c r="Z3147">
        <v>25.643999999999998</v>
      </c>
      <c r="AA3147">
        <v>35.298000000000002</v>
      </c>
      <c r="AB3147">
        <v>47.536999999999999</v>
      </c>
      <c r="AC3147">
        <v>62.725000000000001</v>
      </c>
      <c r="AD3147">
        <v>80.105000000000004</v>
      </c>
    </row>
    <row r="3148" spans="2:30" ht="15" customHeight="1" x14ac:dyDescent="0.45">
      <c r="B3148" t="s">
        <v>419</v>
      </c>
      <c r="C3148" t="s">
        <v>190</v>
      </c>
      <c r="D3148" t="s">
        <v>2113</v>
      </c>
      <c r="E3148" t="s">
        <v>2114</v>
      </c>
      <c r="F3148" t="s">
        <v>5586</v>
      </c>
      <c r="G3148" t="s">
        <v>422</v>
      </c>
      <c r="H3148" t="s">
        <v>1685</v>
      </c>
      <c r="I3148" t="s">
        <v>1686</v>
      </c>
      <c r="J3148">
        <v>2</v>
      </c>
      <c r="K3148">
        <v>1.6890000000000001</v>
      </c>
      <c r="L3148">
        <v>2.1659999999999999</v>
      </c>
      <c r="M3148">
        <v>2.9460000000000002</v>
      </c>
      <c r="N3148">
        <v>3.7509999999999999</v>
      </c>
      <c r="O3148">
        <v>6.4569999999999999</v>
      </c>
      <c r="P3148">
        <v>11.539</v>
      </c>
      <c r="Q3148">
        <v>21.864000000000001</v>
      </c>
      <c r="R3148">
        <v>41.088999999999999</v>
      </c>
      <c r="S3148">
        <v>78.215000000000003</v>
      </c>
      <c r="T3148">
        <v>144.49700000000001</v>
      </c>
      <c r="U3148">
        <v>255.376</v>
      </c>
      <c r="V3148">
        <v>433.08499999999998</v>
      </c>
      <c r="W3148">
        <v>695.13599999999997</v>
      </c>
      <c r="X3148">
        <v>1064.596</v>
      </c>
      <c r="Y3148">
        <v>1558.9680000000001</v>
      </c>
      <c r="Z3148">
        <v>2205.0070000000001</v>
      </c>
      <c r="AA3148">
        <v>3035.0920000000001</v>
      </c>
      <c r="AB3148">
        <v>4087.4549999999999</v>
      </c>
      <c r="AC3148">
        <v>5393.3490000000002</v>
      </c>
      <c r="AD3148">
        <v>6887.7929999999997</v>
      </c>
    </row>
    <row r="3149" spans="2:30" ht="15" customHeight="1" x14ac:dyDescent="0.45">
      <c r="B3149" t="s">
        <v>419</v>
      </c>
      <c r="C3149" t="s">
        <v>190</v>
      </c>
      <c r="D3149" t="s">
        <v>2116</v>
      </c>
      <c r="E3149">
        <v>0</v>
      </c>
      <c r="F3149" t="s">
        <v>5585</v>
      </c>
      <c r="G3149" t="s">
        <v>422</v>
      </c>
      <c r="H3149" t="s">
        <v>1685</v>
      </c>
      <c r="I3149" t="s">
        <v>1686</v>
      </c>
      <c r="J3149">
        <v>2</v>
      </c>
      <c r="K3149">
        <v>0</v>
      </c>
      <c r="L3149">
        <v>0</v>
      </c>
      <c r="M3149">
        <v>0</v>
      </c>
      <c r="N3149">
        <v>0</v>
      </c>
      <c r="O3149">
        <v>0</v>
      </c>
      <c r="P3149">
        <v>0</v>
      </c>
      <c r="Q3149">
        <v>0</v>
      </c>
      <c r="R3149">
        <v>0</v>
      </c>
      <c r="S3149">
        <v>0</v>
      </c>
      <c r="T3149">
        <v>0</v>
      </c>
      <c r="U3149">
        <v>0</v>
      </c>
      <c r="V3149">
        <v>0</v>
      </c>
      <c r="W3149">
        <v>0</v>
      </c>
      <c r="X3149">
        <v>0</v>
      </c>
      <c r="Y3149">
        <v>0</v>
      </c>
      <c r="Z3149">
        <v>0</v>
      </c>
      <c r="AA3149">
        <v>0</v>
      </c>
      <c r="AB3149">
        <v>0</v>
      </c>
      <c r="AC3149">
        <v>0</v>
      </c>
      <c r="AD3149">
        <v>0</v>
      </c>
    </row>
    <row r="3150" spans="2:30" ht="15" customHeight="1" x14ac:dyDescent="0.45">
      <c r="B3150" t="s">
        <v>419</v>
      </c>
      <c r="C3150" t="s">
        <v>190</v>
      </c>
      <c r="D3150" t="s">
        <v>2117</v>
      </c>
      <c r="E3150" t="s">
        <v>2118</v>
      </c>
      <c r="F3150" t="s">
        <v>5587</v>
      </c>
      <c r="G3150" t="s">
        <v>422</v>
      </c>
      <c r="H3150" t="s">
        <v>1685</v>
      </c>
      <c r="I3150" t="s">
        <v>1686</v>
      </c>
      <c r="J3150">
        <v>2</v>
      </c>
      <c r="K3150">
        <v>197.274</v>
      </c>
      <c r="L3150">
        <v>195.66</v>
      </c>
      <c r="M3150">
        <v>189.69</v>
      </c>
      <c r="N3150">
        <v>181.21199999999999</v>
      </c>
      <c r="O3150">
        <v>174.07499999999999</v>
      </c>
      <c r="P3150">
        <v>192.423</v>
      </c>
      <c r="Q3150">
        <v>212.84800000000001</v>
      </c>
      <c r="R3150">
        <v>235.62799999999999</v>
      </c>
      <c r="S3150">
        <v>263.54000000000002</v>
      </c>
      <c r="T3150">
        <v>297.702</v>
      </c>
      <c r="U3150">
        <v>336.82299999999998</v>
      </c>
      <c r="V3150">
        <v>381.75</v>
      </c>
      <c r="W3150">
        <v>433.42500000000001</v>
      </c>
      <c r="X3150">
        <v>493.036</v>
      </c>
      <c r="Y3150">
        <v>561.38699999999994</v>
      </c>
      <c r="Z3150">
        <v>640.56200000000001</v>
      </c>
      <c r="AA3150">
        <v>732.58199999999999</v>
      </c>
      <c r="AB3150">
        <v>839.93</v>
      </c>
      <c r="AC3150">
        <v>964.77099999999996</v>
      </c>
      <c r="AD3150">
        <v>1102.51</v>
      </c>
    </row>
    <row r="3151" spans="2:30" ht="15" customHeight="1" x14ac:dyDescent="0.45">
      <c r="B3151" t="s">
        <v>419</v>
      </c>
      <c r="C3151" t="s">
        <v>190</v>
      </c>
      <c r="D3151" t="s">
        <v>2120</v>
      </c>
      <c r="E3151" t="s">
        <v>2121</v>
      </c>
      <c r="F3151" t="s">
        <v>5588</v>
      </c>
      <c r="G3151" t="s">
        <v>422</v>
      </c>
      <c r="H3151" t="s">
        <v>1685</v>
      </c>
      <c r="I3151" t="s">
        <v>1686</v>
      </c>
      <c r="J3151">
        <v>2</v>
      </c>
      <c r="K3151">
        <v>11.728</v>
      </c>
      <c r="L3151">
        <v>11.728</v>
      </c>
      <c r="M3151">
        <v>11.37</v>
      </c>
      <c r="N3151">
        <v>10.861000000000001</v>
      </c>
      <c r="O3151">
        <v>11.281000000000001</v>
      </c>
      <c r="P3151">
        <v>12.461</v>
      </c>
      <c r="Q3151">
        <v>13.765000000000001</v>
      </c>
      <c r="R3151">
        <v>15.208</v>
      </c>
      <c r="S3151">
        <v>16.956</v>
      </c>
      <c r="T3151">
        <v>19.079999999999998</v>
      </c>
      <c r="U3151">
        <v>21.492999999999999</v>
      </c>
      <c r="V3151">
        <v>24.25</v>
      </c>
      <c r="W3151">
        <v>27.318999999999999</v>
      </c>
      <c r="X3151">
        <v>30.760999999999999</v>
      </c>
      <c r="Y3151">
        <v>34.625</v>
      </c>
      <c r="Z3151">
        <v>38.97</v>
      </c>
      <c r="AA3151">
        <v>43.859000000000002</v>
      </c>
      <c r="AB3151">
        <v>49.374000000000002</v>
      </c>
      <c r="AC3151">
        <v>55.610999999999997</v>
      </c>
      <c r="AD3151">
        <v>62.606999999999999</v>
      </c>
    </row>
    <row r="3152" spans="2:30" ht="15" customHeight="1" x14ac:dyDescent="0.45">
      <c r="B3152" t="s">
        <v>419</v>
      </c>
      <c r="C3152" t="s">
        <v>190</v>
      </c>
      <c r="D3152" t="s">
        <v>2123</v>
      </c>
      <c r="E3152" t="s">
        <v>2124</v>
      </c>
      <c r="F3152" t="s">
        <v>5589</v>
      </c>
      <c r="G3152" t="s">
        <v>422</v>
      </c>
      <c r="H3152" t="s">
        <v>1685</v>
      </c>
      <c r="I3152" t="s">
        <v>1686</v>
      </c>
      <c r="J3152">
        <v>2</v>
      </c>
      <c r="K3152">
        <v>6.758</v>
      </c>
      <c r="L3152">
        <v>7.0880000000000001</v>
      </c>
      <c r="M3152">
        <v>7.0940000000000003</v>
      </c>
      <c r="N3152">
        <v>7.0309999999999997</v>
      </c>
      <c r="O3152">
        <v>7.234</v>
      </c>
      <c r="P3152">
        <v>7.8639999999999999</v>
      </c>
      <c r="Q3152">
        <v>8.15</v>
      </c>
      <c r="R3152">
        <v>8.26</v>
      </c>
      <c r="S3152">
        <v>8.4860000000000007</v>
      </c>
      <c r="T3152">
        <v>8.8450000000000006</v>
      </c>
      <c r="U3152">
        <v>9.2360000000000007</v>
      </c>
      <c r="V3152">
        <v>9.6709999999999994</v>
      </c>
      <c r="W3152">
        <v>10.157</v>
      </c>
      <c r="X3152">
        <v>10.702</v>
      </c>
      <c r="Y3152">
        <v>11.327999999999999</v>
      </c>
      <c r="Z3152">
        <v>12.036</v>
      </c>
      <c r="AA3152">
        <v>12.843999999999999</v>
      </c>
      <c r="AB3152">
        <v>13.772</v>
      </c>
      <c r="AC3152">
        <v>14.840999999999999</v>
      </c>
      <c r="AD3152">
        <v>16.062000000000001</v>
      </c>
    </row>
    <row r="3153" spans="2:30" ht="15" customHeight="1" x14ac:dyDescent="0.45">
      <c r="B3153" t="s">
        <v>419</v>
      </c>
      <c r="C3153" t="s">
        <v>190</v>
      </c>
      <c r="D3153" t="s">
        <v>2126</v>
      </c>
      <c r="E3153">
        <v>0</v>
      </c>
      <c r="F3153" t="s">
        <v>5585</v>
      </c>
      <c r="G3153" t="s">
        <v>422</v>
      </c>
      <c r="H3153" t="s">
        <v>1685</v>
      </c>
      <c r="I3153" t="s">
        <v>1686</v>
      </c>
      <c r="J3153">
        <v>2</v>
      </c>
      <c r="K3153">
        <v>0</v>
      </c>
      <c r="L3153">
        <v>0</v>
      </c>
      <c r="M3153">
        <v>0</v>
      </c>
      <c r="N3153">
        <v>0</v>
      </c>
      <c r="O3153">
        <v>0</v>
      </c>
      <c r="P3153">
        <v>0</v>
      </c>
      <c r="Q3153">
        <v>0</v>
      </c>
      <c r="R3153">
        <v>0</v>
      </c>
      <c r="S3153">
        <v>0</v>
      </c>
      <c r="T3153">
        <v>0</v>
      </c>
      <c r="U3153">
        <v>0</v>
      </c>
      <c r="V3153">
        <v>0</v>
      </c>
      <c r="W3153">
        <v>0</v>
      </c>
      <c r="X3153">
        <v>0</v>
      </c>
      <c r="Y3153">
        <v>0</v>
      </c>
      <c r="Z3153">
        <v>0</v>
      </c>
      <c r="AA3153">
        <v>0</v>
      </c>
      <c r="AB3153">
        <v>0</v>
      </c>
      <c r="AC3153">
        <v>0</v>
      </c>
      <c r="AD3153">
        <v>0</v>
      </c>
    </row>
    <row r="3154" spans="2:30" ht="15" customHeight="1" x14ac:dyDescent="0.45">
      <c r="B3154" t="s">
        <v>419</v>
      </c>
      <c r="C3154" t="s">
        <v>190</v>
      </c>
      <c r="D3154" t="s">
        <v>2127</v>
      </c>
      <c r="E3154">
        <v>0</v>
      </c>
      <c r="F3154" t="s">
        <v>5585</v>
      </c>
      <c r="G3154" t="s">
        <v>422</v>
      </c>
      <c r="H3154" t="s">
        <v>1685</v>
      </c>
      <c r="I3154" t="s">
        <v>1686</v>
      </c>
      <c r="J3154">
        <v>2</v>
      </c>
      <c r="K3154">
        <v>12.917999999999999</v>
      </c>
      <c r="L3154">
        <v>13.292</v>
      </c>
      <c r="M3154">
        <v>13.16</v>
      </c>
      <c r="N3154">
        <v>13.037000000000001</v>
      </c>
      <c r="O3154">
        <v>13.037000000000001</v>
      </c>
      <c r="P3154">
        <v>13.178000000000001</v>
      </c>
      <c r="Q3154">
        <v>13.32</v>
      </c>
      <c r="R3154">
        <v>13.462</v>
      </c>
      <c r="S3154">
        <v>13.605</v>
      </c>
      <c r="T3154">
        <v>13.749000000000001</v>
      </c>
      <c r="U3154">
        <v>13.894</v>
      </c>
      <c r="V3154">
        <v>14.04</v>
      </c>
      <c r="W3154">
        <v>14.186</v>
      </c>
      <c r="X3154">
        <v>14.334</v>
      </c>
      <c r="Y3154">
        <v>14.483000000000001</v>
      </c>
      <c r="Z3154">
        <v>14.632</v>
      </c>
      <c r="AA3154">
        <v>14.782999999999999</v>
      </c>
      <c r="AB3154">
        <v>14.935</v>
      </c>
      <c r="AC3154">
        <v>15.089</v>
      </c>
      <c r="AD3154">
        <v>15.243</v>
      </c>
    </row>
    <row r="3155" spans="2:30" ht="15" customHeight="1" x14ac:dyDescent="0.45">
      <c r="B3155" t="s">
        <v>419</v>
      </c>
      <c r="C3155" t="s">
        <v>190</v>
      </c>
      <c r="D3155" t="s">
        <v>2128</v>
      </c>
      <c r="E3155">
        <v>0</v>
      </c>
      <c r="F3155" t="s">
        <v>5585</v>
      </c>
      <c r="G3155" t="s">
        <v>422</v>
      </c>
      <c r="H3155" t="s">
        <v>1685</v>
      </c>
      <c r="I3155" t="s">
        <v>1686</v>
      </c>
      <c r="J3155">
        <v>2</v>
      </c>
      <c r="K3155">
        <v>1.83</v>
      </c>
      <c r="L3155">
        <v>1.84</v>
      </c>
      <c r="M3155">
        <v>1.85</v>
      </c>
      <c r="N3155">
        <v>1.86</v>
      </c>
      <c r="O3155">
        <v>1.86</v>
      </c>
      <c r="P3155">
        <v>1.883</v>
      </c>
      <c r="Q3155">
        <v>1.9059999999999999</v>
      </c>
      <c r="R3155">
        <v>1.9279999999999999</v>
      </c>
      <c r="S3155">
        <v>1.9510000000000001</v>
      </c>
      <c r="T3155">
        <v>1.9730000000000001</v>
      </c>
      <c r="U3155">
        <v>1.9950000000000001</v>
      </c>
      <c r="V3155">
        <v>2.0179999999999998</v>
      </c>
      <c r="W3155">
        <v>2.04</v>
      </c>
      <c r="X3155">
        <v>2.0619999999999998</v>
      </c>
      <c r="Y3155">
        <v>2.085</v>
      </c>
      <c r="Z3155">
        <v>2.1070000000000002</v>
      </c>
      <c r="AA3155">
        <v>2.129</v>
      </c>
      <c r="AB3155">
        <v>2.1520000000000001</v>
      </c>
      <c r="AC3155">
        <v>2.1749999999999998</v>
      </c>
      <c r="AD3155">
        <v>2.1970000000000001</v>
      </c>
    </row>
    <row r="3156" spans="2:30" ht="15" customHeight="1" x14ac:dyDescent="0.45">
      <c r="B3156" t="s">
        <v>419</v>
      </c>
      <c r="C3156" t="s">
        <v>190</v>
      </c>
      <c r="D3156" t="s">
        <v>2129</v>
      </c>
      <c r="E3156" t="s">
        <v>2130</v>
      </c>
      <c r="F3156" t="s">
        <v>5590</v>
      </c>
      <c r="G3156" t="s">
        <v>422</v>
      </c>
      <c r="H3156" t="s">
        <v>1685</v>
      </c>
      <c r="I3156" t="s">
        <v>1686</v>
      </c>
      <c r="J3156">
        <v>2</v>
      </c>
      <c r="K3156">
        <v>6.327</v>
      </c>
      <c r="L3156">
        <v>6.3979999999999997</v>
      </c>
      <c r="M3156">
        <v>6.3920000000000003</v>
      </c>
      <c r="N3156">
        <v>6.3879999999999999</v>
      </c>
      <c r="O3156">
        <v>6.1470000000000002</v>
      </c>
      <c r="P3156">
        <v>6.2190000000000003</v>
      </c>
      <c r="Q3156">
        <v>6.29</v>
      </c>
      <c r="R3156">
        <v>6.359</v>
      </c>
      <c r="S3156">
        <v>6.4260000000000002</v>
      </c>
      <c r="T3156">
        <v>6.49</v>
      </c>
      <c r="U3156">
        <v>6.55</v>
      </c>
      <c r="V3156">
        <v>6.61</v>
      </c>
      <c r="W3156">
        <v>6.673</v>
      </c>
      <c r="X3156">
        <v>6.7359999999999998</v>
      </c>
      <c r="Y3156">
        <v>6.7969999999999997</v>
      </c>
      <c r="Z3156">
        <v>6.8579999999999997</v>
      </c>
      <c r="AA3156">
        <v>6.9180000000000001</v>
      </c>
      <c r="AB3156">
        <v>6.9770000000000003</v>
      </c>
      <c r="AC3156">
        <v>7.0330000000000004</v>
      </c>
      <c r="AD3156">
        <v>7.0810000000000004</v>
      </c>
    </row>
    <row r="3157" spans="2:30" ht="15" customHeight="1" x14ac:dyDescent="0.45">
      <c r="B3157" t="s">
        <v>419</v>
      </c>
      <c r="C3157" t="s">
        <v>190</v>
      </c>
      <c r="D3157" t="s">
        <v>2132</v>
      </c>
      <c r="E3157">
        <v>0</v>
      </c>
      <c r="F3157" t="s">
        <v>5585</v>
      </c>
      <c r="G3157" t="s">
        <v>422</v>
      </c>
      <c r="H3157" t="s">
        <v>1685</v>
      </c>
      <c r="I3157" t="s">
        <v>1686</v>
      </c>
      <c r="J3157">
        <v>2</v>
      </c>
      <c r="K3157">
        <v>0</v>
      </c>
      <c r="L3157">
        <v>0</v>
      </c>
      <c r="M3157">
        <v>0</v>
      </c>
      <c r="N3157">
        <v>0</v>
      </c>
      <c r="O3157">
        <v>0</v>
      </c>
      <c r="P3157">
        <v>0</v>
      </c>
      <c r="Q3157">
        <v>0</v>
      </c>
      <c r="R3157">
        <v>0</v>
      </c>
      <c r="S3157">
        <v>0</v>
      </c>
      <c r="T3157">
        <v>0</v>
      </c>
      <c r="U3157">
        <v>0</v>
      </c>
      <c r="V3157">
        <v>0</v>
      </c>
      <c r="W3157">
        <v>0</v>
      </c>
      <c r="X3157">
        <v>0</v>
      </c>
      <c r="Y3157">
        <v>0</v>
      </c>
      <c r="Z3157">
        <v>0</v>
      </c>
      <c r="AA3157">
        <v>0</v>
      </c>
      <c r="AB3157">
        <v>0</v>
      </c>
      <c r="AC3157">
        <v>0</v>
      </c>
      <c r="AD3157">
        <v>0</v>
      </c>
    </row>
    <row r="3158" spans="2:30" ht="15" customHeight="1" x14ac:dyDescent="0.45">
      <c r="B3158" t="s">
        <v>419</v>
      </c>
      <c r="C3158" t="s">
        <v>190</v>
      </c>
      <c r="D3158" t="s">
        <v>2133</v>
      </c>
      <c r="E3158">
        <v>0</v>
      </c>
      <c r="F3158" t="s">
        <v>5585</v>
      </c>
      <c r="G3158" t="s">
        <v>422</v>
      </c>
      <c r="H3158" t="s">
        <v>1685</v>
      </c>
      <c r="I3158" t="s">
        <v>1686</v>
      </c>
      <c r="J3158">
        <v>2</v>
      </c>
      <c r="K3158">
        <v>11.183999999999999</v>
      </c>
      <c r="L3158">
        <v>11.509</v>
      </c>
      <c r="M3158">
        <v>11.387</v>
      </c>
      <c r="N3158">
        <v>11.282999999999999</v>
      </c>
      <c r="O3158">
        <v>11.282999999999999</v>
      </c>
      <c r="P3158">
        <v>11.462999999999999</v>
      </c>
      <c r="Q3158">
        <v>11.638999999999999</v>
      </c>
      <c r="R3158">
        <v>11.813000000000001</v>
      </c>
      <c r="S3158">
        <v>11.984</v>
      </c>
      <c r="T3158">
        <v>12.153</v>
      </c>
      <c r="U3158">
        <v>12.32</v>
      </c>
      <c r="V3158">
        <v>12.486000000000001</v>
      </c>
      <c r="W3158">
        <v>12.648999999999999</v>
      </c>
      <c r="X3158">
        <v>12.811999999999999</v>
      </c>
      <c r="Y3158">
        <v>12.973000000000001</v>
      </c>
      <c r="Z3158">
        <v>13.134</v>
      </c>
      <c r="AA3158">
        <v>13.294</v>
      </c>
      <c r="AB3158">
        <v>13.452999999999999</v>
      </c>
      <c r="AC3158">
        <v>13.612</v>
      </c>
      <c r="AD3158">
        <v>13.771000000000001</v>
      </c>
    </row>
    <row r="3159" spans="2:30" ht="15" customHeight="1" x14ac:dyDescent="0.45">
      <c r="B3159" t="s">
        <v>419</v>
      </c>
      <c r="C3159" t="s">
        <v>190</v>
      </c>
      <c r="D3159" t="s">
        <v>2134</v>
      </c>
      <c r="E3159">
        <v>0</v>
      </c>
      <c r="F3159" t="s">
        <v>5585</v>
      </c>
      <c r="G3159" t="s">
        <v>422</v>
      </c>
      <c r="H3159" t="s">
        <v>1685</v>
      </c>
      <c r="I3159" t="s">
        <v>1686</v>
      </c>
      <c r="J3159">
        <v>2</v>
      </c>
      <c r="K3159">
        <v>1.31</v>
      </c>
      <c r="L3159">
        <v>1.32</v>
      </c>
      <c r="M3159">
        <v>1.32</v>
      </c>
      <c r="N3159">
        <v>1.33</v>
      </c>
      <c r="O3159">
        <v>1.33</v>
      </c>
      <c r="P3159">
        <v>1.353</v>
      </c>
      <c r="Q3159">
        <v>1.375</v>
      </c>
      <c r="R3159">
        <v>1.397</v>
      </c>
      <c r="S3159">
        <v>1.4179999999999999</v>
      </c>
      <c r="T3159">
        <v>1.4390000000000001</v>
      </c>
      <c r="U3159">
        <v>1.4590000000000001</v>
      </c>
      <c r="V3159">
        <v>1.4790000000000001</v>
      </c>
      <c r="W3159">
        <v>1.498</v>
      </c>
      <c r="X3159">
        <v>1.5169999999999999</v>
      </c>
      <c r="Y3159">
        <v>1.536</v>
      </c>
      <c r="Z3159">
        <v>1.5549999999999999</v>
      </c>
      <c r="AA3159">
        <v>1.5740000000000001</v>
      </c>
      <c r="AB3159">
        <v>1.5920000000000001</v>
      </c>
      <c r="AC3159">
        <v>1.611</v>
      </c>
      <c r="AD3159">
        <v>1.629</v>
      </c>
    </row>
    <row r="3160" spans="2:30" ht="15" customHeight="1" x14ac:dyDescent="0.45">
      <c r="B3160" t="s">
        <v>419</v>
      </c>
      <c r="C3160" t="s">
        <v>190</v>
      </c>
      <c r="D3160" t="s">
        <v>2135</v>
      </c>
      <c r="E3160" t="s">
        <v>2136</v>
      </c>
      <c r="F3160" t="s">
        <v>5591</v>
      </c>
      <c r="G3160" t="s">
        <v>422</v>
      </c>
      <c r="H3160" t="s">
        <v>1685</v>
      </c>
      <c r="I3160" t="s">
        <v>1686</v>
      </c>
      <c r="J3160">
        <v>2</v>
      </c>
      <c r="K3160">
        <v>6.2469999999999999</v>
      </c>
      <c r="L3160">
        <v>6.415</v>
      </c>
      <c r="M3160">
        <v>6.3540000000000001</v>
      </c>
      <c r="N3160">
        <v>6.3070000000000004</v>
      </c>
      <c r="O3160">
        <v>6.3070000000000004</v>
      </c>
      <c r="P3160">
        <v>6.4080000000000004</v>
      </c>
      <c r="Q3160">
        <v>6.5069999999999997</v>
      </c>
      <c r="R3160">
        <v>6.6050000000000004</v>
      </c>
      <c r="S3160">
        <v>6.7009999999999996</v>
      </c>
      <c r="T3160">
        <v>6.7960000000000003</v>
      </c>
      <c r="U3160">
        <v>6.89</v>
      </c>
      <c r="V3160">
        <v>6.9820000000000002</v>
      </c>
      <c r="W3160">
        <v>7.0739999999999998</v>
      </c>
      <c r="X3160">
        <v>7.165</v>
      </c>
      <c r="Y3160">
        <v>7.2549999999999999</v>
      </c>
      <c r="Z3160">
        <v>7.3449999999999998</v>
      </c>
      <c r="AA3160">
        <v>7.4340000000000002</v>
      </c>
      <c r="AB3160">
        <v>7.5229999999999997</v>
      </c>
      <c r="AC3160">
        <v>7.6120000000000001</v>
      </c>
      <c r="AD3160">
        <v>7.7</v>
      </c>
    </row>
    <row r="3161" spans="2:30" ht="15" customHeight="1" x14ac:dyDescent="0.45">
      <c r="B3161" t="s">
        <v>419</v>
      </c>
      <c r="C3161" t="s">
        <v>190</v>
      </c>
      <c r="D3161" t="s">
        <v>2138</v>
      </c>
      <c r="E3161">
        <v>0</v>
      </c>
      <c r="F3161" t="s">
        <v>5585</v>
      </c>
      <c r="G3161" t="s">
        <v>422</v>
      </c>
      <c r="H3161" t="s">
        <v>1685</v>
      </c>
      <c r="I3161" t="s">
        <v>1686</v>
      </c>
      <c r="J3161">
        <v>2</v>
      </c>
      <c r="K3161">
        <v>0</v>
      </c>
      <c r="L3161">
        <v>0</v>
      </c>
      <c r="M3161">
        <v>0</v>
      </c>
      <c r="N3161">
        <v>0</v>
      </c>
      <c r="O3161">
        <v>0</v>
      </c>
      <c r="P3161">
        <v>0</v>
      </c>
      <c r="Q3161">
        <v>0</v>
      </c>
      <c r="R3161">
        <v>0</v>
      </c>
      <c r="S3161">
        <v>0</v>
      </c>
      <c r="T3161">
        <v>0</v>
      </c>
      <c r="U3161">
        <v>0</v>
      </c>
      <c r="V3161">
        <v>0</v>
      </c>
      <c r="W3161">
        <v>0</v>
      </c>
      <c r="X3161">
        <v>0</v>
      </c>
      <c r="Y3161">
        <v>0</v>
      </c>
      <c r="Z3161">
        <v>0</v>
      </c>
      <c r="AA3161">
        <v>0</v>
      </c>
      <c r="AB3161">
        <v>0</v>
      </c>
      <c r="AC3161">
        <v>0</v>
      </c>
      <c r="AD3161">
        <v>0</v>
      </c>
    </row>
    <row r="3162" spans="2:30" ht="15" customHeight="1" x14ac:dyDescent="0.45">
      <c r="B3162" t="s">
        <v>419</v>
      </c>
      <c r="C3162" t="s">
        <v>190</v>
      </c>
      <c r="D3162" t="s">
        <v>2139</v>
      </c>
      <c r="E3162">
        <v>0</v>
      </c>
      <c r="F3162" t="s">
        <v>5585</v>
      </c>
      <c r="G3162" t="s">
        <v>422</v>
      </c>
      <c r="H3162" t="s">
        <v>1685</v>
      </c>
      <c r="I3162" t="s">
        <v>1686</v>
      </c>
      <c r="J3162">
        <v>2</v>
      </c>
      <c r="K3162">
        <v>12.163</v>
      </c>
      <c r="L3162">
        <v>12.509</v>
      </c>
      <c r="M3162">
        <v>12.385999999999999</v>
      </c>
      <c r="N3162">
        <v>12.263</v>
      </c>
      <c r="O3162">
        <v>12.263</v>
      </c>
      <c r="P3162">
        <v>12.483000000000001</v>
      </c>
      <c r="Q3162">
        <v>12.699</v>
      </c>
      <c r="R3162">
        <v>12.913</v>
      </c>
      <c r="S3162">
        <v>13.125</v>
      </c>
      <c r="T3162">
        <v>13.335000000000001</v>
      </c>
      <c r="U3162">
        <v>13.544</v>
      </c>
      <c r="V3162">
        <v>13.752000000000001</v>
      </c>
      <c r="W3162">
        <v>13.959</v>
      </c>
      <c r="X3162">
        <v>14.166</v>
      </c>
      <c r="Y3162">
        <v>14.372</v>
      </c>
      <c r="Z3162">
        <v>14.579000000000001</v>
      </c>
      <c r="AA3162">
        <v>14.782999999999999</v>
      </c>
      <c r="AB3162">
        <v>14.984999999999999</v>
      </c>
      <c r="AC3162">
        <v>15.185</v>
      </c>
      <c r="AD3162">
        <v>15.382999999999999</v>
      </c>
    </row>
    <row r="3163" spans="2:30" ht="15" customHeight="1" x14ac:dyDescent="0.45">
      <c r="B3163" t="s">
        <v>419</v>
      </c>
      <c r="C3163" t="s">
        <v>190</v>
      </c>
      <c r="D3163" t="s">
        <v>2140</v>
      </c>
      <c r="E3163">
        <v>0</v>
      </c>
      <c r="F3163" t="s">
        <v>5585</v>
      </c>
      <c r="G3163" t="s">
        <v>422</v>
      </c>
      <c r="H3163" t="s">
        <v>1685</v>
      </c>
      <c r="I3163" t="s">
        <v>1686</v>
      </c>
      <c r="J3163">
        <v>2</v>
      </c>
      <c r="K3163">
        <v>0</v>
      </c>
      <c r="L3163">
        <v>0</v>
      </c>
      <c r="M3163">
        <v>0</v>
      </c>
      <c r="N3163">
        <v>0</v>
      </c>
      <c r="O3163">
        <v>0</v>
      </c>
      <c r="P3163">
        <v>0</v>
      </c>
      <c r="Q3163">
        <v>0</v>
      </c>
      <c r="R3163">
        <v>0</v>
      </c>
      <c r="S3163">
        <v>0</v>
      </c>
      <c r="T3163">
        <v>0</v>
      </c>
      <c r="U3163">
        <v>0</v>
      </c>
      <c r="V3163">
        <v>0</v>
      </c>
      <c r="W3163">
        <v>0</v>
      </c>
      <c r="X3163">
        <v>0</v>
      </c>
      <c r="Y3163">
        <v>0</v>
      </c>
      <c r="Z3163">
        <v>0</v>
      </c>
      <c r="AA3163">
        <v>0</v>
      </c>
      <c r="AB3163">
        <v>0</v>
      </c>
      <c r="AC3163">
        <v>0</v>
      </c>
      <c r="AD3163">
        <v>0</v>
      </c>
    </row>
    <row r="3164" spans="2:30" ht="15" customHeight="1" x14ac:dyDescent="0.45">
      <c r="B3164" t="s">
        <v>419</v>
      </c>
      <c r="C3164" t="s">
        <v>190</v>
      </c>
      <c r="D3164" t="s">
        <v>2141</v>
      </c>
      <c r="E3164">
        <v>0</v>
      </c>
      <c r="F3164" t="s">
        <v>5585</v>
      </c>
      <c r="G3164" t="s">
        <v>422</v>
      </c>
      <c r="H3164" t="s">
        <v>1685</v>
      </c>
      <c r="I3164" t="s">
        <v>1686</v>
      </c>
      <c r="J3164">
        <v>2</v>
      </c>
      <c r="K3164">
        <v>0</v>
      </c>
      <c r="L3164">
        <v>0</v>
      </c>
      <c r="M3164">
        <v>0</v>
      </c>
      <c r="N3164">
        <v>0</v>
      </c>
      <c r="O3164">
        <v>0</v>
      </c>
      <c r="P3164">
        <v>0</v>
      </c>
      <c r="Q3164">
        <v>0</v>
      </c>
      <c r="R3164">
        <v>0</v>
      </c>
      <c r="S3164">
        <v>0</v>
      </c>
      <c r="T3164">
        <v>0</v>
      </c>
      <c r="U3164">
        <v>0</v>
      </c>
      <c r="V3164">
        <v>0</v>
      </c>
      <c r="W3164">
        <v>0</v>
      </c>
      <c r="X3164">
        <v>0</v>
      </c>
      <c r="Y3164">
        <v>0</v>
      </c>
      <c r="Z3164">
        <v>0</v>
      </c>
      <c r="AA3164">
        <v>0</v>
      </c>
      <c r="AB3164">
        <v>0</v>
      </c>
      <c r="AC3164">
        <v>0</v>
      </c>
      <c r="AD3164">
        <v>0</v>
      </c>
    </row>
    <row r="3165" spans="2:30" ht="15" customHeight="1" x14ac:dyDescent="0.45">
      <c r="B3165" t="s">
        <v>419</v>
      </c>
      <c r="C3165" t="s">
        <v>190</v>
      </c>
      <c r="D3165" t="s">
        <v>2142</v>
      </c>
      <c r="E3165">
        <v>0</v>
      </c>
      <c r="F3165" t="s">
        <v>5585</v>
      </c>
      <c r="G3165" t="s">
        <v>422</v>
      </c>
      <c r="H3165" t="s">
        <v>1685</v>
      </c>
      <c r="I3165" t="s">
        <v>1686</v>
      </c>
      <c r="J3165">
        <v>2</v>
      </c>
      <c r="K3165">
        <v>17910.141</v>
      </c>
      <c r="L3165">
        <v>17964.946</v>
      </c>
      <c r="M3165">
        <v>21786.334999999999</v>
      </c>
      <c r="N3165">
        <v>22261.268</v>
      </c>
      <c r="O3165">
        <v>20630.850999999999</v>
      </c>
      <c r="P3165">
        <v>21093.595000000001</v>
      </c>
      <c r="Q3165">
        <v>21640.670999999998</v>
      </c>
      <c r="R3165">
        <v>22168.291000000001</v>
      </c>
      <c r="S3165">
        <v>22647.133999999998</v>
      </c>
      <c r="T3165">
        <v>23133.148000000001</v>
      </c>
      <c r="U3165">
        <v>23629.727999999999</v>
      </c>
      <c r="V3165">
        <v>24132.579000000002</v>
      </c>
      <c r="W3165">
        <v>24643.803</v>
      </c>
      <c r="X3165">
        <v>25167.734</v>
      </c>
      <c r="Y3165">
        <v>25694.669000000002</v>
      </c>
      <c r="Z3165">
        <v>26229.495999999999</v>
      </c>
      <c r="AA3165">
        <v>26767.166000000001</v>
      </c>
      <c r="AB3165">
        <v>27306.814999999999</v>
      </c>
      <c r="AC3165">
        <v>27848.739000000001</v>
      </c>
      <c r="AD3165">
        <v>28394.893</v>
      </c>
    </row>
    <row r="3166" spans="2:30" ht="15" customHeight="1" x14ac:dyDescent="0.45">
      <c r="B3166" t="s">
        <v>419</v>
      </c>
      <c r="C3166" t="s">
        <v>190</v>
      </c>
      <c r="D3166" t="s">
        <v>2143</v>
      </c>
      <c r="E3166">
        <v>0</v>
      </c>
      <c r="F3166" t="s">
        <v>5585</v>
      </c>
      <c r="G3166" t="s">
        <v>422</v>
      </c>
      <c r="H3166" t="s">
        <v>1685</v>
      </c>
      <c r="I3166" t="s">
        <v>1686</v>
      </c>
      <c r="J3166">
        <v>2</v>
      </c>
      <c r="K3166">
        <v>0</v>
      </c>
      <c r="L3166">
        <v>0</v>
      </c>
      <c r="M3166">
        <v>0</v>
      </c>
      <c r="N3166">
        <v>0</v>
      </c>
      <c r="O3166">
        <v>0</v>
      </c>
      <c r="P3166">
        <v>0</v>
      </c>
      <c r="Q3166">
        <v>0</v>
      </c>
      <c r="R3166">
        <v>0</v>
      </c>
      <c r="S3166">
        <v>0</v>
      </c>
      <c r="T3166">
        <v>0</v>
      </c>
      <c r="U3166">
        <v>0</v>
      </c>
      <c r="V3166">
        <v>0</v>
      </c>
      <c r="W3166">
        <v>0</v>
      </c>
      <c r="X3166">
        <v>0</v>
      </c>
      <c r="Y3166">
        <v>0</v>
      </c>
      <c r="Z3166">
        <v>0</v>
      </c>
      <c r="AA3166">
        <v>0</v>
      </c>
      <c r="AB3166">
        <v>0</v>
      </c>
      <c r="AC3166">
        <v>0</v>
      </c>
      <c r="AD3166">
        <v>0</v>
      </c>
    </row>
    <row r="3167" spans="2:30" ht="15" customHeight="1" x14ac:dyDescent="0.45">
      <c r="B3167" t="s">
        <v>419</v>
      </c>
      <c r="C3167" t="s">
        <v>190</v>
      </c>
      <c r="D3167" t="s">
        <v>2144</v>
      </c>
      <c r="E3167" t="s">
        <v>2145</v>
      </c>
      <c r="F3167" t="s">
        <v>5592</v>
      </c>
      <c r="G3167" t="s">
        <v>422</v>
      </c>
      <c r="H3167" t="s">
        <v>1685</v>
      </c>
      <c r="I3167" t="s">
        <v>1686</v>
      </c>
      <c r="J3167">
        <v>2</v>
      </c>
      <c r="K3167">
        <v>2022</v>
      </c>
      <c r="L3167">
        <v>2023</v>
      </c>
      <c r="M3167">
        <v>2024</v>
      </c>
      <c r="N3167">
        <v>2025</v>
      </c>
      <c r="O3167">
        <v>2026</v>
      </c>
      <c r="P3167">
        <v>2027</v>
      </c>
      <c r="Q3167">
        <v>2028</v>
      </c>
      <c r="R3167">
        <v>2029</v>
      </c>
      <c r="S3167">
        <v>2030</v>
      </c>
      <c r="T3167">
        <v>2031</v>
      </c>
      <c r="U3167">
        <v>2032</v>
      </c>
      <c r="V3167">
        <v>2033</v>
      </c>
      <c r="W3167">
        <v>2034</v>
      </c>
      <c r="X3167">
        <v>2035</v>
      </c>
      <c r="Y3167">
        <v>2036</v>
      </c>
      <c r="Z3167">
        <v>2037</v>
      </c>
      <c r="AA3167">
        <v>2038</v>
      </c>
      <c r="AB3167">
        <v>2039</v>
      </c>
      <c r="AC3167">
        <v>2040</v>
      </c>
      <c r="AD3167">
        <v>2041</v>
      </c>
    </row>
    <row r="3168" spans="2:30" ht="15" customHeight="1" x14ac:dyDescent="0.45">
      <c r="B3168" t="s">
        <v>419</v>
      </c>
      <c r="C3168" t="s">
        <v>190</v>
      </c>
      <c r="D3168" t="s">
        <v>2147</v>
      </c>
      <c r="E3168">
        <v>0</v>
      </c>
      <c r="F3168" t="s">
        <v>5585</v>
      </c>
      <c r="G3168" t="s">
        <v>422</v>
      </c>
      <c r="H3168" t="s">
        <v>1685</v>
      </c>
      <c r="I3168" t="s">
        <v>1686</v>
      </c>
      <c r="J3168">
        <v>2</v>
      </c>
      <c r="K3168">
        <v>0</v>
      </c>
      <c r="L3168">
        <v>0</v>
      </c>
      <c r="M3168">
        <v>0</v>
      </c>
      <c r="N3168">
        <v>0</v>
      </c>
      <c r="O3168">
        <v>0</v>
      </c>
      <c r="P3168">
        <v>0</v>
      </c>
      <c r="Q3168">
        <v>0</v>
      </c>
      <c r="R3168">
        <v>0</v>
      </c>
      <c r="S3168">
        <v>0</v>
      </c>
      <c r="T3168">
        <v>0</v>
      </c>
      <c r="U3168">
        <v>0</v>
      </c>
      <c r="V3168">
        <v>0</v>
      </c>
      <c r="W3168">
        <v>0</v>
      </c>
      <c r="X3168">
        <v>0</v>
      </c>
      <c r="Y3168">
        <v>0</v>
      </c>
      <c r="Z3168">
        <v>0</v>
      </c>
      <c r="AA3168">
        <v>0</v>
      </c>
      <c r="AB3168">
        <v>0</v>
      </c>
      <c r="AC3168">
        <v>0</v>
      </c>
      <c r="AD3168">
        <v>0</v>
      </c>
    </row>
    <row r="3169" spans="2:30" ht="15" customHeight="1" x14ac:dyDescent="0.45">
      <c r="B3169" t="s">
        <v>419</v>
      </c>
      <c r="C3169" t="s">
        <v>190</v>
      </c>
      <c r="D3169" t="s">
        <v>2148</v>
      </c>
      <c r="E3169" t="s">
        <v>2149</v>
      </c>
      <c r="F3169" t="s">
        <v>5593</v>
      </c>
      <c r="G3169" t="s">
        <v>422</v>
      </c>
      <c r="H3169" t="s">
        <v>1685</v>
      </c>
      <c r="I3169" t="s">
        <v>1686</v>
      </c>
      <c r="J3169">
        <v>2</v>
      </c>
      <c r="K3169">
        <v>23.399000000000001</v>
      </c>
      <c r="L3169">
        <v>15.864000000000001</v>
      </c>
      <c r="M3169">
        <v>14.744</v>
      </c>
      <c r="N3169">
        <v>13.651999999999999</v>
      </c>
      <c r="O3169">
        <v>15.831</v>
      </c>
      <c r="P3169">
        <v>15.917999999999999</v>
      </c>
      <c r="Q3169">
        <v>15.877000000000001</v>
      </c>
      <c r="R3169">
        <v>15.833</v>
      </c>
      <c r="S3169">
        <v>15.786</v>
      </c>
      <c r="T3169">
        <v>15.74</v>
      </c>
      <c r="U3169">
        <v>15.74</v>
      </c>
      <c r="V3169">
        <v>15.74</v>
      </c>
      <c r="W3169">
        <v>15.74</v>
      </c>
      <c r="X3169">
        <v>15.74</v>
      </c>
      <c r="Y3169">
        <v>15.74</v>
      </c>
      <c r="Z3169">
        <v>15.74</v>
      </c>
      <c r="AA3169">
        <v>15.74</v>
      </c>
      <c r="AB3169">
        <v>15.74</v>
      </c>
      <c r="AC3169">
        <v>15.74</v>
      </c>
      <c r="AD3169">
        <v>15.74</v>
      </c>
    </row>
    <row r="3170" spans="2:30" ht="15" customHeight="1" x14ac:dyDescent="0.45">
      <c r="B3170" t="s">
        <v>419</v>
      </c>
      <c r="C3170" t="s">
        <v>190</v>
      </c>
      <c r="D3170" t="s">
        <v>2151</v>
      </c>
      <c r="E3170" t="s">
        <v>2152</v>
      </c>
      <c r="F3170" t="s">
        <v>5594</v>
      </c>
      <c r="G3170" t="s">
        <v>422</v>
      </c>
      <c r="H3170" t="s">
        <v>1685</v>
      </c>
      <c r="I3170" t="s">
        <v>1686</v>
      </c>
      <c r="J3170">
        <v>2</v>
      </c>
      <c r="K3170">
        <v>4.6340000000000003</v>
      </c>
      <c r="L3170">
        <v>3.2090000000000001</v>
      </c>
      <c r="M3170">
        <v>2.331</v>
      </c>
      <c r="N3170">
        <v>2.331</v>
      </c>
      <c r="O3170">
        <v>3.4470000000000001</v>
      </c>
      <c r="P3170">
        <v>3.4630000000000001</v>
      </c>
      <c r="Q3170">
        <v>3.4790000000000001</v>
      </c>
      <c r="R3170">
        <v>3.496</v>
      </c>
      <c r="S3170">
        <v>3.5129999999999999</v>
      </c>
      <c r="T3170">
        <v>3.5310000000000001</v>
      </c>
      <c r="U3170">
        <v>3.5489999999999999</v>
      </c>
      <c r="V3170">
        <v>3.5680000000000001</v>
      </c>
      <c r="W3170">
        <v>3.5880000000000001</v>
      </c>
      <c r="X3170">
        <v>3.6080000000000001</v>
      </c>
      <c r="Y3170">
        <v>3.629</v>
      </c>
      <c r="Z3170">
        <v>3.629</v>
      </c>
      <c r="AA3170">
        <v>3.629</v>
      </c>
      <c r="AB3170">
        <v>3.629</v>
      </c>
      <c r="AC3170">
        <v>3.629</v>
      </c>
      <c r="AD3170">
        <v>3.629</v>
      </c>
    </row>
    <row r="3171" spans="2:30" ht="15" customHeight="1" x14ac:dyDescent="0.45">
      <c r="B3171" t="s">
        <v>419</v>
      </c>
      <c r="C3171" t="s">
        <v>190</v>
      </c>
      <c r="D3171" t="s">
        <v>2154</v>
      </c>
      <c r="E3171" t="s">
        <v>2155</v>
      </c>
      <c r="F3171" t="s">
        <v>5595</v>
      </c>
      <c r="G3171" t="s">
        <v>422</v>
      </c>
      <c r="H3171" t="s">
        <v>1685</v>
      </c>
      <c r="I3171" t="s">
        <v>1686</v>
      </c>
      <c r="J3171">
        <v>2</v>
      </c>
      <c r="K3171">
        <v>0.6</v>
      </c>
      <c r="L3171">
        <v>0.41099999999999998</v>
      </c>
      <c r="M3171">
        <v>0.33500000000000002</v>
      </c>
      <c r="N3171">
        <v>0.33500000000000002</v>
      </c>
      <c r="O3171">
        <v>0.38100000000000001</v>
      </c>
      <c r="P3171">
        <v>0.38100000000000001</v>
      </c>
      <c r="Q3171">
        <v>0.38100000000000001</v>
      </c>
      <c r="R3171">
        <v>0.38100000000000001</v>
      </c>
      <c r="S3171">
        <v>0.38100000000000001</v>
      </c>
      <c r="T3171">
        <v>0.38100000000000001</v>
      </c>
      <c r="U3171">
        <v>0.38100000000000001</v>
      </c>
      <c r="V3171">
        <v>0.38100000000000001</v>
      </c>
      <c r="W3171">
        <v>0.38100000000000001</v>
      </c>
      <c r="X3171">
        <v>0.38100000000000001</v>
      </c>
      <c r="Y3171">
        <v>0.38100000000000001</v>
      </c>
      <c r="Z3171">
        <v>0.38100000000000001</v>
      </c>
      <c r="AA3171">
        <v>0.38100000000000001</v>
      </c>
      <c r="AB3171">
        <v>0.38100000000000001</v>
      </c>
      <c r="AC3171">
        <v>0.38100000000000001</v>
      </c>
      <c r="AD3171">
        <v>0.38100000000000001</v>
      </c>
    </row>
    <row r="3172" spans="2:30" ht="15" customHeight="1" x14ac:dyDescent="0.45">
      <c r="B3172" t="s">
        <v>419</v>
      </c>
      <c r="C3172" t="s">
        <v>190</v>
      </c>
      <c r="D3172" t="s">
        <v>2157</v>
      </c>
      <c r="E3172">
        <v>0</v>
      </c>
      <c r="F3172" t="s">
        <v>5585</v>
      </c>
      <c r="G3172" t="s">
        <v>422</v>
      </c>
      <c r="H3172" t="s">
        <v>1685</v>
      </c>
      <c r="I3172" t="s">
        <v>1686</v>
      </c>
      <c r="J3172">
        <v>2</v>
      </c>
      <c r="K3172">
        <v>4.6340000000000003</v>
      </c>
      <c r="L3172">
        <v>3.2090000000000001</v>
      </c>
      <c r="M3172">
        <v>2.331</v>
      </c>
      <c r="N3172">
        <v>2.331</v>
      </c>
      <c r="O3172">
        <v>3.4470000000000001</v>
      </c>
      <c r="P3172">
        <v>3.4630000000000001</v>
      </c>
      <c r="Q3172">
        <v>3.4790000000000001</v>
      </c>
      <c r="R3172">
        <v>3.496</v>
      </c>
      <c r="S3172">
        <v>3.5129999999999999</v>
      </c>
      <c r="T3172">
        <v>3.5310000000000001</v>
      </c>
      <c r="U3172">
        <v>3.5489999999999999</v>
      </c>
      <c r="V3172">
        <v>3.5680000000000001</v>
      </c>
      <c r="W3172">
        <v>3.5880000000000001</v>
      </c>
      <c r="X3172">
        <v>3.6080000000000001</v>
      </c>
      <c r="Y3172">
        <v>3.629</v>
      </c>
      <c r="Z3172">
        <v>3.629</v>
      </c>
      <c r="AA3172">
        <v>3.629</v>
      </c>
      <c r="AB3172">
        <v>3.629</v>
      </c>
      <c r="AC3172">
        <v>3.629</v>
      </c>
      <c r="AD3172">
        <v>3.629</v>
      </c>
    </row>
    <row r="3173" spans="2:30" ht="15" customHeight="1" x14ac:dyDescent="0.45">
      <c r="B3173" t="s">
        <v>419</v>
      </c>
      <c r="C3173" t="s">
        <v>190</v>
      </c>
      <c r="D3173" t="s">
        <v>2158</v>
      </c>
      <c r="E3173">
        <v>0</v>
      </c>
      <c r="F3173" t="s">
        <v>5585</v>
      </c>
      <c r="G3173" t="s">
        <v>422</v>
      </c>
      <c r="H3173" t="s">
        <v>1685</v>
      </c>
      <c r="I3173" t="s">
        <v>1686</v>
      </c>
      <c r="J3173">
        <v>2</v>
      </c>
      <c r="K3173">
        <v>0.6</v>
      </c>
      <c r="L3173">
        <v>0.41099999999999998</v>
      </c>
      <c r="M3173">
        <v>0.33500000000000002</v>
      </c>
      <c r="N3173">
        <v>0.33500000000000002</v>
      </c>
      <c r="O3173">
        <v>0.38100000000000001</v>
      </c>
      <c r="P3173">
        <v>0.38100000000000001</v>
      </c>
      <c r="Q3173">
        <v>0.38100000000000001</v>
      </c>
      <c r="R3173">
        <v>0.38100000000000001</v>
      </c>
      <c r="S3173">
        <v>0.38100000000000001</v>
      </c>
      <c r="T3173">
        <v>0.38100000000000001</v>
      </c>
      <c r="U3173">
        <v>0.38100000000000001</v>
      </c>
      <c r="V3173">
        <v>0.38100000000000001</v>
      </c>
      <c r="W3173">
        <v>0.38100000000000001</v>
      </c>
      <c r="X3173">
        <v>0.38100000000000001</v>
      </c>
      <c r="Y3173">
        <v>0.38100000000000001</v>
      </c>
      <c r="Z3173">
        <v>0.38100000000000001</v>
      </c>
      <c r="AA3173">
        <v>0.38100000000000001</v>
      </c>
      <c r="AB3173">
        <v>0.38100000000000001</v>
      </c>
      <c r="AC3173">
        <v>0.38100000000000001</v>
      </c>
      <c r="AD3173">
        <v>0.38100000000000001</v>
      </c>
    </row>
    <row r="3174" spans="2:30" ht="15" customHeight="1" x14ac:dyDescent="0.45">
      <c r="B3174" t="s">
        <v>419</v>
      </c>
      <c r="C3174" t="s">
        <v>190</v>
      </c>
      <c r="D3174" t="s">
        <v>2159</v>
      </c>
      <c r="E3174">
        <v>0</v>
      </c>
      <c r="F3174" t="s">
        <v>5585</v>
      </c>
      <c r="G3174" t="s">
        <v>422</v>
      </c>
      <c r="H3174" t="s">
        <v>1685</v>
      </c>
      <c r="I3174" t="s">
        <v>1686</v>
      </c>
      <c r="J3174">
        <v>2</v>
      </c>
      <c r="K3174">
        <v>0.41399999999999998</v>
      </c>
      <c r="L3174">
        <v>0.28100000000000003</v>
      </c>
      <c r="M3174">
        <v>0.249</v>
      </c>
      <c r="N3174">
        <v>0.249</v>
      </c>
      <c r="O3174">
        <v>0.30199999999999999</v>
      </c>
      <c r="P3174">
        <v>0.30199999999999999</v>
      </c>
      <c r="Q3174">
        <v>0.30199999999999999</v>
      </c>
      <c r="R3174">
        <v>0.30199999999999999</v>
      </c>
      <c r="S3174">
        <v>0.30199999999999999</v>
      </c>
      <c r="T3174">
        <v>0.30199999999999999</v>
      </c>
      <c r="U3174">
        <v>0.30199999999999999</v>
      </c>
      <c r="V3174">
        <v>0.30199999999999999</v>
      </c>
      <c r="W3174">
        <v>0.30199999999999999</v>
      </c>
      <c r="X3174">
        <v>0.30199999999999999</v>
      </c>
      <c r="Y3174">
        <v>0.30199999999999999</v>
      </c>
      <c r="Z3174">
        <v>0.30199999999999999</v>
      </c>
      <c r="AA3174">
        <v>0.30199999999999999</v>
      </c>
      <c r="AB3174">
        <v>0.30199999999999999</v>
      </c>
      <c r="AC3174">
        <v>0.30199999999999999</v>
      </c>
      <c r="AD3174">
        <v>0.30199999999999999</v>
      </c>
    </row>
    <row r="3175" spans="2:30" ht="15" customHeight="1" x14ac:dyDescent="0.45">
      <c r="B3175" t="s">
        <v>419</v>
      </c>
      <c r="C3175" t="s">
        <v>190</v>
      </c>
      <c r="D3175" t="s">
        <v>2160</v>
      </c>
      <c r="E3175">
        <v>0</v>
      </c>
      <c r="F3175" t="s">
        <v>5585</v>
      </c>
      <c r="G3175" t="s">
        <v>422</v>
      </c>
      <c r="H3175" t="s">
        <v>1685</v>
      </c>
      <c r="I3175" t="s">
        <v>1686</v>
      </c>
      <c r="J3175">
        <v>2</v>
      </c>
      <c r="K3175">
        <v>0.17499999999999999</v>
      </c>
      <c r="L3175">
        <v>0.10199999999999999</v>
      </c>
      <c r="M3175">
        <v>8.7999999999999995E-2</v>
      </c>
      <c r="N3175">
        <v>8.7999999999999995E-2</v>
      </c>
      <c r="O3175">
        <v>0.123</v>
      </c>
      <c r="P3175">
        <v>0.123</v>
      </c>
      <c r="Q3175">
        <v>0.123</v>
      </c>
      <c r="R3175">
        <v>0.123</v>
      </c>
      <c r="S3175">
        <v>0.123</v>
      </c>
      <c r="T3175">
        <v>0.123</v>
      </c>
      <c r="U3175">
        <v>0.123</v>
      </c>
      <c r="V3175">
        <v>0.123</v>
      </c>
      <c r="W3175">
        <v>0.123</v>
      </c>
      <c r="X3175">
        <v>0.123</v>
      </c>
      <c r="Y3175">
        <v>0.123</v>
      </c>
      <c r="Z3175">
        <v>0.123</v>
      </c>
      <c r="AA3175">
        <v>0.123</v>
      </c>
      <c r="AB3175">
        <v>0.123</v>
      </c>
      <c r="AC3175">
        <v>0.123</v>
      </c>
      <c r="AD3175">
        <v>0.123</v>
      </c>
    </row>
    <row r="3176" spans="2:30" ht="15" customHeight="1" x14ac:dyDescent="0.45">
      <c r="B3176" t="s">
        <v>419</v>
      </c>
      <c r="C3176" t="s">
        <v>190</v>
      </c>
      <c r="D3176" t="s">
        <v>2161</v>
      </c>
      <c r="E3176">
        <v>0</v>
      </c>
      <c r="F3176" t="s">
        <v>5585</v>
      </c>
      <c r="G3176" t="s">
        <v>422</v>
      </c>
      <c r="H3176" t="s">
        <v>1685</v>
      </c>
      <c r="I3176" t="s">
        <v>1686</v>
      </c>
      <c r="J3176">
        <v>2</v>
      </c>
      <c r="K3176">
        <v>0.41399999999999998</v>
      </c>
      <c r="L3176">
        <v>0.25900000000000001</v>
      </c>
      <c r="M3176">
        <v>0.24399999999999999</v>
      </c>
      <c r="N3176">
        <v>0.24399999999999999</v>
      </c>
      <c r="O3176">
        <v>0.29499999999999998</v>
      </c>
      <c r="P3176">
        <v>0.29499999999999998</v>
      </c>
      <c r="Q3176">
        <v>0.29499999999999998</v>
      </c>
      <c r="R3176">
        <v>0.29499999999999998</v>
      </c>
      <c r="S3176">
        <v>0.29499999999999998</v>
      </c>
      <c r="T3176">
        <v>0.29499999999999998</v>
      </c>
      <c r="U3176">
        <v>0.29499999999999998</v>
      </c>
      <c r="V3176">
        <v>0.29499999999999998</v>
      </c>
      <c r="W3176">
        <v>0.29499999999999998</v>
      </c>
      <c r="X3176">
        <v>0.29499999999999998</v>
      </c>
      <c r="Y3176">
        <v>0.29499999999999998</v>
      </c>
      <c r="Z3176">
        <v>0.29499999999999998</v>
      </c>
      <c r="AA3176">
        <v>0.29499999999999998</v>
      </c>
      <c r="AB3176">
        <v>0.29499999999999998</v>
      </c>
      <c r="AC3176">
        <v>0.29499999999999998</v>
      </c>
      <c r="AD3176">
        <v>0.29499999999999998</v>
      </c>
    </row>
    <row r="3177" spans="2:30" ht="15" customHeight="1" x14ac:dyDescent="0.45">
      <c r="B3177" t="s">
        <v>419</v>
      </c>
      <c r="C3177" t="s">
        <v>190</v>
      </c>
      <c r="D3177" t="s">
        <v>2162</v>
      </c>
      <c r="E3177">
        <v>0</v>
      </c>
      <c r="F3177" t="s">
        <v>5585</v>
      </c>
      <c r="G3177" t="s">
        <v>422</v>
      </c>
      <c r="H3177" t="s">
        <v>1685</v>
      </c>
      <c r="I3177" t="s">
        <v>1686</v>
      </c>
      <c r="J3177">
        <v>2</v>
      </c>
      <c r="K3177">
        <v>33.051000000000002</v>
      </c>
      <c r="L3177">
        <v>26.300999999999998</v>
      </c>
      <c r="M3177">
        <v>23.175999999999998</v>
      </c>
      <c r="N3177">
        <v>15</v>
      </c>
      <c r="O3177">
        <v>23.013999999999999</v>
      </c>
      <c r="P3177">
        <v>17.477</v>
      </c>
      <c r="Q3177">
        <v>15.952999999999999</v>
      </c>
      <c r="R3177">
        <v>15.185</v>
      </c>
      <c r="S3177">
        <v>15</v>
      </c>
      <c r="T3177">
        <v>15</v>
      </c>
      <c r="U3177">
        <v>15</v>
      </c>
      <c r="V3177">
        <v>15</v>
      </c>
      <c r="W3177">
        <v>15</v>
      </c>
      <c r="X3177">
        <v>15</v>
      </c>
      <c r="Y3177">
        <v>15</v>
      </c>
      <c r="Z3177">
        <v>15</v>
      </c>
      <c r="AA3177">
        <v>15</v>
      </c>
      <c r="AB3177">
        <v>15</v>
      </c>
      <c r="AC3177">
        <v>15</v>
      </c>
      <c r="AD3177">
        <v>15</v>
      </c>
    </row>
    <row r="3178" spans="2:30" ht="15" customHeight="1" x14ac:dyDescent="0.45">
      <c r="B3178" t="s">
        <v>419</v>
      </c>
      <c r="C3178" t="s">
        <v>190</v>
      </c>
      <c r="D3178" t="s">
        <v>2163</v>
      </c>
      <c r="E3178">
        <v>0</v>
      </c>
      <c r="F3178" t="s">
        <v>5585</v>
      </c>
      <c r="G3178" t="s">
        <v>422</v>
      </c>
      <c r="H3178" t="s">
        <v>1685</v>
      </c>
      <c r="I3178" t="s">
        <v>1686</v>
      </c>
      <c r="J3178">
        <v>2</v>
      </c>
      <c r="K3178">
        <v>14.471</v>
      </c>
      <c r="L3178">
        <v>14.471</v>
      </c>
      <c r="M3178">
        <v>14.476000000000001</v>
      </c>
      <c r="N3178">
        <v>14.476000000000001</v>
      </c>
      <c r="O3178">
        <v>14.476000000000001</v>
      </c>
      <c r="P3178">
        <v>14.476000000000001</v>
      </c>
      <c r="Q3178">
        <v>14.476000000000001</v>
      </c>
      <c r="R3178">
        <v>14.476000000000001</v>
      </c>
      <c r="S3178">
        <v>14.476000000000001</v>
      </c>
      <c r="T3178">
        <v>14.476000000000001</v>
      </c>
      <c r="U3178">
        <v>14.476000000000001</v>
      </c>
      <c r="V3178">
        <v>14.476000000000001</v>
      </c>
      <c r="W3178">
        <v>14.476000000000001</v>
      </c>
      <c r="X3178">
        <v>14.476000000000001</v>
      </c>
      <c r="Y3178">
        <v>14.476000000000001</v>
      </c>
      <c r="Z3178">
        <v>14.476000000000001</v>
      </c>
      <c r="AA3178">
        <v>14.476000000000001</v>
      </c>
      <c r="AB3178">
        <v>14.476000000000001</v>
      </c>
      <c r="AC3178">
        <v>14.476000000000001</v>
      </c>
      <c r="AD3178">
        <v>14.476000000000001</v>
      </c>
    </row>
    <row r="3179" spans="2:30" ht="15" customHeight="1" x14ac:dyDescent="0.45">
      <c r="B3179" t="s">
        <v>419</v>
      </c>
      <c r="C3179" t="s">
        <v>190</v>
      </c>
      <c r="D3179" t="s">
        <v>2164</v>
      </c>
      <c r="E3179">
        <v>0</v>
      </c>
      <c r="F3179" t="s">
        <v>5585</v>
      </c>
      <c r="G3179" t="s">
        <v>422</v>
      </c>
      <c r="H3179" t="s">
        <v>1685</v>
      </c>
      <c r="I3179" t="s">
        <v>1686</v>
      </c>
      <c r="J3179">
        <v>2</v>
      </c>
      <c r="K3179">
        <v>0.6</v>
      </c>
      <c r="L3179">
        <v>0.41099999999999998</v>
      </c>
      <c r="M3179">
        <v>0.33500000000000002</v>
      </c>
      <c r="N3179">
        <v>0.33500000000000002</v>
      </c>
      <c r="O3179">
        <v>0.38100000000000001</v>
      </c>
      <c r="P3179">
        <v>0.38100000000000001</v>
      </c>
      <c r="Q3179">
        <v>0.38100000000000001</v>
      </c>
      <c r="R3179">
        <v>0.38100000000000001</v>
      </c>
      <c r="S3179">
        <v>0.38100000000000001</v>
      </c>
      <c r="T3179">
        <v>0.38100000000000001</v>
      </c>
      <c r="U3179">
        <v>0.38100000000000001</v>
      </c>
      <c r="V3179">
        <v>0.38100000000000001</v>
      </c>
      <c r="W3179">
        <v>0.38100000000000001</v>
      </c>
      <c r="X3179">
        <v>0.38100000000000001</v>
      </c>
      <c r="Y3179">
        <v>0.38100000000000001</v>
      </c>
      <c r="Z3179">
        <v>0.38100000000000001</v>
      </c>
      <c r="AA3179">
        <v>0.38100000000000001</v>
      </c>
      <c r="AB3179">
        <v>0.38100000000000001</v>
      </c>
      <c r="AC3179">
        <v>0.38100000000000001</v>
      </c>
      <c r="AD3179">
        <v>0.38100000000000001</v>
      </c>
    </row>
    <row r="3180" spans="2:30" ht="15" customHeight="1" x14ac:dyDescent="0.45">
      <c r="B3180" t="s">
        <v>419</v>
      </c>
      <c r="C3180" t="s">
        <v>190</v>
      </c>
      <c r="D3180" t="s">
        <v>2165</v>
      </c>
      <c r="E3180">
        <v>0</v>
      </c>
      <c r="F3180" t="s">
        <v>5585</v>
      </c>
      <c r="G3180" t="s">
        <v>422</v>
      </c>
      <c r="H3180" t="s">
        <v>1685</v>
      </c>
      <c r="I3180" t="s">
        <v>1686</v>
      </c>
      <c r="J3180">
        <v>2</v>
      </c>
      <c r="K3180">
        <v>0.41399999999999998</v>
      </c>
      <c r="L3180">
        <v>0.28100000000000003</v>
      </c>
      <c r="M3180">
        <v>0.249</v>
      </c>
      <c r="N3180">
        <v>0.249</v>
      </c>
      <c r="O3180">
        <v>0.30199999999999999</v>
      </c>
      <c r="P3180">
        <v>0.30199999999999999</v>
      </c>
      <c r="Q3180">
        <v>0.30199999999999999</v>
      </c>
      <c r="R3180">
        <v>0.30199999999999999</v>
      </c>
      <c r="S3180">
        <v>0.30199999999999999</v>
      </c>
      <c r="T3180">
        <v>0.30199999999999999</v>
      </c>
      <c r="U3180">
        <v>0.30199999999999999</v>
      </c>
      <c r="V3180">
        <v>0.30199999999999999</v>
      </c>
      <c r="W3180">
        <v>0.30199999999999999</v>
      </c>
      <c r="X3180">
        <v>0.30199999999999999</v>
      </c>
      <c r="Y3180">
        <v>0.30199999999999999</v>
      </c>
      <c r="Z3180">
        <v>0.30199999999999999</v>
      </c>
      <c r="AA3180">
        <v>0.30199999999999999</v>
      </c>
      <c r="AB3180">
        <v>0.30199999999999999</v>
      </c>
      <c r="AC3180">
        <v>0.30199999999999999</v>
      </c>
      <c r="AD3180">
        <v>0.30199999999999999</v>
      </c>
    </row>
    <row r="3181" spans="2:30" ht="15" customHeight="1" x14ac:dyDescent="0.45">
      <c r="B3181" t="s">
        <v>419</v>
      </c>
      <c r="C3181" t="s">
        <v>190</v>
      </c>
      <c r="D3181" t="s">
        <v>2166</v>
      </c>
      <c r="E3181">
        <v>0</v>
      </c>
      <c r="F3181" t="s">
        <v>5585</v>
      </c>
      <c r="G3181" t="s">
        <v>422</v>
      </c>
      <c r="H3181" t="s">
        <v>1685</v>
      </c>
      <c r="I3181" t="s">
        <v>1686</v>
      </c>
      <c r="J3181">
        <v>2</v>
      </c>
      <c r="K3181">
        <v>0</v>
      </c>
      <c r="L3181">
        <v>0</v>
      </c>
      <c r="M3181">
        <v>0</v>
      </c>
      <c r="N3181">
        <v>0</v>
      </c>
      <c r="O3181">
        <v>0</v>
      </c>
      <c r="P3181">
        <v>0</v>
      </c>
      <c r="Q3181">
        <v>0</v>
      </c>
      <c r="R3181">
        <v>0</v>
      </c>
      <c r="S3181">
        <v>0</v>
      </c>
      <c r="T3181">
        <v>0</v>
      </c>
      <c r="U3181">
        <v>0</v>
      </c>
      <c r="V3181">
        <v>0</v>
      </c>
      <c r="W3181">
        <v>0</v>
      </c>
      <c r="X3181">
        <v>0</v>
      </c>
      <c r="Y3181">
        <v>0</v>
      </c>
      <c r="Z3181">
        <v>0</v>
      </c>
      <c r="AA3181">
        <v>0</v>
      </c>
      <c r="AB3181">
        <v>0</v>
      </c>
      <c r="AC3181">
        <v>0</v>
      </c>
      <c r="AD3181">
        <v>0</v>
      </c>
    </row>
    <row r="3182" spans="2:30" ht="15" customHeight="1" x14ac:dyDescent="0.45">
      <c r="B3182" t="s">
        <v>419</v>
      </c>
      <c r="C3182" t="s">
        <v>190</v>
      </c>
      <c r="D3182" t="s">
        <v>2167</v>
      </c>
      <c r="E3182">
        <v>0</v>
      </c>
      <c r="F3182" t="s">
        <v>5585</v>
      </c>
      <c r="G3182" t="s">
        <v>422</v>
      </c>
      <c r="H3182" t="s">
        <v>1685</v>
      </c>
      <c r="I3182" t="s">
        <v>1686</v>
      </c>
      <c r="J3182">
        <v>2</v>
      </c>
      <c r="K3182">
        <v>6562.2219999999998</v>
      </c>
      <c r="L3182">
        <v>6617.1670000000004</v>
      </c>
      <c r="M3182">
        <v>8127.7539999999999</v>
      </c>
      <c r="N3182">
        <v>8218.8449999999993</v>
      </c>
      <c r="O3182">
        <v>6891.4269999999997</v>
      </c>
      <c r="P3182">
        <v>6962.4229999999998</v>
      </c>
      <c r="Q3182">
        <v>7047.6229999999996</v>
      </c>
      <c r="R3182">
        <v>7128.5039999999999</v>
      </c>
      <c r="S3182">
        <v>7200.0730000000003</v>
      </c>
      <c r="T3182">
        <v>7272.1850000000004</v>
      </c>
      <c r="U3182">
        <v>7345.4080000000004</v>
      </c>
      <c r="V3182">
        <v>7418.9859999999999</v>
      </c>
      <c r="W3182">
        <v>7493.2640000000001</v>
      </c>
      <c r="X3182">
        <v>7568.9530000000004</v>
      </c>
      <c r="Y3182">
        <v>7644.402</v>
      </c>
      <c r="Z3182">
        <v>7728.9650000000001</v>
      </c>
      <c r="AA3182">
        <v>7813.558</v>
      </c>
      <c r="AB3182">
        <v>7898.0479999999998</v>
      </c>
      <c r="AC3182">
        <v>7982.4930000000004</v>
      </c>
      <c r="AD3182">
        <v>8067.22</v>
      </c>
    </row>
    <row r="3183" spans="2:30" ht="15" customHeight="1" x14ac:dyDescent="0.45">
      <c r="B3183" t="s">
        <v>419</v>
      </c>
      <c r="C3183" t="s">
        <v>190</v>
      </c>
      <c r="D3183" t="s">
        <v>2168</v>
      </c>
      <c r="E3183" t="s">
        <v>2169</v>
      </c>
      <c r="F3183" t="s">
        <v>5596</v>
      </c>
      <c r="G3183" t="s">
        <v>422</v>
      </c>
      <c r="H3183" t="s">
        <v>1685</v>
      </c>
      <c r="I3183" t="s">
        <v>1686</v>
      </c>
      <c r="J3183">
        <v>2</v>
      </c>
      <c r="K3183">
        <v>33.051000000000002</v>
      </c>
      <c r="L3183">
        <v>26.300999999999998</v>
      </c>
      <c r="M3183">
        <v>23.175999999999998</v>
      </c>
      <c r="N3183">
        <v>15</v>
      </c>
      <c r="O3183">
        <v>23.013999999999999</v>
      </c>
      <c r="P3183">
        <v>17.477</v>
      </c>
      <c r="Q3183">
        <v>15.952999999999999</v>
      </c>
      <c r="R3183">
        <v>15.185</v>
      </c>
      <c r="S3183">
        <v>15</v>
      </c>
      <c r="T3183">
        <v>15</v>
      </c>
      <c r="U3183">
        <v>15</v>
      </c>
      <c r="V3183">
        <v>15</v>
      </c>
      <c r="W3183">
        <v>15</v>
      </c>
      <c r="X3183">
        <v>15</v>
      </c>
      <c r="Y3183">
        <v>15</v>
      </c>
      <c r="Z3183">
        <v>15</v>
      </c>
      <c r="AA3183">
        <v>15</v>
      </c>
      <c r="AB3183">
        <v>15</v>
      </c>
      <c r="AC3183">
        <v>15</v>
      </c>
      <c r="AD3183">
        <v>15</v>
      </c>
    </row>
    <row r="3184" spans="2:30" ht="15" customHeight="1" x14ac:dyDescent="0.45">
      <c r="B3184" t="s">
        <v>419</v>
      </c>
      <c r="C3184" t="s">
        <v>190</v>
      </c>
      <c r="D3184" t="s">
        <v>2171</v>
      </c>
      <c r="E3184" t="s">
        <v>2172</v>
      </c>
      <c r="F3184" t="s">
        <v>5597</v>
      </c>
      <c r="G3184" t="s">
        <v>422</v>
      </c>
      <c r="H3184" t="s">
        <v>1685</v>
      </c>
      <c r="I3184" t="s">
        <v>1686</v>
      </c>
      <c r="J3184">
        <v>2</v>
      </c>
      <c r="K3184">
        <v>14.471</v>
      </c>
      <c r="L3184">
        <v>14.471</v>
      </c>
      <c r="M3184">
        <v>14.476000000000001</v>
      </c>
      <c r="N3184">
        <v>14.476000000000001</v>
      </c>
      <c r="O3184">
        <v>14.476000000000001</v>
      </c>
      <c r="P3184">
        <v>14.476000000000001</v>
      </c>
      <c r="Q3184">
        <v>14.476000000000001</v>
      </c>
      <c r="R3184">
        <v>14.476000000000001</v>
      </c>
      <c r="S3184">
        <v>14.476000000000001</v>
      </c>
      <c r="T3184">
        <v>14.476000000000001</v>
      </c>
      <c r="U3184">
        <v>14.476000000000001</v>
      </c>
      <c r="V3184">
        <v>14.476000000000001</v>
      </c>
      <c r="W3184">
        <v>14.476000000000001</v>
      </c>
      <c r="X3184">
        <v>14.476000000000001</v>
      </c>
      <c r="Y3184">
        <v>14.476000000000001</v>
      </c>
      <c r="Z3184">
        <v>14.476000000000001</v>
      </c>
      <c r="AA3184">
        <v>14.476000000000001</v>
      </c>
      <c r="AB3184">
        <v>14.476000000000001</v>
      </c>
      <c r="AC3184">
        <v>14.476000000000001</v>
      </c>
      <c r="AD3184">
        <v>14.476000000000001</v>
      </c>
    </row>
    <row r="3185" spans="2:30" ht="15" customHeight="1" x14ac:dyDescent="0.45">
      <c r="B3185" t="s">
        <v>419</v>
      </c>
      <c r="C3185" t="s">
        <v>190</v>
      </c>
      <c r="D3185" t="s">
        <v>2174</v>
      </c>
      <c r="E3185" t="s">
        <v>2175</v>
      </c>
      <c r="F3185" t="s">
        <v>5598</v>
      </c>
      <c r="G3185" t="s">
        <v>422</v>
      </c>
      <c r="H3185" t="s">
        <v>1685</v>
      </c>
      <c r="I3185" t="s">
        <v>1686</v>
      </c>
      <c r="J3185">
        <v>2</v>
      </c>
      <c r="K3185">
        <v>0.14399999999999999</v>
      </c>
      <c r="L3185">
        <v>0.14000000000000001</v>
      </c>
      <c r="M3185">
        <v>0.13400000000000001</v>
      </c>
      <c r="N3185">
        <v>0.13200000000000001</v>
      </c>
      <c r="O3185">
        <v>0.129</v>
      </c>
      <c r="P3185">
        <v>0.127</v>
      </c>
      <c r="Q3185">
        <v>0.122</v>
      </c>
      <c r="R3185">
        <v>0.11700000000000001</v>
      </c>
      <c r="S3185">
        <v>0.113</v>
      </c>
      <c r="T3185">
        <v>0.113</v>
      </c>
      <c r="U3185">
        <v>0.112</v>
      </c>
      <c r="V3185">
        <v>0.112</v>
      </c>
      <c r="W3185">
        <v>0.111</v>
      </c>
      <c r="X3185">
        <v>0.11</v>
      </c>
      <c r="Y3185">
        <v>0.109</v>
      </c>
      <c r="Z3185">
        <v>0.108</v>
      </c>
      <c r="AA3185">
        <v>0.107</v>
      </c>
      <c r="AB3185">
        <v>0.105</v>
      </c>
      <c r="AC3185">
        <v>0.10299999999999999</v>
      </c>
      <c r="AD3185">
        <v>0.10100000000000001</v>
      </c>
    </row>
    <row r="3186" spans="2:30" ht="15" customHeight="1" x14ac:dyDescent="0.45">
      <c r="B3186" t="s">
        <v>419</v>
      </c>
      <c r="C3186" t="s">
        <v>190</v>
      </c>
      <c r="D3186" t="s">
        <v>2177</v>
      </c>
      <c r="E3186">
        <v>0</v>
      </c>
      <c r="F3186" t="s">
        <v>5585</v>
      </c>
      <c r="G3186" t="s">
        <v>422</v>
      </c>
      <c r="H3186" t="s">
        <v>1685</v>
      </c>
      <c r="I3186" t="s">
        <v>1686</v>
      </c>
      <c r="J3186">
        <v>2</v>
      </c>
      <c r="K3186">
        <v>0</v>
      </c>
      <c r="L3186">
        <v>0</v>
      </c>
      <c r="M3186">
        <v>0</v>
      </c>
      <c r="N3186">
        <v>0</v>
      </c>
      <c r="O3186">
        <v>0</v>
      </c>
      <c r="P3186">
        <v>0</v>
      </c>
      <c r="Q3186">
        <v>0</v>
      </c>
      <c r="R3186">
        <v>0</v>
      </c>
      <c r="S3186">
        <v>0</v>
      </c>
      <c r="T3186">
        <v>0</v>
      </c>
      <c r="U3186">
        <v>0</v>
      </c>
      <c r="V3186">
        <v>0</v>
      </c>
      <c r="W3186">
        <v>0</v>
      </c>
      <c r="X3186">
        <v>0</v>
      </c>
      <c r="Y3186">
        <v>0</v>
      </c>
      <c r="Z3186">
        <v>0</v>
      </c>
      <c r="AA3186">
        <v>0</v>
      </c>
      <c r="AB3186">
        <v>0</v>
      </c>
      <c r="AC3186">
        <v>0</v>
      </c>
      <c r="AD3186">
        <v>0</v>
      </c>
    </row>
    <row r="3187" spans="2:30" ht="15" customHeight="1" x14ac:dyDescent="0.45">
      <c r="B3187" t="s">
        <v>419</v>
      </c>
      <c r="C3187" t="s">
        <v>190</v>
      </c>
      <c r="D3187" t="s">
        <v>2178</v>
      </c>
      <c r="E3187">
        <v>0</v>
      </c>
      <c r="F3187" t="s">
        <v>5585</v>
      </c>
      <c r="G3187" t="s">
        <v>422</v>
      </c>
      <c r="H3187" t="s">
        <v>1685</v>
      </c>
      <c r="I3187" t="s">
        <v>1686</v>
      </c>
      <c r="J3187">
        <v>2</v>
      </c>
      <c r="K3187">
        <v>0</v>
      </c>
      <c r="L3187">
        <v>0</v>
      </c>
      <c r="M3187">
        <v>0</v>
      </c>
      <c r="N3187">
        <v>0</v>
      </c>
      <c r="O3187">
        <v>0</v>
      </c>
      <c r="P3187">
        <v>0</v>
      </c>
      <c r="Q3187">
        <v>0</v>
      </c>
      <c r="R3187">
        <v>0</v>
      </c>
      <c r="S3187">
        <v>0</v>
      </c>
      <c r="T3187">
        <v>0</v>
      </c>
      <c r="U3187">
        <v>0</v>
      </c>
      <c r="V3187">
        <v>0</v>
      </c>
      <c r="W3187">
        <v>0</v>
      </c>
      <c r="X3187">
        <v>0</v>
      </c>
      <c r="Y3187">
        <v>0</v>
      </c>
      <c r="Z3187">
        <v>0</v>
      </c>
      <c r="AA3187">
        <v>0</v>
      </c>
      <c r="AB3187">
        <v>0</v>
      </c>
      <c r="AC3187">
        <v>0</v>
      </c>
      <c r="AD3187">
        <v>0</v>
      </c>
    </row>
    <row r="3188" spans="2:30" ht="15" customHeight="1" x14ac:dyDescent="0.45">
      <c r="B3188" t="s">
        <v>419</v>
      </c>
      <c r="C3188" t="s">
        <v>190</v>
      </c>
      <c r="D3188" t="s">
        <v>2179</v>
      </c>
      <c r="E3188" t="s">
        <v>2180</v>
      </c>
      <c r="F3188" t="s">
        <v>5599</v>
      </c>
      <c r="G3188" t="s">
        <v>422</v>
      </c>
      <c r="H3188" t="s">
        <v>1685</v>
      </c>
      <c r="I3188" t="s">
        <v>1686</v>
      </c>
      <c r="J3188">
        <v>2</v>
      </c>
      <c r="K3188">
        <v>0</v>
      </c>
      <c r="L3188">
        <v>0</v>
      </c>
      <c r="M3188">
        <v>0</v>
      </c>
      <c r="N3188">
        <v>0</v>
      </c>
      <c r="O3188">
        <v>0</v>
      </c>
      <c r="P3188">
        <v>0</v>
      </c>
      <c r="Q3188">
        <v>0</v>
      </c>
      <c r="R3188">
        <v>0</v>
      </c>
      <c r="S3188">
        <v>0</v>
      </c>
      <c r="T3188">
        <v>0</v>
      </c>
      <c r="U3188">
        <v>0</v>
      </c>
      <c r="V3188">
        <v>0</v>
      </c>
      <c r="W3188">
        <v>0</v>
      </c>
      <c r="X3188">
        <v>0</v>
      </c>
      <c r="Y3188">
        <v>0</v>
      </c>
      <c r="Z3188">
        <v>0</v>
      </c>
      <c r="AA3188">
        <v>0</v>
      </c>
      <c r="AB3188">
        <v>0</v>
      </c>
      <c r="AC3188">
        <v>0</v>
      </c>
      <c r="AD3188">
        <v>0</v>
      </c>
    </row>
    <row r="3189" spans="2:30" ht="15" customHeight="1" x14ac:dyDescent="0.45">
      <c r="B3189" t="s">
        <v>419</v>
      </c>
      <c r="C3189" t="s">
        <v>190</v>
      </c>
      <c r="D3189" t="s">
        <v>2182</v>
      </c>
      <c r="E3189" t="s">
        <v>2183</v>
      </c>
      <c r="F3189" t="s">
        <v>5600</v>
      </c>
      <c r="G3189" t="s">
        <v>422</v>
      </c>
      <c r="H3189" t="s">
        <v>1685</v>
      </c>
      <c r="I3189" t="s">
        <v>1686</v>
      </c>
      <c r="J3189">
        <v>2</v>
      </c>
      <c r="K3189">
        <v>0</v>
      </c>
      <c r="L3189">
        <v>0</v>
      </c>
      <c r="M3189">
        <v>0</v>
      </c>
      <c r="N3189">
        <v>0</v>
      </c>
      <c r="O3189">
        <v>0</v>
      </c>
      <c r="P3189">
        <v>0</v>
      </c>
      <c r="Q3189">
        <v>0</v>
      </c>
      <c r="R3189">
        <v>0</v>
      </c>
      <c r="S3189">
        <v>0</v>
      </c>
      <c r="T3189">
        <v>0</v>
      </c>
      <c r="U3189">
        <v>0</v>
      </c>
      <c r="V3189">
        <v>0</v>
      </c>
      <c r="W3189">
        <v>0</v>
      </c>
      <c r="X3189">
        <v>0</v>
      </c>
      <c r="Y3189">
        <v>0</v>
      </c>
      <c r="Z3189">
        <v>0</v>
      </c>
      <c r="AA3189">
        <v>0</v>
      </c>
      <c r="AB3189">
        <v>0</v>
      </c>
      <c r="AC3189">
        <v>0</v>
      </c>
      <c r="AD3189">
        <v>0</v>
      </c>
    </row>
    <row r="3190" spans="2:30" ht="15" customHeight="1" x14ac:dyDescent="0.45">
      <c r="B3190" t="s">
        <v>419</v>
      </c>
      <c r="C3190" t="s">
        <v>190</v>
      </c>
      <c r="D3190" t="s">
        <v>2185</v>
      </c>
      <c r="E3190" t="s">
        <v>2186</v>
      </c>
      <c r="F3190" t="s">
        <v>5601</v>
      </c>
      <c r="G3190" t="s">
        <v>422</v>
      </c>
      <c r="H3190" t="s">
        <v>1685</v>
      </c>
      <c r="I3190" t="s">
        <v>1686</v>
      </c>
      <c r="J3190">
        <v>2</v>
      </c>
      <c r="K3190">
        <v>0</v>
      </c>
      <c r="L3190">
        <v>0</v>
      </c>
      <c r="M3190">
        <v>0</v>
      </c>
      <c r="N3190">
        <v>0</v>
      </c>
      <c r="O3190">
        <v>0</v>
      </c>
      <c r="P3190">
        <v>0</v>
      </c>
      <c r="Q3190">
        <v>0</v>
      </c>
      <c r="R3190">
        <v>0</v>
      </c>
      <c r="S3190">
        <v>0</v>
      </c>
      <c r="T3190">
        <v>0</v>
      </c>
      <c r="U3190">
        <v>0</v>
      </c>
      <c r="V3190">
        <v>0</v>
      </c>
      <c r="W3190">
        <v>0</v>
      </c>
      <c r="X3190">
        <v>0</v>
      </c>
      <c r="Y3190">
        <v>0</v>
      </c>
      <c r="Z3190">
        <v>0</v>
      </c>
      <c r="AA3190">
        <v>0</v>
      </c>
      <c r="AB3190">
        <v>0</v>
      </c>
      <c r="AC3190">
        <v>0</v>
      </c>
      <c r="AD3190">
        <v>0</v>
      </c>
    </row>
    <row r="3191" spans="2:30" ht="15" customHeight="1" x14ac:dyDescent="0.45">
      <c r="B3191" t="s">
        <v>419</v>
      </c>
      <c r="C3191" t="s">
        <v>190</v>
      </c>
      <c r="D3191" t="s">
        <v>2188</v>
      </c>
      <c r="E3191" t="s">
        <v>2189</v>
      </c>
      <c r="F3191" t="s">
        <v>5602</v>
      </c>
      <c r="G3191" t="s">
        <v>422</v>
      </c>
      <c r="H3191" t="s">
        <v>1685</v>
      </c>
      <c r="I3191" t="s">
        <v>1686</v>
      </c>
      <c r="J3191">
        <v>2</v>
      </c>
      <c r="K3191">
        <v>0</v>
      </c>
      <c r="L3191">
        <v>0</v>
      </c>
      <c r="M3191">
        <v>0</v>
      </c>
      <c r="N3191">
        <v>0</v>
      </c>
      <c r="O3191">
        <v>0</v>
      </c>
      <c r="P3191">
        <v>0</v>
      </c>
      <c r="Q3191">
        <v>0</v>
      </c>
      <c r="R3191">
        <v>0</v>
      </c>
      <c r="S3191">
        <v>0</v>
      </c>
      <c r="T3191">
        <v>0</v>
      </c>
      <c r="U3191">
        <v>0</v>
      </c>
      <c r="V3191">
        <v>0</v>
      </c>
      <c r="W3191">
        <v>0</v>
      </c>
      <c r="X3191">
        <v>0</v>
      </c>
      <c r="Y3191">
        <v>0</v>
      </c>
      <c r="Z3191">
        <v>0</v>
      </c>
      <c r="AA3191">
        <v>0</v>
      </c>
      <c r="AB3191">
        <v>0</v>
      </c>
      <c r="AC3191">
        <v>0</v>
      </c>
      <c r="AD3191">
        <v>0</v>
      </c>
    </row>
    <row r="3192" spans="2:30" ht="15" customHeight="1" x14ac:dyDescent="0.45">
      <c r="B3192" t="s">
        <v>419</v>
      </c>
      <c r="C3192" t="s">
        <v>190</v>
      </c>
      <c r="D3192" t="s">
        <v>2191</v>
      </c>
      <c r="E3192" t="s">
        <v>2192</v>
      </c>
      <c r="F3192" t="s">
        <v>5603</v>
      </c>
      <c r="G3192" t="s">
        <v>422</v>
      </c>
      <c r="H3192" t="s">
        <v>1685</v>
      </c>
      <c r="I3192" t="s">
        <v>1686</v>
      </c>
      <c r="J3192">
        <v>2</v>
      </c>
      <c r="K3192">
        <v>0</v>
      </c>
      <c r="L3192">
        <v>0</v>
      </c>
      <c r="M3192">
        <v>0</v>
      </c>
      <c r="N3192">
        <v>0</v>
      </c>
      <c r="O3192">
        <v>0</v>
      </c>
      <c r="P3192">
        <v>0</v>
      </c>
      <c r="Q3192">
        <v>0</v>
      </c>
      <c r="R3192">
        <v>0</v>
      </c>
      <c r="S3192">
        <v>0</v>
      </c>
      <c r="T3192">
        <v>0</v>
      </c>
      <c r="U3192">
        <v>0</v>
      </c>
      <c r="V3192">
        <v>0</v>
      </c>
      <c r="W3192">
        <v>0</v>
      </c>
      <c r="X3192">
        <v>0</v>
      </c>
      <c r="Y3192">
        <v>0</v>
      </c>
      <c r="Z3192">
        <v>0</v>
      </c>
      <c r="AA3192">
        <v>0</v>
      </c>
      <c r="AB3192">
        <v>0</v>
      </c>
      <c r="AC3192">
        <v>0</v>
      </c>
      <c r="AD3192">
        <v>0</v>
      </c>
    </row>
    <row r="3193" spans="2:30" ht="15" customHeight="1" x14ac:dyDescent="0.45">
      <c r="B3193" t="s">
        <v>419</v>
      </c>
      <c r="C3193" t="s">
        <v>190</v>
      </c>
      <c r="D3193" t="s">
        <v>2194</v>
      </c>
      <c r="E3193" t="s">
        <v>2195</v>
      </c>
      <c r="F3193" t="s">
        <v>5604</v>
      </c>
      <c r="G3193" t="s">
        <v>422</v>
      </c>
      <c r="H3193" t="s">
        <v>1685</v>
      </c>
      <c r="I3193" t="s">
        <v>1686</v>
      </c>
      <c r="J3193">
        <v>2</v>
      </c>
      <c r="K3193">
        <v>0</v>
      </c>
      <c r="L3193">
        <v>0</v>
      </c>
      <c r="M3193">
        <v>0</v>
      </c>
      <c r="N3193">
        <v>0</v>
      </c>
      <c r="O3193">
        <v>0</v>
      </c>
      <c r="P3193">
        <v>0</v>
      </c>
      <c r="Q3193">
        <v>0</v>
      </c>
      <c r="R3193">
        <v>0</v>
      </c>
      <c r="S3193">
        <v>0</v>
      </c>
      <c r="T3193">
        <v>0</v>
      </c>
      <c r="U3193">
        <v>0</v>
      </c>
      <c r="V3193">
        <v>0</v>
      </c>
      <c r="W3193">
        <v>0</v>
      </c>
      <c r="X3193">
        <v>0</v>
      </c>
      <c r="Y3193">
        <v>0</v>
      </c>
      <c r="Z3193">
        <v>0</v>
      </c>
      <c r="AA3193">
        <v>0</v>
      </c>
      <c r="AB3193">
        <v>0</v>
      </c>
      <c r="AC3193">
        <v>0</v>
      </c>
      <c r="AD3193">
        <v>0</v>
      </c>
    </row>
    <row r="3194" spans="2:30" ht="15" customHeight="1" x14ac:dyDescent="0.45">
      <c r="B3194" t="s">
        <v>419</v>
      </c>
      <c r="C3194" t="s">
        <v>190</v>
      </c>
      <c r="D3194" t="s">
        <v>2197</v>
      </c>
      <c r="E3194" t="s">
        <v>2198</v>
      </c>
      <c r="F3194" t="s">
        <v>5605</v>
      </c>
      <c r="G3194" t="s">
        <v>422</v>
      </c>
      <c r="H3194" t="s">
        <v>1685</v>
      </c>
      <c r="I3194" t="s">
        <v>1686</v>
      </c>
      <c r="J3194">
        <v>2</v>
      </c>
      <c r="K3194">
        <v>0</v>
      </c>
      <c r="L3194">
        <v>0</v>
      </c>
      <c r="M3194">
        <v>0</v>
      </c>
      <c r="N3194">
        <v>0</v>
      </c>
      <c r="O3194">
        <v>0</v>
      </c>
      <c r="P3194">
        <v>0</v>
      </c>
      <c r="Q3194">
        <v>0</v>
      </c>
      <c r="R3194">
        <v>0</v>
      </c>
      <c r="S3194">
        <v>0</v>
      </c>
      <c r="T3194">
        <v>0</v>
      </c>
      <c r="U3194">
        <v>0</v>
      </c>
      <c r="V3194">
        <v>0</v>
      </c>
      <c r="W3194">
        <v>0</v>
      </c>
      <c r="X3194">
        <v>0</v>
      </c>
      <c r="Y3194">
        <v>0</v>
      </c>
      <c r="Z3194">
        <v>0</v>
      </c>
      <c r="AA3194">
        <v>0</v>
      </c>
      <c r="AB3194">
        <v>0</v>
      </c>
      <c r="AC3194">
        <v>0</v>
      </c>
      <c r="AD3194">
        <v>0</v>
      </c>
    </row>
    <row r="3195" spans="2:30" ht="15" customHeight="1" x14ac:dyDescent="0.45">
      <c r="B3195" t="s">
        <v>419</v>
      </c>
      <c r="C3195" t="s">
        <v>190</v>
      </c>
      <c r="D3195" t="s">
        <v>2200</v>
      </c>
      <c r="E3195" t="s">
        <v>2201</v>
      </c>
      <c r="F3195" t="s">
        <v>5606</v>
      </c>
      <c r="G3195" t="s">
        <v>422</v>
      </c>
      <c r="H3195" t="s">
        <v>1685</v>
      </c>
      <c r="I3195" t="s">
        <v>1686</v>
      </c>
      <c r="J3195">
        <v>2</v>
      </c>
      <c r="K3195">
        <v>0</v>
      </c>
      <c r="L3195">
        <v>0</v>
      </c>
      <c r="M3195">
        <v>0</v>
      </c>
      <c r="N3195">
        <v>0</v>
      </c>
      <c r="O3195">
        <v>0</v>
      </c>
      <c r="P3195">
        <v>0</v>
      </c>
      <c r="Q3195">
        <v>0</v>
      </c>
      <c r="R3195">
        <v>0</v>
      </c>
      <c r="S3195">
        <v>0</v>
      </c>
      <c r="T3195">
        <v>0</v>
      </c>
      <c r="U3195">
        <v>0</v>
      </c>
      <c r="V3195">
        <v>0</v>
      </c>
      <c r="W3195">
        <v>0</v>
      </c>
      <c r="X3195">
        <v>0</v>
      </c>
      <c r="Y3195">
        <v>0</v>
      </c>
      <c r="Z3195">
        <v>0</v>
      </c>
      <c r="AA3195">
        <v>0</v>
      </c>
      <c r="AB3195">
        <v>0</v>
      </c>
      <c r="AC3195">
        <v>0</v>
      </c>
      <c r="AD3195">
        <v>0</v>
      </c>
    </row>
    <row r="3196" spans="2:30" ht="15" customHeight="1" x14ac:dyDescent="0.45">
      <c r="B3196" t="s">
        <v>419</v>
      </c>
      <c r="C3196" t="s">
        <v>190</v>
      </c>
      <c r="D3196" t="s">
        <v>2203</v>
      </c>
      <c r="E3196" t="s">
        <v>2204</v>
      </c>
      <c r="F3196" t="s">
        <v>5607</v>
      </c>
      <c r="G3196" t="s">
        <v>422</v>
      </c>
      <c r="H3196" t="s">
        <v>1685</v>
      </c>
      <c r="I3196" t="s">
        <v>1686</v>
      </c>
      <c r="J3196">
        <v>2</v>
      </c>
      <c r="K3196">
        <v>0</v>
      </c>
      <c r="L3196">
        <v>0</v>
      </c>
      <c r="M3196">
        <v>0</v>
      </c>
      <c r="N3196">
        <v>0</v>
      </c>
      <c r="O3196">
        <v>0</v>
      </c>
      <c r="P3196">
        <v>0</v>
      </c>
      <c r="Q3196">
        <v>0</v>
      </c>
      <c r="R3196">
        <v>0</v>
      </c>
      <c r="S3196">
        <v>0</v>
      </c>
      <c r="T3196">
        <v>0</v>
      </c>
      <c r="U3196">
        <v>0</v>
      </c>
      <c r="V3196">
        <v>0</v>
      </c>
      <c r="W3196">
        <v>0</v>
      </c>
      <c r="X3196">
        <v>0</v>
      </c>
      <c r="Y3196">
        <v>0</v>
      </c>
      <c r="Z3196">
        <v>0</v>
      </c>
      <c r="AA3196">
        <v>0</v>
      </c>
      <c r="AB3196">
        <v>0</v>
      </c>
      <c r="AC3196">
        <v>0</v>
      </c>
      <c r="AD3196">
        <v>0</v>
      </c>
    </row>
    <row r="3197" spans="2:30" ht="15" customHeight="1" x14ac:dyDescent="0.45">
      <c r="B3197" t="s">
        <v>419</v>
      </c>
      <c r="C3197" t="s">
        <v>190</v>
      </c>
      <c r="D3197" t="s">
        <v>2206</v>
      </c>
      <c r="E3197" t="s">
        <v>2207</v>
      </c>
      <c r="F3197" t="s">
        <v>5608</v>
      </c>
      <c r="G3197" t="s">
        <v>422</v>
      </c>
      <c r="H3197" t="s">
        <v>1685</v>
      </c>
      <c r="I3197" t="s">
        <v>1686</v>
      </c>
      <c r="J3197">
        <v>2</v>
      </c>
      <c r="K3197">
        <v>271.34100000000001</v>
      </c>
      <c r="L3197">
        <v>251.108</v>
      </c>
      <c r="M3197">
        <v>298.85899999999998</v>
      </c>
      <c r="N3197">
        <v>395.57299999999998</v>
      </c>
      <c r="O3197">
        <v>316.89299999999997</v>
      </c>
      <c r="P3197">
        <v>382.613</v>
      </c>
      <c r="Q3197">
        <v>416.96300000000002</v>
      </c>
      <c r="R3197">
        <v>442.65300000000002</v>
      </c>
      <c r="S3197">
        <v>458.37799999999999</v>
      </c>
      <c r="T3197">
        <v>471.20800000000003</v>
      </c>
      <c r="U3197">
        <v>484.39600000000002</v>
      </c>
      <c r="V3197">
        <v>497.83699999999999</v>
      </c>
      <c r="W3197">
        <v>511.58699999999999</v>
      </c>
      <c r="X3197">
        <v>525.76099999999997</v>
      </c>
      <c r="Y3197">
        <v>540.11199999999997</v>
      </c>
      <c r="Z3197">
        <v>554.697</v>
      </c>
      <c r="AA3197">
        <v>569.45299999999997</v>
      </c>
      <c r="AB3197">
        <v>584.35599999999999</v>
      </c>
      <c r="AC3197">
        <v>599.41300000000001</v>
      </c>
      <c r="AD3197">
        <v>614.678</v>
      </c>
    </row>
    <row r="3198" spans="2:30" ht="15" customHeight="1" x14ac:dyDescent="0.45">
      <c r="B3198" t="s">
        <v>419</v>
      </c>
      <c r="C3198" t="s">
        <v>190</v>
      </c>
      <c r="D3198" t="s">
        <v>2209</v>
      </c>
      <c r="E3198" t="s">
        <v>2210</v>
      </c>
      <c r="F3198" t="s">
        <v>5609</v>
      </c>
      <c r="G3198" t="s">
        <v>422</v>
      </c>
      <c r="H3198" t="s">
        <v>1685</v>
      </c>
      <c r="I3198" t="s">
        <v>1686</v>
      </c>
      <c r="J3198">
        <v>2</v>
      </c>
      <c r="K3198">
        <v>0</v>
      </c>
      <c r="L3198">
        <v>0</v>
      </c>
      <c r="M3198">
        <v>0</v>
      </c>
      <c r="N3198">
        <v>0</v>
      </c>
      <c r="O3198">
        <v>0</v>
      </c>
      <c r="P3198">
        <v>0</v>
      </c>
      <c r="Q3198">
        <v>0</v>
      </c>
      <c r="R3198">
        <v>0</v>
      </c>
      <c r="S3198">
        <v>0</v>
      </c>
      <c r="T3198">
        <v>0</v>
      </c>
      <c r="U3198">
        <v>0</v>
      </c>
      <c r="V3198">
        <v>0</v>
      </c>
      <c r="W3198">
        <v>0</v>
      </c>
      <c r="X3198">
        <v>0</v>
      </c>
      <c r="Y3198">
        <v>0</v>
      </c>
      <c r="Z3198">
        <v>0</v>
      </c>
      <c r="AA3198">
        <v>0</v>
      </c>
      <c r="AB3198">
        <v>0</v>
      </c>
      <c r="AC3198">
        <v>0</v>
      </c>
      <c r="AD3198">
        <v>0</v>
      </c>
    </row>
    <row r="3199" spans="2:30" ht="15" customHeight="1" x14ac:dyDescent="0.45">
      <c r="B3199" t="s">
        <v>419</v>
      </c>
      <c r="C3199" t="s">
        <v>190</v>
      </c>
      <c r="D3199" t="s">
        <v>2212</v>
      </c>
      <c r="E3199" t="s">
        <v>2213</v>
      </c>
      <c r="F3199" t="s">
        <v>5610</v>
      </c>
      <c r="G3199" t="s">
        <v>422</v>
      </c>
      <c r="H3199" t="s">
        <v>1685</v>
      </c>
      <c r="I3199" t="s">
        <v>1686</v>
      </c>
      <c r="J3199">
        <v>2</v>
      </c>
      <c r="K3199">
        <v>0</v>
      </c>
      <c r="L3199">
        <v>0</v>
      </c>
      <c r="M3199">
        <v>0</v>
      </c>
      <c r="N3199">
        <v>0</v>
      </c>
      <c r="O3199">
        <v>0</v>
      </c>
      <c r="P3199">
        <v>0</v>
      </c>
      <c r="Q3199">
        <v>0</v>
      </c>
      <c r="R3199">
        <v>0</v>
      </c>
      <c r="S3199">
        <v>0</v>
      </c>
      <c r="T3199">
        <v>0</v>
      </c>
      <c r="U3199">
        <v>0</v>
      </c>
      <c r="V3199">
        <v>0</v>
      </c>
      <c r="W3199">
        <v>0</v>
      </c>
      <c r="X3199">
        <v>0</v>
      </c>
      <c r="Y3199">
        <v>0</v>
      </c>
      <c r="Z3199">
        <v>0</v>
      </c>
      <c r="AA3199">
        <v>0</v>
      </c>
      <c r="AB3199">
        <v>0</v>
      </c>
      <c r="AC3199">
        <v>0</v>
      </c>
      <c r="AD3199">
        <v>0</v>
      </c>
    </row>
    <row r="3200" spans="2:30" ht="15" customHeight="1" x14ac:dyDescent="0.45">
      <c r="B3200" t="s">
        <v>419</v>
      </c>
      <c r="C3200" t="s">
        <v>190</v>
      </c>
      <c r="D3200" t="s">
        <v>2215</v>
      </c>
      <c r="E3200" t="s">
        <v>2216</v>
      </c>
      <c r="F3200" t="s">
        <v>5611</v>
      </c>
      <c r="G3200" t="s">
        <v>422</v>
      </c>
      <c r="H3200" t="s">
        <v>1685</v>
      </c>
      <c r="I3200" t="s">
        <v>1686</v>
      </c>
      <c r="J3200">
        <v>2</v>
      </c>
      <c r="K3200">
        <v>271.34100000000001</v>
      </c>
      <c r="L3200">
        <v>251.108</v>
      </c>
      <c r="M3200">
        <v>298.85899999999998</v>
      </c>
      <c r="N3200">
        <v>395.57299999999998</v>
      </c>
      <c r="O3200">
        <v>316.89299999999997</v>
      </c>
      <c r="P3200">
        <v>382.613</v>
      </c>
      <c r="Q3200">
        <v>416.96300000000002</v>
      </c>
      <c r="R3200">
        <v>442.65300000000002</v>
      </c>
      <c r="S3200">
        <v>458.37799999999999</v>
      </c>
      <c r="T3200">
        <v>471.20800000000003</v>
      </c>
      <c r="U3200">
        <v>484.39600000000002</v>
      </c>
      <c r="V3200">
        <v>497.83699999999999</v>
      </c>
      <c r="W3200">
        <v>511.58699999999999</v>
      </c>
      <c r="X3200">
        <v>525.76099999999997</v>
      </c>
      <c r="Y3200">
        <v>540.11199999999997</v>
      </c>
      <c r="Z3200">
        <v>554.697</v>
      </c>
      <c r="AA3200">
        <v>569.45299999999997</v>
      </c>
      <c r="AB3200">
        <v>584.35599999999999</v>
      </c>
      <c r="AC3200">
        <v>599.41300000000001</v>
      </c>
      <c r="AD3200">
        <v>614.678</v>
      </c>
    </row>
    <row r="3201" spans="2:30" ht="15" customHeight="1" x14ac:dyDescent="0.45">
      <c r="B3201" t="s">
        <v>419</v>
      </c>
      <c r="C3201" t="s">
        <v>190</v>
      </c>
      <c r="D3201" t="s">
        <v>2218</v>
      </c>
      <c r="E3201" t="s">
        <v>2219</v>
      </c>
      <c r="F3201" t="s">
        <v>5612</v>
      </c>
      <c r="G3201" t="s">
        <v>422</v>
      </c>
      <c r="H3201" t="s">
        <v>1685</v>
      </c>
      <c r="I3201" t="s">
        <v>1686</v>
      </c>
      <c r="J3201">
        <v>2</v>
      </c>
      <c r="K3201">
        <v>18833.804</v>
      </c>
      <c r="L3201">
        <v>18487.669999999998</v>
      </c>
      <c r="M3201">
        <v>18167.267</v>
      </c>
      <c r="N3201">
        <v>17610.09</v>
      </c>
      <c r="O3201">
        <v>17032.858</v>
      </c>
      <c r="P3201">
        <v>18611.723000000002</v>
      </c>
      <c r="Q3201">
        <v>20298.394</v>
      </c>
      <c r="R3201">
        <v>22121.656999999999</v>
      </c>
      <c r="S3201">
        <v>24292.542000000001</v>
      </c>
      <c r="T3201">
        <v>26878.749</v>
      </c>
      <c r="U3201">
        <v>29718.966</v>
      </c>
      <c r="V3201">
        <v>32819.375999999997</v>
      </c>
      <c r="W3201">
        <v>36165.118999999999</v>
      </c>
      <c r="X3201">
        <v>39779.233</v>
      </c>
      <c r="Y3201">
        <v>43663.815000000002</v>
      </c>
      <c r="Z3201">
        <v>47875.565999999999</v>
      </c>
      <c r="AA3201">
        <v>52441.580999999998</v>
      </c>
      <c r="AB3201">
        <v>57402.855000000003</v>
      </c>
      <c r="AC3201">
        <v>62795.364999999998</v>
      </c>
      <c r="AD3201">
        <v>68515.842999999993</v>
      </c>
    </row>
    <row r="3202" spans="2:30" ht="15" customHeight="1" x14ac:dyDescent="0.45">
      <c r="B3202" t="s">
        <v>419</v>
      </c>
      <c r="C3202" t="s">
        <v>190</v>
      </c>
      <c r="D3202" t="s">
        <v>2221</v>
      </c>
      <c r="E3202">
        <v>0</v>
      </c>
      <c r="F3202" t="s">
        <v>5585</v>
      </c>
      <c r="G3202" t="s">
        <v>422</v>
      </c>
      <c r="H3202" t="s">
        <v>1685</v>
      </c>
      <c r="I3202" t="s">
        <v>1686</v>
      </c>
      <c r="J3202">
        <v>2</v>
      </c>
      <c r="K3202">
        <v>0</v>
      </c>
      <c r="L3202">
        <v>0</v>
      </c>
      <c r="M3202">
        <v>0</v>
      </c>
      <c r="N3202">
        <v>0</v>
      </c>
      <c r="O3202">
        <v>0</v>
      </c>
      <c r="P3202">
        <v>0</v>
      </c>
      <c r="Q3202">
        <v>0</v>
      </c>
      <c r="R3202">
        <v>0</v>
      </c>
      <c r="S3202">
        <v>0</v>
      </c>
      <c r="T3202">
        <v>0</v>
      </c>
      <c r="U3202">
        <v>0</v>
      </c>
      <c r="V3202">
        <v>0</v>
      </c>
      <c r="W3202">
        <v>0</v>
      </c>
      <c r="X3202">
        <v>0</v>
      </c>
      <c r="Y3202">
        <v>0</v>
      </c>
      <c r="Z3202">
        <v>0</v>
      </c>
      <c r="AA3202">
        <v>0</v>
      </c>
      <c r="AB3202">
        <v>0</v>
      </c>
      <c r="AC3202">
        <v>0</v>
      </c>
      <c r="AD3202">
        <v>0</v>
      </c>
    </row>
    <row r="3203" spans="2:30" ht="15" customHeight="1" x14ac:dyDescent="0.45">
      <c r="B3203" t="s">
        <v>419</v>
      </c>
      <c r="C3203" t="s">
        <v>190</v>
      </c>
      <c r="D3203" t="s">
        <v>2222</v>
      </c>
      <c r="E3203">
        <v>0</v>
      </c>
      <c r="F3203" t="s">
        <v>5585</v>
      </c>
      <c r="G3203" t="s">
        <v>422</v>
      </c>
      <c r="H3203" t="s">
        <v>1685</v>
      </c>
      <c r="I3203" t="s">
        <v>1686</v>
      </c>
      <c r="J3203">
        <v>2</v>
      </c>
      <c r="K3203">
        <v>0</v>
      </c>
      <c r="L3203">
        <v>0</v>
      </c>
      <c r="M3203">
        <v>0</v>
      </c>
      <c r="N3203">
        <v>0</v>
      </c>
      <c r="O3203">
        <v>0</v>
      </c>
      <c r="P3203">
        <v>0</v>
      </c>
      <c r="Q3203">
        <v>0</v>
      </c>
      <c r="R3203">
        <v>0</v>
      </c>
      <c r="S3203">
        <v>0</v>
      </c>
      <c r="T3203">
        <v>0</v>
      </c>
      <c r="U3203">
        <v>0</v>
      </c>
      <c r="V3203">
        <v>0</v>
      </c>
      <c r="W3203">
        <v>0</v>
      </c>
      <c r="X3203">
        <v>0</v>
      </c>
      <c r="Y3203">
        <v>0</v>
      </c>
      <c r="Z3203">
        <v>0</v>
      </c>
      <c r="AA3203">
        <v>0</v>
      </c>
      <c r="AB3203">
        <v>0</v>
      </c>
      <c r="AC3203">
        <v>0</v>
      </c>
      <c r="AD3203">
        <v>0</v>
      </c>
    </row>
    <row r="3204" spans="2:30" ht="15" customHeight="1" x14ac:dyDescent="0.45">
      <c r="B3204" t="s">
        <v>419</v>
      </c>
      <c r="C3204" t="s">
        <v>190</v>
      </c>
      <c r="D3204" t="s">
        <v>2223</v>
      </c>
      <c r="E3204" t="s">
        <v>2219</v>
      </c>
      <c r="F3204" t="s">
        <v>5612</v>
      </c>
      <c r="G3204" t="s">
        <v>422</v>
      </c>
      <c r="H3204" t="s">
        <v>1685</v>
      </c>
      <c r="I3204" t="s">
        <v>1686</v>
      </c>
      <c r="J3204">
        <v>2</v>
      </c>
      <c r="K3204">
        <v>18833.804</v>
      </c>
      <c r="L3204">
        <v>18487.669999999998</v>
      </c>
      <c r="M3204">
        <v>18167.267</v>
      </c>
      <c r="N3204">
        <v>17610.09</v>
      </c>
      <c r="O3204">
        <v>17032.858</v>
      </c>
      <c r="P3204">
        <v>18611.723000000002</v>
      </c>
      <c r="Q3204">
        <v>20298.394</v>
      </c>
      <c r="R3204">
        <v>22121.656999999999</v>
      </c>
      <c r="S3204">
        <v>24292.542000000001</v>
      </c>
      <c r="T3204">
        <v>26878.749</v>
      </c>
      <c r="U3204">
        <v>29718.966</v>
      </c>
      <c r="V3204">
        <v>32819.375999999997</v>
      </c>
      <c r="W3204">
        <v>36165.118999999999</v>
      </c>
      <c r="X3204">
        <v>39779.233</v>
      </c>
      <c r="Y3204">
        <v>43663.815000000002</v>
      </c>
      <c r="Z3204">
        <v>47875.565999999999</v>
      </c>
      <c r="AA3204">
        <v>52441.580999999998</v>
      </c>
      <c r="AB3204">
        <v>57402.855000000003</v>
      </c>
      <c r="AC3204">
        <v>62795.364999999998</v>
      </c>
      <c r="AD3204">
        <v>68515.842999999993</v>
      </c>
    </row>
    <row r="3205" spans="2:30" ht="15" customHeight="1" x14ac:dyDescent="0.45">
      <c r="B3205" t="s">
        <v>419</v>
      </c>
      <c r="C3205" t="s">
        <v>190</v>
      </c>
      <c r="D3205" t="s">
        <v>2224</v>
      </c>
      <c r="E3205">
        <v>0</v>
      </c>
      <c r="F3205" t="s">
        <v>5585</v>
      </c>
      <c r="G3205" t="s">
        <v>422</v>
      </c>
      <c r="H3205" t="s">
        <v>1685</v>
      </c>
      <c r="I3205" t="s">
        <v>1686</v>
      </c>
      <c r="J3205">
        <v>2</v>
      </c>
      <c r="K3205">
        <v>0</v>
      </c>
      <c r="L3205">
        <v>0</v>
      </c>
      <c r="M3205">
        <v>0</v>
      </c>
      <c r="N3205">
        <v>0</v>
      </c>
      <c r="O3205">
        <v>0</v>
      </c>
      <c r="P3205">
        <v>0</v>
      </c>
      <c r="Q3205">
        <v>0</v>
      </c>
      <c r="R3205">
        <v>0</v>
      </c>
      <c r="S3205">
        <v>0</v>
      </c>
      <c r="T3205">
        <v>0</v>
      </c>
      <c r="U3205">
        <v>0</v>
      </c>
      <c r="V3205">
        <v>0</v>
      </c>
      <c r="W3205">
        <v>0</v>
      </c>
      <c r="X3205">
        <v>0</v>
      </c>
      <c r="Y3205">
        <v>0</v>
      </c>
      <c r="Z3205">
        <v>0</v>
      </c>
      <c r="AA3205">
        <v>0</v>
      </c>
      <c r="AB3205">
        <v>0</v>
      </c>
      <c r="AC3205">
        <v>0</v>
      </c>
      <c r="AD3205">
        <v>0</v>
      </c>
    </row>
    <row r="3206" spans="2:30" ht="15" customHeight="1" x14ac:dyDescent="0.45">
      <c r="B3206" t="s">
        <v>419</v>
      </c>
      <c r="C3206" t="s">
        <v>190</v>
      </c>
      <c r="D3206" t="s">
        <v>2225</v>
      </c>
      <c r="E3206">
        <v>0</v>
      </c>
      <c r="F3206" t="s">
        <v>5585</v>
      </c>
      <c r="G3206" t="s">
        <v>422</v>
      </c>
      <c r="H3206" t="s">
        <v>1685</v>
      </c>
      <c r="I3206" t="s">
        <v>1686</v>
      </c>
      <c r="J3206">
        <v>2</v>
      </c>
      <c r="K3206">
        <v>0</v>
      </c>
      <c r="L3206">
        <v>0</v>
      </c>
      <c r="M3206">
        <v>0</v>
      </c>
      <c r="N3206">
        <v>0</v>
      </c>
      <c r="O3206">
        <v>0</v>
      </c>
      <c r="P3206">
        <v>0</v>
      </c>
      <c r="Q3206">
        <v>0</v>
      </c>
      <c r="R3206">
        <v>0</v>
      </c>
      <c r="S3206">
        <v>0</v>
      </c>
      <c r="T3206">
        <v>0</v>
      </c>
      <c r="U3206">
        <v>0</v>
      </c>
      <c r="V3206">
        <v>0</v>
      </c>
      <c r="W3206">
        <v>0</v>
      </c>
      <c r="X3206">
        <v>0</v>
      </c>
      <c r="Y3206">
        <v>0</v>
      </c>
      <c r="Z3206">
        <v>0</v>
      </c>
      <c r="AA3206">
        <v>0</v>
      </c>
      <c r="AB3206">
        <v>0</v>
      </c>
      <c r="AC3206">
        <v>0</v>
      </c>
      <c r="AD3206">
        <v>0</v>
      </c>
    </row>
    <row r="3207" spans="2:30" ht="15" customHeight="1" x14ac:dyDescent="0.45">
      <c r="B3207" t="s">
        <v>419</v>
      </c>
      <c r="C3207" t="s">
        <v>190</v>
      </c>
      <c r="D3207" t="s">
        <v>2226</v>
      </c>
      <c r="E3207" t="s">
        <v>2145</v>
      </c>
      <c r="F3207" t="s">
        <v>5592</v>
      </c>
      <c r="G3207" t="s">
        <v>422</v>
      </c>
      <c r="H3207" t="s">
        <v>1685</v>
      </c>
      <c r="I3207" t="s">
        <v>1686</v>
      </c>
      <c r="J3207">
        <v>2</v>
      </c>
      <c r="K3207">
        <v>2022</v>
      </c>
      <c r="L3207">
        <v>2023</v>
      </c>
      <c r="M3207">
        <v>2024</v>
      </c>
      <c r="N3207">
        <v>2025</v>
      </c>
      <c r="O3207">
        <v>2026</v>
      </c>
      <c r="P3207">
        <v>2027</v>
      </c>
      <c r="Q3207">
        <v>2028</v>
      </c>
      <c r="R3207">
        <v>2029</v>
      </c>
      <c r="S3207">
        <v>2030</v>
      </c>
      <c r="T3207">
        <v>2031</v>
      </c>
      <c r="U3207">
        <v>2032</v>
      </c>
      <c r="V3207">
        <v>2033</v>
      </c>
      <c r="W3207">
        <v>2034</v>
      </c>
      <c r="X3207">
        <v>2035</v>
      </c>
      <c r="Y3207">
        <v>2036</v>
      </c>
      <c r="Z3207">
        <v>2037</v>
      </c>
      <c r="AA3207">
        <v>2038</v>
      </c>
      <c r="AB3207">
        <v>2039</v>
      </c>
      <c r="AC3207">
        <v>2040</v>
      </c>
      <c r="AD3207">
        <v>2041</v>
      </c>
    </row>
    <row r="3208" spans="2:30" ht="15" customHeight="1" x14ac:dyDescent="0.45">
      <c r="B3208" t="s">
        <v>419</v>
      </c>
      <c r="C3208" t="s">
        <v>190</v>
      </c>
      <c r="D3208" t="s">
        <v>2227</v>
      </c>
      <c r="E3208">
        <v>0</v>
      </c>
      <c r="F3208" t="s">
        <v>5585</v>
      </c>
      <c r="G3208" t="s">
        <v>422</v>
      </c>
      <c r="H3208" t="s">
        <v>1685</v>
      </c>
      <c r="I3208" t="s">
        <v>1686</v>
      </c>
      <c r="J3208">
        <v>2</v>
      </c>
      <c r="K3208">
        <v>0</v>
      </c>
      <c r="L3208">
        <v>0</v>
      </c>
      <c r="M3208">
        <v>0</v>
      </c>
      <c r="N3208">
        <v>0</v>
      </c>
      <c r="O3208">
        <v>0</v>
      </c>
      <c r="P3208">
        <v>0</v>
      </c>
      <c r="Q3208">
        <v>0</v>
      </c>
      <c r="R3208">
        <v>0</v>
      </c>
      <c r="S3208">
        <v>0</v>
      </c>
      <c r="T3208">
        <v>0</v>
      </c>
      <c r="U3208">
        <v>0</v>
      </c>
      <c r="V3208">
        <v>0</v>
      </c>
      <c r="W3208">
        <v>0</v>
      </c>
      <c r="X3208">
        <v>0</v>
      </c>
      <c r="Y3208">
        <v>0</v>
      </c>
      <c r="Z3208">
        <v>0</v>
      </c>
      <c r="AA3208">
        <v>0</v>
      </c>
      <c r="AB3208">
        <v>0</v>
      </c>
      <c r="AC3208">
        <v>0</v>
      </c>
      <c r="AD3208">
        <v>0</v>
      </c>
    </row>
    <row r="3209" spans="2:30" ht="15" customHeight="1" x14ac:dyDescent="0.45">
      <c r="B3209" t="s">
        <v>419</v>
      </c>
      <c r="C3209" t="s">
        <v>190</v>
      </c>
      <c r="D3209" t="s">
        <v>2228</v>
      </c>
      <c r="E3209" t="s">
        <v>2229</v>
      </c>
      <c r="F3209" t="s">
        <v>5613</v>
      </c>
      <c r="G3209" t="s">
        <v>422</v>
      </c>
      <c r="H3209" t="s">
        <v>1685</v>
      </c>
      <c r="I3209" t="s">
        <v>1686</v>
      </c>
      <c r="J3209">
        <v>2</v>
      </c>
      <c r="K3209">
        <v>23.399000000000001</v>
      </c>
      <c r="L3209">
        <v>15.864000000000001</v>
      </c>
      <c r="M3209">
        <v>14.744</v>
      </c>
      <c r="N3209">
        <v>13.651999999999999</v>
      </c>
      <c r="O3209">
        <v>15.831</v>
      </c>
      <c r="P3209">
        <v>15.917999999999999</v>
      </c>
      <c r="Q3209">
        <v>15.877000000000001</v>
      </c>
      <c r="R3209">
        <v>15.833</v>
      </c>
      <c r="S3209">
        <v>15.786</v>
      </c>
      <c r="T3209">
        <v>15.74</v>
      </c>
      <c r="U3209">
        <v>15.74</v>
      </c>
      <c r="V3209">
        <v>15.74</v>
      </c>
      <c r="W3209">
        <v>15.74</v>
      </c>
      <c r="X3209">
        <v>15.74</v>
      </c>
      <c r="Y3209">
        <v>15.74</v>
      </c>
      <c r="Z3209">
        <v>15.74</v>
      </c>
      <c r="AA3209">
        <v>15.74</v>
      </c>
      <c r="AB3209">
        <v>15.74</v>
      </c>
      <c r="AC3209">
        <v>15.74</v>
      </c>
      <c r="AD3209">
        <v>15.74</v>
      </c>
    </row>
    <row r="3210" spans="2:30" ht="15" customHeight="1" x14ac:dyDescent="0.45">
      <c r="B3210" t="s">
        <v>419</v>
      </c>
      <c r="C3210" t="s">
        <v>190</v>
      </c>
      <c r="D3210" t="s">
        <v>2231</v>
      </c>
      <c r="E3210">
        <v>0</v>
      </c>
      <c r="F3210" t="s">
        <v>5585</v>
      </c>
      <c r="G3210" t="s">
        <v>422</v>
      </c>
      <c r="H3210" t="s">
        <v>1685</v>
      </c>
      <c r="I3210" t="s">
        <v>1686</v>
      </c>
      <c r="J3210">
        <v>2</v>
      </c>
      <c r="K3210">
        <v>0</v>
      </c>
      <c r="L3210">
        <v>0</v>
      </c>
      <c r="M3210">
        <v>0</v>
      </c>
      <c r="N3210">
        <v>0</v>
      </c>
      <c r="O3210">
        <v>0</v>
      </c>
      <c r="P3210">
        <v>0</v>
      </c>
      <c r="Q3210">
        <v>0</v>
      </c>
      <c r="R3210">
        <v>0</v>
      </c>
      <c r="S3210">
        <v>0</v>
      </c>
      <c r="T3210">
        <v>0</v>
      </c>
      <c r="U3210">
        <v>0</v>
      </c>
      <c r="V3210">
        <v>0</v>
      </c>
      <c r="W3210">
        <v>0</v>
      </c>
      <c r="X3210">
        <v>0</v>
      </c>
      <c r="Y3210">
        <v>0</v>
      </c>
      <c r="Z3210">
        <v>0</v>
      </c>
      <c r="AA3210">
        <v>0</v>
      </c>
      <c r="AB3210">
        <v>0</v>
      </c>
      <c r="AC3210">
        <v>0</v>
      </c>
      <c r="AD3210">
        <v>0</v>
      </c>
    </row>
    <row r="3211" spans="2:30" ht="15" customHeight="1" x14ac:dyDescent="0.45">
      <c r="B3211" t="s">
        <v>419</v>
      </c>
      <c r="C3211" t="s">
        <v>190</v>
      </c>
      <c r="D3211" t="s">
        <v>2232</v>
      </c>
      <c r="E3211">
        <v>0</v>
      </c>
      <c r="F3211" t="s">
        <v>5585</v>
      </c>
      <c r="G3211" t="s">
        <v>422</v>
      </c>
      <c r="H3211" t="s">
        <v>1685</v>
      </c>
      <c r="I3211" t="s">
        <v>1686</v>
      </c>
      <c r="J3211">
        <v>2</v>
      </c>
      <c r="K3211">
        <v>0</v>
      </c>
      <c r="L3211">
        <v>0</v>
      </c>
      <c r="M3211">
        <v>0</v>
      </c>
      <c r="N3211">
        <v>0</v>
      </c>
      <c r="O3211">
        <v>0</v>
      </c>
      <c r="P3211">
        <v>0</v>
      </c>
      <c r="Q3211">
        <v>0</v>
      </c>
      <c r="R3211">
        <v>0</v>
      </c>
      <c r="S3211">
        <v>0</v>
      </c>
      <c r="T3211">
        <v>0</v>
      </c>
      <c r="U3211">
        <v>0</v>
      </c>
      <c r="V3211">
        <v>0</v>
      </c>
      <c r="W3211">
        <v>0</v>
      </c>
      <c r="X3211">
        <v>0</v>
      </c>
      <c r="Y3211">
        <v>0</v>
      </c>
      <c r="Z3211">
        <v>0</v>
      </c>
      <c r="AA3211">
        <v>0</v>
      </c>
      <c r="AB3211">
        <v>0</v>
      </c>
      <c r="AC3211">
        <v>0</v>
      </c>
      <c r="AD3211">
        <v>0</v>
      </c>
    </row>
    <row r="3212" spans="2:30" ht="15" customHeight="1" x14ac:dyDescent="0.45">
      <c r="B3212" t="s">
        <v>419</v>
      </c>
      <c r="C3212" t="s">
        <v>190</v>
      </c>
      <c r="D3212" t="s">
        <v>2233</v>
      </c>
      <c r="E3212">
        <v>0</v>
      </c>
      <c r="F3212" t="s">
        <v>5585</v>
      </c>
      <c r="G3212" t="s">
        <v>422</v>
      </c>
      <c r="H3212" t="s">
        <v>1685</v>
      </c>
      <c r="I3212" t="s">
        <v>1686</v>
      </c>
      <c r="J3212">
        <v>2</v>
      </c>
      <c r="K3212">
        <v>0</v>
      </c>
      <c r="L3212">
        <v>0</v>
      </c>
      <c r="M3212">
        <v>0</v>
      </c>
      <c r="N3212">
        <v>0</v>
      </c>
      <c r="O3212">
        <v>3.5000000000000003E-2</v>
      </c>
      <c r="P3212">
        <v>3.5000000000000003E-2</v>
      </c>
      <c r="Q3212">
        <v>3.5000000000000003E-2</v>
      </c>
      <c r="R3212">
        <v>3.5000000000000003E-2</v>
      </c>
      <c r="S3212">
        <v>3.5000000000000003E-2</v>
      </c>
      <c r="T3212">
        <v>3.5000000000000003E-2</v>
      </c>
      <c r="U3212">
        <v>3.5000000000000003E-2</v>
      </c>
      <c r="V3212">
        <v>3.5000000000000003E-2</v>
      </c>
      <c r="W3212">
        <v>3.5000000000000003E-2</v>
      </c>
      <c r="X3212">
        <v>3.5000000000000003E-2</v>
      </c>
      <c r="Y3212">
        <v>3.5000000000000003E-2</v>
      </c>
      <c r="Z3212">
        <v>3.5000000000000003E-2</v>
      </c>
      <c r="AA3212">
        <v>3.5000000000000003E-2</v>
      </c>
      <c r="AB3212">
        <v>3.5000000000000003E-2</v>
      </c>
      <c r="AC3212">
        <v>3.5000000000000003E-2</v>
      </c>
      <c r="AD3212">
        <v>3.5000000000000003E-2</v>
      </c>
    </row>
    <row r="3213" spans="2:30" ht="15" customHeight="1" x14ac:dyDescent="0.45">
      <c r="B3213" t="s">
        <v>419</v>
      </c>
      <c r="C3213" t="s">
        <v>190</v>
      </c>
      <c r="D3213" t="s">
        <v>2234</v>
      </c>
      <c r="E3213">
        <v>0</v>
      </c>
      <c r="F3213" t="s">
        <v>5585</v>
      </c>
      <c r="G3213" t="s">
        <v>422</v>
      </c>
      <c r="H3213" t="s">
        <v>1685</v>
      </c>
      <c r="I3213" t="s">
        <v>1686</v>
      </c>
      <c r="J3213">
        <v>2</v>
      </c>
      <c r="K3213">
        <v>0</v>
      </c>
      <c r="L3213">
        <v>1</v>
      </c>
      <c r="M3213">
        <v>1</v>
      </c>
      <c r="N3213">
        <v>1</v>
      </c>
      <c r="O3213">
        <v>1.4019999999999999</v>
      </c>
      <c r="P3213">
        <v>1</v>
      </c>
      <c r="Q3213">
        <v>1</v>
      </c>
      <c r="R3213">
        <v>1</v>
      </c>
      <c r="S3213">
        <v>1</v>
      </c>
      <c r="T3213">
        <v>1</v>
      </c>
      <c r="U3213">
        <v>1</v>
      </c>
      <c r="V3213">
        <v>1</v>
      </c>
      <c r="W3213">
        <v>1</v>
      </c>
      <c r="X3213">
        <v>1</v>
      </c>
      <c r="Y3213">
        <v>1</v>
      </c>
      <c r="Z3213">
        <v>1</v>
      </c>
      <c r="AA3213">
        <v>1</v>
      </c>
      <c r="AB3213">
        <v>1</v>
      </c>
      <c r="AC3213">
        <v>1</v>
      </c>
      <c r="AD3213">
        <v>1</v>
      </c>
    </row>
    <row r="3214" spans="2:30" ht="15" customHeight="1" x14ac:dyDescent="0.45">
      <c r="B3214" t="s">
        <v>419</v>
      </c>
      <c r="C3214" t="s">
        <v>190</v>
      </c>
      <c r="D3214" t="s">
        <v>2235</v>
      </c>
      <c r="E3214">
        <v>0</v>
      </c>
      <c r="F3214" t="s">
        <v>5585</v>
      </c>
      <c r="G3214" t="s">
        <v>422</v>
      </c>
      <c r="H3214" t="s">
        <v>1685</v>
      </c>
      <c r="I3214" t="s">
        <v>1686</v>
      </c>
      <c r="J3214">
        <v>2</v>
      </c>
      <c r="K3214">
        <v>0</v>
      </c>
      <c r="L3214">
        <v>0</v>
      </c>
      <c r="M3214">
        <v>0</v>
      </c>
      <c r="N3214">
        <v>0</v>
      </c>
      <c r="O3214">
        <v>3.1E-2</v>
      </c>
      <c r="P3214">
        <v>0</v>
      </c>
      <c r="Q3214">
        <v>0</v>
      </c>
      <c r="R3214">
        <v>0</v>
      </c>
      <c r="S3214">
        <v>0</v>
      </c>
      <c r="T3214">
        <v>0</v>
      </c>
      <c r="U3214">
        <v>0</v>
      </c>
      <c r="V3214">
        <v>0</v>
      </c>
      <c r="W3214">
        <v>0</v>
      </c>
      <c r="X3214">
        <v>0</v>
      </c>
      <c r="Y3214">
        <v>0</v>
      </c>
      <c r="Z3214">
        <v>0</v>
      </c>
      <c r="AA3214">
        <v>0</v>
      </c>
      <c r="AB3214">
        <v>0</v>
      </c>
      <c r="AC3214">
        <v>0</v>
      </c>
      <c r="AD3214">
        <v>0</v>
      </c>
    </row>
    <row r="3215" spans="2:30" ht="15" customHeight="1" x14ac:dyDescent="0.45">
      <c r="B3215" t="s">
        <v>419</v>
      </c>
      <c r="C3215" t="s">
        <v>190</v>
      </c>
      <c r="D3215" t="s">
        <v>2236</v>
      </c>
      <c r="E3215">
        <v>0</v>
      </c>
      <c r="F3215" t="s">
        <v>5585</v>
      </c>
      <c r="G3215" t="s">
        <v>422</v>
      </c>
      <c r="H3215" t="s">
        <v>1685</v>
      </c>
      <c r="I3215" t="s">
        <v>1686</v>
      </c>
      <c r="J3215">
        <v>2</v>
      </c>
      <c r="K3215">
        <v>0</v>
      </c>
      <c r="L3215">
        <v>0</v>
      </c>
      <c r="M3215">
        <v>0</v>
      </c>
      <c r="N3215">
        <v>0</v>
      </c>
      <c r="O3215">
        <v>0</v>
      </c>
      <c r="P3215">
        <v>0</v>
      </c>
      <c r="Q3215">
        <v>0</v>
      </c>
      <c r="R3215">
        <v>0</v>
      </c>
      <c r="S3215">
        <v>0</v>
      </c>
      <c r="T3215">
        <v>0</v>
      </c>
      <c r="U3215">
        <v>0</v>
      </c>
      <c r="V3215">
        <v>0</v>
      </c>
      <c r="W3215">
        <v>0</v>
      </c>
      <c r="X3215">
        <v>0</v>
      </c>
      <c r="Y3215">
        <v>0</v>
      </c>
      <c r="Z3215">
        <v>0</v>
      </c>
      <c r="AA3215">
        <v>0</v>
      </c>
      <c r="AB3215">
        <v>0</v>
      </c>
      <c r="AC3215">
        <v>0</v>
      </c>
      <c r="AD3215">
        <v>0</v>
      </c>
    </row>
    <row r="3216" spans="2:30" ht="15" customHeight="1" x14ac:dyDescent="0.45">
      <c r="B3216" t="s">
        <v>419</v>
      </c>
      <c r="C3216" t="s">
        <v>190</v>
      </c>
      <c r="D3216" t="s">
        <v>2237</v>
      </c>
      <c r="E3216">
        <v>0</v>
      </c>
      <c r="F3216" t="s">
        <v>5585</v>
      </c>
      <c r="G3216" t="s">
        <v>422</v>
      </c>
      <c r="H3216" t="s">
        <v>1685</v>
      </c>
      <c r="I3216" t="s">
        <v>1686</v>
      </c>
      <c r="J3216">
        <v>2</v>
      </c>
      <c r="K3216">
        <v>0</v>
      </c>
      <c r="L3216">
        <v>0</v>
      </c>
      <c r="M3216">
        <v>0</v>
      </c>
      <c r="N3216">
        <v>0</v>
      </c>
      <c r="O3216">
        <v>0</v>
      </c>
      <c r="P3216">
        <v>0</v>
      </c>
      <c r="Q3216">
        <v>0</v>
      </c>
      <c r="R3216">
        <v>0</v>
      </c>
      <c r="S3216">
        <v>0</v>
      </c>
      <c r="T3216">
        <v>0</v>
      </c>
      <c r="U3216">
        <v>0</v>
      </c>
      <c r="V3216">
        <v>0</v>
      </c>
      <c r="W3216">
        <v>0</v>
      </c>
      <c r="X3216">
        <v>0</v>
      </c>
      <c r="Y3216">
        <v>0</v>
      </c>
      <c r="Z3216">
        <v>0</v>
      </c>
      <c r="AA3216">
        <v>0</v>
      </c>
      <c r="AB3216">
        <v>0</v>
      </c>
      <c r="AC3216">
        <v>0</v>
      </c>
      <c r="AD3216">
        <v>0</v>
      </c>
    </row>
    <row r="3217" spans="2:30" ht="15" customHeight="1" x14ac:dyDescent="0.45">
      <c r="B3217" t="s">
        <v>419</v>
      </c>
      <c r="C3217" t="s">
        <v>190</v>
      </c>
      <c r="D3217" t="s">
        <v>2238</v>
      </c>
      <c r="E3217">
        <v>0</v>
      </c>
      <c r="F3217" t="s">
        <v>5585</v>
      </c>
      <c r="G3217" t="s">
        <v>422</v>
      </c>
      <c r="H3217" t="s">
        <v>1685</v>
      </c>
      <c r="I3217" t="s">
        <v>1686</v>
      </c>
      <c r="J3217">
        <v>2</v>
      </c>
      <c r="K3217">
        <v>0</v>
      </c>
      <c r="L3217">
        <v>0</v>
      </c>
      <c r="M3217">
        <v>0</v>
      </c>
      <c r="N3217">
        <v>0</v>
      </c>
      <c r="O3217">
        <v>0</v>
      </c>
      <c r="P3217">
        <v>0</v>
      </c>
      <c r="Q3217">
        <v>0</v>
      </c>
      <c r="R3217">
        <v>0</v>
      </c>
      <c r="S3217">
        <v>0</v>
      </c>
      <c r="T3217">
        <v>0</v>
      </c>
      <c r="U3217">
        <v>0</v>
      </c>
      <c r="V3217">
        <v>0</v>
      </c>
      <c r="W3217">
        <v>0</v>
      </c>
      <c r="X3217">
        <v>0</v>
      </c>
      <c r="Y3217">
        <v>0</v>
      </c>
      <c r="Z3217">
        <v>0</v>
      </c>
      <c r="AA3217">
        <v>0</v>
      </c>
      <c r="AB3217">
        <v>0</v>
      </c>
      <c r="AC3217">
        <v>0</v>
      </c>
      <c r="AD3217">
        <v>0</v>
      </c>
    </row>
    <row r="3218" spans="2:30" ht="15" customHeight="1" x14ac:dyDescent="0.45">
      <c r="B3218" t="s">
        <v>419</v>
      </c>
      <c r="C3218" t="s">
        <v>190</v>
      </c>
      <c r="D3218" t="s">
        <v>2239</v>
      </c>
      <c r="E3218">
        <v>0</v>
      </c>
      <c r="F3218" t="s">
        <v>5585</v>
      </c>
      <c r="G3218" t="s">
        <v>422</v>
      </c>
      <c r="H3218" t="s">
        <v>1685</v>
      </c>
      <c r="I3218" t="s">
        <v>1686</v>
      </c>
      <c r="J3218">
        <v>2</v>
      </c>
      <c r="K3218">
        <v>0</v>
      </c>
      <c r="L3218">
        <v>0</v>
      </c>
      <c r="M3218">
        <v>0</v>
      </c>
      <c r="N3218">
        <v>0</v>
      </c>
      <c r="O3218">
        <v>5.0999999999999997E-2</v>
      </c>
      <c r="P3218">
        <v>5.0999999999999997E-2</v>
      </c>
      <c r="Q3218">
        <v>5.0999999999999997E-2</v>
      </c>
      <c r="R3218">
        <v>5.0999999999999997E-2</v>
      </c>
      <c r="S3218">
        <v>5.0999999999999997E-2</v>
      </c>
      <c r="T3218">
        <v>5.0999999999999997E-2</v>
      </c>
      <c r="U3218">
        <v>5.0999999999999997E-2</v>
      </c>
      <c r="V3218">
        <v>5.0999999999999997E-2</v>
      </c>
      <c r="W3218">
        <v>5.0999999999999997E-2</v>
      </c>
      <c r="X3218">
        <v>5.0999999999999997E-2</v>
      </c>
      <c r="Y3218">
        <v>5.0999999999999997E-2</v>
      </c>
      <c r="Z3218">
        <v>5.0999999999999997E-2</v>
      </c>
      <c r="AA3218">
        <v>5.0999999999999997E-2</v>
      </c>
      <c r="AB3218">
        <v>5.0999999999999997E-2</v>
      </c>
      <c r="AC3218">
        <v>5.0999999999999997E-2</v>
      </c>
      <c r="AD3218">
        <v>5.0999999999999997E-2</v>
      </c>
    </row>
    <row r="3219" spans="2:30" ht="15" customHeight="1" x14ac:dyDescent="0.45">
      <c r="B3219" t="s">
        <v>419</v>
      </c>
      <c r="C3219" t="s">
        <v>190</v>
      </c>
      <c r="D3219" t="s">
        <v>2240</v>
      </c>
      <c r="E3219">
        <v>0</v>
      </c>
      <c r="F3219" t="s">
        <v>5585</v>
      </c>
      <c r="G3219" t="s">
        <v>422</v>
      </c>
      <c r="H3219" t="s">
        <v>1685</v>
      </c>
      <c r="I3219" t="s">
        <v>1686</v>
      </c>
      <c r="J3219">
        <v>2</v>
      </c>
      <c r="K3219">
        <v>0</v>
      </c>
      <c r="L3219">
        <v>1</v>
      </c>
      <c r="M3219">
        <v>1</v>
      </c>
      <c r="N3219">
        <v>1</v>
      </c>
      <c r="O3219">
        <v>1.581</v>
      </c>
      <c r="P3219">
        <v>1</v>
      </c>
      <c r="Q3219">
        <v>1</v>
      </c>
      <c r="R3219">
        <v>1</v>
      </c>
      <c r="S3219">
        <v>1</v>
      </c>
      <c r="T3219">
        <v>1</v>
      </c>
      <c r="U3219">
        <v>1</v>
      </c>
      <c r="V3219">
        <v>1</v>
      </c>
      <c r="W3219">
        <v>1</v>
      </c>
      <c r="X3219">
        <v>1</v>
      </c>
      <c r="Y3219">
        <v>1</v>
      </c>
      <c r="Z3219">
        <v>1</v>
      </c>
      <c r="AA3219">
        <v>1</v>
      </c>
      <c r="AB3219">
        <v>1</v>
      </c>
      <c r="AC3219">
        <v>1</v>
      </c>
      <c r="AD3219">
        <v>1</v>
      </c>
    </row>
    <row r="3220" spans="2:30" ht="15" customHeight="1" x14ac:dyDescent="0.45">
      <c r="B3220" t="s">
        <v>419</v>
      </c>
      <c r="C3220" t="s">
        <v>190</v>
      </c>
      <c r="D3220" t="s">
        <v>2241</v>
      </c>
      <c r="E3220" t="s">
        <v>2242</v>
      </c>
      <c r="F3220" t="s">
        <v>5614</v>
      </c>
      <c r="G3220" t="s">
        <v>422</v>
      </c>
      <c r="H3220" t="s">
        <v>1685</v>
      </c>
      <c r="I3220" t="s">
        <v>1686</v>
      </c>
      <c r="J3220">
        <v>2</v>
      </c>
      <c r="K3220">
        <v>33.051000000000002</v>
      </c>
      <c r="L3220">
        <v>26.300999999999998</v>
      </c>
      <c r="M3220">
        <v>23.175999999999998</v>
      </c>
      <c r="N3220">
        <v>15</v>
      </c>
      <c r="O3220">
        <v>23.013999999999999</v>
      </c>
      <c r="P3220">
        <v>17.477</v>
      </c>
      <c r="Q3220">
        <v>15.952999999999999</v>
      </c>
      <c r="R3220">
        <v>15.185</v>
      </c>
      <c r="S3220">
        <v>15</v>
      </c>
      <c r="T3220">
        <v>15</v>
      </c>
      <c r="U3220">
        <v>15</v>
      </c>
      <c r="V3220">
        <v>15</v>
      </c>
      <c r="W3220">
        <v>15</v>
      </c>
      <c r="X3220">
        <v>15</v>
      </c>
      <c r="Y3220">
        <v>15</v>
      </c>
      <c r="Z3220">
        <v>15</v>
      </c>
      <c r="AA3220">
        <v>15</v>
      </c>
      <c r="AB3220">
        <v>15</v>
      </c>
      <c r="AC3220">
        <v>15</v>
      </c>
      <c r="AD3220">
        <v>15</v>
      </c>
    </row>
    <row r="3221" spans="2:30" ht="15" customHeight="1" x14ac:dyDescent="0.45">
      <c r="B3221" t="s">
        <v>419</v>
      </c>
      <c r="C3221" t="s">
        <v>190</v>
      </c>
      <c r="D3221" t="s">
        <v>2244</v>
      </c>
      <c r="E3221" t="s">
        <v>2245</v>
      </c>
      <c r="F3221" t="s">
        <v>5615</v>
      </c>
      <c r="G3221" t="s">
        <v>422</v>
      </c>
      <c r="H3221" t="s">
        <v>1685</v>
      </c>
      <c r="I3221" t="s">
        <v>1686</v>
      </c>
      <c r="J3221">
        <v>2</v>
      </c>
      <c r="K3221">
        <v>14.471</v>
      </c>
      <c r="L3221">
        <v>14.471</v>
      </c>
      <c r="M3221">
        <v>14.476000000000001</v>
      </c>
      <c r="N3221">
        <v>14.476000000000001</v>
      </c>
      <c r="O3221">
        <v>14.476000000000001</v>
      </c>
      <c r="P3221">
        <v>14.476000000000001</v>
      </c>
      <c r="Q3221">
        <v>14.476000000000001</v>
      </c>
      <c r="R3221">
        <v>14.476000000000001</v>
      </c>
      <c r="S3221">
        <v>14.476000000000001</v>
      </c>
      <c r="T3221">
        <v>14.476000000000001</v>
      </c>
      <c r="U3221">
        <v>14.476000000000001</v>
      </c>
      <c r="V3221">
        <v>14.476000000000001</v>
      </c>
      <c r="W3221">
        <v>14.476000000000001</v>
      </c>
      <c r="X3221">
        <v>14.476000000000001</v>
      </c>
      <c r="Y3221">
        <v>14.476000000000001</v>
      </c>
      <c r="Z3221">
        <v>14.476000000000001</v>
      </c>
      <c r="AA3221">
        <v>14.476000000000001</v>
      </c>
      <c r="AB3221">
        <v>14.476000000000001</v>
      </c>
      <c r="AC3221">
        <v>14.476000000000001</v>
      </c>
      <c r="AD3221">
        <v>14.476000000000001</v>
      </c>
    </row>
    <row r="3222" spans="2:30" ht="15" customHeight="1" x14ac:dyDescent="0.45">
      <c r="B3222" t="s">
        <v>419</v>
      </c>
      <c r="C3222" t="s">
        <v>190</v>
      </c>
      <c r="D3222" t="s">
        <v>2247</v>
      </c>
      <c r="E3222" t="s">
        <v>2248</v>
      </c>
      <c r="F3222" t="s">
        <v>5616</v>
      </c>
      <c r="G3222" t="s">
        <v>422</v>
      </c>
      <c r="H3222" t="s">
        <v>1685</v>
      </c>
      <c r="I3222" t="s">
        <v>1686</v>
      </c>
      <c r="J3222">
        <v>2</v>
      </c>
      <c r="K3222">
        <v>0.14399999999999999</v>
      </c>
      <c r="L3222">
        <v>0.14000000000000001</v>
      </c>
      <c r="M3222">
        <v>0.13400000000000001</v>
      </c>
      <c r="N3222">
        <v>0.13200000000000001</v>
      </c>
      <c r="O3222">
        <v>0.129</v>
      </c>
      <c r="P3222">
        <v>0.127</v>
      </c>
      <c r="Q3222">
        <v>0.122</v>
      </c>
      <c r="R3222">
        <v>0.11700000000000001</v>
      </c>
      <c r="S3222">
        <v>0.113</v>
      </c>
      <c r="T3222">
        <v>0.113</v>
      </c>
      <c r="U3222">
        <v>0.112</v>
      </c>
      <c r="V3222">
        <v>0.112</v>
      </c>
      <c r="W3222">
        <v>0.111</v>
      </c>
      <c r="X3222">
        <v>0.11</v>
      </c>
      <c r="Y3222">
        <v>0.109</v>
      </c>
      <c r="Z3222">
        <v>0.108</v>
      </c>
      <c r="AA3222">
        <v>0.107</v>
      </c>
      <c r="AB3222">
        <v>0.105</v>
      </c>
      <c r="AC3222">
        <v>0.10299999999999999</v>
      </c>
      <c r="AD3222">
        <v>0.10100000000000001</v>
      </c>
    </row>
    <row r="3223" spans="2:30" ht="15" customHeight="1" x14ac:dyDescent="0.45">
      <c r="B3223" t="s">
        <v>419</v>
      </c>
      <c r="C3223" t="s">
        <v>190</v>
      </c>
      <c r="D3223" t="s">
        <v>2250</v>
      </c>
      <c r="E3223">
        <v>0</v>
      </c>
      <c r="F3223" t="s">
        <v>5585</v>
      </c>
      <c r="G3223" t="s">
        <v>422</v>
      </c>
      <c r="H3223" t="s">
        <v>1685</v>
      </c>
      <c r="I3223" t="s">
        <v>1686</v>
      </c>
      <c r="J3223">
        <v>2</v>
      </c>
      <c r="K3223">
        <v>0</v>
      </c>
      <c r="L3223">
        <v>0</v>
      </c>
      <c r="M3223">
        <v>0</v>
      </c>
      <c r="N3223">
        <v>0</v>
      </c>
      <c r="O3223">
        <v>0</v>
      </c>
      <c r="P3223">
        <v>0</v>
      </c>
      <c r="Q3223">
        <v>0</v>
      </c>
      <c r="R3223">
        <v>0</v>
      </c>
      <c r="S3223">
        <v>0</v>
      </c>
      <c r="T3223">
        <v>0</v>
      </c>
      <c r="U3223">
        <v>0</v>
      </c>
      <c r="V3223">
        <v>0</v>
      </c>
      <c r="W3223">
        <v>0</v>
      </c>
      <c r="X3223">
        <v>0</v>
      </c>
      <c r="Y3223">
        <v>0</v>
      </c>
      <c r="Z3223">
        <v>0</v>
      </c>
      <c r="AA3223">
        <v>0</v>
      </c>
      <c r="AB3223">
        <v>0</v>
      </c>
      <c r="AC3223">
        <v>0</v>
      </c>
      <c r="AD3223">
        <v>0</v>
      </c>
    </row>
    <row r="3224" spans="2:30" ht="15" customHeight="1" x14ac:dyDescent="0.45">
      <c r="B3224" t="s">
        <v>419</v>
      </c>
      <c r="C3224" t="s">
        <v>190</v>
      </c>
      <c r="D3224" t="s">
        <v>2251</v>
      </c>
      <c r="E3224">
        <v>0</v>
      </c>
      <c r="F3224" t="s">
        <v>5585</v>
      </c>
      <c r="G3224" t="s">
        <v>422</v>
      </c>
      <c r="H3224" t="s">
        <v>1685</v>
      </c>
      <c r="I3224" t="s">
        <v>1686</v>
      </c>
      <c r="J3224">
        <v>2</v>
      </c>
      <c r="K3224">
        <v>0</v>
      </c>
      <c r="L3224">
        <v>0</v>
      </c>
      <c r="M3224">
        <v>0</v>
      </c>
      <c r="N3224">
        <v>0</v>
      </c>
      <c r="O3224">
        <v>0</v>
      </c>
      <c r="P3224">
        <v>0</v>
      </c>
      <c r="Q3224">
        <v>0</v>
      </c>
      <c r="R3224">
        <v>0</v>
      </c>
      <c r="S3224">
        <v>0</v>
      </c>
      <c r="T3224">
        <v>0</v>
      </c>
      <c r="U3224">
        <v>0</v>
      </c>
      <c r="V3224">
        <v>0</v>
      </c>
      <c r="W3224">
        <v>0</v>
      </c>
      <c r="X3224">
        <v>0</v>
      </c>
      <c r="Y3224">
        <v>0</v>
      </c>
      <c r="Z3224">
        <v>0</v>
      </c>
      <c r="AA3224">
        <v>0</v>
      </c>
      <c r="AB3224">
        <v>0</v>
      </c>
      <c r="AC3224">
        <v>0</v>
      </c>
      <c r="AD3224">
        <v>0</v>
      </c>
    </row>
    <row r="3225" spans="2:30" ht="15" customHeight="1" x14ac:dyDescent="0.45">
      <c r="B3225" t="s">
        <v>419</v>
      </c>
      <c r="C3225" t="s">
        <v>190</v>
      </c>
      <c r="D3225" t="s">
        <v>2252</v>
      </c>
      <c r="E3225" t="s">
        <v>2253</v>
      </c>
      <c r="F3225" t="s">
        <v>5617</v>
      </c>
      <c r="G3225" t="s">
        <v>422</v>
      </c>
      <c r="H3225" t="s">
        <v>1685</v>
      </c>
      <c r="I3225" t="s">
        <v>1686</v>
      </c>
      <c r="J3225">
        <v>2</v>
      </c>
      <c r="K3225">
        <v>0</v>
      </c>
      <c r="L3225">
        <v>0</v>
      </c>
      <c r="M3225">
        <v>0</v>
      </c>
      <c r="N3225">
        <v>0</v>
      </c>
      <c r="O3225">
        <v>0</v>
      </c>
      <c r="P3225">
        <v>0</v>
      </c>
      <c r="Q3225">
        <v>0</v>
      </c>
      <c r="R3225">
        <v>0</v>
      </c>
      <c r="S3225">
        <v>0</v>
      </c>
      <c r="T3225">
        <v>0</v>
      </c>
      <c r="U3225">
        <v>0</v>
      </c>
      <c r="V3225">
        <v>0</v>
      </c>
      <c r="W3225">
        <v>0</v>
      </c>
      <c r="X3225">
        <v>0</v>
      </c>
      <c r="Y3225">
        <v>0</v>
      </c>
      <c r="Z3225">
        <v>0</v>
      </c>
      <c r="AA3225">
        <v>0</v>
      </c>
      <c r="AB3225">
        <v>0</v>
      </c>
      <c r="AC3225">
        <v>0</v>
      </c>
      <c r="AD3225">
        <v>0</v>
      </c>
    </row>
    <row r="3226" spans="2:30" ht="15" customHeight="1" x14ac:dyDescent="0.45">
      <c r="B3226" t="s">
        <v>419</v>
      </c>
      <c r="C3226" t="s">
        <v>190</v>
      </c>
      <c r="D3226" t="s">
        <v>2255</v>
      </c>
      <c r="E3226" t="s">
        <v>2256</v>
      </c>
      <c r="F3226" t="s">
        <v>5618</v>
      </c>
      <c r="G3226" t="s">
        <v>422</v>
      </c>
      <c r="H3226" t="s">
        <v>1685</v>
      </c>
      <c r="I3226" t="s">
        <v>1686</v>
      </c>
      <c r="J3226">
        <v>2</v>
      </c>
      <c r="K3226">
        <v>0</v>
      </c>
      <c r="L3226">
        <v>0</v>
      </c>
      <c r="M3226">
        <v>0</v>
      </c>
      <c r="N3226">
        <v>0</v>
      </c>
      <c r="O3226">
        <v>0</v>
      </c>
      <c r="P3226">
        <v>0</v>
      </c>
      <c r="Q3226">
        <v>0</v>
      </c>
      <c r="R3226">
        <v>0</v>
      </c>
      <c r="S3226">
        <v>0</v>
      </c>
      <c r="T3226">
        <v>0</v>
      </c>
      <c r="U3226">
        <v>0</v>
      </c>
      <c r="V3226">
        <v>0</v>
      </c>
      <c r="W3226">
        <v>0</v>
      </c>
      <c r="X3226">
        <v>0</v>
      </c>
      <c r="Y3226">
        <v>0</v>
      </c>
      <c r="Z3226">
        <v>0</v>
      </c>
      <c r="AA3226">
        <v>0</v>
      </c>
      <c r="AB3226">
        <v>0</v>
      </c>
      <c r="AC3226">
        <v>0</v>
      </c>
      <c r="AD3226">
        <v>0</v>
      </c>
    </row>
    <row r="3227" spans="2:30" ht="15" customHeight="1" x14ac:dyDescent="0.45">
      <c r="B3227" t="s">
        <v>419</v>
      </c>
      <c r="C3227" t="s">
        <v>190</v>
      </c>
      <c r="D3227" t="s">
        <v>2258</v>
      </c>
      <c r="E3227" t="s">
        <v>2259</v>
      </c>
      <c r="F3227" t="s">
        <v>5619</v>
      </c>
      <c r="G3227" t="s">
        <v>422</v>
      </c>
      <c r="H3227" t="s">
        <v>1685</v>
      </c>
      <c r="I3227" t="s">
        <v>1686</v>
      </c>
      <c r="J3227">
        <v>2</v>
      </c>
      <c r="K3227">
        <v>0</v>
      </c>
      <c r="L3227">
        <v>0</v>
      </c>
      <c r="M3227">
        <v>0</v>
      </c>
      <c r="N3227">
        <v>0</v>
      </c>
      <c r="O3227">
        <v>0</v>
      </c>
      <c r="P3227">
        <v>0</v>
      </c>
      <c r="Q3227">
        <v>0</v>
      </c>
      <c r="R3227">
        <v>0</v>
      </c>
      <c r="S3227">
        <v>0</v>
      </c>
      <c r="T3227">
        <v>0</v>
      </c>
      <c r="U3227">
        <v>0</v>
      </c>
      <c r="V3227">
        <v>0</v>
      </c>
      <c r="W3227">
        <v>0</v>
      </c>
      <c r="X3227">
        <v>0</v>
      </c>
      <c r="Y3227">
        <v>0</v>
      </c>
      <c r="Z3227">
        <v>0</v>
      </c>
      <c r="AA3227">
        <v>0</v>
      </c>
      <c r="AB3227">
        <v>0</v>
      </c>
      <c r="AC3227">
        <v>0</v>
      </c>
      <c r="AD3227">
        <v>0</v>
      </c>
    </row>
    <row r="3228" spans="2:30" ht="15" customHeight="1" x14ac:dyDescent="0.45">
      <c r="B3228" t="s">
        <v>419</v>
      </c>
      <c r="C3228" t="s">
        <v>190</v>
      </c>
      <c r="D3228" t="s">
        <v>2261</v>
      </c>
      <c r="E3228" t="s">
        <v>2262</v>
      </c>
      <c r="F3228" t="s">
        <v>5620</v>
      </c>
      <c r="G3228" t="s">
        <v>422</v>
      </c>
      <c r="H3228" t="s">
        <v>1685</v>
      </c>
      <c r="I3228" t="s">
        <v>1686</v>
      </c>
      <c r="J3228">
        <v>2</v>
      </c>
      <c r="K3228">
        <v>875.27200000000005</v>
      </c>
      <c r="L3228">
        <v>1064.7159999999999</v>
      </c>
      <c r="M3228">
        <v>1332.902</v>
      </c>
      <c r="N3228">
        <v>1360.3309999999999</v>
      </c>
      <c r="O3228">
        <v>1131.335</v>
      </c>
      <c r="P3228">
        <v>1155.193</v>
      </c>
      <c r="Q3228">
        <v>1182.6949999999999</v>
      </c>
      <c r="R3228">
        <v>1209.415</v>
      </c>
      <c r="S3228">
        <v>1234.1199999999999</v>
      </c>
      <c r="T3228">
        <v>1259.1890000000001</v>
      </c>
      <c r="U3228">
        <v>1284.7660000000001</v>
      </c>
      <c r="V3228">
        <v>1310.672</v>
      </c>
      <c r="W3228">
        <v>1336.9960000000001</v>
      </c>
      <c r="X3228">
        <v>1363.92</v>
      </c>
      <c r="Y3228">
        <v>1391.039</v>
      </c>
      <c r="Z3228">
        <v>1418.4459999999999</v>
      </c>
      <c r="AA3228">
        <v>1446.038</v>
      </c>
      <c r="AB3228">
        <v>1473.78</v>
      </c>
      <c r="AC3228">
        <v>1501.6859999999999</v>
      </c>
      <c r="AD3228">
        <v>1529.84</v>
      </c>
    </row>
    <row r="3229" spans="2:30" ht="15" customHeight="1" x14ac:dyDescent="0.45">
      <c r="B3229" t="s">
        <v>419</v>
      </c>
      <c r="C3229" t="s">
        <v>190</v>
      </c>
      <c r="D3229" t="s">
        <v>2264</v>
      </c>
      <c r="E3229" t="s">
        <v>2265</v>
      </c>
      <c r="F3229" t="s">
        <v>5621</v>
      </c>
      <c r="G3229" t="s">
        <v>422</v>
      </c>
      <c r="H3229" t="s">
        <v>1685</v>
      </c>
      <c r="I3229" t="s">
        <v>1686</v>
      </c>
      <c r="J3229">
        <v>2</v>
      </c>
      <c r="K3229">
        <v>33.051000000000002</v>
      </c>
      <c r="L3229">
        <v>26.300999999999998</v>
      </c>
      <c r="M3229">
        <v>23.175999999999998</v>
      </c>
      <c r="N3229">
        <v>15</v>
      </c>
      <c r="O3229">
        <v>23.013999999999999</v>
      </c>
      <c r="P3229">
        <v>17.477</v>
      </c>
      <c r="Q3229">
        <v>15.952999999999999</v>
      </c>
      <c r="R3229">
        <v>15.185</v>
      </c>
      <c r="S3229">
        <v>15</v>
      </c>
      <c r="T3229">
        <v>15</v>
      </c>
      <c r="U3229">
        <v>15</v>
      </c>
      <c r="V3229">
        <v>15</v>
      </c>
      <c r="W3229">
        <v>15</v>
      </c>
      <c r="X3229">
        <v>15</v>
      </c>
      <c r="Y3229">
        <v>15</v>
      </c>
      <c r="Z3229">
        <v>15</v>
      </c>
      <c r="AA3229">
        <v>15</v>
      </c>
      <c r="AB3229">
        <v>15</v>
      </c>
      <c r="AC3229">
        <v>15</v>
      </c>
      <c r="AD3229">
        <v>15</v>
      </c>
    </row>
    <row r="3230" spans="2:30" ht="15" customHeight="1" x14ac:dyDescent="0.45">
      <c r="B3230" t="s">
        <v>419</v>
      </c>
      <c r="C3230" t="s">
        <v>190</v>
      </c>
      <c r="D3230" t="s">
        <v>2267</v>
      </c>
      <c r="E3230" t="s">
        <v>2268</v>
      </c>
      <c r="F3230" t="s">
        <v>5622</v>
      </c>
      <c r="G3230" t="s">
        <v>422</v>
      </c>
      <c r="H3230" t="s">
        <v>1685</v>
      </c>
      <c r="I3230" t="s">
        <v>1686</v>
      </c>
      <c r="J3230">
        <v>2</v>
      </c>
      <c r="K3230">
        <v>14.471</v>
      </c>
      <c r="L3230">
        <v>14.471</v>
      </c>
      <c r="M3230">
        <v>14.476000000000001</v>
      </c>
      <c r="N3230">
        <v>14.476000000000001</v>
      </c>
      <c r="O3230">
        <v>14.476000000000001</v>
      </c>
      <c r="P3230">
        <v>14.476000000000001</v>
      </c>
      <c r="Q3230">
        <v>14.476000000000001</v>
      </c>
      <c r="R3230">
        <v>14.476000000000001</v>
      </c>
      <c r="S3230">
        <v>14.476000000000001</v>
      </c>
      <c r="T3230">
        <v>14.476000000000001</v>
      </c>
      <c r="U3230">
        <v>14.476000000000001</v>
      </c>
      <c r="V3230">
        <v>14.476000000000001</v>
      </c>
      <c r="W3230">
        <v>14.476000000000001</v>
      </c>
      <c r="X3230">
        <v>14.476000000000001</v>
      </c>
      <c r="Y3230">
        <v>14.476000000000001</v>
      </c>
      <c r="Z3230">
        <v>14.476000000000001</v>
      </c>
      <c r="AA3230">
        <v>14.476000000000001</v>
      </c>
      <c r="AB3230">
        <v>14.476000000000001</v>
      </c>
      <c r="AC3230">
        <v>14.476000000000001</v>
      </c>
      <c r="AD3230">
        <v>14.476000000000001</v>
      </c>
    </row>
    <row r="3231" spans="2:30" ht="15" customHeight="1" x14ac:dyDescent="0.45">
      <c r="B3231" t="s">
        <v>419</v>
      </c>
      <c r="C3231" t="s">
        <v>190</v>
      </c>
      <c r="D3231" t="s">
        <v>2270</v>
      </c>
      <c r="E3231" t="s">
        <v>2271</v>
      </c>
      <c r="F3231" t="s">
        <v>5623</v>
      </c>
      <c r="G3231" t="s">
        <v>422</v>
      </c>
      <c r="H3231" t="s">
        <v>1685</v>
      </c>
      <c r="I3231" t="s">
        <v>1686</v>
      </c>
      <c r="J3231">
        <v>2</v>
      </c>
      <c r="K3231">
        <v>0.14399999999999999</v>
      </c>
      <c r="L3231">
        <v>0.14000000000000001</v>
      </c>
      <c r="M3231">
        <v>0.13400000000000001</v>
      </c>
      <c r="N3231">
        <v>0.13200000000000001</v>
      </c>
      <c r="O3231">
        <v>0.129</v>
      </c>
      <c r="P3231">
        <v>0.127</v>
      </c>
      <c r="Q3231">
        <v>0.122</v>
      </c>
      <c r="R3231">
        <v>0.11700000000000001</v>
      </c>
      <c r="S3231">
        <v>0.113</v>
      </c>
      <c r="T3231">
        <v>0.113</v>
      </c>
      <c r="U3231">
        <v>0.112</v>
      </c>
      <c r="V3231">
        <v>0.112</v>
      </c>
      <c r="W3231">
        <v>0.111</v>
      </c>
      <c r="X3231">
        <v>0.11</v>
      </c>
      <c r="Y3231">
        <v>0.109</v>
      </c>
      <c r="Z3231">
        <v>0.108</v>
      </c>
      <c r="AA3231">
        <v>0.107</v>
      </c>
      <c r="AB3231">
        <v>0.105</v>
      </c>
      <c r="AC3231">
        <v>0.10299999999999999</v>
      </c>
      <c r="AD3231">
        <v>0.10100000000000001</v>
      </c>
    </row>
    <row r="3232" spans="2:30" ht="15" customHeight="1" x14ac:dyDescent="0.45">
      <c r="B3232" t="s">
        <v>419</v>
      </c>
      <c r="C3232" t="s">
        <v>190</v>
      </c>
      <c r="D3232" t="s">
        <v>2273</v>
      </c>
      <c r="E3232">
        <v>0</v>
      </c>
      <c r="F3232" t="s">
        <v>5585</v>
      </c>
      <c r="G3232" t="s">
        <v>422</v>
      </c>
      <c r="H3232" t="s">
        <v>1685</v>
      </c>
      <c r="I3232" t="s">
        <v>1686</v>
      </c>
      <c r="J3232">
        <v>2</v>
      </c>
      <c r="K3232">
        <v>0</v>
      </c>
      <c r="L3232">
        <v>0</v>
      </c>
      <c r="M3232">
        <v>0</v>
      </c>
      <c r="N3232">
        <v>0</v>
      </c>
      <c r="O3232">
        <v>0</v>
      </c>
      <c r="P3232">
        <v>0</v>
      </c>
      <c r="Q3232">
        <v>0</v>
      </c>
      <c r="R3232">
        <v>0</v>
      </c>
      <c r="S3232">
        <v>0</v>
      </c>
      <c r="T3232">
        <v>0</v>
      </c>
      <c r="U3232">
        <v>0</v>
      </c>
      <c r="V3232">
        <v>0</v>
      </c>
      <c r="W3232">
        <v>0</v>
      </c>
      <c r="X3232">
        <v>0</v>
      </c>
      <c r="Y3232">
        <v>0</v>
      </c>
      <c r="Z3232">
        <v>0</v>
      </c>
      <c r="AA3232">
        <v>0</v>
      </c>
      <c r="AB3232">
        <v>0</v>
      </c>
      <c r="AC3232">
        <v>0</v>
      </c>
      <c r="AD3232">
        <v>0</v>
      </c>
    </row>
    <row r="3233" spans="2:30" ht="15" customHeight="1" x14ac:dyDescent="0.45">
      <c r="B3233" t="s">
        <v>419</v>
      </c>
      <c r="C3233" t="s">
        <v>190</v>
      </c>
      <c r="D3233" t="s">
        <v>2274</v>
      </c>
      <c r="E3233">
        <v>0</v>
      </c>
      <c r="F3233" t="s">
        <v>5585</v>
      </c>
      <c r="G3233" t="s">
        <v>422</v>
      </c>
      <c r="H3233" t="s">
        <v>1685</v>
      </c>
      <c r="I3233" t="s">
        <v>1686</v>
      </c>
      <c r="J3233">
        <v>2</v>
      </c>
      <c r="K3233">
        <v>0</v>
      </c>
      <c r="L3233">
        <v>0</v>
      </c>
      <c r="M3233">
        <v>0</v>
      </c>
      <c r="N3233">
        <v>0</v>
      </c>
      <c r="O3233">
        <v>0</v>
      </c>
      <c r="P3233">
        <v>0</v>
      </c>
      <c r="Q3233">
        <v>0</v>
      </c>
      <c r="R3233">
        <v>0</v>
      </c>
      <c r="S3233">
        <v>0</v>
      </c>
      <c r="T3233">
        <v>0</v>
      </c>
      <c r="U3233">
        <v>0</v>
      </c>
      <c r="V3233">
        <v>0</v>
      </c>
      <c r="W3233">
        <v>0</v>
      </c>
      <c r="X3233">
        <v>0</v>
      </c>
      <c r="Y3233">
        <v>0</v>
      </c>
      <c r="Z3233">
        <v>0</v>
      </c>
      <c r="AA3233">
        <v>0</v>
      </c>
      <c r="AB3233">
        <v>0</v>
      </c>
      <c r="AC3233">
        <v>0</v>
      </c>
      <c r="AD3233">
        <v>0</v>
      </c>
    </row>
    <row r="3234" spans="2:30" ht="15" customHeight="1" x14ac:dyDescent="0.45">
      <c r="B3234" t="s">
        <v>419</v>
      </c>
      <c r="C3234" t="s">
        <v>190</v>
      </c>
      <c r="D3234" t="s">
        <v>2275</v>
      </c>
      <c r="E3234" t="s">
        <v>2276</v>
      </c>
      <c r="F3234" t="s">
        <v>5624</v>
      </c>
      <c r="G3234" t="s">
        <v>422</v>
      </c>
      <c r="H3234" t="s">
        <v>1685</v>
      </c>
      <c r="I3234" t="s">
        <v>1686</v>
      </c>
      <c r="J3234">
        <v>2</v>
      </c>
      <c r="K3234">
        <v>0</v>
      </c>
      <c r="L3234">
        <v>0</v>
      </c>
      <c r="M3234">
        <v>0</v>
      </c>
      <c r="N3234">
        <v>0</v>
      </c>
      <c r="O3234">
        <v>0</v>
      </c>
      <c r="P3234">
        <v>0</v>
      </c>
      <c r="Q3234">
        <v>0</v>
      </c>
      <c r="R3234">
        <v>0</v>
      </c>
      <c r="S3234">
        <v>0</v>
      </c>
      <c r="T3234">
        <v>0</v>
      </c>
      <c r="U3234">
        <v>0</v>
      </c>
      <c r="V3234">
        <v>0</v>
      </c>
      <c r="W3234">
        <v>0</v>
      </c>
      <c r="X3234">
        <v>0</v>
      </c>
      <c r="Y3234">
        <v>0</v>
      </c>
      <c r="Z3234">
        <v>0</v>
      </c>
      <c r="AA3234">
        <v>0</v>
      </c>
      <c r="AB3234">
        <v>0</v>
      </c>
      <c r="AC3234">
        <v>0</v>
      </c>
      <c r="AD3234">
        <v>0</v>
      </c>
    </row>
    <row r="3235" spans="2:30" ht="15" customHeight="1" x14ac:dyDescent="0.45">
      <c r="B3235" t="s">
        <v>419</v>
      </c>
      <c r="C3235" t="s">
        <v>190</v>
      </c>
      <c r="D3235" t="s">
        <v>2278</v>
      </c>
      <c r="E3235" t="s">
        <v>2279</v>
      </c>
      <c r="F3235" t="s">
        <v>5625</v>
      </c>
      <c r="G3235" t="s">
        <v>422</v>
      </c>
      <c r="H3235" t="s">
        <v>1685</v>
      </c>
      <c r="I3235" t="s">
        <v>1686</v>
      </c>
      <c r="J3235">
        <v>2</v>
      </c>
      <c r="K3235">
        <v>0</v>
      </c>
      <c r="L3235">
        <v>0</v>
      </c>
      <c r="M3235">
        <v>0</v>
      </c>
      <c r="N3235">
        <v>0</v>
      </c>
      <c r="O3235">
        <v>0</v>
      </c>
      <c r="P3235">
        <v>0</v>
      </c>
      <c r="Q3235">
        <v>0</v>
      </c>
      <c r="R3235">
        <v>0</v>
      </c>
      <c r="S3235">
        <v>0</v>
      </c>
      <c r="T3235">
        <v>0</v>
      </c>
      <c r="U3235">
        <v>0</v>
      </c>
      <c r="V3235">
        <v>0</v>
      </c>
      <c r="W3235">
        <v>0</v>
      </c>
      <c r="X3235">
        <v>0</v>
      </c>
      <c r="Y3235">
        <v>0</v>
      </c>
      <c r="Z3235">
        <v>0</v>
      </c>
      <c r="AA3235">
        <v>0</v>
      </c>
      <c r="AB3235">
        <v>0</v>
      </c>
      <c r="AC3235">
        <v>0</v>
      </c>
      <c r="AD3235">
        <v>0</v>
      </c>
    </row>
    <row r="3236" spans="2:30" ht="15" customHeight="1" x14ac:dyDescent="0.45">
      <c r="B3236" t="s">
        <v>419</v>
      </c>
      <c r="C3236" t="s">
        <v>190</v>
      </c>
      <c r="D3236" t="s">
        <v>2281</v>
      </c>
      <c r="E3236" t="s">
        <v>2282</v>
      </c>
      <c r="F3236" t="s">
        <v>5626</v>
      </c>
      <c r="G3236" t="s">
        <v>422</v>
      </c>
      <c r="H3236" t="s">
        <v>1685</v>
      </c>
      <c r="I3236" t="s">
        <v>1686</v>
      </c>
      <c r="J3236">
        <v>2</v>
      </c>
      <c r="K3236">
        <v>0</v>
      </c>
      <c r="L3236">
        <v>0</v>
      </c>
      <c r="M3236">
        <v>0</v>
      </c>
      <c r="N3236">
        <v>0</v>
      </c>
      <c r="O3236">
        <v>0</v>
      </c>
      <c r="P3236">
        <v>0</v>
      </c>
      <c r="Q3236">
        <v>0</v>
      </c>
      <c r="R3236">
        <v>0</v>
      </c>
      <c r="S3236">
        <v>0</v>
      </c>
      <c r="T3236">
        <v>0</v>
      </c>
      <c r="U3236">
        <v>0</v>
      </c>
      <c r="V3236">
        <v>0</v>
      </c>
      <c r="W3236">
        <v>0</v>
      </c>
      <c r="X3236">
        <v>0</v>
      </c>
      <c r="Y3236">
        <v>0</v>
      </c>
      <c r="Z3236">
        <v>0</v>
      </c>
      <c r="AA3236">
        <v>0</v>
      </c>
      <c r="AB3236">
        <v>0</v>
      </c>
      <c r="AC3236">
        <v>0</v>
      </c>
      <c r="AD3236">
        <v>0</v>
      </c>
    </row>
    <row r="3237" spans="2:30" ht="15" customHeight="1" x14ac:dyDescent="0.45">
      <c r="B3237" t="s">
        <v>419</v>
      </c>
      <c r="C3237" t="s">
        <v>190</v>
      </c>
      <c r="D3237" t="s">
        <v>2284</v>
      </c>
      <c r="E3237" t="s">
        <v>2285</v>
      </c>
      <c r="F3237" t="s">
        <v>5627</v>
      </c>
      <c r="G3237" t="s">
        <v>422</v>
      </c>
      <c r="H3237" t="s">
        <v>1685</v>
      </c>
      <c r="I3237" t="s">
        <v>1686</v>
      </c>
      <c r="J3237">
        <v>2</v>
      </c>
      <c r="K3237">
        <v>0</v>
      </c>
      <c r="L3237">
        <v>0</v>
      </c>
      <c r="M3237">
        <v>0</v>
      </c>
      <c r="N3237">
        <v>0</v>
      </c>
      <c r="O3237">
        <v>0</v>
      </c>
      <c r="P3237">
        <v>0</v>
      </c>
      <c r="Q3237">
        <v>0</v>
      </c>
      <c r="R3237">
        <v>0</v>
      </c>
      <c r="S3237">
        <v>0</v>
      </c>
      <c r="T3237">
        <v>0</v>
      </c>
      <c r="U3237">
        <v>0</v>
      </c>
      <c r="V3237">
        <v>0</v>
      </c>
      <c r="W3237">
        <v>0</v>
      </c>
      <c r="X3237">
        <v>0</v>
      </c>
      <c r="Y3237">
        <v>0</v>
      </c>
      <c r="Z3237">
        <v>0</v>
      </c>
      <c r="AA3237">
        <v>0</v>
      </c>
      <c r="AB3237">
        <v>0</v>
      </c>
      <c r="AC3237">
        <v>0</v>
      </c>
      <c r="AD3237">
        <v>0</v>
      </c>
    </row>
    <row r="3238" spans="2:30" ht="15" customHeight="1" x14ac:dyDescent="0.45">
      <c r="B3238" t="s">
        <v>419</v>
      </c>
      <c r="C3238" t="s">
        <v>190</v>
      </c>
      <c r="D3238" t="s">
        <v>2287</v>
      </c>
      <c r="E3238">
        <v>0</v>
      </c>
      <c r="F3238" t="s">
        <v>5585</v>
      </c>
      <c r="G3238" t="s">
        <v>422</v>
      </c>
      <c r="H3238" t="s">
        <v>1685</v>
      </c>
      <c r="I3238" t="s">
        <v>1686</v>
      </c>
      <c r="J3238">
        <v>2</v>
      </c>
      <c r="K3238">
        <v>0</v>
      </c>
      <c r="L3238">
        <v>0</v>
      </c>
      <c r="M3238">
        <v>0</v>
      </c>
      <c r="N3238">
        <v>0</v>
      </c>
      <c r="O3238">
        <v>0</v>
      </c>
      <c r="P3238">
        <v>0</v>
      </c>
      <c r="Q3238">
        <v>0</v>
      </c>
      <c r="R3238">
        <v>0</v>
      </c>
      <c r="S3238">
        <v>0</v>
      </c>
      <c r="T3238">
        <v>0</v>
      </c>
      <c r="U3238">
        <v>0</v>
      </c>
      <c r="V3238">
        <v>0</v>
      </c>
      <c r="W3238">
        <v>0</v>
      </c>
      <c r="X3238">
        <v>0</v>
      </c>
      <c r="Y3238">
        <v>0</v>
      </c>
      <c r="Z3238">
        <v>0</v>
      </c>
      <c r="AA3238">
        <v>0</v>
      </c>
      <c r="AB3238">
        <v>0</v>
      </c>
      <c r="AC3238">
        <v>0</v>
      </c>
      <c r="AD3238">
        <v>0</v>
      </c>
    </row>
    <row r="3239" spans="2:30" ht="15" customHeight="1" x14ac:dyDescent="0.45">
      <c r="B3239" t="s">
        <v>419</v>
      </c>
      <c r="C3239" t="s">
        <v>190</v>
      </c>
      <c r="D3239" t="s">
        <v>2288</v>
      </c>
      <c r="E3239">
        <v>0</v>
      </c>
      <c r="F3239" t="s">
        <v>5585</v>
      </c>
      <c r="G3239" t="s">
        <v>422</v>
      </c>
      <c r="H3239" t="s">
        <v>1685</v>
      </c>
      <c r="I3239" t="s">
        <v>1686</v>
      </c>
      <c r="J3239">
        <v>2</v>
      </c>
      <c r="K3239">
        <v>7437.8159999999998</v>
      </c>
      <c r="L3239">
        <v>7682.2370000000001</v>
      </c>
      <c r="M3239">
        <v>9461.0640000000003</v>
      </c>
      <c r="N3239">
        <v>9579.5969999999998</v>
      </c>
      <c r="O3239">
        <v>8023.1450000000004</v>
      </c>
      <c r="P3239">
        <v>8118.0129999999999</v>
      </c>
      <c r="Q3239">
        <v>8230.7289999999994</v>
      </c>
      <c r="R3239">
        <v>8338.3449999999993</v>
      </c>
      <c r="S3239">
        <v>8434.6329999999998</v>
      </c>
      <c r="T3239">
        <v>8531.8289999999997</v>
      </c>
      <c r="U3239">
        <v>8630.643</v>
      </c>
      <c r="V3239">
        <v>8730.1419999999998</v>
      </c>
      <c r="W3239">
        <v>8830.759</v>
      </c>
      <c r="X3239">
        <v>8933.3880000000008</v>
      </c>
      <c r="Y3239">
        <v>9035.9719999999998</v>
      </c>
      <c r="Z3239">
        <v>9147.9580000000005</v>
      </c>
      <c r="AA3239">
        <v>9260.16</v>
      </c>
      <c r="AB3239">
        <v>9372.4089999999997</v>
      </c>
      <c r="AC3239">
        <v>9484.7780000000002</v>
      </c>
      <c r="AD3239">
        <v>9597.6759999999995</v>
      </c>
    </row>
    <row r="3240" spans="2:30" ht="15" customHeight="1" x14ac:dyDescent="0.45">
      <c r="B3240" t="s">
        <v>419</v>
      </c>
      <c r="C3240" t="s">
        <v>190</v>
      </c>
      <c r="D3240" t="s">
        <v>2289</v>
      </c>
      <c r="E3240">
        <v>0</v>
      </c>
      <c r="F3240" t="s">
        <v>5585</v>
      </c>
      <c r="G3240" t="s">
        <v>422</v>
      </c>
      <c r="H3240" t="s">
        <v>1685</v>
      </c>
      <c r="I3240" t="s">
        <v>1686</v>
      </c>
      <c r="J3240">
        <v>2</v>
      </c>
      <c r="K3240">
        <v>0</v>
      </c>
      <c r="L3240">
        <v>0</v>
      </c>
      <c r="M3240">
        <v>0</v>
      </c>
      <c r="N3240">
        <v>0</v>
      </c>
      <c r="O3240">
        <v>0</v>
      </c>
      <c r="P3240">
        <v>0</v>
      </c>
      <c r="Q3240">
        <v>0</v>
      </c>
      <c r="R3240">
        <v>0</v>
      </c>
      <c r="S3240">
        <v>0</v>
      </c>
      <c r="T3240">
        <v>0</v>
      </c>
      <c r="U3240">
        <v>0</v>
      </c>
      <c r="V3240">
        <v>0</v>
      </c>
      <c r="W3240">
        <v>0</v>
      </c>
      <c r="X3240">
        <v>0</v>
      </c>
      <c r="Y3240">
        <v>0</v>
      </c>
      <c r="Z3240">
        <v>0</v>
      </c>
      <c r="AA3240">
        <v>0</v>
      </c>
      <c r="AB3240">
        <v>0</v>
      </c>
      <c r="AC3240">
        <v>0</v>
      </c>
      <c r="AD3240">
        <v>0</v>
      </c>
    </row>
    <row r="3241" spans="2:30" ht="15" customHeight="1" x14ac:dyDescent="0.45">
      <c r="B3241" t="s">
        <v>419</v>
      </c>
      <c r="C3241" t="s">
        <v>190</v>
      </c>
      <c r="D3241" t="s">
        <v>2290</v>
      </c>
      <c r="E3241">
        <v>0</v>
      </c>
      <c r="F3241" t="s">
        <v>5585</v>
      </c>
      <c r="G3241" t="s">
        <v>422</v>
      </c>
      <c r="H3241" t="s">
        <v>1685</v>
      </c>
      <c r="I3241" t="s">
        <v>1686</v>
      </c>
      <c r="J3241">
        <v>2</v>
      </c>
      <c r="K3241">
        <v>0</v>
      </c>
      <c r="L3241">
        <v>0</v>
      </c>
      <c r="M3241">
        <v>0</v>
      </c>
      <c r="N3241">
        <v>0</v>
      </c>
      <c r="O3241">
        <v>0</v>
      </c>
      <c r="P3241">
        <v>0</v>
      </c>
      <c r="Q3241">
        <v>0</v>
      </c>
      <c r="R3241">
        <v>0</v>
      </c>
      <c r="S3241">
        <v>0</v>
      </c>
      <c r="T3241">
        <v>0</v>
      </c>
      <c r="U3241">
        <v>0</v>
      </c>
      <c r="V3241">
        <v>0</v>
      </c>
      <c r="W3241">
        <v>0</v>
      </c>
      <c r="X3241">
        <v>0</v>
      </c>
      <c r="Y3241">
        <v>0</v>
      </c>
      <c r="Z3241">
        <v>0</v>
      </c>
      <c r="AA3241">
        <v>0</v>
      </c>
      <c r="AB3241">
        <v>0</v>
      </c>
      <c r="AC3241">
        <v>0</v>
      </c>
      <c r="AD3241">
        <v>0</v>
      </c>
    </row>
    <row r="3242" spans="2:30" ht="15" customHeight="1" x14ac:dyDescent="0.45">
      <c r="B3242" t="s">
        <v>419</v>
      </c>
      <c r="C3242" t="s">
        <v>190</v>
      </c>
      <c r="D3242" t="s">
        <v>2291</v>
      </c>
      <c r="E3242">
        <v>0</v>
      </c>
      <c r="F3242" t="s">
        <v>5585</v>
      </c>
      <c r="G3242" t="s">
        <v>422</v>
      </c>
      <c r="H3242" t="s">
        <v>1685</v>
      </c>
      <c r="I3242" t="s">
        <v>1686</v>
      </c>
      <c r="J3242">
        <v>2</v>
      </c>
      <c r="K3242">
        <v>0</v>
      </c>
      <c r="L3242">
        <v>0</v>
      </c>
      <c r="M3242">
        <v>0</v>
      </c>
      <c r="N3242">
        <v>0</v>
      </c>
      <c r="O3242">
        <v>0</v>
      </c>
      <c r="P3242">
        <v>0</v>
      </c>
      <c r="Q3242">
        <v>0</v>
      </c>
      <c r="R3242">
        <v>0</v>
      </c>
      <c r="S3242">
        <v>0</v>
      </c>
      <c r="T3242">
        <v>0</v>
      </c>
      <c r="U3242">
        <v>0</v>
      </c>
      <c r="V3242">
        <v>0</v>
      </c>
      <c r="W3242">
        <v>0</v>
      </c>
      <c r="X3242">
        <v>0</v>
      </c>
      <c r="Y3242">
        <v>0</v>
      </c>
      <c r="Z3242">
        <v>0</v>
      </c>
      <c r="AA3242">
        <v>0</v>
      </c>
      <c r="AB3242">
        <v>0</v>
      </c>
      <c r="AC3242">
        <v>0</v>
      </c>
      <c r="AD3242">
        <v>0</v>
      </c>
    </row>
    <row r="3243" spans="2:30" ht="15" customHeight="1" x14ac:dyDescent="0.45">
      <c r="B3243" t="s">
        <v>419</v>
      </c>
      <c r="C3243" t="s">
        <v>190</v>
      </c>
      <c r="D3243" t="s">
        <v>2292</v>
      </c>
      <c r="E3243" t="s">
        <v>2293</v>
      </c>
      <c r="F3243" t="s">
        <v>5628</v>
      </c>
      <c r="G3243" t="s">
        <v>422</v>
      </c>
      <c r="H3243" t="s">
        <v>1685</v>
      </c>
      <c r="I3243" t="s">
        <v>1686</v>
      </c>
      <c r="J3243">
        <v>2</v>
      </c>
      <c r="K3243">
        <v>0</v>
      </c>
      <c r="L3243">
        <v>0</v>
      </c>
      <c r="M3243">
        <v>0</v>
      </c>
      <c r="N3243">
        <v>0</v>
      </c>
      <c r="O3243">
        <v>0</v>
      </c>
      <c r="P3243">
        <v>0</v>
      </c>
      <c r="Q3243">
        <v>0</v>
      </c>
      <c r="R3243">
        <v>0</v>
      </c>
      <c r="S3243">
        <v>0</v>
      </c>
      <c r="T3243">
        <v>0</v>
      </c>
      <c r="U3243">
        <v>0</v>
      </c>
      <c r="V3243">
        <v>0</v>
      </c>
      <c r="W3243">
        <v>0</v>
      </c>
      <c r="X3243">
        <v>0</v>
      </c>
      <c r="Y3243">
        <v>0</v>
      </c>
      <c r="Z3243">
        <v>0</v>
      </c>
      <c r="AA3243">
        <v>0</v>
      </c>
      <c r="AB3243">
        <v>0</v>
      </c>
      <c r="AC3243">
        <v>0</v>
      </c>
      <c r="AD3243">
        <v>0</v>
      </c>
    </row>
    <row r="3244" spans="2:30" ht="15" customHeight="1" x14ac:dyDescent="0.45">
      <c r="B3244" t="s">
        <v>419</v>
      </c>
      <c r="C3244" t="s">
        <v>190</v>
      </c>
      <c r="D3244" t="s">
        <v>2295</v>
      </c>
      <c r="E3244" t="s">
        <v>2296</v>
      </c>
      <c r="F3244" t="s">
        <v>5629</v>
      </c>
      <c r="G3244" t="s">
        <v>422</v>
      </c>
      <c r="H3244" t="s">
        <v>1685</v>
      </c>
      <c r="I3244" t="s">
        <v>1686</v>
      </c>
      <c r="J3244">
        <v>2</v>
      </c>
      <c r="K3244">
        <v>6562.2219999999998</v>
      </c>
      <c r="L3244">
        <v>6617.1670000000004</v>
      </c>
      <c r="M3244">
        <v>8127.7539999999999</v>
      </c>
      <c r="N3244">
        <v>8218.8449999999993</v>
      </c>
      <c r="O3244">
        <v>6891.4269999999997</v>
      </c>
      <c r="P3244">
        <v>6962.4229999999998</v>
      </c>
      <c r="Q3244">
        <v>7047.6229999999996</v>
      </c>
      <c r="R3244">
        <v>7128.5039999999999</v>
      </c>
      <c r="S3244">
        <v>7200.0730000000003</v>
      </c>
      <c r="T3244">
        <v>7272.1850000000004</v>
      </c>
      <c r="U3244">
        <v>7345.4080000000004</v>
      </c>
      <c r="V3244">
        <v>7418.9859999999999</v>
      </c>
      <c r="W3244">
        <v>7493.2640000000001</v>
      </c>
      <c r="X3244">
        <v>7568.9530000000004</v>
      </c>
      <c r="Y3244">
        <v>7644.402</v>
      </c>
      <c r="Z3244">
        <v>7728.9650000000001</v>
      </c>
      <c r="AA3244">
        <v>7813.558</v>
      </c>
      <c r="AB3244">
        <v>7898.0479999999998</v>
      </c>
      <c r="AC3244">
        <v>7982.4930000000004</v>
      </c>
      <c r="AD3244">
        <v>8067.22</v>
      </c>
    </row>
    <row r="3245" spans="2:30" ht="15" customHeight="1" x14ac:dyDescent="0.45">
      <c r="B3245" t="s">
        <v>419</v>
      </c>
      <c r="C3245" t="s">
        <v>190</v>
      </c>
      <c r="D3245" t="s">
        <v>2298</v>
      </c>
      <c r="E3245">
        <v>0</v>
      </c>
      <c r="F3245" t="s">
        <v>5585</v>
      </c>
      <c r="G3245" t="s">
        <v>422</v>
      </c>
      <c r="H3245" t="s">
        <v>1685</v>
      </c>
      <c r="I3245" t="s">
        <v>1686</v>
      </c>
      <c r="J3245">
        <v>2</v>
      </c>
      <c r="K3245">
        <v>7437.8159999999998</v>
      </c>
      <c r="L3245">
        <v>7682.2370000000001</v>
      </c>
      <c r="M3245">
        <v>9461.0640000000003</v>
      </c>
      <c r="N3245">
        <v>9579.5969999999998</v>
      </c>
      <c r="O3245">
        <v>8023.1450000000004</v>
      </c>
      <c r="P3245">
        <v>8118.0129999999999</v>
      </c>
      <c r="Q3245">
        <v>8230.7289999999994</v>
      </c>
      <c r="R3245">
        <v>8338.3449999999993</v>
      </c>
      <c r="S3245">
        <v>8434.6329999999998</v>
      </c>
      <c r="T3245">
        <v>8531.8289999999997</v>
      </c>
      <c r="U3245">
        <v>8630.643</v>
      </c>
      <c r="V3245">
        <v>8730.1419999999998</v>
      </c>
      <c r="W3245">
        <v>8830.759</v>
      </c>
      <c r="X3245">
        <v>8933.3880000000008</v>
      </c>
      <c r="Y3245">
        <v>9035.9719999999998</v>
      </c>
      <c r="Z3245">
        <v>9147.9580000000005</v>
      </c>
      <c r="AA3245">
        <v>9260.16</v>
      </c>
      <c r="AB3245">
        <v>9372.4089999999997</v>
      </c>
      <c r="AC3245">
        <v>9484.7780000000002</v>
      </c>
      <c r="AD3245">
        <v>9597.6759999999995</v>
      </c>
    </row>
    <row r="3246" spans="2:30" ht="15" customHeight="1" x14ac:dyDescent="0.45">
      <c r="B3246" t="s">
        <v>419</v>
      </c>
      <c r="C3246" t="s">
        <v>190</v>
      </c>
      <c r="D3246" t="s">
        <v>2299</v>
      </c>
      <c r="E3246">
        <v>0</v>
      </c>
      <c r="F3246" t="s">
        <v>5585</v>
      </c>
      <c r="G3246" t="s">
        <v>422</v>
      </c>
      <c r="H3246" t="s">
        <v>1685</v>
      </c>
      <c r="I3246" t="s">
        <v>1686</v>
      </c>
      <c r="J3246">
        <v>2</v>
      </c>
      <c r="K3246">
        <v>0</v>
      </c>
      <c r="L3246">
        <v>0</v>
      </c>
      <c r="M3246">
        <v>0</v>
      </c>
      <c r="N3246">
        <v>0</v>
      </c>
      <c r="O3246">
        <v>0</v>
      </c>
      <c r="P3246">
        <v>0</v>
      </c>
      <c r="Q3246">
        <v>0</v>
      </c>
      <c r="R3246">
        <v>0</v>
      </c>
      <c r="S3246">
        <v>0</v>
      </c>
      <c r="T3246">
        <v>0</v>
      </c>
      <c r="U3246">
        <v>0</v>
      </c>
      <c r="V3246">
        <v>0</v>
      </c>
      <c r="W3246">
        <v>0</v>
      </c>
      <c r="X3246">
        <v>0</v>
      </c>
      <c r="Y3246">
        <v>0</v>
      </c>
      <c r="Z3246">
        <v>0</v>
      </c>
      <c r="AA3246">
        <v>0</v>
      </c>
      <c r="AB3246">
        <v>0</v>
      </c>
      <c r="AC3246">
        <v>0</v>
      </c>
      <c r="AD3246">
        <v>0</v>
      </c>
    </row>
    <row r="3247" spans="2:30" ht="15" customHeight="1" x14ac:dyDescent="0.45">
      <c r="B3247" t="s">
        <v>419</v>
      </c>
      <c r="C3247" t="s">
        <v>190</v>
      </c>
      <c r="D3247" t="s">
        <v>2300</v>
      </c>
      <c r="E3247" t="s">
        <v>2301</v>
      </c>
      <c r="F3247" t="s">
        <v>5630</v>
      </c>
      <c r="G3247" t="s">
        <v>422</v>
      </c>
      <c r="H3247" t="s">
        <v>1685</v>
      </c>
      <c r="I3247" t="s">
        <v>1686</v>
      </c>
      <c r="J3247">
        <v>2</v>
      </c>
      <c r="K3247">
        <v>0</v>
      </c>
      <c r="L3247">
        <v>0</v>
      </c>
      <c r="M3247">
        <v>0</v>
      </c>
      <c r="N3247">
        <v>0</v>
      </c>
      <c r="O3247">
        <v>0</v>
      </c>
      <c r="P3247">
        <v>0</v>
      </c>
      <c r="Q3247">
        <v>0</v>
      </c>
      <c r="R3247">
        <v>0</v>
      </c>
      <c r="S3247">
        <v>0</v>
      </c>
      <c r="T3247">
        <v>0</v>
      </c>
      <c r="U3247">
        <v>0</v>
      </c>
      <c r="V3247">
        <v>0</v>
      </c>
      <c r="W3247">
        <v>0</v>
      </c>
      <c r="X3247">
        <v>0</v>
      </c>
      <c r="Y3247">
        <v>0</v>
      </c>
      <c r="Z3247">
        <v>0</v>
      </c>
      <c r="AA3247">
        <v>0</v>
      </c>
      <c r="AB3247">
        <v>0</v>
      </c>
      <c r="AC3247">
        <v>0</v>
      </c>
      <c r="AD3247">
        <v>0</v>
      </c>
    </row>
    <row r="3248" spans="2:30" ht="15" customHeight="1" x14ac:dyDescent="0.45">
      <c r="B3248" t="s">
        <v>419</v>
      </c>
      <c r="C3248" t="s">
        <v>190</v>
      </c>
      <c r="D3248" t="s">
        <v>2303</v>
      </c>
      <c r="E3248" t="s">
        <v>2304</v>
      </c>
      <c r="F3248" t="s">
        <v>5631</v>
      </c>
      <c r="G3248" t="s">
        <v>422</v>
      </c>
      <c r="H3248" t="s">
        <v>1685</v>
      </c>
      <c r="I3248" t="s">
        <v>1686</v>
      </c>
      <c r="J3248">
        <v>2</v>
      </c>
      <c r="K3248">
        <v>0</v>
      </c>
      <c r="L3248">
        <v>0</v>
      </c>
      <c r="M3248">
        <v>0</v>
      </c>
      <c r="N3248">
        <v>0</v>
      </c>
      <c r="O3248">
        <v>0</v>
      </c>
      <c r="P3248">
        <v>0</v>
      </c>
      <c r="Q3248">
        <v>0</v>
      </c>
      <c r="R3248">
        <v>0</v>
      </c>
      <c r="S3248">
        <v>0</v>
      </c>
      <c r="T3248">
        <v>0</v>
      </c>
      <c r="U3248">
        <v>0</v>
      </c>
      <c r="V3248">
        <v>0</v>
      </c>
      <c r="W3248">
        <v>0</v>
      </c>
      <c r="X3248">
        <v>0</v>
      </c>
      <c r="Y3248">
        <v>0</v>
      </c>
      <c r="Z3248">
        <v>0</v>
      </c>
      <c r="AA3248">
        <v>0</v>
      </c>
      <c r="AB3248">
        <v>0</v>
      </c>
      <c r="AC3248">
        <v>0</v>
      </c>
      <c r="AD3248">
        <v>0</v>
      </c>
    </row>
    <row r="3249" spans="2:30" ht="15" customHeight="1" x14ac:dyDescent="0.45">
      <c r="B3249" t="s">
        <v>419</v>
      </c>
      <c r="C3249" t="s">
        <v>190</v>
      </c>
      <c r="D3249" t="s">
        <v>2306</v>
      </c>
      <c r="E3249" t="s">
        <v>2307</v>
      </c>
      <c r="F3249" t="s">
        <v>5632</v>
      </c>
      <c r="G3249" t="s">
        <v>422</v>
      </c>
      <c r="H3249" t="s">
        <v>1685</v>
      </c>
      <c r="I3249" t="s">
        <v>1686</v>
      </c>
      <c r="J3249">
        <v>2</v>
      </c>
      <c r="K3249">
        <v>0</v>
      </c>
      <c r="L3249">
        <v>0</v>
      </c>
      <c r="M3249">
        <v>0</v>
      </c>
      <c r="N3249">
        <v>0</v>
      </c>
      <c r="O3249">
        <v>0</v>
      </c>
      <c r="P3249">
        <v>0</v>
      </c>
      <c r="Q3249">
        <v>0</v>
      </c>
      <c r="R3249">
        <v>0</v>
      </c>
      <c r="S3249">
        <v>0</v>
      </c>
      <c r="T3249">
        <v>0</v>
      </c>
      <c r="U3249">
        <v>0</v>
      </c>
      <c r="V3249">
        <v>0</v>
      </c>
      <c r="W3249">
        <v>0</v>
      </c>
      <c r="X3249">
        <v>0</v>
      </c>
      <c r="Y3249">
        <v>0</v>
      </c>
      <c r="Z3249">
        <v>0</v>
      </c>
      <c r="AA3249">
        <v>0</v>
      </c>
      <c r="AB3249">
        <v>0</v>
      </c>
      <c r="AC3249">
        <v>0</v>
      </c>
      <c r="AD3249">
        <v>0</v>
      </c>
    </row>
    <row r="3250" spans="2:30" ht="15" customHeight="1" x14ac:dyDescent="0.45">
      <c r="B3250" t="s">
        <v>419</v>
      </c>
      <c r="C3250" t="s">
        <v>190</v>
      </c>
      <c r="D3250" t="s">
        <v>2309</v>
      </c>
      <c r="E3250" t="s">
        <v>2310</v>
      </c>
      <c r="F3250" t="s">
        <v>5633</v>
      </c>
      <c r="G3250" t="s">
        <v>422</v>
      </c>
      <c r="H3250" t="s">
        <v>1685</v>
      </c>
      <c r="I3250" t="s">
        <v>1686</v>
      </c>
      <c r="J3250">
        <v>2</v>
      </c>
      <c r="K3250">
        <v>0</v>
      </c>
      <c r="L3250">
        <v>0</v>
      </c>
      <c r="M3250">
        <v>0</v>
      </c>
      <c r="N3250">
        <v>0</v>
      </c>
      <c r="O3250">
        <v>0</v>
      </c>
      <c r="P3250">
        <v>0</v>
      </c>
      <c r="Q3250">
        <v>0</v>
      </c>
      <c r="R3250">
        <v>0</v>
      </c>
      <c r="S3250">
        <v>0</v>
      </c>
      <c r="T3250">
        <v>0</v>
      </c>
      <c r="U3250">
        <v>0</v>
      </c>
      <c r="V3250">
        <v>0</v>
      </c>
      <c r="W3250">
        <v>0</v>
      </c>
      <c r="X3250">
        <v>0</v>
      </c>
      <c r="Y3250">
        <v>0</v>
      </c>
      <c r="Z3250">
        <v>0</v>
      </c>
      <c r="AA3250">
        <v>0</v>
      </c>
      <c r="AB3250">
        <v>0</v>
      </c>
      <c r="AC3250">
        <v>0</v>
      </c>
      <c r="AD3250">
        <v>0</v>
      </c>
    </row>
    <row r="3251" spans="2:30" ht="15" customHeight="1" x14ac:dyDescent="0.45">
      <c r="B3251" t="s">
        <v>419</v>
      </c>
      <c r="C3251" t="s">
        <v>190</v>
      </c>
      <c r="D3251" t="s">
        <v>2312</v>
      </c>
      <c r="E3251" t="s">
        <v>2313</v>
      </c>
      <c r="F3251" t="s">
        <v>5634</v>
      </c>
      <c r="G3251" t="s">
        <v>422</v>
      </c>
      <c r="H3251" t="s">
        <v>1685</v>
      </c>
      <c r="I3251" t="s">
        <v>1686</v>
      </c>
      <c r="J3251">
        <v>2</v>
      </c>
      <c r="K3251">
        <v>0</v>
      </c>
      <c r="L3251">
        <v>0</v>
      </c>
      <c r="M3251">
        <v>0</v>
      </c>
      <c r="N3251">
        <v>0</v>
      </c>
      <c r="O3251">
        <v>0</v>
      </c>
      <c r="P3251">
        <v>0</v>
      </c>
      <c r="Q3251">
        <v>0</v>
      </c>
      <c r="R3251">
        <v>0</v>
      </c>
      <c r="S3251">
        <v>0</v>
      </c>
      <c r="T3251">
        <v>0</v>
      </c>
      <c r="U3251">
        <v>0</v>
      </c>
      <c r="V3251">
        <v>0</v>
      </c>
      <c r="W3251">
        <v>0</v>
      </c>
      <c r="X3251">
        <v>0</v>
      </c>
      <c r="Y3251">
        <v>0</v>
      </c>
      <c r="Z3251">
        <v>0</v>
      </c>
      <c r="AA3251">
        <v>0</v>
      </c>
      <c r="AB3251">
        <v>0</v>
      </c>
      <c r="AC3251">
        <v>0</v>
      </c>
      <c r="AD3251">
        <v>0</v>
      </c>
    </row>
    <row r="3252" spans="2:30" ht="15" customHeight="1" x14ac:dyDescent="0.45">
      <c r="B3252" t="s">
        <v>419</v>
      </c>
      <c r="C3252" t="s">
        <v>190</v>
      </c>
      <c r="D3252" t="s">
        <v>2315</v>
      </c>
      <c r="E3252" t="s">
        <v>2316</v>
      </c>
      <c r="F3252" t="s">
        <v>5635</v>
      </c>
      <c r="G3252" t="s">
        <v>422</v>
      </c>
      <c r="H3252" t="s">
        <v>1685</v>
      </c>
      <c r="I3252" t="s">
        <v>1686</v>
      </c>
      <c r="J3252">
        <v>2</v>
      </c>
      <c r="K3252">
        <v>0</v>
      </c>
      <c r="L3252">
        <v>0</v>
      </c>
      <c r="M3252">
        <v>0</v>
      </c>
      <c r="N3252">
        <v>0</v>
      </c>
      <c r="O3252">
        <v>0</v>
      </c>
      <c r="P3252">
        <v>0</v>
      </c>
      <c r="Q3252">
        <v>0</v>
      </c>
      <c r="R3252">
        <v>0</v>
      </c>
      <c r="S3252">
        <v>0</v>
      </c>
      <c r="T3252">
        <v>0</v>
      </c>
      <c r="U3252">
        <v>0</v>
      </c>
      <c r="V3252">
        <v>0</v>
      </c>
      <c r="W3252">
        <v>0</v>
      </c>
      <c r="X3252">
        <v>0</v>
      </c>
      <c r="Y3252">
        <v>0</v>
      </c>
      <c r="Z3252">
        <v>0</v>
      </c>
      <c r="AA3252">
        <v>0</v>
      </c>
      <c r="AB3252">
        <v>0</v>
      </c>
      <c r="AC3252">
        <v>0</v>
      </c>
      <c r="AD3252">
        <v>0</v>
      </c>
    </row>
    <row r="3253" spans="2:30" ht="15" customHeight="1" x14ac:dyDescent="0.45">
      <c r="B3253" t="s">
        <v>419</v>
      </c>
      <c r="C3253" t="s">
        <v>190</v>
      </c>
      <c r="D3253" t="s">
        <v>2318</v>
      </c>
      <c r="E3253" t="s">
        <v>2319</v>
      </c>
      <c r="F3253" t="s">
        <v>5636</v>
      </c>
      <c r="G3253" t="s">
        <v>422</v>
      </c>
      <c r="H3253" t="s">
        <v>1685</v>
      </c>
      <c r="I3253" t="s">
        <v>1686</v>
      </c>
      <c r="J3253">
        <v>2</v>
      </c>
      <c r="K3253">
        <v>0</v>
      </c>
      <c r="L3253">
        <v>0</v>
      </c>
      <c r="M3253">
        <v>0</v>
      </c>
      <c r="N3253">
        <v>0</v>
      </c>
      <c r="O3253">
        <v>0</v>
      </c>
      <c r="P3253">
        <v>0</v>
      </c>
      <c r="Q3253">
        <v>0</v>
      </c>
      <c r="R3253">
        <v>0</v>
      </c>
      <c r="S3253">
        <v>0</v>
      </c>
      <c r="T3253">
        <v>0</v>
      </c>
      <c r="U3253">
        <v>0</v>
      </c>
      <c r="V3253">
        <v>0</v>
      </c>
      <c r="W3253">
        <v>0</v>
      </c>
      <c r="X3253">
        <v>0</v>
      </c>
      <c r="Y3253">
        <v>0</v>
      </c>
      <c r="Z3253">
        <v>0</v>
      </c>
      <c r="AA3253">
        <v>0</v>
      </c>
      <c r="AB3253">
        <v>0</v>
      </c>
      <c r="AC3253">
        <v>0</v>
      </c>
      <c r="AD3253">
        <v>0</v>
      </c>
    </row>
    <row r="3254" spans="2:30" ht="15" customHeight="1" x14ac:dyDescent="0.45">
      <c r="B3254" t="s">
        <v>419</v>
      </c>
      <c r="C3254" t="s">
        <v>190</v>
      </c>
      <c r="D3254" t="s">
        <v>2321</v>
      </c>
      <c r="E3254" t="s">
        <v>2322</v>
      </c>
      <c r="F3254" t="s">
        <v>5637</v>
      </c>
      <c r="G3254" t="s">
        <v>422</v>
      </c>
      <c r="H3254" t="s">
        <v>1685</v>
      </c>
      <c r="I3254" t="s">
        <v>1686</v>
      </c>
      <c r="J3254">
        <v>2</v>
      </c>
      <c r="K3254">
        <v>0</v>
      </c>
      <c r="L3254">
        <v>0</v>
      </c>
      <c r="M3254">
        <v>0</v>
      </c>
      <c r="N3254">
        <v>0</v>
      </c>
      <c r="O3254">
        <v>0</v>
      </c>
      <c r="P3254">
        <v>0</v>
      </c>
      <c r="Q3254">
        <v>0</v>
      </c>
      <c r="R3254">
        <v>0</v>
      </c>
      <c r="S3254">
        <v>0</v>
      </c>
      <c r="T3254">
        <v>0</v>
      </c>
      <c r="U3254">
        <v>0</v>
      </c>
      <c r="V3254">
        <v>0</v>
      </c>
      <c r="W3254">
        <v>0</v>
      </c>
      <c r="X3254">
        <v>0</v>
      </c>
      <c r="Y3254">
        <v>0</v>
      </c>
      <c r="Z3254">
        <v>0</v>
      </c>
      <c r="AA3254">
        <v>0</v>
      </c>
      <c r="AB3254">
        <v>0</v>
      </c>
      <c r="AC3254">
        <v>0</v>
      </c>
      <c r="AD3254">
        <v>0</v>
      </c>
    </row>
    <row r="3255" spans="2:30" ht="15" customHeight="1" x14ac:dyDescent="0.45">
      <c r="B3255" t="s">
        <v>419</v>
      </c>
      <c r="C3255" t="s">
        <v>190</v>
      </c>
      <c r="D3255" t="s">
        <v>2324</v>
      </c>
      <c r="E3255" t="s">
        <v>2325</v>
      </c>
      <c r="F3255" t="s">
        <v>5638</v>
      </c>
      <c r="G3255" t="s">
        <v>422</v>
      </c>
      <c r="H3255" t="s">
        <v>1685</v>
      </c>
      <c r="I3255" t="s">
        <v>1686</v>
      </c>
      <c r="J3255">
        <v>2</v>
      </c>
      <c r="K3255">
        <v>0</v>
      </c>
      <c r="L3255">
        <v>0</v>
      </c>
      <c r="M3255">
        <v>0</v>
      </c>
      <c r="N3255">
        <v>0</v>
      </c>
      <c r="O3255">
        <v>0</v>
      </c>
      <c r="P3255">
        <v>0</v>
      </c>
      <c r="Q3255">
        <v>0</v>
      </c>
      <c r="R3255">
        <v>0</v>
      </c>
      <c r="S3255">
        <v>0</v>
      </c>
      <c r="T3255">
        <v>0</v>
      </c>
      <c r="U3255">
        <v>0</v>
      </c>
      <c r="V3255">
        <v>0</v>
      </c>
      <c r="W3255">
        <v>0</v>
      </c>
      <c r="X3255">
        <v>0</v>
      </c>
      <c r="Y3255">
        <v>0</v>
      </c>
      <c r="Z3255">
        <v>0</v>
      </c>
      <c r="AA3255">
        <v>0</v>
      </c>
      <c r="AB3255">
        <v>0</v>
      </c>
      <c r="AC3255">
        <v>0</v>
      </c>
      <c r="AD3255">
        <v>0</v>
      </c>
    </row>
    <row r="3256" spans="2:30" ht="15" customHeight="1" x14ac:dyDescent="0.45">
      <c r="B3256" t="s">
        <v>419</v>
      </c>
      <c r="C3256" t="s">
        <v>190</v>
      </c>
      <c r="D3256" t="s">
        <v>2327</v>
      </c>
      <c r="E3256" t="s">
        <v>2328</v>
      </c>
      <c r="F3256" t="s">
        <v>5639</v>
      </c>
      <c r="G3256" t="s">
        <v>422</v>
      </c>
      <c r="H3256" t="s">
        <v>1685</v>
      </c>
      <c r="I3256" t="s">
        <v>1686</v>
      </c>
      <c r="J3256">
        <v>2</v>
      </c>
      <c r="K3256">
        <v>227.214</v>
      </c>
      <c r="L3256">
        <v>212.61799999999999</v>
      </c>
      <c r="M3256">
        <v>252.76599999999999</v>
      </c>
      <c r="N3256">
        <v>271.80900000000003</v>
      </c>
      <c r="O3256">
        <v>239.02699999999999</v>
      </c>
      <c r="P3256">
        <v>242.732</v>
      </c>
      <c r="Q3256">
        <v>248.42599999999999</v>
      </c>
      <c r="R3256">
        <v>253.98400000000001</v>
      </c>
      <c r="S3256">
        <v>259.14999999999998</v>
      </c>
      <c r="T3256">
        <v>264.375</v>
      </c>
      <c r="U3256">
        <v>269.20800000000003</v>
      </c>
      <c r="V3256">
        <v>274.089</v>
      </c>
      <c r="W3256">
        <v>279.036</v>
      </c>
      <c r="X3256">
        <v>284.08800000000002</v>
      </c>
      <c r="Y3256">
        <v>289.15899999999999</v>
      </c>
      <c r="Z3256">
        <v>294.26900000000001</v>
      </c>
      <c r="AA3256">
        <v>299.39499999999998</v>
      </c>
      <c r="AB3256">
        <v>304.53100000000001</v>
      </c>
      <c r="AC3256">
        <v>309.67899999999997</v>
      </c>
      <c r="AD3256">
        <v>314.85599999999999</v>
      </c>
    </row>
    <row r="3257" spans="2:30" ht="15" customHeight="1" x14ac:dyDescent="0.45">
      <c r="B3257" t="s">
        <v>419</v>
      </c>
      <c r="C3257" t="s">
        <v>190</v>
      </c>
      <c r="D3257" t="s">
        <v>2330</v>
      </c>
      <c r="E3257" t="s">
        <v>2331</v>
      </c>
      <c r="F3257" t="s">
        <v>5640</v>
      </c>
      <c r="G3257" t="s">
        <v>422</v>
      </c>
      <c r="H3257" t="s">
        <v>1685</v>
      </c>
      <c r="I3257" t="s">
        <v>1686</v>
      </c>
      <c r="J3257">
        <v>2</v>
      </c>
      <c r="K3257">
        <v>1528.7239999999999</v>
      </c>
      <c r="L3257">
        <v>1311.681</v>
      </c>
      <c r="M3257">
        <v>1444.05</v>
      </c>
      <c r="N3257">
        <v>1501.115</v>
      </c>
      <c r="O3257">
        <v>1342.2080000000001</v>
      </c>
      <c r="P3257">
        <v>1396.645</v>
      </c>
      <c r="Q3257">
        <v>1461.0360000000001</v>
      </c>
      <c r="R3257">
        <v>1524.7729999999999</v>
      </c>
      <c r="S3257">
        <v>1584.558</v>
      </c>
      <c r="T3257">
        <v>1646.32</v>
      </c>
      <c r="U3257">
        <v>1710.4870000000001</v>
      </c>
      <c r="V3257">
        <v>1776.636</v>
      </c>
      <c r="W3257">
        <v>1845.0550000000001</v>
      </c>
      <c r="X3257">
        <v>1916.3119999999999</v>
      </c>
      <c r="Y3257">
        <v>1989.325</v>
      </c>
      <c r="Z3257">
        <v>2064.39</v>
      </c>
      <c r="AA3257">
        <v>2141.2350000000001</v>
      </c>
      <c r="AB3257">
        <v>2219.7759999999998</v>
      </c>
      <c r="AC3257">
        <v>2300.0700000000002</v>
      </c>
      <c r="AD3257">
        <v>2382.395</v>
      </c>
    </row>
    <row r="3258" spans="2:30" ht="15" customHeight="1" x14ac:dyDescent="0.45">
      <c r="B3258" t="s">
        <v>419</v>
      </c>
      <c r="C3258" t="s">
        <v>190</v>
      </c>
      <c r="D3258" t="s">
        <v>2333</v>
      </c>
      <c r="E3258" t="s">
        <v>2334</v>
      </c>
      <c r="F3258" t="s">
        <v>5641</v>
      </c>
      <c r="G3258" t="s">
        <v>422</v>
      </c>
      <c r="H3258" t="s">
        <v>1685</v>
      </c>
      <c r="I3258" t="s">
        <v>1686</v>
      </c>
      <c r="J3258">
        <v>2</v>
      </c>
      <c r="K3258">
        <v>0</v>
      </c>
      <c r="L3258">
        <v>0</v>
      </c>
      <c r="M3258">
        <v>0</v>
      </c>
      <c r="N3258">
        <v>0</v>
      </c>
      <c r="O3258">
        <v>0</v>
      </c>
      <c r="P3258">
        <v>0</v>
      </c>
      <c r="Q3258">
        <v>0</v>
      </c>
      <c r="R3258">
        <v>0</v>
      </c>
      <c r="S3258">
        <v>0</v>
      </c>
      <c r="T3258">
        <v>0</v>
      </c>
      <c r="U3258">
        <v>0</v>
      </c>
      <c r="V3258">
        <v>0</v>
      </c>
      <c r="W3258">
        <v>0</v>
      </c>
      <c r="X3258">
        <v>0</v>
      </c>
      <c r="Y3258">
        <v>0</v>
      </c>
      <c r="Z3258">
        <v>0</v>
      </c>
      <c r="AA3258">
        <v>0</v>
      </c>
      <c r="AB3258">
        <v>0</v>
      </c>
      <c r="AC3258">
        <v>0</v>
      </c>
      <c r="AD3258">
        <v>0</v>
      </c>
    </row>
    <row r="3259" spans="2:30" ht="15" customHeight="1" x14ac:dyDescent="0.45">
      <c r="B3259" t="s">
        <v>419</v>
      </c>
      <c r="C3259" t="s">
        <v>190</v>
      </c>
      <c r="D3259" t="s">
        <v>2336</v>
      </c>
      <c r="E3259" t="s">
        <v>2337</v>
      </c>
      <c r="F3259" t="s">
        <v>5642</v>
      </c>
      <c r="G3259" t="s">
        <v>422</v>
      </c>
      <c r="H3259" t="s">
        <v>1685</v>
      </c>
      <c r="I3259" t="s">
        <v>1686</v>
      </c>
      <c r="J3259">
        <v>2</v>
      </c>
      <c r="K3259">
        <v>0</v>
      </c>
      <c r="L3259">
        <v>0</v>
      </c>
      <c r="M3259">
        <v>0</v>
      </c>
      <c r="N3259">
        <v>0</v>
      </c>
      <c r="O3259">
        <v>0</v>
      </c>
      <c r="P3259">
        <v>0</v>
      </c>
      <c r="Q3259">
        <v>0</v>
      </c>
      <c r="R3259">
        <v>0</v>
      </c>
      <c r="S3259">
        <v>0</v>
      </c>
      <c r="T3259">
        <v>0</v>
      </c>
      <c r="U3259">
        <v>0</v>
      </c>
      <c r="V3259">
        <v>0</v>
      </c>
      <c r="W3259">
        <v>0</v>
      </c>
      <c r="X3259">
        <v>0</v>
      </c>
      <c r="Y3259">
        <v>0</v>
      </c>
      <c r="Z3259">
        <v>0</v>
      </c>
      <c r="AA3259">
        <v>0</v>
      </c>
      <c r="AB3259">
        <v>0</v>
      </c>
      <c r="AC3259">
        <v>0</v>
      </c>
      <c r="AD3259">
        <v>0</v>
      </c>
    </row>
    <row r="3260" spans="2:30" ht="15" customHeight="1" x14ac:dyDescent="0.45">
      <c r="B3260" t="s">
        <v>419</v>
      </c>
      <c r="C3260" t="s">
        <v>190</v>
      </c>
      <c r="D3260" t="s">
        <v>2339</v>
      </c>
      <c r="E3260" t="s">
        <v>2340</v>
      </c>
      <c r="F3260" t="s">
        <v>5643</v>
      </c>
      <c r="G3260" t="s">
        <v>422</v>
      </c>
      <c r="H3260" t="s">
        <v>1685</v>
      </c>
      <c r="I3260" t="s">
        <v>1686</v>
      </c>
      <c r="J3260">
        <v>2</v>
      </c>
      <c r="K3260">
        <v>0</v>
      </c>
      <c r="L3260">
        <v>0</v>
      </c>
      <c r="M3260">
        <v>0</v>
      </c>
      <c r="N3260">
        <v>0</v>
      </c>
      <c r="O3260">
        <v>0</v>
      </c>
      <c r="P3260">
        <v>0</v>
      </c>
      <c r="Q3260">
        <v>0</v>
      </c>
      <c r="R3260">
        <v>0</v>
      </c>
      <c r="S3260">
        <v>0</v>
      </c>
      <c r="T3260">
        <v>0</v>
      </c>
      <c r="U3260">
        <v>0</v>
      </c>
      <c r="V3260">
        <v>0</v>
      </c>
      <c r="W3260">
        <v>0</v>
      </c>
      <c r="X3260">
        <v>0</v>
      </c>
      <c r="Y3260">
        <v>0</v>
      </c>
      <c r="Z3260">
        <v>0</v>
      </c>
      <c r="AA3260">
        <v>0</v>
      </c>
      <c r="AB3260">
        <v>0</v>
      </c>
      <c r="AC3260">
        <v>0</v>
      </c>
      <c r="AD3260">
        <v>0</v>
      </c>
    </row>
    <row r="3261" spans="2:30" ht="15" customHeight="1" x14ac:dyDescent="0.45">
      <c r="B3261" t="s">
        <v>419</v>
      </c>
      <c r="C3261" t="s">
        <v>190</v>
      </c>
      <c r="D3261" t="s">
        <v>2342</v>
      </c>
      <c r="E3261" t="s">
        <v>2343</v>
      </c>
      <c r="F3261" t="s">
        <v>5644</v>
      </c>
      <c r="G3261" t="s">
        <v>422</v>
      </c>
      <c r="H3261" t="s">
        <v>1685</v>
      </c>
      <c r="I3261" t="s">
        <v>1686</v>
      </c>
      <c r="J3261">
        <v>2</v>
      </c>
      <c r="K3261">
        <v>0</v>
      </c>
      <c r="L3261">
        <v>0</v>
      </c>
      <c r="M3261">
        <v>0</v>
      </c>
      <c r="N3261">
        <v>0</v>
      </c>
      <c r="O3261">
        <v>0</v>
      </c>
      <c r="P3261">
        <v>0</v>
      </c>
      <c r="Q3261">
        <v>0</v>
      </c>
      <c r="R3261">
        <v>0</v>
      </c>
      <c r="S3261">
        <v>0</v>
      </c>
      <c r="T3261">
        <v>0</v>
      </c>
      <c r="U3261">
        <v>0</v>
      </c>
      <c r="V3261">
        <v>0</v>
      </c>
      <c r="W3261">
        <v>0</v>
      </c>
      <c r="X3261">
        <v>0</v>
      </c>
      <c r="Y3261">
        <v>0</v>
      </c>
      <c r="Z3261">
        <v>0</v>
      </c>
      <c r="AA3261">
        <v>0</v>
      </c>
      <c r="AB3261">
        <v>0</v>
      </c>
      <c r="AC3261">
        <v>0</v>
      </c>
      <c r="AD3261">
        <v>0</v>
      </c>
    </row>
    <row r="3262" spans="2:30" ht="15" customHeight="1" x14ac:dyDescent="0.45">
      <c r="B3262" t="s">
        <v>419</v>
      </c>
      <c r="C3262" t="s">
        <v>190</v>
      </c>
      <c r="D3262" t="s">
        <v>2345</v>
      </c>
      <c r="E3262" t="s">
        <v>2346</v>
      </c>
      <c r="F3262" t="s">
        <v>5645</v>
      </c>
      <c r="G3262" t="s">
        <v>422</v>
      </c>
      <c r="H3262" t="s">
        <v>1685</v>
      </c>
      <c r="I3262" t="s">
        <v>1686</v>
      </c>
      <c r="J3262">
        <v>2</v>
      </c>
      <c r="K3262">
        <v>0</v>
      </c>
      <c r="L3262">
        <v>0</v>
      </c>
      <c r="M3262">
        <v>0</v>
      </c>
      <c r="N3262">
        <v>0</v>
      </c>
      <c r="O3262">
        <v>0</v>
      </c>
      <c r="P3262">
        <v>0</v>
      </c>
      <c r="Q3262">
        <v>0</v>
      </c>
      <c r="R3262">
        <v>0</v>
      </c>
      <c r="S3262">
        <v>0</v>
      </c>
      <c r="T3262">
        <v>0</v>
      </c>
      <c r="U3262">
        <v>0</v>
      </c>
      <c r="V3262">
        <v>0</v>
      </c>
      <c r="W3262">
        <v>0</v>
      </c>
      <c r="X3262">
        <v>0</v>
      </c>
      <c r="Y3262">
        <v>0</v>
      </c>
      <c r="Z3262">
        <v>0</v>
      </c>
      <c r="AA3262">
        <v>0</v>
      </c>
      <c r="AB3262">
        <v>0</v>
      </c>
      <c r="AC3262">
        <v>0</v>
      </c>
      <c r="AD3262">
        <v>0</v>
      </c>
    </row>
    <row r="3263" spans="2:30" ht="15" customHeight="1" x14ac:dyDescent="0.45">
      <c r="B3263" t="s">
        <v>419</v>
      </c>
      <c r="C3263" t="s">
        <v>190</v>
      </c>
      <c r="D3263" t="s">
        <v>2348</v>
      </c>
      <c r="E3263" t="s">
        <v>2349</v>
      </c>
      <c r="F3263" t="s">
        <v>5646</v>
      </c>
      <c r="G3263" t="s">
        <v>422</v>
      </c>
      <c r="H3263" t="s">
        <v>1685</v>
      </c>
      <c r="I3263" t="s">
        <v>1686</v>
      </c>
      <c r="J3263">
        <v>2</v>
      </c>
      <c r="K3263">
        <v>0</v>
      </c>
      <c r="L3263">
        <v>0</v>
      </c>
      <c r="M3263">
        <v>0</v>
      </c>
      <c r="N3263">
        <v>0</v>
      </c>
      <c r="O3263">
        <v>0</v>
      </c>
      <c r="P3263">
        <v>0</v>
      </c>
      <c r="Q3263">
        <v>0</v>
      </c>
      <c r="R3263">
        <v>0</v>
      </c>
      <c r="S3263">
        <v>0</v>
      </c>
      <c r="T3263">
        <v>0</v>
      </c>
      <c r="U3263">
        <v>0</v>
      </c>
      <c r="V3263">
        <v>0</v>
      </c>
      <c r="W3263">
        <v>0</v>
      </c>
      <c r="X3263">
        <v>0</v>
      </c>
      <c r="Y3263">
        <v>0</v>
      </c>
      <c r="Z3263">
        <v>0</v>
      </c>
      <c r="AA3263">
        <v>0</v>
      </c>
      <c r="AB3263">
        <v>0</v>
      </c>
      <c r="AC3263">
        <v>0</v>
      </c>
      <c r="AD3263">
        <v>0</v>
      </c>
    </row>
    <row r="3264" spans="2:30" ht="15" customHeight="1" x14ac:dyDescent="0.45">
      <c r="B3264" t="s">
        <v>419</v>
      </c>
      <c r="C3264" t="s">
        <v>190</v>
      </c>
      <c r="D3264" t="s">
        <v>2351</v>
      </c>
      <c r="E3264" t="s">
        <v>2352</v>
      </c>
      <c r="F3264" t="s">
        <v>5647</v>
      </c>
      <c r="G3264" t="s">
        <v>422</v>
      </c>
      <c r="H3264" t="s">
        <v>1685</v>
      </c>
      <c r="I3264" t="s">
        <v>1686</v>
      </c>
      <c r="J3264">
        <v>2</v>
      </c>
      <c r="K3264">
        <v>0</v>
      </c>
      <c r="L3264">
        <v>0</v>
      </c>
      <c r="M3264">
        <v>0</v>
      </c>
      <c r="N3264">
        <v>0</v>
      </c>
      <c r="O3264">
        <v>0</v>
      </c>
      <c r="P3264">
        <v>0</v>
      </c>
      <c r="Q3264">
        <v>0</v>
      </c>
      <c r="R3264">
        <v>0</v>
      </c>
      <c r="S3264">
        <v>0</v>
      </c>
      <c r="T3264">
        <v>0</v>
      </c>
      <c r="U3264">
        <v>0</v>
      </c>
      <c r="V3264">
        <v>0</v>
      </c>
      <c r="W3264">
        <v>0</v>
      </c>
      <c r="X3264">
        <v>0</v>
      </c>
      <c r="Y3264">
        <v>0</v>
      </c>
      <c r="Z3264">
        <v>0</v>
      </c>
      <c r="AA3264">
        <v>0</v>
      </c>
      <c r="AB3264">
        <v>0</v>
      </c>
      <c r="AC3264">
        <v>0</v>
      </c>
      <c r="AD3264">
        <v>0</v>
      </c>
    </row>
    <row r="3265" spans="2:30" ht="15" customHeight="1" x14ac:dyDescent="0.45">
      <c r="B3265" t="s">
        <v>419</v>
      </c>
      <c r="C3265" t="s">
        <v>190</v>
      </c>
      <c r="D3265" t="s">
        <v>2354</v>
      </c>
      <c r="E3265" t="s">
        <v>2355</v>
      </c>
      <c r="F3265" t="s">
        <v>5648</v>
      </c>
      <c r="G3265" t="s">
        <v>422</v>
      </c>
      <c r="H3265" t="s">
        <v>1685</v>
      </c>
      <c r="I3265" t="s">
        <v>1686</v>
      </c>
      <c r="J3265">
        <v>2</v>
      </c>
      <c r="K3265">
        <v>0</v>
      </c>
      <c r="L3265">
        <v>0</v>
      </c>
      <c r="M3265">
        <v>0</v>
      </c>
      <c r="N3265">
        <v>0</v>
      </c>
      <c r="O3265">
        <v>0</v>
      </c>
      <c r="P3265">
        <v>0</v>
      </c>
      <c r="Q3265">
        <v>0</v>
      </c>
      <c r="R3265">
        <v>0</v>
      </c>
      <c r="S3265">
        <v>0</v>
      </c>
      <c r="T3265">
        <v>0</v>
      </c>
      <c r="U3265">
        <v>0</v>
      </c>
      <c r="V3265">
        <v>0</v>
      </c>
      <c r="W3265">
        <v>0</v>
      </c>
      <c r="X3265">
        <v>0</v>
      </c>
      <c r="Y3265">
        <v>0</v>
      </c>
      <c r="Z3265">
        <v>0</v>
      </c>
      <c r="AA3265">
        <v>0</v>
      </c>
      <c r="AB3265">
        <v>0</v>
      </c>
      <c r="AC3265">
        <v>0</v>
      </c>
      <c r="AD3265">
        <v>0</v>
      </c>
    </row>
    <row r="3266" spans="2:30" ht="15" customHeight="1" x14ac:dyDescent="0.45">
      <c r="B3266" t="s">
        <v>419</v>
      </c>
      <c r="C3266" t="s">
        <v>190</v>
      </c>
      <c r="D3266" t="s">
        <v>2357</v>
      </c>
      <c r="E3266" t="s">
        <v>2358</v>
      </c>
      <c r="F3266" t="s">
        <v>5649</v>
      </c>
      <c r="G3266" t="s">
        <v>422</v>
      </c>
      <c r="H3266" t="s">
        <v>1685</v>
      </c>
      <c r="I3266" t="s">
        <v>1686</v>
      </c>
      <c r="J3266">
        <v>2</v>
      </c>
      <c r="K3266">
        <v>0</v>
      </c>
      <c r="L3266">
        <v>0</v>
      </c>
      <c r="M3266">
        <v>0</v>
      </c>
      <c r="N3266">
        <v>0</v>
      </c>
      <c r="O3266">
        <v>0</v>
      </c>
      <c r="P3266">
        <v>0</v>
      </c>
      <c r="Q3266">
        <v>0</v>
      </c>
      <c r="R3266">
        <v>0</v>
      </c>
      <c r="S3266">
        <v>0</v>
      </c>
      <c r="T3266">
        <v>0</v>
      </c>
      <c r="U3266">
        <v>0</v>
      </c>
      <c r="V3266">
        <v>0</v>
      </c>
      <c r="W3266">
        <v>0</v>
      </c>
      <c r="X3266">
        <v>0</v>
      </c>
      <c r="Y3266">
        <v>0</v>
      </c>
      <c r="Z3266">
        <v>0</v>
      </c>
      <c r="AA3266">
        <v>0</v>
      </c>
      <c r="AB3266">
        <v>0</v>
      </c>
      <c r="AC3266">
        <v>0</v>
      </c>
      <c r="AD3266">
        <v>0</v>
      </c>
    </row>
    <row r="3267" spans="2:30" ht="15" customHeight="1" x14ac:dyDescent="0.45">
      <c r="B3267" t="s">
        <v>419</v>
      </c>
      <c r="C3267" t="s">
        <v>190</v>
      </c>
      <c r="D3267" t="s">
        <v>2360</v>
      </c>
      <c r="E3267" t="s">
        <v>2361</v>
      </c>
      <c r="F3267" t="s">
        <v>5650</v>
      </c>
      <c r="G3267" t="s">
        <v>422</v>
      </c>
      <c r="H3267" t="s">
        <v>1685</v>
      </c>
      <c r="I3267" t="s">
        <v>1686</v>
      </c>
      <c r="J3267">
        <v>2</v>
      </c>
      <c r="K3267">
        <v>0</v>
      </c>
      <c r="L3267">
        <v>0</v>
      </c>
      <c r="M3267">
        <v>0</v>
      </c>
      <c r="N3267">
        <v>0</v>
      </c>
      <c r="O3267">
        <v>0</v>
      </c>
      <c r="P3267">
        <v>0</v>
      </c>
      <c r="Q3267">
        <v>0</v>
      </c>
      <c r="R3267">
        <v>0</v>
      </c>
      <c r="S3267">
        <v>0</v>
      </c>
      <c r="T3267">
        <v>0</v>
      </c>
      <c r="U3267">
        <v>0</v>
      </c>
      <c r="V3267">
        <v>0</v>
      </c>
      <c r="W3267">
        <v>0</v>
      </c>
      <c r="X3267">
        <v>0</v>
      </c>
      <c r="Y3267">
        <v>0</v>
      </c>
      <c r="Z3267">
        <v>0</v>
      </c>
      <c r="AA3267">
        <v>0</v>
      </c>
      <c r="AB3267">
        <v>0</v>
      </c>
      <c r="AC3267">
        <v>0</v>
      </c>
      <c r="AD3267">
        <v>0</v>
      </c>
    </row>
    <row r="3268" spans="2:30" ht="15" customHeight="1" x14ac:dyDescent="0.45">
      <c r="B3268" t="s">
        <v>419</v>
      </c>
      <c r="C3268" t="s">
        <v>190</v>
      </c>
      <c r="D3268" t="s">
        <v>2363</v>
      </c>
      <c r="E3268" t="s">
        <v>2364</v>
      </c>
      <c r="F3268" t="s">
        <v>5651</v>
      </c>
      <c r="G3268" t="s">
        <v>422</v>
      </c>
      <c r="H3268" t="s">
        <v>1685</v>
      </c>
      <c r="I3268" t="s">
        <v>1686</v>
      </c>
      <c r="J3268">
        <v>2</v>
      </c>
      <c r="K3268">
        <v>0</v>
      </c>
      <c r="L3268">
        <v>0</v>
      </c>
      <c r="M3268">
        <v>0</v>
      </c>
      <c r="N3268">
        <v>0</v>
      </c>
      <c r="O3268">
        <v>0</v>
      </c>
      <c r="P3268">
        <v>0</v>
      </c>
      <c r="Q3268">
        <v>0</v>
      </c>
      <c r="R3268">
        <v>0</v>
      </c>
      <c r="S3268">
        <v>0</v>
      </c>
      <c r="T3268">
        <v>0</v>
      </c>
      <c r="U3268">
        <v>0</v>
      </c>
      <c r="V3268">
        <v>0</v>
      </c>
      <c r="W3268">
        <v>0</v>
      </c>
      <c r="X3268">
        <v>0</v>
      </c>
      <c r="Y3268">
        <v>0</v>
      </c>
      <c r="Z3268">
        <v>0</v>
      </c>
      <c r="AA3268">
        <v>0</v>
      </c>
      <c r="AB3268">
        <v>0</v>
      </c>
      <c r="AC3268">
        <v>0</v>
      </c>
      <c r="AD3268">
        <v>0</v>
      </c>
    </row>
    <row r="3269" spans="2:30" ht="15" customHeight="1" x14ac:dyDescent="0.45">
      <c r="B3269" t="s">
        <v>419</v>
      </c>
      <c r="C3269" t="s">
        <v>190</v>
      </c>
      <c r="D3269" t="s">
        <v>2366</v>
      </c>
      <c r="E3269" t="s">
        <v>2367</v>
      </c>
      <c r="F3269" t="s">
        <v>5652</v>
      </c>
      <c r="G3269" t="s">
        <v>422</v>
      </c>
      <c r="H3269" t="s">
        <v>1685</v>
      </c>
      <c r="I3269" t="s">
        <v>1686</v>
      </c>
      <c r="J3269">
        <v>2</v>
      </c>
      <c r="K3269">
        <v>0</v>
      </c>
      <c r="L3269">
        <v>0</v>
      </c>
      <c r="M3269">
        <v>0</v>
      </c>
      <c r="N3269">
        <v>0</v>
      </c>
      <c r="O3269">
        <v>0</v>
      </c>
      <c r="P3269">
        <v>0</v>
      </c>
      <c r="Q3269">
        <v>0</v>
      </c>
      <c r="R3269">
        <v>0</v>
      </c>
      <c r="S3269">
        <v>0</v>
      </c>
      <c r="T3269">
        <v>0</v>
      </c>
      <c r="U3269">
        <v>0</v>
      </c>
      <c r="V3269">
        <v>0</v>
      </c>
      <c r="W3269">
        <v>0</v>
      </c>
      <c r="X3269">
        <v>0</v>
      </c>
      <c r="Y3269">
        <v>0</v>
      </c>
      <c r="Z3269">
        <v>0</v>
      </c>
      <c r="AA3269">
        <v>0</v>
      </c>
      <c r="AB3269">
        <v>0</v>
      </c>
      <c r="AC3269">
        <v>0</v>
      </c>
      <c r="AD3269">
        <v>0</v>
      </c>
    </row>
    <row r="3270" spans="2:30" ht="15" customHeight="1" x14ac:dyDescent="0.45">
      <c r="B3270" t="s">
        <v>419</v>
      </c>
      <c r="C3270" t="s">
        <v>190</v>
      </c>
      <c r="D3270" t="s">
        <v>2369</v>
      </c>
      <c r="E3270" t="s">
        <v>2370</v>
      </c>
      <c r="F3270" t="s">
        <v>5653</v>
      </c>
      <c r="G3270" t="s">
        <v>422</v>
      </c>
      <c r="H3270" t="s">
        <v>1685</v>
      </c>
      <c r="I3270" t="s">
        <v>1686</v>
      </c>
      <c r="J3270">
        <v>2</v>
      </c>
      <c r="K3270">
        <v>0</v>
      </c>
      <c r="L3270">
        <v>0</v>
      </c>
      <c r="M3270">
        <v>0</v>
      </c>
      <c r="N3270">
        <v>0</v>
      </c>
      <c r="O3270">
        <v>0</v>
      </c>
      <c r="P3270">
        <v>0</v>
      </c>
      <c r="Q3270">
        <v>0</v>
      </c>
      <c r="R3270">
        <v>0</v>
      </c>
      <c r="S3270">
        <v>0</v>
      </c>
      <c r="T3270">
        <v>0</v>
      </c>
      <c r="U3270">
        <v>0</v>
      </c>
      <c r="V3270">
        <v>0</v>
      </c>
      <c r="W3270">
        <v>0</v>
      </c>
      <c r="X3270">
        <v>0</v>
      </c>
      <c r="Y3270">
        <v>0</v>
      </c>
      <c r="Z3270">
        <v>0</v>
      </c>
      <c r="AA3270">
        <v>0</v>
      </c>
      <c r="AB3270">
        <v>0</v>
      </c>
      <c r="AC3270">
        <v>0</v>
      </c>
      <c r="AD3270">
        <v>0</v>
      </c>
    </row>
    <row r="3271" spans="2:30" ht="15" customHeight="1" x14ac:dyDescent="0.45">
      <c r="B3271" t="s">
        <v>419</v>
      </c>
      <c r="C3271" t="s">
        <v>190</v>
      </c>
      <c r="D3271" t="s">
        <v>2372</v>
      </c>
      <c r="E3271" t="s">
        <v>2373</v>
      </c>
      <c r="F3271" t="s">
        <v>5654</v>
      </c>
      <c r="G3271" t="s">
        <v>422</v>
      </c>
      <c r="H3271" t="s">
        <v>1685</v>
      </c>
      <c r="I3271" t="s">
        <v>1686</v>
      </c>
      <c r="J3271">
        <v>2</v>
      </c>
      <c r="K3271">
        <v>0</v>
      </c>
      <c r="L3271">
        <v>0</v>
      </c>
      <c r="M3271">
        <v>0</v>
      </c>
      <c r="N3271">
        <v>0</v>
      </c>
      <c r="O3271">
        <v>0</v>
      </c>
      <c r="P3271">
        <v>0</v>
      </c>
      <c r="Q3271">
        <v>0</v>
      </c>
      <c r="R3271">
        <v>0</v>
      </c>
      <c r="S3271">
        <v>0</v>
      </c>
      <c r="T3271">
        <v>0</v>
      </c>
      <c r="U3271">
        <v>0</v>
      </c>
      <c r="V3271">
        <v>0</v>
      </c>
      <c r="W3271">
        <v>0</v>
      </c>
      <c r="X3271">
        <v>0</v>
      </c>
      <c r="Y3271">
        <v>0</v>
      </c>
      <c r="Z3271">
        <v>0</v>
      </c>
      <c r="AA3271">
        <v>0</v>
      </c>
      <c r="AB3271">
        <v>0</v>
      </c>
      <c r="AC3271">
        <v>0</v>
      </c>
      <c r="AD3271">
        <v>0</v>
      </c>
    </row>
    <row r="3272" spans="2:30" ht="15" customHeight="1" x14ac:dyDescent="0.45">
      <c r="B3272" t="s">
        <v>419</v>
      </c>
      <c r="C3272" t="s">
        <v>190</v>
      </c>
      <c r="D3272" t="s">
        <v>2375</v>
      </c>
      <c r="E3272" t="s">
        <v>2376</v>
      </c>
      <c r="F3272" t="s">
        <v>5655</v>
      </c>
      <c r="G3272" t="s">
        <v>422</v>
      </c>
      <c r="H3272" t="s">
        <v>1685</v>
      </c>
      <c r="I3272" t="s">
        <v>1686</v>
      </c>
      <c r="J3272">
        <v>2</v>
      </c>
      <c r="K3272">
        <v>0</v>
      </c>
      <c r="L3272">
        <v>0</v>
      </c>
      <c r="M3272">
        <v>0</v>
      </c>
      <c r="N3272">
        <v>0</v>
      </c>
      <c r="O3272">
        <v>0</v>
      </c>
      <c r="P3272">
        <v>0</v>
      </c>
      <c r="Q3272">
        <v>0</v>
      </c>
      <c r="R3272">
        <v>0</v>
      </c>
      <c r="S3272">
        <v>0</v>
      </c>
      <c r="T3272">
        <v>0</v>
      </c>
      <c r="U3272">
        <v>0</v>
      </c>
      <c r="V3272">
        <v>0</v>
      </c>
      <c r="W3272">
        <v>0</v>
      </c>
      <c r="X3272">
        <v>0</v>
      </c>
      <c r="Y3272">
        <v>0</v>
      </c>
      <c r="Z3272">
        <v>0</v>
      </c>
      <c r="AA3272">
        <v>0</v>
      </c>
      <c r="AB3272">
        <v>0</v>
      </c>
      <c r="AC3272">
        <v>0</v>
      </c>
      <c r="AD3272">
        <v>0</v>
      </c>
    </row>
    <row r="3273" spans="2:30" ht="15" customHeight="1" x14ac:dyDescent="0.45">
      <c r="B3273" t="s">
        <v>419</v>
      </c>
      <c r="C3273" t="s">
        <v>190</v>
      </c>
      <c r="D3273" t="s">
        <v>2378</v>
      </c>
      <c r="E3273" t="s">
        <v>2379</v>
      </c>
      <c r="F3273" t="s">
        <v>5656</v>
      </c>
      <c r="G3273" t="s">
        <v>422</v>
      </c>
      <c r="H3273" t="s">
        <v>1685</v>
      </c>
      <c r="I3273" t="s">
        <v>1686</v>
      </c>
      <c r="J3273">
        <v>2</v>
      </c>
      <c r="K3273">
        <v>0</v>
      </c>
      <c r="L3273">
        <v>0</v>
      </c>
      <c r="M3273">
        <v>0</v>
      </c>
      <c r="N3273">
        <v>0</v>
      </c>
      <c r="O3273">
        <v>0</v>
      </c>
      <c r="P3273">
        <v>0</v>
      </c>
      <c r="Q3273">
        <v>0</v>
      </c>
      <c r="R3273">
        <v>0</v>
      </c>
      <c r="S3273">
        <v>0</v>
      </c>
      <c r="T3273">
        <v>0</v>
      </c>
      <c r="U3273">
        <v>0</v>
      </c>
      <c r="V3273">
        <v>0</v>
      </c>
      <c r="W3273">
        <v>0</v>
      </c>
      <c r="X3273">
        <v>0</v>
      </c>
      <c r="Y3273">
        <v>0</v>
      </c>
      <c r="Z3273">
        <v>0</v>
      </c>
      <c r="AA3273">
        <v>0</v>
      </c>
      <c r="AB3273">
        <v>0</v>
      </c>
      <c r="AC3273">
        <v>0</v>
      </c>
      <c r="AD3273">
        <v>0</v>
      </c>
    </row>
    <row r="3274" spans="2:30" ht="15" customHeight="1" x14ac:dyDescent="0.45">
      <c r="B3274" t="s">
        <v>419</v>
      </c>
      <c r="C3274" t="s">
        <v>190</v>
      </c>
      <c r="D3274" t="s">
        <v>2381</v>
      </c>
      <c r="E3274" t="s">
        <v>2382</v>
      </c>
      <c r="F3274" t="s">
        <v>5657</v>
      </c>
      <c r="G3274" t="s">
        <v>422</v>
      </c>
      <c r="H3274" t="s">
        <v>1685</v>
      </c>
      <c r="I3274" t="s">
        <v>1686</v>
      </c>
      <c r="J3274">
        <v>2</v>
      </c>
      <c r="K3274">
        <v>0</v>
      </c>
      <c r="L3274">
        <v>0</v>
      </c>
      <c r="M3274">
        <v>0</v>
      </c>
      <c r="N3274">
        <v>0</v>
      </c>
      <c r="O3274">
        <v>0</v>
      </c>
      <c r="P3274">
        <v>0</v>
      </c>
      <c r="Q3274">
        <v>0</v>
      </c>
      <c r="R3274">
        <v>0</v>
      </c>
      <c r="S3274">
        <v>0</v>
      </c>
      <c r="T3274">
        <v>0</v>
      </c>
      <c r="U3274">
        <v>0</v>
      </c>
      <c r="V3274">
        <v>0</v>
      </c>
      <c r="W3274">
        <v>0</v>
      </c>
      <c r="X3274">
        <v>0</v>
      </c>
      <c r="Y3274">
        <v>0</v>
      </c>
      <c r="Z3274">
        <v>0</v>
      </c>
      <c r="AA3274">
        <v>0</v>
      </c>
      <c r="AB3274">
        <v>0</v>
      </c>
      <c r="AC3274">
        <v>0</v>
      </c>
      <c r="AD3274">
        <v>0</v>
      </c>
    </row>
    <row r="3275" spans="2:30" ht="15" customHeight="1" x14ac:dyDescent="0.45">
      <c r="B3275" t="s">
        <v>419</v>
      </c>
      <c r="C3275" t="s">
        <v>190</v>
      </c>
      <c r="D3275" t="s">
        <v>2384</v>
      </c>
      <c r="E3275" t="s">
        <v>2385</v>
      </c>
      <c r="F3275" t="s">
        <v>5658</v>
      </c>
      <c r="G3275" t="s">
        <v>422</v>
      </c>
      <c r="H3275" t="s">
        <v>1685</v>
      </c>
      <c r="I3275" t="s">
        <v>1686</v>
      </c>
      <c r="J3275">
        <v>2</v>
      </c>
      <c r="K3275">
        <v>0</v>
      </c>
      <c r="L3275">
        <v>0</v>
      </c>
      <c r="M3275">
        <v>0</v>
      </c>
      <c r="N3275">
        <v>0</v>
      </c>
      <c r="O3275">
        <v>0</v>
      </c>
      <c r="P3275">
        <v>0</v>
      </c>
      <c r="Q3275">
        <v>0</v>
      </c>
      <c r="R3275">
        <v>0</v>
      </c>
      <c r="S3275">
        <v>0</v>
      </c>
      <c r="T3275">
        <v>0</v>
      </c>
      <c r="U3275">
        <v>0</v>
      </c>
      <c r="V3275">
        <v>0</v>
      </c>
      <c r="W3275">
        <v>0</v>
      </c>
      <c r="X3275">
        <v>0</v>
      </c>
      <c r="Y3275">
        <v>0</v>
      </c>
      <c r="Z3275">
        <v>0</v>
      </c>
      <c r="AA3275">
        <v>0</v>
      </c>
      <c r="AB3275">
        <v>0</v>
      </c>
      <c r="AC3275">
        <v>0</v>
      </c>
      <c r="AD3275">
        <v>0</v>
      </c>
    </row>
    <row r="3276" spans="2:30" ht="15" customHeight="1" x14ac:dyDescent="0.45">
      <c r="B3276" t="s">
        <v>419</v>
      </c>
      <c r="C3276" t="s">
        <v>190</v>
      </c>
      <c r="D3276" t="s">
        <v>2387</v>
      </c>
      <c r="E3276" t="s">
        <v>2388</v>
      </c>
      <c r="F3276" t="s">
        <v>5659</v>
      </c>
      <c r="G3276" t="s">
        <v>422</v>
      </c>
      <c r="H3276" t="s">
        <v>1685</v>
      </c>
      <c r="I3276" t="s">
        <v>1686</v>
      </c>
      <c r="J3276">
        <v>2</v>
      </c>
      <c r="K3276">
        <v>0</v>
      </c>
      <c r="L3276">
        <v>0</v>
      </c>
      <c r="M3276">
        <v>0</v>
      </c>
      <c r="N3276">
        <v>0</v>
      </c>
      <c r="O3276">
        <v>0</v>
      </c>
      <c r="P3276">
        <v>0</v>
      </c>
      <c r="Q3276">
        <v>0</v>
      </c>
      <c r="R3276">
        <v>0</v>
      </c>
      <c r="S3276">
        <v>0</v>
      </c>
      <c r="T3276">
        <v>0</v>
      </c>
      <c r="U3276">
        <v>0</v>
      </c>
      <c r="V3276">
        <v>0</v>
      </c>
      <c r="W3276">
        <v>0</v>
      </c>
      <c r="X3276">
        <v>0</v>
      </c>
      <c r="Y3276">
        <v>0</v>
      </c>
      <c r="Z3276">
        <v>0</v>
      </c>
      <c r="AA3276">
        <v>0</v>
      </c>
      <c r="AB3276">
        <v>0</v>
      </c>
      <c r="AC3276">
        <v>0</v>
      </c>
      <c r="AD3276">
        <v>0</v>
      </c>
    </row>
    <row r="3277" spans="2:30" ht="15" customHeight="1" x14ac:dyDescent="0.45">
      <c r="B3277" t="s">
        <v>419</v>
      </c>
      <c r="C3277" t="s">
        <v>190</v>
      </c>
      <c r="D3277" t="s">
        <v>2390</v>
      </c>
      <c r="E3277" t="s">
        <v>2391</v>
      </c>
      <c r="F3277" t="s">
        <v>5660</v>
      </c>
      <c r="G3277" t="s">
        <v>422</v>
      </c>
      <c r="H3277" t="s">
        <v>1685</v>
      </c>
      <c r="I3277" t="s">
        <v>1686</v>
      </c>
      <c r="J3277">
        <v>2</v>
      </c>
      <c r="K3277">
        <v>0</v>
      </c>
      <c r="L3277">
        <v>0</v>
      </c>
      <c r="M3277">
        <v>0</v>
      </c>
      <c r="N3277">
        <v>0</v>
      </c>
      <c r="O3277">
        <v>0</v>
      </c>
      <c r="P3277">
        <v>0</v>
      </c>
      <c r="Q3277">
        <v>0</v>
      </c>
      <c r="R3277">
        <v>0</v>
      </c>
      <c r="S3277">
        <v>0</v>
      </c>
      <c r="T3277">
        <v>0</v>
      </c>
      <c r="U3277">
        <v>0</v>
      </c>
      <c r="V3277">
        <v>0</v>
      </c>
      <c r="W3277">
        <v>0</v>
      </c>
      <c r="X3277">
        <v>0</v>
      </c>
      <c r="Y3277">
        <v>0</v>
      </c>
      <c r="Z3277">
        <v>0</v>
      </c>
      <c r="AA3277">
        <v>0</v>
      </c>
      <c r="AB3277">
        <v>0</v>
      </c>
      <c r="AC3277">
        <v>0</v>
      </c>
      <c r="AD3277">
        <v>0</v>
      </c>
    </row>
    <row r="3278" spans="2:30" ht="15" customHeight="1" x14ac:dyDescent="0.45">
      <c r="B3278" t="s">
        <v>419</v>
      </c>
      <c r="C3278" t="s">
        <v>190</v>
      </c>
      <c r="D3278" t="s">
        <v>2393</v>
      </c>
      <c r="E3278" t="s">
        <v>2394</v>
      </c>
      <c r="F3278" t="s">
        <v>5661</v>
      </c>
      <c r="G3278" t="s">
        <v>422</v>
      </c>
      <c r="H3278" t="s">
        <v>1685</v>
      </c>
      <c r="I3278" t="s">
        <v>1686</v>
      </c>
      <c r="J3278">
        <v>2</v>
      </c>
      <c r="K3278">
        <v>0</v>
      </c>
      <c r="L3278">
        <v>0</v>
      </c>
      <c r="M3278">
        <v>0</v>
      </c>
      <c r="N3278">
        <v>0</v>
      </c>
      <c r="O3278">
        <v>0</v>
      </c>
      <c r="P3278">
        <v>0</v>
      </c>
      <c r="Q3278">
        <v>0</v>
      </c>
      <c r="R3278">
        <v>0</v>
      </c>
      <c r="S3278">
        <v>0</v>
      </c>
      <c r="T3278">
        <v>0</v>
      </c>
      <c r="U3278">
        <v>0</v>
      </c>
      <c r="V3278">
        <v>0</v>
      </c>
      <c r="W3278">
        <v>0</v>
      </c>
      <c r="X3278">
        <v>0</v>
      </c>
      <c r="Y3278">
        <v>0</v>
      </c>
      <c r="Z3278">
        <v>0</v>
      </c>
      <c r="AA3278">
        <v>0</v>
      </c>
      <c r="AB3278">
        <v>0</v>
      </c>
      <c r="AC3278">
        <v>0</v>
      </c>
      <c r="AD3278">
        <v>0</v>
      </c>
    </row>
    <row r="3279" spans="2:30" ht="15" customHeight="1" x14ac:dyDescent="0.45">
      <c r="B3279" t="s">
        <v>419</v>
      </c>
      <c r="C3279" t="s">
        <v>190</v>
      </c>
      <c r="D3279" t="s">
        <v>2396</v>
      </c>
      <c r="E3279" t="s">
        <v>2397</v>
      </c>
      <c r="F3279" t="s">
        <v>5662</v>
      </c>
      <c r="G3279" t="s">
        <v>422</v>
      </c>
      <c r="H3279" t="s">
        <v>1685</v>
      </c>
      <c r="I3279" t="s">
        <v>1686</v>
      </c>
      <c r="J3279">
        <v>2</v>
      </c>
      <c r="K3279">
        <v>0</v>
      </c>
      <c r="L3279">
        <v>0</v>
      </c>
      <c r="M3279">
        <v>0</v>
      </c>
      <c r="N3279">
        <v>0</v>
      </c>
      <c r="O3279">
        <v>0</v>
      </c>
      <c r="P3279">
        <v>0</v>
      </c>
      <c r="Q3279">
        <v>0</v>
      </c>
      <c r="R3279">
        <v>0</v>
      </c>
      <c r="S3279">
        <v>0</v>
      </c>
      <c r="T3279">
        <v>0</v>
      </c>
      <c r="U3279">
        <v>0</v>
      </c>
      <c r="V3279">
        <v>0</v>
      </c>
      <c r="W3279">
        <v>0</v>
      </c>
      <c r="X3279">
        <v>0</v>
      </c>
      <c r="Y3279">
        <v>0</v>
      </c>
      <c r="Z3279">
        <v>0</v>
      </c>
      <c r="AA3279">
        <v>0</v>
      </c>
      <c r="AB3279">
        <v>0</v>
      </c>
      <c r="AC3279">
        <v>0</v>
      </c>
      <c r="AD3279">
        <v>0</v>
      </c>
    </row>
    <row r="3280" spans="2:30" ht="15" customHeight="1" x14ac:dyDescent="0.45">
      <c r="B3280" t="s">
        <v>419</v>
      </c>
      <c r="C3280" t="s">
        <v>190</v>
      </c>
      <c r="D3280" t="s">
        <v>2399</v>
      </c>
      <c r="E3280" t="s">
        <v>2400</v>
      </c>
      <c r="F3280" t="s">
        <v>5663</v>
      </c>
      <c r="G3280" t="s">
        <v>422</v>
      </c>
      <c r="H3280" t="s">
        <v>1685</v>
      </c>
      <c r="I3280" t="s">
        <v>1686</v>
      </c>
      <c r="J3280">
        <v>2</v>
      </c>
      <c r="K3280">
        <v>0</v>
      </c>
      <c r="L3280">
        <v>0</v>
      </c>
      <c r="M3280">
        <v>0</v>
      </c>
      <c r="N3280">
        <v>0</v>
      </c>
      <c r="O3280">
        <v>0</v>
      </c>
      <c r="P3280">
        <v>0</v>
      </c>
      <c r="Q3280">
        <v>0</v>
      </c>
      <c r="R3280">
        <v>0</v>
      </c>
      <c r="S3280">
        <v>0</v>
      </c>
      <c r="T3280">
        <v>0</v>
      </c>
      <c r="U3280">
        <v>0</v>
      </c>
      <c r="V3280">
        <v>0</v>
      </c>
      <c r="W3280">
        <v>0</v>
      </c>
      <c r="X3280">
        <v>0</v>
      </c>
      <c r="Y3280">
        <v>0</v>
      </c>
      <c r="Z3280">
        <v>0</v>
      </c>
      <c r="AA3280">
        <v>0</v>
      </c>
      <c r="AB3280">
        <v>0</v>
      </c>
      <c r="AC3280">
        <v>0</v>
      </c>
      <c r="AD3280">
        <v>0</v>
      </c>
    </row>
    <row r="3281" spans="2:30" ht="15" customHeight="1" x14ac:dyDescent="0.45">
      <c r="B3281" t="s">
        <v>419</v>
      </c>
      <c r="C3281" t="s">
        <v>190</v>
      </c>
      <c r="D3281" t="s">
        <v>2402</v>
      </c>
      <c r="E3281" t="s">
        <v>2403</v>
      </c>
      <c r="F3281" t="s">
        <v>5664</v>
      </c>
      <c r="G3281" t="s">
        <v>422</v>
      </c>
      <c r="H3281" t="s">
        <v>1685</v>
      </c>
      <c r="I3281" t="s">
        <v>1686</v>
      </c>
      <c r="J3281">
        <v>2</v>
      </c>
      <c r="K3281">
        <v>0</v>
      </c>
      <c r="L3281">
        <v>0</v>
      </c>
      <c r="M3281">
        <v>0</v>
      </c>
      <c r="N3281">
        <v>0</v>
      </c>
      <c r="O3281">
        <v>0</v>
      </c>
      <c r="P3281">
        <v>0</v>
      </c>
      <c r="Q3281">
        <v>0</v>
      </c>
      <c r="R3281">
        <v>0</v>
      </c>
      <c r="S3281">
        <v>0</v>
      </c>
      <c r="T3281">
        <v>0</v>
      </c>
      <c r="U3281">
        <v>0</v>
      </c>
      <c r="V3281">
        <v>0</v>
      </c>
      <c r="W3281">
        <v>0</v>
      </c>
      <c r="X3281">
        <v>0</v>
      </c>
      <c r="Y3281">
        <v>0</v>
      </c>
      <c r="Z3281">
        <v>0</v>
      </c>
      <c r="AA3281">
        <v>0</v>
      </c>
      <c r="AB3281">
        <v>0</v>
      </c>
      <c r="AC3281">
        <v>0</v>
      </c>
      <c r="AD3281">
        <v>0</v>
      </c>
    </row>
    <row r="3282" spans="2:30" ht="15" customHeight="1" x14ac:dyDescent="0.45">
      <c r="B3282" t="s">
        <v>419</v>
      </c>
      <c r="C3282" t="s">
        <v>190</v>
      </c>
      <c r="D3282" t="s">
        <v>2405</v>
      </c>
      <c r="E3282" t="s">
        <v>2406</v>
      </c>
      <c r="F3282" t="s">
        <v>5665</v>
      </c>
      <c r="G3282" t="s">
        <v>422</v>
      </c>
      <c r="H3282" t="s">
        <v>1685</v>
      </c>
      <c r="I3282" t="s">
        <v>1686</v>
      </c>
      <c r="J3282">
        <v>2</v>
      </c>
      <c r="K3282">
        <v>0</v>
      </c>
      <c r="L3282">
        <v>0</v>
      </c>
      <c r="M3282">
        <v>0</v>
      </c>
      <c r="N3282">
        <v>0</v>
      </c>
      <c r="O3282">
        <v>0</v>
      </c>
      <c r="P3282">
        <v>0</v>
      </c>
      <c r="Q3282">
        <v>0</v>
      </c>
      <c r="R3282">
        <v>0</v>
      </c>
      <c r="S3282">
        <v>0</v>
      </c>
      <c r="T3282">
        <v>0</v>
      </c>
      <c r="U3282">
        <v>0</v>
      </c>
      <c r="V3282">
        <v>0</v>
      </c>
      <c r="W3282">
        <v>0</v>
      </c>
      <c r="X3282">
        <v>0</v>
      </c>
      <c r="Y3282">
        <v>0</v>
      </c>
      <c r="Z3282">
        <v>0</v>
      </c>
      <c r="AA3282">
        <v>0</v>
      </c>
      <c r="AB3282">
        <v>0</v>
      </c>
      <c r="AC3282">
        <v>0</v>
      </c>
      <c r="AD3282">
        <v>0</v>
      </c>
    </row>
    <row r="3283" spans="2:30" ht="15" customHeight="1" x14ac:dyDescent="0.45">
      <c r="B3283" t="s">
        <v>419</v>
      </c>
      <c r="C3283" t="s">
        <v>190</v>
      </c>
      <c r="D3283" t="s">
        <v>2408</v>
      </c>
      <c r="E3283" t="s">
        <v>2409</v>
      </c>
      <c r="F3283" t="s">
        <v>5666</v>
      </c>
      <c r="G3283" t="s">
        <v>422</v>
      </c>
      <c r="H3283" t="s">
        <v>1685</v>
      </c>
      <c r="I3283" t="s">
        <v>1686</v>
      </c>
      <c r="J3283">
        <v>2</v>
      </c>
      <c r="K3283">
        <v>1223.682</v>
      </c>
      <c r="L3283">
        <v>1135.251</v>
      </c>
      <c r="M3283">
        <v>1271.8219999999999</v>
      </c>
      <c r="N3283">
        <v>1419.712</v>
      </c>
      <c r="O3283">
        <v>1493.4860000000001</v>
      </c>
      <c r="P3283">
        <v>1417.0909999999999</v>
      </c>
      <c r="Q3283">
        <v>1461.7429999999999</v>
      </c>
      <c r="R3283">
        <v>1497.451</v>
      </c>
      <c r="S3283">
        <v>1554.298</v>
      </c>
      <c r="T3283">
        <v>1606.8009999999999</v>
      </c>
      <c r="U3283">
        <v>1659.8530000000001</v>
      </c>
      <c r="V3283">
        <v>1710.69</v>
      </c>
      <c r="W3283">
        <v>1762.9590000000001</v>
      </c>
      <c r="X3283">
        <v>1816.377</v>
      </c>
      <c r="Y3283">
        <v>1871.0319999999999</v>
      </c>
      <c r="Z3283">
        <v>1926.8679999999999</v>
      </c>
      <c r="AA3283">
        <v>1983.62</v>
      </c>
      <c r="AB3283">
        <v>2041.307</v>
      </c>
      <c r="AC3283">
        <v>2100.1709999999998</v>
      </c>
      <c r="AD3283">
        <v>2160.444</v>
      </c>
    </row>
    <row r="3284" spans="2:30" ht="15" customHeight="1" x14ac:dyDescent="0.45">
      <c r="B3284" t="s">
        <v>419</v>
      </c>
      <c r="C3284" t="s">
        <v>190</v>
      </c>
      <c r="D3284" t="s">
        <v>2411</v>
      </c>
      <c r="E3284">
        <v>0</v>
      </c>
      <c r="F3284" t="s">
        <v>5585</v>
      </c>
      <c r="G3284" t="s">
        <v>422</v>
      </c>
      <c r="H3284" t="s">
        <v>1685</v>
      </c>
      <c r="I3284" t="s">
        <v>1686</v>
      </c>
      <c r="J3284">
        <v>2</v>
      </c>
      <c r="K3284">
        <v>0</v>
      </c>
      <c r="L3284">
        <v>0</v>
      </c>
      <c r="M3284">
        <v>0</v>
      </c>
      <c r="N3284">
        <v>0</v>
      </c>
      <c r="O3284">
        <v>0</v>
      </c>
      <c r="P3284">
        <v>0</v>
      </c>
      <c r="Q3284">
        <v>0</v>
      </c>
      <c r="R3284">
        <v>0</v>
      </c>
      <c r="S3284">
        <v>0</v>
      </c>
      <c r="T3284">
        <v>0</v>
      </c>
      <c r="U3284">
        <v>0</v>
      </c>
      <c r="V3284">
        <v>0</v>
      </c>
      <c r="W3284">
        <v>0</v>
      </c>
      <c r="X3284">
        <v>0</v>
      </c>
      <c r="Y3284">
        <v>0</v>
      </c>
      <c r="Z3284">
        <v>0</v>
      </c>
      <c r="AA3284">
        <v>0</v>
      </c>
      <c r="AB3284">
        <v>0</v>
      </c>
      <c r="AC3284">
        <v>0</v>
      </c>
      <c r="AD3284">
        <v>0</v>
      </c>
    </row>
    <row r="3285" spans="2:30" ht="15" customHeight="1" x14ac:dyDescent="0.45">
      <c r="B3285" t="s">
        <v>419</v>
      </c>
      <c r="C3285" t="s">
        <v>190</v>
      </c>
      <c r="D3285" t="s">
        <v>2412</v>
      </c>
      <c r="E3285">
        <v>0</v>
      </c>
      <c r="F3285" t="s">
        <v>5585</v>
      </c>
      <c r="G3285" t="s">
        <v>422</v>
      </c>
      <c r="H3285" t="s">
        <v>1685</v>
      </c>
      <c r="I3285" t="s">
        <v>1686</v>
      </c>
      <c r="J3285">
        <v>2</v>
      </c>
      <c r="K3285">
        <v>0</v>
      </c>
      <c r="L3285">
        <v>0.96899999999999997</v>
      </c>
      <c r="M3285">
        <v>1.1479999999999999</v>
      </c>
      <c r="N3285">
        <v>1.1080000000000001</v>
      </c>
      <c r="O3285">
        <v>1.0529999999999999</v>
      </c>
      <c r="P3285">
        <v>0.94499999999999995</v>
      </c>
      <c r="Q3285">
        <v>1.032</v>
      </c>
      <c r="R3285">
        <v>1.0249999999999999</v>
      </c>
      <c r="S3285">
        <v>1.04</v>
      </c>
      <c r="T3285">
        <v>1.0369999999999999</v>
      </c>
      <c r="U3285">
        <v>1.038</v>
      </c>
      <c r="V3285">
        <v>1.0389999999999999</v>
      </c>
      <c r="W3285">
        <v>1.042</v>
      </c>
      <c r="X3285">
        <v>1.046</v>
      </c>
      <c r="Y3285">
        <v>1.05</v>
      </c>
      <c r="Z3285">
        <v>1.054</v>
      </c>
      <c r="AA3285">
        <v>1.0580000000000001</v>
      </c>
      <c r="AB3285">
        <v>1.0640000000000001</v>
      </c>
      <c r="AC3285">
        <v>1.069</v>
      </c>
      <c r="AD3285">
        <v>1.071</v>
      </c>
    </row>
    <row r="3286" spans="2:30" ht="15" customHeight="1" x14ac:dyDescent="0.45">
      <c r="B3286" t="s">
        <v>419</v>
      </c>
      <c r="C3286" t="s">
        <v>190</v>
      </c>
      <c r="D3286" t="s">
        <v>2413</v>
      </c>
      <c r="E3286">
        <v>0</v>
      </c>
      <c r="F3286" t="s">
        <v>5585</v>
      </c>
      <c r="G3286" t="s">
        <v>422</v>
      </c>
      <c r="H3286" t="s">
        <v>1685</v>
      </c>
      <c r="I3286" t="s">
        <v>1686</v>
      </c>
      <c r="J3286">
        <v>2</v>
      </c>
      <c r="K3286">
        <v>0</v>
      </c>
      <c r="L3286">
        <v>0</v>
      </c>
      <c r="M3286">
        <v>0</v>
      </c>
      <c r="N3286">
        <v>0</v>
      </c>
      <c r="O3286">
        <v>0</v>
      </c>
      <c r="P3286">
        <v>0</v>
      </c>
      <c r="Q3286">
        <v>0</v>
      </c>
      <c r="R3286">
        <v>0</v>
      </c>
      <c r="S3286">
        <v>0</v>
      </c>
      <c r="T3286">
        <v>0</v>
      </c>
      <c r="U3286">
        <v>0</v>
      </c>
      <c r="V3286">
        <v>0</v>
      </c>
      <c r="W3286">
        <v>0</v>
      </c>
      <c r="X3286">
        <v>0</v>
      </c>
      <c r="Y3286">
        <v>0</v>
      </c>
      <c r="Z3286">
        <v>0</v>
      </c>
      <c r="AA3286">
        <v>0</v>
      </c>
      <c r="AB3286">
        <v>0</v>
      </c>
      <c r="AC3286">
        <v>0</v>
      </c>
      <c r="AD3286">
        <v>0</v>
      </c>
    </row>
    <row r="3287" spans="2:30" ht="15" customHeight="1" x14ac:dyDescent="0.45">
      <c r="B3287" t="s">
        <v>419</v>
      </c>
      <c r="C3287" t="s">
        <v>190</v>
      </c>
      <c r="D3287" t="s">
        <v>2414</v>
      </c>
      <c r="E3287">
        <v>0</v>
      </c>
      <c r="F3287" t="s">
        <v>5585</v>
      </c>
      <c r="G3287" t="s">
        <v>422</v>
      </c>
      <c r="H3287" t="s">
        <v>1685</v>
      </c>
      <c r="I3287" t="s">
        <v>1686</v>
      </c>
      <c r="J3287">
        <v>2</v>
      </c>
      <c r="K3287">
        <v>0</v>
      </c>
      <c r="L3287">
        <v>0</v>
      </c>
      <c r="M3287">
        <v>0</v>
      </c>
      <c r="N3287">
        <v>0</v>
      </c>
      <c r="O3287">
        <v>0</v>
      </c>
      <c r="P3287">
        <v>0</v>
      </c>
      <c r="Q3287">
        <v>0</v>
      </c>
      <c r="R3287">
        <v>0</v>
      </c>
      <c r="S3287">
        <v>0</v>
      </c>
      <c r="T3287">
        <v>0</v>
      </c>
      <c r="U3287">
        <v>0</v>
      </c>
      <c r="V3287">
        <v>0</v>
      </c>
      <c r="W3287">
        <v>0</v>
      </c>
      <c r="X3287">
        <v>0</v>
      </c>
      <c r="Y3287">
        <v>0</v>
      </c>
      <c r="Z3287">
        <v>0</v>
      </c>
      <c r="AA3287">
        <v>0</v>
      </c>
      <c r="AB3287">
        <v>0</v>
      </c>
      <c r="AC3287">
        <v>0</v>
      </c>
      <c r="AD3287">
        <v>0</v>
      </c>
    </row>
    <row r="3288" spans="2:30" ht="15" customHeight="1" x14ac:dyDescent="0.45">
      <c r="B3288" t="s">
        <v>419</v>
      </c>
      <c r="C3288" t="s">
        <v>190</v>
      </c>
      <c r="D3288" t="s">
        <v>2415</v>
      </c>
      <c r="E3288">
        <v>0</v>
      </c>
      <c r="F3288" t="s">
        <v>5585</v>
      </c>
      <c r="G3288" t="s">
        <v>422</v>
      </c>
      <c r="H3288" t="s">
        <v>1685</v>
      </c>
      <c r="I3288" t="s">
        <v>1686</v>
      </c>
      <c r="J3288">
        <v>2</v>
      </c>
      <c r="K3288" t="e">
        <f>#VALUE!</f>
        <v>#VALUE!</v>
      </c>
      <c r="L3288">
        <v>0</v>
      </c>
      <c r="M3288">
        <v>0</v>
      </c>
      <c r="N3288">
        <v>0</v>
      </c>
      <c r="O3288">
        <v>0</v>
      </c>
      <c r="P3288">
        <v>0</v>
      </c>
      <c r="Q3288">
        <v>0</v>
      </c>
      <c r="R3288">
        <v>0</v>
      </c>
      <c r="S3288">
        <v>0</v>
      </c>
      <c r="T3288">
        <v>0</v>
      </c>
      <c r="U3288">
        <v>0</v>
      </c>
      <c r="V3288">
        <v>0</v>
      </c>
      <c r="W3288">
        <v>0</v>
      </c>
      <c r="X3288">
        <v>0</v>
      </c>
      <c r="Y3288">
        <v>0</v>
      </c>
      <c r="Z3288">
        <v>0</v>
      </c>
      <c r="AA3288">
        <v>0</v>
      </c>
      <c r="AB3288">
        <v>0</v>
      </c>
      <c r="AC3288">
        <v>0</v>
      </c>
      <c r="AD3288">
        <v>0</v>
      </c>
    </row>
    <row r="3289" spans="2:30" ht="15" customHeight="1" x14ac:dyDescent="0.45">
      <c r="B3289" t="s">
        <v>419</v>
      </c>
      <c r="C3289" t="s">
        <v>190</v>
      </c>
      <c r="D3289" t="s">
        <v>2416</v>
      </c>
      <c r="E3289" t="s">
        <v>2417</v>
      </c>
      <c r="F3289" t="s">
        <v>5667</v>
      </c>
      <c r="G3289" t="s">
        <v>422</v>
      </c>
      <c r="H3289" t="s">
        <v>1685</v>
      </c>
      <c r="I3289" t="s">
        <v>1686</v>
      </c>
      <c r="J3289">
        <v>2</v>
      </c>
      <c r="K3289" t="e">
        <f>#VALUE!</f>
        <v>#VALUE!</v>
      </c>
      <c r="L3289">
        <v>0</v>
      </c>
      <c r="M3289">
        <v>0</v>
      </c>
      <c r="N3289">
        <v>0</v>
      </c>
      <c r="O3289">
        <v>0</v>
      </c>
      <c r="P3289">
        <v>0</v>
      </c>
      <c r="Q3289">
        <v>0</v>
      </c>
      <c r="R3289">
        <v>0</v>
      </c>
      <c r="S3289">
        <v>0</v>
      </c>
      <c r="T3289">
        <v>0</v>
      </c>
      <c r="U3289">
        <v>0</v>
      </c>
      <c r="V3289">
        <v>0</v>
      </c>
      <c r="W3289">
        <v>0</v>
      </c>
      <c r="X3289">
        <v>0</v>
      </c>
      <c r="Y3289">
        <v>0</v>
      </c>
      <c r="Z3289">
        <v>0</v>
      </c>
      <c r="AA3289">
        <v>0</v>
      </c>
      <c r="AB3289">
        <v>0</v>
      </c>
      <c r="AC3289">
        <v>0</v>
      </c>
      <c r="AD3289">
        <v>0</v>
      </c>
    </row>
    <row r="3290" spans="2:30" ht="15" customHeight="1" x14ac:dyDescent="0.45">
      <c r="B3290" t="s">
        <v>419</v>
      </c>
      <c r="C3290" t="s">
        <v>190</v>
      </c>
      <c r="D3290" t="s">
        <v>2419</v>
      </c>
      <c r="E3290" t="s">
        <v>2420</v>
      </c>
      <c r="F3290" t="s">
        <v>5668</v>
      </c>
      <c r="G3290" t="s">
        <v>422</v>
      </c>
      <c r="H3290" t="s">
        <v>1685</v>
      </c>
      <c r="I3290" t="s">
        <v>1686</v>
      </c>
      <c r="J3290">
        <v>2</v>
      </c>
      <c r="K3290" t="e">
        <f>#VALUE!</f>
        <v>#VALUE!</v>
      </c>
      <c r="L3290">
        <v>2</v>
      </c>
      <c r="M3290">
        <v>0</v>
      </c>
      <c r="N3290">
        <v>0</v>
      </c>
      <c r="O3290">
        <v>0</v>
      </c>
      <c r="P3290">
        <v>0</v>
      </c>
      <c r="Q3290">
        <v>0</v>
      </c>
      <c r="R3290">
        <v>0</v>
      </c>
      <c r="S3290">
        <v>0</v>
      </c>
      <c r="T3290">
        <v>0</v>
      </c>
      <c r="U3290">
        <v>0</v>
      </c>
      <c r="V3290">
        <v>0</v>
      </c>
      <c r="W3290">
        <v>0</v>
      </c>
      <c r="X3290">
        <v>0</v>
      </c>
      <c r="Y3290">
        <v>0</v>
      </c>
      <c r="Z3290">
        <v>0</v>
      </c>
      <c r="AA3290">
        <v>0</v>
      </c>
      <c r="AB3290">
        <v>0</v>
      </c>
      <c r="AC3290">
        <v>0</v>
      </c>
      <c r="AD3290">
        <v>0</v>
      </c>
    </row>
    <row r="3291" spans="2:30" ht="15" customHeight="1" x14ac:dyDescent="0.45">
      <c r="B3291" t="s">
        <v>419</v>
      </c>
      <c r="C3291" t="s">
        <v>190</v>
      </c>
      <c r="D3291" t="s">
        <v>2422</v>
      </c>
      <c r="E3291" t="s">
        <v>2423</v>
      </c>
      <c r="F3291" t="s">
        <v>5669</v>
      </c>
      <c r="G3291" t="s">
        <v>422</v>
      </c>
      <c r="H3291" t="s">
        <v>1685</v>
      </c>
      <c r="I3291" t="s">
        <v>1686</v>
      </c>
      <c r="J3291">
        <v>2</v>
      </c>
      <c r="K3291" t="e">
        <f>#VALUE!</f>
        <v>#VALUE!</v>
      </c>
      <c r="L3291">
        <v>2</v>
      </c>
      <c r="M3291">
        <v>0</v>
      </c>
      <c r="N3291">
        <v>0</v>
      </c>
      <c r="O3291">
        <v>0</v>
      </c>
      <c r="P3291">
        <v>0</v>
      </c>
      <c r="Q3291">
        <v>0</v>
      </c>
      <c r="R3291">
        <v>0</v>
      </c>
      <c r="S3291">
        <v>0</v>
      </c>
      <c r="T3291">
        <v>0</v>
      </c>
      <c r="U3291">
        <v>0</v>
      </c>
      <c r="V3291">
        <v>0</v>
      </c>
      <c r="W3291">
        <v>0</v>
      </c>
      <c r="X3291">
        <v>0</v>
      </c>
      <c r="Y3291">
        <v>0</v>
      </c>
      <c r="Z3291">
        <v>0</v>
      </c>
      <c r="AA3291">
        <v>0</v>
      </c>
      <c r="AB3291">
        <v>0</v>
      </c>
      <c r="AC3291">
        <v>0</v>
      </c>
      <c r="AD3291">
        <v>0</v>
      </c>
    </row>
    <row r="3292" spans="2:30" ht="15" customHeight="1" x14ac:dyDescent="0.45">
      <c r="B3292" t="s">
        <v>419</v>
      </c>
      <c r="C3292" t="s">
        <v>190</v>
      </c>
      <c r="D3292" t="s">
        <v>2425</v>
      </c>
      <c r="E3292">
        <v>0</v>
      </c>
      <c r="F3292" t="s">
        <v>5585</v>
      </c>
      <c r="G3292" t="s">
        <v>422</v>
      </c>
      <c r="H3292" t="s">
        <v>1685</v>
      </c>
      <c r="I3292" t="s">
        <v>1686</v>
      </c>
      <c r="J3292">
        <v>2</v>
      </c>
      <c r="K3292">
        <v>0</v>
      </c>
      <c r="L3292">
        <v>0</v>
      </c>
      <c r="M3292">
        <v>0</v>
      </c>
      <c r="N3292">
        <v>0</v>
      </c>
      <c r="O3292">
        <v>0</v>
      </c>
      <c r="P3292">
        <v>0</v>
      </c>
      <c r="Q3292">
        <v>0</v>
      </c>
      <c r="R3292">
        <v>0</v>
      </c>
      <c r="S3292">
        <v>0</v>
      </c>
      <c r="T3292">
        <v>0</v>
      </c>
      <c r="U3292">
        <v>0</v>
      </c>
      <c r="V3292">
        <v>0</v>
      </c>
      <c r="W3292">
        <v>0</v>
      </c>
      <c r="X3292">
        <v>0</v>
      </c>
      <c r="Y3292">
        <v>0</v>
      </c>
      <c r="Z3292">
        <v>0</v>
      </c>
      <c r="AA3292">
        <v>0</v>
      </c>
      <c r="AB3292">
        <v>0</v>
      </c>
      <c r="AC3292">
        <v>0</v>
      </c>
      <c r="AD3292">
        <v>0</v>
      </c>
    </row>
    <row r="3293" spans="2:30" ht="15" customHeight="1" x14ac:dyDescent="0.45">
      <c r="B3293" t="s">
        <v>419</v>
      </c>
      <c r="C3293" t="s">
        <v>190</v>
      </c>
      <c r="D3293" t="s">
        <v>2426</v>
      </c>
      <c r="E3293">
        <v>0</v>
      </c>
      <c r="F3293" t="s">
        <v>5585</v>
      </c>
      <c r="G3293" t="s">
        <v>422</v>
      </c>
      <c r="H3293" t="s">
        <v>1685</v>
      </c>
      <c r="I3293" t="s">
        <v>1686</v>
      </c>
      <c r="J3293">
        <v>2</v>
      </c>
      <c r="K3293">
        <v>0</v>
      </c>
      <c r="L3293">
        <v>1</v>
      </c>
      <c r="M3293">
        <v>2</v>
      </c>
      <c r="N3293">
        <v>3</v>
      </c>
      <c r="O3293">
        <v>4</v>
      </c>
      <c r="P3293">
        <v>5</v>
      </c>
      <c r="Q3293">
        <v>6</v>
      </c>
      <c r="R3293">
        <v>7</v>
      </c>
      <c r="S3293">
        <v>8</v>
      </c>
      <c r="T3293">
        <v>9</v>
      </c>
      <c r="U3293">
        <v>10</v>
      </c>
      <c r="V3293">
        <v>11</v>
      </c>
      <c r="W3293">
        <v>12</v>
      </c>
      <c r="X3293">
        <v>13</v>
      </c>
      <c r="Y3293">
        <v>14</v>
      </c>
      <c r="Z3293">
        <v>15</v>
      </c>
      <c r="AA3293">
        <v>16</v>
      </c>
      <c r="AB3293">
        <v>17</v>
      </c>
      <c r="AC3293">
        <v>18</v>
      </c>
      <c r="AD3293">
        <v>19</v>
      </c>
    </row>
    <row r="3294" spans="2:30" ht="15" customHeight="1" x14ac:dyDescent="0.45">
      <c r="B3294" t="s">
        <v>419</v>
      </c>
      <c r="C3294" t="s">
        <v>190</v>
      </c>
      <c r="D3294" t="s">
        <v>2427</v>
      </c>
      <c r="E3294" t="s">
        <v>2428</v>
      </c>
      <c r="F3294" t="s">
        <v>5670</v>
      </c>
      <c r="G3294" t="s">
        <v>422</v>
      </c>
      <c r="H3294" t="s">
        <v>1685</v>
      </c>
      <c r="I3294" t="s">
        <v>1686</v>
      </c>
      <c r="J3294">
        <v>2</v>
      </c>
      <c r="K3294">
        <v>2022</v>
      </c>
      <c r="L3294">
        <v>2023</v>
      </c>
      <c r="M3294">
        <v>2024</v>
      </c>
      <c r="N3294">
        <v>2025</v>
      </c>
      <c r="O3294">
        <v>2026</v>
      </c>
      <c r="P3294">
        <v>2027</v>
      </c>
      <c r="Q3294">
        <v>2028</v>
      </c>
      <c r="R3294">
        <v>2029</v>
      </c>
      <c r="S3294">
        <v>2030</v>
      </c>
      <c r="T3294">
        <v>2031</v>
      </c>
      <c r="U3294">
        <v>2032</v>
      </c>
      <c r="V3294">
        <v>2033</v>
      </c>
      <c r="W3294">
        <v>2034</v>
      </c>
      <c r="X3294">
        <v>2035</v>
      </c>
      <c r="Y3294">
        <v>2036</v>
      </c>
      <c r="Z3294">
        <v>2037</v>
      </c>
      <c r="AA3294">
        <v>2038</v>
      </c>
      <c r="AB3294">
        <v>2039</v>
      </c>
      <c r="AC3294">
        <v>2040</v>
      </c>
      <c r="AD3294">
        <v>2041</v>
      </c>
    </row>
    <row r="3295" spans="2:30" ht="15" customHeight="1" x14ac:dyDescent="0.45">
      <c r="B3295" t="s">
        <v>419</v>
      </c>
      <c r="C3295" t="s">
        <v>190</v>
      </c>
      <c r="D3295" t="s">
        <v>2430</v>
      </c>
      <c r="E3295" t="s">
        <v>2431</v>
      </c>
      <c r="F3295" t="s">
        <v>5671</v>
      </c>
      <c r="G3295" t="s">
        <v>422</v>
      </c>
      <c r="H3295" t="s">
        <v>1685</v>
      </c>
      <c r="I3295" t="s">
        <v>1686</v>
      </c>
      <c r="J3295">
        <v>2</v>
      </c>
      <c r="K3295">
        <v>0</v>
      </c>
      <c r="L3295">
        <v>2.1659999999999999</v>
      </c>
      <c r="M3295">
        <v>2.9460000000000002</v>
      </c>
      <c r="N3295">
        <v>3.7509999999999999</v>
      </c>
      <c r="O3295">
        <v>6.4569999999999999</v>
      </c>
      <c r="P3295">
        <v>11.539</v>
      </c>
      <c r="Q3295">
        <v>21.864000000000001</v>
      </c>
      <c r="R3295">
        <v>41.088999999999999</v>
      </c>
      <c r="S3295">
        <v>78.215000000000003</v>
      </c>
      <c r="T3295">
        <v>144.49700000000001</v>
      </c>
      <c r="U3295">
        <v>255.376</v>
      </c>
      <c r="V3295">
        <v>433.08499999999998</v>
      </c>
      <c r="W3295">
        <v>695.13599999999997</v>
      </c>
      <c r="X3295">
        <v>1064.596</v>
      </c>
      <c r="Y3295">
        <v>1558.9680000000001</v>
      </c>
      <c r="Z3295">
        <v>2205.0070000000001</v>
      </c>
      <c r="AA3295">
        <v>3035.0920000000001</v>
      </c>
      <c r="AB3295">
        <v>4087.4549999999999</v>
      </c>
      <c r="AC3295">
        <v>5393.3490000000002</v>
      </c>
      <c r="AD3295">
        <v>6887.7929999999997</v>
      </c>
    </row>
    <row r="3296" spans="2:30" ht="15" customHeight="1" x14ac:dyDescent="0.45">
      <c r="B3296" t="s">
        <v>419</v>
      </c>
      <c r="C3296" t="s">
        <v>190</v>
      </c>
      <c r="D3296" t="s">
        <v>2433</v>
      </c>
      <c r="E3296" t="s">
        <v>2434</v>
      </c>
      <c r="F3296" t="s">
        <v>5672</v>
      </c>
      <c r="G3296" t="s">
        <v>422</v>
      </c>
      <c r="H3296" t="s">
        <v>1685</v>
      </c>
      <c r="I3296" t="s">
        <v>1686</v>
      </c>
      <c r="J3296">
        <v>2</v>
      </c>
      <c r="K3296">
        <v>44.354999999999997</v>
      </c>
      <c r="L3296">
        <v>41.411000000000001</v>
      </c>
      <c r="M3296">
        <v>47.658999999999999</v>
      </c>
      <c r="N3296">
        <v>52.780999999999999</v>
      </c>
      <c r="O3296">
        <v>56.015999999999998</v>
      </c>
      <c r="P3296">
        <v>54.496000000000002</v>
      </c>
      <c r="Q3296">
        <v>57.125999999999998</v>
      </c>
      <c r="R3296">
        <v>59.429000000000002</v>
      </c>
      <c r="S3296">
        <v>62.387</v>
      </c>
      <c r="T3296">
        <v>65.242000000000004</v>
      </c>
      <c r="U3296">
        <v>68.180000000000007</v>
      </c>
      <c r="V3296">
        <v>71.099999999999994</v>
      </c>
      <c r="W3296">
        <v>74.13</v>
      </c>
      <c r="X3296">
        <v>77.274000000000001</v>
      </c>
      <c r="Y3296">
        <v>80.513000000000005</v>
      </c>
      <c r="Z3296">
        <v>83.852999999999994</v>
      </c>
      <c r="AA3296">
        <v>87.28</v>
      </c>
      <c r="AB3296">
        <v>90.793000000000006</v>
      </c>
      <c r="AC3296">
        <v>94.402000000000001</v>
      </c>
      <c r="AD3296">
        <v>98.123999999999995</v>
      </c>
    </row>
    <row r="3297" spans="2:30" ht="15" customHeight="1" x14ac:dyDescent="0.45">
      <c r="B3297" t="s">
        <v>419</v>
      </c>
      <c r="C3297" t="s">
        <v>190</v>
      </c>
      <c r="D3297" t="s">
        <v>2436</v>
      </c>
      <c r="E3297" t="s">
        <v>2437</v>
      </c>
      <c r="F3297" t="s">
        <v>5673</v>
      </c>
      <c r="G3297" t="s">
        <v>422</v>
      </c>
      <c r="H3297" t="s">
        <v>1685</v>
      </c>
      <c r="I3297" t="s">
        <v>1686</v>
      </c>
      <c r="J3297">
        <v>2</v>
      </c>
      <c r="K3297">
        <v>0</v>
      </c>
      <c r="L3297">
        <v>0</v>
      </c>
      <c r="M3297">
        <v>0</v>
      </c>
      <c r="N3297">
        <v>0</v>
      </c>
      <c r="O3297">
        <v>0</v>
      </c>
      <c r="P3297">
        <v>0</v>
      </c>
      <c r="Q3297">
        <v>0</v>
      </c>
      <c r="R3297">
        <v>0</v>
      </c>
      <c r="S3297">
        <v>0</v>
      </c>
      <c r="T3297">
        <v>0</v>
      </c>
      <c r="U3297">
        <v>0</v>
      </c>
      <c r="V3297">
        <v>0</v>
      </c>
      <c r="W3297">
        <v>0</v>
      </c>
      <c r="X3297">
        <v>0</v>
      </c>
      <c r="Y3297">
        <v>0</v>
      </c>
      <c r="Z3297">
        <v>0</v>
      </c>
      <c r="AA3297">
        <v>0</v>
      </c>
      <c r="AB3297">
        <v>0</v>
      </c>
      <c r="AC3297">
        <v>0</v>
      </c>
      <c r="AD3297">
        <v>0</v>
      </c>
    </row>
    <row r="3298" spans="2:30" ht="15" customHeight="1" x14ac:dyDescent="0.45">
      <c r="B3298" t="s">
        <v>419</v>
      </c>
      <c r="C3298" t="s">
        <v>190</v>
      </c>
      <c r="D3298" t="s">
        <v>2439</v>
      </c>
      <c r="E3298">
        <v>0</v>
      </c>
      <c r="F3298" t="s">
        <v>5585</v>
      </c>
      <c r="G3298" t="s">
        <v>422</v>
      </c>
      <c r="H3298" t="s">
        <v>1685</v>
      </c>
      <c r="I3298" t="s">
        <v>1686</v>
      </c>
      <c r="J3298">
        <v>2</v>
      </c>
      <c r="K3298">
        <v>563.20899999999995</v>
      </c>
      <c r="L3298">
        <v>545.49800000000005</v>
      </c>
      <c r="M3298">
        <v>626.49800000000005</v>
      </c>
      <c r="N3298">
        <v>694.04200000000003</v>
      </c>
      <c r="O3298">
        <v>730.50699999999995</v>
      </c>
      <c r="P3298">
        <v>690.67899999999997</v>
      </c>
      <c r="Q3298">
        <v>712.90300000000002</v>
      </c>
      <c r="R3298">
        <v>730.78200000000004</v>
      </c>
      <c r="S3298">
        <v>760.23800000000006</v>
      </c>
      <c r="T3298">
        <v>788.50900000000001</v>
      </c>
      <c r="U3298">
        <v>818.76900000000001</v>
      </c>
      <c r="V3298">
        <v>850.524</v>
      </c>
      <c r="W3298">
        <v>886.24900000000002</v>
      </c>
      <c r="X3298">
        <v>926.69600000000003</v>
      </c>
      <c r="Y3298">
        <v>972.59100000000001</v>
      </c>
      <c r="Z3298">
        <v>1024.944</v>
      </c>
      <c r="AA3298">
        <v>1084.877</v>
      </c>
      <c r="AB3298">
        <v>1153.8800000000001</v>
      </c>
      <c r="AC3298">
        <v>1233.2829999999999</v>
      </c>
      <c r="AD3298">
        <v>1320.681</v>
      </c>
    </row>
    <row r="3299" spans="2:30" ht="15" customHeight="1" x14ac:dyDescent="0.45">
      <c r="B3299" t="s">
        <v>419</v>
      </c>
      <c r="C3299" t="s">
        <v>190</v>
      </c>
      <c r="D3299" t="s">
        <v>2440</v>
      </c>
      <c r="E3299" t="s">
        <v>2441</v>
      </c>
      <c r="F3299" t="s">
        <v>5674</v>
      </c>
      <c r="G3299" t="s">
        <v>422</v>
      </c>
      <c r="H3299" t="s">
        <v>1685</v>
      </c>
      <c r="I3299" t="s">
        <v>1686</v>
      </c>
      <c r="J3299">
        <v>2</v>
      </c>
      <c r="K3299">
        <v>0</v>
      </c>
      <c r="L3299">
        <v>0</v>
      </c>
      <c r="M3299">
        <v>0</v>
      </c>
      <c r="N3299">
        <v>0</v>
      </c>
      <c r="O3299">
        <v>0</v>
      </c>
      <c r="P3299">
        <v>0</v>
      </c>
      <c r="Q3299">
        <v>0</v>
      </c>
      <c r="R3299">
        <v>0</v>
      </c>
      <c r="S3299">
        <v>0</v>
      </c>
      <c r="T3299">
        <v>0</v>
      </c>
      <c r="U3299">
        <v>0</v>
      </c>
      <c r="V3299">
        <v>0</v>
      </c>
      <c r="W3299">
        <v>0</v>
      </c>
      <c r="X3299">
        <v>0</v>
      </c>
      <c r="Y3299">
        <v>0</v>
      </c>
      <c r="Z3299">
        <v>0</v>
      </c>
      <c r="AA3299">
        <v>0</v>
      </c>
      <c r="AB3299">
        <v>0</v>
      </c>
      <c r="AC3299">
        <v>0</v>
      </c>
      <c r="AD3299">
        <v>0</v>
      </c>
    </row>
    <row r="3300" spans="2:30" ht="15" customHeight="1" x14ac:dyDescent="0.45">
      <c r="B3300" t="s">
        <v>419</v>
      </c>
      <c r="C3300" t="s">
        <v>190</v>
      </c>
      <c r="D3300" t="s">
        <v>2443</v>
      </c>
      <c r="E3300" t="s">
        <v>2444</v>
      </c>
      <c r="F3300" t="s">
        <v>5675</v>
      </c>
      <c r="G3300" t="s">
        <v>422</v>
      </c>
      <c r="H3300" t="s">
        <v>1685</v>
      </c>
      <c r="I3300" t="s">
        <v>1686</v>
      </c>
      <c r="J3300">
        <v>2</v>
      </c>
      <c r="K3300">
        <v>3770.7730000000001</v>
      </c>
      <c r="L3300">
        <v>3829.1619999999998</v>
      </c>
      <c r="M3300">
        <v>4289.8119999999999</v>
      </c>
      <c r="N3300">
        <v>4788.6419999999998</v>
      </c>
      <c r="O3300">
        <v>5037.4780000000001</v>
      </c>
      <c r="P3300">
        <v>4779.799</v>
      </c>
      <c r="Q3300">
        <v>4930.4110000000001</v>
      </c>
      <c r="R3300">
        <v>5050.8530000000001</v>
      </c>
      <c r="S3300">
        <v>5242.5950000000003</v>
      </c>
      <c r="T3300">
        <v>5419.6859999999997</v>
      </c>
      <c r="U3300">
        <v>5598.6289999999999</v>
      </c>
      <c r="V3300">
        <v>5770.1</v>
      </c>
      <c r="W3300">
        <v>5946.402</v>
      </c>
      <c r="X3300">
        <v>6126.58</v>
      </c>
      <c r="Y3300">
        <v>6310.9269999999997</v>
      </c>
      <c r="Z3300">
        <v>6499.26</v>
      </c>
      <c r="AA3300">
        <v>6690.6840000000002</v>
      </c>
      <c r="AB3300">
        <v>6885.259</v>
      </c>
      <c r="AC3300">
        <v>7083.8059999999996</v>
      </c>
      <c r="AD3300">
        <v>7287.1049999999996</v>
      </c>
    </row>
    <row r="3301" spans="2:30" ht="15" customHeight="1" x14ac:dyDescent="0.45">
      <c r="B3301" t="s">
        <v>419</v>
      </c>
      <c r="C3301" t="s">
        <v>190</v>
      </c>
      <c r="D3301" t="s">
        <v>2446</v>
      </c>
      <c r="E3301">
        <v>0</v>
      </c>
      <c r="F3301" t="s">
        <v>5585</v>
      </c>
      <c r="G3301" t="s">
        <v>422</v>
      </c>
      <c r="H3301" t="s">
        <v>1685</v>
      </c>
      <c r="I3301" t="s">
        <v>1686</v>
      </c>
      <c r="J3301">
        <v>2</v>
      </c>
      <c r="K3301">
        <v>0</v>
      </c>
      <c r="L3301">
        <v>0</v>
      </c>
      <c r="M3301">
        <v>0</v>
      </c>
      <c r="N3301">
        <v>0</v>
      </c>
      <c r="O3301">
        <v>0</v>
      </c>
      <c r="P3301">
        <v>0</v>
      </c>
      <c r="Q3301">
        <v>0</v>
      </c>
      <c r="R3301">
        <v>0</v>
      </c>
      <c r="S3301">
        <v>0</v>
      </c>
      <c r="T3301">
        <v>0</v>
      </c>
      <c r="U3301">
        <v>0</v>
      </c>
      <c r="V3301">
        <v>0</v>
      </c>
      <c r="W3301">
        <v>0</v>
      </c>
      <c r="X3301">
        <v>0</v>
      </c>
      <c r="Y3301">
        <v>0</v>
      </c>
      <c r="Z3301">
        <v>0</v>
      </c>
      <c r="AA3301">
        <v>0</v>
      </c>
      <c r="AB3301">
        <v>0</v>
      </c>
      <c r="AC3301">
        <v>0</v>
      </c>
      <c r="AD3301">
        <v>0</v>
      </c>
    </row>
    <row r="3302" spans="2:30" ht="15" customHeight="1" x14ac:dyDescent="0.45">
      <c r="B3302" t="s">
        <v>419</v>
      </c>
      <c r="C3302" t="s">
        <v>190</v>
      </c>
      <c r="D3302" t="s">
        <v>2447</v>
      </c>
      <c r="E3302">
        <v>0</v>
      </c>
      <c r="F3302" t="s">
        <v>5585</v>
      </c>
      <c r="G3302" t="s">
        <v>422</v>
      </c>
      <c r="H3302" t="s">
        <v>1685</v>
      </c>
      <c r="I3302" t="s">
        <v>1686</v>
      </c>
      <c r="J3302">
        <v>2</v>
      </c>
      <c r="K3302">
        <v>2.8000000000000001E-2</v>
      </c>
      <c r="L3302">
        <v>3.5999999999999997E-2</v>
      </c>
      <c r="M3302">
        <v>3.1E-2</v>
      </c>
      <c r="N3302">
        <v>4.2000000000000003E-2</v>
      </c>
      <c r="O3302">
        <v>5.6000000000000001E-2</v>
      </c>
      <c r="P3302">
        <v>7.6999999999999999E-2</v>
      </c>
      <c r="Q3302">
        <v>7.1999999999999995E-2</v>
      </c>
      <c r="R3302">
        <v>7.6999999999999999E-2</v>
      </c>
      <c r="S3302">
        <v>8.5000000000000006E-2</v>
      </c>
      <c r="T3302">
        <v>9.6000000000000002E-2</v>
      </c>
      <c r="U3302">
        <v>0.106</v>
      </c>
      <c r="V3302">
        <v>0.115</v>
      </c>
      <c r="W3302">
        <v>0.123</v>
      </c>
      <c r="X3302">
        <v>0.13</v>
      </c>
      <c r="Y3302">
        <v>0.13700000000000001</v>
      </c>
      <c r="Z3302">
        <v>0.14399999999999999</v>
      </c>
      <c r="AA3302">
        <v>0.14899999999999999</v>
      </c>
      <c r="AB3302">
        <v>0.153</v>
      </c>
      <c r="AC3302">
        <v>0.156</v>
      </c>
      <c r="AD3302">
        <v>0.158</v>
      </c>
    </row>
    <row r="3303" spans="2:30" ht="15" customHeight="1" x14ac:dyDescent="0.45">
      <c r="B3303" t="s">
        <v>419</v>
      </c>
      <c r="C3303" t="s">
        <v>190</v>
      </c>
      <c r="D3303" t="s">
        <v>2448</v>
      </c>
      <c r="E3303">
        <v>0</v>
      </c>
      <c r="F3303" t="s">
        <v>5585</v>
      </c>
      <c r="G3303" t="s">
        <v>422</v>
      </c>
      <c r="H3303" t="s">
        <v>1685</v>
      </c>
      <c r="I3303" t="s">
        <v>1686</v>
      </c>
      <c r="J3303">
        <v>2</v>
      </c>
      <c r="K3303">
        <v>2.3E-2</v>
      </c>
      <c r="L3303">
        <v>2.5999999999999999E-2</v>
      </c>
      <c r="M3303">
        <v>2.1999999999999999E-2</v>
      </c>
      <c r="N3303">
        <v>3.5000000000000003E-2</v>
      </c>
      <c r="O3303">
        <v>4.8000000000000001E-2</v>
      </c>
      <c r="P3303">
        <v>0.06</v>
      </c>
      <c r="Q3303">
        <v>5.6000000000000001E-2</v>
      </c>
      <c r="R3303">
        <v>5.7000000000000002E-2</v>
      </c>
      <c r="S3303">
        <v>6.0999999999999999E-2</v>
      </c>
      <c r="T3303">
        <v>6.9000000000000006E-2</v>
      </c>
      <c r="U3303">
        <v>7.4999999999999997E-2</v>
      </c>
      <c r="V3303">
        <v>8.1000000000000003E-2</v>
      </c>
      <c r="W3303">
        <v>8.6999999999999994E-2</v>
      </c>
      <c r="X3303">
        <v>9.2999999999999999E-2</v>
      </c>
      <c r="Y3303">
        <v>9.8000000000000004E-2</v>
      </c>
      <c r="Z3303">
        <v>0.104</v>
      </c>
      <c r="AA3303">
        <v>0.11</v>
      </c>
      <c r="AB3303">
        <v>0.11600000000000001</v>
      </c>
      <c r="AC3303">
        <v>0.121</v>
      </c>
      <c r="AD3303">
        <v>0.126</v>
      </c>
    </row>
    <row r="3304" spans="2:30" ht="15" customHeight="1" x14ac:dyDescent="0.45">
      <c r="B3304" t="s">
        <v>419</v>
      </c>
      <c r="C3304" t="s">
        <v>190</v>
      </c>
      <c r="D3304" t="s">
        <v>2449</v>
      </c>
      <c r="E3304">
        <v>0</v>
      </c>
      <c r="F3304" t="s">
        <v>5585</v>
      </c>
      <c r="G3304" t="s">
        <v>422</v>
      </c>
      <c r="H3304" t="s">
        <v>1685</v>
      </c>
      <c r="I3304" t="s">
        <v>1686</v>
      </c>
      <c r="J3304">
        <v>2</v>
      </c>
      <c r="K3304">
        <v>7.0000000000000007E-2</v>
      </c>
      <c r="L3304">
        <v>7.4999999999999997E-2</v>
      </c>
      <c r="M3304">
        <v>6.5000000000000002E-2</v>
      </c>
      <c r="N3304">
        <v>9.8000000000000004E-2</v>
      </c>
      <c r="O3304">
        <v>0.13300000000000001</v>
      </c>
      <c r="P3304">
        <v>0.14699999999999999</v>
      </c>
      <c r="Q3304">
        <v>0.14199999999999999</v>
      </c>
      <c r="R3304">
        <v>0.14099999999999999</v>
      </c>
      <c r="S3304">
        <v>0.13800000000000001</v>
      </c>
      <c r="T3304">
        <v>0.13800000000000001</v>
      </c>
      <c r="U3304">
        <v>0.13600000000000001</v>
      </c>
      <c r="V3304">
        <v>0.13500000000000001</v>
      </c>
      <c r="W3304">
        <v>0.13400000000000001</v>
      </c>
      <c r="X3304">
        <v>0.13200000000000001</v>
      </c>
      <c r="Y3304">
        <v>0.13</v>
      </c>
      <c r="Z3304">
        <v>0.128</v>
      </c>
      <c r="AA3304">
        <v>0.126</v>
      </c>
      <c r="AB3304">
        <v>0.123</v>
      </c>
      <c r="AC3304">
        <v>0.12</v>
      </c>
      <c r="AD3304">
        <v>0.11899999999999999</v>
      </c>
    </row>
    <row r="3305" spans="2:30" ht="15" customHeight="1" x14ac:dyDescent="0.45">
      <c r="B3305" t="s">
        <v>419</v>
      </c>
      <c r="C3305" t="s">
        <v>190</v>
      </c>
      <c r="D3305" t="s">
        <v>2450</v>
      </c>
      <c r="E3305">
        <v>0</v>
      </c>
      <c r="F3305" t="s">
        <v>5585</v>
      </c>
      <c r="G3305" t="s">
        <v>422</v>
      </c>
      <c r="H3305" t="s">
        <v>1685</v>
      </c>
      <c r="I3305" t="s">
        <v>1686</v>
      </c>
      <c r="J3305">
        <v>2</v>
      </c>
      <c r="K3305">
        <v>0</v>
      </c>
      <c r="L3305">
        <v>0</v>
      </c>
      <c r="M3305">
        <v>0</v>
      </c>
      <c r="N3305">
        <v>0</v>
      </c>
      <c r="O3305">
        <v>0</v>
      </c>
      <c r="P3305">
        <v>0</v>
      </c>
      <c r="Q3305">
        <v>0</v>
      </c>
      <c r="R3305">
        <v>0</v>
      </c>
      <c r="S3305">
        <v>0</v>
      </c>
      <c r="T3305">
        <v>0</v>
      </c>
      <c r="U3305">
        <v>0</v>
      </c>
      <c r="V3305">
        <v>0</v>
      </c>
      <c r="W3305">
        <v>0</v>
      </c>
      <c r="X3305">
        <v>0</v>
      </c>
      <c r="Y3305">
        <v>0</v>
      </c>
      <c r="Z3305">
        <v>0</v>
      </c>
      <c r="AA3305">
        <v>0</v>
      </c>
      <c r="AB3305">
        <v>0</v>
      </c>
      <c r="AC3305">
        <v>0</v>
      </c>
      <c r="AD3305">
        <v>0</v>
      </c>
    </row>
    <row r="3306" spans="2:30" ht="15" customHeight="1" x14ac:dyDescent="0.45">
      <c r="B3306" t="s">
        <v>419</v>
      </c>
      <c r="C3306" t="s">
        <v>190</v>
      </c>
      <c r="D3306" t="s">
        <v>2451</v>
      </c>
      <c r="E3306">
        <v>0</v>
      </c>
      <c r="F3306" t="s">
        <v>5585</v>
      </c>
      <c r="G3306" t="s">
        <v>422</v>
      </c>
      <c r="H3306" t="s">
        <v>1685</v>
      </c>
      <c r="I3306" t="s">
        <v>1686</v>
      </c>
      <c r="J3306">
        <v>2</v>
      </c>
      <c r="K3306">
        <v>0</v>
      </c>
      <c r="L3306">
        <v>0</v>
      </c>
      <c r="M3306">
        <v>0</v>
      </c>
      <c r="N3306">
        <v>0</v>
      </c>
      <c r="O3306">
        <v>0</v>
      </c>
      <c r="P3306">
        <v>0</v>
      </c>
      <c r="Q3306">
        <v>0</v>
      </c>
      <c r="R3306">
        <v>0</v>
      </c>
      <c r="S3306">
        <v>0</v>
      </c>
      <c r="T3306">
        <v>0</v>
      </c>
      <c r="U3306">
        <v>0</v>
      </c>
      <c r="V3306">
        <v>0</v>
      </c>
      <c r="W3306">
        <v>0</v>
      </c>
      <c r="X3306">
        <v>0</v>
      </c>
      <c r="Y3306">
        <v>0</v>
      </c>
      <c r="Z3306">
        <v>0</v>
      </c>
      <c r="AA3306">
        <v>0</v>
      </c>
      <c r="AB3306">
        <v>0</v>
      </c>
      <c r="AC3306">
        <v>0</v>
      </c>
      <c r="AD3306">
        <v>0</v>
      </c>
    </row>
    <row r="3307" spans="2:30" ht="15" customHeight="1" x14ac:dyDescent="0.45">
      <c r="B3307" t="s">
        <v>419</v>
      </c>
      <c r="C3307" t="s">
        <v>190</v>
      </c>
      <c r="D3307" t="s">
        <v>2452</v>
      </c>
      <c r="E3307">
        <v>0</v>
      </c>
      <c r="F3307" t="s">
        <v>5585</v>
      </c>
      <c r="G3307" t="s">
        <v>422</v>
      </c>
      <c r="H3307" t="s">
        <v>1685</v>
      </c>
      <c r="I3307" t="s">
        <v>1686</v>
      </c>
      <c r="J3307">
        <v>2</v>
      </c>
      <c r="K3307">
        <v>1</v>
      </c>
      <c r="L3307">
        <v>1</v>
      </c>
      <c r="M3307">
        <v>1</v>
      </c>
      <c r="N3307">
        <v>1</v>
      </c>
      <c r="O3307">
        <v>1</v>
      </c>
      <c r="P3307">
        <v>1</v>
      </c>
      <c r="Q3307">
        <v>1</v>
      </c>
      <c r="R3307">
        <v>1</v>
      </c>
      <c r="S3307">
        <v>1</v>
      </c>
      <c r="T3307">
        <v>1</v>
      </c>
      <c r="U3307">
        <v>1</v>
      </c>
      <c r="V3307">
        <v>1</v>
      </c>
      <c r="W3307">
        <v>1</v>
      </c>
      <c r="X3307">
        <v>1</v>
      </c>
      <c r="Y3307">
        <v>1</v>
      </c>
      <c r="Z3307">
        <v>1</v>
      </c>
      <c r="AA3307">
        <v>1</v>
      </c>
      <c r="AB3307">
        <v>1</v>
      </c>
      <c r="AC3307">
        <v>1</v>
      </c>
      <c r="AD3307">
        <v>1</v>
      </c>
    </row>
    <row r="3308" spans="2:30" ht="15" customHeight="1" x14ac:dyDescent="0.45">
      <c r="B3308" t="s">
        <v>419</v>
      </c>
      <c r="C3308" t="s">
        <v>190</v>
      </c>
      <c r="D3308" t="s">
        <v>2453</v>
      </c>
      <c r="E3308">
        <v>0</v>
      </c>
      <c r="F3308" t="s">
        <v>5585</v>
      </c>
      <c r="G3308" t="s">
        <v>422</v>
      </c>
      <c r="H3308" t="s">
        <v>1685</v>
      </c>
      <c r="I3308" t="s">
        <v>1686</v>
      </c>
      <c r="J3308">
        <v>2</v>
      </c>
      <c r="K3308">
        <v>0</v>
      </c>
      <c r="L3308">
        <v>0</v>
      </c>
      <c r="M3308">
        <v>0</v>
      </c>
      <c r="N3308">
        <v>0</v>
      </c>
      <c r="O3308">
        <v>0</v>
      </c>
      <c r="P3308">
        <v>0</v>
      </c>
      <c r="Q3308">
        <v>0</v>
      </c>
      <c r="R3308">
        <v>0</v>
      </c>
      <c r="S3308">
        <v>0</v>
      </c>
      <c r="T3308">
        <v>0</v>
      </c>
      <c r="U3308">
        <v>0</v>
      </c>
      <c r="V3308">
        <v>0</v>
      </c>
      <c r="W3308">
        <v>0</v>
      </c>
      <c r="X3308">
        <v>0</v>
      </c>
      <c r="Y3308">
        <v>0</v>
      </c>
      <c r="Z3308">
        <v>0</v>
      </c>
      <c r="AA3308">
        <v>0</v>
      </c>
      <c r="AB3308">
        <v>0</v>
      </c>
      <c r="AC3308">
        <v>0</v>
      </c>
      <c r="AD3308">
        <v>0</v>
      </c>
    </row>
    <row r="3309" spans="2:30" ht="15" customHeight="1" x14ac:dyDescent="0.45">
      <c r="B3309" t="s">
        <v>419</v>
      </c>
      <c r="C3309" t="s">
        <v>190</v>
      </c>
      <c r="D3309" t="s">
        <v>2454</v>
      </c>
      <c r="E3309">
        <v>0</v>
      </c>
      <c r="F3309" t="s">
        <v>5585</v>
      </c>
      <c r="G3309" t="s">
        <v>422</v>
      </c>
      <c r="H3309" t="s">
        <v>1685</v>
      </c>
      <c r="I3309" t="s">
        <v>1686</v>
      </c>
      <c r="J3309">
        <v>2</v>
      </c>
      <c r="K3309">
        <v>5.0999999999999997E-2</v>
      </c>
      <c r="L3309">
        <v>6.2E-2</v>
      </c>
      <c r="M3309">
        <v>5.1999999999999998E-2</v>
      </c>
      <c r="N3309">
        <v>7.6999999999999999E-2</v>
      </c>
      <c r="O3309">
        <v>0.104</v>
      </c>
      <c r="P3309">
        <v>0.13700000000000001</v>
      </c>
      <c r="Q3309">
        <v>0.128</v>
      </c>
      <c r="R3309">
        <v>0.13400000000000001</v>
      </c>
      <c r="S3309">
        <v>0.14599999999999999</v>
      </c>
      <c r="T3309">
        <v>0.16500000000000001</v>
      </c>
      <c r="U3309">
        <v>0.18099999999999999</v>
      </c>
      <c r="V3309">
        <v>0.19600000000000001</v>
      </c>
      <c r="W3309">
        <v>0.21</v>
      </c>
      <c r="X3309">
        <v>0.223</v>
      </c>
      <c r="Y3309">
        <v>0.23599999999999999</v>
      </c>
      <c r="Z3309">
        <v>0.248</v>
      </c>
      <c r="AA3309">
        <v>0.25900000000000001</v>
      </c>
      <c r="AB3309">
        <v>0.26900000000000002</v>
      </c>
      <c r="AC3309">
        <v>0.27700000000000002</v>
      </c>
      <c r="AD3309">
        <v>0.28399999999999997</v>
      </c>
    </row>
    <row r="3310" spans="2:30" ht="15" customHeight="1" x14ac:dyDescent="0.45">
      <c r="B3310" t="s">
        <v>419</v>
      </c>
      <c r="C3310" t="s">
        <v>190</v>
      </c>
      <c r="D3310" t="s">
        <v>2455</v>
      </c>
      <c r="E3310">
        <v>0</v>
      </c>
      <c r="F3310" t="s">
        <v>5585</v>
      </c>
      <c r="G3310" t="s">
        <v>422</v>
      </c>
      <c r="H3310" t="s">
        <v>1685</v>
      </c>
      <c r="I3310" t="s">
        <v>1686</v>
      </c>
      <c r="J3310">
        <v>2</v>
      </c>
      <c r="K3310">
        <v>0</v>
      </c>
      <c r="L3310">
        <v>0</v>
      </c>
      <c r="M3310">
        <v>0</v>
      </c>
      <c r="N3310">
        <v>0</v>
      </c>
      <c r="O3310">
        <v>0</v>
      </c>
      <c r="P3310">
        <v>0</v>
      </c>
      <c r="Q3310">
        <v>0</v>
      </c>
      <c r="R3310">
        <v>0</v>
      </c>
      <c r="S3310">
        <v>0</v>
      </c>
      <c r="T3310">
        <v>0</v>
      </c>
      <c r="U3310">
        <v>0</v>
      </c>
      <c r="V3310">
        <v>0</v>
      </c>
      <c r="W3310">
        <v>0</v>
      </c>
      <c r="X3310">
        <v>0</v>
      </c>
      <c r="Y3310">
        <v>0</v>
      </c>
      <c r="Z3310">
        <v>0</v>
      </c>
      <c r="AA3310">
        <v>0</v>
      </c>
      <c r="AB3310">
        <v>0</v>
      </c>
      <c r="AC3310">
        <v>0</v>
      </c>
      <c r="AD3310">
        <v>0</v>
      </c>
    </row>
    <row r="3311" spans="2:30" ht="15" customHeight="1" x14ac:dyDescent="0.45">
      <c r="B3311" t="s">
        <v>419</v>
      </c>
      <c r="C3311" t="s">
        <v>190</v>
      </c>
      <c r="D3311" t="s">
        <v>2456</v>
      </c>
      <c r="E3311">
        <v>0</v>
      </c>
      <c r="F3311" t="s">
        <v>5585</v>
      </c>
      <c r="G3311" t="s">
        <v>422</v>
      </c>
      <c r="H3311" t="s">
        <v>1685</v>
      </c>
      <c r="I3311" t="s">
        <v>1686</v>
      </c>
      <c r="J3311">
        <v>2</v>
      </c>
      <c r="K3311">
        <v>0</v>
      </c>
      <c r="L3311">
        <v>0</v>
      </c>
      <c r="M3311">
        <v>0</v>
      </c>
      <c r="N3311">
        <v>0</v>
      </c>
      <c r="O3311">
        <v>0</v>
      </c>
      <c r="P3311">
        <v>0</v>
      </c>
      <c r="Q3311">
        <v>0</v>
      </c>
      <c r="R3311">
        <v>0</v>
      </c>
      <c r="S3311">
        <v>0</v>
      </c>
      <c r="T3311">
        <v>0</v>
      </c>
      <c r="U3311">
        <v>0</v>
      </c>
      <c r="V3311">
        <v>0</v>
      </c>
      <c r="W3311">
        <v>0</v>
      </c>
      <c r="X3311">
        <v>0</v>
      </c>
      <c r="Y3311">
        <v>0</v>
      </c>
      <c r="Z3311">
        <v>0</v>
      </c>
      <c r="AA3311">
        <v>0</v>
      </c>
      <c r="AB3311">
        <v>0</v>
      </c>
      <c r="AC3311">
        <v>0</v>
      </c>
      <c r="AD3311">
        <v>0</v>
      </c>
    </row>
    <row r="3312" spans="2:30" ht="15" customHeight="1" x14ac:dyDescent="0.45">
      <c r="B3312" t="s">
        <v>419</v>
      </c>
      <c r="C3312" t="s">
        <v>190</v>
      </c>
      <c r="D3312" t="s">
        <v>2447</v>
      </c>
      <c r="E3312">
        <v>0</v>
      </c>
      <c r="F3312" t="s">
        <v>5585</v>
      </c>
      <c r="G3312" t="s">
        <v>422</v>
      </c>
      <c r="H3312" t="s">
        <v>1685</v>
      </c>
      <c r="I3312" t="s">
        <v>1686</v>
      </c>
      <c r="J3312">
        <v>2</v>
      </c>
      <c r="K3312">
        <v>0</v>
      </c>
      <c r="L3312">
        <v>0</v>
      </c>
      <c r="M3312">
        <v>0</v>
      </c>
      <c r="N3312">
        <v>0</v>
      </c>
      <c r="O3312">
        <v>0</v>
      </c>
      <c r="P3312">
        <v>0</v>
      </c>
      <c r="Q3312">
        <v>0</v>
      </c>
      <c r="R3312">
        <v>0</v>
      </c>
      <c r="S3312">
        <v>0</v>
      </c>
      <c r="T3312">
        <v>0</v>
      </c>
      <c r="U3312">
        <v>0</v>
      </c>
      <c r="V3312">
        <v>0</v>
      </c>
      <c r="W3312">
        <v>0</v>
      </c>
      <c r="X3312">
        <v>0</v>
      </c>
      <c r="Y3312">
        <v>0</v>
      </c>
      <c r="Z3312">
        <v>0</v>
      </c>
      <c r="AA3312">
        <v>0</v>
      </c>
      <c r="AB3312">
        <v>0</v>
      </c>
      <c r="AC3312">
        <v>0</v>
      </c>
      <c r="AD3312">
        <v>0</v>
      </c>
    </row>
    <row r="3313" spans="2:30" ht="15" customHeight="1" x14ac:dyDescent="0.45">
      <c r="B3313" t="s">
        <v>419</v>
      </c>
      <c r="C3313" t="s">
        <v>190</v>
      </c>
      <c r="D3313" t="s">
        <v>2448</v>
      </c>
      <c r="E3313">
        <v>0</v>
      </c>
      <c r="F3313" t="s">
        <v>5585</v>
      </c>
      <c r="G3313" t="s">
        <v>422</v>
      </c>
      <c r="H3313" t="s">
        <v>1685</v>
      </c>
      <c r="I3313" t="s">
        <v>1686</v>
      </c>
      <c r="J3313">
        <v>2</v>
      </c>
      <c r="K3313">
        <v>5.3999999999999999E-2</v>
      </c>
      <c r="L3313">
        <v>5.3999999999999999E-2</v>
      </c>
      <c r="M3313">
        <v>5.5E-2</v>
      </c>
      <c r="N3313">
        <v>5.5E-2</v>
      </c>
      <c r="O3313">
        <v>5.5E-2</v>
      </c>
      <c r="P3313">
        <v>5.5E-2</v>
      </c>
      <c r="Q3313">
        <v>5.5E-2</v>
      </c>
      <c r="R3313">
        <v>5.5E-2</v>
      </c>
      <c r="S3313">
        <v>5.5E-2</v>
      </c>
      <c r="T3313">
        <v>5.5E-2</v>
      </c>
      <c r="U3313">
        <v>5.5E-2</v>
      </c>
      <c r="V3313">
        <v>5.5E-2</v>
      </c>
      <c r="W3313">
        <v>5.3999999999999999E-2</v>
      </c>
      <c r="X3313">
        <v>5.3999999999999999E-2</v>
      </c>
      <c r="Y3313">
        <v>5.3999999999999999E-2</v>
      </c>
      <c r="Z3313">
        <v>5.2999999999999999E-2</v>
      </c>
      <c r="AA3313">
        <v>5.2999999999999999E-2</v>
      </c>
      <c r="AB3313">
        <v>5.1999999999999998E-2</v>
      </c>
      <c r="AC3313">
        <v>5.1999999999999998E-2</v>
      </c>
      <c r="AD3313">
        <v>5.1999999999999998E-2</v>
      </c>
    </row>
    <row r="3314" spans="2:30" ht="15" customHeight="1" x14ac:dyDescent="0.45">
      <c r="B3314" t="s">
        <v>419</v>
      </c>
      <c r="C3314" t="s">
        <v>190</v>
      </c>
      <c r="D3314" t="s">
        <v>2449</v>
      </c>
      <c r="E3314">
        <v>0</v>
      </c>
      <c r="F3314" t="s">
        <v>5585</v>
      </c>
      <c r="G3314" t="s">
        <v>422</v>
      </c>
      <c r="H3314" t="s">
        <v>1685</v>
      </c>
      <c r="I3314" t="s">
        <v>1686</v>
      </c>
      <c r="J3314">
        <v>2</v>
      </c>
      <c r="K3314">
        <v>0</v>
      </c>
      <c r="L3314">
        <v>0</v>
      </c>
      <c r="M3314">
        <v>0</v>
      </c>
      <c r="N3314">
        <v>0</v>
      </c>
      <c r="O3314">
        <v>0</v>
      </c>
      <c r="P3314">
        <v>0</v>
      </c>
      <c r="Q3314">
        <v>0</v>
      </c>
      <c r="R3314">
        <v>0</v>
      </c>
      <c r="S3314">
        <v>0</v>
      </c>
      <c r="T3314">
        <v>0</v>
      </c>
      <c r="U3314">
        <v>0</v>
      </c>
      <c r="V3314">
        <v>0</v>
      </c>
      <c r="W3314">
        <v>0</v>
      </c>
      <c r="X3314">
        <v>0</v>
      </c>
      <c r="Y3314">
        <v>0</v>
      </c>
      <c r="Z3314">
        <v>0</v>
      </c>
      <c r="AA3314">
        <v>0</v>
      </c>
      <c r="AB3314">
        <v>0</v>
      </c>
      <c r="AC3314">
        <v>0</v>
      </c>
      <c r="AD3314">
        <v>0</v>
      </c>
    </row>
    <row r="3315" spans="2:30" ht="15" customHeight="1" x14ac:dyDescent="0.45">
      <c r="B3315" t="s">
        <v>419</v>
      </c>
      <c r="C3315" t="s">
        <v>190</v>
      </c>
      <c r="D3315" t="s">
        <v>2450</v>
      </c>
      <c r="E3315" t="s">
        <v>2457</v>
      </c>
      <c r="F3315" t="s">
        <v>5676</v>
      </c>
      <c r="G3315" t="s">
        <v>422</v>
      </c>
      <c r="H3315" t="s">
        <v>1685</v>
      </c>
      <c r="I3315" t="s">
        <v>1686</v>
      </c>
      <c r="J3315">
        <v>2</v>
      </c>
      <c r="K3315">
        <v>5.3999999999999999E-2</v>
      </c>
      <c r="L3315">
        <v>5.3999999999999999E-2</v>
      </c>
      <c r="M3315">
        <v>5.5E-2</v>
      </c>
      <c r="N3315">
        <v>5.5E-2</v>
      </c>
      <c r="O3315">
        <v>5.5E-2</v>
      </c>
      <c r="P3315">
        <v>5.5E-2</v>
      </c>
      <c r="Q3315">
        <v>5.5E-2</v>
      </c>
      <c r="R3315">
        <v>5.5E-2</v>
      </c>
      <c r="S3315">
        <v>5.5E-2</v>
      </c>
      <c r="T3315">
        <v>5.5E-2</v>
      </c>
      <c r="U3315">
        <v>5.5E-2</v>
      </c>
      <c r="V3315">
        <v>5.5E-2</v>
      </c>
      <c r="W3315">
        <v>5.3999999999999999E-2</v>
      </c>
      <c r="X3315">
        <v>5.3999999999999999E-2</v>
      </c>
      <c r="Y3315">
        <v>5.3999999999999999E-2</v>
      </c>
      <c r="Z3315">
        <v>5.2999999999999999E-2</v>
      </c>
      <c r="AA3315">
        <v>5.2999999999999999E-2</v>
      </c>
      <c r="AB3315">
        <v>5.1999999999999998E-2</v>
      </c>
      <c r="AC3315">
        <v>5.1999999999999998E-2</v>
      </c>
      <c r="AD3315">
        <v>5.1999999999999998E-2</v>
      </c>
    </row>
    <row r="3316" spans="2:30" ht="15" customHeight="1" x14ac:dyDescent="0.45">
      <c r="B3316" t="s">
        <v>419</v>
      </c>
      <c r="C3316" t="s">
        <v>190</v>
      </c>
      <c r="D3316" t="s">
        <v>2451</v>
      </c>
      <c r="E3316">
        <v>0</v>
      </c>
      <c r="F3316" t="s">
        <v>5585</v>
      </c>
      <c r="G3316" t="s">
        <v>422</v>
      </c>
      <c r="H3316" t="s">
        <v>1685</v>
      </c>
      <c r="I3316" t="s">
        <v>1686</v>
      </c>
      <c r="J3316">
        <v>2</v>
      </c>
      <c r="K3316">
        <v>0</v>
      </c>
      <c r="L3316">
        <v>0</v>
      </c>
      <c r="M3316">
        <v>0</v>
      </c>
      <c r="N3316">
        <v>0</v>
      </c>
      <c r="O3316">
        <v>0</v>
      </c>
      <c r="P3316">
        <v>0</v>
      </c>
      <c r="Q3316">
        <v>0</v>
      </c>
      <c r="R3316">
        <v>0</v>
      </c>
      <c r="S3316">
        <v>0</v>
      </c>
      <c r="T3316">
        <v>0</v>
      </c>
      <c r="U3316">
        <v>0</v>
      </c>
      <c r="V3316">
        <v>0</v>
      </c>
      <c r="W3316">
        <v>0</v>
      </c>
      <c r="X3316">
        <v>0</v>
      </c>
      <c r="Y3316">
        <v>0</v>
      </c>
      <c r="Z3316">
        <v>0</v>
      </c>
      <c r="AA3316">
        <v>0</v>
      </c>
      <c r="AB3316">
        <v>0</v>
      </c>
      <c r="AC3316">
        <v>0</v>
      </c>
      <c r="AD3316">
        <v>0</v>
      </c>
    </row>
    <row r="3317" spans="2:30" ht="15" customHeight="1" x14ac:dyDescent="0.45">
      <c r="B3317" t="s">
        <v>419</v>
      </c>
      <c r="C3317" t="s">
        <v>190</v>
      </c>
      <c r="D3317" t="s">
        <v>2452</v>
      </c>
      <c r="E3317">
        <v>0</v>
      </c>
      <c r="F3317" t="s">
        <v>5585</v>
      </c>
      <c r="G3317" t="s">
        <v>422</v>
      </c>
      <c r="H3317" t="s">
        <v>1685</v>
      </c>
      <c r="I3317" t="s">
        <v>1686</v>
      </c>
      <c r="J3317">
        <v>2</v>
      </c>
      <c r="K3317">
        <v>0</v>
      </c>
      <c r="L3317">
        <v>0</v>
      </c>
      <c r="M3317">
        <v>0</v>
      </c>
      <c r="N3317">
        <v>0</v>
      </c>
      <c r="O3317">
        <v>0</v>
      </c>
      <c r="P3317">
        <v>0</v>
      </c>
      <c r="Q3317">
        <v>0</v>
      </c>
      <c r="R3317">
        <v>0</v>
      </c>
      <c r="S3317">
        <v>0</v>
      </c>
      <c r="T3317">
        <v>0</v>
      </c>
      <c r="U3317">
        <v>0</v>
      </c>
      <c r="V3317">
        <v>0</v>
      </c>
      <c r="W3317">
        <v>0</v>
      </c>
      <c r="X3317">
        <v>0</v>
      </c>
      <c r="Y3317">
        <v>0</v>
      </c>
      <c r="Z3317">
        <v>0</v>
      </c>
      <c r="AA3317">
        <v>0</v>
      </c>
      <c r="AB3317">
        <v>0</v>
      </c>
      <c r="AC3317">
        <v>0</v>
      </c>
      <c r="AD3317">
        <v>0</v>
      </c>
    </row>
    <row r="3318" spans="2:30" ht="15" customHeight="1" x14ac:dyDescent="0.45">
      <c r="B3318" t="s">
        <v>419</v>
      </c>
      <c r="C3318" t="s">
        <v>190</v>
      </c>
      <c r="D3318" t="s">
        <v>2453</v>
      </c>
      <c r="E3318" t="s">
        <v>2459</v>
      </c>
      <c r="F3318" t="s">
        <v>5677</v>
      </c>
      <c r="G3318" t="s">
        <v>422</v>
      </c>
      <c r="H3318" t="s">
        <v>1685</v>
      </c>
      <c r="I3318" t="s">
        <v>1686</v>
      </c>
      <c r="J3318">
        <v>2</v>
      </c>
      <c r="K3318">
        <v>0</v>
      </c>
      <c r="L3318">
        <v>0</v>
      </c>
      <c r="M3318">
        <v>0</v>
      </c>
      <c r="N3318">
        <v>0</v>
      </c>
      <c r="O3318">
        <v>0</v>
      </c>
      <c r="P3318">
        <v>0</v>
      </c>
      <c r="Q3318">
        <v>0</v>
      </c>
      <c r="R3318">
        <v>0</v>
      </c>
      <c r="S3318">
        <v>0</v>
      </c>
      <c r="T3318">
        <v>0</v>
      </c>
      <c r="U3318">
        <v>0</v>
      </c>
      <c r="V3318">
        <v>0</v>
      </c>
      <c r="W3318">
        <v>0</v>
      </c>
      <c r="X3318">
        <v>0</v>
      </c>
      <c r="Y3318">
        <v>0</v>
      </c>
      <c r="Z3318">
        <v>0</v>
      </c>
      <c r="AA3318">
        <v>0</v>
      </c>
      <c r="AB3318">
        <v>0</v>
      </c>
      <c r="AC3318">
        <v>0</v>
      </c>
      <c r="AD3318">
        <v>0</v>
      </c>
    </row>
    <row r="3319" spans="2:30" ht="15" customHeight="1" x14ac:dyDescent="0.45">
      <c r="B3319" t="s">
        <v>419</v>
      </c>
      <c r="C3319" t="s">
        <v>190</v>
      </c>
      <c r="D3319" t="s">
        <v>2454</v>
      </c>
      <c r="E3319">
        <v>0</v>
      </c>
      <c r="F3319" t="s">
        <v>5585</v>
      </c>
      <c r="G3319" t="s">
        <v>422</v>
      </c>
      <c r="H3319" t="s">
        <v>1685</v>
      </c>
      <c r="I3319" t="s">
        <v>1686</v>
      </c>
      <c r="J3319">
        <v>2</v>
      </c>
      <c r="K3319">
        <v>0</v>
      </c>
      <c r="L3319">
        <v>0</v>
      </c>
      <c r="M3319">
        <v>0</v>
      </c>
      <c r="N3319">
        <v>0</v>
      </c>
      <c r="O3319">
        <v>0</v>
      </c>
      <c r="P3319">
        <v>0</v>
      </c>
      <c r="Q3319">
        <v>0</v>
      </c>
      <c r="R3319">
        <v>0</v>
      </c>
      <c r="S3319">
        <v>0</v>
      </c>
      <c r="T3319">
        <v>0</v>
      </c>
      <c r="U3319">
        <v>0</v>
      </c>
      <c r="V3319">
        <v>0</v>
      </c>
      <c r="W3319">
        <v>0</v>
      </c>
      <c r="X3319">
        <v>0</v>
      </c>
      <c r="Y3319">
        <v>0</v>
      </c>
      <c r="Z3319">
        <v>0</v>
      </c>
      <c r="AA3319">
        <v>0</v>
      </c>
      <c r="AB3319">
        <v>0</v>
      </c>
      <c r="AC3319">
        <v>0</v>
      </c>
      <c r="AD3319">
        <v>0</v>
      </c>
    </row>
    <row r="3320" spans="2:30" ht="15" customHeight="1" x14ac:dyDescent="0.45">
      <c r="B3320" t="s">
        <v>419</v>
      </c>
      <c r="C3320" t="s">
        <v>190</v>
      </c>
      <c r="D3320" t="s">
        <v>2455</v>
      </c>
      <c r="E3320">
        <v>0</v>
      </c>
      <c r="F3320" t="s">
        <v>5585</v>
      </c>
      <c r="G3320" t="s">
        <v>422</v>
      </c>
      <c r="H3320" t="s">
        <v>1685</v>
      </c>
      <c r="I3320" t="s">
        <v>1686</v>
      </c>
      <c r="J3320">
        <v>2</v>
      </c>
      <c r="K3320">
        <v>0</v>
      </c>
      <c r="L3320">
        <v>0</v>
      </c>
      <c r="M3320">
        <v>0</v>
      </c>
      <c r="N3320">
        <v>0</v>
      </c>
      <c r="O3320">
        <v>0</v>
      </c>
      <c r="P3320">
        <v>0</v>
      </c>
      <c r="Q3320">
        <v>0</v>
      </c>
      <c r="R3320">
        <v>0</v>
      </c>
      <c r="S3320">
        <v>0</v>
      </c>
      <c r="T3320">
        <v>0</v>
      </c>
      <c r="U3320">
        <v>0</v>
      </c>
      <c r="V3320">
        <v>0</v>
      </c>
      <c r="W3320">
        <v>0</v>
      </c>
      <c r="X3320">
        <v>0</v>
      </c>
      <c r="Y3320">
        <v>0</v>
      </c>
      <c r="Z3320">
        <v>0</v>
      </c>
      <c r="AA3320">
        <v>0</v>
      </c>
      <c r="AB3320">
        <v>0</v>
      </c>
      <c r="AC3320">
        <v>0</v>
      </c>
      <c r="AD3320">
        <v>0</v>
      </c>
    </row>
    <row r="3321" spans="2:30" ht="15" customHeight="1" x14ac:dyDescent="0.45">
      <c r="B3321" t="s">
        <v>419</v>
      </c>
      <c r="C3321" t="s">
        <v>190</v>
      </c>
      <c r="D3321" t="s">
        <v>2461</v>
      </c>
      <c r="E3321" t="e">
        <f>#REF!</f>
        <v>#REF!</v>
      </c>
      <c r="F3321" t="e">
        <f>#REF!</f>
        <v>#REF!</v>
      </c>
      <c r="G3321" t="s">
        <v>422</v>
      </c>
      <c r="H3321" t="s">
        <v>1685</v>
      </c>
      <c r="I3321" t="s">
        <v>1686</v>
      </c>
      <c r="J3321">
        <v>2</v>
      </c>
      <c r="K3321">
        <v>0</v>
      </c>
      <c r="L3321">
        <v>0</v>
      </c>
      <c r="M3321">
        <v>0</v>
      </c>
      <c r="N3321">
        <v>0</v>
      </c>
      <c r="O3321">
        <v>0</v>
      </c>
      <c r="P3321">
        <v>0</v>
      </c>
      <c r="Q3321">
        <v>0</v>
      </c>
      <c r="R3321">
        <v>0</v>
      </c>
      <c r="S3321">
        <v>0</v>
      </c>
      <c r="T3321">
        <v>0</v>
      </c>
      <c r="U3321">
        <v>0</v>
      </c>
      <c r="V3321">
        <v>0</v>
      </c>
      <c r="W3321">
        <v>0</v>
      </c>
      <c r="X3321">
        <v>0</v>
      </c>
      <c r="Y3321">
        <v>0</v>
      </c>
      <c r="Z3321">
        <v>0</v>
      </c>
      <c r="AA3321">
        <v>0</v>
      </c>
      <c r="AB3321">
        <v>0</v>
      </c>
      <c r="AC3321">
        <v>0</v>
      </c>
      <c r="AD3321">
        <v>0</v>
      </c>
    </row>
    <row r="3322" spans="2:30" ht="15" customHeight="1" x14ac:dyDescent="0.45">
      <c r="B3322" t="s">
        <v>419</v>
      </c>
      <c r="C3322" t="s">
        <v>190</v>
      </c>
      <c r="D3322" t="s">
        <v>2447</v>
      </c>
      <c r="E3322" t="e">
        <f>#REF!</f>
        <v>#REF!</v>
      </c>
      <c r="F3322" t="e">
        <f>#REF!</f>
        <v>#REF!</v>
      </c>
      <c r="G3322" t="s">
        <v>422</v>
      </c>
      <c r="H3322" t="s">
        <v>1685</v>
      </c>
      <c r="I3322" t="s">
        <v>1686</v>
      </c>
      <c r="J3322">
        <v>2</v>
      </c>
      <c r="K3322">
        <v>1.4E-2</v>
      </c>
      <c r="L3322">
        <v>1.7999999999999999E-2</v>
      </c>
      <c r="M3322">
        <v>1.55E-2</v>
      </c>
      <c r="N3322">
        <v>2.1000000000000001E-2</v>
      </c>
      <c r="O3322">
        <v>2.8000000000000001E-2</v>
      </c>
      <c r="P3322">
        <v>3.85E-2</v>
      </c>
      <c r="Q3322">
        <v>3.5999999999999997E-2</v>
      </c>
      <c r="R3322">
        <v>3.85E-2</v>
      </c>
      <c r="S3322">
        <v>4.2500000000000003E-2</v>
      </c>
      <c r="T3322">
        <v>4.8000000000000001E-2</v>
      </c>
      <c r="U3322">
        <v>5.2999999999999999E-2</v>
      </c>
      <c r="V3322">
        <v>5.7500000000000002E-2</v>
      </c>
      <c r="W3322">
        <v>6.1499999999999999E-2</v>
      </c>
      <c r="X3322">
        <v>6.5000000000000002E-2</v>
      </c>
      <c r="Y3322">
        <v>6.8500000000000005E-2</v>
      </c>
      <c r="Z3322">
        <v>7.1999999999999995E-2</v>
      </c>
      <c r="AA3322">
        <v>7.4499999999999997E-2</v>
      </c>
      <c r="AB3322">
        <v>7.6499999999999999E-2</v>
      </c>
      <c r="AC3322">
        <v>7.8E-2</v>
      </c>
      <c r="AD3322">
        <v>7.9000000000000001E-2</v>
      </c>
    </row>
    <row r="3323" spans="2:30" ht="15" customHeight="1" x14ac:dyDescent="0.45">
      <c r="B3323" t="s">
        <v>419</v>
      </c>
      <c r="C3323" t="s">
        <v>190</v>
      </c>
      <c r="D3323" t="s">
        <v>2448</v>
      </c>
      <c r="E3323" t="e">
        <f>#REF!</f>
        <v>#REF!</v>
      </c>
      <c r="F3323" t="e">
        <f>#REF!</f>
        <v>#REF!</v>
      </c>
      <c r="G3323" t="s">
        <v>422</v>
      </c>
      <c r="H3323" t="s">
        <v>1685</v>
      </c>
      <c r="I3323" t="s">
        <v>1686</v>
      </c>
      <c r="J3323">
        <v>2</v>
      </c>
      <c r="K3323">
        <v>3.85E-2</v>
      </c>
      <c r="L3323">
        <v>0.04</v>
      </c>
      <c r="M3323">
        <v>3.85E-2</v>
      </c>
      <c r="N3323">
        <v>4.4999999999999998E-2</v>
      </c>
      <c r="O3323">
        <v>5.1499999999999997E-2</v>
      </c>
      <c r="P3323">
        <v>5.7500000000000002E-2</v>
      </c>
      <c r="Q3323">
        <v>5.5500000000000001E-2</v>
      </c>
      <c r="R3323">
        <v>5.6000000000000001E-2</v>
      </c>
      <c r="S3323">
        <v>5.8000000000000003E-2</v>
      </c>
      <c r="T3323">
        <v>6.2E-2</v>
      </c>
      <c r="U3323">
        <v>6.5000000000000002E-2</v>
      </c>
      <c r="V3323">
        <v>6.8000000000000005E-2</v>
      </c>
      <c r="W3323">
        <v>7.0499999999999993E-2</v>
      </c>
      <c r="X3323">
        <v>7.3499999999999996E-2</v>
      </c>
      <c r="Y3323">
        <v>7.5999999999999998E-2</v>
      </c>
      <c r="Z3323">
        <v>7.85E-2</v>
      </c>
      <c r="AA3323">
        <v>8.1500000000000003E-2</v>
      </c>
      <c r="AB3323">
        <v>8.4000000000000005E-2</v>
      </c>
      <c r="AC3323">
        <v>8.6499999999999994E-2</v>
      </c>
      <c r="AD3323">
        <v>8.8999999999999996E-2</v>
      </c>
    </row>
    <row r="3324" spans="2:30" ht="15" customHeight="1" x14ac:dyDescent="0.45">
      <c r="B3324" t="s">
        <v>419</v>
      </c>
      <c r="C3324" t="s">
        <v>190</v>
      </c>
      <c r="D3324" t="s">
        <v>2449</v>
      </c>
      <c r="E3324" t="e">
        <f>#REF!</f>
        <v>#REF!</v>
      </c>
      <c r="F3324" t="e">
        <f>#REF!</f>
        <v>#REF!</v>
      </c>
      <c r="G3324" t="s">
        <v>422</v>
      </c>
      <c r="H3324" t="s">
        <v>1685</v>
      </c>
      <c r="I3324" t="s">
        <v>1686</v>
      </c>
      <c r="J3324">
        <v>2</v>
      </c>
      <c r="K3324">
        <v>3.5000000000000003E-2</v>
      </c>
      <c r="L3324">
        <v>3.7499999999999999E-2</v>
      </c>
      <c r="M3324">
        <v>3.2500000000000001E-2</v>
      </c>
      <c r="N3324">
        <v>4.9000000000000002E-2</v>
      </c>
      <c r="O3324">
        <v>6.6500000000000004E-2</v>
      </c>
      <c r="P3324">
        <v>7.3499999999999996E-2</v>
      </c>
      <c r="Q3324">
        <v>7.0999999999999994E-2</v>
      </c>
      <c r="R3324">
        <v>7.0499999999999993E-2</v>
      </c>
      <c r="S3324">
        <v>6.9000000000000006E-2</v>
      </c>
      <c r="T3324">
        <v>6.9000000000000006E-2</v>
      </c>
      <c r="U3324">
        <v>6.8000000000000005E-2</v>
      </c>
      <c r="V3324">
        <v>6.7500000000000004E-2</v>
      </c>
      <c r="W3324">
        <v>6.7000000000000004E-2</v>
      </c>
      <c r="X3324">
        <v>6.6000000000000003E-2</v>
      </c>
      <c r="Y3324">
        <v>6.5000000000000002E-2</v>
      </c>
      <c r="Z3324">
        <v>6.4000000000000001E-2</v>
      </c>
      <c r="AA3324">
        <v>6.3E-2</v>
      </c>
      <c r="AB3324">
        <v>6.1499999999999999E-2</v>
      </c>
      <c r="AC3324">
        <v>0.06</v>
      </c>
      <c r="AD3324">
        <v>5.9499999999999997E-2</v>
      </c>
    </row>
    <row r="3325" spans="2:30" ht="15" customHeight="1" x14ac:dyDescent="0.45">
      <c r="B3325" t="s">
        <v>419</v>
      </c>
      <c r="C3325" t="s">
        <v>190</v>
      </c>
      <c r="D3325" t="s">
        <v>2450</v>
      </c>
      <c r="E3325" t="e">
        <f>#REF!</f>
        <v>#REF!</v>
      </c>
      <c r="F3325" t="e">
        <f>#REF!</f>
        <v>#REF!</v>
      </c>
      <c r="G3325" t="s">
        <v>422</v>
      </c>
      <c r="H3325" t="s">
        <v>1685</v>
      </c>
      <c r="I3325" t="s">
        <v>1686</v>
      </c>
      <c r="J3325">
        <v>2</v>
      </c>
      <c r="K3325">
        <v>2.7E-2</v>
      </c>
      <c r="L3325">
        <v>2.7E-2</v>
      </c>
      <c r="M3325">
        <v>2.75E-2</v>
      </c>
      <c r="N3325">
        <v>2.75E-2</v>
      </c>
      <c r="O3325">
        <v>2.75E-2</v>
      </c>
      <c r="P3325">
        <v>2.75E-2</v>
      </c>
      <c r="Q3325">
        <v>2.75E-2</v>
      </c>
      <c r="R3325">
        <v>2.75E-2</v>
      </c>
      <c r="S3325">
        <v>2.75E-2</v>
      </c>
      <c r="T3325">
        <v>2.75E-2</v>
      </c>
      <c r="U3325">
        <v>2.75E-2</v>
      </c>
      <c r="V3325">
        <v>2.75E-2</v>
      </c>
      <c r="W3325">
        <v>2.7E-2</v>
      </c>
      <c r="X3325">
        <v>2.7E-2</v>
      </c>
      <c r="Y3325">
        <v>2.7E-2</v>
      </c>
      <c r="Z3325">
        <v>2.6499999999999999E-2</v>
      </c>
      <c r="AA3325">
        <v>2.6499999999999999E-2</v>
      </c>
      <c r="AB3325">
        <v>2.5999999999999999E-2</v>
      </c>
      <c r="AC3325">
        <v>2.5999999999999999E-2</v>
      </c>
      <c r="AD3325">
        <v>2.5999999999999999E-2</v>
      </c>
    </row>
    <row r="3326" spans="2:30" ht="15" customHeight="1" x14ac:dyDescent="0.45">
      <c r="B3326" t="s">
        <v>419</v>
      </c>
      <c r="C3326" t="s">
        <v>190</v>
      </c>
      <c r="D3326" t="s">
        <v>2451</v>
      </c>
      <c r="E3326" t="e">
        <f>#REF!</f>
        <v>#REF!</v>
      </c>
      <c r="F3326" t="e">
        <f>#REF!</f>
        <v>#REF!</v>
      </c>
      <c r="G3326" t="s">
        <v>422</v>
      </c>
      <c r="H3326" t="s">
        <v>1685</v>
      </c>
      <c r="I3326" t="s">
        <v>1686</v>
      </c>
      <c r="J3326">
        <v>2</v>
      </c>
      <c r="K3326">
        <v>0</v>
      </c>
      <c r="L3326">
        <v>0</v>
      </c>
      <c r="M3326">
        <v>0</v>
      </c>
      <c r="N3326">
        <v>0</v>
      </c>
      <c r="O3326">
        <v>0</v>
      </c>
      <c r="P3326">
        <v>0</v>
      </c>
      <c r="Q3326">
        <v>0</v>
      </c>
      <c r="R3326">
        <v>0</v>
      </c>
      <c r="S3326">
        <v>0</v>
      </c>
      <c r="T3326">
        <v>0</v>
      </c>
      <c r="U3326">
        <v>0</v>
      </c>
      <c r="V3326">
        <v>0</v>
      </c>
      <c r="W3326">
        <v>0</v>
      </c>
      <c r="X3326">
        <v>0</v>
      </c>
      <c r="Y3326">
        <v>0</v>
      </c>
      <c r="Z3326">
        <v>0</v>
      </c>
      <c r="AA3326">
        <v>0</v>
      </c>
      <c r="AB3326">
        <v>0</v>
      </c>
      <c r="AC3326">
        <v>0</v>
      </c>
      <c r="AD3326">
        <v>0</v>
      </c>
    </row>
    <row r="3327" spans="2:30" ht="15" customHeight="1" x14ac:dyDescent="0.45">
      <c r="B3327" t="s">
        <v>419</v>
      </c>
      <c r="C3327" t="s">
        <v>190</v>
      </c>
      <c r="D3327" t="s">
        <v>2452</v>
      </c>
      <c r="E3327" t="e">
        <f>#REF!</f>
        <v>#REF!</v>
      </c>
      <c r="F3327" t="e">
        <f>#REF!</f>
        <v>#REF!</v>
      </c>
      <c r="G3327" t="s">
        <v>422</v>
      </c>
      <c r="H3327" t="s">
        <v>1685</v>
      </c>
      <c r="I3327" t="s">
        <v>1686</v>
      </c>
      <c r="J3327">
        <v>2</v>
      </c>
      <c r="K3327">
        <v>0.5</v>
      </c>
      <c r="L3327">
        <v>0.5</v>
      </c>
      <c r="M3327">
        <v>0.5</v>
      </c>
      <c r="N3327">
        <v>0.5</v>
      </c>
      <c r="O3327">
        <v>0.5</v>
      </c>
      <c r="P3327">
        <v>0.5</v>
      </c>
      <c r="Q3327">
        <v>0.5</v>
      </c>
      <c r="R3327">
        <v>0.5</v>
      </c>
      <c r="S3327">
        <v>0.5</v>
      </c>
      <c r="T3327">
        <v>0.5</v>
      </c>
      <c r="U3327">
        <v>0.5</v>
      </c>
      <c r="V3327">
        <v>0.5</v>
      </c>
      <c r="W3327">
        <v>0.5</v>
      </c>
      <c r="X3327">
        <v>0.5</v>
      </c>
      <c r="Y3327">
        <v>0.5</v>
      </c>
      <c r="Z3327">
        <v>0.5</v>
      </c>
      <c r="AA3327">
        <v>0.5</v>
      </c>
      <c r="AB3327">
        <v>0.5</v>
      </c>
      <c r="AC3327">
        <v>0.5</v>
      </c>
      <c r="AD3327">
        <v>0.5</v>
      </c>
    </row>
    <row r="3328" spans="2:30" ht="15" customHeight="1" x14ac:dyDescent="0.45">
      <c r="B3328" t="s">
        <v>419</v>
      </c>
      <c r="C3328" t="s">
        <v>190</v>
      </c>
      <c r="D3328" t="s">
        <v>2453</v>
      </c>
      <c r="E3328" t="e">
        <f>#REF!</f>
        <v>#REF!</v>
      </c>
      <c r="F3328" t="e">
        <f>#REF!</f>
        <v>#REF!</v>
      </c>
      <c r="G3328" t="s">
        <v>422</v>
      </c>
      <c r="H3328" t="s">
        <v>1685</v>
      </c>
      <c r="I3328" t="s">
        <v>1686</v>
      </c>
      <c r="J3328">
        <v>2</v>
      </c>
      <c r="K3328">
        <v>0</v>
      </c>
      <c r="L3328">
        <v>0</v>
      </c>
      <c r="M3328">
        <v>0</v>
      </c>
      <c r="N3328">
        <v>0</v>
      </c>
      <c r="O3328">
        <v>0</v>
      </c>
      <c r="P3328">
        <v>0</v>
      </c>
      <c r="Q3328">
        <v>0</v>
      </c>
      <c r="R3328">
        <v>0</v>
      </c>
      <c r="S3328">
        <v>0</v>
      </c>
      <c r="T3328">
        <v>0</v>
      </c>
      <c r="U3328">
        <v>0</v>
      </c>
      <c r="V3328">
        <v>0</v>
      </c>
      <c r="W3328">
        <v>0</v>
      </c>
      <c r="X3328">
        <v>0</v>
      </c>
      <c r="Y3328">
        <v>0</v>
      </c>
      <c r="Z3328">
        <v>0</v>
      </c>
      <c r="AA3328">
        <v>0</v>
      </c>
      <c r="AB3328">
        <v>0</v>
      </c>
      <c r="AC3328">
        <v>0</v>
      </c>
      <c r="AD3328">
        <v>0</v>
      </c>
    </row>
    <row r="3329" spans="2:30" ht="15" customHeight="1" x14ac:dyDescent="0.45">
      <c r="B3329" t="s">
        <v>419</v>
      </c>
      <c r="C3329" t="s">
        <v>190</v>
      </c>
      <c r="D3329" t="s">
        <v>2454</v>
      </c>
      <c r="E3329" t="e">
        <f>#REF!</f>
        <v>#REF!</v>
      </c>
      <c r="F3329" t="e">
        <f>#REF!</f>
        <v>#REF!</v>
      </c>
      <c r="G3329" t="s">
        <v>422</v>
      </c>
      <c r="H3329" t="s">
        <v>1685</v>
      </c>
      <c r="I3329" t="s">
        <v>1686</v>
      </c>
      <c r="J3329">
        <v>2</v>
      </c>
      <c r="K3329">
        <v>2.5499999999999998E-2</v>
      </c>
      <c r="L3329">
        <v>3.1E-2</v>
      </c>
      <c r="M3329">
        <v>2.5999999999999999E-2</v>
      </c>
      <c r="N3329">
        <v>3.85E-2</v>
      </c>
      <c r="O3329">
        <v>5.1999999999999998E-2</v>
      </c>
      <c r="P3329">
        <v>6.8500000000000005E-2</v>
      </c>
      <c r="Q3329">
        <v>6.4000000000000001E-2</v>
      </c>
      <c r="R3329">
        <v>6.7000000000000004E-2</v>
      </c>
      <c r="S3329">
        <v>7.2999999999999995E-2</v>
      </c>
      <c r="T3329">
        <v>8.2500000000000004E-2</v>
      </c>
      <c r="U3329">
        <v>9.0499999999999997E-2</v>
      </c>
      <c r="V3329">
        <v>9.8000000000000004E-2</v>
      </c>
      <c r="W3329">
        <v>0.105</v>
      </c>
      <c r="X3329">
        <v>0.1115</v>
      </c>
      <c r="Y3329">
        <v>0.11799999999999999</v>
      </c>
      <c r="Z3329">
        <v>0.124</v>
      </c>
      <c r="AA3329">
        <v>0.1295</v>
      </c>
      <c r="AB3329">
        <v>0.13450000000000001</v>
      </c>
      <c r="AC3329">
        <v>0.13850000000000001</v>
      </c>
      <c r="AD3329">
        <v>0.14199999999999999</v>
      </c>
    </row>
    <row r="3330" spans="2:30" ht="15" customHeight="1" x14ac:dyDescent="0.45">
      <c r="B3330" t="s">
        <v>419</v>
      </c>
      <c r="C3330" t="s">
        <v>190</v>
      </c>
      <c r="D3330" t="s">
        <v>2455</v>
      </c>
      <c r="E3330" t="e">
        <f>#REF!</f>
        <v>#REF!</v>
      </c>
      <c r="F3330" t="e">
        <f>#REF!</f>
        <v>#REF!</v>
      </c>
      <c r="G3330" t="s">
        <v>422</v>
      </c>
      <c r="H3330" t="s">
        <v>1685</v>
      </c>
      <c r="I3330" t="s">
        <v>1686</v>
      </c>
      <c r="J3330">
        <v>2</v>
      </c>
      <c r="K3330">
        <v>0</v>
      </c>
      <c r="L3330">
        <v>0</v>
      </c>
      <c r="M3330">
        <v>0</v>
      </c>
      <c r="N3330">
        <v>0</v>
      </c>
      <c r="O3330">
        <v>0</v>
      </c>
      <c r="P3330">
        <v>0</v>
      </c>
      <c r="Q3330">
        <v>0</v>
      </c>
      <c r="R3330">
        <v>0</v>
      </c>
      <c r="S3330">
        <v>0</v>
      </c>
      <c r="T3330">
        <v>0</v>
      </c>
      <c r="U3330">
        <v>0</v>
      </c>
      <c r="V3330">
        <v>0</v>
      </c>
      <c r="W3330">
        <v>0</v>
      </c>
      <c r="X3330">
        <v>0</v>
      </c>
      <c r="Y3330">
        <v>0</v>
      </c>
      <c r="Z3330">
        <v>0</v>
      </c>
      <c r="AA3330">
        <v>0</v>
      </c>
      <c r="AB3330">
        <v>0</v>
      </c>
      <c r="AC3330">
        <v>0</v>
      </c>
      <c r="AD3330">
        <v>0</v>
      </c>
    </row>
    <row r="3331" spans="2:30" ht="15" customHeight="1" x14ac:dyDescent="0.45">
      <c r="B3331" t="s">
        <v>419</v>
      </c>
      <c r="C3331" t="s">
        <v>190</v>
      </c>
      <c r="D3331" t="s">
        <v>2462</v>
      </c>
      <c r="E3331" t="s">
        <v>476</v>
      </c>
      <c r="F3331" t="s">
        <v>5082</v>
      </c>
      <c r="G3331" t="s">
        <v>422</v>
      </c>
      <c r="H3331" t="s">
        <v>478</v>
      </c>
      <c r="I3331" t="s">
        <v>2463</v>
      </c>
      <c r="J3331">
        <v>1</v>
      </c>
      <c r="K3331">
        <v>-31.97</v>
      </c>
      <c r="L3331">
        <v>-26.57</v>
      </c>
      <c r="M3331">
        <v>-38.700000000000003</v>
      </c>
      <c r="N3331">
        <v>-37.520000000000003</v>
      </c>
      <c r="O3331">
        <v>-39.340000000000003</v>
      </c>
      <c r="P3331">
        <v>-38.21</v>
      </c>
      <c r="Q3331">
        <v>-38.520000000000003</v>
      </c>
      <c r="R3331">
        <v>-39.229999999999997</v>
      </c>
      <c r="S3331">
        <v>-39.94</v>
      </c>
      <c r="T3331">
        <v>-40.520000000000003</v>
      </c>
      <c r="U3331">
        <v>-41.25</v>
      </c>
      <c r="V3331">
        <v>-41.92</v>
      </c>
      <c r="W3331">
        <v>-42.48</v>
      </c>
      <c r="X3331">
        <v>-42.9</v>
      </c>
      <c r="Y3331">
        <v>-43.07</v>
      </c>
      <c r="Z3331">
        <v>-43.04</v>
      </c>
      <c r="AA3331">
        <v>-42.79</v>
      </c>
      <c r="AB3331">
        <v>-42.3</v>
      </c>
      <c r="AC3331">
        <v>-41.94</v>
      </c>
      <c r="AD3331">
        <v>-43.65</v>
      </c>
    </row>
    <row r="3332" spans="2:30" ht="15" customHeight="1" x14ac:dyDescent="0.45">
      <c r="B3332" t="s">
        <v>419</v>
      </c>
      <c r="C3332" t="s">
        <v>190</v>
      </c>
      <c r="D3332" t="s">
        <v>2464</v>
      </c>
      <c r="E3332">
        <v>0</v>
      </c>
      <c r="F3332" t="s">
        <v>5585</v>
      </c>
      <c r="G3332" t="s">
        <v>422</v>
      </c>
      <c r="H3332" t="s">
        <v>478</v>
      </c>
      <c r="I3332" t="s">
        <v>2463</v>
      </c>
      <c r="J3332">
        <v>1</v>
      </c>
      <c r="K3332">
        <v>0</v>
      </c>
      <c r="L3332">
        <v>0</v>
      </c>
      <c r="M3332">
        <v>0</v>
      </c>
      <c r="N3332">
        <v>0</v>
      </c>
      <c r="O3332">
        <v>0</v>
      </c>
      <c r="P3332">
        <v>0</v>
      </c>
      <c r="Q3332">
        <v>0</v>
      </c>
      <c r="R3332">
        <v>0</v>
      </c>
      <c r="S3332">
        <v>0</v>
      </c>
      <c r="T3332">
        <v>0</v>
      </c>
      <c r="U3332">
        <v>0</v>
      </c>
      <c r="V3332">
        <v>0</v>
      </c>
      <c r="W3332">
        <v>0</v>
      </c>
      <c r="X3332">
        <v>0</v>
      </c>
      <c r="Y3332">
        <v>0</v>
      </c>
      <c r="Z3332">
        <v>0</v>
      </c>
      <c r="AA3332">
        <v>0</v>
      </c>
      <c r="AB3332">
        <v>0</v>
      </c>
      <c r="AC3332">
        <v>0</v>
      </c>
      <c r="AD3332">
        <v>0</v>
      </c>
    </row>
    <row r="3333" spans="2:30" ht="15" customHeight="1" x14ac:dyDescent="0.45">
      <c r="B3333" t="s">
        <v>419</v>
      </c>
      <c r="C3333" t="s">
        <v>190</v>
      </c>
      <c r="D3333" t="s">
        <v>2465</v>
      </c>
      <c r="E3333">
        <v>0</v>
      </c>
      <c r="F3333" t="s">
        <v>5585</v>
      </c>
      <c r="G3333" t="s">
        <v>422</v>
      </c>
      <c r="H3333" t="s">
        <v>478</v>
      </c>
      <c r="I3333" t="s">
        <v>2463</v>
      </c>
      <c r="J3333">
        <v>1</v>
      </c>
      <c r="K3333">
        <v>0</v>
      </c>
      <c r="L3333">
        <v>0</v>
      </c>
      <c r="M3333">
        <v>0</v>
      </c>
      <c r="N3333">
        <v>0</v>
      </c>
      <c r="O3333">
        <v>0</v>
      </c>
      <c r="P3333">
        <v>0</v>
      </c>
      <c r="Q3333">
        <v>0</v>
      </c>
      <c r="R3333">
        <v>0</v>
      </c>
      <c r="S3333">
        <v>0</v>
      </c>
      <c r="T3333">
        <v>0</v>
      </c>
      <c r="U3333">
        <v>0</v>
      </c>
      <c r="V3333">
        <v>0</v>
      </c>
      <c r="W3333">
        <v>0</v>
      </c>
      <c r="X3333">
        <v>0</v>
      </c>
      <c r="Y3333">
        <v>0</v>
      </c>
      <c r="Z3333">
        <v>0</v>
      </c>
      <c r="AA3333">
        <v>0</v>
      </c>
      <c r="AB3333">
        <v>0</v>
      </c>
      <c r="AC3333">
        <v>0</v>
      </c>
      <c r="AD3333">
        <v>0</v>
      </c>
    </row>
    <row r="3334" spans="2:30" ht="15" customHeight="1" x14ac:dyDescent="0.45">
      <c r="B3334" t="s">
        <v>419</v>
      </c>
      <c r="C3334" t="s">
        <v>190</v>
      </c>
      <c r="D3334" t="s">
        <v>2466</v>
      </c>
      <c r="E3334">
        <v>0</v>
      </c>
      <c r="F3334" t="s">
        <v>5585</v>
      </c>
      <c r="G3334" t="s">
        <v>422</v>
      </c>
      <c r="H3334" t="s">
        <v>478</v>
      </c>
      <c r="I3334" t="s">
        <v>2463</v>
      </c>
      <c r="J3334">
        <v>1</v>
      </c>
      <c r="K3334">
        <v>0</v>
      </c>
      <c r="L3334">
        <v>0</v>
      </c>
      <c r="M3334">
        <v>0</v>
      </c>
      <c r="N3334">
        <v>0</v>
      </c>
      <c r="O3334">
        <v>0</v>
      </c>
      <c r="P3334">
        <v>0</v>
      </c>
      <c r="Q3334">
        <v>0</v>
      </c>
      <c r="R3334">
        <v>0</v>
      </c>
      <c r="S3334">
        <v>0</v>
      </c>
      <c r="T3334">
        <v>0</v>
      </c>
      <c r="U3334">
        <v>0</v>
      </c>
      <c r="V3334">
        <v>0</v>
      </c>
      <c r="W3334">
        <v>0</v>
      </c>
      <c r="X3334">
        <v>0</v>
      </c>
      <c r="Y3334">
        <v>0</v>
      </c>
      <c r="Z3334">
        <v>0</v>
      </c>
      <c r="AA3334">
        <v>0</v>
      </c>
      <c r="AB3334">
        <v>0</v>
      </c>
      <c r="AC3334">
        <v>0</v>
      </c>
      <c r="AD3334">
        <v>0</v>
      </c>
    </row>
    <row r="3335" spans="2:30" ht="15" customHeight="1" x14ac:dyDescent="0.45">
      <c r="B3335" t="s">
        <v>419</v>
      </c>
      <c r="C3335" t="s">
        <v>190</v>
      </c>
      <c r="D3335" t="s">
        <v>2467</v>
      </c>
      <c r="E3335">
        <v>0</v>
      </c>
      <c r="F3335" t="s">
        <v>5585</v>
      </c>
      <c r="G3335" t="s">
        <v>422</v>
      </c>
      <c r="H3335" t="s">
        <v>478</v>
      </c>
      <c r="I3335" t="s">
        <v>2463</v>
      </c>
      <c r="J3335">
        <v>1</v>
      </c>
      <c r="K3335">
        <v>0</v>
      </c>
      <c r="L3335">
        <v>0</v>
      </c>
      <c r="M3335">
        <v>0</v>
      </c>
      <c r="N3335">
        <v>0</v>
      </c>
      <c r="O3335">
        <v>0</v>
      </c>
      <c r="P3335">
        <v>0</v>
      </c>
      <c r="Q3335">
        <v>0</v>
      </c>
      <c r="R3335">
        <v>0</v>
      </c>
      <c r="S3335">
        <v>0</v>
      </c>
      <c r="T3335">
        <v>0</v>
      </c>
      <c r="U3335">
        <v>0</v>
      </c>
      <c r="V3335">
        <v>0</v>
      </c>
      <c r="W3335">
        <v>0</v>
      </c>
      <c r="X3335">
        <v>0</v>
      </c>
      <c r="Y3335">
        <v>0</v>
      </c>
      <c r="Z3335">
        <v>0</v>
      </c>
      <c r="AA3335">
        <v>0</v>
      </c>
      <c r="AB3335">
        <v>0</v>
      </c>
      <c r="AC3335">
        <v>0</v>
      </c>
      <c r="AD3335">
        <v>0</v>
      </c>
    </row>
    <row r="3336" spans="2:30" ht="15" customHeight="1" x14ac:dyDescent="0.45">
      <c r="B3336" t="s">
        <v>419</v>
      </c>
      <c r="C3336" t="s">
        <v>190</v>
      </c>
      <c r="D3336" t="s">
        <v>2468</v>
      </c>
      <c r="E3336">
        <v>0</v>
      </c>
      <c r="F3336" t="s">
        <v>5585</v>
      </c>
      <c r="G3336" t="s">
        <v>422</v>
      </c>
      <c r="H3336" t="s">
        <v>478</v>
      </c>
      <c r="I3336" t="s">
        <v>2463</v>
      </c>
      <c r="J3336">
        <v>1</v>
      </c>
      <c r="K3336">
        <v>0</v>
      </c>
      <c r="L3336">
        <v>0</v>
      </c>
      <c r="M3336">
        <v>0</v>
      </c>
      <c r="N3336">
        <v>0</v>
      </c>
      <c r="O3336">
        <v>0</v>
      </c>
      <c r="P3336">
        <v>0</v>
      </c>
      <c r="Q3336">
        <v>0</v>
      </c>
      <c r="R3336">
        <v>0</v>
      </c>
      <c r="S3336">
        <v>0</v>
      </c>
      <c r="T3336">
        <v>0</v>
      </c>
      <c r="U3336">
        <v>0</v>
      </c>
      <c r="V3336">
        <v>0</v>
      </c>
      <c r="W3336">
        <v>0</v>
      </c>
      <c r="X3336">
        <v>0</v>
      </c>
      <c r="Y3336">
        <v>0</v>
      </c>
      <c r="Z3336">
        <v>0</v>
      </c>
      <c r="AA3336">
        <v>0</v>
      </c>
      <c r="AB3336">
        <v>0</v>
      </c>
      <c r="AC3336">
        <v>0</v>
      </c>
      <c r="AD3336">
        <v>0</v>
      </c>
    </row>
    <row r="3337" spans="2:30" ht="15" customHeight="1" x14ac:dyDescent="0.45">
      <c r="B3337" t="s">
        <v>419</v>
      </c>
      <c r="C3337" t="s">
        <v>190</v>
      </c>
      <c r="D3337" t="s">
        <v>2469</v>
      </c>
      <c r="E3337">
        <v>0</v>
      </c>
      <c r="F3337" t="s">
        <v>5585</v>
      </c>
      <c r="G3337" t="s">
        <v>422</v>
      </c>
      <c r="H3337" t="s">
        <v>478</v>
      </c>
      <c r="I3337" t="s">
        <v>2463</v>
      </c>
      <c r="J3337">
        <v>1</v>
      </c>
      <c r="K3337">
        <v>0</v>
      </c>
      <c r="L3337">
        <v>0</v>
      </c>
      <c r="M3337">
        <v>0</v>
      </c>
      <c r="N3337">
        <v>0</v>
      </c>
      <c r="O3337">
        <v>0</v>
      </c>
      <c r="P3337">
        <v>0</v>
      </c>
      <c r="Q3337">
        <v>0</v>
      </c>
      <c r="R3337">
        <v>0</v>
      </c>
      <c r="S3337">
        <v>0</v>
      </c>
      <c r="T3337">
        <v>0</v>
      </c>
      <c r="U3337">
        <v>0</v>
      </c>
      <c r="V3337">
        <v>0</v>
      </c>
      <c r="W3337">
        <v>0</v>
      </c>
      <c r="X3337">
        <v>0</v>
      </c>
      <c r="Y3337">
        <v>0</v>
      </c>
      <c r="Z3337">
        <v>0</v>
      </c>
      <c r="AA3337">
        <v>0</v>
      </c>
      <c r="AB3337">
        <v>0</v>
      </c>
      <c r="AC3337">
        <v>0</v>
      </c>
      <c r="AD3337">
        <v>0</v>
      </c>
    </row>
    <row r="3338" spans="2:30" ht="15" customHeight="1" x14ac:dyDescent="0.45">
      <c r="B3338" t="s">
        <v>419</v>
      </c>
      <c r="C3338" t="s">
        <v>190</v>
      </c>
      <c r="D3338" t="s">
        <v>2470</v>
      </c>
      <c r="E3338" t="s">
        <v>481</v>
      </c>
      <c r="F3338" t="s">
        <v>5083</v>
      </c>
      <c r="G3338" t="s">
        <v>422</v>
      </c>
      <c r="H3338" t="s">
        <v>478</v>
      </c>
      <c r="I3338" t="s">
        <v>2463</v>
      </c>
      <c r="J3338">
        <v>2</v>
      </c>
      <c r="K3338">
        <v>-31.97</v>
      </c>
      <c r="L3338">
        <v>-26.55</v>
      </c>
      <c r="M3338">
        <v>-38.69</v>
      </c>
      <c r="N3338">
        <v>-37.5</v>
      </c>
      <c r="O3338">
        <v>-31.56</v>
      </c>
      <c r="P3338">
        <v>-29.01</v>
      </c>
      <c r="Q3338">
        <v>-29.36</v>
      </c>
      <c r="R3338">
        <v>-29.6</v>
      </c>
      <c r="S3338">
        <v>-30.02</v>
      </c>
      <c r="T3338">
        <v>-30.12</v>
      </c>
      <c r="U3338">
        <v>-30.35</v>
      </c>
      <c r="V3338">
        <v>-30.44</v>
      </c>
      <c r="W3338">
        <v>-30.42</v>
      </c>
      <c r="X3338">
        <v>-30.22</v>
      </c>
      <c r="Y3338">
        <v>-29.75</v>
      </c>
      <c r="Z3338">
        <v>-29.06</v>
      </c>
      <c r="AA3338">
        <v>-28.12</v>
      </c>
      <c r="AB3338">
        <v>-26.9</v>
      </c>
      <c r="AC3338">
        <v>-25.8</v>
      </c>
      <c r="AD3338">
        <v>-26.78</v>
      </c>
    </row>
    <row r="3339" spans="2:30" ht="15" customHeight="1" x14ac:dyDescent="0.45">
      <c r="B3339" t="s">
        <v>419</v>
      </c>
      <c r="C3339" t="s">
        <v>190</v>
      </c>
      <c r="D3339" t="s">
        <v>2471</v>
      </c>
      <c r="E3339" t="s">
        <v>258</v>
      </c>
      <c r="F3339" t="s">
        <v>5678</v>
      </c>
      <c r="G3339" t="s">
        <v>422</v>
      </c>
      <c r="H3339" t="s">
        <v>478</v>
      </c>
      <c r="I3339" t="s">
        <v>2463</v>
      </c>
      <c r="J3339">
        <v>2</v>
      </c>
      <c r="K3339">
        <v>0</v>
      </c>
      <c r="L3339">
        <v>0</v>
      </c>
      <c r="M3339">
        <v>0</v>
      </c>
      <c r="N3339">
        <v>0</v>
      </c>
      <c r="O3339">
        <v>0.14000000000000001</v>
      </c>
      <c r="P3339">
        <v>0.14000000000000001</v>
      </c>
      <c r="Q3339">
        <v>0.15</v>
      </c>
      <c r="R3339">
        <v>0.15</v>
      </c>
      <c r="S3339">
        <v>0.15</v>
      </c>
      <c r="T3339">
        <v>0.16</v>
      </c>
      <c r="U3339">
        <v>0.16</v>
      </c>
      <c r="V3339">
        <v>0.16</v>
      </c>
      <c r="W3339">
        <v>0.17</v>
      </c>
      <c r="X3339">
        <v>0.17</v>
      </c>
      <c r="Y3339">
        <v>0.17</v>
      </c>
      <c r="Z3339">
        <v>0.18</v>
      </c>
      <c r="AA3339">
        <v>0.18</v>
      </c>
      <c r="AB3339">
        <v>0.18</v>
      </c>
      <c r="AC3339">
        <v>0.18</v>
      </c>
      <c r="AD3339">
        <v>0.19</v>
      </c>
    </row>
    <row r="3340" spans="2:30" ht="15" customHeight="1" x14ac:dyDescent="0.45">
      <c r="B3340" t="s">
        <v>419</v>
      </c>
      <c r="C3340" t="s">
        <v>190</v>
      </c>
      <c r="D3340" t="s">
        <v>2473</v>
      </c>
      <c r="E3340" t="s">
        <v>267</v>
      </c>
      <c r="F3340" t="s">
        <v>5679</v>
      </c>
      <c r="G3340" t="s">
        <v>422</v>
      </c>
      <c r="H3340" t="s">
        <v>478</v>
      </c>
      <c r="I3340" t="s">
        <v>2463</v>
      </c>
      <c r="J3340">
        <v>2</v>
      </c>
      <c r="K3340">
        <v>0</v>
      </c>
      <c r="L3340">
        <v>0</v>
      </c>
      <c r="M3340">
        <v>0</v>
      </c>
      <c r="N3340">
        <v>0</v>
      </c>
      <c r="O3340">
        <v>2.08</v>
      </c>
      <c r="P3340">
        <v>1.91</v>
      </c>
      <c r="Q3340">
        <v>2.02</v>
      </c>
      <c r="R3340">
        <v>2.08</v>
      </c>
      <c r="S3340">
        <v>2.14</v>
      </c>
      <c r="T3340">
        <v>2.19</v>
      </c>
      <c r="U3340">
        <v>2.2400000000000002</v>
      </c>
      <c r="V3340">
        <v>2.2999999999999998</v>
      </c>
      <c r="W3340">
        <v>2.37</v>
      </c>
      <c r="X3340">
        <v>2.4500000000000002</v>
      </c>
      <c r="Y3340">
        <v>2.5299999999999998</v>
      </c>
      <c r="Z3340">
        <v>2.63</v>
      </c>
      <c r="AA3340">
        <v>2.75</v>
      </c>
      <c r="AB3340">
        <v>2.89</v>
      </c>
      <c r="AC3340">
        <v>3.04</v>
      </c>
      <c r="AD3340">
        <v>3.21</v>
      </c>
    </row>
    <row r="3341" spans="2:30" ht="15" customHeight="1" x14ac:dyDescent="0.45">
      <c r="B3341" t="s">
        <v>419</v>
      </c>
      <c r="C3341" t="s">
        <v>190</v>
      </c>
      <c r="D3341" t="s">
        <v>2475</v>
      </c>
      <c r="E3341" t="s">
        <v>269</v>
      </c>
      <c r="F3341" t="s">
        <v>5680</v>
      </c>
      <c r="G3341" t="s">
        <v>422</v>
      </c>
      <c r="H3341" t="s">
        <v>478</v>
      </c>
      <c r="I3341" t="s">
        <v>2463</v>
      </c>
      <c r="J3341">
        <v>2</v>
      </c>
      <c r="K3341">
        <v>0</v>
      </c>
      <c r="L3341">
        <v>0</v>
      </c>
      <c r="M3341">
        <v>0</v>
      </c>
      <c r="N3341">
        <v>0</v>
      </c>
      <c r="O3341">
        <v>0.55000000000000004</v>
      </c>
      <c r="P3341">
        <v>0.6</v>
      </c>
      <c r="Q3341">
        <v>0.61</v>
      </c>
      <c r="R3341">
        <v>0.63</v>
      </c>
      <c r="S3341">
        <v>0.63</v>
      </c>
      <c r="T3341">
        <v>0.64</v>
      </c>
      <c r="U3341">
        <v>0.64</v>
      </c>
      <c r="V3341">
        <v>0.65</v>
      </c>
      <c r="W3341">
        <v>0.66</v>
      </c>
      <c r="X3341">
        <v>0.66</v>
      </c>
      <c r="Y3341">
        <v>0.67</v>
      </c>
      <c r="Z3341">
        <v>0.68</v>
      </c>
      <c r="AA3341">
        <v>0.69</v>
      </c>
      <c r="AB3341">
        <v>0.7</v>
      </c>
      <c r="AC3341">
        <v>0.71</v>
      </c>
      <c r="AD3341">
        <v>0.72</v>
      </c>
    </row>
    <row r="3342" spans="2:30" ht="15" customHeight="1" x14ac:dyDescent="0.45">
      <c r="B3342" t="s">
        <v>419</v>
      </c>
      <c r="C3342" t="s">
        <v>190</v>
      </c>
      <c r="D3342" t="s">
        <v>2477</v>
      </c>
      <c r="E3342" t="s">
        <v>263</v>
      </c>
      <c r="F3342" t="s">
        <v>5681</v>
      </c>
      <c r="G3342" t="s">
        <v>422</v>
      </c>
      <c r="H3342" t="s">
        <v>478</v>
      </c>
      <c r="I3342" t="s">
        <v>2463</v>
      </c>
      <c r="J3342">
        <v>2</v>
      </c>
      <c r="K3342">
        <v>0</v>
      </c>
      <c r="L3342">
        <v>0</v>
      </c>
      <c r="M3342">
        <v>0</v>
      </c>
      <c r="N3342">
        <v>0</v>
      </c>
      <c r="O3342">
        <v>0.35</v>
      </c>
      <c r="P3342">
        <v>0.39</v>
      </c>
      <c r="Q3342">
        <v>0.42</v>
      </c>
      <c r="R3342">
        <v>0.46</v>
      </c>
      <c r="S3342">
        <v>0.51</v>
      </c>
      <c r="T3342">
        <v>0.56000000000000005</v>
      </c>
      <c r="U3342">
        <v>0.62</v>
      </c>
      <c r="V3342">
        <v>0.68</v>
      </c>
      <c r="W3342">
        <v>0.75</v>
      </c>
      <c r="X3342">
        <v>0.82</v>
      </c>
      <c r="Y3342">
        <v>0.89</v>
      </c>
      <c r="Z3342">
        <v>0.97</v>
      </c>
      <c r="AA3342">
        <v>1.05</v>
      </c>
      <c r="AB3342">
        <v>1.1299999999999999</v>
      </c>
      <c r="AC3342">
        <v>1.22</v>
      </c>
      <c r="AD3342">
        <v>1.31</v>
      </c>
    </row>
    <row r="3343" spans="2:30" ht="15" customHeight="1" x14ac:dyDescent="0.45">
      <c r="B3343" t="s">
        <v>419</v>
      </c>
      <c r="C3343" t="s">
        <v>190</v>
      </c>
      <c r="D3343" t="s">
        <v>2479</v>
      </c>
      <c r="E3343" t="s">
        <v>261</v>
      </c>
      <c r="F3343" t="s">
        <v>5682</v>
      </c>
      <c r="G3343" t="s">
        <v>422</v>
      </c>
      <c r="H3343" t="s">
        <v>478</v>
      </c>
      <c r="I3343" t="s">
        <v>2463</v>
      </c>
      <c r="J3343">
        <v>2</v>
      </c>
      <c r="K3343">
        <v>0</v>
      </c>
      <c r="L3343">
        <v>0</v>
      </c>
      <c r="M3343">
        <v>0</v>
      </c>
      <c r="N3343">
        <v>0</v>
      </c>
      <c r="O3343">
        <v>0.92</v>
      </c>
      <c r="P3343">
        <v>0.98</v>
      </c>
      <c r="Q3343">
        <v>1.04</v>
      </c>
      <c r="R3343">
        <v>1.1100000000000001</v>
      </c>
      <c r="S3343">
        <v>1.18</v>
      </c>
      <c r="T3343">
        <v>1.27</v>
      </c>
      <c r="U3343">
        <v>1.37</v>
      </c>
      <c r="V3343">
        <v>1.48</v>
      </c>
      <c r="W3343">
        <v>1.59</v>
      </c>
      <c r="X3343">
        <v>1.7</v>
      </c>
      <c r="Y3343">
        <v>1.82</v>
      </c>
      <c r="Z3343">
        <v>1.95</v>
      </c>
      <c r="AA3343">
        <v>2.08</v>
      </c>
      <c r="AB3343">
        <v>2.2200000000000002</v>
      </c>
      <c r="AC3343">
        <v>2.37</v>
      </c>
      <c r="AD3343">
        <v>2.52</v>
      </c>
    </row>
    <row r="3344" spans="2:30" ht="15" customHeight="1" x14ac:dyDescent="0.45">
      <c r="B3344" t="s">
        <v>419</v>
      </c>
      <c r="C3344" t="s">
        <v>190</v>
      </c>
      <c r="D3344" t="s">
        <v>2481</v>
      </c>
      <c r="E3344" t="s">
        <v>265</v>
      </c>
      <c r="F3344" t="s">
        <v>5683</v>
      </c>
      <c r="G3344" t="s">
        <v>422</v>
      </c>
      <c r="H3344" t="s">
        <v>478</v>
      </c>
      <c r="I3344" t="s">
        <v>2463</v>
      </c>
      <c r="J3344">
        <v>2</v>
      </c>
      <c r="K3344">
        <v>0</v>
      </c>
      <c r="L3344">
        <v>0</v>
      </c>
      <c r="M3344">
        <v>0</v>
      </c>
      <c r="N3344">
        <v>0</v>
      </c>
      <c r="O3344">
        <v>0.35</v>
      </c>
      <c r="P3344">
        <v>0.36</v>
      </c>
      <c r="Q3344">
        <v>0.37</v>
      </c>
      <c r="R3344">
        <v>0.38</v>
      </c>
      <c r="S3344">
        <v>0.39</v>
      </c>
      <c r="T3344">
        <v>0.4</v>
      </c>
      <c r="U3344">
        <v>0.41</v>
      </c>
      <c r="V3344">
        <v>0.42</v>
      </c>
      <c r="W3344">
        <v>0.43</v>
      </c>
      <c r="X3344">
        <v>0.44</v>
      </c>
      <c r="Y3344">
        <v>0.45</v>
      </c>
      <c r="Z3344">
        <v>0.46</v>
      </c>
      <c r="AA3344">
        <v>0.47</v>
      </c>
      <c r="AB3344">
        <v>0.48</v>
      </c>
      <c r="AC3344">
        <v>0.5</v>
      </c>
      <c r="AD3344">
        <v>0.51</v>
      </c>
    </row>
    <row r="3345" spans="2:30" ht="15" customHeight="1" x14ac:dyDescent="0.45">
      <c r="B3345" t="s">
        <v>419</v>
      </c>
      <c r="C3345" t="s">
        <v>190</v>
      </c>
      <c r="D3345" t="s">
        <v>2483</v>
      </c>
      <c r="E3345" t="s">
        <v>2484</v>
      </c>
      <c r="F3345" t="s">
        <v>5684</v>
      </c>
      <c r="G3345" t="s">
        <v>422</v>
      </c>
      <c r="H3345" t="s">
        <v>478</v>
      </c>
      <c r="I3345" t="s">
        <v>2463</v>
      </c>
      <c r="J3345">
        <v>1</v>
      </c>
      <c r="K3345">
        <v>-31.97</v>
      </c>
      <c r="L3345">
        <v>-26.57</v>
      </c>
      <c r="M3345">
        <v>-38.700000000000003</v>
      </c>
      <c r="N3345">
        <v>-37.520000000000003</v>
      </c>
      <c r="O3345">
        <v>-39.340000000000003</v>
      </c>
      <c r="P3345">
        <v>-38.21</v>
      </c>
      <c r="Q3345">
        <v>-38.520000000000003</v>
      </c>
      <c r="R3345">
        <v>-39.229999999999997</v>
      </c>
      <c r="S3345">
        <v>-39.94</v>
      </c>
      <c r="T3345">
        <v>-40.520000000000003</v>
      </c>
      <c r="U3345">
        <v>-41.25</v>
      </c>
      <c r="V3345">
        <v>-41.92</v>
      </c>
      <c r="W3345">
        <v>-42.48</v>
      </c>
      <c r="X3345">
        <v>-42.9</v>
      </c>
      <c r="Y3345">
        <v>-43.07</v>
      </c>
      <c r="Z3345">
        <v>-43.04</v>
      </c>
      <c r="AA3345">
        <v>-42.79</v>
      </c>
      <c r="AB3345">
        <v>-42.3</v>
      </c>
      <c r="AC3345">
        <v>-41.94</v>
      </c>
      <c r="AD3345">
        <v>-43.65</v>
      </c>
    </row>
    <row r="3346" spans="2:30" ht="15" customHeight="1" x14ac:dyDescent="0.45">
      <c r="B3346" t="s">
        <v>419</v>
      </c>
      <c r="C3346" t="s">
        <v>190</v>
      </c>
      <c r="D3346" t="s">
        <v>2486</v>
      </c>
      <c r="E3346" t="s">
        <v>2487</v>
      </c>
      <c r="F3346" t="s">
        <v>5685</v>
      </c>
      <c r="G3346" t="s">
        <v>422</v>
      </c>
      <c r="H3346" t="s">
        <v>478</v>
      </c>
      <c r="I3346" t="s">
        <v>2463</v>
      </c>
      <c r="J3346">
        <v>1</v>
      </c>
      <c r="K3346">
        <v>0.02</v>
      </c>
      <c r="L3346">
        <v>0.01</v>
      </c>
      <c r="M3346">
        <v>0.01</v>
      </c>
      <c r="N3346">
        <v>0.01</v>
      </c>
      <c r="O3346">
        <v>0.01</v>
      </c>
      <c r="P3346">
        <v>0.01</v>
      </c>
      <c r="Q3346">
        <v>0.01</v>
      </c>
      <c r="R3346">
        <v>0.02</v>
      </c>
      <c r="S3346">
        <v>0.02</v>
      </c>
      <c r="T3346">
        <v>0.02</v>
      </c>
      <c r="U3346">
        <v>0.02</v>
      </c>
      <c r="V3346">
        <v>0.02</v>
      </c>
      <c r="W3346">
        <v>0.02</v>
      </c>
      <c r="X3346">
        <v>0.02</v>
      </c>
      <c r="Y3346">
        <v>0.02</v>
      </c>
      <c r="Z3346">
        <v>0.02</v>
      </c>
      <c r="AA3346">
        <v>0.02</v>
      </c>
      <c r="AB3346">
        <v>0.02</v>
      </c>
      <c r="AC3346">
        <v>0.02</v>
      </c>
      <c r="AD3346">
        <v>0.02</v>
      </c>
    </row>
    <row r="3347" spans="2:30" ht="15" customHeight="1" x14ac:dyDescent="0.45">
      <c r="B3347" t="s">
        <v>419</v>
      </c>
      <c r="C3347" t="s">
        <v>190</v>
      </c>
      <c r="D3347" t="s">
        <v>2489</v>
      </c>
      <c r="E3347" t="s">
        <v>2490</v>
      </c>
      <c r="F3347" t="s">
        <v>5686</v>
      </c>
      <c r="G3347" t="s">
        <v>422</v>
      </c>
      <c r="H3347" t="s">
        <v>478</v>
      </c>
      <c r="I3347" t="s">
        <v>2463</v>
      </c>
      <c r="J3347">
        <v>1</v>
      </c>
      <c r="K3347">
        <v>-15.07</v>
      </c>
      <c r="L3347">
        <v>-11.09</v>
      </c>
      <c r="M3347">
        <v>-12</v>
      </c>
      <c r="N3347">
        <v>-12.4</v>
      </c>
      <c r="O3347">
        <v>-12.32</v>
      </c>
      <c r="P3347">
        <v>-12.09</v>
      </c>
      <c r="Q3347">
        <v>-12.16</v>
      </c>
      <c r="R3347">
        <v>-12.42</v>
      </c>
      <c r="S3347">
        <v>-12.72</v>
      </c>
      <c r="T3347">
        <v>-13.04</v>
      </c>
      <c r="U3347">
        <v>-13.4</v>
      </c>
      <c r="V3347">
        <v>-13.8</v>
      </c>
      <c r="W3347">
        <v>-14.24</v>
      </c>
      <c r="X3347">
        <v>-14.73</v>
      </c>
      <c r="Y3347">
        <v>-15.27</v>
      </c>
      <c r="Z3347">
        <v>-15.89</v>
      </c>
      <c r="AA3347">
        <v>-16.579999999999998</v>
      </c>
      <c r="AB3347">
        <v>-17.36</v>
      </c>
      <c r="AC3347">
        <v>-18.260000000000002</v>
      </c>
      <c r="AD3347">
        <v>-19.170000000000002</v>
      </c>
    </row>
    <row r="3348" spans="2:30" ht="15" customHeight="1" x14ac:dyDescent="0.45">
      <c r="B3348" t="s">
        <v>419</v>
      </c>
      <c r="C3348" t="s">
        <v>190</v>
      </c>
      <c r="D3348" t="s">
        <v>2492</v>
      </c>
      <c r="E3348" t="s">
        <v>2493</v>
      </c>
      <c r="F3348" t="s">
        <v>5687</v>
      </c>
      <c r="G3348" t="s">
        <v>422</v>
      </c>
      <c r="H3348" t="s">
        <v>478</v>
      </c>
      <c r="I3348" t="s">
        <v>2463</v>
      </c>
      <c r="J3348">
        <v>1</v>
      </c>
      <c r="K3348">
        <v>-4.13</v>
      </c>
      <c r="L3348">
        <v>-3.27</v>
      </c>
      <c r="M3348">
        <v>-3.44</v>
      </c>
      <c r="N3348">
        <v>-4.3899999999999997</v>
      </c>
      <c r="O3348">
        <v>-4.4000000000000004</v>
      </c>
      <c r="P3348">
        <v>-4.42</v>
      </c>
      <c r="Q3348">
        <v>-4.45</v>
      </c>
      <c r="R3348">
        <v>-4.4800000000000004</v>
      </c>
      <c r="S3348">
        <v>-4.51</v>
      </c>
      <c r="T3348">
        <v>-4.54</v>
      </c>
      <c r="U3348">
        <v>-4.57</v>
      </c>
      <c r="V3348">
        <v>-4.6100000000000003</v>
      </c>
      <c r="W3348">
        <v>-4.6500000000000004</v>
      </c>
      <c r="X3348">
        <v>-4.6900000000000004</v>
      </c>
      <c r="Y3348">
        <v>-4.74</v>
      </c>
      <c r="Z3348">
        <v>-4.8</v>
      </c>
      <c r="AA3348">
        <v>-4.8499999999999996</v>
      </c>
      <c r="AB3348">
        <v>-4.91</v>
      </c>
      <c r="AC3348">
        <v>-4.9800000000000004</v>
      </c>
      <c r="AD3348">
        <v>-5.05</v>
      </c>
    </row>
    <row r="3349" spans="2:30" ht="15" customHeight="1" x14ac:dyDescent="0.45">
      <c r="B3349" t="s">
        <v>419</v>
      </c>
      <c r="C3349" t="s">
        <v>190</v>
      </c>
      <c r="D3349" t="s">
        <v>2495</v>
      </c>
      <c r="E3349" t="s">
        <v>2496</v>
      </c>
      <c r="F3349" t="s">
        <v>5688</v>
      </c>
      <c r="G3349" t="s">
        <v>422</v>
      </c>
      <c r="H3349" t="s">
        <v>478</v>
      </c>
      <c r="I3349" t="s">
        <v>2463</v>
      </c>
      <c r="J3349">
        <v>1</v>
      </c>
      <c r="K3349">
        <v>-3.22</v>
      </c>
      <c r="L3349">
        <v>-3.49</v>
      </c>
      <c r="M3349">
        <v>-3.59</v>
      </c>
      <c r="N3349">
        <v>-2.72</v>
      </c>
      <c r="O3349">
        <v>-2.98</v>
      </c>
      <c r="P3349">
        <v>-2.92</v>
      </c>
      <c r="Q3349">
        <v>-3.09</v>
      </c>
      <c r="R3349">
        <v>-3.32</v>
      </c>
      <c r="S3349">
        <v>-3.61</v>
      </c>
      <c r="T3349">
        <v>-3.94</v>
      </c>
      <c r="U3349">
        <v>-4.3600000000000003</v>
      </c>
      <c r="V3349">
        <v>-4.8</v>
      </c>
      <c r="W3349">
        <v>-5.28</v>
      </c>
      <c r="X3349">
        <v>-5.78</v>
      </c>
      <c r="Y3349">
        <v>-6.3</v>
      </c>
      <c r="Z3349">
        <v>-6.85</v>
      </c>
      <c r="AA3349">
        <v>-7.42</v>
      </c>
      <c r="AB3349">
        <v>-8.01</v>
      </c>
      <c r="AC3349">
        <v>-8.6300000000000008</v>
      </c>
      <c r="AD3349">
        <v>-9.26</v>
      </c>
    </row>
    <row r="3350" spans="2:30" ht="15" customHeight="1" x14ac:dyDescent="0.45">
      <c r="B3350" t="s">
        <v>419</v>
      </c>
      <c r="C3350" t="s">
        <v>190</v>
      </c>
      <c r="D3350" t="s">
        <v>2498</v>
      </c>
      <c r="E3350" t="s">
        <v>2499</v>
      </c>
      <c r="F3350" t="s">
        <v>5689</v>
      </c>
      <c r="G3350" t="s">
        <v>422</v>
      </c>
      <c r="H3350" t="s">
        <v>478</v>
      </c>
      <c r="I3350" t="s">
        <v>2463</v>
      </c>
      <c r="J3350">
        <v>1</v>
      </c>
      <c r="K3350">
        <v>-11.33</v>
      </c>
      <c r="L3350">
        <v>-10.43</v>
      </c>
      <c r="M3350">
        <v>-10.38</v>
      </c>
      <c r="N3350">
        <v>-8.4</v>
      </c>
      <c r="O3350">
        <v>-9.2799999999999994</v>
      </c>
      <c r="P3350">
        <v>-9.01</v>
      </c>
      <c r="Q3350">
        <v>-9.35</v>
      </c>
      <c r="R3350">
        <v>-9.82</v>
      </c>
      <c r="S3350">
        <v>-10.38</v>
      </c>
      <c r="T3350">
        <v>-11.03</v>
      </c>
      <c r="U3350">
        <v>-11.88</v>
      </c>
      <c r="V3350">
        <v>-12.78</v>
      </c>
      <c r="W3350">
        <v>-13.74</v>
      </c>
      <c r="X3350">
        <v>-14.75</v>
      </c>
      <c r="Y3350">
        <v>-15.8</v>
      </c>
      <c r="Z3350">
        <v>-16.899999999999999</v>
      </c>
      <c r="AA3350">
        <v>-18.05</v>
      </c>
      <c r="AB3350">
        <v>-19.260000000000002</v>
      </c>
      <c r="AC3350">
        <v>-20.52</v>
      </c>
      <c r="AD3350">
        <v>-21.84</v>
      </c>
    </row>
    <row r="3351" spans="2:30" ht="15" customHeight="1" x14ac:dyDescent="0.45">
      <c r="B3351" t="s">
        <v>419</v>
      </c>
      <c r="C3351" t="s">
        <v>190</v>
      </c>
      <c r="D3351" t="s">
        <v>2501</v>
      </c>
      <c r="E3351" t="s">
        <v>2502</v>
      </c>
      <c r="F3351" t="s">
        <v>5690</v>
      </c>
      <c r="G3351" t="s">
        <v>422</v>
      </c>
      <c r="H3351" t="s">
        <v>478</v>
      </c>
      <c r="I3351" t="s">
        <v>2463</v>
      </c>
      <c r="J3351">
        <v>1</v>
      </c>
      <c r="K3351">
        <v>-4.34</v>
      </c>
      <c r="L3351">
        <v>-4.6900000000000004</v>
      </c>
      <c r="M3351">
        <v>-5.41</v>
      </c>
      <c r="N3351">
        <v>-4.8</v>
      </c>
      <c r="O3351">
        <v>-5.12</v>
      </c>
      <c r="P3351">
        <v>-4.9400000000000004</v>
      </c>
      <c r="Q3351">
        <v>-5</v>
      </c>
      <c r="R3351">
        <v>-5.0999999999999996</v>
      </c>
      <c r="S3351">
        <v>-5.19</v>
      </c>
      <c r="T3351">
        <v>-5.27</v>
      </c>
      <c r="U3351">
        <v>-5.41</v>
      </c>
      <c r="V3351">
        <v>-5.54</v>
      </c>
      <c r="W3351">
        <v>-5.68</v>
      </c>
      <c r="X3351">
        <v>-5.82</v>
      </c>
      <c r="Y3351">
        <v>-5.96</v>
      </c>
      <c r="Z3351">
        <v>-6.1</v>
      </c>
      <c r="AA3351">
        <v>-6.25</v>
      </c>
      <c r="AB3351">
        <v>-6.39</v>
      </c>
      <c r="AC3351">
        <v>-6.54</v>
      </c>
      <c r="AD3351">
        <v>-6.69</v>
      </c>
    </row>
    <row r="3352" spans="2:30" ht="15" customHeight="1" x14ac:dyDescent="0.45">
      <c r="B3352" t="s">
        <v>419</v>
      </c>
      <c r="C3352" t="s">
        <v>190</v>
      </c>
      <c r="D3352" t="s">
        <v>2504</v>
      </c>
      <c r="E3352" t="s">
        <v>2505</v>
      </c>
      <c r="F3352" t="s">
        <v>5691</v>
      </c>
      <c r="G3352" t="s">
        <v>422</v>
      </c>
      <c r="H3352" t="s">
        <v>2507</v>
      </c>
      <c r="I3352" t="s">
        <v>2463</v>
      </c>
      <c r="J3352">
        <v>1</v>
      </c>
      <c r="K3352">
        <v>0</v>
      </c>
      <c r="L3352">
        <v>0</v>
      </c>
      <c r="M3352">
        <v>0</v>
      </c>
      <c r="N3352">
        <v>0</v>
      </c>
      <c r="O3352">
        <v>0</v>
      </c>
      <c r="P3352">
        <v>0</v>
      </c>
      <c r="Q3352">
        <v>0</v>
      </c>
      <c r="R3352">
        <v>0</v>
      </c>
      <c r="S3352">
        <v>0</v>
      </c>
      <c r="T3352">
        <v>0</v>
      </c>
      <c r="U3352">
        <v>0</v>
      </c>
      <c r="V3352">
        <v>0</v>
      </c>
      <c r="W3352">
        <v>0</v>
      </c>
      <c r="X3352">
        <v>0</v>
      </c>
      <c r="Y3352">
        <v>0</v>
      </c>
      <c r="Z3352">
        <v>0</v>
      </c>
      <c r="AA3352">
        <v>0</v>
      </c>
      <c r="AB3352">
        <v>0</v>
      </c>
      <c r="AC3352">
        <v>0</v>
      </c>
      <c r="AD3352">
        <v>0</v>
      </c>
    </row>
    <row r="3353" spans="2:30" ht="15" customHeight="1" x14ac:dyDescent="0.45">
      <c r="B3353" t="s">
        <v>419</v>
      </c>
      <c r="C3353" t="s">
        <v>190</v>
      </c>
      <c r="D3353" t="s">
        <v>2508</v>
      </c>
      <c r="E3353" t="s">
        <v>2509</v>
      </c>
      <c r="F3353" t="s">
        <v>5692</v>
      </c>
      <c r="G3353" t="s">
        <v>422</v>
      </c>
      <c r="H3353" t="s">
        <v>478</v>
      </c>
      <c r="I3353" t="s">
        <v>2463</v>
      </c>
      <c r="J3353">
        <v>1</v>
      </c>
      <c r="K3353">
        <v>0.14000000000000001</v>
      </c>
      <c r="L3353">
        <v>0.08</v>
      </c>
      <c r="M3353">
        <v>-10.34</v>
      </c>
      <c r="N3353">
        <v>-11.45</v>
      </c>
      <c r="O3353">
        <v>-12.05</v>
      </c>
      <c r="P3353">
        <v>-12.24</v>
      </c>
      <c r="Q3353">
        <v>-12.58</v>
      </c>
      <c r="R3353">
        <v>-13.02</v>
      </c>
      <c r="S3353">
        <v>-13.46</v>
      </c>
      <c r="T3353">
        <v>-13.91</v>
      </c>
      <c r="U3353">
        <v>-14.35</v>
      </c>
      <c r="V3353">
        <v>-14.8</v>
      </c>
      <c r="W3353">
        <v>-15.26</v>
      </c>
      <c r="X3353">
        <v>-15.72</v>
      </c>
      <c r="Y3353">
        <v>-16.2</v>
      </c>
      <c r="Z3353">
        <v>-16.68</v>
      </c>
      <c r="AA3353">
        <v>-17.170000000000002</v>
      </c>
      <c r="AB3353">
        <v>-17.670000000000002</v>
      </c>
      <c r="AC3353">
        <v>-18.170000000000002</v>
      </c>
      <c r="AD3353">
        <v>-18.690000000000001</v>
      </c>
    </row>
    <row r="3354" spans="2:30" ht="15" customHeight="1" x14ac:dyDescent="0.45">
      <c r="B3354" t="s">
        <v>419</v>
      </c>
      <c r="C3354" t="s">
        <v>190</v>
      </c>
      <c r="D3354" t="s">
        <v>2511</v>
      </c>
      <c r="E3354" t="s">
        <v>2512</v>
      </c>
      <c r="F3354" t="s">
        <v>5693</v>
      </c>
      <c r="G3354" t="s">
        <v>422</v>
      </c>
      <c r="H3354" t="s">
        <v>478</v>
      </c>
      <c r="I3354" t="s">
        <v>2463</v>
      </c>
      <c r="J3354">
        <v>2</v>
      </c>
      <c r="K3354">
        <v>-31.97</v>
      </c>
      <c r="L3354">
        <v>-26.55</v>
      </c>
      <c r="M3354">
        <v>-38.69</v>
      </c>
      <c r="N3354">
        <v>-37.5</v>
      </c>
      <c r="O3354">
        <v>-31.56</v>
      </c>
      <c r="P3354">
        <v>-29.01</v>
      </c>
      <c r="Q3354">
        <v>-29.36</v>
      </c>
      <c r="R3354">
        <v>-29.6</v>
      </c>
      <c r="S3354">
        <v>-30.02</v>
      </c>
      <c r="T3354">
        <v>-30.12</v>
      </c>
      <c r="U3354">
        <v>-30.35</v>
      </c>
      <c r="V3354">
        <v>-30.44</v>
      </c>
      <c r="W3354">
        <v>-30.42</v>
      </c>
      <c r="X3354">
        <v>-30.22</v>
      </c>
      <c r="Y3354">
        <v>-29.75</v>
      </c>
      <c r="Z3354">
        <v>-29.06</v>
      </c>
      <c r="AA3354">
        <v>-28.12</v>
      </c>
      <c r="AB3354">
        <v>-26.9</v>
      </c>
      <c r="AC3354">
        <v>-25.8</v>
      </c>
      <c r="AD3354">
        <v>-26.78</v>
      </c>
    </row>
    <row r="3355" spans="2:30" ht="15" customHeight="1" x14ac:dyDescent="0.45">
      <c r="B3355" t="s">
        <v>419</v>
      </c>
      <c r="C3355" t="s">
        <v>190</v>
      </c>
      <c r="D3355" t="s">
        <v>2514</v>
      </c>
      <c r="E3355" t="s">
        <v>2515</v>
      </c>
      <c r="F3355" t="s">
        <v>5694</v>
      </c>
      <c r="G3355" t="s">
        <v>422</v>
      </c>
      <c r="H3355" t="s">
        <v>478</v>
      </c>
      <c r="I3355" t="s">
        <v>2463</v>
      </c>
      <c r="J3355">
        <v>2</v>
      </c>
      <c r="K3355">
        <v>0.02</v>
      </c>
      <c r="L3355">
        <v>0.01</v>
      </c>
      <c r="M3355">
        <v>0.01</v>
      </c>
      <c r="N3355">
        <v>0.01</v>
      </c>
      <c r="O3355">
        <v>0.16</v>
      </c>
      <c r="P3355">
        <v>0.16</v>
      </c>
      <c r="Q3355">
        <v>0.16</v>
      </c>
      <c r="R3355">
        <v>0.16</v>
      </c>
      <c r="S3355">
        <v>0.17</v>
      </c>
      <c r="T3355">
        <v>0.17</v>
      </c>
      <c r="U3355">
        <v>0.17</v>
      </c>
      <c r="V3355">
        <v>0.18</v>
      </c>
      <c r="W3355">
        <v>0.18</v>
      </c>
      <c r="X3355">
        <v>0.18</v>
      </c>
      <c r="Y3355">
        <v>0.19</v>
      </c>
      <c r="Z3355">
        <v>0.19</v>
      </c>
      <c r="AA3355">
        <v>0.19</v>
      </c>
      <c r="AB3355">
        <v>0.2</v>
      </c>
      <c r="AC3355">
        <v>0.2</v>
      </c>
      <c r="AD3355">
        <v>0.2</v>
      </c>
    </row>
    <row r="3356" spans="2:30" ht="15" customHeight="1" x14ac:dyDescent="0.45">
      <c r="B3356" t="s">
        <v>419</v>
      </c>
      <c r="C3356" t="s">
        <v>190</v>
      </c>
      <c r="D3356" t="s">
        <v>2517</v>
      </c>
      <c r="E3356" t="s">
        <v>2518</v>
      </c>
      <c r="F3356" t="s">
        <v>5695</v>
      </c>
      <c r="G3356" t="s">
        <v>422</v>
      </c>
      <c r="H3356" t="s">
        <v>478</v>
      </c>
      <c r="I3356" t="s">
        <v>2463</v>
      </c>
      <c r="J3356">
        <v>2</v>
      </c>
      <c r="K3356">
        <v>-15.07</v>
      </c>
      <c r="L3356">
        <v>-11.07</v>
      </c>
      <c r="M3356">
        <v>-11.98</v>
      </c>
      <c r="N3356">
        <v>-12.39</v>
      </c>
      <c r="O3356">
        <v>-9.59</v>
      </c>
      <c r="P3356">
        <v>-8.58</v>
      </c>
      <c r="Q3356">
        <v>-8.7899999999999991</v>
      </c>
      <c r="R3356">
        <v>-8.92</v>
      </c>
      <c r="S3356">
        <v>-9.16</v>
      </c>
      <c r="T3356">
        <v>-9.31</v>
      </c>
      <c r="U3356">
        <v>-9.51</v>
      </c>
      <c r="V3356">
        <v>-9.73</v>
      </c>
      <c r="W3356">
        <v>-10</v>
      </c>
      <c r="X3356">
        <v>-10.3</v>
      </c>
      <c r="Y3356">
        <v>-10.64</v>
      </c>
      <c r="Z3356">
        <v>-11.04</v>
      </c>
      <c r="AA3356">
        <v>-11.52</v>
      </c>
      <c r="AB3356">
        <v>-12.07</v>
      </c>
      <c r="AC3356">
        <v>-12.72</v>
      </c>
      <c r="AD3356">
        <v>-13.42</v>
      </c>
    </row>
    <row r="3357" spans="2:30" ht="15" customHeight="1" x14ac:dyDescent="0.45">
      <c r="B3357" t="s">
        <v>419</v>
      </c>
      <c r="C3357" t="s">
        <v>190</v>
      </c>
      <c r="D3357" t="s">
        <v>2520</v>
      </c>
      <c r="E3357" t="s">
        <v>2521</v>
      </c>
      <c r="F3357" t="s">
        <v>5696</v>
      </c>
      <c r="G3357" t="s">
        <v>422</v>
      </c>
      <c r="H3357" t="s">
        <v>478</v>
      </c>
      <c r="I3357" t="s">
        <v>2463</v>
      </c>
      <c r="J3357">
        <v>2</v>
      </c>
      <c r="K3357">
        <v>-4.13</v>
      </c>
      <c r="L3357">
        <v>-3.27</v>
      </c>
      <c r="M3357">
        <v>-3.44</v>
      </c>
      <c r="N3357">
        <v>-4.3899999999999997</v>
      </c>
      <c r="O3357">
        <v>-3.37</v>
      </c>
      <c r="P3357">
        <v>-3.64</v>
      </c>
      <c r="Q3357">
        <v>-3.75</v>
      </c>
      <c r="R3357">
        <v>-3.83</v>
      </c>
      <c r="S3357">
        <v>-3.87</v>
      </c>
      <c r="T3357">
        <v>-3.9</v>
      </c>
      <c r="U3357">
        <v>-3.93</v>
      </c>
      <c r="V3357">
        <v>-3.97</v>
      </c>
      <c r="W3357">
        <v>-4.01</v>
      </c>
      <c r="X3357">
        <v>-4.05</v>
      </c>
      <c r="Y3357">
        <v>-4.0999999999999996</v>
      </c>
      <c r="Z3357">
        <v>-4.16</v>
      </c>
      <c r="AA3357">
        <v>-4.21</v>
      </c>
      <c r="AB3357">
        <v>-4.28</v>
      </c>
      <c r="AC3357">
        <v>-4.3499999999999996</v>
      </c>
      <c r="AD3357">
        <v>-4.42</v>
      </c>
    </row>
    <row r="3358" spans="2:30" ht="15" customHeight="1" x14ac:dyDescent="0.45">
      <c r="B3358" t="s">
        <v>419</v>
      </c>
      <c r="C3358" t="s">
        <v>190</v>
      </c>
      <c r="D3358" t="s">
        <v>2523</v>
      </c>
      <c r="E3358" t="s">
        <v>2524</v>
      </c>
      <c r="F3358" t="s">
        <v>5697</v>
      </c>
      <c r="G3358" t="s">
        <v>422</v>
      </c>
      <c r="H3358" t="s">
        <v>478</v>
      </c>
      <c r="I3358" t="s">
        <v>2463</v>
      </c>
      <c r="J3358">
        <v>2</v>
      </c>
      <c r="K3358">
        <v>-3.22</v>
      </c>
      <c r="L3358">
        <v>-3.49</v>
      </c>
      <c r="M3358">
        <v>-3.59</v>
      </c>
      <c r="N3358">
        <v>-2.72</v>
      </c>
      <c r="O3358">
        <v>-2.4700000000000002</v>
      </c>
      <c r="P3358">
        <v>-2.37</v>
      </c>
      <c r="Q3358">
        <v>-2.4900000000000002</v>
      </c>
      <c r="R3358">
        <v>-2.66</v>
      </c>
      <c r="S3358">
        <v>-2.87</v>
      </c>
      <c r="T3358">
        <v>-3.12</v>
      </c>
      <c r="U3358">
        <v>-3.45</v>
      </c>
      <c r="V3358">
        <v>-3.79</v>
      </c>
      <c r="W3358">
        <v>-4.16</v>
      </c>
      <c r="X3358">
        <v>-4.55</v>
      </c>
      <c r="Y3358">
        <v>-4.95</v>
      </c>
      <c r="Z3358">
        <v>-5.38</v>
      </c>
      <c r="AA3358">
        <v>-5.82</v>
      </c>
      <c r="AB3358">
        <v>-6.28</v>
      </c>
      <c r="AC3358">
        <v>-6.76</v>
      </c>
      <c r="AD3358">
        <v>-7.25</v>
      </c>
    </row>
    <row r="3359" spans="2:30" ht="15" customHeight="1" x14ac:dyDescent="0.45">
      <c r="B3359" t="s">
        <v>419</v>
      </c>
      <c r="C3359" t="s">
        <v>190</v>
      </c>
      <c r="D3359" t="s">
        <v>2526</v>
      </c>
      <c r="E3359" t="s">
        <v>2527</v>
      </c>
      <c r="F3359" t="s">
        <v>5698</v>
      </c>
      <c r="G3359" t="s">
        <v>422</v>
      </c>
      <c r="H3359" t="s">
        <v>478</v>
      </c>
      <c r="I3359" t="s">
        <v>2463</v>
      </c>
      <c r="J3359">
        <v>2</v>
      </c>
      <c r="K3359">
        <v>-11.33</v>
      </c>
      <c r="L3359">
        <v>-10.43</v>
      </c>
      <c r="M3359">
        <v>-10.38</v>
      </c>
      <c r="N3359">
        <v>-8.4</v>
      </c>
      <c r="O3359">
        <v>-7.22</v>
      </c>
      <c r="P3359">
        <v>-6.92</v>
      </c>
      <c r="Q3359">
        <v>-7.15</v>
      </c>
      <c r="R3359">
        <v>-7.49</v>
      </c>
      <c r="S3359">
        <v>-7.91</v>
      </c>
      <c r="T3359">
        <v>-8.39</v>
      </c>
      <c r="U3359">
        <v>-9.0399999999999991</v>
      </c>
      <c r="V3359">
        <v>-9.73</v>
      </c>
      <c r="W3359">
        <v>-10.46</v>
      </c>
      <c r="X3359">
        <v>-11.22</v>
      </c>
      <c r="Y3359">
        <v>-12.02</v>
      </c>
      <c r="Z3359">
        <v>-12.86</v>
      </c>
      <c r="AA3359">
        <v>-13.74</v>
      </c>
      <c r="AB3359">
        <v>-14.65</v>
      </c>
      <c r="AC3359">
        <v>-15.62</v>
      </c>
      <c r="AD3359">
        <v>-16.62</v>
      </c>
    </row>
    <row r="3360" spans="2:30" ht="15" customHeight="1" x14ac:dyDescent="0.45">
      <c r="B3360" t="s">
        <v>419</v>
      </c>
      <c r="C3360" t="s">
        <v>190</v>
      </c>
      <c r="D3360" t="s">
        <v>2529</v>
      </c>
      <c r="E3360" t="s">
        <v>2530</v>
      </c>
      <c r="F3360" t="s">
        <v>5699</v>
      </c>
      <c r="G3360" t="s">
        <v>422</v>
      </c>
      <c r="H3360" t="s">
        <v>478</v>
      </c>
      <c r="I3360" t="s">
        <v>2463</v>
      </c>
      <c r="J3360">
        <v>2</v>
      </c>
      <c r="K3360">
        <v>-4.34</v>
      </c>
      <c r="L3360">
        <v>-4.6900000000000004</v>
      </c>
      <c r="M3360">
        <v>-5.41</v>
      </c>
      <c r="N3360">
        <v>-4.8</v>
      </c>
      <c r="O3360">
        <v>-3.82</v>
      </c>
      <c r="P3360">
        <v>-3.65</v>
      </c>
      <c r="Q3360">
        <v>-3.69</v>
      </c>
      <c r="R3360">
        <v>-3.75</v>
      </c>
      <c r="S3360">
        <v>-3.81</v>
      </c>
      <c r="T3360">
        <v>-3.86</v>
      </c>
      <c r="U3360">
        <v>-3.96</v>
      </c>
      <c r="V3360">
        <v>-4.05</v>
      </c>
      <c r="W3360">
        <v>-4.1500000000000004</v>
      </c>
      <c r="X3360">
        <v>-4.25</v>
      </c>
      <c r="Y3360">
        <v>-4.3600000000000003</v>
      </c>
      <c r="Z3360">
        <v>-4.46</v>
      </c>
      <c r="AA3360">
        <v>-4.57</v>
      </c>
      <c r="AB3360">
        <v>-4.67</v>
      </c>
      <c r="AC3360">
        <v>-4.78</v>
      </c>
      <c r="AD3360">
        <v>-4.8899999999999997</v>
      </c>
    </row>
    <row r="3361" spans="2:30" ht="15" customHeight="1" x14ac:dyDescent="0.45">
      <c r="B3361" t="s">
        <v>419</v>
      </c>
      <c r="C3361" t="s">
        <v>190</v>
      </c>
      <c r="D3361" t="s">
        <v>2532</v>
      </c>
      <c r="E3361" t="s">
        <v>2533</v>
      </c>
      <c r="F3361" t="s">
        <v>5700</v>
      </c>
      <c r="G3361" t="s">
        <v>422</v>
      </c>
      <c r="H3361" t="s">
        <v>2507</v>
      </c>
      <c r="I3361" t="s">
        <v>2463</v>
      </c>
      <c r="J3361">
        <v>2</v>
      </c>
      <c r="K3361">
        <v>0</v>
      </c>
      <c r="L3361">
        <v>0</v>
      </c>
      <c r="M3361">
        <v>0</v>
      </c>
      <c r="N3361">
        <v>0</v>
      </c>
      <c r="O3361">
        <v>0</v>
      </c>
      <c r="P3361">
        <v>0</v>
      </c>
      <c r="Q3361">
        <v>0</v>
      </c>
      <c r="R3361">
        <v>0</v>
      </c>
      <c r="S3361">
        <v>0</v>
      </c>
      <c r="T3361">
        <v>0</v>
      </c>
      <c r="U3361">
        <v>0</v>
      </c>
      <c r="V3361">
        <v>0</v>
      </c>
      <c r="W3361">
        <v>0</v>
      </c>
      <c r="X3361">
        <v>0</v>
      </c>
      <c r="Y3361">
        <v>0</v>
      </c>
      <c r="Z3361">
        <v>0</v>
      </c>
      <c r="AA3361">
        <v>0</v>
      </c>
      <c r="AB3361">
        <v>0</v>
      </c>
      <c r="AC3361">
        <v>0</v>
      </c>
      <c r="AD3361">
        <v>0</v>
      </c>
    </row>
    <row r="3362" spans="2:30" ht="15" customHeight="1" x14ac:dyDescent="0.45">
      <c r="B3362" t="s">
        <v>419</v>
      </c>
      <c r="C3362" t="s">
        <v>190</v>
      </c>
      <c r="D3362" t="s">
        <v>2535</v>
      </c>
      <c r="E3362" t="s">
        <v>2536</v>
      </c>
      <c r="F3362" t="s">
        <v>5701</v>
      </c>
      <c r="G3362" t="s">
        <v>422</v>
      </c>
      <c r="H3362" t="s">
        <v>478</v>
      </c>
      <c r="I3362" t="s">
        <v>2463</v>
      </c>
      <c r="J3362">
        <v>2</v>
      </c>
      <c r="K3362">
        <v>0.14000000000000001</v>
      </c>
      <c r="L3362">
        <v>0.08</v>
      </c>
      <c r="M3362">
        <v>-10.34</v>
      </c>
      <c r="N3362">
        <v>-11.45</v>
      </c>
      <c r="O3362">
        <v>-12.05</v>
      </c>
      <c r="P3362">
        <v>-11.39</v>
      </c>
      <c r="Q3362">
        <v>-11.75</v>
      </c>
      <c r="R3362">
        <v>-12.03</v>
      </c>
      <c r="S3362">
        <v>-12.49</v>
      </c>
      <c r="T3362">
        <v>-12.92</v>
      </c>
      <c r="U3362">
        <v>-13.35</v>
      </c>
      <c r="V3362">
        <v>-13.75</v>
      </c>
      <c r="W3362">
        <v>-14.18</v>
      </c>
      <c r="X3362">
        <v>-14.61</v>
      </c>
      <c r="Y3362">
        <v>-15.05</v>
      </c>
      <c r="Z3362">
        <v>-15.5</v>
      </c>
      <c r="AA3362">
        <v>-15.95</v>
      </c>
      <c r="AB3362">
        <v>-16.420000000000002</v>
      </c>
      <c r="AC3362">
        <v>-16.89</v>
      </c>
      <c r="AD3362">
        <v>-17.38</v>
      </c>
    </row>
    <row r="3363" spans="2:30" ht="15" customHeight="1" x14ac:dyDescent="0.45">
      <c r="B3363" t="s">
        <v>419</v>
      </c>
      <c r="C3363" t="s">
        <v>190</v>
      </c>
      <c r="D3363" t="s">
        <v>2538</v>
      </c>
      <c r="E3363" t="s">
        <v>2539</v>
      </c>
      <c r="F3363" t="s">
        <v>5702</v>
      </c>
      <c r="G3363" t="s">
        <v>2541</v>
      </c>
      <c r="H3363" t="s">
        <v>2542</v>
      </c>
      <c r="J3363">
        <v>1</v>
      </c>
      <c r="K3363">
        <v>55.675159999999998</v>
      </c>
      <c r="L3363">
        <v>55.377510000000001</v>
      </c>
      <c r="M3363">
        <v>56.988480000000003</v>
      </c>
      <c r="N3363">
        <v>59.04712</v>
      </c>
      <c r="O3363">
        <v>59.183799999999998</v>
      </c>
      <c r="P3363">
        <v>59.514490000000002</v>
      </c>
      <c r="Q3363">
        <v>59.95505</v>
      </c>
      <c r="R3363">
        <v>60.429819999999999</v>
      </c>
      <c r="S3363">
        <v>60.96405</v>
      </c>
      <c r="T3363">
        <v>61.59111</v>
      </c>
      <c r="U3363">
        <v>62.275260000000003</v>
      </c>
      <c r="V3363">
        <v>63.016210000000001</v>
      </c>
      <c r="W3363">
        <v>63.806130000000003</v>
      </c>
      <c r="X3363">
        <v>64.647210000000001</v>
      </c>
      <c r="Y3363">
        <v>65.536709999999999</v>
      </c>
      <c r="Z3363">
        <v>66.480680000000007</v>
      </c>
      <c r="AA3363">
        <v>67.480549999999994</v>
      </c>
      <c r="AB3363">
        <v>68.539810000000003</v>
      </c>
      <c r="AC3363">
        <v>69.662480000000002</v>
      </c>
      <c r="AD3363">
        <v>0</v>
      </c>
    </row>
    <row r="3364" spans="2:30" ht="15" customHeight="1" x14ac:dyDescent="0.45">
      <c r="B3364" t="s">
        <v>419</v>
      </c>
      <c r="C3364" t="s">
        <v>190</v>
      </c>
      <c r="D3364" t="s">
        <v>2543</v>
      </c>
      <c r="E3364" t="s">
        <v>2544</v>
      </c>
      <c r="F3364" t="s">
        <v>5703</v>
      </c>
      <c r="G3364" t="s">
        <v>2541</v>
      </c>
      <c r="H3364" t="s">
        <v>2542</v>
      </c>
      <c r="J3364">
        <v>1</v>
      </c>
      <c r="K3364">
        <v>40.588149999999999</v>
      </c>
      <c r="L3364">
        <v>40.290489999999998</v>
      </c>
      <c r="M3364">
        <v>41.901470000000003</v>
      </c>
      <c r="N3364">
        <v>43.96011</v>
      </c>
      <c r="O3364">
        <v>44.096780000000003</v>
      </c>
      <c r="P3364">
        <v>44.427480000000003</v>
      </c>
      <c r="Q3364">
        <v>44.868029999999997</v>
      </c>
      <c r="R3364">
        <v>45.34281</v>
      </c>
      <c r="S3364">
        <v>45.877040000000001</v>
      </c>
      <c r="T3364">
        <v>46.504100000000001</v>
      </c>
      <c r="U3364">
        <v>47.188249999999996</v>
      </c>
      <c r="V3364">
        <v>47.929200000000002</v>
      </c>
      <c r="W3364">
        <v>48.719119999999997</v>
      </c>
      <c r="X3364">
        <v>49.560200000000002</v>
      </c>
      <c r="Y3364">
        <v>50.4497</v>
      </c>
      <c r="Z3364">
        <v>51.39367</v>
      </c>
      <c r="AA3364">
        <v>52.393540000000002</v>
      </c>
      <c r="AB3364">
        <v>53.452800000000003</v>
      </c>
      <c r="AC3364">
        <v>54.57546</v>
      </c>
      <c r="AD3364">
        <v>0</v>
      </c>
    </row>
    <row r="3365" spans="2:30" ht="15" customHeight="1" x14ac:dyDescent="0.45">
      <c r="B3365" t="s">
        <v>419</v>
      </c>
      <c r="C3365" t="s">
        <v>190</v>
      </c>
      <c r="D3365" t="s">
        <v>2546</v>
      </c>
      <c r="E3365" t="s">
        <v>2547</v>
      </c>
      <c r="F3365" t="s">
        <v>5704</v>
      </c>
      <c r="G3365" t="s">
        <v>2541</v>
      </c>
      <c r="H3365" t="s">
        <v>2542</v>
      </c>
      <c r="J3365">
        <v>2</v>
      </c>
      <c r="K3365">
        <v>55.675159999999998</v>
      </c>
      <c r="L3365">
        <v>55.379440000000002</v>
      </c>
      <c r="M3365">
        <v>56.990340000000003</v>
      </c>
      <c r="N3365">
        <v>59.048909999999999</v>
      </c>
      <c r="O3365">
        <v>57.01202</v>
      </c>
      <c r="P3365">
        <v>57.70637</v>
      </c>
      <c r="Q3365">
        <v>58.27975</v>
      </c>
      <c r="R3365">
        <v>58.783079999999998</v>
      </c>
      <c r="S3365">
        <v>59.276299999999999</v>
      </c>
      <c r="T3365">
        <v>59.816879999999998</v>
      </c>
      <c r="U3365">
        <v>60.413640000000001</v>
      </c>
      <c r="V3365">
        <v>61.059080000000002</v>
      </c>
      <c r="W3365">
        <v>61.751539999999999</v>
      </c>
      <c r="X3365">
        <v>62.494779999999999</v>
      </c>
      <c r="Y3365">
        <v>63.283459999999998</v>
      </c>
      <c r="Z3365">
        <v>64.126170000000002</v>
      </c>
      <c r="AA3365">
        <v>65.024550000000005</v>
      </c>
      <c r="AB3365">
        <v>65.982479999999995</v>
      </c>
      <c r="AC3365">
        <v>67.004300000000001</v>
      </c>
      <c r="AD3365">
        <v>0</v>
      </c>
    </row>
    <row r="3366" spans="2:30" ht="15" customHeight="1" x14ac:dyDescent="0.45">
      <c r="B3366" t="s">
        <v>419</v>
      </c>
      <c r="C3366" t="s">
        <v>190</v>
      </c>
      <c r="D3366" t="s">
        <v>2549</v>
      </c>
      <c r="E3366" t="s">
        <v>2550</v>
      </c>
      <c r="F3366" t="s">
        <v>5705</v>
      </c>
      <c r="G3366" t="s">
        <v>2541</v>
      </c>
      <c r="H3366" t="s">
        <v>2542</v>
      </c>
      <c r="J3366">
        <v>2</v>
      </c>
      <c r="K3366">
        <v>40.588149999999999</v>
      </c>
      <c r="L3366">
        <v>40.292430000000003</v>
      </c>
      <c r="M3366">
        <v>41.903329999999997</v>
      </c>
      <c r="N3366">
        <v>43.9619</v>
      </c>
      <c r="O3366">
        <v>41.92501</v>
      </c>
      <c r="P3366">
        <v>42.61936</v>
      </c>
      <c r="Q3366">
        <v>43.192740000000001</v>
      </c>
      <c r="R3366">
        <v>43.696069999999999</v>
      </c>
      <c r="S3366">
        <v>44.18929</v>
      </c>
      <c r="T3366">
        <v>44.729869999999998</v>
      </c>
      <c r="U3366">
        <v>45.326619999999998</v>
      </c>
      <c r="V3366">
        <v>45.972070000000002</v>
      </c>
      <c r="W3366">
        <v>46.664520000000003</v>
      </c>
      <c r="X3366">
        <v>47.407760000000003</v>
      </c>
      <c r="Y3366">
        <v>48.196449999999999</v>
      </c>
      <c r="Z3366">
        <v>49.039160000000003</v>
      </c>
      <c r="AA3366">
        <v>49.937530000000002</v>
      </c>
      <c r="AB3366">
        <v>50.895470000000003</v>
      </c>
      <c r="AC3366">
        <v>51.917290000000001</v>
      </c>
      <c r="AD3366">
        <v>0</v>
      </c>
    </row>
    <row r="3367" spans="2:30" ht="15" customHeight="1" x14ac:dyDescent="0.45">
      <c r="B3367" t="s">
        <v>419</v>
      </c>
      <c r="C3367" t="s">
        <v>190</v>
      </c>
      <c r="D3367" t="s">
        <v>2552</v>
      </c>
      <c r="E3367" t="s">
        <v>2553</v>
      </c>
      <c r="F3367" t="s">
        <v>5706</v>
      </c>
      <c r="G3367" t="s">
        <v>2541</v>
      </c>
      <c r="H3367" t="s">
        <v>2555</v>
      </c>
      <c r="J3367">
        <v>1</v>
      </c>
      <c r="K3367">
        <v>19.333559917072701</v>
      </c>
      <c r="L3367">
        <v>19.035908162986299</v>
      </c>
      <c r="M3367">
        <v>20.6468832542424</v>
      </c>
      <c r="N3367">
        <v>22.705522340023499</v>
      </c>
      <c r="O3367">
        <v>22.842196744002301</v>
      </c>
      <c r="P3367">
        <v>23.172890167193501</v>
      </c>
      <c r="Q3367">
        <v>23.613447984677901</v>
      </c>
      <c r="R3367">
        <v>24.088218814613001</v>
      </c>
      <c r="S3367">
        <v>24.622452293537201</v>
      </c>
      <c r="T3367">
        <v>25.249511498462098</v>
      </c>
      <c r="U3367">
        <v>25.933661137275099</v>
      </c>
      <c r="V3367">
        <v>26.674609558698702</v>
      </c>
      <c r="W3367">
        <v>27.464533908745199</v>
      </c>
      <c r="X3367">
        <v>28.3056090700785</v>
      </c>
      <c r="Y3367">
        <v>29.1951101208697</v>
      </c>
      <c r="Z3367">
        <v>30.1390843436842</v>
      </c>
      <c r="AA3367">
        <v>31.138953696138199</v>
      </c>
      <c r="AB3367">
        <v>32.198214068528699</v>
      </c>
      <c r="AC3367">
        <v>33.320877493426401</v>
      </c>
      <c r="AD3367">
        <v>0</v>
      </c>
    </row>
    <row r="3368" spans="2:30" ht="15" customHeight="1" x14ac:dyDescent="0.45">
      <c r="B3368" t="s">
        <v>419</v>
      </c>
      <c r="C3368" t="s">
        <v>190</v>
      </c>
      <c r="D3368" t="s">
        <v>2556</v>
      </c>
      <c r="E3368" t="s">
        <v>2557</v>
      </c>
      <c r="F3368" t="s">
        <v>5707</v>
      </c>
      <c r="G3368" t="s">
        <v>2541</v>
      </c>
      <c r="H3368" t="s">
        <v>2559</v>
      </c>
      <c r="J3368">
        <v>1</v>
      </c>
      <c r="K3368">
        <v>54.858705649999997</v>
      </c>
    </row>
    <row r="3369" spans="2:30" ht="15" customHeight="1" x14ac:dyDescent="0.45">
      <c r="B3369" t="s">
        <v>419</v>
      </c>
      <c r="C3369" t="s">
        <v>190</v>
      </c>
      <c r="D3369" t="s">
        <v>2560</v>
      </c>
      <c r="E3369" t="s">
        <v>2561</v>
      </c>
      <c r="F3369" t="s">
        <v>5708</v>
      </c>
      <c r="G3369" t="s">
        <v>2563</v>
      </c>
      <c r="H3369" t="s">
        <v>2564</v>
      </c>
      <c r="K3369">
        <v>5</v>
      </c>
      <c r="L3369">
        <v>5</v>
      </c>
      <c r="M3369">
        <v>5</v>
      </c>
      <c r="N3369">
        <v>5</v>
      </c>
      <c r="O3369">
        <v>5</v>
      </c>
      <c r="P3369">
        <v>5</v>
      </c>
      <c r="Q3369">
        <v>5</v>
      </c>
      <c r="R3369">
        <v>5</v>
      </c>
      <c r="S3369">
        <v>5</v>
      </c>
      <c r="T3369">
        <v>5</v>
      </c>
      <c r="U3369">
        <v>5</v>
      </c>
      <c r="V3369">
        <v>5</v>
      </c>
      <c r="W3369">
        <v>5</v>
      </c>
      <c r="X3369">
        <v>5</v>
      </c>
      <c r="Y3369">
        <v>5</v>
      </c>
      <c r="Z3369">
        <v>5</v>
      </c>
      <c r="AA3369">
        <v>5</v>
      </c>
      <c r="AB3369">
        <v>5</v>
      </c>
      <c r="AC3369">
        <v>5</v>
      </c>
      <c r="AD3369">
        <v>0</v>
      </c>
    </row>
    <row r="3370" spans="2:30" ht="15" customHeight="1" x14ac:dyDescent="0.45">
      <c r="B3370" t="s">
        <v>419</v>
      </c>
      <c r="C3370" t="s">
        <v>190</v>
      </c>
      <c r="D3370" t="s">
        <v>2565</v>
      </c>
      <c r="E3370" t="s">
        <v>2566</v>
      </c>
      <c r="F3370" t="s">
        <v>5709</v>
      </c>
      <c r="G3370" t="s">
        <v>2541</v>
      </c>
      <c r="H3370" t="s">
        <v>2568</v>
      </c>
      <c r="K3370">
        <v>0</v>
      </c>
      <c r="L3370">
        <v>0</v>
      </c>
      <c r="M3370">
        <v>0</v>
      </c>
      <c r="N3370">
        <v>0</v>
      </c>
      <c r="O3370">
        <v>37</v>
      </c>
      <c r="P3370">
        <v>81</v>
      </c>
      <c r="Q3370">
        <v>127</v>
      </c>
      <c r="R3370">
        <v>178</v>
      </c>
      <c r="S3370">
        <v>235</v>
      </c>
      <c r="T3370">
        <v>298</v>
      </c>
      <c r="U3370">
        <v>370</v>
      </c>
      <c r="V3370">
        <v>450</v>
      </c>
      <c r="W3370">
        <v>540</v>
      </c>
      <c r="X3370">
        <v>640</v>
      </c>
      <c r="Y3370">
        <v>751</v>
      </c>
      <c r="Z3370">
        <v>874</v>
      </c>
      <c r="AA3370">
        <v>1009</v>
      </c>
      <c r="AB3370">
        <v>1158</v>
      </c>
      <c r="AC3370">
        <v>1320</v>
      </c>
      <c r="AD3370">
        <v>0</v>
      </c>
    </row>
    <row r="3371" spans="2:30" ht="15" customHeight="1" x14ac:dyDescent="0.45">
      <c r="B3371" t="s">
        <v>419</v>
      </c>
      <c r="C3371" t="s">
        <v>190</v>
      </c>
      <c r="D3371" t="s">
        <v>2569</v>
      </c>
      <c r="E3371" t="s">
        <v>2570</v>
      </c>
      <c r="F3371" t="s">
        <v>5710</v>
      </c>
      <c r="G3371" t="s">
        <v>2541</v>
      </c>
      <c r="H3371" t="s">
        <v>2568</v>
      </c>
      <c r="K3371">
        <v>0</v>
      </c>
      <c r="L3371">
        <v>-2</v>
      </c>
      <c r="M3371">
        <v>-4</v>
      </c>
      <c r="N3371">
        <v>-6</v>
      </c>
      <c r="O3371">
        <v>2303</v>
      </c>
      <c r="P3371">
        <v>4251</v>
      </c>
      <c r="Q3371">
        <v>6082</v>
      </c>
      <c r="R3371">
        <v>7802</v>
      </c>
      <c r="S3371">
        <v>9445</v>
      </c>
      <c r="T3371">
        <v>11032</v>
      </c>
      <c r="U3371">
        <v>12650</v>
      </c>
      <c r="V3371">
        <v>14372</v>
      </c>
      <c r="W3371">
        <v>16202</v>
      </c>
      <c r="X3371">
        <v>18142</v>
      </c>
      <c r="Y3371">
        <v>20197</v>
      </c>
      <c r="Z3371">
        <v>22369</v>
      </c>
      <c r="AA3371">
        <v>24660</v>
      </c>
      <c r="AB3371">
        <v>27072</v>
      </c>
      <c r="AC3371">
        <v>29607</v>
      </c>
      <c r="AD3371">
        <v>0</v>
      </c>
    </row>
    <row r="3372" spans="2:30" ht="15" customHeight="1" x14ac:dyDescent="0.45">
      <c r="B3372" t="s">
        <v>419</v>
      </c>
      <c r="C3372" t="s">
        <v>190</v>
      </c>
      <c r="D3372" t="s">
        <v>2572</v>
      </c>
      <c r="E3372" t="s">
        <v>2573</v>
      </c>
      <c r="F3372" t="s">
        <v>5711</v>
      </c>
      <c r="G3372" t="s">
        <v>2541</v>
      </c>
      <c r="H3372" t="s">
        <v>2568</v>
      </c>
      <c r="K3372">
        <v>0</v>
      </c>
      <c r="L3372">
        <v>0</v>
      </c>
      <c r="M3372">
        <v>0</v>
      </c>
      <c r="N3372">
        <v>0</v>
      </c>
      <c r="O3372">
        <v>-1</v>
      </c>
      <c r="P3372">
        <v>-2</v>
      </c>
      <c r="Q3372">
        <v>-3</v>
      </c>
      <c r="R3372">
        <v>-4</v>
      </c>
      <c r="S3372">
        <v>-5</v>
      </c>
      <c r="T3372">
        <v>-6</v>
      </c>
      <c r="U3372">
        <v>-7</v>
      </c>
      <c r="V3372">
        <v>-8</v>
      </c>
      <c r="W3372">
        <v>-9</v>
      </c>
      <c r="X3372">
        <v>-10</v>
      </c>
      <c r="Y3372">
        <v>-11</v>
      </c>
      <c r="Z3372">
        <v>-12</v>
      </c>
      <c r="AA3372">
        <v>-14</v>
      </c>
      <c r="AB3372">
        <v>-15</v>
      </c>
      <c r="AC3372">
        <v>-16</v>
      </c>
      <c r="AD3372">
        <v>0</v>
      </c>
    </row>
    <row r="3373" spans="2:30" ht="15" customHeight="1" x14ac:dyDescent="0.45">
      <c r="B3373" t="s">
        <v>419</v>
      </c>
      <c r="C3373" t="s">
        <v>190</v>
      </c>
      <c r="D3373" t="s">
        <v>2575</v>
      </c>
      <c r="E3373" t="s">
        <v>2576</v>
      </c>
      <c r="F3373" t="s">
        <v>5712</v>
      </c>
      <c r="G3373" t="s">
        <v>2541</v>
      </c>
      <c r="H3373" t="s">
        <v>2568</v>
      </c>
      <c r="K3373">
        <v>0</v>
      </c>
      <c r="L3373">
        <v>-2</v>
      </c>
      <c r="M3373">
        <v>-4</v>
      </c>
      <c r="N3373">
        <v>-5</v>
      </c>
      <c r="O3373">
        <v>2338</v>
      </c>
      <c r="P3373">
        <v>4330</v>
      </c>
      <c r="Q3373">
        <v>6206</v>
      </c>
      <c r="R3373">
        <v>7977</v>
      </c>
      <c r="S3373">
        <v>9675</v>
      </c>
      <c r="T3373">
        <v>11325</v>
      </c>
      <c r="U3373">
        <v>13013</v>
      </c>
      <c r="V3373">
        <v>14814</v>
      </c>
      <c r="W3373">
        <v>16733</v>
      </c>
      <c r="X3373">
        <v>18772</v>
      </c>
      <c r="Y3373">
        <v>20936</v>
      </c>
      <c r="Z3373">
        <v>23230</v>
      </c>
      <c r="AA3373">
        <v>25656</v>
      </c>
      <c r="AB3373">
        <v>28215</v>
      </c>
      <c r="AC3373">
        <v>30911</v>
      </c>
      <c r="AD3373">
        <v>0</v>
      </c>
    </row>
    <row r="3374" spans="2:30" ht="15" customHeight="1" x14ac:dyDescent="0.45">
      <c r="B3374" t="s">
        <v>419</v>
      </c>
      <c r="C3374" t="s">
        <v>190</v>
      </c>
      <c r="D3374" t="s">
        <v>2578</v>
      </c>
      <c r="E3374" t="s">
        <v>274</v>
      </c>
      <c r="F3374" t="s">
        <v>5713</v>
      </c>
      <c r="G3374" t="s">
        <v>2541</v>
      </c>
      <c r="H3374" t="s">
        <v>2580</v>
      </c>
      <c r="K3374">
        <v>0</v>
      </c>
      <c r="L3374">
        <v>-1</v>
      </c>
      <c r="M3374">
        <v>-1</v>
      </c>
      <c r="N3374">
        <v>-1</v>
      </c>
      <c r="O3374">
        <v>802</v>
      </c>
      <c r="P3374">
        <v>681</v>
      </c>
      <c r="Q3374">
        <v>641</v>
      </c>
      <c r="R3374">
        <v>603</v>
      </c>
      <c r="S3374">
        <v>575</v>
      </c>
      <c r="T3374">
        <v>555</v>
      </c>
      <c r="U3374">
        <v>566</v>
      </c>
      <c r="V3374">
        <v>604</v>
      </c>
      <c r="W3374">
        <v>643</v>
      </c>
      <c r="X3374">
        <v>683</v>
      </c>
      <c r="Y3374">
        <v>725</v>
      </c>
      <c r="Z3374">
        <v>768</v>
      </c>
      <c r="AA3374">
        <v>812</v>
      </c>
      <c r="AB3374">
        <v>856</v>
      </c>
      <c r="AC3374">
        <v>901</v>
      </c>
      <c r="AD3374">
        <v>0</v>
      </c>
    </row>
    <row r="3375" spans="2:30" ht="15" customHeight="1" x14ac:dyDescent="0.45">
      <c r="B3375" t="s">
        <v>419</v>
      </c>
      <c r="C3375" t="s">
        <v>190</v>
      </c>
      <c r="D3375" t="s">
        <v>2581</v>
      </c>
      <c r="E3375" t="s">
        <v>276</v>
      </c>
      <c r="F3375" t="s">
        <v>5714</v>
      </c>
      <c r="G3375" t="s">
        <v>2541</v>
      </c>
      <c r="H3375" t="s">
        <v>2580</v>
      </c>
      <c r="K3375">
        <v>0</v>
      </c>
      <c r="L3375">
        <v>-1</v>
      </c>
      <c r="M3375">
        <v>-1</v>
      </c>
      <c r="N3375">
        <v>-1</v>
      </c>
      <c r="O3375">
        <v>1410</v>
      </c>
      <c r="P3375">
        <v>1200</v>
      </c>
      <c r="Q3375">
        <v>1131</v>
      </c>
      <c r="R3375">
        <v>1071</v>
      </c>
      <c r="S3375">
        <v>1033</v>
      </c>
      <c r="T3375">
        <v>1010</v>
      </c>
      <c r="U3375">
        <v>1037</v>
      </c>
      <c r="V3375">
        <v>1107</v>
      </c>
      <c r="W3375">
        <v>1179</v>
      </c>
      <c r="X3375">
        <v>1254</v>
      </c>
      <c r="Y3375">
        <v>1332</v>
      </c>
      <c r="Z3375">
        <v>1412</v>
      </c>
      <c r="AA3375">
        <v>1494</v>
      </c>
      <c r="AB3375">
        <v>1577</v>
      </c>
      <c r="AC3375">
        <v>1661</v>
      </c>
      <c r="AD3375">
        <v>0</v>
      </c>
    </row>
    <row r="3376" spans="2:30" ht="15" customHeight="1" x14ac:dyDescent="0.45">
      <c r="B3376" t="s">
        <v>419</v>
      </c>
      <c r="C3376" t="s">
        <v>190</v>
      </c>
      <c r="D3376" t="s">
        <v>2583</v>
      </c>
      <c r="E3376" t="s">
        <v>271</v>
      </c>
      <c r="F3376" t="s">
        <v>5715</v>
      </c>
      <c r="G3376" t="s">
        <v>2541</v>
      </c>
      <c r="H3376" t="s">
        <v>2580</v>
      </c>
      <c r="K3376">
        <v>0</v>
      </c>
      <c r="L3376">
        <v>0</v>
      </c>
      <c r="M3376">
        <v>0</v>
      </c>
      <c r="N3376">
        <v>0</v>
      </c>
      <c r="O3376">
        <v>132</v>
      </c>
      <c r="P3376">
        <v>111</v>
      </c>
      <c r="Q3376">
        <v>104</v>
      </c>
      <c r="R3376">
        <v>97</v>
      </c>
      <c r="S3376">
        <v>90</v>
      </c>
      <c r="T3376">
        <v>85</v>
      </c>
      <c r="U3376">
        <v>85</v>
      </c>
      <c r="V3376">
        <v>90</v>
      </c>
      <c r="W3376">
        <v>96</v>
      </c>
      <c r="X3376">
        <v>102</v>
      </c>
      <c r="Y3376">
        <v>108</v>
      </c>
      <c r="Z3376">
        <v>114</v>
      </c>
      <c r="AA3376">
        <v>120</v>
      </c>
      <c r="AB3376">
        <v>127</v>
      </c>
      <c r="AC3376">
        <v>133</v>
      </c>
      <c r="AD3376">
        <v>0</v>
      </c>
    </row>
    <row r="3377" spans="2:30" ht="15" customHeight="1" x14ac:dyDescent="0.45">
      <c r="B3377" t="s">
        <v>419</v>
      </c>
      <c r="C3377" t="s">
        <v>190</v>
      </c>
      <c r="D3377" t="s">
        <v>2585</v>
      </c>
      <c r="E3377" t="s">
        <v>2586</v>
      </c>
      <c r="F3377" t="s">
        <v>5716</v>
      </c>
      <c r="G3377" t="s">
        <v>2541</v>
      </c>
      <c r="H3377" t="s">
        <v>2588</v>
      </c>
      <c r="K3377">
        <v>0</v>
      </c>
      <c r="L3377">
        <v>-53</v>
      </c>
      <c r="M3377">
        <v>-52</v>
      </c>
      <c r="N3377">
        <v>-51</v>
      </c>
      <c r="O3377">
        <v>65760</v>
      </c>
      <c r="P3377">
        <v>55818</v>
      </c>
      <c r="Q3377">
        <v>52533</v>
      </c>
      <c r="R3377">
        <v>49405</v>
      </c>
      <c r="S3377">
        <v>47112</v>
      </c>
      <c r="T3377">
        <v>45467</v>
      </c>
      <c r="U3377">
        <v>46356</v>
      </c>
      <c r="V3377">
        <v>49433</v>
      </c>
      <c r="W3377">
        <v>52628</v>
      </c>
      <c r="X3377">
        <v>55905</v>
      </c>
      <c r="Y3377">
        <v>59327</v>
      </c>
      <c r="Z3377">
        <v>62832</v>
      </c>
      <c r="AA3377">
        <v>66409</v>
      </c>
      <c r="AB3377">
        <v>70045</v>
      </c>
      <c r="AC3377">
        <v>73730</v>
      </c>
      <c r="AD3377">
        <v>0</v>
      </c>
    </row>
    <row r="3378" spans="2:30" ht="15" customHeight="1" x14ac:dyDescent="0.45">
      <c r="B3378" t="s">
        <v>419</v>
      </c>
      <c r="C3378" t="s">
        <v>190</v>
      </c>
      <c r="D3378" t="s">
        <v>2589</v>
      </c>
      <c r="E3378" t="s">
        <v>2590</v>
      </c>
      <c r="F3378" t="s">
        <v>5717</v>
      </c>
      <c r="G3378" t="s">
        <v>2541</v>
      </c>
      <c r="H3378" t="s">
        <v>2592</v>
      </c>
      <c r="K3378">
        <v>0</v>
      </c>
      <c r="L3378">
        <v>-1</v>
      </c>
      <c r="M3378">
        <v>-1</v>
      </c>
      <c r="N3378">
        <v>-1</v>
      </c>
      <c r="O3378">
        <v>2730</v>
      </c>
      <c r="P3378">
        <v>2419</v>
      </c>
      <c r="Q3378">
        <v>2312</v>
      </c>
      <c r="R3378">
        <v>2321</v>
      </c>
      <c r="S3378">
        <v>2405</v>
      </c>
      <c r="T3378">
        <v>2554</v>
      </c>
      <c r="U3378">
        <v>2732</v>
      </c>
      <c r="V3378">
        <v>2946</v>
      </c>
      <c r="W3378">
        <v>3172</v>
      </c>
      <c r="X3378">
        <v>3408</v>
      </c>
      <c r="Y3378">
        <v>3656</v>
      </c>
      <c r="Z3378">
        <v>3914</v>
      </c>
      <c r="AA3378">
        <v>4181</v>
      </c>
      <c r="AB3378">
        <v>4457</v>
      </c>
      <c r="AC3378">
        <v>4741</v>
      </c>
      <c r="AD3378">
        <v>0</v>
      </c>
    </row>
    <row r="3379" spans="2:30" ht="15" customHeight="1" x14ac:dyDescent="0.45">
      <c r="B3379" t="s">
        <v>419</v>
      </c>
      <c r="C3379" t="s">
        <v>190</v>
      </c>
      <c r="D3379" t="s">
        <v>2593</v>
      </c>
      <c r="E3379" t="s">
        <v>2594</v>
      </c>
      <c r="F3379" t="s">
        <v>5718</v>
      </c>
      <c r="G3379" t="s">
        <v>2541</v>
      </c>
      <c r="H3379" t="s">
        <v>2596</v>
      </c>
      <c r="K3379">
        <v>64271.06</v>
      </c>
      <c r="L3379">
        <v>64979.96</v>
      </c>
      <c r="M3379">
        <v>68421.149999999994</v>
      </c>
      <c r="N3379">
        <v>71670.740000000005</v>
      </c>
      <c r="O3379">
        <v>72909.149999999994</v>
      </c>
      <c r="P3379">
        <v>74388.63</v>
      </c>
      <c r="Q3379">
        <v>76016.42</v>
      </c>
      <c r="R3379">
        <v>77603.44</v>
      </c>
      <c r="S3379">
        <v>79239.92</v>
      </c>
      <c r="T3379">
        <v>80986.69</v>
      </c>
      <c r="U3379">
        <v>82813.039999999994</v>
      </c>
      <c r="V3379">
        <v>84720.65</v>
      </c>
      <c r="W3379">
        <v>86706.47</v>
      </c>
      <c r="X3379">
        <v>88769.93</v>
      </c>
      <c r="Y3379">
        <v>90911.14</v>
      </c>
      <c r="Z3379">
        <v>93138.28</v>
      </c>
      <c r="AA3379">
        <v>95450.880000000005</v>
      </c>
      <c r="AB3379">
        <v>97853.2</v>
      </c>
      <c r="AC3379">
        <v>100344.64</v>
      </c>
      <c r="AD3379">
        <v>0</v>
      </c>
    </row>
    <row r="3380" spans="2:30" ht="15" customHeight="1" x14ac:dyDescent="0.45">
      <c r="B3380" t="s">
        <v>419</v>
      </c>
      <c r="C3380" t="s">
        <v>190</v>
      </c>
      <c r="D3380" t="s">
        <v>2597</v>
      </c>
      <c r="E3380" t="s">
        <v>2598</v>
      </c>
      <c r="F3380" t="s">
        <v>5719</v>
      </c>
      <c r="G3380" t="s">
        <v>2541</v>
      </c>
      <c r="H3380" t="s">
        <v>2600</v>
      </c>
      <c r="K3380" t="e">
        <f>#N/A</f>
        <v>#N/A</v>
      </c>
      <c r="L3380" t="e">
        <f>#N/A</f>
        <v>#N/A</v>
      </c>
      <c r="M3380" t="e">
        <f>#N/A</f>
        <v>#N/A</v>
      </c>
      <c r="N3380" t="e">
        <f>#N/A</f>
        <v>#N/A</v>
      </c>
      <c r="O3380" t="e">
        <f>#N/A</f>
        <v>#N/A</v>
      </c>
      <c r="P3380" t="e">
        <f>#N/A</f>
        <v>#N/A</v>
      </c>
      <c r="Q3380" t="e">
        <f>#N/A</f>
        <v>#N/A</v>
      </c>
      <c r="R3380" t="e">
        <f>#N/A</f>
        <v>#N/A</v>
      </c>
      <c r="S3380" t="e">
        <f>#N/A</f>
        <v>#N/A</v>
      </c>
      <c r="T3380" t="e">
        <f>#N/A</f>
        <v>#N/A</v>
      </c>
      <c r="U3380" t="e">
        <f>#N/A</f>
        <v>#N/A</v>
      </c>
      <c r="V3380" t="e">
        <f>#N/A</f>
        <v>#N/A</v>
      </c>
      <c r="W3380" t="e">
        <f>#N/A</f>
        <v>#N/A</v>
      </c>
      <c r="X3380" t="e">
        <f>#N/A</f>
        <v>#N/A</v>
      </c>
      <c r="Y3380" t="e">
        <f>#N/A</f>
        <v>#N/A</v>
      </c>
      <c r="Z3380" t="e">
        <f>#N/A</f>
        <v>#N/A</v>
      </c>
      <c r="AA3380" t="e">
        <f>#N/A</f>
        <v>#N/A</v>
      </c>
      <c r="AB3380" t="e">
        <f>#N/A</f>
        <v>#N/A</v>
      </c>
      <c r="AC3380" t="e">
        <f>#N/A</f>
        <v>#N/A</v>
      </c>
      <c r="AD3380">
        <v>0</v>
      </c>
    </row>
    <row r="3381" spans="2:30" ht="15" customHeight="1" x14ac:dyDescent="0.45">
      <c r="B3381" t="s">
        <v>419</v>
      </c>
      <c r="C3381" t="s">
        <v>190</v>
      </c>
      <c r="D3381" t="s">
        <v>2601</v>
      </c>
      <c r="E3381" t="s">
        <v>2602</v>
      </c>
      <c r="F3381" t="s">
        <v>5720</v>
      </c>
      <c r="G3381" t="s">
        <v>2541</v>
      </c>
      <c r="H3381" t="s">
        <v>2600</v>
      </c>
      <c r="K3381" t="e">
        <f>#N/A</f>
        <v>#N/A</v>
      </c>
      <c r="L3381" t="e">
        <f>#N/A</f>
        <v>#N/A</v>
      </c>
      <c r="M3381" t="e">
        <f>#N/A</f>
        <v>#N/A</v>
      </c>
      <c r="N3381" t="e">
        <f>#N/A</f>
        <v>#N/A</v>
      </c>
      <c r="O3381" t="e">
        <f>#N/A</f>
        <v>#N/A</v>
      </c>
      <c r="P3381" t="e">
        <f>#N/A</f>
        <v>#N/A</v>
      </c>
      <c r="Q3381" t="e">
        <f>#N/A</f>
        <v>#N/A</v>
      </c>
      <c r="R3381" t="e">
        <f>#N/A</f>
        <v>#N/A</v>
      </c>
      <c r="S3381" t="e">
        <f>#N/A</f>
        <v>#N/A</v>
      </c>
      <c r="T3381" t="e">
        <f>#N/A</f>
        <v>#N/A</v>
      </c>
      <c r="U3381" t="e">
        <f>#N/A</f>
        <v>#N/A</v>
      </c>
      <c r="V3381" t="e">
        <f>#N/A</f>
        <v>#N/A</v>
      </c>
      <c r="W3381" t="e">
        <f>#N/A</f>
        <v>#N/A</v>
      </c>
      <c r="X3381" t="e">
        <f>#N/A</f>
        <v>#N/A</v>
      </c>
      <c r="Y3381" t="e">
        <f>#N/A</f>
        <v>#N/A</v>
      </c>
      <c r="Z3381" t="e">
        <f>#N/A</f>
        <v>#N/A</v>
      </c>
      <c r="AA3381" t="e">
        <f>#N/A</f>
        <v>#N/A</v>
      </c>
      <c r="AB3381" t="e">
        <f>#N/A</f>
        <v>#N/A</v>
      </c>
      <c r="AC3381" t="e">
        <f>#N/A</f>
        <v>#N/A</v>
      </c>
      <c r="AD3381">
        <v>0</v>
      </c>
    </row>
    <row r="3382" spans="2:30" ht="15" customHeight="1" x14ac:dyDescent="0.45">
      <c r="B3382" t="s">
        <v>419</v>
      </c>
      <c r="C3382" t="s">
        <v>190</v>
      </c>
      <c r="D3382" t="s">
        <v>2604</v>
      </c>
      <c r="E3382" t="s">
        <v>2605</v>
      </c>
      <c r="F3382" t="s">
        <v>5721</v>
      </c>
      <c r="G3382" t="s">
        <v>2541</v>
      </c>
      <c r="H3382" t="s">
        <v>2600</v>
      </c>
      <c r="K3382" t="e">
        <f>#N/A</f>
        <v>#N/A</v>
      </c>
      <c r="L3382" t="e">
        <f>#N/A</f>
        <v>#N/A</v>
      </c>
      <c r="M3382" t="e">
        <f>#N/A</f>
        <v>#N/A</v>
      </c>
      <c r="N3382" t="e">
        <f>#N/A</f>
        <v>#N/A</v>
      </c>
      <c r="O3382" t="e">
        <f>#N/A</f>
        <v>#N/A</v>
      </c>
      <c r="P3382" t="e">
        <f>#N/A</f>
        <v>#N/A</v>
      </c>
      <c r="Q3382" t="e">
        <f>#N/A</f>
        <v>#N/A</v>
      </c>
      <c r="R3382" t="e">
        <f>#N/A</f>
        <v>#N/A</v>
      </c>
      <c r="S3382" t="e">
        <f>#N/A</f>
        <v>#N/A</v>
      </c>
      <c r="T3382" t="e">
        <f>#N/A</f>
        <v>#N/A</v>
      </c>
      <c r="U3382" t="e">
        <f>#N/A</f>
        <v>#N/A</v>
      </c>
      <c r="V3382" t="e">
        <f>#N/A</f>
        <v>#N/A</v>
      </c>
      <c r="W3382" t="e">
        <f>#N/A</f>
        <v>#N/A</v>
      </c>
      <c r="X3382" t="e">
        <f>#N/A</f>
        <v>#N/A</v>
      </c>
      <c r="Y3382" t="e">
        <f>#N/A</f>
        <v>#N/A</v>
      </c>
      <c r="Z3382" t="e">
        <f>#N/A</f>
        <v>#N/A</v>
      </c>
      <c r="AA3382" t="e">
        <f>#N/A</f>
        <v>#N/A</v>
      </c>
      <c r="AB3382" t="e">
        <f>#N/A</f>
        <v>#N/A</v>
      </c>
      <c r="AC3382" t="e">
        <f>#N/A</f>
        <v>#N/A</v>
      </c>
      <c r="AD3382">
        <v>0</v>
      </c>
    </row>
    <row r="3383" spans="2:30" ht="15" customHeight="1" x14ac:dyDescent="0.45">
      <c r="B3383" t="s">
        <v>419</v>
      </c>
      <c r="C3383" t="s">
        <v>190</v>
      </c>
      <c r="D3383" t="s">
        <v>2607</v>
      </c>
      <c r="E3383" t="s">
        <v>2608</v>
      </c>
      <c r="F3383" t="s">
        <v>5722</v>
      </c>
      <c r="G3383" t="s">
        <v>2541</v>
      </c>
      <c r="H3383" t="s">
        <v>2600</v>
      </c>
      <c r="K3383" t="e">
        <f>#N/A</f>
        <v>#N/A</v>
      </c>
      <c r="L3383" t="e">
        <f>#N/A</f>
        <v>#N/A</v>
      </c>
      <c r="M3383" t="e">
        <f>#N/A</f>
        <v>#N/A</v>
      </c>
      <c r="N3383" t="e">
        <f>#N/A</f>
        <v>#N/A</v>
      </c>
      <c r="O3383" t="e">
        <f>#N/A</f>
        <v>#N/A</v>
      </c>
      <c r="P3383" t="e">
        <f>#N/A</f>
        <v>#N/A</v>
      </c>
      <c r="Q3383" t="e">
        <f>#N/A</f>
        <v>#N/A</v>
      </c>
      <c r="R3383" t="e">
        <f>#N/A</f>
        <v>#N/A</v>
      </c>
      <c r="S3383" t="e">
        <f>#N/A</f>
        <v>#N/A</v>
      </c>
      <c r="T3383" t="e">
        <f>#N/A</f>
        <v>#N/A</v>
      </c>
      <c r="U3383" t="e">
        <f>#N/A</f>
        <v>#N/A</v>
      </c>
      <c r="V3383" t="e">
        <f>#N/A</f>
        <v>#N/A</v>
      </c>
      <c r="W3383" t="e">
        <f>#N/A</f>
        <v>#N/A</v>
      </c>
      <c r="X3383" t="e">
        <f>#N/A</f>
        <v>#N/A</v>
      </c>
      <c r="Y3383" t="e">
        <f>#N/A</f>
        <v>#N/A</v>
      </c>
      <c r="Z3383" t="e">
        <f>#N/A</f>
        <v>#N/A</v>
      </c>
      <c r="AA3383" t="e">
        <f>#N/A</f>
        <v>#N/A</v>
      </c>
      <c r="AB3383" t="e">
        <f>#N/A</f>
        <v>#N/A</v>
      </c>
      <c r="AC3383" t="e">
        <f>#N/A</f>
        <v>#N/A</v>
      </c>
      <c r="AD3383">
        <v>0</v>
      </c>
    </row>
    <row r="3384" spans="2:30" ht="15" customHeight="1" x14ac:dyDescent="0.45">
      <c r="B3384" t="s">
        <v>419</v>
      </c>
      <c r="C3384" t="s">
        <v>190</v>
      </c>
      <c r="D3384" t="s">
        <v>2610</v>
      </c>
      <c r="E3384" t="s">
        <v>2611</v>
      </c>
      <c r="F3384" t="s">
        <v>5723</v>
      </c>
      <c r="G3384" t="s">
        <v>2541</v>
      </c>
      <c r="H3384" t="s">
        <v>2600</v>
      </c>
      <c r="K3384" t="e">
        <f>#N/A</f>
        <v>#N/A</v>
      </c>
      <c r="L3384" t="e">
        <f>#N/A</f>
        <v>#N/A</v>
      </c>
      <c r="M3384" t="e">
        <f>#N/A</f>
        <v>#N/A</v>
      </c>
      <c r="N3384" t="e">
        <f>#N/A</f>
        <v>#N/A</v>
      </c>
      <c r="O3384" t="e">
        <f>#N/A</f>
        <v>#N/A</v>
      </c>
      <c r="P3384" t="e">
        <f>#N/A</f>
        <v>#N/A</v>
      </c>
      <c r="Q3384" t="e">
        <f>#N/A</f>
        <v>#N/A</v>
      </c>
      <c r="R3384" t="e">
        <f>#N/A</f>
        <v>#N/A</v>
      </c>
      <c r="S3384" t="e">
        <f>#N/A</f>
        <v>#N/A</v>
      </c>
      <c r="T3384" t="e">
        <f>#N/A</f>
        <v>#N/A</v>
      </c>
      <c r="U3384" t="e">
        <f>#N/A</f>
        <v>#N/A</v>
      </c>
      <c r="V3384" t="e">
        <f>#N/A</f>
        <v>#N/A</v>
      </c>
      <c r="W3384" t="e">
        <f>#N/A</f>
        <v>#N/A</v>
      </c>
      <c r="X3384" t="e">
        <f>#N/A</f>
        <v>#N/A</v>
      </c>
      <c r="Y3384" t="e">
        <f>#N/A</f>
        <v>#N/A</v>
      </c>
      <c r="Z3384" t="e">
        <f>#N/A</f>
        <v>#N/A</v>
      </c>
      <c r="AA3384" t="e">
        <f>#N/A</f>
        <v>#N/A</v>
      </c>
      <c r="AB3384" t="e">
        <f>#N/A</f>
        <v>#N/A</v>
      </c>
      <c r="AC3384" t="e">
        <f>#N/A</f>
        <v>#N/A</v>
      </c>
      <c r="AD3384">
        <v>0</v>
      </c>
    </row>
    <row r="3385" spans="2:30" ht="15" customHeight="1" x14ac:dyDescent="0.45">
      <c r="B3385" t="s">
        <v>419</v>
      </c>
      <c r="C3385" t="s">
        <v>190</v>
      </c>
      <c r="D3385" t="s">
        <v>2613</v>
      </c>
      <c r="E3385" t="s">
        <v>2614</v>
      </c>
      <c r="F3385" t="s">
        <v>5724</v>
      </c>
      <c r="G3385" t="s">
        <v>2541</v>
      </c>
      <c r="H3385" t="s">
        <v>2600</v>
      </c>
      <c r="K3385" t="e">
        <f>#N/A</f>
        <v>#N/A</v>
      </c>
      <c r="L3385" t="e">
        <f>#N/A</f>
        <v>#N/A</v>
      </c>
      <c r="M3385" t="e">
        <f>#N/A</f>
        <v>#N/A</v>
      </c>
      <c r="N3385" t="e">
        <f>#N/A</f>
        <v>#N/A</v>
      </c>
      <c r="O3385" t="e">
        <f>#N/A</f>
        <v>#N/A</v>
      </c>
      <c r="P3385" t="e">
        <f>#N/A</f>
        <v>#N/A</v>
      </c>
      <c r="Q3385" t="e">
        <f>#N/A</f>
        <v>#N/A</v>
      </c>
      <c r="R3385" t="e">
        <f>#N/A</f>
        <v>#N/A</v>
      </c>
      <c r="S3385" t="e">
        <f>#N/A</f>
        <v>#N/A</v>
      </c>
      <c r="T3385" t="e">
        <f>#N/A</f>
        <v>#N/A</v>
      </c>
      <c r="U3385" t="e">
        <f>#N/A</f>
        <v>#N/A</v>
      </c>
      <c r="V3385" t="e">
        <f>#N/A</f>
        <v>#N/A</v>
      </c>
      <c r="W3385" t="e">
        <f>#N/A</f>
        <v>#N/A</v>
      </c>
      <c r="X3385" t="e">
        <f>#N/A</f>
        <v>#N/A</v>
      </c>
      <c r="Y3385" t="e">
        <f>#N/A</f>
        <v>#N/A</v>
      </c>
      <c r="Z3385" t="e">
        <f>#N/A</f>
        <v>#N/A</v>
      </c>
      <c r="AA3385" t="e">
        <f>#N/A</f>
        <v>#N/A</v>
      </c>
      <c r="AB3385" t="e">
        <f>#N/A</f>
        <v>#N/A</v>
      </c>
      <c r="AC3385" t="e">
        <f>#N/A</f>
        <v>#N/A</v>
      </c>
      <c r="AD3385">
        <v>0</v>
      </c>
    </row>
    <row r="3386" spans="2:30" ht="15" customHeight="1" x14ac:dyDescent="0.45">
      <c r="B3386" t="s">
        <v>419</v>
      </c>
      <c r="C3386" t="s">
        <v>190</v>
      </c>
      <c r="D3386" t="s">
        <v>2616</v>
      </c>
      <c r="E3386" t="s">
        <v>2617</v>
      </c>
      <c r="F3386" t="s">
        <v>5725</v>
      </c>
      <c r="G3386" t="s">
        <v>2541</v>
      </c>
      <c r="H3386" t="s">
        <v>2600</v>
      </c>
      <c r="K3386" t="e">
        <f>#N/A</f>
        <v>#N/A</v>
      </c>
      <c r="L3386" t="e">
        <f>#N/A</f>
        <v>#N/A</v>
      </c>
      <c r="M3386" t="e">
        <f>#N/A</f>
        <v>#N/A</v>
      </c>
      <c r="N3386" t="e">
        <f>#N/A</f>
        <v>#N/A</v>
      </c>
      <c r="O3386" t="e">
        <f>#N/A</f>
        <v>#N/A</v>
      </c>
      <c r="P3386" t="e">
        <f>#N/A</f>
        <v>#N/A</v>
      </c>
      <c r="Q3386" t="e">
        <f>#N/A</f>
        <v>#N/A</v>
      </c>
      <c r="R3386" t="e">
        <f>#N/A</f>
        <v>#N/A</v>
      </c>
      <c r="S3386" t="e">
        <f>#N/A</f>
        <v>#N/A</v>
      </c>
      <c r="T3386" t="e">
        <f>#N/A</f>
        <v>#N/A</v>
      </c>
      <c r="U3386" t="e">
        <f>#N/A</f>
        <v>#N/A</v>
      </c>
      <c r="V3386" t="e">
        <f>#N/A</f>
        <v>#N/A</v>
      </c>
      <c r="W3386" t="e">
        <f>#N/A</f>
        <v>#N/A</v>
      </c>
      <c r="X3386" t="e">
        <f>#N/A</f>
        <v>#N/A</v>
      </c>
      <c r="Y3386" t="e">
        <f>#N/A</f>
        <v>#N/A</v>
      </c>
      <c r="Z3386" t="e">
        <f>#N/A</f>
        <v>#N/A</v>
      </c>
      <c r="AA3386" t="e">
        <f>#N/A</f>
        <v>#N/A</v>
      </c>
      <c r="AB3386" t="e">
        <f>#N/A</f>
        <v>#N/A</v>
      </c>
      <c r="AC3386" t="e">
        <f>#N/A</f>
        <v>#N/A</v>
      </c>
      <c r="AD3386">
        <v>0</v>
      </c>
    </row>
    <row r="3387" spans="2:30" ht="15" customHeight="1" x14ac:dyDescent="0.45">
      <c r="B3387" t="s">
        <v>419</v>
      </c>
      <c r="C3387" t="s">
        <v>190</v>
      </c>
      <c r="D3387" t="s">
        <v>2619</v>
      </c>
      <c r="E3387" t="s">
        <v>2620</v>
      </c>
      <c r="F3387" t="s">
        <v>5726</v>
      </c>
      <c r="G3387" t="s">
        <v>2541</v>
      </c>
      <c r="H3387" t="s">
        <v>2600</v>
      </c>
      <c r="K3387" t="e">
        <f>#N/A</f>
        <v>#N/A</v>
      </c>
      <c r="L3387" t="e">
        <f>#N/A</f>
        <v>#N/A</v>
      </c>
      <c r="M3387" t="e">
        <f>#N/A</f>
        <v>#N/A</v>
      </c>
      <c r="N3387" t="e">
        <f>#N/A</f>
        <v>#N/A</v>
      </c>
      <c r="O3387" t="e">
        <f>#N/A</f>
        <v>#N/A</v>
      </c>
      <c r="P3387" t="e">
        <f>#N/A</f>
        <v>#N/A</v>
      </c>
      <c r="Q3387" t="e">
        <f>#N/A</f>
        <v>#N/A</v>
      </c>
      <c r="R3387" t="e">
        <f>#N/A</f>
        <v>#N/A</v>
      </c>
      <c r="S3387" t="e">
        <f>#N/A</f>
        <v>#N/A</v>
      </c>
      <c r="T3387" t="e">
        <f>#N/A</f>
        <v>#N/A</v>
      </c>
      <c r="U3387" t="e">
        <f>#N/A</f>
        <v>#N/A</v>
      </c>
      <c r="V3387" t="e">
        <f>#N/A</f>
        <v>#N/A</v>
      </c>
      <c r="W3387" t="e">
        <f>#N/A</f>
        <v>#N/A</v>
      </c>
      <c r="X3387" t="e">
        <f>#N/A</f>
        <v>#N/A</v>
      </c>
      <c r="Y3387" t="e">
        <f>#N/A</f>
        <v>#N/A</v>
      </c>
      <c r="Z3387" t="e">
        <f>#N/A</f>
        <v>#N/A</v>
      </c>
      <c r="AA3387" t="e">
        <f>#N/A</f>
        <v>#N/A</v>
      </c>
      <c r="AB3387" t="e">
        <f>#N/A</f>
        <v>#N/A</v>
      </c>
      <c r="AC3387" t="e">
        <f>#N/A</f>
        <v>#N/A</v>
      </c>
      <c r="AD3387">
        <v>0</v>
      </c>
    </row>
    <row r="3388" spans="2:30" ht="15" customHeight="1" x14ac:dyDescent="0.45">
      <c r="B3388" t="s">
        <v>419</v>
      </c>
      <c r="C3388" t="s">
        <v>190</v>
      </c>
      <c r="D3388" t="s">
        <v>2622</v>
      </c>
      <c r="E3388" t="s">
        <v>2623</v>
      </c>
      <c r="F3388" t="s">
        <v>5727</v>
      </c>
      <c r="G3388" t="s">
        <v>2541</v>
      </c>
      <c r="H3388" t="s">
        <v>2625</v>
      </c>
      <c r="I3388" t="s">
        <v>2626</v>
      </c>
      <c r="K3388">
        <v>1.01</v>
      </c>
      <c r="L3388">
        <v>1.05</v>
      </c>
      <c r="M3388">
        <v>1.1000000000000001</v>
      </c>
      <c r="N3388">
        <v>1.18</v>
      </c>
      <c r="O3388">
        <v>1.24</v>
      </c>
      <c r="P3388">
        <v>1.3</v>
      </c>
      <c r="Q3388">
        <v>1.38</v>
      </c>
      <c r="R3388">
        <v>1.46</v>
      </c>
      <c r="S3388">
        <v>1.54</v>
      </c>
      <c r="T3388">
        <v>1.63</v>
      </c>
      <c r="U3388">
        <v>1.72</v>
      </c>
      <c r="V3388">
        <v>1.81</v>
      </c>
      <c r="W3388">
        <v>1.91</v>
      </c>
      <c r="X3388">
        <v>2.0099999999999998</v>
      </c>
      <c r="Y3388">
        <v>2.12</v>
      </c>
      <c r="Z3388">
        <v>2.2400000000000002</v>
      </c>
      <c r="AA3388">
        <v>2.36</v>
      </c>
      <c r="AB3388">
        <v>2.4900000000000002</v>
      </c>
      <c r="AC3388">
        <v>2.63</v>
      </c>
      <c r="AD3388">
        <v>0</v>
      </c>
    </row>
    <row r="3389" spans="2:30" ht="15" customHeight="1" x14ac:dyDescent="0.45">
      <c r="B3389" t="s">
        <v>419</v>
      </c>
      <c r="C3389" t="s">
        <v>190</v>
      </c>
      <c r="D3389" t="s">
        <v>2627</v>
      </c>
      <c r="E3389" t="s">
        <v>2628</v>
      </c>
      <c r="F3389" t="s">
        <v>5728</v>
      </c>
      <c r="G3389" t="s">
        <v>2541</v>
      </c>
      <c r="H3389" t="s">
        <v>2625</v>
      </c>
      <c r="I3389" t="s">
        <v>2626</v>
      </c>
      <c r="K3389">
        <v>0</v>
      </c>
      <c r="L3389">
        <v>0</v>
      </c>
      <c r="M3389">
        <v>0</v>
      </c>
      <c r="N3389">
        <v>0</v>
      </c>
      <c r="O3389">
        <v>-0.01</v>
      </c>
      <c r="P3389">
        <v>-0.01</v>
      </c>
      <c r="Q3389">
        <v>-0.01</v>
      </c>
      <c r="R3389">
        <v>-0.01</v>
      </c>
      <c r="S3389">
        <v>-0.01</v>
      </c>
      <c r="T3389">
        <v>-0.01</v>
      </c>
      <c r="U3389">
        <v>-0.01</v>
      </c>
      <c r="V3389">
        <v>-0.01</v>
      </c>
      <c r="W3389">
        <v>-0.01</v>
      </c>
      <c r="X3389">
        <v>-0.01</v>
      </c>
      <c r="Y3389">
        <v>-0.01</v>
      </c>
      <c r="Z3389">
        <v>-0.01</v>
      </c>
      <c r="AA3389">
        <v>-0.01</v>
      </c>
      <c r="AB3389">
        <v>-0.01</v>
      </c>
      <c r="AC3389">
        <v>-0.01</v>
      </c>
      <c r="AD3389">
        <v>0</v>
      </c>
    </row>
    <row r="3390" spans="2:30" ht="15" customHeight="1" x14ac:dyDescent="0.45">
      <c r="B3390" t="s">
        <v>419</v>
      </c>
      <c r="C3390" t="s">
        <v>190</v>
      </c>
      <c r="D3390" t="s">
        <v>2630</v>
      </c>
      <c r="E3390" t="s">
        <v>2631</v>
      </c>
      <c r="F3390" t="s">
        <v>5729</v>
      </c>
      <c r="G3390" t="s">
        <v>422</v>
      </c>
      <c r="H3390" t="s">
        <v>2633</v>
      </c>
      <c r="I3390" t="s">
        <v>837</v>
      </c>
      <c r="K3390">
        <v>0</v>
      </c>
      <c r="L3390">
        <v>0</v>
      </c>
      <c r="M3390">
        <v>0</v>
      </c>
      <c r="N3390">
        <v>0</v>
      </c>
      <c r="O3390">
        <v>0</v>
      </c>
      <c r="P3390">
        <v>0</v>
      </c>
      <c r="Q3390">
        <v>0</v>
      </c>
      <c r="R3390">
        <v>0</v>
      </c>
      <c r="S3390">
        <v>0</v>
      </c>
      <c r="T3390">
        <v>0</v>
      </c>
      <c r="U3390">
        <v>0</v>
      </c>
      <c r="V3390">
        <v>0</v>
      </c>
      <c r="W3390">
        <v>0</v>
      </c>
      <c r="X3390">
        <v>0</v>
      </c>
      <c r="Y3390">
        <v>0</v>
      </c>
      <c r="Z3390">
        <v>0</v>
      </c>
      <c r="AA3390">
        <v>0</v>
      </c>
      <c r="AB3390">
        <v>0</v>
      </c>
      <c r="AC3390">
        <v>0</v>
      </c>
      <c r="AD3390">
        <v>0</v>
      </c>
    </row>
    <row r="3391" spans="2:30" ht="15" customHeight="1" x14ac:dyDescent="0.45">
      <c r="B3391" t="s">
        <v>419</v>
      </c>
      <c r="C3391" t="s">
        <v>190</v>
      </c>
      <c r="D3391" t="s">
        <v>2634</v>
      </c>
      <c r="E3391" t="s">
        <v>2635</v>
      </c>
      <c r="F3391" t="s">
        <v>5730</v>
      </c>
      <c r="G3391" t="s">
        <v>422</v>
      </c>
      <c r="H3391" t="s">
        <v>2633</v>
      </c>
      <c r="I3391" t="s">
        <v>837</v>
      </c>
      <c r="K3391">
        <v>0</v>
      </c>
      <c r="L3391">
        <v>0</v>
      </c>
      <c r="M3391">
        <v>0</v>
      </c>
      <c r="N3391">
        <v>0</v>
      </c>
      <c r="O3391">
        <v>0</v>
      </c>
      <c r="P3391">
        <v>0</v>
      </c>
      <c r="Q3391">
        <v>0</v>
      </c>
      <c r="R3391">
        <v>0</v>
      </c>
      <c r="S3391">
        <v>0</v>
      </c>
      <c r="T3391">
        <v>0</v>
      </c>
      <c r="U3391">
        <v>0</v>
      </c>
      <c r="V3391">
        <v>0</v>
      </c>
      <c r="W3391">
        <v>0</v>
      </c>
      <c r="X3391">
        <v>0</v>
      </c>
      <c r="Y3391">
        <v>0</v>
      </c>
      <c r="Z3391">
        <v>0</v>
      </c>
      <c r="AA3391">
        <v>0</v>
      </c>
      <c r="AB3391">
        <v>0</v>
      </c>
      <c r="AC3391">
        <v>0</v>
      </c>
      <c r="AD3391">
        <v>0</v>
      </c>
    </row>
    <row r="3392" spans="2:30" ht="15" customHeight="1" x14ac:dyDescent="0.45">
      <c r="B3392" t="s">
        <v>419</v>
      </c>
      <c r="C3392" t="s">
        <v>190</v>
      </c>
      <c r="D3392" t="s">
        <v>2637</v>
      </c>
      <c r="E3392" t="s">
        <v>2638</v>
      </c>
      <c r="F3392" t="s">
        <v>5731</v>
      </c>
      <c r="G3392" t="s">
        <v>422</v>
      </c>
      <c r="H3392" t="s">
        <v>2633</v>
      </c>
      <c r="I3392" t="s">
        <v>837</v>
      </c>
      <c r="K3392" t="e">
        <f>#N/A</f>
        <v>#N/A</v>
      </c>
      <c r="L3392" t="e">
        <f>#N/A</f>
        <v>#N/A</v>
      </c>
      <c r="M3392" t="e">
        <f>#N/A</f>
        <v>#N/A</v>
      </c>
      <c r="N3392" t="e">
        <f>#N/A</f>
        <v>#N/A</v>
      </c>
      <c r="O3392" t="e">
        <f>#N/A</f>
        <v>#N/A</v>
      </c>
      <c r="P3392" t="e">
        <f>#N/A</f>
        <v>#N/A</v>
      </c>
      <c r="Q3392" t="e">
        <f>#N/A</f>
        <v>#N/A</v>
      </c>
      <c r="R3392" t="e">
        <f>#N/A</f>
        <v>#N/A</v>
      </c>
      <c r="S3392" t="e">
        <f>#N/A</f>
        <v>#N/A</v>
      </c>
      <c r="T3392" t="e">
        <f>#N/A</f>
        <v>#N/A</v>
      </c>
      <c r="U3392" t="e">
        <f>#N/A</f>
        <v>#N/A</v>
      </c>
      <c r="V3392" t="e">
        <f>#N/A</f>
        <v>#N/A</v>
      </c>
      <c r="W3392" t="e">
        <f>#N/A</f>
        <v>#N/A</v>
      </c>
      <c r="X3392" t="e">
        <f>#N/A</f>
        <v>#N/A</v>
      </c>
      <c r="Y3392" t="e">
        <f>#N/A</f>
        <v>#N/A</v>
      </c>
      <c r="Z3392" t="e">
        <f>#N/A</f>
        <v>#N/A</v>
      </c>
      <c r="AA3392" t="e">
        <f>#N/A</f>
        <v>#N/A</v>
      </c>
      <c r="AB3392" t="e">
        <f>#N/A</f>
        <v>#N/A</v>
      </c>
      <c r="AC3392" t="e">
        <f>#N/A</f>
        <v>#N/A</v>
      </c>
      <c r="AD3392" t="e">
        <f>#N/A</f>
        <v>#N/A</v>
      </c>
    </row>
    <row r="3393" spans="2:30" ht="15" customHeight="1" x14ac:dyDescent="0.45">
      <c r="B3393" t="s">
        <v>419</v>
      </c>
      <c r="C3393" t="s">
        <v>190</v>
      </c>
      <c r="D3393" t="s">
        <v>2640</v>
      </c>
      <c r="E3393" t="s">
        <v>2641</v>
      </c>
      <c r="F3393" t="s">
        <v>5732</v>
      </c>
      <c r="G3393" t="s">
        <v>422</v>
      </c>
      <c r="H3393" t="s">
        <v>2633</v>
      </c>
      <c r="I3393" t="s">
        <v>837</v>
      </c>
      <c r="K3393" t="e">
        <f>#N/A</f>
        <v>#N/A</v>
      </c>
      <c r="L3393" t="e">
        <f>#N/A</f>
        <v>#N/A</v>
      </c>
      <c r="M3393" t="e">
        <f>#N/A</f>
        <v>#N/A</v>
      </c>
      <c r="N3393" t="e">
        <f>#N/A</f>
        <v>#N/A</v>
      </c>
      <c r="O3393" t="e">
        <f>#N/A</f>
        <v>#N/A</v>
      </c>
      <c r="P3393" t="e">
        <f>#N/A</f>
        <v>#N/A</v>
      </c>
      <c r="Q3393" t="e">
        <f>#N/A</f>
        <v>#N/A</v>
      </c>
      <c r="R3393" t="e">
        <f>#N/A</f>
        <v>#N/A</v>
      </c>
      <c r="S3393" t="e">
        <f>#N/A</f>
        <v>#N/A</v>
      </c>
      <c r="T3393" t="e">
        <f>#N/A</f>
        <v>#N/A</v>
      </c>
      <c r="U3393" t="e">
        <f>#N/A</f>
        <v>#N/A</v>
      </c>
      <c r="V3393" t="e">
        <f>#N/A</f>
        <v>#N/A</v>
      </c>
      <c r="W3393" t="e">
        <f>#N/A</f>
        <v>#N/A</v>
      </c>
      <c r="X3393" t="e">
        <f>#N/A</f>
        <v>#N/A</v>
      </c>
      <c r="Y3393" t="e">
        <f>#N/A</f>
        <v>#N/A</v>
      </c>
      <c r="Z3393" t="e">
        <f>#N/A</f>
        <v>#N/A</v>
      </c>
      <c r="AA3393" t="e">
        <f>#N/A</f>
        <v>#N/A</v>
      </c>
      <c r="AB3393" t="e">
        <f>#N/A</f>
        <v>#N/A</v>
      </c>
      <c r="AC3393" t="e">
        <f>#N/A</f>
        <v>#N/A</v>
      </c>
      <c r="AD3393" t="e">
        <f>#N/A</f>
        <v>#N/A</v>
      </c>
    </row>
    <row r="3394" spans="2:30" ht="15" customHeight="1" x14ac:dyDescent="0.45">
      <c r="B3394" t="s">
        <v>419</v>
      </c>
      <c r="C3394" t="s">
        <v>190</v>
      </c>
      <c r="D3394" t="s">
        <v>2643</v>
      </c>
      <c r="E3394" t="s">
        <v>2644</v>
      </c>
      <c r="F3394" t="s">
        <v>5733</v>
      </c>
      <c r="G3394" t="s">
        <v>422</v>
      </c>
      <c r="H3394" t="s">
        <v>2633</v>
      </c>
      <c r="I3394" t="s">
        <v>837</v>
      </c>
      <c r="K3394">
        <v>0</v>
      </c>
      <c r="L3394">
        <v>0</v>
      </c>
      <c r="M3394">
        <v>0</v>
      </c>
      <c r="N3394">
        <v>0</v>
      </c>
      <c r="O3394">
        <v>0</v>
      </c>
      <c r="P3394">
        <v>0</v>
      </c>
      <c r="Q3394">
        <v>0</v>
      </c>
      <c r="R3394">
        <v>0</v>
      </c>
      <c r="S3394">
        <v>0</v>
      </c>
      <c r="T3394">
        <v>0</v>
      </c>
      <c r="U3394">
        <v>0</v>
      </c>
      <c r="V3394">
        <v>0</v>
      </c>
      <c r="W3394">
        <v>0</v>
      </c>
      <c r="X3394">
        <v>0</v>
      </c>
      <c r="Y3394">
        <v>0</v>
      </c>
      <c r="Z3394">
        <v>0</v>
      </c>
      <c r="AA3394">
        <v>0</v>
      </c>
      <c r="AB3394">
        <v>0</v>
      </c>
      <c r="AC3394">
        <v>0</v>
      </c>
      <c r="AD3394">
        <v>0</v>
      </c>
    </row>
    <row r="3395" spans="2:30" ht="15" customHeight="1" x14ac:dyDescent="0.45">
      <c r="B3395" t="s">
        <v>419</v>
      </c>
      <c r="C3395" t="s">
        <v>190</v>
      </c>
      <c r="D3395" t="s">
        <v>2646</v>
      </c>
      <c r="E3395" t="s">
        <v>2647</v>
      </c>
      <c r="F3395" t="s">
        <v>5734</v>
      </c>
      <c r="G3395" t="s">
        <v>422</v>
      </c>
      <c r="H3395" t="s">
        <v>2633</v>
      </c>
      <c r="I3395" t="s">
        <v>837</v>
      </c>
      <c r="K3395" t="e">
        <f>#N/A</f>
        <v>#N/A</v>
      </c>
      <c r="L3395" t="e">
        <f>#N/A</f>
        <v>#N/A</v>
      </c>
      <c r="M3395" t="e">
        <f>#N/A</f>
        <v>#N/A</v>
      </c>
      <c r="N3395" t="e">
        <f>#N/A</f>
        <v>#N/A</v>
      </c>
      <c r="O3395" t="e">
        <f>#N/A</f>
        <v>#N/A</v>
      </c>
      <c r="P3395" t="e">
        <f>#N/A</f>
        <v>#N/A</v>
      </c>
      <c r="Q3395" t="e">
        <f>#N/A</f>
        <v>#N/A</v>
      </c>
      <c r="R3395" t="e">
        <f>#N/A</f>
        <v>#N/A</v>
      </c>
      <c r="S3395" t="e">
        <f>#N/A</f>
        <v>#N/A</v>
      </c>
      <c r="T3395" t="e">
        <f>#N/A</f>
        <v>#N/A</v>
      </c>
      <c r="U3395" t="e">
        <f>#N/A</f>
        <v>#N/A</v>
      </c>
      <c r="V3395" t="e">
        <f>#N/A</f>
        <v>#N/A</v>
      </c>
      <c r="W3395" t="e">
        <f>#N/A</f>
        <v>#N/A</v>
      </c>
      <c r="X3395" t="e">
        <f>#N/A</f>
        <v>#N/A</v>
      </c>
      <c r="Y3395" t="e">
        <f>#N/A</f>
        <v>#N/A</v>
      </c>
      <c r="Z3395" t="e">
        <f>#N/A</f>
        <v>#N/A</v>
      </c>
      <c r="AA3395" t="e">
        <f>#N/A</f>
        <v>#N/A</v>
      </c>
      <c r="AB3395" t="e">
        <f>#N/A</f>
        <v>#N/A</v>
      </c>
      <c r="AC3395" t="e">
        <f>#N/A</f>
        <v>#N/A</v>
      </c>
      <c r="AD3395" t="e">
        <f>#N/A</f>
        <v>#N/A</v>
      </c>
    </row>
    <row r="3396" spans="2:30" ht="15" customHeight="1" x14ac:dyDescent="0.45">
      <c r="B3396" t="s">
        <v>419</v>
      </c>
      <c r="C3396" t="s">
        <v>190</v>
      </c>
      <c r="D3396" t="s">
        <v>2649</v>
      </c>
      <c r="E3396" t="s">
        <v>2650</v>
      </c>
      <c r="F3396" t="s">
        <v>5735</v>
      </c>
      <c r="G3396" t="s">
        <v>422</v>
      </c>
      <c r="H3396" t="s">
        <v>2633</v>
      </c>
      <c r="I3396" t="s">
        <v>2652</v>
      </c>
      <c r="K3396" t="e">
        <f>#N/A</f>
        <v>#N/A</v>
      </c>
      <c r="L3396" t="e">
        <f>#N/A</f>
        <v>#N/A</v>
      </c>
      <c r="M3396" t="e">
        <f>#N/A</f>
        <v>#N/A</v>
      </c>
      <c r="N3396" t="e">
        <f>#N/A</f>
        <v>#N/A</v>
      </c>
      <c r="O3396" t="e">
        <f>#N/A</f>
        <v>#N/A</v>
      </c>
      <c r="P3396" t="e">
        <f>#N/A</f>
        <v>#N/A</v>
      </c>
      <c r="Q3396" t="e">
        <f>#N/A</f>
        <v>#N/A</v>
      </c>
      <c r="R3396" t="e">
        <f>#N/A</f>
        <v>#N/A</v>
      </c>
      <c r="S3396" t="e">
        <f>#N/A</f>
        <v>#N/A</v>
      </c>
      <c r="T3396" t="e">
        <f>#N/A</f>
        <v>#N/A</v>
      </c>
      <c r="U3396" t="e">
        <f>#N/A</f>
        <v>#N/A</v>
      </c>
      <c r="V3396" t="e">
        <f>#N/A</f>
        <v>#N/A</v>
      </c>
      <c r="W3396" t="e">
        <f>#N/A</f>
        <v>#N/A</v>
      </c>
      <c r="X3396" t="e">
        <f>#N/A</f>
        <v>#N/A</v>
      </c>
      <c r="Y3396" t="e">
        <f>#N/A</f>
        <v>#N/A</v>
      </c>
      <c r="Z3396" t="e">
        <f>#N/A</f>
        <v>#N/A</v>
      </c>
      <c r="AA3396" t="e">
        <f>#N/A</f>
        <v>#N/A</v>
      </c>
      <c r="AB3396" t="e">
        <f>#N/A</f>
        <v>#N/A</v>
      </c>
      <c r="AC3396" t="e">
        <f>#N/A</f>
        <v>#N/A</v>
      </c>
      <c r="AD3396" t="e">
        <f>#N/A</f>
        <v>#N/A</v>
      </c>
    </row>
    <row r="3397" spans="2:30" ht="15" customHeight="1" x14ac:dyDescent="0.45">
      <c r="B3397" t="s">
        <v>419</v>
      </c>
      <c r="C3397" t="s">
        <v>190</v>
      </c>
      <c r="D3397" t="s">
        <v>2653</v>
      </c>
      <c r="E3397" t="s">
        <v>2654</v>
      </c>
      <c r="F3397" t="s">
        <v>5736</v>
      </c>
      <c r="G3397" t="s">
        <v>422</v>
      </c>
      <c r="H3397" t="s">
        <v>2633</v>
      </c>
      <c r="I3397" t="s">
        <v>2652</v>
      </c>
      <c r="K3397" t="e">
        <f>#N/A</f>
        <v>#N/A</v>
      </c>
      <c r="L3397" t="e">
        <f>#N/A</f>
        <v>#N/A</v>
      </c>
      <c r="M3397" t="e">
        <f>#N/A</f>
        <v>#N/A</v>
      </c>
      <c r="N3397" t="e">
        <f>#N/A</f>
        <v>#N/A</v>
      </c>
      <c r="O3397" t="e">
        <f>#N/A</f>
        <v>#N/A</v>
      </c>
      <c r="P3397" t="e">
        <f>#N/A</f>
        <v>#N/A</v>
      </c>
      <c r="Q3397" t="e">
        <f>#N/A</f>
        <v>#N/A</v>
      </c>
      <c r="R3397" t="e">
        <f>#N/A</f>
        <v>#N/A</v>
      </c>
      <c r="S3397" t="e">
        <f>#N/A</f>
        <v>#N/A</v>
      </c>
      <c r="T3397" t="e">
        <f>#N/A</f>
        <v>#N/A</v>
      </c>
      <c r="U3397" t="e">
        <f>#N/A</f>
        <v>#N/A</v>
      </c>
      <c r="V3397" t="e">
        <f>#N/A</f>
        <v>#N/A</v>
      </c>
      <c r="W3397" t="e">
        <f>#N/A</f>
        <v>#N/A</v>
      </c>
      <c r="X3397" t="e">
        <f>#N/A</f>
        <v>#N/A</v>
      </c>
      <c r="Y3397" t="e">
        <f>#N/A</f>
        <v>#N/A</v>
      </c>
      <c r="Z3397" t="e">
        <f>#N/A</f>
        <v>#N/A</v>
      </c>
      <c r="AA3397" t="e">
        <f>#N/A</f>
        <v>#N/A</v>
      </c>
      <c r="AB3397" t="e">
        <f>#N/A</f>
        <v>#N/A</v>
      </c>
      <c r="AC3397" t="e">
        <f>#N/A</f>
        <v>#N/A</v>
      </c>
      <c r="AD3397" t="e">
        <f>#N/A</f>
        <v>#N/A</v>
      </c>
    </row>
    <row r="3398" spans="2:30" ht="15" customHeight="1" x14ac:dyDescent="0.45">
      <c r="B3398" t="s">
        <v>419</v>
      </c>
      <c r="C3398" t="s">
        <v>190</v>
      </c>
      <c r="D3398" t="s">
        <v>2656</v>
      </c>
      <c r="E3398" t="s">
        <v>2657</v>
      </c>
      <c r="F3398" t="s">
        <v>5737</v>
      </c>
      <c r="G3398" t="s">
        <v>422</v>
      </c>
      <c r="H3398" t="s">
        <v>2633</v>
      </c>
      <c r="I3398" t="s">
        <v>2652</v>
      </c>
      <c r="K3398" t="e">
        <f>#N/A</f>
        <v>#N/A</v>
      </c>
      <c r="L3398" t="e">
        <f>#N/A</f>
        <v>#N/A</v>
      </c>
      <c r="M3398" t="e">
        <f>#N/A</f>
        <v>#N/A</v>
      </c>
      <c r="N3398" t="e">
        <f>#N/A</f>
        <v>#N/A</v>
      </c>
      <c r="O3398" t="e">
        <f>#N/A</f>
        <v>#N/A</v>
      </c>
      <c r="P3398" t="e">
        <f>#N/A</f>
        <v>#N/A</v>
      </c>
      <c r="Q3398" t="e">
        <f>#N/A</f>
        <v>#N/A</v>
      </c>
      <c r="R3398" t="e">
        <f>#N/A</f>
        <v>#N/A</v>
      </c>
      <c r="S3398" t="e">
        <f>#N/A</f>
        <v>#N/A</v>
      </c>
      <c r="T3398" t="e">
        <f>#N/A</f>
        <v>#N/A</v>
      </c>
      <c r="U3398" t="e">
        <f>#N/A</f>
        <v>#N/A</v>
      </c>
      <c r="V3398" t="e">
        <f>#N/A</f>
        <v>#N/A</v>
      </c>
      <c r="W3398" t="e">
        <f>#N/A</f>
        <v>#N/A</v>
      </c>
      <c r="X3398" t="e">
        <f>#N/A</f>
        <v>#N/A</v>
      </c>
      <c r="Y3398" t="e">
        <f>#N/A</f>
        <v>#N/A</v>
      </c>
      <c r="Z3398" t="e">
        <f>#N/A</f>
        <v>#N/A</v>
      </c>
      <c r="AA3398" t="e">
        <f>#N/A</f>
        <v>#N/A</v>
      </c>
      <c r="AB3398" t="e">
        <f>#N/A</f>
        <v>#N/A</v>
      </c>
      <c r="AC3398" t="e">
        <f>#N/A</f>
        <v>#N/A</v>
      </c>
      <c r="AD3398" t="e">
        <f>#N/A</f>
        <v>#N/A</v>
      </c>
    </row>
    <row r="3399" spans="2:30" ht="15" customHeight="1" x14ac:dyDescent="0.45">
      <c r="B3399" t="s">
        <v>419</v>
      </c>
      <c r="C3399" t="s">
        <v>190</v>
      </c>
      <c r="D3399" t="s">
        <v>2659</v>
      </c>
      <c r="E3399" t="s">
        <v>2660</v>
      </c>
      <c r="F3399" t="s">
        <v>5738</v>
      </c>
      <c r="G3399" t="s">
        <v>422</v>
      </c>
      <c r="H3399" t="s">
        <v>2633</v>
      </c>
      <c r="I3399" t="s">
        <v>2652</v>
      </c>
      <c r="K3399" t="e">
        <f>#N/A</f>
        <v>#N/A</v>
      </c>
      <c r="L3399" t="e">
        <f>#N/A</f>
        <v>#N/A</v>
      </c>
      <c r="M3399" t="e">
        <f>#N/A</f>
        <v>#N/A</v>
      </c>
      <c r="N3399" t="e">
        <f>#N/A</f>
        <v>#N/A</v>
      </c>
      <c r="O3399" t="e">
        <f>#N/A</f>
        <v>#N/A</v>
      </c>
      <c r="P3399" t="e">
        <f>#N/A</f>
        <v>#N/A</v>
      </c>
      <c r="Q3399" t="e">
        <f>#N/A</f>
        <v>#N/A</v>
      </c>
      <c r="R3399" t="e">
        <f>#N/A</f>
        <v>#N/A</v>
      </c>
      <c r="S3399" t="e">
        <f>#N/A</f>
        <v>#N/A</v>
      </c>
      <c r="T3399" t="e">
        <f>#N/A</f>
        <v>#N/A</v>
      </c>
      <c r="U3399" t="e">
        <f>#N/A</f>
        <v>#N/A</v>
      </c>
      <c r="V3399" t="e">
        <f>#N/A</f>
        <v>#N/A</v>
      </c>
      <c r="W3399" t="e">
        <f>#N/A</f>
        <v>#N/A</v>
      </c>
      <c r="X3399" t="e">
        <f>#N/A</f>
        <v>#N/A</v>
      </c>
      <c r="Y3399" t="e">
        <f>#N/A</f>
        <v>#N/A</v>
      </c>
      <c r="Z3399" t="e">
        <f>#N/A</f>
        <v>#N/A</v>
      </c>
      <c r="AA3399" t="e">
        <f>#N/A</f>
        <v>#N/A</v>
      </c>
      <c r="AB3399" t="e">
        <f>#N/A</f>
        <v>#N/A</v>
      </c>
      <c r="AC3399" t="e">
        <f>#N/A</f>
        <v>#N/A</v>
      </c>
      <c r="AD3399" t="e">
        <f>#N/A</f>
        <v>#N/A</v>
      </c>
    </row>
    <row r="3400" spans="2:30" ht="15" customHeight="1" x14ac:dyDescent="0.45">
      <c r="B3400" t="s">
        <v>419</v>
      </c>
      <c r="C3400" t="s">
        <v>190</v>
      </c>
      <c r="D3400" t="s">
        <v>2662</v>
      </c>
      <c r="E3400" t="s">
        <v>2663</v>
      </c>
      <c r="F3400" t="s">
        <v>5739</v>
      </c>
      <c r="G3400" t="s">
        <v>2541</v>
      </c>
      <c r="H3400" t="s">
        <v>2665</v>
      </c>
      <c r="I3400" t="s">
        <v>2666</v>
      </c>
      <c r="K3400">
        <v>0</v>
      </c>
      <c r="L3400">
        <v>-1.7000000000000001E-2</v>
      </c>
      <c r="M3400">
        <v>-1.6E-2</v>
      </c>
      <c r="N3400">
        <v>-1.6E-2</v>
      </c>
      <c r="O3400">
        <v>20.427</v>
      </c>
      <c r="P3400">
        <v>17.917000000000002</v>
      </c>
      <c r="Q3400">
        <v>17.023</v>
      </c>
      <c r="R3400">
        <v>16.244</v>
      </c>
      <c r="S3400">
        <v>15.738</v>
      </c>
      <c r="T3400">
        <v>15.414</v>
      </c>
      <c r="U3400">
        <v>15.978</v>
      </c>
      <c r="V3400">
        <v>17.337</v>
      </c>
      <c r="W3400">
        <v>18.782</v>
      </c>
      <c r="X3400">
        <v>20.286000000000001</v>
      </c>
      <c r="Y3400">
        <v>21.878</v>
      </c>
      <c r="Z3400">
        <v>23.532</v>
      </c>
      <c r="AA3400">
        <v>25.274000000000001</v>
      </c>
      <c r="AB3400">
        <v>27.059000000000001</v>
      </c>
      <c r="AC3400">
        <v>28.896999999999998</v>
      </c>
      <c r="AD3400">
        <v>0</v>
      </c>
    </row>
    <row r="3401" spans="2:30" ht="15" customHeight="1" x14ac:dyDescent="0.45">
      <c r="B3401" t="s">
        <v>419</v>
      </c>
      <c r="C3401" t="s">
        <v>190</v>
      </c>
      <c r="D3401" t="s">
        <v>2667</v>
      </c>
      <c r="E3401" t="s">
        <v>2668</v>
      </c>
      <c r="F3401" t="s">
        <v>5740</v>
      </c>
      <c r="G3401" t="s">
        <v>2541</v>
      </c>
      <c r="H3401" t="s">
        <v>2665</v>
      </c>
      <c r="I3401" t="s">
        <v>2666</v>
      </c>
      <c r="K3401">
        <v>0</v>
      </c>
      <c r="L3401">
        <v>-3.0000000000000001E-3</v>
      </c>
      <c r="M3401">
        <v>-3.0000000000000001E-3</v>
      </c>
      <c r="N3401">
        <v>-3.0000000000000001E-3</v>
      </c>
      <c r="O3401">
        <v>3.2909999999999999</v>
      </c>
      <c r="P3401">
        <v>2.887</v>
      </c>
      <c r="Q3401">
        <v>2.7429999999999999</v>
      </c>
      <c r="R3401">
        <v>2.617</v>
      </c>
      <c r="S3401">
        <v>2.536</v>
      </c>
      <c r="T3401">
        <v>2.484</v>
      </c>
      <c r="U3401">
        <v>2.5739999999999998</v>
      </c>
      <c r="V3401">
        <v>2.7930000000000001</v>
      </c>
      <c r="W3401">
        <v>3.0259999999999998</v>
      </c>
      <c r="X3401">
        <v>3.2690000000000001</v>
      </c>
      <c r="Y3401">
        <v>3.5249999999999999</v>
      </c>
      <c r="Z3401">
        <v>3.7909999999999999</v>
      </c>
      <c r="AA3401">
        <v>4.0720000000000001</v>
      </c>
      <c r="AB3401">
        <v>4.3600000000000003</v>
      </c>
      <c r="AC3401">
        <v>4.6559999999999997</v>
      </c>
      <c r="AD3401">
        <v>0</v>
      </c>
    </row>
    <row r="3402" spans="2:30" ht="15" customHeight="1" x14ac:dyDescent="0.45">
      <c r="B3402" t="s">
        <v>419</v>
      </c>
      <c r="C3402" t="s">
        <v>190</v>
      </c>
      <c r="D3402" t="s">
        <v>2670</v>
      </c>
      <c r="E3402" t="s">
        <v>2671</v>
      </c>
      <c r="F3402" t="s">
        <v>5741</v>
      </c>
      <c r="G3402" t="s">
        <v>2541</v>
      </c>
      <c r="H3402" t="s">
        <v>2665</v>
      </c>
      <c r="I3402" t="s">
        <v>2666</v>
      </c>
      <c r="K3402">
        <v>0</v>
      </c>
      <c r="L3402">
        <v>-2.5000000000000001E-2</v>
      </c>
      <c r="M3402">
        <v>-2.3E-2</v>
      </c>
      <c r="N3402">
        <v>-2.3E-2</v>
      </c>
      <c r="O3402">
        <v>29.969000000000001</v>
      </c>
      <c r="P3402">
        <v>26.286000000000001</v>
      </c>
      <c r="Q3402">
        <v>24.975000000000001</v>
      </c>
      <c r="R3402">
        <v>23.832999999999998</v>
      </c>
      <c r="S3402">
        <v>23.088999999999999</v>
      </c>
      <c r="T3402">
        <v>22.614999999999998</v>
      </c>
      <c r="U3402">
        <v>23.442</v>
      </c>
      <c r="V3402">
        <v>25.436</v>
      </c>
      <c r="W3402">
        <v>27.556000000000001</v>
      </c>
      <c r="X3402">
        <v>29.763000000000002</v>
      </c>
      <c r="Y3402">
        <v>32.097999999999999</v>
      </c>
      <c r="Z3402">
        <v>34.524000000000001</v>
      </c>
      <c r="AA3402">
        <v>37.08</v>
      </c>
      <c r="AB3402">
        <v>39.698999999999998</v>
      </c>
      <c r="AC3402">
        <v>42.396000000000001</v>
      </c>
      <c r="AD3402">
        <v>0</v>
      </c>
    </row>
    <row r="3403" spans="2:30" ht="15" customHeight="1" x14ac:dyDescent="0.45">
      <c r="B3403" t="s">
        <v>419</v>
      </c>
      <c r="C3403" t="s">
        <v>190</v>
      </c>
      <c r="D3403" t="s">
        <v>2673</v>
      </c>
      <c r="E3403" t="s">
        <v>2674</v>
      </c>
      <c r="F3403" t="s">
        <v>5742</v>
      </c>
      <c r="G3403" t="s">
        <v>2541</v>
      </c>
      <c r="H3403" t="s">
        <v>2665</v>
      </c>
      <c r="I3403" t="s">
        <v>2666</v>
      </c>
      <c r="K3403">
        <v>0</v>
      </c>
      <c r="L3403">
        <v>-1E-3</v>
      </c>
      <c r="M3403">
        <v>-1E-3</v>
      </c>
      <c r="N3403">
        <v>-1E-3</v>
      </c>
      <c r="O3403">
        <v>1.1639999999999999</v>
      </c>
      <c r="P3403">
        <v>1.0209999999999999</v>
      </c>
      <c r="Q3403">
        <v>0.97</v>
      </c>
      <c r="R3403">
        <v>0.92600000000000005</v>
      </c>
      <c r="S3403">
        <v>0.89700000000000002</v>
      </c>
      <c r="T3403">
        <v>0.878</v>
      </c>
      <c r="U3403">
        <v>0.91</v>
      </c>
      <c r="V3403">
        <v>0.98799999999999999</v>
      </c>
      <c r="W3403">
        <v>1.07</v>
      </c>
      <c r="X3403">
        <v>1.1559999999999999</v>
      </c>
      <c r="Y3403">
        <v>1.246</v>
      </c>
      <c r="Z3403">
        <v>1.341</v>
      </c>
      <c r="AA3403">
        <v>1.44</v>
      </c>
      <c r="AB3403">
        <v>1.542</v>
      </c>
      <c r="AC3403">
        <v>1.6459999999999999</v>
      </c>
      <c r="AD3403">
        <v>0</v>
      </c>
    </row>
    <row r="3404" spans="2:30" ht="15" customHeight="1" x14ac:dyDescent="0.45">
      <c r="B3404" t="s">
        <v>419</v>
      </c>
      <c r="C3404" t="s">
        <v>190</v>
      </c>
      <c r="D3404" t="s">
        <v>2676</v>
      </c>
      <c r="E3404" t="s">
        <v>2677</v>
      </c>
      <c r="F3404" t="s">
        <v>5743</v>
      </c>
      <c r="G3404" t="s">
        <v>2541</v>
      </c>
      <c r="H3404" t="s">
        <v>2679</v>
      </c>
      <c r="I3404" t="s">
        <v>2680</v>
      </c>
      <c r="J3404">
        <v>1</v>
      </c>
      <c r="K3404">
        <v>4.2999999999999997E-2</v>
      </c>
      <c r="L3404">
        <v>4.36E-2</v>
      </c>
      <c r="M3404">
        <v>4.4400000000000002E-2</v>
      </c>
      <c r="N3404">
        <v>4.48E-2</v>
      </c>
      <c r="O3404">
        <v>4.53E-2</v>
      </c>
      <c r="P3404">
        <v>4.58E-2</v>
      </c>
      <c r="Q3404">
        <v>4.6199999999999998E-2</v>
      </c>
      <c r="R3404">
        <v>4.6699999999999998E-2</v>
      </c>
      <c r="S3404">
        <v>4.7E-2</v>
      </c>
      <c r="T3404">
        <v>4.7399999999999998E-2</v>
      </c>
      <c r="U3404">
        <v>4.7699999999999999E-2</v>
      </c>
      <c r="V3404">
        <v>4.8099999999999997E-2</v>
      </c>
      <c r="W3404">
        <v>4.8399999999999999E-2</v>
      </c>
      <c r="X3404">
        <v>4.87E-2</v>
      </c>
      <c r="Y3404">
        <v>4.9000000000000002E-2</v>
      </c>
      <c r="Z3404">
        <v>4.9200000000000001E-2</v>
      </c>
      <c r="AA3404">
        <v>4.9500000000000002E-2</v>
      </c>
      <c r="AB3404">
        <v>4.9700000000000001E-2</v>
      </c>
      <c r="AC3404">
        <v>0.05</v>
      </c>
      <c r="AD3404">
        <v>0</v>
      </c>
    </row>
    <row r="3405" spans="2:30" ht="15" customHeight="1" x14ac:dyDescent="0.45">
      <c r="B3405" t="s">
        <v>419</v>
      </c>
      <c r="C3405" t="s">
        <v>190</v>
      </c>
      <c r="D3405" t="s">
        <v>2681</v>
      </c>
      <c r="E3405" t="s">
        <v>2682</v>
      </c>
      <c r="F3405" t="s">
        <v>5744</v>
      </c>
      <c r="G3405" t="s">
        <v>2541</v>
      </c>
      <c r="H3405" t="s">
        <v>2679</v>
      </c>
      <c r="I3405" t="s">
        <v>2680</v>
      </c>
      <c r="J3405">
        <v>1</v>
      </c>
      <c r="K3405">
        <v>2.7099999999999999E-2</v>
      </c>
      <c r="L3405">
        <v>2.75E-2</v>
      </c>
      <c r="M3405">
        <v>2.81E-2</v>
      </c>
      <c r="N3405">
        <v>2.8299999999999999E-2</v>
      </c>
      <c r="O3405">
        <v>2.87E-2</v>
      </c>
      <c r="P3405">
        <v>2.9000000000000001E-2</v>
      </c>
      <c r="Q3405">
        <v>2.93E-2</v>
      </c>
      <c r="R3405">
        <v>2.9600000000000001E-2</v>
      </c>
      <c r="S3405">
        <v>2.9899999999999999E-2</v>
      </c>
      <c r="T3405">
        <v>3.0200000000000001E-2</v>
      </c>
      <c r="U3405">
        <v>3.04E-2</v>
      </c>
      <c r="V3405">
        <v>3.0700000000000002E-2</v>
      </c>
      <c r="W3405">
        <v>3.09E-2</v>
      </c>
      <c r="X3405">
        <v>3.1099999999999999E-2</v>
      </c>
      <c r="Y3405">
        <v>3.1300000000000001E-2</v>
      </c>
      <c r="Z3405">
        <v>3.1600000000000003E-2</v>
      </c>
      <c r="AA3405">
        <v>3.1800000000000002E-2</v>
      </c>
      <c r="AB3405">
        <v>3.2000000000000001E-2</v>
      </c>
      <c r="AC3405">
        <v>3.2000000000000001E-2</v>
      </c>
      <c r="AD3405">
        <v>0</v>
      </c>
    </row>
    <row r="3406" spans="2:30" ht="15" customHeight="1" x14ac:dyDescent="0.45">
      <c r="B3406" t="s">
        <v>419</v>
      </c>
      <c r="C3406" t="s">
        <v>190</v>
      </c>
      <c r="D3406" t="s">
        <v>2684</v>
      </c>
      <c r="E3406" t="s">
        <v>2685</v>
      </c>
      <c r="F3406" t="s">
        <v>5745</v>
      </c>
      <c r="G3406" t="s">
        <v>2541</v>
      </c>
      <c r="H3406" t="s">
        <v>2679</v>
      </c>
      <c r="I3406" t="s">
        <v>2680</v>
      </c>
      <c r="J3406">
        <v>1</v>
      </c>
      <c r="K3406">
        <v>0.78849999999999998</v>
      </c>
      <c r="L3406">
        <v>0.79659999999999997</v>
      </c>
      <c r="M3406">
        <v>0.80979999999999996</v>
      </c>
      <c r="N3406">
        <v>0.8135</v>
      </c>
      <c r="O3406">
        <v>0.82020000000000004</v>
      </c>
      <c r="P3406">
        <v>0.82640000000000002</v>
      </c>
      <c r="Q3406">
        <v>0.83250000000000002</v>
      </c>
      <c r="R3406">
        <v>0.83720000000000006</v>
      </c>
      <c r="S3406">
        <v>0.84119999999999995</v>
      </c>
      <c r="T3406">
        <v>0.8448</v>
      </c>
      <c r="U3406">
        <v>0.84799999999999998</v>
      </c>
      <c r="V3406">
        <v>0.85089999999999999</v>
      </c>
      <c r="W3406">
        <v>0.85350000000000004</v>
      </c>
      <c r="X3406">
        <v>0.85580000000000001</v>
      </c>
      <c r="Y3406">
        <v>0.8579</v>
      </c>
      <c r="Z3406">
        <v>0.85970000000000002</v>
      </c>
      <c r="AA3406">
        <v>0.86119999999999997</v>
      </c>
      <c r="AB3406">
        <v>0.86229999999999996</v>
      </c>
      <c r="AC3406">
        <v>0.86319999999999997</v>
      </c>
      <c r="AD3406">
        <v>0</v>
      </c>
    </row>
    <row r="3407" spans="2:30" ht="15" customHeight="1" x14ac:dyDescent="0.45">
      <c r="B3407" t="s">
        <v>419</v>
      </c>
      <c r="C3407" t="s">
        <v>190</v>
      </c>
      <c r="D3407" t="s">
        <v>2687</v>
      </c>
      <c r="E3407" t="s">
        <v>2688</v>
      </c>
      <c r="F3407" t="s">
        <v>5746</v>
      </c>
      <c r="G3407" t="s">
        <v>2541</v>
      </c>
      <c r="H3407" t="s">
        <v>2679</v>
      </c>
      <c r="I3407" t="s">
        <v>2680</v>
      </c>
      <c r="J3407">
        <v>1</v>
      </c>
      <c r="K3407">
        <v>7.6799999999999993E-2</v>
      </c>
      <c r="L3407">
        <v>7.7299999999999994E-2</v>
      </c>
      <c r="M3407">
        <v>7.8299999999999995E-2</v>
      </c>
      <c r="N3407">
        <v>7.8299999999999995E-2</v>
      </c>
      <c r="O3407">
        <v>7.8600000000000003E-2</v>
      </c>
      <c r="P3407">
        <v>7.8899999999999998E-2</v>
      </c>
      <c r="Q3407">
        <v>7.9100000000000004E-2</v>
      </c>
      <c r="R3407">
        <v>7.9200000000000007E-2</v>
      </c>
      <c r="S3407">
        <v>7.9200000000000007E-2</v>
      </c>
      <c r="T3407">
        <v>7.9200000000000007E-2</v>
      </c>
      <c r="U3407">
        <v>7.9100000000000004E-2</v>
      </c>
      <c r="V3407">
        <v>7.9000000000000001E-2</v>
      </c>
      <c r="W3407">
        <v>7.8799999999999995E-2</v>
      </c>
      <c r="X3407">
        <v>7.8700000000000006E-2</v>
      </c>
      <c r="Y3407">
        <v>7.85E-2</v>
      </c>
      <c r="Z3407">
        <v>7.8200000000000006E-2</v>
      </c>
      <c r="AA3407">
        <v>7.7899999999999997E-2</v>
      </c>
      <c r="AB3407">
        <v>7.7600000000000002E-2</v>
      </c>
      <c r="AC3407">
        <v>7.7700000000000005E-2</v>
      </c>
      <c r="AD3407">
        <v>0</v>
      </c>
    </row>
    <row r="3408" spans="2:30" ht="15" customHeight="1" x14ac:dyDescent="0.45">
      <c r="B3408" t="s">
        <v>419</v>
      </c>
      <c r="C3408" t="s">
        <v>190</v>
      </c>
      <c r="D3408" t="s">
        <v>2690</v>
      </c>
      <c r="E3408" t="s">
        <v>2691</v>
      </c>
      <c r="F3408" t="s">
        <v>5747</v>
      </c>
      <c r="G3408" t="s">
        <v>2541</v>
      </c>
      <c r="H3408" t="s">
        <v>2679</v>
      </c>
      <c r="I3408" t="s">
        <v>2680</v>
      </c>
      <c r="J3408">
        <v>1</v>
      </c>
      <c r="K3408">
        <v>0.25600000000000001</v>
      </c>
      <c r="L3408">
        <v>0.26019999999999999</v>
      </c>
      <c r="M3408">
        <v>0.26619999999999999</v>
      </c>
      <c r="N3408">
        <v>0.26910000000000001</v>
      </c>
      <c r="O3408">
        <v>0.27300000000000002</v>
      </c>
      <c r="P3408">
        <v>0.27679999999999999</v>
      </c>
      <c r="Q3408">
        <v>0.28060000000000002</v>
      </c>
      <c r="R3408">
        <v>0.28399999999999997</v>
      </c>
      <c r="S3408">
        <v>0.28720000000000001</v>
      </c>
      <c r="T3408">
        <v>0.2903</v>
      </c>
      <c r="U3408">
        <v>0.29330000000000001</v>
      </c>
      <c r="V3408">
        <v>0.29620000000000002</v>
      </c>
      <c r="W3408">
        <v>0.29909999999999998</v>
      </c>
      <c r="X3408">
        <v>0.3019</v>
      </c>
      <c r="Y3408">
        <v>0.30470000000000003</v>
      </c>
      <c r="Z3408">
        <v>0.30740000000000001</v>
      </c>
      <c r="AA3408">
        <v>0.31</v>
      </c>
      <c r="AB3408">
        <v>0.31259999999999999</v>
      </c>
      <c r="AC3408">
        <v>0.31630000000000003</v>
      </c>
      <c r="AD3408">
        <v>0</v>
      </c>
    </row>
    <row r="3409" spans="2:30" ht="15" customHeight="1" x14ac:dyDescent="0.45">
      <c r="B3409" t="s">
        <v>419</v>
      </c>
      <c r="C3409" t="s">
        <v>190</v>
      </c>
      <c r="D3409" t="s">
        <v>2693</v>
      </c>
      <c r="E3409" t="s">
        <v>2694</v>
      </c>
      <c r="F3409" t="s">
        <v>5748</v>
      </c>
      <c r="G3409" t="s">
        <v>2541</v>
      </c>
      <c r="H3409" t="s">
        <v>2679</v>
      </c>
      <c r="I3409" t="s">
        <v>2680</v>
      </c>
      <c r="J3409">
        <v>1</v>
      </c>
      <c r="K3409">
        <v>5.3699999999999998E-2</v>
      </c>
      <c r="L3409">
        <v>5.4300000000000001E-2</v>
      </c>
      <c r="M3409">
        <v>5.5300000000000002E-2</v>
      </c>
      <c r="N3409">
        <v>5.5599999999999997E-2</v>
      </c>
      <c r="O3409">
        <v>5.62E-2</v>
      </c>
      <c r="P3409">
        <v>5.67E-2</v>
      </c>
      <c r="Q3409">
        <v>5.7200000000000001E-2</v>
      </c>
      <c r="R3409">
        <v>5.7599999999999998E-2</v>
      </c>
      <c r="S3409">
        <v>5.8000000000000003E-2</v>
      </c>
      <c r="T3409">
        <v>5.8400000000000001E-2</v>
      </c>
      <c r="U3409">
        <v>5.8700000000000002E-2</v>
      </c>
      <c r="V3409">
        <v>5.8999999999999997E-2</v>
      </c>
      <c r="W3409">
        <v>5.9299999999999999E-2</v>
      </c>
      <c r="X3409">
        <v>5.96E-2</v>
      </c>
      <c r="Y3409">
        <v>5.9799999999999999E-2</v>
      </c>
      <c r="Z3409">
        <v>6.0100000000000001E-2</v>
      </c>
      <c r="AA3409">
        <v>6.0299999999999999E-2</v>
      </c>
      <c r="AB3409">
        <v>6.0499999999999998E-2</v>
      </c>
      <c r="AC3409">
        <v>6.0699999999999997E-2</v>
      </c>
      <c r="AD3409">
        <v>0</v>
      </c>
    </row>
    <row r="3410" spans="2:30" ht="15" customHeight="1" x14ac:dyDescent="0.45">
      <c r="B3410" t="s">
        <v>419</v>
      </c>
      <c r="C3410" t="s">
        <v>190</v>
      </c>
      <c r="D3410" t="s">
        <v>2696</v>
      </c>
      <c r="E3410" t="s">
        <v>2697</v>
      </c>
      <c r="F3410" t="s">
        <v>5749</v>
      </c>
      <c r="G3410" t="s">
        <v>2541</v>
      </c>
      <c r="H3410" t="s">
        <v>2679</v>
      </c>
      <c r="I3410" t="s">
        <v>2680</v>
      </c>
      <c r="J3410">
        <v>1</v>
      </c>
      <c r="K3410">
        <v>0.53769999999999996</v>
      </c>
      <c r="L3410">
        <v>0.54359999999999997</v>
      </c>
      <c r="M3410">
        <v>0.55289999999999995</v>
      </c>
      <c r="N3410">
        <v>0.55579999999999996</v>
      </c>
      <c r="O3410">
        <v>0.56069999999999998</v>
      </c>
      <c r="P3410">
        <v>0.56540000000000001</v>
      </c>
      <c r="Q3410">
        <v>0.56979999999999997</v>
      </c>
      <c r="R3410">
        <v>0.57340000000000002</v>
      </c>
      <c r="S3410">
        <v>0.5766</v>
      </c>
      <c r="T3410">
        <v>0.57940000000000003</v>
      </c>
      <c r="U3410">
        <v>0.58199999999999996</v>
      </c>
      <c r="V3410">
        <v>0.58440000000000003</v>
      </c>
      <c r="W3410">
        <v>0.58660000000000001</v>
      </c>
      <c r="X3410">
        <v>0.58860000000000001</v>
      </c>
      <c r="Y3410">
        <v>0.59050000000000002</v>
      </c>
      <c r="Z3410">
        <v>0.59209999999999996</v>
      </c>
      <c r="AA3410">
        <v>0.59360000000000002</v>
      </c>
      <c r="AB3410">
        <v>0.5948</v>
      </c>
      <c r="AC3410">
        <v>0.5958</v>
      </c>
      <c r="AD3410">
        <v>0</v>
      </c>
    </row>
    <row r="3411" spans="2:30" ht="15" customHeight="1" x14ac:dyDescent="0.45">
      <c r="B3411" t="s">
        <v>419</v>
      </c>
      <c r="C3411" t="s">
        <v>190</v>
      </c>
      <c r="D3411" t="s">
        <v>2699</v>
      </c>
      <c r="E3411" t="s">
        <v>2700</v>
      </c>
      <c r="F3411" t="s">
        <v>5750</v>
      </c>
      <c r="G3411" t="s">
        <v>2541</v>
      </c>
      <c r="H3411" t="s">
        <v>2679</v>
      </c>
      <c r="I3411" t="s">
        <v>2680</v>
      </c>
      <c r="J3411">
        <v>1</v>
      </c>
      <c r="K3411">
        <v>6.4999999999999997E-3</v>
      </c>
      <c r="L3411">
        <v>6.6E-3</v>
      </c>
      <c r="M3411">
        <v>6.7999999999999996E-3</v>
      </c>
      <c r="N3411">
        <v>6.7999999999999996E-3</v>
      </c>
      <c r="O3411">
        <v>6.8999999999999999E-3</v>
      </c>
      <c r="P3411">
        <v>7.0000000000000001E-3</v>
      </c>
      <c r="Q3411">
        <v>7.1000000000000004E-3</v>
      </c>
      <c r="R3411">
        <v>7.1999999999999998E-3</v>
      </c>
      <c r="S3411">
        <v>7.3000000000000001E-3</v>
      </c>
      <c r="T3411">
        <v>7.4000000000000003E-3</v>
      </c>
      <c r="U3411">
        <v>7.4999999999999997E-3</v>
      </c>
      <c r="V3411">
        <v>7.4999999999999997E-3</v>
      </c>
      <c r="W3411">
        <v>7.6E-3</v>
      </c>
      <c r="X3411">
        <v>7.7000000000000002E-3</v>
      </c>
      <c r="Y3411">
        <v>7.7999999999999996E-3</v>
      </c>
      <c r="Z3411">
        <v>7.7999999999999996E-3</v>
      </c>
      <c r="AA3411">
        <v>7.9000000000000008E-3</v>
      </c>
      <c r="AB3411">
        <v>8.0000000000000002E-3</v>
      </c>
      <c r="AC3411">
        <v>8.0000000000000002E-3</v>
      </c>
      <c r="AD3411">
        <v>0</v>
      </c>
    </row>
    <row r="3412" spans="2:30" ht="15" customHeight="1" x14ac:dyDescent="0.45">
      <c r="B3412" t="s">
        <v>419</v>
      </c>
      <c r="C3412" t="s">
        <v>190</v>
      </c>
      <c r="D3412" t="s">
        <v>2702</v>
      </c>
      <c r="E3412" t="s">
        <v>2703</v>
      </c>
      <c r="F3412" t="s">
        <v>5751</v>
      </c>
      <c r="G3412" t="s">
        <v>2541</v>
      </c>
      <c r="H3412" t="s">
        <v>2679</v>
      </c>
      <c r="I3412" t="s">
        <v>2680</v>
      </c>
      <c r="J3412">
        <v>1</v>
      </c>
      <c r="K3412">
        <v>1.1000000000000001E-3</v>
      </c>
      <c r="L3412">
        <v>1.1000000000000001E-3</v>
      </c>
      <c r="M3412">
        <v>1.1999999999999999E-3</v>
      </c>
      <c r="N3412">
        <v>1.1999999999999999E-3</v>
      </c>
      <c r="O3412">
        <v>1.1999999999999999E-3</v>
      </c>
      <c r="P3412">
        <v>1.1999999999999999E-3</v>
      </c>
      <c r="Q3412">
        <v>1.1999999999999999E-3</v>
      </c>
      <c r="R3412">
        <v>1.1999999999999999E-3</v>
      </c>
      <c r="S3412">
        <v>1.2999999999999999E-3</v>
      </c>
      <c r="T3412">
        <v>1.2999999999999999E-3</v>
      </c>
      <c r="U3412">
        <v>1.2999999999999999E-3</v>
      </c>
      <c r="V3412">
        <v>1.2999999999999999E-3</v>
      </c>
      <c r="W3412">
        <v>1.2999999999999999E-3</v>
      </c>
      <c r="X3412">
        <v>1.2999999999999999E-3</v>
      </c>
      <c r="Y3412">
        <v>1.2999999999999999E-3</v>
      </c>
      <c r="Z3412">
        <v>1.2999999999999999E-3</v>
      </c>
      <c r="AA3412">
        <v>1.4E-3</v>
      </c>
      <c r="AB3412">
        <v>1.4E-3</v>
      </c>
      <c r="AC3412">
        <v>1.4E-3</v>
      </c>
      <c r="AD3412">
        <v>0</v>
      </c>
    </row>
    <row r="3413" spans="2:30" ht="15" customHeight="1" x14ac:dyDescent="0.45">
      <c r="B3413" t="s">
        <v>419</v>
      </c>
      <c r="C3413" t="s">
        <v>190</v>
      </c>
      <c r="D3413" t="s">
        <v>2705</v>
      </c>
      <c r="E3413" t="s">
        <v>2706</v>
      </c>
      <c r="F3413" t="s">
        <v>5752</v>
      </c>
      <c r="G3413" t="s">
        <v>2541</v>
      </c>
      <c r="H3413" t="s">
        <v>2708</v>
      </c>
      <c r="I3413" t="s">
        <v>2709</v>
      </c>
      <c r="J3413">
        <v>1</v>
      </c>
      <c r="K3413">
        <v>0</v>
      </c>
      <c r="L3413">
        <v>0</v>
      </c>
      <c r="M3413">
        <v>0</v>
      </c>
      <c r="N3413">
        <v>0</v>
      </c>
      <c r="O3413">
        <v>0</v>
      </c>
      <c r="P3413">
        <v>0</v>
      </c>
      <c r="Q3413">
        <v>0</v>
      </c>
      <c r="R3413">
        <v>0</v>
      </c>
      <c r="S3413">
        <v>0</v>
      </c>
      <c r="T3413">
        <v>0</v>
      </c>
      <c r="U3413">
        <v>0</v>
      </c>
      <c r="V3413">
        <v>0</v>
      </c>
      <c r="W3413">
        <v>0</v>
      </c>
      <c r="X3413">
        <v>0</v>
      </c>
      <c r="Y3413">
        <v>0</v>
      </c>
      <c r="Z3413">
        <v>0</v>
      </c>
      <c r="AA3413">
        <v>0</v>
      </c>
      <c r="AB3413">
        <v>0</v>
      </c>
      <c r="AC3413">
        <v>0</v>
      </c>
      <c r="AD3413">
        <v>0</v>
      </c>
    </row>
    <row r="3414" spans="2:30" ht="15" customHeight="1" x14ac:dyDescent="0.45">
      <c r="B3414" t="s">
        <v>419</v>
      </c>
      <c r="C3414" t="s">
        <v>190</v>
      </c>
      <c r="D3414" t="s">
        <v>2710</v>
      </c>
      <c r="E3414" t="s">
        <v>2711</v>
      </c>
      <c r="F3414" t="s">
        <v>5753</v>
      </c>
      <c r="G3414" t="s">
        <v>2541</v>
      </c>
      <c r="H3414" t="s">
        <v>2708</v>
      </c>
      <c r="I3414" t="s">
        <v>2709</v>
      </c>
      <c r="J3414">
        <v>1</v>
      </c>
      <c r="K3414">
        <v>1.105</v>
      </c>
      <c r="L3414">
        <v>1.0489999999999999</v>
      </c>
      <c r="M3414">
        <v>1.2529999999999999</v>
      </c>
      <c r="N3414">
        <v>1.2749999999999999</v>
      </c>
      <c r="O3414">
        <v>1.234</v>
      </c>
      <c r="P3414">
        <v>1.216</v>
      </c>
      <c r="Q3414">
        <v>1.244</v>
      </c>
      <c r="R3414">
        <v>1.2769999999999999</v>
      </c>
      <c r="S3414">
        <v>1.3049999999999999</v>
      </c>
      <c r="T3414">
        <v>1.3340000000000001</v>
      </c>
      <c r="U3414">
        <v>1.3660000000000001</v>
      </c>
      <c r="V3414">
        <v>1.403</v>
      </c>
      <c r="W3414">
        <v>1.4450000000000001</v>
      </c>
      <c r="X3414">
        <v>1.494</v>
      </c>
      <c r="Y3414">
        <v>1.5509999999999999</v>
      </c>
      <c r="Z3414">
        <v>1.6160000000000001</v>
      </c>
      <c r="AA3414">
        <v>1.6930000000000001</v>
      </c>
      <c r="AB3414">
        <v>1.782</v>
      </c>
      <c r="AC3414">
        <v>1.8879999999999999</v>
      </c>
      <c r="AD3414">
        <v>0</v>
      </c>
    </row>
    <row r="3415" spans="2:30" ht="15" customHeight="1" x14ac:dyDescent="0.45">
      <c r="B3415" t="s">
        <v>419</v>
      </c>
      <c r="C3415" t="s">
        <v>190</v>
      </c>
      <c r="D3415" t="s">
        <v>2713</v>
      </c>
      <c r="E3415" t="s">
        <v>2714</v>
      </c>
      <c r="F3415" t="s">
        <v>5754</v>
      </c>
      <c r="G3415" t="s">
        <v>2541</v>
      </c>
      <c r="H3415" t="s">
        <v>2708</v>
      </c>
      <c r="I3415" t="s">
        <v>2709</v>
      </c>
      <c r="J3415">
        <v>1</v>
      </c>
      <c r="K3415">
        <v>5.9459999999999997</v>
      </c>
      <c r="L3415">
        <v>5.7510000000000003</v>
      </c>
      <c r="M3415">
        <v>5.5510000000000002</v>
      </c>
      <c r="N3415">
        <v>6.6689999999999996</v>
      </c>
      <c r="O3415">
        <v>6.4989999999999997</v>
      </c>
      <c r="P3415">
        <v>6.3129999999999997</v>
      </c>
      <c r="Q3415">
        <v>6.117</v>
      </c>
      <c r="R3415">
        <v>5.9340000000000002</v>
      </c>
      <c r="S3415">
        <v>5.76</v>
      </c>
      <c r="T3415">
        <v>5.593</v>
      </c>
      <c r="U3415">
        <v>5.4329999999999998</v>
      </c>
      <c r="V3415">
        <v>5.28</v>
      </c>
      <c r="W3415">
        <v>5.133</v>
      </c>
      <c r="X3415">
        <v>4.9950000000000001</v>
      </c>
      <c r="Y3415">
        <v>4.8639999999999999</v>
      </c>
      <c r="Z3415">
        <v>4.742</v>
      </c>
      <c r="AA3415">
        <v>4.6280000000000001</v>
      </c>
      <c r="AB3415">
        <v>4.5229999999999997</v>
      </c>
      <c r="AC3415">
        <v>4.4269999999999996</v>
      </c>
      <c r="AD3415">
        <v>0</v>
      </c>
    </row>
    <row r="3416" spans="2:30" ht="15" customHeight="1" x14ac:dyDescent="0.45">
      <c r="B3416" t="s">
        <v>419</v>
      </c>
      <c r="C3416" t="s">
        <v>190</v>
      </c>
      <c r="D3416" t="s">
        <v>2716</v>
      </c>
      <c r="E3416" t="s">
        <v>2717</v>
      </c>
      <c r="F3416" t="s">
        <v>5755</v>
      </c>
      <c r="G3416" t="s">
        <v>2541</v>
      </c>
      <c r="H3416" t="s">
        <v>2708</v>
      </c>
      <c r="I3416" t="s">
        <v>2709</v>
      </c>
      <c r="J3416">
        <v>1</v>
      </c>
      <c r="K3416">
        <v>3.573</v>
      </c>
      <c r="L3416">
        <v>3.4929999999999999</v>
      </c>
      <c r="M3416">
        <v>3.387</v>
      </c>
      <c r="N3416">
        <v>3.2360000000000002</v>
      </c>
      <c r="O3416">
        <v>3.4049999999999998</v>
      </c>
      <c r="P3416">
        <v>3.7240000000000002</v>
      </c>
      <c r="Q3416">
        <v>4.0709999999999997</v>
      </c>
      <c r="R3416">
        <v>4.4480000000000004</v>
      </c>
      <c r="S3416">
        <v>4.899</v>
      </c>
      <c r="T3416">
        <v>5.4349999999999996</v>
      </c>
      <c r="U3416">
        <v>6.0170000000000003</v>
      </c>
      <c r="V3416">
        <v>6.6420000000000003</v>
      </c>
      <c r="W3416">
        <v>7.3010000000000002</v>
      </c>
      <c r="X3416">
        <v>7.9950000000000001</v>
      </c>
      <c r="Y3416">
        <v>8.7210000000000001</v>
      </c>
      <c r="Z3416">
        <v>9.4830000000000005</v>
      </c>
      <c r="AA3416">
        <v>10.279</v>
      </c>
      <c r="AB3416">
        <v>11.112</v>
      </c>
      <c r="AC3416">
        <v>11.981999999999999</v>
      </c>
      <c r="AD3416">
        <v>0</v>
      </c>
    </row>
    <row r="3417" spans="2:30" ht="15" customHeight="1" x14ac:dyDescent="0.45">
      <c r="B3417" t="s">
        <v>419</v>
      </c>
      <c r="C3417" t="s">
        <v>190</v>
      </c>
      <c r="D3417" t="s">
        <v>2719</v>
      </c>
      <c r="E3417" t="s">
        <v>2720</v>
      </c>
      <c r="F3417" t="s">
        <v>5756</v>
      </c>
      <c r="G3417" t="s">
        <v>2541</v>
      </c>
      <c r="H3417" t="s">
        <v>2708</v>
      </c>
      <c r="I3417" t="s">
        <v>2709</v>
      </c>
      <c r="J3417">
        <v>1</v>
      </c>
      <c r="K3417">
        <v>2.496</v>
      </c>
      <c r="L3417">
        <v>1.958</v>
      </c>
      <c r="M3417">
        <v>2.1160000000000001</v>
      </c>
      <c r="N3417">
        <v>2.093</v>
      </c>
      <c r="O3417">
        <v>2.069</v>
      </c>
      <c r="P3417">
        <v>2.0459999999999998</v>
      </c>
      <c r="Q3417">
        <v>2.0230000000000001</v>
      </c>
      <c r="R3417">
        <v>2</v>
      </c>
      <c r="S3417">
        <v>1.978</v>
      </c>
      <c r="T3417">
        <v>1.9550000000000001</v>
      </c>
      <c r="U3417">
        <v>1.9330000000000001</v>
      </c>
      <c r="V3417">
        <v>1.91</v>
      </c>
      <c r="W3417">
        <v>1.8879999999999999</v>
      </c>
      <c r="X3417">
        <v>1.8660000000000001</v>
      </c>
      <c r="Y3417">
        <v>1.8440000000000001</v>
      </c>
      <c r="Z3417">
        <v>1.823</v>
      </c>
      <c r="AA3417">
        <v>1.8009999999999999</v>
      </c>
      <c r="AB3417">
        <v>1.7789999999999999</v>
      </c>
      <c r="AC3417">
        <v>1.758</v>
      </c>
      <c r="AD3417">
        <v>0</v>
      </c>
    </row>
    <row r="3418" spans="2:30" ht="15" customHeight="1" x14ac:dyDescent="0.45">
      <c r="B3418" t="s">
        <v>419</v>
      </c>
      <c r="C3418" t="s">
        <v>190</v>
      </c>
      <c r="D3418" t="s">
        <v>2722</v>
      </c>
      <c r="E3418" t="s">
        <v>2723</v>
      </c>
      <c r="F3418" t="s">
        <v>5757</v>
      </c>
      <c r="G3418" t="s">
        <v>2541</v>
      </c>
      <c r="H3418" t="s">
        <v>2708</v>
      </c>
      <c r="I3418" t="s">
        <v>2709</v>
      </c>
      <c r="J3418">
        <v>1</v>
      </c>
      <c r="K3418">
        <v>3.1419999999999999</v>
      </c>
      <c r="L3418">
        <v>3.0489999999999999</v>
      </c>
      <c r="M3418">
        <v>3.6619999999999999</v>
      </c>
      <c r="N3418">
        <v>4.6589999999999998</v>
      </c>
      <c r="O3418">
        <v>4.7670000000000003</v>
      </c>
      <c r="P3418">
        <v>4.8959999999999999</v>
      </c>
      <c r="Q3418">
        <v>5.0540000000000003</v>
      </c>
      <c r="R3418">
        <v>5.2030000000000003</v>
      </c>
      <c r="S3418">
        <v>5.3410000000000002</v>
      </c>
      <c r="T3418">
        <v>5.4790000000000001</v>
      </c>
      <c r="U3418">
        <v>5.6189999999999998</v>
      </c>
      <c r="V3418">
        <v>5.7590000000000003</v>
      </c>
      <c r="W3418">
        <v>5.9</v>
      </c>
      <c r="X3418">
        <v>6.0410000000000004</v>
      </c>
      <c r="Y3418">
        <v>6.1840000000000002</v>
      </c>
      <c r="Z3418">
        <v>6.3280000000000003</v>
      </c>
      <c r="AA3418">
        <v>6.4720000000000004</v>
      </c>
      <c r="AB3418">
        <v>6.6159999999999997</v>
      </c>
      <c r="AC3418">
        <v>6.7619999999999996</v>
      </c>
      <c r="AD3418">
        <v>0</v>
      </c>
    </row>
    <row r="3419" spans="2:30" ht="15" customHeight="1" x14ac:dyDescent="0.45">
      <c r="B3419" t="s">
        <v>419</v>
      </c>
      <c r="C3419" t="s">
        <v>190</v>
      </c>
      <c r="D3419" t="s">
        <v>2725</v>
      </c>
      <c r="E3419" t="s">
        <v>2726</v>
      </c>
      <c r="F3419" t="s">
        <v>5758</v>
      </c>
      <c r="G3419" t="s">
        <v>2541</v>
      </c>
      <c r="H3419" t="s">
        <v>2708</v>
      </c>
      <c r="I3419" t="s">
        <v>2709</v>
      </c>
      <c r="J3419">
        <v>1</v>
      </c>
      <c r="K3419">
        <v>3.0720000000000001</v>
      </c>
      <c r="L3419">
        <v>3.7370000000000001</v>
      </c>
      <c r="M3419">
        <v>4.6779999999999999</v>
      </c>
      <c r="N3419">
        <v>4.774</v>
      </c>
      <c r="O3419">
        <v>4.8680000000000003</v>
      </c>
      <c r="P3419">
        <v>4.9770000000000003</v>
      </c>
      <c r="Q3419">
        <v>5.1040000000000001</v>
      </c>
      <c r="R3419">
        <v>5.2249999999999996</v>
      </c>
      <c r="S3419">
        <v>5.3390000000000004</v>
      </c>
      <c r="T3419">
        <v>5.452</v>
      </c>
      <c r="U3419">
        <v>5.5670000000000002</v>
      </c>
      <c r="V3419">
        <v>5.6820000000000004</v>
      </c>
      <c r="W3419">
        <v>5.7969999999999997</v>
      </c>
      <c r="X3419">
        <v>5.9139999999999997</v>
      </c>
      <c r="Y3419">
        <v>6.0309999999999997</v>
      </c>
      <c r="Z3419">
        <v>6.1479999999999997</v>
      </c>
      <c r="AA3419">
        <v>6.266</v>
      </c>
      <c r="AB3419">
        <v>6.3849999999999998</v>
      </c>
      <c r="AC3419">
        <v>6.5039999999999996</v>
      </c>
      <c r="AD3419">
        <v>0</v>
      </c>
    </row>
    <row r="3420" spans="2:30" ht="15" customHeight="1" x14ac:dyDescent="0.45">
      <c r="B3420" t="s">
        <v>419</v>
      </c>
      <c r="C3420" t="s">
        <v>190</v>
      </c>
      <c r="D3420" t="s">
        <v>2728</v>
      </c>
      <c r="E3420" t="s">
        <v>2729</v>
      </c>
      <c r="F3420" t="s">
        <v>5759</v>
      </c>
      <c r="G3420" t="s">
        <v>2541</v>
      </c>
      <c r="H3420" t="s">
        <v>2708</v>
      </c>
      <c r="I3420" t="s">
        <v>2709</v>
      </c>
      <c r="J3420">
        <v>1</v>
      </c>
      <c r="K3420">
        <v>54.859000000000002</v>
      </c>
      <c r="L3420">
        <v>54.561</v>
      </c>
      <c r="M3420">
        <v>56.171999999999997</v>
      </c>
      <c r="N3420">
        <v>58.231000000000002</v>
      </c>
      <c r="O3420">
        <v>58.366999999999997</v>
      </c>
      <c r="P3420">
        <v>58.698</v>
      </c>
      <c r="Q3420">
        <v>59.139000000000003</v>
      </c>
      <c r="R3420">
        <v>59.613</v>
      </c>
      <c r="S3420">
        <v>60.148000000000003</v>
      </c>
      <c r="T3420">
        <v>60.774999999999999</v>
      </c>
      <c r="U3420">
        <v>61.459000000000003</v>
      </c>
      <c r="V3420">
        <v>62.2</v>
      </c>
      <c r="W3420">
        <v>62.99</v>
      </c>
      <c r="X3420">
        <v>63.831000000000003</v>
      </c>
      <c r="Y3420">
        <v>64.72</v>
      </c>
      <c r="Z3420">
        <v>65.664000000000001</v>
      </c>
      <c r="AA3420">
        <v>66.664000000000001</v>
      </c>
      <c r="AB3420">
        <v>67.722999999999999</v>
      </c>
      <c r="AC3420">
        <v>68.846000000000004</v>
      </c>
      <c r="AD3420">
        <v>0</v>
      </c>
    </row>
    <row r="3421" spans="2:30" ht="15" customHeight="1" x14ac:dyDescent="0.45">
      <c r="B3421" t="s">
        <v>419</v>
      </c>
      <c r="C3421" t="s">
        <v>190</v>
      </c>
      <c r="D3421" t="s">
        <v>2731</v>
      </c>
      <c r="E3421" t="s">
        <v>2732</v>
      </c>
      <c r="F3421" t="s">
        <v>5760</v>
      </c>
      <c r="G3421" t="s">
        <v>2541</v>
      </c>
      <c r="H3421" t="s">
        <v>2708</v>
      </c>
      <c r="I3421" t="s">
        <v>2709</v>
      </c>
      <c r="J3421">
        <v>2</v>
      </c>
      <c r="K3421">
        <v>0</v>
      </c>
      <c r="L3421">
        <v>0</v>
      </c>
      <c r="M3421">
        <v>0</v>
      </c>
      <c r="N3421">
        <v>0</v>
      </c>
      <c r="O3421">
        <v>0</v>
      </c>
      <c r="P3421">
        <v>0</v>
      </c>
      <c r="Q3421">
        <v>0</v>
      </c>
      <c r="R3421">
        <v>0</v>
      </c>
      <c r="S3421">
        <v>0</v>
      </c>
      <c r="T3421">
        <v>0</v>
      </c>
      <c r="U3421">
        <v>0</v>
      </c>
      <c r="V3421">
        <v>0</v>
      </c>
      <c r="W3421">
        <v>0</v>
      </c>
      <c r="X3421">
        <v>0</v>
      </c>
      <c r="Y3421">
        <v>0</v>
      </c>
      <c r="Z3421">
        <v>0</v>
      </c>
      <c r="AA3421">
        <v>0</v>
      </c>
      <c r="AB3421">
        <v>0</v>
      </c>
      <c r="AC3421">
        <v>0</v>
      </c>
      <c r="AD3421">
        <v>0</v>
      </c>
    </row>
    <row r="3422" spans="2:30" ht="15" customHeight="1" x14ac:dyDescent="0.45">
      <c r="B3422" t="s">
        <v>419</v>
      </c>
      <c r="C3422" t="s">
        <v>190</v>
      </c>
      <c r="D3422" t="s">
        <v>2734</v>
      </c>
      <c r="E3422" t="s">
        <v>2735</v>
      </c>
      <c r="F3422" t="s">
        <v>5761</v>
      </c>
      <c r="G3422" t="s">
        <v>2541</v>
      </c>
      <c r="H3422" t="s">
        <v>2708</v>
      </c>
      <c r="I3422" t="s">
        <v>2709</v>
      </c>
      <c r="J3422">
        <v>2</v>
      </c>
      <c r="K3422">
        <v>1.105</v>
      </c>
      <c r="L3422">
        <v>1.046</v>
      </c>
      <c r="M3422">
        <v>1.25</v>
      </c>
      <c r="N3422">
        <v>1.272</v>
      </c>
      <c r="O3422">
        <v>1.2330000000000001</v>
      </c>
      <c r="P3422">
        <v>1.081</v>
      </c>
      <c r="Q3422">
        <v>1.145</v>
      </c>
      <c r="R3422">
        <v>1.169</v>
      </c>
      <c r="S3422">
        <v>1.2030000000000001</v>
      </c>
      <c r="T3422">
        <v>1.2170000000000001</v>
      </c>
      <c r="U3422">
        <v>1.2390000000000001</v>
      </c>
      <c r="V3422">
        <v>1.262</v>
      </c>
      <c r="W3422">
        <v>1.2929999999999999</v>
      </c>
      <c r="X3422">
        <v>1.33</v>
      </c>
      <c r="Y3422">
        <v>1.3740000000000001</v>
      </c>
      <c r="Z3422">
        <v>1.427</v>
      </c>
      <c r="AA3422">
        <v>1.492</v>
      </c>
      <c r="AB3422">
        <v>1.571</v>
      </c>
      <c r="AC3422">
        <v>1.667</v>
      </c>
      <c r="AD3422">
        <v>0</v>
      </c>
    </row>
    <row r="3423" spans="2:30" ht="15" customHeight="1" x14ac:dyDescent="0.45">
      <c r="B3423" t="s">
        <v>419</v>
      </c>
      <c r="C3423" t="s">
        <v>190</v>
      </c>
      <c r="D3423" t="s">
        <v>2737</v>
      </c>
      <c r="E3423" t="s">
        <v>2738</v>
      </c>
      <c r="F3423" t="s">
        <v>5762</v>
      </c>
      <c r="G3423" t="s">
        <v>2541</v>
      </c>
      <c r="H3423" t="s">
        <v>2708</v>
      </c>
      <c r="I3423" t="s">
        <v>2709</v>
      </c>
      <c r="J3423">
        <v>2</v>
      </c>
      <c r="K3423">
        <v>5.9459999999999997</v>
      </c>
      <c r="L3423">
        <v>5.7549999999999999</v>
      </c>
      <c r="M3423">
        <v>5.5549999999999997</v>
      </c>
      <c r="N3423">
        <v>6.673</v>
      </c>
      <c r="O3423">
        <v>6.5359999999999996</v>
      </c>
      <c r="P3423">
        <v>6.3739999999999997</v>
      </c>
      <c r="Q3423">
        <v>6.1509999999999998</v>
      </c>
      <c r="R3423">
        <v>5.9640000000000004</v>
      </c>
      <c r="S3423">
        <v>5.8</v>
      </c>
      <c r="T3423">
        <v>5.6550000000000002</v>
      </c>
      <c r="U3423">
        <v>5.5140000000000002</v>
      </c>
      <c r="V3423">
        <v>5.3810000000000002</v>
      </c>
      <c r="W3423">
        <v>5.2549999999999999</v>
      </c>
      <c r="X3423">
        <v>5.1369999999999996</v>
      </c>
      <c r="Y3423">
        <v>5.03</v>
      </c>
      <c r="Z3423">
        <v>4.9320000000000004</v>
      </c>
      <c r="AA3423">
        <v>4.8449999999999998</v>
      </c>
      <c r="AB3423">
        <v>4.7699999999999996</v>
      </c>
      <c r="AC3423">
        <v>4.7069999999999999</v>
      </c>
      <c r="AD3423">
        <v>0</v>
      </c>
    </row>
    <row r="3424" spans="2:30" ht="15" customHeight="1" x14ac:dyDescent="0.45">
      <c r="B3424" t="s">
        <v>419</v>
      </c>
      <c r="C3424" t="s">
        <v>190</v>
      </c>
      <c r="D3424" t="s">
        <v>2740</v>
      </c>
      <c r="E3424" t="s">
        <v>2741</v>
      </c>
      <c r="F3424" t="s">
        <v>5763</v>
      </c>
      <c r="G3424" t="s">
        <v>2541</v>
      </c>
      <c r="H3424" t="s">
        <v>2708</v>
      </c>
      <c r="I3424" t="s">
        <v>2709</v>
      </c>
      <c r="J3424">
        <v>2</v>
      </c>
      <c r="K3424">
        <v>3.573</v>
      </c>
      <c r="L3424">
        <v>3.4929999999999999</v>
      </c>
      <c r="M3424">
        <v>3.387</v>
      </c>
      <c r="N3424">
        <v>3.2360000000000002</v>
      </c>
      <c r="O3424">
        <v>3.17</v>
      </c>
      <c r="P3424">
        <v>3.456</v>
      </c>
      <c r="Q3424">
        <v>3.7669999999999999</v>
      </c>
      <c r="R3424">
        <v>4.1040000000000001</v>
      </c>
      <c r="S3424">
        <v>4.5090000000000003</v>
      </c>
      <c r="T3424">
        <v>4.9889999999999999</v>
      </c>
      <c r="U3424">
        <v>5.5090000000000003</v>
      </c>
      <c r="V3424">
        <v>6.0659999999999998</v>
      </c>
      <c r="W3424">
        <v>6.6509999999999998</v>
      </c>
      <c r="X3424">
        <v>7.266</v>
      </c>
      <c r="Y3424">
        <v>7.9080000000000004</v>
      </c>
      <c r="Z3424">
        <v>8.5809999999999995</v>
      </c>
      <c r="AA3424">
        <v>9.2859999999999996</v>
      </c>
      <c r="AB3424">
        <v>10.023</v>
      </c>
      <c r="AC3424">
        <v>10.794</v>
      </c>
      <c r="AD3424">
        <v>0</v>
      </c>
    </row>
    <row r="3425" spans="2:30" ht="15" customHeight="1" x14ac:dyDescent="0.45">
      <c r="B3425" t="s">
        <v>419</v>
      </c>
      <c r="C3425" t="s">
        <v>190</v>
      </c>
      <c r="D3425" t="s">
        <v>2743</v>
      </c>
      <c r="E3425" t="s">
        <v>2744</v>
      </c>
      <c r="F3425" t="s">
        <v>5764</v>
      </c>
      <c r="G3425" t="s">
        <v>2541</v>
      </c>
      <c r="H3425" t="s">
        <v>2708</v>
      </c>
      <c r="I3425" t="s">
        <v>2709</v>
      </c>
      <c r="J3425">
        <v>2</v>
      </c>
      <c r="K3425">
        <v>2.496</v>
      </c>
      <c r="L3425">
        <v>1.958</v>
      </c>
      <c r="M3425">
        <v>2.1160000000000001</v>
      </c>
      <c r="N3425">
        <v>2.093</v>
      </c>
      <c r="O3425">
        <v>2.0670000000000002</v>
      </c>
      <c r="P3425">
        <v>2.044</v>
      </c>
      <c r="Q3425">
        <v>2.0209999999999999</v>
      </c>
      <c r="R3425">
        <v>1.998</v>
      </c>
      <c r="S3425">
        <v>1.9750000000000001</v>
      </c>
      <c r="T3425">
        <v>1.952</v>
      </c>
      <c r="U3425">
        <v>1.93</v>
      </c>
      <c r="V3425">
        <v>1.9079999999999999</v>
      </c>
      <c r="W3425">
        <v>1.885</v>
      </c>
      <c r="X3425">
        <v>1.863</v>
      </c>
      <c r="Y3425">
        <v>1.841</v>
      </c>
      <c r="Z3425">
        <v>1.82</v>
      </c>
      <c r="AA3425">
        <v>1.798</v>
      </c>
      <c r="AB3425">
        <v>1.776</v>
      </c>
      <c r="AC3425">
        <v>1.7549999999999999</v>
      </c>
      <c r="AD3425">
        <v>0</v>
      </c>
    </row>
    <row r="3426" spans="2:30" ht="15" customHeight="1" x14ac:dyDescent="0.45">
      <c r="B3426" t="s">
        <v>419</v>
      </c>
      <c r="C3426" t="s">
        <v>190</v>
      </c>
      <c r="D3426" t="s">
        <v>2746</v>
      </c>
      <c r="E3426" t="s">
        <v>2747</v>
      </c>
      <c r="F3426" t="s">
        <v>5765</v>
      </c>
      <c r="G3426" t="s">
        <v>2541</v>
      </c>
      <c r="H3426" t="s">
        <v>2708</v>
      </c>
      <c r="I3426" t="s">
        <v>2709</v>
      </c>
      <c r="J3426">
        <v>2</v>
      </c>
      <c r="K3426">
        <v>3.1419999999999999</v>
      </c>
      <c r="L3426">
        <v>3.0489999999999999</v>
      </c>
      <c r="M3426">
        <v>3.6619999999999999</v>
      </c>
      <c r="N3426">
        <v>4.6589999999999998</v>
      </c>
      <c r="O3426">
        <v>3.694</v>
      </c>
      <c r="P3426">
        <v>4.3559999999999999</v>
      </c>
      <c r="Q3426">
        <v>4.7030000000000003</v>
      </c>
      <c r="R3426">
        <v>4.9610000000000003</v>
      </c>
      <c r="S3426">
        <v>5.1159999999999997</v>
      </c>
      <c r="T3426">
        <v>5.242</v>
      </c>
      <c r="U3426">
        <v>5.37</v>
      </c>
      <c r="V3426">
        <v>5.5</v>
      </c>
      <c r="W3426">
        <v>5.633</v>
      </c>
      <c r="X3426">
        <v>5.77</v>
      </c>
      <c r="Y3426">
        <v>5.907</v>
      </c>
      <c r="Z3426">
        <v>6.0460000000000003</v>
      </c>
      <c r="AA3426">
        <v>6.1870000000000003</v>
      </c>
      <c r="AB3426">
        <v>6.327</v>
      </c>
      <c r="AC3426">
        <v>6.4690000000000003</v>
      </c>
      <c r="AD3426">
        <v>0</v>
      </c>
    </row>
    <row r="3427" spans="2:30" ht="15" customHeight="1" x14ac:dyDescent="0.45">
      <c r="B3427" t="s">
        <v>419</v>
      </c>
      <c r="C3427" t="s">
        <v>190</v>
      </c>
      <c r="D3427" t="s">
        <v>2749</v>
      </c>
      <c r="E3427" t="s">
        <v>2750</v>
      </c>
      <c r="F3427" t="s">
        <v>5766</v>
      </c>
      <c r="G3427" t="s">
        <v>2541</v>
      </c>
      <c r="H3427" t="s">
        <v>2708</v>
      </c>
      <c r="I3427" t="s">
        <v>2709</v>
      </c>
      <c r="J3427">
        <v>2</v>
      </c>
      <c r="K3427">
        <v>3.0720000000000001</v>
      </c>
      <c r="L3427">
        <v>3.7370000000000001</v>
      </c>
      <c r="M3427">
        <v>4.6779999999999999</v>
      </c>
      <c r="N3427">
        <v>4.774</v>
      </c>
      <c r="O3427">
        <v>3.9710000000000001</v>
      </c>
      <c r="P3427">
        <v>4.0549999999999997</v>
      </c>
      <c r="Q3427">
        <v>4.1509999999999998</v>
      </c>
      <c r="R3427">
        <v>4.2450000000000001</v>
      </c>
      <c r="S3427">
        <v>4.3319999999999999</v>
      </c>
      <c r="T3427">
        <v>4.42</v>
      </c>
      <c r="U3427">
        <v>4.5090000000000003</v>
      </c>
      <c r="V3427">
        <v>4.5999999999999996</v>
      </c>
      <c r="W3427">
        <v>4.6929999999999996</v>
      </c>
      <c r="X3427">
        <v>4.7869999999999999</v>
      </c>
      <c r="Y3427">
        <v>4.8819999999999997</v>
      </c>
      <c r="Z3427">
        <v>4.9790000000000001</v>
      </c>
      <c r="AA3427">
        <v>5.0750000000000002</v>
      </c>
      <c r="AB3427">
        <v>5.173</v>
      </c>
      <c r="AC3427">
        <v>5.2709999999999999</v>
      </c>
      <c r="AD3427">
        <v>0</v>
      </c>
    </row>
    <row r="3428" spans="2:30" ht="15" customHeight="1" x14ac:dyDescent="0.45">
      <c r="B3428" t="s">
        <v>419</v>
      </c>
      <c r="C3428" t="s">
        <v>190</v>
      </c>
      <c r="D3428" t="s">
        <v>2752</v>
      </c>
      <c r="E3428" t="s">
        <v>2753</v>
      </c>
      <c r="F3428" t="s">
        <v>5767</v>
      </c>
      <c r="G3428" t="s">
        <v>2541</v>
      </c>
      <c r="H3428" t="s">
        <v>2708</v>
      </c>
      <c r="I3428" t="s">
        <v>2709</v>
      </c>
      <c r="J3428">
        <v>2</v>
      </c>
      <c r="K3428">
        <v>54.859000000000002</v>
      </c>
      <c r="L3428">
        <v>54.563000000000002</v>
      </c>
      <c r="M3428">
        <v>56.173999999999999</v>
      </c>
      <c r="N3428">
        <v>58.231999999999999</v>
      </c>
      <c r="O3428">
        <v>56.195999999999998</v>
      </c>
      <c r="P3428">
        <v>56.89</v>
      </c>
      <c r="Q3428">
        <v>57.463000000000001</v>
      </c>
      <c r="R3428">
        <v>57.966999999999999</v>
      </c>
      <c r="S3428">
        <v>58.46</v>
      </c>
      <c r="T3428">
        <v>59</v>
      </c>
      <c r="U3428">
        <v>59.597000000000001</v>
      </c>
      <c r="V3428">
        <v>60.243000000000002</v>
      </c>
      <c r="W3428">
        <v>60.935000000000002</v>
      </c>
      <c r="X3428">
        <v>61.677999999999997</v>
      </c>
      <c r="Y3428">
        <v>62.466999999999999</v>
      </c>
      <c r="Z3428">
        <v>63.31</v>
      </c>
      <c r="AA3428">
        <v>64.207999999999998</v>
      </c>
      <c r="AB3428">
        <v>65.165999999999997</v>
      </c>
      <c r="AC3428">
        <v>66.188000000000002</v>
      </c>
      <c r="AD3428">
        <v>0</v>
      </c>
    </row>
    <row r="3429" spans="2:30" ht="15" customHeight="1" x14ac:dyDescent="0.45">
      <c r="B3429" t="s">
        <v>419</v>
      </c>
      <c r="C3429" t="s">
        <v>190</v>
      </c>
      <c r="D3429" t="s">
        <v>2755</v>
      </c>
      <c r="E3429" t="s">
        <v>2756</v>
      </c>
      <c r="F3429" t="s">
        <v>5768</v>
      </c>
      <c r="G3429" t="s">
        <v>422</v>
      </c>
      <c r="H3429" t="s">
        <v>2758</v>
      </c>
      <c r="I3429" t="s">
        <v>837</v>
      </c>
      <c r="J3429">
        <v>1</v>
      </c>
      <c r="K3429">
        <v>5.2720000000000002</v>
      </c>
      <c r="L3429">
        <v>5.4829999999999997</v>
      </c>
      <c r="M3429">
        <v>5.702</v>
      </c>
      <c r="N3429">
        <v>5.93</v>
      </c>
      <c r="O3429">
        <v>6.1680000000000001</v>
      </c>
      <c r="P3429">
        <v>6.4139999999999997</v>
      </c>
      <c r="Q3429">
        <v>6.6710000000000003</v>
      </c>
      <c r="R3429">
        <v>6.9379999999999997</v>
      </c>
      <c r="S3429">
        <v>7.2149999999999999</v>
      </c>
      <c r="T3429">
        <v>7.5039999999999996</v>
      </c>
      <c r="U3429">
        <v>7.8040000000000003</v>
      </c>
      <c r="V3429">
        <v>8.1159999999999997</v>
      </c>
      <c r="W3429">
        <v>8.4410000000000007</v>
      </c>
      <c r="X3429">
        <v>8.7780000000000005</v>
      </c>
      <c r="Y3429">
        <v>9.1300000000000008</v>
      </c>
      <c r="Z3429">
        <v>9.4949999999999992</v>
      </c>
      <c r="AA3429">
        <v>9.8740000000000006</v>
      </c>
      <c r="AB3429">
        <v>10.269</v>
      </c>
      <c r="AC3429">
        <v>10.68</v>
      </c>
      <c r="AD3429">
        <v>11.106999999999999</v>
      </c>
    </row>
    <row r="3430" spans="2:30" ht="15" customHeight="1" x14ac:dyDescent="0.45">
      <c r="B3430" t="s">
        <v>419</v>
      </c>
      <c r="C3430" t="s">
        <v>190</v>
      </c>
      <c r="D3430" t="s">
        <v>2759</v>
      </c>
      <c r="E3430" t="s">
        <v>2760</v>
      </c>
      <c r="F3430" t="s">
        <v>5769</v>
      </c>
      <c r="G3430" t="s">
        <v>422</v>
      </c>
      <c r="H3430" t="s">
        <v>2758</v>
      </c>
      <c r="I3430" t="s">
        <v>837</v>
      </c>
      <c r="J3430">
        <v>1</v>
      </c>
      <c r="K3430">
        <v>3.0579999999999998</v>
      </c>
      <c r="L3430">
        <v>3.18</v>
      </c>
      <c r="M3430">
        <v>3.3069999999999999</v>
      </c>
      <c r="N3430">
        <v>3.44</v>
      </c>
      <c r="O3430">
        <v>3.577</v>
      </c>
      <c r="P3430">
        <v>3.72</v>
      </c>
      <c r="Q3430">
        <v>3.8690000000000002</v>
      </c>
      <c r="R3430">
        <v>4.024</v>
      </c>
      <c r="S3430">
        <v>4.1849999999999996</v>
      </c>
      <c r="T3430">
        <v>4.3520000000000003</v>
      </c>
      <c r="U3430">
        <v>4.5259999999999998</v>
      </c>
      <c r="V3430">
        <v>4.7080000000000002</v>
      </c>
      <c r="W3430">
        <v>4.8959999999999999</v>
      </c>
      <c r="X3430">
        <v>5.0919999999999996</v>
      </c>
      <c r="Y3430">
        <v>5.2949999999999999</v>
      </c>
      <c r="Z3430">
        <v>5.5069999999999997</v>
      </c>
      <c r="AA3430">
        <v>5.7270000000000003</v>
      </c>
      <c r="AB3430">
        <v>5.9569999999999999</v>
      </c>
      <c r="AC3430">
        <v>6.1950000000000003</v>
      </c>
      <c r="AD3430">
        <v>6.4429999999999996</v>
      </c>
    </row>
    <row r="3431" spans="2:30" ht="15" customHeight="1" x14ac:dyDescent="0.45">
      <c r="B3431" t="s">
        <v>419</v>
      </c>
      <c r="C3431" t="s">
        <v>190</v>
      </c>
      <c r="D3431" t="s">
        <v>2762</v>
      </c>
      <c r="E3431" t="s">
        <v>2763</v>
      </c>
      <c r="F3431" t="s">
        <v>5770</v>
      </c>
      <c r="G3431" t="s">
        <v>422</v>
      </c>
      <c r="H3431" t="s">
        <v>2758</v>
      </c>
      <c r="I3431" t="s">
        <v>837</v>
      </c>
      <c r="J3431">
        <v>1</v>
      </c>
      <c r="K3431">
        <v>0.129</v>
      </c>
      <c r="L3431">
        <v>0.13400000000000001</v>
      </c>
      <c r="M3431">
        <v>0.14000000000000001</v>
      </c>
      <c r="N3431">
        <v>0.14499999999999999</v>
      </c>
      <c r="O3431">
        <v>0.151</v>
      </c>
      <c r="P3431">
        <v>0.157</v>
      </c>
      <c r="Q3431">
        <v>0.16300000000000001</v>
      </c>
      <c r="R3431">
        <v>0.17</v>
      </c>
      <c r="S3431">
        <v>0.17699999999999999</v>
      </c>
      <c r="T3431">
        <v>0.184</v>
      </c>
      <c r="U3431">
        <v>0.191</v>
      </c>
      <c r="V3431">
        <v>0.19900000000000001</v>
      </c>
      <c r="W3431">
        <v>0.20699999999999999</v>
      </c>
      <c r="X3431">
        <v>0.215</v>
      </c>
      <c r="Y3431">
        <v>0.224</v>
      </c>
      <c r="Z3431">
        <v>0.23300000000000001</v>
      </c>
      <c r="AA3431">
        <v>0.24199999999999999</v>
      </c>
      <c r="AB3431">
        <v>0.251</v>
      </c>
      <c r="AC3431">
        <v>0.26200000000000001</v>
      </c>
      <c r="AD3431">
        <v>0.27200000000000002</v>
      </c>
    </row>
    <row r="3432" spans="2:30" ht="15" customHeight="1" x14ac:dyDescent="0.45">
      <c r="B3432" t="s">
        <v>419</v>
      </c>
      <c r="C3432" t="s">
        <v>190</v>
      </c>
      <c r="D3432" t="s">
        <v>2765</v>
      </c>
      <c r="E3432" t="s">
        <v>2766</v>
      </c>
      <c r="F3432" t="s">
        <v>5771</v>
      </c>
      <c r="G3432" t="s">
        <v>422</v>
      </c>
      <c r="H3432" t="s">
        <v>2758</v>
      </c>
      <c r="I3432" t="s">
        <v>837</v>
      </c>
      <c r="J3432">
        <v>1</v>
      </c>
      <c r="K3432">
        <v>0.14699999999999999</v>
      </c>
      <c r="L3432">
        <v>0.153</v>
      </c>
      <c r="M3432">
        <v>0.159</v>
      </c>
      <c r="N3432">
        <v>0.16600000000000001</v>
      </c>
      <c r="O3432">
        <v>0.17199999999999999</v>
      </c>
      <c r="P3432">
        <v>0.17899999999999999</v>
      </c>
      <c r="Q3432">
        <v>0.186</v>
      </c>
      <c r="R3432">
        <v>0.19400000000000001</v>
      </c>
      <c r="S3432">
        <v>0.20200000000000001</v>
      </c>
      <c r="T3432">
        <v>0.21</v>
      </c>
      <c r="U3432">
        <v>0.218</v>
      </c>
      <c r="V3432">
        <v>0.22700000000000001</v>
      </c>
      <c r="W3432">
        <v>0.23599999999999999</v>
      </c>
      <c r="X3432">
        <v>0.245</v>
      </c>
      <c r="Y3432">
        <v>0.255</v>
      </c>
      <c r="Z3432">
        <v>0.26500000000000001</v>
      </c>
      <c r="AA3432">
        <v>0.27600000000000002</v>
      </c>
      <c r="AB3432">
        <v>0.28699999999999998</v>
      </c>
      <c r="AC3432">
        <v>0.29899999999999999</v>
      </c>
      <c r="AD3432">
        <v>0.31</v>
      </c>
    </row>
    <row r="3433" spans="2:30" ht="15" customHeight="1" x14ac:dyDescent="0.45">
      <c r="B3433" t="s">
        <v>419</v>
      </c>
      <c r="C3433" t="s">
        <v>190</v>
      </c>
      <c r="D3433" t="s">
        <v>2768</v>
      </c>
      <c r="E3433" t="s">
        <v>2769</v>
      </c>
      <c r="F3433" t="s">
        <v>5772</v>
      </c>
      <c r="G3433" t="s">
        <v>422</v>
      </c>
      <c r="H3433" t="s">
        <v>2758</v>
      </c>
      <c r="I3433" t="s">
        <v>837</v>
      </c>
      <c r="J3433">
        <v>1</v>
      </c>
      <c r="K3433">
        <v>9.7000000000000003E-2</v>
      </c>
      <c r="L3433">
        <v>0.10100000000000001</v>
      </c>
      <c r="M3433">
        <v>0.105</v>
      </c>
      <c r="N3433">
        <v>0.109</v>
      </c>
      <c r="O3433">
        <v>0.113</v>
      </c>
      <c r="P3433">
        <v>0.11799999999999999</v>
      </c>
      <c r="Q3433">
        <v>0.123</v>
      </c>
      <c r="R3433">
        <v>0.128</v>
      </c>
      <c r="S3433">
        <v>0.13300000000000001</v>
      </c>
      <c r="T3433">
        <v>0.13800000000000001</v>
      </c>
      <c r="U3433">
        <v>0.14299999999999999</v>
      </c>
      <c r="V3433">
        <v>0.14899999999999999</v>
      </c>
      <c r="W3433">
        <v>0.155</v>
      </c>
      <c r="X3433">
        <v>0.161</v>
      </c>
      <c r="Y3433">
        <v>0.16800000000000001</v>
      </c>
      <c r="Z3433">
        <v>0.17499999999999999</v>
      </c>
      <c r="AA3433">
        <v>0.182</v>
      </c>
      <c r="AB3433">
        <v>0.189</v>
      </c>
      <c r="AC3433">
        <v>0.19600000000000001</v>
      </c>
      <c r="AD3433">
        <v>0.20399999999999999</v>
      </c>
    </row>
    <row r="3434" spans="2:30" ht="15" customHeight="1" x14ac:dyDescent="0.45">
      <c r="B3434" t="s">
        <v>419</v>
      </c>
      <c r="C3434" t="s">
        <v>190</v>
      </c>
      <c r="D3434" t="s">
        <v>2771</v>
      </c>
      <c r="E3434" t="s">
        <v>2772</v>
      </c>
      <c r="F3434" t="s">
        <v>5773</v>
      </c>
      <c r="G3434" t="s">
        <v>422</v>
      </c>
      <c r="H3434" t="s">
        <v>2758</v>
      </c>
      <c r="I3434" t="s">
        <v>837</v>
      </c>
      <c r="J3434">
        <v>1</v>
      </c>
      <c r="K3434">
        <v>0.14099999999999999</v>
      </c>
      <c r="L3434">
        <v>0.14699999999999999</v>
      </c>
      <c r="M3434">
        <v>0.153</v>
      </c>
      <c r="N3434">
        <v>0.159</v>
      </c>
      <c r="O3434">
        <v>0.16500000000000001</v>
      </c>
      <c r="P3434">
        <v>0.17199999999999999</v>
      </c>
      <c r="Q3434">
        <v>0.17799999999999999</v>
      </c>
      <c r="R3434">
        <v>0.186</v>
      </c>
      <c r="S3434">
        <v>0.193</v>
      </c>
      <c r="T3434">
        <v>0.20100000000000001</v>
      </c>
      <c r="U3434">
        <v>0.20899999999999999</v>
      </c>
      <c r="V3434">
        <v>0.217</v>
      </c>
      <c r="W3434">
        <v>0.22600000000000001</v>
      </c>
      <c r="X3434">
        <v>0.23499999999999999</v>
      </c>
      <c r="Y3434">
        <v>0.24399999999999999</v>
      </c>
      <c r="Z3434">
        <v>0.254</v>
      </c>
      <c r="AA3434">
        <v>0.26400000000000001</v>
      </c>
      <c r="AB3434">
        <v>0.27500000000000002</v>
      </c>
      <c r="AC3434">
        <v>0.28599999999999998</v>
      </c>
      <c r="AD3434">
        <v>0.29699999999999999</v>
      </c>
    </row>
    <row r="3435" spans="2:30" ht="15" customHeight="1" x14ac:dyDescent="0.45">
      <c r="B3435" t="s">
        <v>419</v>
      </c>
      <c r="C3435" t="s">
        <v>190</v>
      </c>
      <c r="D3435" t="s">
        <v>2774</v>
      </c>
      <c r="E3435" t="s">
        <v>2775</v>
      </c>
      <c r="F3435" t="s">
        <v>5774</v>
      </c>
      <c r="G3435" t="s">
        <v>2777</v>
      </c>
      <c r="H3435" t="s">
        <v>2778</v>
      </c>
      <c r="J3435">
        <v>1</v>
      </c>
      <c r="K3435">
        <v>215.76102102694199</v>
      </c>
      <c r="L3435">
        <v>214.47598394087601</v>
      </c>
      <c r="M3435">
        <v>208.15438982423899</v>
      </c>
      <c r="N3435">
        <v>199.10469173537399</v>
      </c>
      <c r="O3435">
        <v>205.13491034456001</v>
      </c>
      <c r="P3435">
        <v>226.12975127885599</v>
      </c>
      <c r="Q3435">
        <v>249.004440737137</v>
      </c>
      <c r="R3435">
        <v>274.27868807123099</v>
      </c>
      <c r="S3435">
        <v>305.31165318869802</v>
      </c>
      <c r="T3435">
        <v>343.395097341856</v>
      </c>
      <c r="U3435">
        <v>386.9508557277</v>
      </c>
      <c r="V3435">
        <v>436.88159497431701</v>
      </c>
      <c r="W3435">
        <v>494.13435163700399</v>
      </c>
      <c r="X3435">
        <v>560.00795561031498</v>
      </c>
      <c r="Y3435">
        <v>635.39319003009598</v>
      </c>
      <c r="Z3435">
        <v>722.50644481926497</v>
      </c>
      <c r="AA3435">
        <v>823.57644758514004</v>
      </c>
      <c r="AB3435">
        <v>941.33418834607198</v>
      </c>
      <c r="AC3435">
        <v>1078.2330400083599</v>
      </c>
      <c r="AD3435">
        <v>1229.69793859112</v>
      </c>
    </row>
    <row r="3436" spans="2:30" ht="15" customHeight="1" x14ac:dyDescent="0.45">
      <c r="B3436" t="s">
        <v>419</v>
      </c>
      <c r="C3436" t="s">
        <v>190</v>
      </c>
      <c r="D3436" t="s">
        <v>2779</v>
      </c>
      <c r="E3436" t="s">
        <v>2780</v>
      </c>
      <c r="F3436" t="s">
        <v>5775</v>
      </c>
      <c r="G3436" t="s">
        <v>2777</v>
      </c>
      <c r="H3436" t="s">
        <v>2778</v>
      </c>
      <c r="J3436">
        <v>1</v>
      </c>
      <c r="K3436">
        <v>215.76102102694199</v>
      </c>
      <c r="L3436">
        <v>214.47598394087601</v>
      </c>
      <c r="M3436">
        <v>208.15438982423899</v>
      </c>
      <c r="N3436">
        <v>199.10469173537399</v>
      </c>
      <c r="O3436">
        <v>192.589999036883</v>
      </c>
      <c r="P3436">
        <v>212.74757971540899</v>
      </c>
      <c r="Q3436">
        <v>234.76275544299901</v>
      </c>
      <c r="R3436">
        <v>259.09636686172001</v>
      </c>
      <c r="S3436">
        <v>288.98222496399598</v>
      </c>
      <c r="T3436">
        <v>325.62741955281803</v>
      </c>
      <c r="U3436">
        <v>367.55207012585299</v>
      </c>
      <c r="V3436">
        <v>415.67107843723102</v>
      </c>
      <c r="W3436">
        <v>470.90051889337298</v>
      </c>
      <c r="X3436">
        <v>534.50010920486102</v>
      </c>
      <c r="Y3436">
        <v>607.33989171320297</v>
      </c>
      <c r="Z3436">
        <v>691.56723558361398</v>
      </c>
      <c r="AA3436">
        <v>789.28463455811402</v>
      </c>
      <c r="AB3436">
        <v>903.076016724998</v>
      </c>
      <c r="AC3436">
        <v>1035.22350056556</v>
      </c>
      <c r="AD3436">
        <v>1181.1790678298701</v>
      </c>
    </row>
    <row r="3437" spans="2:30" ht="15" customHeight="1" x14ac:dyDescent="0.45">
      <c r="B3437" t="s">
        <v>419</v>
      </c>
      <c r="C3437" t="s">
        <v>190</v>
      </c>
      <c r="D3437" t="s">
        <v>2782</v>
      </c>
      <c r="E3437" t="s">
        <v>2783</v>
      </c>
      <c r="F3437" t="s">
        <v>5776</v>
      </c>
      <c r="G3437" t="s">
        <v>2777</v>
      </c>
      <c r="H3437" t="s">
        <v>2778</v>
      </c>
      <c r="J3437">
        <v>2</v>
      </c>
      <c r="K3437">
        <v>5610.47021484375</v>
      </c>
      <c r="L3437">
        <v>5577.05517879122</v>
      </c>
      <c r="M3437">
        <v>5412.6737009278304</v>
      </c>
      <c r="N3437">
        <v>5177.3528754179997</v>
      </c>
      <c r="O3437">
        <v>5334.1576668247499</v>
      </c>
      <c r="P3437">
        <v>5880.0900561256803</v>
      </c>
      <c r="Q3437">
        <v>6474.9044636059998</v>
      </c>
      <c r="R3437">
        <v>7132.1149791829503</v>
      </c>
      <c r="S3437">
        <v>7939.0704044082304</v>
      </c>
      <c r="T3437">
        <v>8929.3606249632903</v>
      </c>
      <c r="U3437">
        <v>10061.948355340201</v>
      </c>
      <c r="V3437">
        <v>11360.3057880912</v>
      </c>
      <c r="W3437">
        <v>12849.058874468201</v>
      </c>
      <c r="X3437">
        <v>14561.9813072487</v>
      </c>
      <c r="Y3437">
        <v>16522.236270532299</v>
      </c>
      <c r="Z3437">
        <v>18787.456925247701</v>
      </c>
      <c r="AA3437">
        <v>21415.597251211901</v>
      </c>
      <c r="AB3437">
        <v>24477.671642415298</v>
      </c>
      <c r="AC3437">
        <v>28037.4755682676</v>
      </c>
      <c r="AD3437">
        <v>31976.0428685529</v>
      </c>
    </row>
    <row r="3438" spans="2:30" ht="15" customHeight="1" x14ac:dyDescent="0.45">
      <c r="B3438" t="s">
        <v>419</v>
      </c>
      <c r="C3438" t="s">
        <v>190</v>
      </c>
      <c r="D3438" t="s">
        <v>2785</v>
      </c>
      <c r="E3438" t="s">
        <v>2786</v>
      </c>
      <c r="F3438" t="s">
        <v>5777</v>
      </c>
      <c r="G3438" t="s">
        <v>2777</v>
      </c>
      <c r="H3438" t="s">
        <v>46</v>
      </c>
      <c r="J3438">
        <v>1</v>
      </c>
      <c r="K3438">
        <v>5610.47021484375</v>
      </c>
      <c r="L3438">
        <v>5577.05517879122</v>
      </c>
      <c r="M3438">
        <v>5412.6737009278304</v>
      </c>
      <c r="N3438">
        <v>5177.3528754179997</v>
      </c>
      <c r="O3438">
        <v>5007.9502225672804</v>
      </c>
      <c r="P3438">
        <v>5532.1111922452001</v>
      </c>
      <c r="Q3438">
        <v>6104.5755192413799</v>
      </c>
      <c r="R3438">
        <v>6737.3265204857998</v>
      </c>
      <c r="S3438">
        <v>7514.4535285514903</v>
      </c>
      <c r="T3438">
        <v>8467.3447031444502</v>
      </c>
      <c r="U3438">
        <v>9557.5184620013406</v>
      </c>
      <c r="V3438">
        <v>10808.7651497202</v>
      </c>
      <c r="W3438">
        <v>12244.9056035744</v>
      </c>
      <c r="X3438">
        <v>13898.6964756259</v>
      </c>
      <c r="Y3438">
        <v>15792.7616236015</v>
      </c>
      <c r="Z3438">
        <v>17982.939450027901</v>
      </c>
      <c r="AA3438">
        <v>20523.9014542353</v>
      </c>
      <c r="AB3438">
        <v>23482.837954046699</v>
      </c>
      <c r="AC3438">
        <v>26919.091261178699</v>
      </c>
      <c r="AD3438">
        <v>30714.398490118801</v>
      </c>
    </row>
    <row r="3439" spans="2:30" ht="15" customHeight="1" x14ac:dyDescent="0.45">
      <c r="B3439" t="s">
        <v>419</v>
      </c>
      <c r="C3439" t="s">
        <v>190</v>
      </c>
      <c r="D3439" t="s">
        <v>2788</v>
      </c>
      <c r="E3439" t="s">
        <v>2789</v>
      </c>
      <c r="F3439" t="s">
        <v>5778</v>
      </c>
      <c r="G3439" t="s">
        <v>2777</v>
      </c>
      <c r="H3439" t="s">
        <v>46</v>
      </c>
      <c r="J3439">
        <v>2</v>
      </c>
      <c r="K3439">
        <v>0</v>
      </c>
      <c r="L3439">
        <v>0</v>
      </c>
      <c r="M3439">
        <v>0</v>
      </c>
      <c r="N3439">
        <v>0</v>
      </c>
      <c r="O3439">
        <v>326.20744425746801</v>
      </c>
      <c r="P3439">
        <v>674.18630813795198</v>
      </c>
      <c r="Q3439">
        <v>1044.5152525025701</v>
      </c>
      <c r="R3439">
        <v>1439.3037111997201</v>
      </c>
      <c r="S3439">
        <v>1863.9205870564599</v>
      </c>
      <c r="T3439">
        <v>2325.9365088753002</v>
      </c>
      <c r="U3439">
        <v>2830.3664022141702</v>
      </c>
      <c r="V3439">
        <v>3381.9070405851498</v>
      </c>
      <c r="W3439">
        <v>3986.0603114789101</v>
      </c>
      <c r="X3439">
        <v>4649.3451431016802</v>
      </c>
      <c r="Y3439">
        <v>5378.8197900324803</v>
      </c>
      <c r="Z3439">
        <v>6183.3372652522503</v>
      </c>
      <c r="AA3439">
        <v>7075.0330622289302</v>
      </c>
      <c r="AB3439">
        <v>8069.86675059757</v>
      </c>
      <c r="AC3439">
        <v>9188.2510576864897</v>
      </c>
      <c r="AD3439">
        <v>10449.8954361206</v>
      </c>
    </row>
    <row r="3440" spans="2:30" ht="15" customHeight="1" x14ac:dyDescent="0.45">
      <c r="B3440" t="s">
        <v>419</v>
      </c>
      <c r="C3440" t="s">
        <v>190</v>
      </c>
      <c r="D3440" t="s">
        <v>2791</v>
      </c>
      <c r="E3440" t="s">
        <v>2792</v>
      </c>
      <c r="F3440" t="s">
        <v>5779</v>
      </c>
      <c r="G3440" t="s">
        <v>2777</v>
      </c>
      <c r="H3440" t="s">
        <v>2794</v>
      </c>
      <c r="J3440">
        <v>1</v>
      </c>
      <c r="K3440">
        <v>47.419998168945298</v>
      </c>
      <c r="L3440">
        <v>47.419998168945298</v>
      </c>
      <c r="M3440">
        <v>47.419998168945298</v>
      </c>
      <c r="N3440">
        <v>49.230959321646203</v>
      </c>
      <c r="O3440">
        <v>51.018025046174202</v>
      </c>
      <c r="P3440">
        <v>52.999961772234201</v>
      </c>
      <c r="Q3440">
        <v>55.223207648465397</v>
      </c>
      <c r="R3440">
        <v>57.451058095194902</v>
      </c>
      <c r="S3440">
        <v>59.655800043299202</v>
      </c>
      <c r="T3440">
        <v>61.920753906134699</v>
      </c>
      <c r="U3440">
        <v>64.248425278428201</v>
      </c>
      <c r="V3440">
        <v>66.638342879486203</v>
      </c>
      <c r="W3440">
        <v>69.0935296343429</v>
      </c>
      <c r="X3440">
        <v>71.612044974188095</v>
      </c>
      <c r="Y3440">
        <v>74.194180451820301</v>
      </c>
      <c r="Z3440">
        <v>76.842169804374805</v>
      </c>
      <c r="AA3440">
        <v>79.551687133470196</v>
      </c>
      <c r="AB3440">
        <v>82.322057200638099</v>
      </c>
      <c r="AC3440">
        <v>85.148505705521302</v>
      </c>
      <c r="AD3440">
        <v>88.025043705117497</v>
      </c>
    </row>
    <row r="3441" spans="2:30" ht="15" customHeight="1" x14ac:dyDescent="0.45">
      <c r="B3441" t="s">
        <v>419</v>
      </c>
      <c r="C3441" t="s">
        <v>190</v>
      </c>
      <c r="D3441" t="s">
        <v>2795</v>
      </c>
      <c r="E3441" t="s">
        <v>2796</v>
      </c>
      <c r="F3441" t="s">
        <v>5780</v>
      </c>
      <c r="G3441" t="s">
        <v>2777</v>
      </c>
      <c r="H3441" t="s">
        <v>2794</v>
      </c>
      <c r="J3441">
        <v>2</v>
      </c>
      <c r="K3441">
        <v>47.419998168945298</v>
      </c>
      <c r="L3441">
        <v>47.419998168945298</v>
      </c>
      <c r="M3441">
        <v>47.419998168945298</v>
      </c>
      <c r="N3441">
        <v>49.230959321646203</v>
      </c>
      <c r="O3441">
        <v>51.018025046174202</v>
      </c>
      <c r="P3441">
        <v>52.999961772234201</v>
      </c>
      <c r="Q3441">
        <v>55.223207648465397</v>
      </c>
      <c r="R3441">
        <v>57.451058095194902</v>
      </c>
      <c r="S3441">
        <v>59.655800043299202</v>
      </c>
      <c r="T3441">
        <v>61.920753906134699</v>
      </c>
      <c r="U3441">
        <v>64.248425278428201</v>
      </c>
      <c r="V3441">
        <v>66.638342879486203</v>
      </c>
      <c r="W3441">
        <v>69.0935296343429</v>
      </c>
      <c r="X3441">
        <v>71.612044974188095</v>
      </c>
      <c r="Y3441">
        <v>74.194180451820301</v>
      </c>
      <c r="Z3441">
        <v>76.842169804374805</v>
      </c>
      <c r="AA3441">
        <v>79.551687133470196</v>
      </c>
      <c r="AB3441">
        <v>82.322057200638099</v>
      </c>
      <c r="AC3441">
        <v>85.148505705521302</v>
      </c>
      <c r="AD3441">
        <v>88.025043705117497</v>
      </c>
    </row>
    <row r="3442" spans="2:30" ht="15" customHeight="1" x14ac:dyDescent="0.45">
      <c r="B3442" t="s">
        <v>419</v>
      </c>
      <c r="C3442" t="s">
        <v>190</v>
      </c>
      <c r="D3442" t="s">
        <v>2798</v>
      </c>
      <c r="E3442" t="s">
        <v>2799</v>
      </c>
      <c r="F3442" t="s">
        <v>5781</v>
      </c>
      <c r="G3442" t="s">
        <v>2777</v>
      </c>
      <c r="H3442" t="s">
        <v>2801</v>
      </c>
      <c r="J3442">
        <v>1</v>
      </c>
      <c r="K3442">
        <v>0</v>
      </c>
      <c r="L3442">
        <v>0</v>
      </c>
      <c r="M3442">
        <v>0</v>
      </c>
      <c r="N3442">
        <v>0</v>
      </c>
      <c r="O3442">
        <v>0</v>
      </c>
      <c r="P3442">
        <v>0</v>
      </c>
      <c r="Q3442">
        <v>0</v>
      </c>
      <c r="R3442">
        <v>0</v>
      </c>
      <c r="S3442">
        <v>0</v>
      </c>
      <c r="T3442">
        <v>0</v>
      </c>
      <c r="U3442">
        <v>0</v>
      </c>
      <c r="V3442">
        <v>0</v>
      </c>
      <c r="W3442">
        <v>0</v>
      </c>
      <c r="X3442">
        <v>0</v>
      </c>
      <c r="Y3442">
        <v>0</v>
      </c>
      <c r="Z3442">
        <v>0</v>
      </c>
      <c r="AA3442">
        <v>0</v>
      </c>
      <c r="AB3442">
        <v>0</v>
      </c>
      <c r="AC3442">
        <v>0</v>
      </c>
      <c r="AD3442">
        <v>0</v>
      </c>
    </row>
    <row r="3443" spans="2:30" ht="15" customHeight="1" x14ac:dyDescent="0.45">
      <c r="B3443" t="s">
        <v>419</v>
      </c>
      <c r="C3443" t="s">
        <v>190</v>
      </c>
      <c r="D3443" t="s">
        <v>2802</v>
      </c>
      <c r="E3443" t="s">
        <v>2803</v>
      </c>
      <c r="F3443" t="s">
        <v>5782</v>
      </c>
      <c r="G3443" t="s">
        <v>2777</v>
      </c>
      <c r="H3443" t="s">
        <v>2801</v>
      </c>
      <c r="J3443">
        <v>1</v>
      </c>
      <c r="K3443">
        <v>0</v>
      </c>
      <c r="L3443">
        <v>0</v>
      </c>
      <c r="M3443">
        <v>0</v>
      </c>
      <c r="N3443">
        <v>0</v>
      </c>
      <c r="O3443">
        <v>0</v>
      </c>
      <c r="P3443">
        <v>0</v>
      </c>
      <c r="Q3443">
        <v>0</v>
      </c>
      <c r="R3443">
        <v>0</v>
      </c>
      <c r="S3443">
        <v>0</v>
      </c>
      <c r="T3443">
        <v>0</v>
      </c>
      <c r="U3443">
        <v>0</v>
      </c>
      <c r="V3443">
        <v>0</v>
      </c>
      <c r="W3443">
        <v>0</v>
      </c>
      <c r="X3443">
        <v>0</v>
      </c>
      <c r="Y3443">
        <v>0</v>
      </c>
      <c r="Z3443">
        <v>0</v>
      </c>
      <c r="AA3443">
        <v>0</v>
      </c>
      <c r="AB3443">
        <v>0</v>
      </c>
      <c r="AC3443">
        <v>0</v>
      </c>
      <c r="AD3443">
        <v>0</v>
      </c>
    </row>
    <row r="3444" spans="2:30" ht="15" customHeight="1" x14ac:dyDescent="0.45">
      <c r="B3444" t="s">
        <v>419</v>
      </c>
      <c r="C3444" t="s">
        <v>190</v>
      </c>
      <c r="D3444" t="s">
        <v>2805</v>
      </c>
      <c r="E3444" t="s">
        <v>2806</v>
      </c>
      <c r="F3444" t="s">
        <v>5783</v>
      </c>
      <c r="G3444" t="s">
        <v>2777</v>
      </c>
      <c r="H3444" t="s">
        <v>2808</v>
      </c>
      <c r="J3444">
        <v>1</v>
      </c>
      <c r="K3444">
        <v>3.5999999999999997E-2</v>
      </c>
      <c r="L3444">
        <v>3.7999999999999999E-2</v>
      </c>
      <c r="M3444">
        <v>3.6999999999999998E-2</v>
      </c>
      <c r="N3444">
        <v>0.04</v>
      </c>
      <c r="O3444">
        <v>4.2000000000000003E-2</v>
      </c>
      <c r="P3444">
        <v>4.5999999999999999E-2</v>
      </c>
      <c r="Q3444">
        <v>4.9000000000000002E-2</v>
      </c>
      <c r="R3444">
        <v>5.2999999999999999E-2</v>
      </c>
      <c r="S3444">
        <v>5.7000000000000002E-2</v>
      </c>
      <c r="T3444">
        <v>6.2E-2</v>
      </c>
      <c r="U3444">
        <v>6.6000000000000003E-2</v>
      </c>
      <c r="V3444">
        <v>7.0999999999999994E-2</v>
      </c>
      <c r="W3444">
        <v>7.6999999999999999E-2</v>
      </c>
      <c r="X3444">
        <v>8.2000000000000003E-2</v>
      </c>
      <c r="Y3444">
        <v>8.7999999999999995E-2</v>
      </c>
      <c r="Z3444">
        <v>9.5000000000000001E-2</v>
      </c>
      <c r="AA3444">
        <v>0.10199999999999999</v>
      </c>
      <c r="AB3444">
        <v>0.109</v>
      </c>
      <c r="AC3444">
        <v>0.11700000000000001</v>
      </c>
      <c r="AD3444">
        <v>0.126</v>
      </c>
    </row>
    <row r="3445" spans="2:30" ht="15" customHeight="1" x14ac:dyDescent="0.45">
      <c r="B3445" t="s">
        <v>419</v>
      </c>
      <c r="C3445" t="s">
        <v>190</v>
      </c>
      <c r="D3445" t="s">
        <v>2809</v>
      </c>
      <c r="E3445" t="s">
        <v>2810</v>
      </c>
      <c r="F3445" t="s">
        <v>5784</v>
      </c>
      <c r="G3445" t="s">
        <v>2777</v>
      </c>
      <c r="H3445" t="s">
        <v>2808</v>
      </c>
      <c r="J3445">
        <v>1</v>
      </c>
      <c r="K3445">
        <v>1.0999999999999999E-2</v>
      </c>
      <c r="L3445">
        <v>1.0999999999999999E-2</v>
      </c>
      <c r="M3445">
        <v>0.01</v>
      </c>
      <c r="N3445">
        <v>0.01</v>
      </c>
      <c r="O3445">
        <v>0.01</v>
      </c>
      <c r="P3445">
        <v>1.2E-2</v>
      </c>
      <c r="Q3445">
        <v>1.2999999999999999E-2</v>
      </c>
      <c r="R3445">
        <v>1.4999999999999999E-2</v>
      </c>
      <c r="S3445">
        <v>1.6E-2</v>
      </c>
      <c r="T3445">
        <v>1.7999999999999999E-2</v>
      </c>
      <c r="U3445">
        <v>0.02</v>
      </c>
      <c r="V3445">
        <v>2.1999999999999999E-2</v>
      </c>
      <c r="W3445">
        <v>2.4E-2</v>
      </c>
      <c r="X3445">
        <v>2.7E-2</v>
      </c>
      <c r="Y3445">
        <v>2.9000000000000001E-2</v>
      </c>
      <c r="Z3445">
        <v>3.2000000000000001E-2</v>
      </c>
      <c r="AA3445">
        <v>3.5000000000000003E-2</v>
      </c>
      <c r="AB3445">
        <v>3.7999999999999999E-2</v>
      </c>
      <c r="AC3445">
        <v>4.2000000000000003E-2</v>
      </c>
      <c r="AD3445">
        <v>4.4999999999999998E-2</v>
      </c>
    </row>
    <row r="3446" spans="2:30" ht="15" customHeight="1" x14ac:dyDescent="0.45">
      <c r="B3446" t="s">
        <v>419</v>
      </c>
      <c r="C3446" t="s">
        <v>190</v>
      </c>
      <c r="D3446" t="s">
        <v>2812</v>
      </c>
      <c r="E3446" t="s">
        <v>2813</v>
      </c>
      <c r="F3446" t="s">
        <v>5785</v>
      </c>
      <c r="G3446" t="s">
        <v>2777</v>
      </c>
      <c r="H3446" t="s">
        <v>2815</v>
      </c>
      <c r="J3446">
        <v>1</v>
      </c>
      <c r="K3446">
        <v>0</v>
      </c>
      <c r="L3446">
        <v>0</v>
      </c>
      <c r="M3446">
        <v>0</v>
      </c>
      <c r="N3446">
        <v>0</v>
      </c>
      <c r="O3446">
        <v>0</v>
      </c>
      <c r="P3446">
        <v>0</v>
      </c>
      <c r="Q3446">
        <v>0</v>
      </c>
      <c r="R3446">
        <v>0</v>
      </c>
      <c r="S3446">
        <v>0</v>
      </c>
      <c r="T3446">
        <v>0</v>
      </c>
      <c r="U3446">
        <v>0</v>
      </c>
      <c r="V3446">
        <v>0</v>
      </c>
      <c r="W3446">
        <v>0</v>
      </c>
      <c r="X3446">
        <v>0</v>
      </c>
      <c r="Y3446">
        <v>0</v>
      </c>
      <c r="Z3446">
        <v>0</v>
      </c>
      <c r="AA3446">
        <v>0</v>
      </c>
      <c r="AB3446">
        <v>0</v>
      </c>
      <c r="AC3446">
        <v>0</v>
      </c>
      <c r="AD3446">
        <v>0</v>
      </c>
    </row>
    <row r="3447" spans="2:30" ht="15" customHeight="1" x14ac:dyDescent="0.45">
      <c r="B3447" t="s">
        <v>419</v>
      </c>
      <c r="C3447" t="s">
        <v>190</v>
      </c>
      <c r="D3447" t="s">
        <v>2816</v>
      </c>
      <c r="E3447" t="s">
        <v>2817</v>
      </c>
      <c r="F3447" t="s">
        <v>5786</v>
      </c>
      <c r="G3447" t="s">
        <v>2777</v>
      </c>
      <c r="H3447" t="s">
        <v>2815</v>
      </c>
      <c r="J3447">
        <v>1</v>
      </c>
      <c r="K3447">
        <v>0.14799999999999999</v>
      </c>
      <c r="L3447">
        <v>0.14099999999999999</v>
      </c>
      <c r="M3447">
        <v>0.125</v>
      </c>
      <c r="N3447">
        <v>0.121</v>
      </c>
      <c r="O3447">
        <v>0.123</v>
      </c>
      <c r="P3447">
        <v>0.127</v>
      </c>
      <c r="Q3447">
        <v>0.13200000000000001</v>
      </c>
      <c r="R3447">
        <v>0.13600000000000001</v>
      </c>
      <c r="S3447">
        <v>0.14099999999999999</v>
      </c>
      <c r="T3447">
        <v>0.14699999999999999</v>
      </c>
      <c r="U3447">
        <v>0.153</v>
      </c>
      <c r="V3447">
        <v>0.158</v>
      </c>
      <c r="W3447">
        <v>0.16300000000000001</v>
      </c>
      <c r="X3447">
        <v>0.16800000000000001</v>
      </c>
      <c r="Y3447">
        <v>0.17299999999999999</v>
      </c>
      <c r="Z3447">
        <v>0.17699999999999999</v>
      </c>
      <c r="AA3447">
        <v>0.182</v>
      </c>
      <c r="AB3447">
        <v>0.186</v>
      </c>
      <c r="AC3447">
        <v>0.19</v>
      </c>
      <c r="AD3447">
        <v>0.19500000000000001</v>
      </c>
    </row>
    <row r="3448" spans="2:30" ht="15" customHeight="1" x14ac:dyDescent="0.45">
      <c r="B3448" t="s">
        <v>419</v>
      </c>
      <c r="C3448" t="s">
        <v>190</v>
      </c>
      <c r="D3448" t="s">
        <v>2819</v>
      </c>
      <c r="E3448" t="s">
        <v>2820</v>
      </c>
      <c r="F3448" t="s">
        <v>5787</v>
      </c>
      <c r="G3448" t="s">
        <v>422</v>
      </c>
      <c r="H3448" t="s">
        <v>2822</v>
      </c>
      <c r="I3448" t="s">
        <v>2463</v>
      </c>
      <c r="K3448">
        <v>0</v>
      </c>
      <c r="L3448">
        <v>7.5199999999999998E-3</v>
      </c>
      <c r="M3448">
        <v>7.6E-3</v>
      </c>
      <c r="N3448">
        <v>7.6899999999999998E-3</v>
      </c>
      <c r="O3448">
        <v>2.2303099999999998</v>
      </c>
      <c r="P3448">
        <v>2.7025700000000001</v>
      </c>
      <c r="Q3448">
        <v>2.68167</v>
      </c>
      <c r="R3448">
        <v>2.8908800000000001</v>
      </c>
      <c r="S3448">
        <v>3.0981800000000002</v>
      </c>
      <c r="T3448">
        <v>3.4352100000000001</v>
      </c>
      <c r="U3448">
        <v>3.7735799999999999</v>
      </c>
      <c r="V3448">
        <v>4.1610100000000001</v>
      </c>
      <c r="W3448">
        <v>4.5636900000000002</v>
      </c>
      <c r="X3448">
        <v>4.9954799999999997</v>
      </c>
      <c r="Y3448">
        <v>5.4626000000000001</v>
      </c>
      <c r="Z3448">
        <v>5.9603099999999998</v>
      </c>
      <c r="AA3448">
        <v>6.4868699999999997</v>
      </c>
      <c r="AB3448">
        <v>7.0433300000000001</v>
      </c>
      <c r="AC3448">
        <v>7.6310099999999998</v>
      </c>
      <c r="AD3448">
        <v>8.2017900000000008</v>
      </c>
    </row>
    <row r="3449" spans="2:30" ht="15" customHeight="1" x14ac:dyDescent="0.45">
      <c r="B3449" t="s">
        <v>419</v>
      </c>
      <c r="C3449" t="s">
        <v>190</v>
      </c>
      <c r="D3449" t="s">
        <v>2823</v>
      </c>
      <c r="E3449" t="s">
        <v>2824</v>
      </c>
      <c r="F3449" t="s">
        <v>5788</v>
      </c>
      <c r="G3449" t="s">
        <v>422</v>
      </c>
      <c r="H3449" t="s">
        <v>2822</v>
      </c>
      <c r="I3449" t="s">
        <v>2463</v>
      </c>
      <c r="K3449">
        <v>0</v>
      </c>
      <c r="L3449">
        <v>0</v>
      </c>
      <c r="M3449">
        <v>0</v>
      </c>
      <c r="N3449">
        <v>0</v>
      </c>
      <c r="O3449">
        <v>0</v>
      </c>
      <c r="P3449">
        <v>0</v>
      </c>
      <c r="Q3449">
        <v>0</v>
      </c>
      <c r="R3449">
        <v>0</v>
      </c>
      <c r="S3449">
        <v>0</v>
      </c>
      <c r="T3449">
        <v>0</v>
      </c>
      <c r="U3449">
        <v>0</v>
      </c>
      <c r="V3449">
        <v>0</v>
      </c>
      <c r="W3449">
        <v>0</v>
      </c>
      <c r="X3449">
        <v>0</v>
      </c>
      <c r="Y3449">
        <v>0</v>
      </c>
      <c r="Z3449">
        <v>0</v>
      </c>
      <c r="AA3449">
        <v>0</v>
      </c>
      <c r="AB3449">
        <v>0</v>
      </c>
      <c r="AC3449">
        <v>0</v>
      </c>
      <c r="AD3449">
        <v>0</v>
      </c>
    </row>
    <row r="3450" spans="2:30" ht="15" customHeight="1" x14ac:dyDescent="0.45">
      <c r="B3450" t="s">
        <v>419</v>
      </c>
      <c r="C3450" t="s">
        <v>190</v>
      </c>
      <c r="D3450" t="s">
        <v>2826</v>
      </c>
      <c r="E3450" t="s">
        <v>2827</v>
      </c>
      <c r="F3450" t="s">
        <v>5789</v>
      </c>
      <c r="G3450" t="s">
        <v>422</v>
      </c>
      <c r="H3450" t="s">
        <v>2822</v>
      </c>
      <c r="I3450" t="s">
        <v>2463</v>
      </c>
      <c r="K3450">
        <v>0</v>
      </c>
      <c r="L3450">
        <v>0</v>
      </c>
      <c r="M3450">
        <v>0</v>
      </c>
      <c r="N3450">
        <v>0</v>
      </c>
      <c r="O3450">
        <v>0</v>
      </c>
      <c r="P3450">
        <v>0</v>
      </c>
      <c r="Q3450">
        <v>0</v>
      </c>
      <c r="R3450">
        <v>0</v>
      </c>
      <c r="S3450">
        <v>0</v>
      </c>
      <c r="T3450">
        <v>0</v>
      </c>
      <c r="U3450">
        <v>0</v>
      </c>
      <c r="V3450">
        <v>0</v>
      </c>
      <c r="W3450">
        <v>0</v>
      </c>
      <c r="X3450">
        <v>0</v>
      </c>
      <c r="Y3450">
        <v>0</v>
      </c>
      <c r="Z3450">
        <v>0</v>
      </c>
      <c r="AA3450">
        <v>0</v>
      </c>
      <c r="AB3450">
        <v>0</v>
      </c>
      <c r="AC3450">
        <v>0</v>
      </c>
      <c r="AD3450">
        <v>0</v>
      </c>
    </row>
    <row r="3451" spans="2:30" ht="15" customHeight="1" x14ac:dyDescent="0.45">
      <c r="B3451" t="s">
        <v>419</v>
      </c>
      <c r="C3451" t="s">
        <v>190</v>
      </c>
      <c r="D3451" t="s">
        <v>2829</v>
      </c>
      <c r="E3451" t="s">
        <v>2830</v>
      </c>
      <c r="F3451" t="s">
        <v>5790</v>
      </c>
      <c r="G3451" t="s">
        <v>422</v>
      </c>
      <c r="H3451" t="s">
        <v>2822</v>
      </c>
      <c r="I3451" t="s">
        <v>2463</v>
      </c>
      <c r="K3451">
        <v>0</v>
      </c>
      <c r="L3451">
        <v>0</v>
      </c>
      <c r="M3451">
        <v>0</v>
      </c>
      <c r="N3451">
        <v>0</v>
      </c>
      <c r="O3451">
        <v>7.7950000000000005E-2</v>
      </c>
      <c r="P3451">
        <v>8.9249999999999996E-2</v>
      </c>
      <c r="Q3451">
        <v>0.10296</v>
      </c>
      <c r="R3451">
        <v>0.11847000000000001</v>
      </c>
      <c r="S3451">
        <v>0.13678999999999999</v>
      </c>
      <c r="T3451">
        <v>0.15966</v>
      </c>
      <c r="U3451">
        <v>0.18684999999999999</v>
      </c>
      <c r="V3451">
        <v>0.21881999999999999</v>
      </c>
      <c r="W3451">
        <v>0.25653999999999999</v>
      </c>
      <c r="X3451">
        <v>0.30120999999999998</v>
      </c>
      <c r="Y3451">
        <v>0.35402</v>
      </c>
      <c r="Z3451">
        <v>0.41693000000000002</v>
      </c>
      <c r="AA3451">
        <v>0.49325999999999998</v>
      </c>
      <c r="AB3451">
        <v>0.58716000000000002</v>
      </c>
      <c r="AC3451">
        <v>0.70394000000000001</v>
      </c>
      <c r="AD3451">
        <v>0.84643000000000002</v>
      </c>
    </row>
    <row r="3452" spans="2:30" ht="15" customHeight="1" x14ac:dyDescent="0.45">
      <c r="B3452" t="s">
        <v>419</v>
      </c>
      <c r="C3452" t="s">
        <v>190</v>
      </c>
      <c r="D3452" t="s">
        <v>2832</v>
      </c>
      <c r="E3452" t="s">
        <v>2833</v>
      </c>
      <c r="F3452" t="s">
        <v>5791</v>
      </c>
      <c r="G3452" t="s">
        <v>422</v>
      </c>
      <c r="H3452" t="s">
        <v>2822</v>
      </c>
      <c r="I3452" t="s">
        <v>2463</v>
      </c>
      <c r="K3452">
        <v>0</v>
      </c>
      <c r="L3452">
        <v>1.5720000000000001E-2</v>
      </c>
      <c r="M3452">
        <v>1.3899999999999999E-2</v>
      </c>
      <c r="N3452">
        <v>1.38E-2</v>
      </c>
      <c r="O3452">
        <v>2.7072799999999999</v>
      </c>
      <c r="P3452">
        <v>4.25265</v>
      </c>
      <c r="Q3452">
        <v>3.9739900000000001</v>
      </c>
      <c r="R3452">
        <v>4.2654300000000003</v>
      </c>
      <c r="S3452">
        <v>4.3155900000000003</v>
      </c>
      <c r="T3452">
        <v>4.5538400000000001</v>
      </c>
      <c r="U3452">
        <v>4.7931800000000004</v>
      </c>
      <c r="V3452">
        <v>5.0976800000000004</v>
      </c>
      <c r="W3452">
        <v>5.38856</v>
      </c>
      <c r="X3452">
        <v>5.6886700000000001</v>
      </c>
      <c r="Y3452">
        <v>5.9973000000000001</v>
      </c>
      <c r="Z3452">
        <v>6.3106600000000004</v>
      </c>
      <c r="AA3452">
        <v>6.6285400000000001</v>
      </c>
      <c r="AB3452">
        <v>6.9524299999999997</v>
      </c>
      <c r="AC3452">
        <v>7.2824900000000001</v>
      </c>
      <c r="AD3452">
        <v>7.5768500000000003</v>
      </c>
    </row>
    <row r="3453" spans="2:30" ht="15" customHeight="1" x14ac:dyDescent="0.45">
      <c r="B3453" t="s">
        <v>419</v>
      </c>
      <c r="C3453" t="s">
        <v>190</v>
      </c>
      <c r="D3453" t="s">
        <v>2835</v>
      </c>
      <c r="E3453" t="s">
        <v>2836</v>
      </c>
      <c r="F3453" t="s">
        <v>5792</v>
      </c>
      <c r="G3453" t="s">
        <v>422</v>
      </c>
      <c r="H3453" t="s">
        <v>2822</v>
      </c>
      <c r="I3453" t="s">
        <v>424</v>
      </c>
      <c r="K3453">
        <v>0</v>
      </c>
      <c r="L3453">
        <v>2.325E-2</v>
      </c>
      <c r="M3453">
        <v>2.1499999999999998E-2</v>
      </c>
      <c r="N3453">
        <v>2.1489999999999999E-2</v>
      </c>
      <c r="O3453">
        <v>5.0958399999999999</v>
      </c>
      <c r="P3453">
        <v>7.1301899999999998</v>
      </c>
      <c r="Q3453">
        <v>6.8502999999999998</v>
      </c>
      <c r="R3453">
        <v>7.3730399999999996</v>
      </c>
      <c r="S3453">
        <v>7.6568500000000004</v>
      </c>
      <c r="T3453">
        <v>8.2647200000000005</v>
      </c>
      <c r="U3453">
        <v>8.8801400000000008</v>
      </c>
      <c r="V3453">
        <v>9.6155600000000003</v>
      </c>
      <c r="W3453">
        <v>10.360200000000001</v>
      </c>
      <c r="X3453">
        <v>11.15192</v>
      </c>
      <c r="Y3453">
        <v>11.997299999999999</v>
      </c>
      <c r="Z3453">
        <v>12.88993</v>
      </c>
      <c r="AA3453">
        <v>13.83128</v>
      </c>
      <c r="AB3453">
        <v>14.82831</v>
      </c>
      <c r="AC3453">
        <v>15.888210000000001</v>
      </c>
      <c r="AD3453">
        <v>16.923929999999999</v>
      </c>
    </row>
    <row r="3454" spans="2:30" ht="15" customHeight="1" x14ac:dyDescent="0.45">
      <c r="B3454" t="s">
        <v>419</v>
      </c>
      <c r="C3454" t="s">
        <v>190</v>
      </c>
      <c r="D3454" t="s">
        <v>2838</v>
      </c>
      <c r="E3454" t="s">
        <v>2839</v>
      </c>
      <c r="F3454" t="s">
        <v>5793</v>
      </c>
      <c r="G3454" t="s">
        <v>422</v>
      </c>
      <c r="H3454" t="s">
        <v>2822</v>
      </c>
      <c r="I3454" t="s">
        <v>424</v>
      </c>
      <c r="K3454">
        <v>0</v>
      </c>
      <c r="L3454">
        <v>1.0000000000000001E-5</v>
      </c>
      <c r="M3454">
        <v>1.0000000000000001E-5</v>
      </c>
      <c r="N3454">
        <v>1.0000000000000001E-5</v>
      </c>
      <c r="O3454">
        <v>3.5300000000000002E-3</v>
      </c>
      <c r="P3454">
        <v>4.0800000000000003E-3</v>
      </c>
      <c r="Q3454">
        <v>3.8300000000000001E-3</v>
      </c>
      <c r="R3454">
        <v>3.9300000000000003E-3</v>
      </c>
      <c r="S3454">
        <v>4.0099999999999997E-3</v>
      </c>
      <c r="T3454">
        <v>4.2500000000000003E-3</v>
      </c>
      <c r="U3454">
        <v>4.45E-3</v>
      </c>
      <c r="V3454">
        <v>4.6899999999999997E-3</v>
      </c>
      <c r="W3454">
        <v>4.9199999999999999E-3</v>
      </c>
      <c r="X3454">
        <v>5.1500000000000001E-3</v>
      </c>
      <c r="Y3454">
        <v>5.3899999999999998E-3</v>
      </c>
      <c r="Z3454">
        <v>5.6299999999999996E-3</v>
      </c>
      <c r="AA3454">
        <v>5.8599999999999998E-3</v>
      </c>
      <c r="AB3454">
        <v>6.1000000000000004E-3</v>
      </c>
      <c r="AC3454">
        <v>6.3400000000000001E-3</v>
      </c>
      <c r="AD3454">
        <v>6.5300000000000002E-3</v>
      </c>
    </row>
    <row r="3455" spans="2:30" ht="15" customHeight="1" x14ac:dyDescent="0.45">
      <c r="B3455" t="s">
        <v>419</v>
      </c>
      <c r="C3455" t="s">
        <v>190</v>
      </c>
      <c r="D3455" t="s">
        <v>2841</v>
      </c>
      <c r="E3455" t="s">
        <v>2842</v>
      </c>
      <c r="F3455" t="s">
        <v>5794</v>
      </c>
      <c r="G3455" t="s">
        <v>422</v>
      </c>
      <c r="H3455" t="s">
        <v>2822</v>
      </c>
      <c r="I3455" t="s">
        <v>424</v>
      </c>
      <c r="K3455">
        <v>0</v>
      </c>
      <c r="L3455">
        <v>0</v>
      </c>
      <c r="M3455">
        <v>0</v>
      </c>
      <c r="N3455">
        <v>0</v>
      </c>
      <c r="O3455">
        <v>0</v>
      </c>
      <c r="P3455">
        <v>0</v>
      </c>
      <c r="Q3455">
        <v>0</v>
      </c>
      <c r="R3455">
        <v>0</v>
      </c>
      <c r="S3455">
        <v>0</v>
      </c>
      <c r="T3455">
        <v>0</v>
      </c>
      <c r="U3455">
        <v>0</v>
      </c>
      <c r="V3455">
        <v>0</v>
      </c>
      <c r="W3455">
        <v>0</v>
      </c>
      <c r="X3455">
        <v>0</v>
      </c>
      <c r="Y3455">
        <v>0</v>
      </c>
      <c r="Z3455">
        <v>0</v>
      </c>
      <c r="AA3455">
        <v>0</v>
      </c>
      <c r="AB3455">
        <v>0</v>
      </c>
      <c r="AC3455">
        <v>0</v>
      </c>
      <c r="AD3455">
        <v>0</v>
      </c>
    </row>
    <row r="3456" spans="2:30" ht="15" customHeight="1" x14ac:dyDescent="0.45">
      <c r="B3456" t="s">
        <v>419</v>
      </c>
      <c r="C3456" t="s">
        <v>190</v>
      </c>
      <c r="D3456" t="s">
        <v>2844</v>
      </c>
      <c r="E3456" t="s">
        <v>2845</v>
      </c>
      <c r="F3456" t="s">
        <v>5795</v>
      </c>
      <c r="G3456" t="s">
        <v>422</v>
      </c>
      <c r="H3456" t="s">
        <v>2822</v>
      </c>
      <c r="I3456" t="s">
        <v>424</v>
      </c>
      <c r="K3456">
        <v>0</v>
      </c>
      <c r="L3456">
        <v>0</v>
      </c>
      <c r="M3456">
        <v>0</v>
      </c>
      <c r="N3456">
        <v>0</v>
      </c>
      <c r="O3456">
        <v>2.5000000000000001E-4</v>
      </c>
      <c r="P3456">
        <v>2.5999999999999998E-4</v>
      </c>
      <c r="Q3456">
        <v>2.7999999999999998E-4</v>
      </c>
      <c r="R3456">
        <v>2.9E-4</v>
      </c>
      <c r="S3456">
        <v>3.1E-4</v>
      </c>
      <c r="T3456">
        <v>3.4000000000000002E-4</v>
      </c>
      <c r="U3456">
        <v>3.6999999999999999E-4</v>
      </c>
      <c r="V3456">
        <v>4.0000000000000002E-4</v>
      </c>
      <c r="W3456">
        <v>4.4000000000000002E-4</v>
      </c>
      <c r="X3456">
        <v>4.8000000000000001E-4</v>
      </c>
      <c r="Y3456">
        <v>5.2999999999999998E-4</v>
      </c>
      <c r="Z3456">
        <v>5.8E-4</v>
      </c>
      <c r="AA3456">
        <v>6.4999999999999997E-4</v>
      </c>
      <c r="AB3456">
        <v>7.2000000000000005E-4</v>
      </c>
      <c r="AC3456">
        <v>8.0999999999999996E-4</v>
      </c>
      <c r="AD3456">
        <v>9.1E-4</v>
      </c>
    </row>
    <row r="3457" spans="2:30" ht="15" customHeight="1" x14ac:dyDescent="0.45">
      <c r="B3457" t="s">
        <v>419</v>
      </c>
      <c r="C3457" t="s">
        <v>190</v>
      </c>
      <c r="D3457" t="s">
        <v>2847</v>
      </c>
      <c r="E3457" t="s">
        <v>2848</v>
      </c>
      <c r="F3457" t="s">
        <v>5796</v>
      </c>
      <c r="G3457" t="s">
        <v>422</v>
      </c>
      <c r="H3457" t="s">
        <v>2822</v>
      </c>
      <c r="I3457" t="s">
        <v>424</v>
      </c>
      <c r="K3457">
        <v>0</v>
      </c>
      <c r="L3457">
        <v>3.0000000000000001E-5</v>
      </c>
      <c r="M3457">
        <v>2.0000000000000002E-5</v>
      </c>
      <c r="N3457">
        <v>2.0000000000000002E-5</v>
      </c>
      <c r="O3457">
        <v>4.28E-3</v>
      </c>
      <c r="P3457">
        <v>6.4099999999999999E-3</v>
      </c>
      <c r="Q3457">
        <v>5.6800000000000002E-3</v>
      </c>
      <c r="R3457">
        <v>5.79E-3</v>
      </c>
      <c r="S3457">
        <v>5.5900000000000004E-3</v>
      </c>
      <c r="T3457">
        <v>5.6299999999999996E-3</v>
      </c>
      <c r="U3457">
        <v>5.6600000000000001E-3</v>
      </c>
      <c r="V3457">
        <v>5.7499999999999999E-3</v>
      </c>
      <c r="W3457">
        <v>5.8100000000000001E-3</v>
      </c>
      <c r="X3457">
        <v>5.8599999999999998E-3</v>
      </c>
      <c r="Y3457">
        <v>5.9100000000000003E-3</v>
      </c>
      <c r="Z3457">
        <v>5.96E-3</v>
      </c>
      <c r="AA3457">
        <v>5.9899999999999997E-3</v>
      </c>
      <c r="AB3457">
        <v>6.0200000000000002E-3</v>
      </c>
      <c r="AC3457">
        <v>6.0499999999999998E-3</v>
      </c>
      <c r="AD3457">
        <v>6.0299999999999998E-3</v>
      </c>
    </row>
    <row r="3458" spans="2:30" ht="15" customHeight="1" x14ac:dyDescent="0.45">
      <c r="B3458" t="s">
        <v>419</v>
      </c>
      <c r="C3458" t="s">
        <v>190</v>
      </c>
      <c r="D3458" t="s">
        <v>2850</v>
      </c>
      <c r="E3458" t="s">
        <v>2851</v>
      </c>
      <c r="F3458" t="s">
        <v>5797</v>
      </c>
      <c r="G3458" t="s">
        <v>422</v>
      </c>
      <c r="H3458" t="s">
        <v>2822</v>
      </c>
      <c r="I3458" t="s">
        <v>424</v>
      </c>
      <c r="K3458">
        <v>0</v>
      </c>
      <c r="L3458">
        <v>4.0000000000000003E-5</v>
      </c>
      <c r="M3458">
        <v>4.0000000000000003E-5</v>
      </c>
      <c r="N3458">
        <v>4.0000000000000003E-5</v>
      </c>
      <c r="O3458">
        <v>8.0599999999999995E-3</v>
      </c>
      <c r="P3458">
        <v>1.076E-2</v>
      </c>
      <c r="Q3458">
        <v>9.7900000000000001E-3</v>
      </c>
      <c r="R3458">
        <v>1.001E-2</v>
      </c>
      <c r="S3458">
        <v>9.92E-3</v>
      </c>
      <c r="T3458">
        <v>1.022E-2</v>
      </c>
      <c r="U3458">
        <v>1.048E-2</v>
      </c>
      <c r="V3458">
        <v>1.0840000000000001E-2</v>
      </c>
      <c r="W3458">
        <v>1.1169999999999999E-2</v>
      </c>
      <c r="X3458">
        <v>1.149E-2</v>
      </c>
      <c r="Y3458">
        <v>1.183E-2</v>
      </c>
      <c r="Z3458">
        <v>1.217E-2</v>
      </c>
      <c r="AA3458">
        <v>1.2500000000000001E-2</v>
      </c>
      <c r="AB3458">
        <v>1.2840000000000001E-2</v>
      </c>
      <c r="AC3458">
        <v>1.319E-2</v>
      </c>
      <c r="AD3458">
        <v>1.3480000000000001E-2</v>
      </c>
    </row>
    <row r="3459" spans="2:30" ht="15" customHeight="1" x14ac:dyDescent="0.45">
      <c r="B3459" t="s">
        <v>419</v>
      </c>
      <c r="C3459" t="s">
        <v>190</v>
      </c>
      <c r="D3459" t="s">
        <v>2853</v>
      </c>
      <c r="E3459" t="s">
        <v>2854</v>
      </c>
      <c r="F3459" t="s">
        <v>5798</v>
      </c>
      <c r="G3459" t="s">
        <v>2856</v>
      </c>
      <c r="H3459" t="s">
        <v>2857</v>
      </c>
      <c r="I3459" t="s">
        <v>2858</v>
      </c>
      <c r="K3459">
        <v>-1.6464399999999999</v>
      </c>
      <c r="L3459">
        <v>-1.4696400000000001</v>
      </c>
      <c r="M3459">
        <v>-1.4249700000000001</v>
      </c>
      <c r="N3459">
        <v>-1.3621700000000001</v>
      </c>
      <c r="O3459">
        <v>-1.341</v>
      </c>
      <c r="P3459">
        <v>-1.3193699999999999</v>
      </c>
      <c r="Q3459">
        <v>-1.325</v>
      </c>
      <c r="R3459">
        <v>-1.36111</v>
      </c>
      <c r="S3459">
        <v>-1.3577999999999999</v>
      </c>
      <c r="T3459">
        <v>-1.3958600000000001</v>
      </c>
    </row>
    <row r="3460" spans="2:30" ht="15" customHeight="1" x14ac:dyDescent="0.45">
      <c r="B3460" t="s">
        <v>419</v>
      </c>
      <c r="C3460" t="s">
        <v>190</v>
      </c>
      <c r="D3460" t="s">
        <v>2859</v>
      </c>
      <c r="E3460" t="s">
        <v>2860</v>
      </c>
      <c r="F3460" t="s">
        <v>5799</v>
      </c>
      <c r="G3460" t="s">
        <v>2856</v>
      </c>
      <c r="H3460" t="s">
        <v>2857</v>
      </c>
      <c r="I3460" t="s">
        <v>2858</v>
      </c>
      <c r="K3460">
        <v>-1.45858</v>
      </c>
      <c r="L3460">
        <v>-1.2705</v>
      </c>
      <c r="M3460">
        <v>-1.23062</v>
      </c>
      <c r="N3460">
        <v>-1.20343</v>
      </c>
      <c r="O3460">
        <v>-1.1851799999999999</v>
      </c>
      <c r="P3460">
        <v>-1.19211</v>
      </c>
      <c r="Q3460">
        <v>-1.2368300000000001</v>
      </c>
      <c r="R3460">
        <v>-1.17248</v>
      </c>
      <c r="S3460">
        <v>-1.2259100000000001</v>
      </c>
      <c r="T3460">
        <v>-1.24268</v>
      </c>
    </row>
    <row r="3461" spans="2:30" ht="15" customHeight="1" x14ac:dyDescent="0.45">
      <c r="B3461" t="s">
        <v>419</v>
      </c>
      <c r="C3461" t="s">
        <v>190</v>
      </c>
      <c r="D3461" t="s">
        <v>2862</v>
      </c>
      <c r="E3461" t="s">
        <v>2863</v>
      </c>
      <c r="F3461" t="s">
        <v>5800</v>
      </c>
      <c r="G3461" t="s">
        <v>2856</v>
      </c>
      <c r="H3461" t="s">
        <v>2865</v>
      </c>
      <c r="I3461" t="s">
        <v>2858</v>
      </c>
      <c r="K3461">
        <v>-1.40296</v>
      </c>
      <c r="L3461">
        <v>-1.2176899999999999</v>
      </c>
      <c r="M3461">
        <v>-1.1704600000000001</v>
      </c>
      <c r="N3461">
        <v>-1.1182099999999999</v>
      </c>
      <c r="O3461">
        <v>-1.0896399999999999</v>
      </c>
      <c r="P3461">
        <v>-1.07992</v>
      </c>
      <c r="Q3461">
        <v>-1.09832</v>
      </c>
      <c r="R3461">
        <v>-1.1151599999999999</v>
      </c>
      <c r="S3461">
        <v>-1.0801000000000001</v>
      </c>
      <c r="T3461">
        <v>-1.0999699999999999</v>
      </c>
    </row>
    <row r="3462" spans="2:30" ht="15" customHeight="1" x14ac:dyDescent="0.45">
      <c r="B3462" t="s">
        <v>419</v>
      </c>
      <c r="C3462" t="s">
        <v>190</v>
      </c>
      <c r="D3462" t="s">
        <v>2866</v>
      </c>
      <c r="E3462" t="s">
        <v>2867</v>
      </c>
      <c r="F3462" t="s">
        <v>5801</v>
      </c>
      <c r="G3462" t="s">
        <v>2856</v>
      </c>
      <c r="H3462" t="s">
        <v>2865</v>
      </c>
      <c r="I3462" t="s">
        <v>2858</v>
      </c>
      <c r="K3462">
        <v>0</v>
      </c>
      <c r="L3462">
        <v>0</v>
      </c>
      <c r="M3462">
        <v>0</v>
      </c>
      <c r="N3462">
        <v>0</v>
      </c>
      <c r="O3462">
        <v>0</v>
      </c>
      <c r="P3462">
        <v>0</v>
      </c>
      <c r="Q3462">
        <v>0</v>
      </c>
      <c r="R3462">
        <v>0</v>
      </c>
      <c r="S3462">
        <v>0</v>
      </c>
      <c r="T3462">
        <v>0</v>
      </c>
    </row>
    <row r="3463" spans="2:30" ht="15" customHeight="1" x14ac:dyDescent="0.45">
      <c r="B3463" t="s">
        <v>419</v>
      </c>
      <c r="C3463" t="s">
        <v>190</v>
      </c>
      <c r="D3463" t="s">
        <v>2869</v>
      </c>
      <c r="E3463" t="s">
        <v>2870</v>
      </c>
      <c r="F3463" t="s">
        <v>5802</v>
      </c>
      <c r="G3463" t="s">
        <v>2856</v>
      </c>
      <c r="H3463" t="s">
        <v>2865</v>
      </c>
      <c r="I3463" t="s">
        <v>2858</v>
      </c>
      <c r="K3463">
        <v>-0.50395000000000001</v>
      </c>
      <c r="L3463">
        <v>-0.45901999999999998</v>
      </c>
      <c r="M3463">
        <v>-0.45088</v>
      </c>
      <c r="N3463">
        <v>-0.44346000000000002</v>
      </c>
      <c r="O3463">
        <v>-0.44363000000000002</v>
      </c>
      <c r="P3463">
        <v>-0.44828000000000001</v>
      </c>
      <c r="Q3463">
        <v>-0.46173999999999998</v>
      </c>
      <c r="R3463">
        <v>-0.47876999999999997</v>
      </c>
      <c r="S3463">
        <v>-0.48559000000000002</v>
      </c>
      <c r="T3463">
        <v>-0.52459</v>
      </c>
    </row>
    <row r="3464" spans="2:30" ht="15" customHeight="1" x14ac:dyDescent="0.45">
      <c r="B3464" t="s">
        <v>419</v>
      </c>
      <c r="C3464" t="s">
        <v>190</v>
      </c>
      <c r="D3464" t="s">
        <v>2872</v>
      </c>
      <c r="E3464" t="s">
        <v>2873</v>
      </c>
      <c r="F3464" t="s">
        <v>5803</v>
      </c>
      <c r="G3464" t="s">
        <v>2856</v>
      </c>
      <c r="H3464" t="s">
        <v>2865</v>
      </c>
      <c r="I3464" t="s">
        <v>2858</v>
      </c>
      <c r="K3464">
        <v>-9.0090000000000003E-2</v>
      </c>
      <c r="L3464">
        <v>-9.6890000000000004E-2</v>
      </c>
      <c r="M3464">
        <v>-9.1950000000000004E-2</v>
      </c>
      <c r="N3464">
        <v>-9.8229999999999998E-2</v>
      </c>
      <c r="O3464">
        <v>-0.11169</v>
      </c>
      <c r="P3464">
        <v>-0.11539000000000001</v>
      </c>
      <c r="Q3464">
        <v>-0.12478</v>
      </c>
      <c r="R3464">
        <v>-0.14235</v>
      </c>
      <c r="S3464">
        <v>-0.16017999999999999</v>
      </c>
      <c r="T3464">
        <v>-0.19517999999999999</v>
      </c>
    </row>
    <row r="3465" spans="2:30" ht="15" customHeight="1" x14ac:dyDescent="0.45">
      <c r="B3465" t="s">
        <v>419</v>
      </c>
      <c r="C3465" t="s">
        <v>190</v>
      </c>
      <c r="D3465" t="s">
        <v>2875</v>
      </c>
      <c r="E3465" t="s">
        <v>2876</v>
      </c>
      <c r="F3465" t="s">
        <v>5804</v>
      </c>
      <c r="G3465" t="s">
        <v>2856</v>
      </c>
      <c r="H3465" t="s">
        <v>2865</v>
      </c>
      <c r="I3465" t="s">
        <v>2858</v>
      </c>
      <c r="K3465">
        <v>0</v>
      </c>
      <c r="L3465">
        <v>0</v>
      </c>
      <c r="M3465">
        <v>0</v>
      </c>
      <c r="N3465">
        <v>0</v>
      </c>
      <c r="O3465">
        <v>0</v>
      </c>
      <c r="P3465">
        <v>0</v>
      </c>
      <c r="Q3465">
        <v>0</v>
      </c>
      <c r="R3465">
        <v>0</v>
      </c>
      <c r="S3465">
        <v>0</v>
      </c>
      <c r="T3465">
        <v>0</v>
      </c>
    </row>
    <row r="3466" spans="2:30" ht="15" customHeight="1" x14ac:dyDescent="0.45">
      <c r="B3466" t="s">
        <v>419</v>
      </c>
      <c r="C3466" t="s">
        <v>190</v>
      </c>
      <c r="D3466" t="s">
        <v>2878</v>
      </c>
      <c r="E3466" t="s">
        <v>2879</v>
      </c>
      <c r="F3466" t="s">
        <v>5805</v>
      </c>
      <c r="G3466" t="s">
        <v>2856</v>
      </c>
      <c r="H3466" t="s">
        <v>2865</v>
      </c>
      <c r="I3466" t="s">
        <v>2858</v>
      </c>
      <c r="K3466">
        <v>-3.356E-2</v>
      </c>
      <c r="L3466">
        <v>-3.9390000000000001E-2</v>
      </c>
      <c r="M3466">
        <v>-5.1049999999999998E-2</v>
      </c>
      <c r="N3466">
        <v>-5.1090000000000003E-2</v>
      </c>
      <c r="O3466">
        <v>-5.8549999999999998E-2</v>
      </c>
      <c r="P3466">
        <v>-5.9920000000000001E-2</v>
      </c>
      <c r="Q3466">
        <v>-7.1590000000000001E-2</v>
      </c>
      <c r="R3466">
        <v>-7.3529999999999998E-2</v>
      </c>
      <c r="S3466">
        <v>-7.3160000000000003E-2</v>
      </c>
      <c r="T3466">
        <v>-9.0050000000000005E-2</v>
      </c>
    </row>
    <row r="3467" spans="2:30" ht="15" customHeight="1" x14ac:dyDescent="0.45">
      <c r="B3467" t="s">
        <v>419</v>
      </c>
      <c r="C3467" t="s">
        <v>190</v>
      </c>
      <c r="D3467" t="s">
        <v>2881</v>
      </c>
      <c r="E3467" t="s">
        <v>2882</v>
      </c>
      <c r="F3467" t="s">
        <v>5806</v>
      </c>
      <c r="G3467" t="s">
        <v>2856</v>
      </c>
      <c r="H3467" t="s">
        <v>2865</v>
      </c>
      <c r="I3467" t="s">
        <v>2858</v>
      </c>
      <c r="K3467">
        <v>0</v>
      </c>
      <c r="L3467">
        <v>0</v>
      </c>
      <c r="M3467">
        <v>0</v>
      </c>
      <c r="N3467">
        <v>0</v>
      </c>
      <c r="O3467">
        <v>0</v>
      </c>
      <c r="P3467">
        <v>0</v>
      </c>
      <c r="Q3467">
        <v>0</v>
      </c>
      <c r="R3467">
        <v>0</v>
      </c>
      <c r="S3467">
        <v>0</v>
      </c>
      <c r="T3467">
        <v>0</v>
      </c>
    </row>
    <row r="3468" spans="2:30" ht="15" customHeight="1" x14ac:dyDescent="0.45">
      <c r="B3468" t="s">
        <v>419</v>
      </c>
      <c r="C3468" t="s">
        <v>190</v>
      </c>
      <c r="D3468" t="s">
        <v>2884</v>
      </c>
      <c r="E3468" t="s">
        <v>2885</v>
      </c>
      <c r="F3468" t="s">
        <v>5807</v>
      </c>
      <c r="G3468" t="s">
        <v>2856</v>
      </c>
      <c r="H3468" t="s">
        <v>2865</v>
      </c>
      <c r="I3468" t="s">
        <v>2858</v>
      </c>
      <c r="K3468">
        <v>0</v>
      </c>
      <c r="L3468">
        <v>0</v>
      </c>
      <c r="M3468">
        <v>0</v>
      </c>
      <c r="N3468">
        <v>-1.0000000000000001E-5</v>
      </c>
      <c r="O3468">
        <v>-1.0000000000000001E-5</v>
      </c>
      <c r="P3468">
        <v>-1.0000000000000001E-5</v>
      </c>
      <c r="Q3468">
        <v>0</v>
      </c>
      <c r="R3468">
        <v>-1.0000000000000001E-5</v>
      </c>
      <c r="S3468">
        <v>-2.0000000000000002E-5</v>
      </c>
      <c r="T3468">
        <v>-1.0000000000000001E-5</v>
      </c>
    </row>
    <row r="3469" spans="2:30" ht="15" customHeight="1" x14ac:dyDescent="0.45">
      <c r="B3469" t="s">
        <v>419</v>
      </c>
      <c r="C3469" t="s">
        <v>190</v>
      </c>
      <c r="D3469" t="s">
        <v>2887</v>
      </c>
      <c r="E3469" t="s">
        <v>2888</v>
      </c>
      <c r="F3469" t="s">
        <v>5808</v>
      </c>
      <c r="G3469" t="s">
        <v>2856</v>
      </c>
      <c r="H3469" t="s">
        <v>2865</v>
      </c>
      <c r="I3469" t="s">
        <v>2858</v>
      </c>
      <c r="K3469">
        <v>-0.77534999999999998</v>
      </c>
      <c r="L3469">
        <v>-0.62239</v>
      </c>
      <c r="M3469">
        <v>-0.57657000000000003</v>
      </c>
      <c r="N3469">
        <v>-0.52542</v>
      </c>
      <c r="O3469">
        <v>-0.47575000000000001</v>
      </c>
      <c r="P3469">
        <v>-0.45632</v>
      </c>
      <c r="Q3469">
        <v>-0.44020999999999999</v>
      </c>
      <c r="R3469">
        <v>-0.42048999999999997</v>
      </c>
      <c r="S3469">
        <v>-0.36115999999999998</v>
      </c>
      <c r="T3469">
        <v>-0.29015000000000002</v>
      </c>
    </row>
    <row r="3470" spans="2:30" ht="15" customHeight="1" x14ac:dyDescent="0.45">
      <c r="B3470" t="s">
        <v>419</v>
      </c>
      <c r="C3470" t="s">
        <v>190</v>
      </c>
      <c r="D3470" t="s">
        <v>2890</v>
      </c>
      <c r="E3470" t="s">
        <v>2891</v>
      </c>
      <c r="F3470" t="s">
        <v>5809</v>
      </c>
      <c r="G3470" t="s">
        <v>2856</v>
      </c>
      <c r="H3470" t="s">
        <v>2893</v>
      </c>
      <c r="I3470" t="s">
        <v>2858</v>
      </c>
      <c r="K3470">
        <v>-0.17868000000000001</v>
      </c>
      <c r="L3470">
        <v>-0.17752999999999999</v>
      </c>
      <c r="M3470">
        <v>-0.17777999999999999</v>
      </c>
      <c r="N3470">
        <v>-0.17838999999999999</v>
      </c>
      <c r="O3470">
        <v>-0.17957999999999999</v>
      </c>
      <c r="P3470">
        <v>-0.18029000000000001</v>
      </c>
      <c r="Q3470">
        <v>-0.18137</v>
      </c>
      <c r="R3470">
        <v>-0.18276999999999999</v>
      </c>
      <c r="S3470">
        <v>-0.18317</v>
      </c>
      <c r="T3470">
        <v>-0.18459999999999999</v>
      </c>
    </row>
    <row r="3471" spans="2:30" ht="15" customHeight="1" x14ac:dyDescent="0.45">
      <c r="B3471" t="s">
        <v>419</v>
      </c>
      <c r="C3471" t="s">
        <v>190</v>
      </c>
      <c r="D3471" t="s">
        <v>2894</v>
      </c>
      <c r="E3471" t="s">
        <v>2895</v>
      </c>
      <c r="F3471" t="s">
        <v>5810</v>
      </c>
      <c r="G3471" t="s">
        <v>2856</v>
      </c>
      <c r="H3471" t="s">
        <v>2893</v>
      </c>
      <c r="I3471" t="s">
        <v>2858</v>
      </c>
      <c r="K3471">
        <v>-5.3299999999999997E-3</v>
      </c>
      <c r="L3471">
        <v>-5.1700000000000001E-3</v>
      </c>
      <c r="M3471">
        <v>-5.2599999999999999E-3</v>
      </c>
      <c r="N3471">
        <v>-5.1000000000000004E-3</v>
      </c>
      <c r="O3471">
        <v>-5.2700000000000004E-3</v>
      </c>
      <c r="P3471">
        <v>-5.2300000000000003E-3</v>
      </c>
      <c r="Q3471">
        <v>-5.28E-3</v>
      </c>
      <c r="R3471">
        <v>-5.1500000000000001E-3</v>
      </c>
      <c r="S3471">
        <v>-5.11E-3</v>
      </c>
      <c r="T3471">
        <v>-5.4099999999999999E-3</v>
      </c>
    </row>
    <row r="3472" spans="2:30" ht="15" customHeight="1" x14ac:dyDescent="0.45">
      <c r="B3472" t="s">
        <v>419</v>
      </c>
      <c r="C3472" t="s">
        <v>190</v>
      </c>
      <c r="D3472" t="s">
        <v>2897</v>
      </c>
      <c r="E3472" t="s">
        <v>2898</v>
      </c>
      <c r="F3472" t="s">
        <v>5811</v>
      </c>
      <c r="G3472" t="s">
        <v>2856</v>
      </c>
      <c r="H3472" t="s">
        <v>2893</v>
      </c>
      <c r="I3472" t="s">
        <v>2858</v>
      </c>
      <c r="K3472">
        <v>-3.109E-2</v>
      </c>
      <c r="L3472">
        <v>-2.8209999999999999E-2</v>
      </c>
      <c r="M3472">
        <v>-2.7730000000000001E-2</v>
      </c>
      <c r="N3472">
        <v>-2.7449999999999999E-2</v>
      </c>
      <c r="O3472">
        <v>-2.6980000000000001E-2</v>
      </c>
      <c r="P3472">
        <v>-2.7189999999999999E-2</v>
      </c>
      <c r="Q3472">
        <v>-2.7E-2</v>
      </c>
      <c r="R3472">
        <v>-2.664E-2</v>
      </c>
      <c r="S3472">
        <v>-2.6599999999999999E-2</v>
      </c>
      <c r="T3472">
        <v>-2.6249999999999999E-2</v>
      </c>
    </row>
    <row r="3473" spans="2:20" ht="15" customHeight="1" x14ac:dyDescent="0.45">
      <c r="B3473" t="s">
        <v>419</v>
      </c>
      <c r="C3473" t="s">
        <v>190</v>
      </c>
      <c r="D3473" t="s">
        <v>2900</v>
      </c>
      <c r="E3473" t="s">
        <v>2901</v>
      </c>
      <c r="F3473" t="s">
        <v>5812</v>
      </c>
      <c r="G3473" t="s">
        <v>2856</v>
      </c>
      <c r="H3473" t="s">
        <v>2893</v>
      </c>
      <c r="I3473" t="s">
        <v>2858</v>
      </c>
      <c r="K3473">
        <v>-7.11E-3</v>
      </c>
      <c r="L3473">
        <v>-7.5399999999999998E-3</v>
      </c>
      <c r="M3473">
        <v>-7.6800000000000002E-3</v>
      </c>
      <c r="N3473">
        <v>-7.7499999999999999E-3</v>
      </c>
      <c r="O3473">
        <v>-7.6E-3</v>
      </c>
      <c r="P3473">
        <v>-7.4599999999999996E-3</v>
      </c>
      <c r="Q3473">
        <v>-7.1000000000000004E-3</v>
      </c>
      <c r="R3473">
        <v>-6.5100000000000002E-3</v>
      </c>
      <c r="S3473">
        <v>-6.1799999999999997E-3</v>
      </c>
      <c r="T3473">
        <v>-5.3499999999999997E-3</v>
      </c>
    </row>
    <row r="3474" spans="2:20" ht="15" customHeight="1" x14ac:dyDescent="0.45">
      <c r="B3474" t="s">
        <v>419</v>
      </c>
      <c r="C3474" t="s">
        <v>190</v>
      </c>
      <c r="D3474" t="s">
        <v>2903</v>
      </c>
      <c r="E3474" t="s">
        <v>2904</v>
      </c>
      <c r="F3474" t="s">
        <v>5813</v>
      </c>
      <c r="G3474" t="s">
        <v>2856</v>
      </c>
      <c r="H3474" t="s">
        <v>2893</v>
      </c>
      <c r="I3474" t="s">
        <v>2858</v>
      </c>
      <c r="K3474">
        <v>-1.06E-3</v>
      </c>
      <c r="L3474">
        <v>-1.07E-3</v>
      </c>
      <c r="M3474">
        <v>-1.14E-3</v>
      </c>
      <c r="N3474">
        <v>-1.2099999999999999E-3</v>
      </c>
      <c r="O3474">
        <v>-1.31E-3</v>
      </c>
      <c r="P3474">
        <v>-1.3500000000000001E-3</v>
      </c>
      <c r="Q3474">
        <v>-1.39E-3</v>
      </c>
      <c r="R3474">
        <v>-1.3699999999999999E-3</v>
      </c>
      <c r="S3474">
        <v>-1.4400000000000001E-3</v>
      </c>
      <c r="T3474">
        <v>-1.4499999999999999E-3</v>
      </c>
    </row>
    <row r="3475" spans="2:20" ht="15" customHeight="1" x14ac:dyDescent="0.45">
      <c r="B3475" t="s">
        <v>419</v>
      </c>
      <c r="C3475" t="s">
        <v>190</v>
      </c>
      <c r="D3475" t="s">
        <v>2906</v>
      </c>
      <c r="E3475" t="s">
        <v>2907</v>
      </c>
      <c r="F3475" t="s">
        <v>5814</v>
      </c>
      <c r="G3475" t="s">
        <v>2856</v>
      </c>
      <c r="H3475" t="s">
        <v>2893</v>
      </c>
      <c r="I3475" t="s">
        <v>2858</v>
      </c>
      <c r="K3475">
        <v>-3.32E-3</v>
      </c>
      <c r="L3475">
        <v>-4.3600000000000002E-3</v>
      </c>
      <c r="M3475">
        <v>-4.8300000000000001E-3</v>
      </c>
      <c r="N3475">
        <v>-4.8999999999999998E-3</v>
      </c>
      <c r="O3475">
        <v>-5.0400000000000002E-3</v>
      </c>
      <c r="P3475">
        <v>-4.8700000000000002E-3</v>
      </c>
      <c r="Q3475">
        <v>-4.6499999999999996E-3</v>
      </c>
      <c r="R3475">
        <v>-4.0400000000000002E-3</v>
      </c>
      <c r="S3475">
        <v>-3.2499999999999999E-3</v>
      </c>
      <c r="T3475">
        <v>-1.7700000000000001E-3</v>
      </c>
    </row>
    <row r="3476" spans="2:20" ht="15" customHeight="1" x14ac:dyDescent="0.45">
      <c r="B3476" t="s">
        <v>419</v>
      </c>
      <c r="C3476" t="s">
        <v>190</v>
      </c>
      <c r="D3476" t="s">
        <v>2909</v>
      </c>
      <c r="E3476" t="s">
        <v>2910</v>
      </c>
      <c r="F3476" t="s">
        <v>5815</v>
      </c>
      <c r="G3476" t="s">
        <v>2856</v>
      </c>
      <c r="H3476" t="s">
        <v>2893</v>
      </c>
      <c r="I3476" t="s">
        <v>2858</v>
      </c>
      <c r="K3476">
        <v>-7.0730000000000001E-2</v>
      </c>
      <c r="L3476">
        <v>-7.109E-2</v>
      </c>
      <c r="M3476">
        <v>-7.0019999999999999E-2</v>
      </c>
      <c r="N3476">
        <v>-6.9449999999999998E-2</v>
      </c>
      <c r="O3476">
        <v>-6.8049999999999999E-2</v>
      </c>
      <c r="P3476">
        <v>-6.7839999999999998E-2</v>
      </c>
      <c r="Q3476">
        <v>-6.6769999999999996E-2</v>
      </c>
      <c r="R3476">
        <v>-6.6699999999999995E-2</v>
      </c>
      <c r="S3476">
        <v>-6.7080000000000001E-2</v>
      </c>
      <c r="T3476">
        <v>-6.3619999999999996E-2</v>
      </c>
    </row>
    <row r="3477" spans="2:20" ht="15" customHeight="1" x14ac:dyDescent="0.45">
      <c r="B3477" t="s">
        <v>419</v>
      </c>
      <c r="C3477" t="s">
        <v>190</v>
      </c>
      <c r="D3477" t="s">
        <v>2912</v>
      </c>
      <c r="E3477" t="s">
        <v>2913</v>
      </c>
      <c r="F3477" t="s">
        <v>5816</v>
      </c>
      <c r="G3477" t="s">
        <v>2856</v>
      </c>
      <c r="H3477" t="s">
        <v>2893</v>
      </c>
      <c r="I3477" t="s">
        <v>2858</v>
      </c>
      <c r="K3477">
        <v>-4.4999999999999997E-3</v>
      </c>
      <c r="L3477">
        <v>-4.5599999999999998E-3</v>
      </c>
      <c r="M3477">
        <v>-4.9300000000000004E-3</v>
      </c>
      <c r="N3477">
        <v>-5.5799999999999999E-3</v>
      </c>
      <c r="O3477">
        <v>-5.6800000000000002E-3</v>
      </c>
      <c r="P3477">
        <v>-5.9899999999999997E-3</v>
      </c>
      <c r="Q3477">
        <v>-6.5599999999999999E-3</v>
      </c>
      <c r="R3477">
        <v>-6.9499999999999996E-3</v>
      </c>
      <c r="S3477">
        <v>-7.1500000000000001E-3</v>
      </c>
      <c r="T3477">
        <v>-8.9599999999999992E-3</v>
      </c>
    </row>
    <row r="3478" spans="2:20" ht="15" customHeight="1" x14ac:dyDescent="0.45">
      <c r="B3478" t="s">
        <v>419</v>
      </c>
      <c r="C3478" t="s">
        <v>190</v>
      </c>
      <c r="D3478" t="s">
        <v>2915</v>
      </c>
      <c r="E3478" t="s">
        <v>2916</v>
      </c>
      <c r="F3478" t="s">
        <v>5817</v>
      </c>
      <c r="G3478" t="s">
        <v>2856</v>
      </c>
      <c r="H3478" t="s">
        <v>2893</v>
      </c>
      <c r="I3478" t="s">
        <v>2858</v>
      </c>
      <c r="K3478">
        <v>-5.3099999999999996E-3</v>
      </c>
      <c r="L3478">
        <v>-4.8900000000000002E-3</v>
      </c>
      <c r="M3478">
        <v>-4.9500000000000004E-3</v>
      </c>
      <c r="N3478">
        <v>-4.7400000000000003E-3</v>
      </c>
      <c r="O3478">
        <v>-4.8799999999999998E-3</v>
      </c>
      <c r="P3478">
        <v>-4.7400000000000003E-3</v>
      </c>
      <c r="Q3478">
        <v>-5.0099999999999997E-3</v>
      </c>
      <c r="R3478">
        <v>-4.8300000000000001E-3</v>
      </c>
      <c r="S3478">
        <v>-5.0299999999999997E-3</v>
      </c>
      <c r="T3478">
        <v>-6.1900000000000002E-3</v>
      </c>
    </row>
    <row r="3479" spans="2:20" ht="15" customHeight="1" x14ac:dyDescent="0.45">
      <c r="B3479" t="s">
        <v>419</v>
      </c>
      <c r="C3479" t="s">
        <v>190</v>
      </c>
      <c r="D3479" t="s">
        <v>2918</v>
      </c>
      <c r="E3479" t="s">
        <v>2919</v>
      </c>
      <c r="F3479" t="s">
        <v>5818</v>
      </c>
      <c r="G3479" t="s">
        <v>2856</v>
      </c>
      <c r="H3479" t="s">
        <v>2893</v>
      </c>
      <c r="I3479" t="s">
        <v>2858</v>
      </c>
      <c r="K3479">
        <v>-1.0000000000000001E-5</v>
      </c>
      <c r="L3479">
        <v>0</v>
      </c>
      <c r="M3479">
        <v>0</v>
      </c>
      <c r="N3479">
        <v>0</v>
      </c>
      <c r="O3479">
        <v>-1.0000000000000001E-5</v>
      </c>
      <c r="P3479">
        <v>-1.0000000000000001E-5</v>
      </c>
      <c r="Q3479">
        <v>-1.0000000000000001E-5</v>
      </c>
      <c r="R3479">
        <v>-1.0000000000000001E-5</v>
      </c>
      <c r="S3479">
        <v>-1.0000000000000001E-5</v>
      </c>
      <c r="T3479">
        <v>-2.0000000000000002E-5</v>
      </c>
    </row>
    <row r="3480" spans="2:20" ht="15" customHeight="1" x14ac:dyDescent="0.45">
      <c r="B3480" t="s">
        <v>419</v>
      </c>
      <c r="C3480" t="s">
        <v>190</v>
      </c>
      <c r="D3480" t="s">
        <v>2921</v>
      </c>
      <c r="E3480" t="s">
        <v>2922</v>
      </c>
      <c r="F3480" t="s">
        <v>5819</v>
      </c>
      <c r="G3480" t="s">
        <v>2856</v>
      </c>
      <c r="H3480" t="s">
        <v>2893</v>
      </c>
      <c r="I3480" t="s">
        <v>2858</v>
      </c>
      <c r="K3480">
        <v>-5.0000000000000001E-3</v>
      </c>
      <c r="L3480">
        <v>-4.8599999999999997E-3</v>
      </c>
      <c r="M3480">
        <v>-4.8900000000000002E-3</v>
      </c>
      <c r="N3480">
        <v>-4.6899999999999997E-3</v>
      </c>
      <c r="O3480">
        <v>-4.6699999999999997E-3</v>
      </c>
      <c r="P3480">
        <v>-4.1599999999999996E-3</v>
      </c>
      <c r="Q3480">
        <v>-3.65E-3</v>
      </c>
      <c r="R3480">
        <v>-3.2000000000000002E-3</v>
      </c>
      <c r="S3480">
        <v>-2.5899999999999999E-3</v>
      </c>
      <c r="T3480">
        <v>-1.8600000000000001E-3</v>
      </c>
    </row>
    <row r="3481" spans="2:20" ht="15" customHeight="1" x14ac:dyDescent="0.45">
      <c r="B3481" t="s">
        <v>419</v>
      </c>
      <c r="C3481" t="s">
        <v>190</v>
      </c>
      <c r="D3481" t="s">
        <v>2924</v>
      </c>
      <c r="E3481" t="s">
        <v>2925</v>
      </c>
      <c r="F3481" t="s">
        <v>5820</v>
      </c>
      <c r="G3481" t="s">
        <v>2856</v>
      </c>
      <c r="H3481" t="s">
        <v>2893</v>
      </c>
      <c r="I3481" t="s">
        <v>2858</v>
      </c>
      <c r="K3481">
        <v>-1.529E-2</v>
      </c>
      <c r="L3481">
        <v>-1.6320000000000001E-2</v>
      </c>
      <c r="M3481">
        <v>-1.6889999999999999E-2</v>
      </c>
      <c r="N3481">
        <v>-1.7850000000000001E-2</v>
      </c>
      <c r="O3481">
        <v>-1.899E-2</v>
      </c>
      <c r="P3481">
        <v>-2.0420000000000001E-2</v>
      </c>
      <c r="Q3481">
        <v>-2.2440000000000002E-2</v>
      </c>
      <c r="R3481">
        <v>-2.6259999999999999E-2</v>
      </c>
      <c r="S3481">
        <v>-2.777E-2</v>
      </c>
      <c r="T3481">
        <v>-3.3329999999999999E-2</v>
      </c>
    </row>
    <row r="3482" spans="2:20" ht="15" customHeight="1" x14ac:dyDescent="0.45">
      <c r="B3482" t="s">
        <v>419</v>
      </c>
      <c r="C3482" t="s">
        <v>190</v>
      </c>
      <c r="D3482" t="s">
        <v>2927</v>
      </c>
      <c r="E3482" t="s">
        <v>2928</v>
      </c>
      <c r="F3482" t="s">
        <v>5821</v>
      </c>
      <c r="G3482" t="s">
        <v>2856</v>
      </c>
      <c r="H3482" t="s">
        <v>2893</v>
      </c>
      <c r="I3482" t="s">
        <v>2858</v>
      </c>
      <c r="K3482">
        <v>-7.3800000000000003E-3</v>
      </c>
      <c r="L3482">
        <v>-7.1999999999999998E-3</v>
      </c>
      <c r="M3482">
        <v>-6.9699999999999996E-3</v>
      </c>
      <c r="N3482">
        <v>-7.0699999999999999E-3</v>
      </c>
      <c r="O3482">
        <v>-7.1500000000000001E-3</v>
      </c>
      <c r="P3482">
        <v>-7.1599999999999997E-3</v>
      </c>
      <c r="Q3482">
        <v>-7.0099999999999997E-3</v>
      </c>
      <c r="R3482">
        <v>-7.0000000000000001E-3</v>
      </c>
      <c r="S3482">
        <v>-7.1700000000000002E-3</v>
      </c>
      <c r="T3482">
        <v>-7.92E-3</v>
      </c>
    </row>
    <row r="3483" spans="2:20" ht="15" customHeight="1" x14ac:dyDescent="0.45">
      <c r="B3483" t="s">
        <v>419</v>
      </c>
      <c r="C3483" t="s">
        <v>190</v>
      </c>
      <c r="D3483" t="s">
        <v>2930</v>
      </c>
      <c r="E3483" t="s">
        <v>2931</v>
      </c>
      <c r="F3483" t="s">
        <v>5822</v>
      </c>
      <c r="G3483" t="s">
        <v>2856</v>
      </c>
      <c r="H3483" t="s">
        <v>2893</v>
      </c>
      <c r="I3483" t="s">
        <v>2858</v>
      </c>
      <c r="K3483">
        <v>-3.5E-4</v>
      </c>
      <c r="L3483">
        <v>-3.8000000000000002E-4</v>
      </c>
      <c r="M3483">
        <v>-3.5E-4</v>
      </c>
      <c r="N3483">
        <v>-3.2000000000000003E-4</v>
      </c>
      <c r="O3483">
        <v>-4.2999999999999999E-4</v>
      </c>
      <c r="P3483">
        <v>-5.0000000000000001E-4</v>
      </c>
      <c r="Q3483">
        <v>-5.9999999999999995E-4</v>
      </c>
      <c r="R3483">
        <v>-6.8999999999999997E-4</v>
      </c>
      <c r="S3483">
        <v>-7.5000000000000002E-4</v>
      </c>
      <c r="T3483">
        <v>-9.7000000000000005E-4</v>
      </c>
    </row>
    <row r="3484" spans="2:20" ht="15" customHeight="1" x14ac:dyDescent="0.45">
      <c r="B3484" t="s">
        <v>419</v>
      </c>
      <c r="C3484" t="s">
        <v>190</v>
      </c>
      <c r="D3484" t="s">
        <v>2933</v>
      </c>
      <c r="E3484" t="s">
        <v>2934</v>
      </c>
      <c r="F3484" t="s">
        <v>5823</v>
      </c>
      <c r="G3484" t="s">
        <v>2856</v>
      </c>
      <c r="H3484" t="s">
        <v>2893</v>
      </c>
      <c r="I3484" t="s">
        <v>2858</v>
      </c>
      <c r="K3484">
        <v>-2.2190000000000001E-2</v>
      </c>
      <c r="L3484">
        <v>-2.189E-2</v>
      </c>
      <c r="M3484">
        <v>-2.213E-2</v>
      </c>
      <c r="N3484">
        <v>-2.2270000000000002E-2</v>
      </c>
      <c r="O3484">
        <v>-2.3519999999999999E-2</v>
      </c>
      <c r="P3484">
        <v>-2.3369999999999998E-2</v>
      </c>
      <c r="Q3484">
        <v>-2.3879999999999998E-2</v>
      </c>
      <c r="R3484">
        <v>-2.3400000000000001E-2</v>
      </c>
      <c r="S3484">
        <v>-2.3050000000000001E-2</v>
      </c>
      <c r="T3484">
        <v>-2.1520000000000001E-2</v>
      </c>
    </row>
    <row r="3485" spans="2:20" ht="15" customHeight="1" x14ac:dyDescent="0.45">
      <c r="B3485" t="s">
        <v>419</v>
      </c>
      <c r="C3485" t="s">
        <v>190</v>
      </c>
      <c r="D3485" t="s">
        <v>2936</v>
      </c>
      <c r="E3485" t="s">
        <v>2937</v>
      </c>
      <c r="F3485" t="s">
        <v>5824</v>
      </c>
      <c r="G3485" t="s">
        <v>2856</v>
      </c>
      <c r="H3485" t="s">
        <v>2939</v>
      </c>
      <c r="I3485" t="s">
        <v>2858</v>
      </c>
      <c r="K3485">
        <v>0</v>
      </c>
      <c r="L3485">
        <v>0</v>
      </c>
      <c r="M3485">
        <v>0</v>
      </c>
      <c r="N3485">
        <v>0</v>
      </c>
      <c r="O3485">
        <v>0</v>
      </c>
      <c r="P3485">
        <v>0</v>
      </c>
      <c r="Q3485">
        <v>0</v>
      </c>
      <c r="R3485">
        <v>0</v>
      </c>
      <c r="S3485">
        <v>0</v>
      </c>
      <c r="T3485">
        <v>0</v>
      </c>
    </row>
    <row r="3486" spans="2:20" ht="15" customHeight="1" x14ac:dyDescent="0.45">
      <c r="B3486" t="s">
        <v>419</v>
      </c>
      <c r="C3486" t="s">
        <v>190</v>
      </c>
      <c r="D3486" t="s">
        <v>2940</v>
      </c>
      <c r="E3486" t="s">
        <v>2941</v>
      </c>
      <c r="F3486" t="s">
        <v>5825</v>
      </c>
      <c r="G3486" t="s">
        <v>2856</v>
      </c>
      <c r="H3486" t="s">
        <v>2939</v>
      </c>
      <c r="I3486" t="s">
        <v>2858</v>
      </c>
      <c r="K3486">
        <v>3.3562400000000001</v>
      </c>
      <c r="L3486">
        <v>3.0570400000000002</v>
      </c>
      <c r="M3486">
        <v>3.0028199999999998</v>
      </c>
      <c r="N3486">
        <v>2.95045</v>
      </c>
      <c r="O3486">
        <v>2.9516100000000001</v>
      </c>
      <c r="P3486">
        <v>2.98258</v>
      </c>
      <c r="Q3486">
        <v>3.0720700000000001</v>
      </c>
      <c r="R3486">
        <v>3.1855899999999999</v>
      </c>
      <c r="S3486">
        <v>3.23095</v>
      </c>
      <c r="T3486">
        <v>3.4904500000000001</v>
      </c>
    </row>
    <row r="3487" spans="2:20" ht="15" customHeight="1" x14ac:dyDescent="0.45">
      <c r="B3487" t="s">
        <v>419</v>
      </c>
      <c r="C3487" t="s">
        <v>190</v>
      </c>
      <c r="D3487" t="s">
        <v>2943</v>
      </c>
      <c r="E3487" t="s">
        <v>2944</v>
      </c>
      <c r="F3487" t="s">
        <v>5826</v>
      </c>
      <c r="G3487" t="s">
        <v>2856</v>
      </c>
      <c r="H3487" t="s">
        <v>2939</v>
      </c>
      <c r="I3487" t="s">
        <v>2858</v>
      </c>
      <c r="K3487">
        <v>0.24565000000000001</v>
      </c>
      <c r="L3487">
        <v>0.26417000000000002</v>
      </c>
      <c r="M3487">
        <v>0.25070999999999999</v>
      </c>
      <c r="N3487">
        <v>0.26715</v>
      </c>
      <c r="O3487">
        <v>0.30376999999999998</v>
      </c>
      <c r="P3487">
        <v>0.31380999999999998</v>
      </c>
      <c r="Q3487">
        <v>0.33935999999999999</v>
      </c>
      <c r="R3487">
        <v>0.38721</v>
      </c>
      <c r="S3487">
        <v>0.43569999999999998</v>
      </c>
      <c r="T3487">
        <v>0.53090000000000004</v>
      </c>
    </row>
    <row r="3488" spans="2:20" ht="15" customHeight="1" x14ac:dyDescent="0.45">
      <c r="B3488" t="s">
        <v>419</v>
      </c>
      <c r="C3488" t="s">
        <v>190</v>
      </c>
      <c r="D3488" t="s">
        <v>2946</v>
      </c>
      <c r="E3488" t="s">
        <v>2947</v>
      </c>
      <c r="F3488" t="s">
        <v>5827</v>
      </c>
      <c r="G3488" t="s">
        <v>2856</v>
      </c>
      <c r="H3488" t="s">
        <v>2939</v>
      </c>
      <c r="I3488" t="s">
        <v>2858</v>
      </c>
      <c r="K3488">
        <v>8.8660000000000003E-2</v>
      </c>
      <c r="L3488">
        <v>9.1700000000000004E-2</v>
      </c>
      <c r="M3488">
        <v>0.12545999999999999</v>
      </c>
      <c r="N3488">
        <v>9.8580000000000001E-2</v>
      </c>
      <c r="O3488">
        <v>0.12416000000000001</v>
      </c>
      <c r="P3488">
        <v>0.12834999999999999</v>
      </c>
      <c r="Q3488">
        <v>0.12567</v>
      </c>
      <c r="R3488">
        <v>0.13841999999999999</v>
      </c>
      <c r="S3488">
        <v>0.12906999999999999</v>
      </c>
      <c r="T3488">
        <v>0.14066000000000001</v>
      </c>
    </row>
    <row r="3489" spans="2:20" ht="15" customHeight="1" x14ac:dyDescent="0.45">
      <c r="B3489" t="s">
        <v>419</v>
      </c>
      <c r="C3489" t="s">
        <v>190</v>
      </c>
      <c r="D3489" t="s">
        <v>2949</v>
      </c>
      <c r="E3489" t="s">
        <v>2950</v>
      </c>
      <c r="F3489" t="s">
        <v>5828</v>
      </c>
      <c r="G3489" t="s">
        <v>2856</v>
      </c>
      <c r="H3489" t="s">
        <v>2939</v>
      </c>
      <c r="I3489" t="s">
        <v>2858</v>
      </c>
      <c r="K3489">
        <v>0.27312999999999998</v>
      </c>
      <c r="L3489">
        <v>0.32055</v>
      </c>
      <c r="M3489">
        <v>0.41546</v>
      </c>
      <c r="N3489">
        <v>0.41344999999999998</v>
      </c>
      <c r="O3489">
        <v>0.4738</v>
      </c>
      <c r="P3489">
        <v>0.48488999999999999</v>
      </c>
      <c r="Q3489">
        <v>0.57931999999999995</v>
      </c>
      <c r="R3489">
        <v>0.59521999999999997</v>
      </c>
      <c r="S3489">
        <v>0.59216999999999997</v>
      </c>
      <c r="T3489">
        <v>0.72887999999999997</v>
      </c>
    </row>
    <row r="3490" spans="2:20" ht="15" customHeight="1" x14ac:dyDescent="0.45">
      <c r="B3490" t="s">
        <v>419</v>
      </c>
      <c r="C3490" t="s">
        <v>190</v>
      </c>
      <c r="D3490" t="s">
        <v>2952</v>
      </c>
      <c r="E3490" t="s">
        <v>2953</v>
      </c>
      <c r="F3490" t="s">
        <v>5829</v>
      </c>
      <c r="G3490" t="s">
        <v>2856</v>
      </c>
      <c r="H3490" t="s">
        <v>2939</v>
      </c>
      <c r="I3490" t="s">
        <v>2858</v>
      </c>
      <c r="K3490">
        <v>0</v>
      </c>
      <c r="L3490">
        <v>0</v>
      </c>
      <c r="M3490">
        <v>0</v>
      </c>
      <c r="N3490">
        <v>0</v>
      </c>
      <c r="O3490">
        <v>0</v>
      </c>
      <c r="P3490">
        <v>0</v>
      </c>
      <c r="Q3490">
        <v>0</v>
      </c>
      <c r="R3490">
        <v>0</v>
      </c>
      <c r="S3490">
        <v>0</v>
      </c>
      <c r="T3490">
        <v>0</v>
      </c>
    </row>
    <row r="3491" spans="2:20" ht="15" customHeight="1" x14ac:dyDescent="0.45">
      <c r="B3491" t="s">
        <v>419</v>
      </c>
      <c r="C3491" t="s">
        <v>190</v>
      </c>
      <c r="D3491" t="s">
        <v>2955</v>
      </c>
      <c r="E3491" t="s">
        <v>2956</v>
      </c>
      <c r="F3491" t="s">
        <v>5830</v>
      </c>
      <c r="G3491" t="s">
        <v>2856</v>
      </c>
      <c r="H3491" t="s">
        <v>2939</v>
      </c>
      <c r="I3491" t="s">
        <v>2858</v>
      </c>
      <c r="K3491">
        <v>2.0000000000000002E-5</v>
      </c>
      <c r="L3491">
        <v>2.0000000000000002E-5</v>
      </c>
      <c r="M3491">
        <v>1.0000000000000001E-5</v>
      </c>
      <c r="N3491">
        <v>5.0000000000000002E-5</v>
      </c>
      <c r="O3491">
        <v>5.0000000000000002E-5</v>
      </c>
      <c r="P3491">
        <v>4.0000000000000003E-5</v>
      </c>
      <c r="Q3491">
        <v>2.0000000000000002E-5</v>
      </c>
      <c r="R3491">
        <v>8.0000000000000007E-5</v>
      </c>
      <c r="S3491">
        <v>1.1E-4</v>
      </c>
      <c r="T3491">
        <v>6.9999999999999994E-5</v>
      </c>
    </row>
    <row r="3492" spans="2:20" ht="15" customHeight="1" x14ac:dyDescent="0.45">
      <c r="B3492" t="s">
        <v>419</v>
      </c>
      <c r="C3492" t="s">
        <v>190</v>
      </c>
      <c r="D3492" t="s">
        <v>2958</v>
      </c>
      <c r="E3492" t="s">
        <v>2959</v>
      </c>
      <c r="F3492" t="s">
        <v>5831</v>
      </c>
      <c r="G3492" t="s">
        <v>2856</v>
      </c>
      <c r="H3492" t="s">
        <v>2939</v>
      </c>
      <c r="I3492" t="s">
        <v>2858</v>
      </c>
      <c r="K3492">
        <v>2.5198200000000002</v>
      </c>
      <c r="L3492">
        <v>2.0226899999999999</v>
      </c>
      <c r="M3492">
        <v>1.8737999999999999</v>
      </c>
      <c r="N3492">
        <v>1.70397</v>
      </c>
      <c r="O3492">
        <v>1.54288</v>
      </c>
      <c r="P3492">
        <v>1.4798500000000001</v>
      </c>
      <c r="Q3492">
        <v>1.42763</v>
      </c>
      <c r="R3492">
        <v>1.36385</v>
      </c>
      <c r="S3492">
        <v>1.1714</v>
      </c>
      <c r="T3492">
        <v>0.94108000000000003</v>
      </c>
    </row>
    <row r="3493" spans="2:20" ht="15" customHeight="1" x14ac:dyDescent="0.45">
      <c r="B3493" t="s">
        <v>419</v>
      </c>
      <c r="C3493" t="s">
        <v>190</v>
      </c>
      <c r="D3493" t="s">
        <v>2961</v>
      </c>
      <c r="E3493" t="s">
        <v>2962</v>
      </c>
      <c r="F3493" t="s">
        <v>5832</v>
      </c>
      <c r="G3493" t="s">
        <v>2856</v>
      </c>
      <c r="H3493" t="s">
        <v>2939</v>
      </c>
      <c r="I3493" t="s">
        <v>2858</v>
      </c>
      <c r="K3493">
        <v>8.9499999999999996E-3</v>
      </c>
      <c r="L3493">
        <v>4.7600000000000003E-3</v>
      </c>
      <c r="M3493">
        <v>5.5799999999999999E-3</v>
      </c>
      <c r="N3493">
        <v>3.63E-3</v>
      </c>
      <c r="O3493">
        <v>2.8E-3</v>
      </c>
      <c r="P3493">
        <v>2.6700000000000001E-3</v>
      </c>
      <c r="Q3493">
        <v>2.9099999999999998E-3</v>
      </c>
      <c r="R3493">
        <v>3.0200000000000001E-3</v>
      </c>
      <c r="S3493">
        <v>2.0400000000000001E-3</v>
      </c>
      <c r="T3493">
        <v>1.16E-3</v>
      </c>
    </row>
    <row r="3494" spans="2:20" ht="15" customHeight="1" x14ac:dyDescent="0.45">
      <c r="B3494" t="s">
        <v>419</v>
      </c>
      <c r="C3494" t="s">
        <v>190</v>
      </c>
      <c r="D3494" t="s">
        <v>2964</v>
      </c>
      <c r="E3494" t="s">
        <v>2965</v>
      </c>
      <c r="F3494" t="s">
        <v>5833</v>
      </c>
      <c r="G3494" t="s">
        <v>2856</v>
      </c>
      <c r="H3494" t="s">
        <v>2939</v>
      </c>
      <c r="I3494" t="s">
        <v>2858</v>
      </c>
      <c r="K3494">
        <v>0</v>
      </c>
      <c r="L3494">
        <v>0</v>
      </c>
      <c r="M3494">
        <v>0</v>
      </c>
      <c r="N3494">
        <v>0</v>
      </c>
      <c r="O3494">
        <v>0</v>
      </c>
      <c r="P3494">
        <v>1.0000000000000001E-5</v>
      </c>
      <c r="Q3494">
        <v>0</v>
      </c>
      <c r="R3494">
        <v>1.0000000000000001E-5</v>
      </c>
      <c r="S3494">
        <v>1.0000000000000001E-5</v>
      </c>
      <c r="T3494">
        <v>1.0000000000000001E-5</v>
      </c>
    </row>
    <row r="3495" spans="2:20" ht="15" customHeight="1" x14ac:dyDescent="0.45">
      <c r="B3495" t="s">
        <v>419</v>
      </c>
      <c r="C3495" t="s">
        <v>190</v>
      </c>
      <c r="D3495" t="s">
        <v>2967</v>
      </c>
      <c r="E3495" t="s">
        <v>2968</v>
      </c>
      <c r="F3495" t="s">
        <v>5834</v>
      </c>
      <c r="G3495" t="s">
        <v>2856</v>
      </c>
      <c r="H3495" t="s">
        <v>2939</v>
      </c>
      <c r="I3495" t="s">
        <v>2858</v>
      </c>
      <c r="K3495">
        <v>4.6999999999999999E-4</v>
      </c>
      <c r="L3495">
        <v>2.5000000000000001E-4</v>
      </c>
      <c r="M3495">
        <v>2.9E-4</v>
      </c>
      <c r="N3495">
        <v>1.9000000000000001E-4</v>
      </c>
      <c r="O3495">
        <v>1.4999999999999999E-4</v>
      </c>
      <c r="P3495">
        <v>1.3999999999999999E-4</v>
      </c>
      <c r="Q3495">
        <v>1.4999999999999999E-4</v>
      </c>
      <c r="R3495">
        <v>1.6000000000000001E-4</v>
      </c>
      <c r="S3495">
        <v>1.1E-4</v>
      </c>
      <c r="T3495">
        <v>6.0000000000000002E-5</v>
      </c>
    </row>
    <row r="3496" spans="2:20" ht="15" customHeight="1" x14ac:dyDescent="0.45">
      <c r="B3496" t="s">
        <v>419</v>
      </c>
      <c r="C3496" t="s">
        <v>190</v>
      </c>
      <c r="D3496" t="s">
        <v>2970</v>
      </c>
      <c r="E3496" t="s">
        <v>2971</v>
      </c>
      <c r="F3496" t="s">
        <v>5835</v>
      </c>
      <c r="G3496" t="s">
        <v>2856</v>
      </c>
      <c r="H3496" t="s">
        <v>2939</v>
      </c>
      <c r="I3496" t="s">
        <v>2858</v>
      </c>
      <c r="K3496">
        <v>1.60585</v>
      </c>
      <c r="L3496">
        <v>1.5572900000000001</v>
      </c>
      <c r="M3496">
        <v>1.5845199999999999</v>
      </c>
      <c r="N3496">
        <v>1.5382800000000001</v>
      </c>
      <c r="O3496">
        <v>1.58724</v>
      </c>
      <c r="P3496">
        <v>1.57575</v>
      </c>
      <c r="Q3496">
        <v>1.5923499999999999</v>
      </c>
      <c r="R3496">
        <v>1.55287</v>
      </c>
      <c r="S3496">
        <v>1.53905</v>
      </c>
      <c r="T3496">
        <v>1.6297600000000001</v>
      </c>
    </row>
    <row r="3497" spans="2:20" ht="15" customHeight="1" x14ac:dyDescent="0.45">
      <c r="B3497" t="s">
        <v>419</v>
      </c>
      <c r="C3497" t="s">
        <v>190</v>
      </c>
      <c r="D3497" t="s">
        <v>2973</v>
      </c>
      <c r="E3497" t="s">
        <v>2974</v>
      </c>
      <c r="F3497" t="s">
        <v>5836</v>
      </c>
      <c r="G3497" t="s">
        <v>2856</v>
      </c>
      <c r="H3497" t="s">
        <v>2939</v>
      </c>
      <c r="I3497" t="s">
        <v>2858</v>
      </c>
      <c r="K3497">
        <v>3.89941</v>
      </c>
      <c r="L3497">
        <v>3.5377000000000001</v>
      </c>
      <c r="M3497">
        <v>3.4780000000000002</v>
      </c>
      <c r="N3497">
        <v>3.4288500000000002</v>
      </c>
      <c r="O3497">
        <v>3.3705400000000001</v>
      </c>
      <c r="P3497">
        <v>3.39655</v>
      </c>
      <c r="Q3497">
        <v>3.3731900000000001</v>
      </c>
      <c r="R3497">
        <v>3.3282500000000002</v>
      </c>
      <c r="S3497">
        <v>3.3230499999999998</v>
      </c>
      <c r="T3497">
        <v>3.2792699999999999</v>
      </c>
    </row>
    <row r="3498" spans="2:20" ht="15" customHeight="1" x14ac:dyDescent="0.45">
      <c r="B3498" t="s">
        <v>419</v>
      </c>
      <c r="C3498" t="s">
        <v>190</v>
      </c>
      <c r="D3498" t="s">
        <v>2976</v>
      </c>
      <c r="E3498" t="s">
        <v>2977</v>
      </c>
      <c r="F3498" t="s">
        <v>5837</v>
      </c>
      <c r="G3498" t="s">
        <v>2856</v>
      </c>
      <c r="H3498" t="s">
        <v>2939</v>
      </c>
      <c r="I3498" t="s">
        <v>2858</v>
      </c>
      <c r="K3498">
        <v>5.2554600000000002</v>
      </c>
      <c r="L3498">
        <v>5.5693999999999999</v>
      </c>
      <c r="M3498">
        <v>5.6773600000000002</v>
      </c>
      <c r="N3498">
        <v>5.7297200000000004</v>
      </c>
      <c r="O3498">
        <v>5.6129600000000002</v>
      </c>
      <c r="P3498">
        <v>5.5136200000000004</v>
      </c>
      <c r="Q3498">
        <v>5.24925</v>
      </c>
      <c r="R3498">
        <v>4.8136799999999997</v>
      </c>
      <c r="S3498">
        <v>4.5635199999999996</v>
      </c>
      <c r="T3498">
        <v>3.9498199999999999</v>
      </c>
    </row>
    <row r="3499" spans="2:20" ht="15" customHeight="1" x14ac:dyDescent="0.45">
      <c r="B3499" t="s">
        <v>419</v>
      </c>
      <c r="C3499" t="s">
        <v>190</v>
      </c>
      <c r="D3499" t="s">
        <v>2979</v>
      </c>
      <c r="E3499" t="s">
        <v>2980</v>
      </c>
      <c r="F3499" t="s">
        <v>5838</v>
      </c>
      <c r="G3499" t="s">
        <v>2856</v>
      </c>
      <c r="H3499" t="s">
        <v>2939</v>
      </c>
      <c r="I3499" t="s">
        <v>2858</v>
      </c>
      <c r="K3499">
        <v>2.1144099999999999</v>
      </c>
      <c r="L3499">
        <v>2.1298599999999999</v>
      </c>
      <c r="M3499">
        <v>2.2776399999999999</v>
      </c>
      <c r="N3499">
        <v>2.41893</v>
      </c>
      <c r="O3499">
        <v>2.6160299999999999</v>
      </c>
      <c r="P3499">
        <v>2.6849599999999998</v>
      </c>
      <c r="Q3499">
        <v>2.7770000000000001</v>
      </c>
      <c r="R3499">
        <v>2.7384900000000001</v>
      </c>
      <c r="S3499">
        <v>2.8589000000000002</v>
      </c>
      <c r="T3499">
        <v>2.8957799999999998</v>
      </c>
    </row>
    <row r="3500" spans="2:20" ht="15" customHeight="1" x14ac:dyDescent="0.45">
      <c r="B3500" t="s">
        <v>419</v>
      </c>
      <c r="C3500" t="s">
        <v>190</v>
      </c>
      <c r="D3500" t="s">
        <v>2982</v>
      </c>
      <c r="E3500" t="s">
        <v>2983</v>
      </c>
      <c r="F3500" t="s">
        <v>5839</v>
      </c>
      <c r="G3500" t="s">
        <v>2856</v>
      </c>
      <c r="H3500" t="s">
        <v>2939</v>
      </c>
      <c r="I3500" t="s">
        <v>2858</v>
      </c>
      <c r="K3500">
        <v>2.6863999999999999</v>
      </c>
      <c r="L3500">
        <v>3.5221900000000002</v>
      </c>
      <c r="M3500">
        <v>3.9014899999999999</v>
      </c>
      <c r="N3500">
        <v>3.9628999999999999</v>
      </c>
      <c r="O3500">
        <v>4.07524</v>
      </c>
      <c r="P3500">
        <v>3.9388200000000002</v>
      </c>
      <c r="Q3500">
        <v>3.7564000000000002</v>
      </c>
      <c r="R3500">
        <v>3.2689900000000001</v>
      </c>
      <c r="S3500">
        <v>2.6295500000000001</v>
      </c>
      <c r="T3500">
        <v>1.4299900000000001</v>
      </c>
    </row>
    <row r="3501" spans="2:20" ht="15" customHeight="1" x14ac:dyDescent="0.45">
      <c r="B3501" t="s">
        <v>419</v>
      </c>
      <c r="C3501" t="s">
        <v>190</v>
      </c>
      <c r="D3501" t="s">
        <v>2985</v>
      </c>
      <c r="E3501" t="s">
        <v>2986</v>
      </c>
      <c r="F3501" t="s">
        <v>5840</v>
      </c>
      <c r="G3501" t="s">
        <v>2856</v>
      </c>
      <c r="H3501" t="s">
        <v>2939</v>
      </c>
      <c r="I3501" t="s">
        <v>2858</v>
      </c>
      <c r="K3501">
        <v>52.981250000000003</v>
      </c>
      <c r="L3501">
        <v>53.252020000000002</v>
      </c>
      <c r="M3501">
        <v>52.452800000000003</v>
      </c>
      <c r="N3501">
        <v>52.018239999999999</v>
      </c>
      <c r="O3501">
        <v>50.968600000000002</v>
      </c>
      <c r="P3501">
        <v>50.812600000000003</v>
      </c>
      <c r="Q3501">
        <v>50.010199999999998</v>
      </c>
      <c r="R3501">
        <v>49.957299999999996</v>
      </c>
      <c r="S3501">
        <v>50.2438</v>
      </c>
      <c r="T3501">
        <v>47.649500000000003</v>
      </c>
    </row>
    <row r="3502" spans="2:20" ht="15" customHeight="1" x14ac:dyDescent="0.45">
      <c r="B3502" t="s">
        <v>419</v>
      </c>
      <c r="C3502" t="s">
        <v>190</v>
      </c>
      <c r="D3502" t="s">
        <v>2988</v>
      </c>
      <c r="E3502" t="s">
        <v>2989</v>
      </c>
      <c r="F3502" t="s">
        <v>5841</v>
      </c>
      <c r="G3502" t="s">
        <v>2856</v>
      </c>
      <c r="H3502" t="s">
        <v>2939</v>
      </c>
      <c r="I3502" t="s">
        <v>2858</v>
      </c>
      <c r="K3502">
        <v>2.9624600000000001</v>
      </c>
      <c r="L3502">
        <v>3.0012099999999999</v>
      </c>
      <c r="M3502">
        <v>3.2425999999999999</v>
      </c>
      <c r="N3502">
        <v>3.6684899999999998</v>
      </c>
      <c r="O3502">
        <v>3.73509</v>
      </c>
      <c r="P3502">
        <v>3.9405899999999998</v>
      </c>
      <c r="Q3502">
        <v>4.3134399999999999</v>
      </c>
      <c r="R3502">
        <v>4.5710699999999997</v>
      </c>
      <c r="S3502">
        <v>4.6995800000000001</v>
      </c>
      <c r="T3502">
        <v>5.8917999999999999</v>
      </c>
    </row>
    <row r="3503" spans="2:20" ht="15" customHeight="1" x14ac:dyDescent="0.45">
      <c r="B3503" t="s">
        <v>419</v>
      </c>
      <c r="C3503" t="s">
        <v>190</v>
      </c>
      <c r="D3503" t="s">
        <v>2991</v>
      </c>
      <c r="E3503" t="s">
        <v>2992</v>
      </c>
      <c r="F3503" t="s">
        <v>5842</v>
      </c>
      <c r="G3503" t="s">
        <v>2856</v>
      </c>
      <c r="H3503" t="s">
        <v>2939</v>
      </c>
      <c r="I3503" t="s">
        <v>2858</v>
      </c>
      <c r="K3503">
        <v>4.5945400000000003</v>
      </c>
      <c r="L3503">
        <v>4.2270099999999999</v>
      </c>
      <c r="M3503">
        <v>4.2782</v>
      </c>
      <c r="N3503">
        <v>4.0952799999999998</v>
      </c>
      <c r="O3503">
        <v>4.2236099999999999</v>
      </c>
      <c r="P3503">
        <v>4.1026600000000002</v>
      </c>
      <c r="Q3503">
        <v>4.3357700000000001</v>
      </c>
      <c r="R3503">
        <v>4.1755000000000004</v>
      </c>
      <c r="S3503">
        <v>4.3468299999999997</v>
      </c>
      <c r="T3503">
        <v>5.3558700000000004</v>
      </c>
    </row>
    <row r="3504" spans="2:20" ht="15" customHeight="1" x14ac:dyDescent="0.45">
      <c r="B3504" t="s">
        <v>419</v>
      </c>
      <c r="C3504" t="s">
        <v>190</v>
      </c>
      <c r="D3504" t="s">
        <v>2994</v>
      </c>
      <c r="E3504" t="s">
        <v>2995</v>
      </c>
      <c r="F3504" t="s">
        <v>5843</v>
      </c>
      <c r="G3504" t="s">
        <v>2856</v>
      </c>
      <c r="H3504" t="s">
        <v>2939</v>
      </c>
      <c r="I3504" t="s">
        <v>2858</v>
      </c>
      <c r="K3504">
        <v>1.1730000000000001E-2</v>
      </c>
      <c r="L3504">
        <v>8.5900000000000004E-3</v>
      </c>
      <c r="M3504">
        <v>6.4900000000000001E-3</v>
      </c>
      <c r="N3504">
        <v>7.9900000000000006E-3</v>
      </c>
      <c r="O3504">
        <v>1.848E-2</v>
      </c>
      <c r="P3504">
        <v>1.473E-2</v>
      </c>
      <c r="Q3504">
        <v>1.3180000000000001E-2</v>
      </c>
      <c r="R3504">
        <v>1.643E-2</v>
      </c>
      <c r="S3504">
        <v>1.5699999999999999E-2</v>
      </c>
      <c r="T3504">
        <v>2.8119999999999999E-2</v>
      </c>
    </row>
    <row r="3505" spans="2:20" ht="15" customHeight="1" x14ac:dyDescent="0.45">
      <c r="B3505" t="s">
        <v>419</v>
      </c>
      <c r="C3505" t="s">
        <v>190</v>
      </c>
      <c r="D3505" t="s">
        <v>2997</v>
      </c>
      <c r="E3505" t="s">
        <v>2998</v>
      </c>
      <c r="F3505" t="s">
        <v>5844</v>
      </c>
      <c r="G3505" t="s">
        <v>2856</v>
      </c>
      <c r="H3505" t="s">
        <v>2939</v>
      </c>
      <c r="I3505" t="s">
        <v>2858</v>
      </c>
      <c r="K3505">
        <v>2.0455299999999998</v>
      </c>
      <c r="L3505">
        <v>1.99122</v>
      </c>
      <c r="M3505">
        <v>2.00088</v>
      </c>
      <c r="N3505">
        <v>1.9170499999999999</v>
      </c>
      <c r="O3505">
        <v>1.90821</v>
      </c>
      <c r="P3505">
        <v>1.7008099999999999</v>
      </c>
      <c r="Q3505">
        <v>1.4911300000000001</v>
      </c>
      <c r="R3505">
        <v>1.3100400000000001</v>
      </c>
      <c r="S3505">
        <v>1.05986</v>
      </c>
      <c r="T3505">
        <v>0.75871</v>
      </c>
    </row>
    <row r="3506" spans="2:20" ht="15" customHeight="1" x14ac:dyDescent="0.45">
      <c r="B3506" t="s">
        <v>419</v>
      </c>
      <c r="C3506" t="s">
        <v>190</v>
      </c>
      <c r="D3506" t="s">
        <v>3000</v>
      </c>
      <c r="E3506" t="s">
        <v>3001</v>
      </c>
      <c r="F3506" t="s">
        <v>5845</v>
      </c>
      <c r="G3506" t="s">
        <v>2856</v>
      </c>
      <c r="H3506" t="s">
        <v>2939</v>
      </c>
      <c r="I3506" t="s">
        <v>2858</v>
      </c>
      <c r="K3506">
        <v>4.3454800000000002</v>
      </c>
      <c r="L3506">
        <v>4.63767</v>
      </c>
      <c r="M3506">
        <v>4.8012499999999996</v>
      </c>
      <c r="N3506">
        <v>5.0640400000000003</v>
      </c>
      <c r="O3506">
        <v>5.3882599999999998</v>
      </c>
      <c r="P3506">
        <v>5.7943899999999999</v>
      </c>
      <c r="Q3506">
        <v>6.36754</v>
      </c>
      <c r="R3506">
        <v>7.4519399999999996</v>
      </c>
      <c r="S3506">
        <v>7.8795999999999999</v>
      </c>
      <c r="T3506">
        <v>9.45749</v>
      </c>
    </row>
    <row r="3507" spans="2:20" ht="15" customHeight="1" x14ac:dyDescent="0.45">
      <c r="B3507" t="s">
        <v>419</v>
      </c>
      <c r="C3507" t="s">
        <v>190</v>
      </c>
      <c r="D3507" t="s">
        <v>3003</v>
      </c>
      <c r="E3507" t="s">
        <v>3004</v>
      </c>
      <c r="F3507" t="s">
        <v>5846</v>
      </c>
      <c r="G3507" t="s">
        <v>2856</v>
      </c>
      <c r="H3507" t="s">
        <v>2939</v>
      </c>
      <c r="I3507" t="s">
        <v>2858</v>
      </c>
      <c r="K3507">
        <v>6.6302300000000001</v>
      </c>
      <c r="L3507">
        <v>6.4665600000000003</v>
      </c>
      <c r="M3507">
        <v>6.25943</v>
      </c>
      <c r="N3507">
        <v>6.3484800000000003</v>
      </c>
      <c r="O3507">
        <v>6.4184599999999996</v>
      </c>
      <c r="P3507">
        <v>6.4232300000000002</v>
      </c>
      <c r="Q3507">
        <v>6.2890899999999998</v>
      </c>
      <c r="R3507">
        <v>6.2787699999999997</v>
      </c>
      <c r="S3507">
        <v>6.4313700000000003</v>
      </c>
      <c r="T3507">
        <v>7.1076100000000002</v>
      </c>
    </row>
    <row r="3508" spans="2:20" ht="15" customHeight="1" x14ac:dyDescent="0.45">
      <c r="B3508" t="s">
        <v>419</v>
      </c>
      <c r="C3508" t="s">
        <v>190</v>
      </c>
      <c r="D3508" t="s">
        <v>3006</v>
      </c>
      <c r="E3508" t="s">
        <v>3007</v>
      </c>
      <c r="F3508" t="s">
        <v>5847</v>
      </c>
      <c r="G3508" t="s">
        <v>2856</v>
      </c>
      <c r="H3508" t="s">
        <v>2939</v>
      </c>
      <c r="I3508" t="s">
        <v>2858</v>
      </c>
      <c r="K3508">
        <v>0.27512999999999999</v>
      </c>
      <c r="L3508">
        <v>0.29455999999999999</v>
      </c>
      <c r="M3508">
        <v>0.27689999999999998</v>
      </c>
      <c r="N3508">
        <v>0.25096000000000002</v>
      </c>
      <c r="O3508">
        <v>0.33383000000000002</v>
      </c>
      <c r="P3508">
        <v>0.39290999999999998</v>
      </c>
      <c r="Q3508">
        <v>0.47310000000000002</v>
      </c>
      <c r="R3508">
        <v>0.54139000000000004</v>
      </c>
      <c r="S3508">
        <v>0.58986000000000005</v>
      </c>
      <c r="T3508">
        <v>0.75907999999999998</v>
      </c>
    </row>
    <row r="3509" spans="2:20" ht="15" customHeight="1" x14ac:dyDescent="0.45">
      <c r="B3509" t="s">
        <v>419</v>
      </c>
      <c r="C3509" t="s">
        <v>190</v>
      </c>
      <c r="D3509" t="s">
        <v>3009</v>
      </c>
      <c r="E3509" t="s">
        <v>3010</v>
      </c>
      <c r="F3509" t="s">
        <v>5848</v>
      </c>
      <c r="G3509" t="s">
        <v>2856</v>
      </c>
      <c r="H3509" t="s">
        <v>2939</v>
      </c>
      <c r="I3509" t="s">
        <v>2858</v>
      </c>
      <c r="K3509">
        <v>4.0991600000000004</v>
      </c>
      <c r="L3509">
        <v>4.0435299999999996</v>
      </c>
      <c r="M3509">
        <v>4.0883200000000004</v>
      </c>
      <c r="N3509">
        <v>4.1133300000000004</v>
      </c>
      <c r="O3509">
        <v>4.3442699999999999</v>
      </c>
      <c r="P3509">
        <v>4.3160499999999997</v>
      </c>
      <c r="Q3509">
        <v>4.4112400000000003</v>
      </c>
      <c r="R3509">
        <v>4.3217299999999996</v>
      </c>
      <c r="S3509">
        <v>4.2578100000000001</v>
      </c>
      <c r="T3509">
        <v>3.9739399999999998</v>
      </c>
    </row>
    <row r="3510" spans="2:20" ht="15" customHeight="1" x14ac:dyDescent="0.45">
      <c r="B3510" t="s">
        <v>419</v>
      </c>
      <c r="C3510" t="s">
        <v>190</v>
      </c>
      <c r="D3510" t="s">
        <v>3012</v>
      </c>
      <c r="E3510" t="s">
        <v>3013</v>
      </c>
      <c r="F3510" t="s">
        <v>5849</v>
      </c>
      <c r="G3510" t="s">
        <v>2856</v>
      </c>
      <c r="H3510" t="s">
        <v>3015</v>
      </c>
      <c r="I3510" t="s">
        <v>2858</v>
      </c>
      <c r="K3510">
        <v>110690.092157469</v>
      </c>
      <c r="L3510">
        <v>147250.154389567</v>
      </c>
      <c r="M3510">
        <v>171113.00611135599</v>
      </c>
      <c r="N3510">
        <v>193171.86615379999</v>
      </c>
      <c r="O3510">
        <v>216637.20293881901</v>
      </c>
      <c r="P3510">
        <v>242640.699776344</v>
      </c>
      <c r="Q3510">
        <v>274281.91343786102</v>
      </c>
      <c r="R3510">
        <v>312249.34121990198</v>
      </c>
      <c r="S3510">
        <v>374404.607046107</v>
      </c>
      <c r="T3510">
        <v>560318.42502776696</v>
      </c>
    </row>
    <row r="3511" spans="2:20" ht="15" customHeight="1" x14ac:dyDescent="0.45">
      <c r="B3511" t="s">
        <v>419</v>
      </c>
      <c r="C3511" t="s">
        <v>190</v>
      </c>
      <c r="D3511" t="s">
        <v>3016</v>
      </c>
      <c r="E3511" t="s">
        <v>3017</v>
      </c>
      <c r="F3511" t="s">
        <v>5850</v>
      </c>
      <c r="G3511" t="s">
        <v>2856</v>
      </c>
      <c r="H3511" t="s">
        <v>3019</v>
      </c>
      <c r="I3511" t="s">
        <v>2858</v>
      </c>
      <c r="K3511">
        <v>1332330132901.8799</v>
      </c>
      <c r="L3511">
        <v>1771578610209</v>
      </c>
      <c r="M3511">
        <v>2058033995325.76</v>
      </c>
      <c r="N3511">
        <v>2323621667006.0601</v>
      </c>
      <c r="O3511">
        <v>2607032166386.6099</v>
      </c>
      <c r="P3511">
        <v>2918761521282.3799</v>
      </c>
      <c r="Q3511">
        <v>3298670927774.8901</v>
      </c>
      <c r="R3511">
        <v>3755842745165.9302</v>
      </c>
      <c r="S3511">
        <v>4503809102843.6299</v>
      </c>
      <c r="T3511">
        <v>6738988233059.8496</v>
      </c>
    </row>
    <row r="3512" spans="2:20" ht="15" customHeight="1" x14ac:dyDescent="0.45">
      <c r="B3512" t="s">
        <v>419</v>
      </c>
      <c r="C3512" t="s">
        <v>190</v>
      </c>
      <c r="D3512" t="s">
        <v>3020</v>
      </c>
      <c r="E3512" t="s">
        <v>3021</v>
      </c>
      <c r="F3512" t="s">
        <v>5851</v>
      </c>
      <c r="G3512" t="s">
        <v>2856</v>
      </c>
      <c r="H3512" t="s">
        <v>3023</v>
      </c>
      <c r="I3512" t="s">
        <v>2858</v>
      </c>
      <c r="K3512">
        <v>12036579.8504033</v>
      </c>
      <c r="L3512">
        <v>12031081.512635199</v>
      </c>
      <c r="M3512">
        <v>12027338.202371599</v>
      </c>
      <c r="N3512">
        <v>12028778.896591701</v>
      </c>
      <c r="O3512">
        <v>12034092.6259229</v>
      </c>
      <c r="P3512">
        <v>12029150.608174</v>
      </c>
      <c r="Q3512">
        <v>12026571.0794752</v>
      </c>
      <c r="R3512">
        <v>12028344.817294201</v>
      </c>
      <c r="S3512">
        <v>12029256.633289799</v>
      </c>
      <c r="T3512">
        <v>12027068.7738421</v>
      </c>
    </row>
    <row r="3513" spans="2:20" ht="15" customHeight="1" x14ac:dyDescent="0.45">
      <c r="B3513" t="s">
        <v>419</v>
      </c>
      <c r="C3513" t="s">
        <v>190</v>
      </c>
      <c r="D3513" t="s">
        <v>3024</v>
      </c>
      <c r="E3513" t="s">
        <v>3025</v>
      </c>
      <c r="F3513" t="s">
        <v>5852</v>
      </c>
      <c r="G3513" t="s">
        <v>2856</v>
      </c>
      <c r="H3513" t="s">
        <v>3027</v>
      </c>
      <c r="I3513" t="s">
        <v>2858</v>
      </c>
      <c r="K3513">
        <v>2.5966836220331002</v>
      </c>
      <c r="L3513">
        <v>3.0573295180142801</v>
      </c>
      <c r="M3513">
        <v>3.4190023596496002</v>
      </c>
      <c r="N3513">
        <v>3.6592894682286699</v>
      </c>
      <c r="O3513">
        <v>4.0030506521151699</v>
      </c>
      <c r="P3513">
        <v>4.3766718398755602</v>
      </c>
      <c r="Q3513">
        <v>4.9137630946870496</v>
      </c>
      <c r="R3513">
        <v>5.7214871244063099</v>
      </c>
      <c r="S3513">
        <v>6.68358324062834</v>
      </c>
      <c r="T3513">
        <v>9.8760628643935497</v>
      </c>
    </row>
    <row r="3514" spans="2:20" ht="15" customHeight="1" x14ac:dyDescent="0.45">
      <c r="B3514" t="s">
        <v>419</v>
      </c>
      <c r="C3514" t="s">
        <v>190</v>
      </c>
      <c r="D3514" t="s">
        <v>3028</v>
      </c>
      <c r="E3514" t="s">
        <v>3029</v>
      </c>
      <c r="F3514" t="s">
        <v>5853</v>
      </c>
      <c r="G3514" t="s">
        <v>2856</v>
      </c>
      <c r="H3514" t="s">
        <v>3027</v>
      </c>
      <c r="I3514" t="s">
        <v>2858</v>
      </c>
      <c r="K3514">
        <v>2.55247470747037</v>
      </c>
      <c r="L3514">
        <v>2.9636446541197401</v>
      </c>
      <c r="M3514">
        <v>3.3524726293231102</v>
      </c>
      <c r="N3514">
        <v>3.7485651183441999</v>
      </c>
      <c r="O3514">
        <v>4.1301445507255803</v>
      </c>
      <c r="P3514">
        <v>4.71059835093895</v>
      </c>
      <c r="Q3514">
        <v>5.4604245770967399</v>
      </c>
      <c r="R3514">
        <v>6.0115017366048296</v>
      </c>
      <c r="S3514">
        <v>7.4526747949166898</v>
      </c>
      <c r="T3514">
        <v>11.318306174809999</v>
      </c>
    </row>
    <row r="3515" spans="2:20" ht="15" customHeight="1" x14ac:dyDescent="0.45">
      <c r="B3515" t="s">
        <v>419</v>
      </c>
      <c r="C3515" t="s">
        <v>190</v>
      </c>
      <c r="D3515" t="s">
        <v>3031</v>
      </c>
      <c r="E3515" t="s">
        <v>3032</v>
      </c>
      <c r="F3515" t="s">
        <v>5854</v>
      </c>
      <c r="G3515" t="s">
        <v>2856</v>
      </c>
      <c r="H3515" t="s">
        <v>3027</v>
      </c>
      <c r="I3515" t="s">
        <v>2858</v>
      </c>
      <c r="K3515">
        <v>5.1653718544948797</v>
      </c>
      <c r="L3515">
        <v>6.0587672072901002</v>
      </c>
      <c r="M3515">
        <v>6.8014379095822797</v>
      </c>
      <c r="N3515">
        <v>7.3850896724187196</v>
      </c>
      <c r="O3515">
        <v>8.1108074857977499</v>
      </c>
      <c r="P3515">
        <v>9.0162127446845499</v>
      </c>
      <c r="Q3515">
        <v>10.347277747018801</v>
      </c>
      <c r="R3515">
        <v>11.949252604335699</v>
      </c>
      <c r="S3515">
        <v>13.9462508415605</v>
      </c>
      <c r="T3515">
        <v>21.2195319328167</v>
      </c>
    </row>
    <row r="3516" spans="2:20" ht="15" customHeight="1" x14ac:dyDescent="0.45">
      <c r="B3516" t="s">
        <v>419</v>
      </c>
      <c r="C3516" t="s">
        <v>190</v>
      </c>
      <c r="D3516" t="s">
        <v>3034</v>
      </c>
      <c r="E3516" t="s">
        <v>3035</v>
      </c>
      <c r="F3516" t="s">
        <v>5855</v>
      </c>
      <c r="G3516" t="s">
        <v>2856</v>
      </c>
      <c r="H3516" t="s">
        <v>3037</v>
      </c>
      <c r="K3516">
        <v>9.2308895865072904E-2</v>
      </c>
    </row>
    <row r="3517" spans="2:20" ht="15" customHeight="1" x14ac:dyDescent="0.45">
      <c r="B3517" t="s">
        <v>419</v>
      </c>
      <c r="C3517" t="s">
        <v>190</v>
      </c>
      <c r="D3517" t="s">
        <v>3038</v>
      </c>
      <c r="E3517" t="s">
        <v>3039</v>
      </c>
      <c r="F3517" t="s">
        <v>5856</v>
      </c>
      <c r="G3517" t="s">
        <v>2856</v>
      </c>
      <c r="H3517" t="s">
        <v>3037</v>
      </c>
      <c r="K3517">
        <v>3.5655547317191602E-2</v>
      </c>
    </row>
    <row r="3518" spans="2:20" ht="15" customHeight="1" x14ac:dyDescent="0.45">
      <c r="B3518" t="s">
        <v>419</v>
      </c>
      <c r="C3518" t="s">
        <v>190</v>
      </c>
      <c r="D3518" t="s">
        <v>3041</v>
      </c>
      <c r="E3518" t="s">
        <v>3042</v>
      </c>
      <c r="F3518" t="s">
        <v>5857</v>
      </c>
      <c r="G3518" t="s">
        <v>2856</v>
      </c>
      <c r="H3518" t="s">
        <v>3037</v>
      </c>
      <c r="K3518">
        <v>7.4782335936958405E-2</v>
      </c>
    </row>
    <row r="3519" spans="2:20" ht="15" customHeight="1" x14ac:dyDescent="0.45">
      <c r="B3519" t="s">
        <v>419</v>
      </c>
      <c r="C3519" t="s">
        <v>190</v>
      </c>
      <c r="D3519" t="s">
        <v>3044</v>
      </c>
      <c r="E3519" t="s">
        <v>3045</v>
      </c>
      <c r="F3519" t="s">
        <v>5858</v>
      </c>
      <c r="G3519" t="s">
        <v>2856</v>
      </c>
      <c r="H3519" t="s">
        <v>3047</v>
      </c>
      <c r="K3519">
        <v>-5.1509680296351901</v>
      </c>
    </row>
    <row r="3520" spans="2:20" ht="15" customHeight="1" x14ac:dyDescent="0.45">
      <c r="B3520" t="s">
        <v>419</v>
      </c>
      <c r="C3520" t="s">
        <v>190</v>
      </c>
      <c r="D3520" t="s">
        <v>3048</v>
      </c>
      <c r="E3520" t="s">
        <v>3049</v>
      </c>
      <c r="F3520" t="s">
        <v>5859</v>
      </c>
      <c r="G3520" t="s">
        <v>2856</v>
      </c>
      <c r="H3520" t="s">
        <v>3047</v>
      </c>
      <c r="K3520">
        <v>-4.5589459050715302</v>
      </c>
    </row>
    <row r="3521" spans="2:11" ht="15" customHeight="1" x14ac:dyDescent="0.45">
      <c r="B3521" t="s">
        <v>419</v>
      </c>
      <c r="C3521" t="s">
        <v>190</v>
      </c>
      <c r="D3521" t="s">
        <v>3051</v>
      </c>
      <c r="E3521" t="s">
        <v>3052</v>
      </c>
      <c r="F3521" t="s">
        <v>5860</v>
      </c>
      <c r="G3521" t="s">
        <v>2856</v>
      </c>
      <c r="H3521" t="s">
        <v>3047</v>
      </c>
      <c r="K3521">
        <v>-6.1550338004544098</v>
      </c>
    </row>
    <row r="3522" spans="2:11" ht="15" customHeight="1" x14ac:dyDescent="0.45">
      <c r="B3522" t="s">
        <v>419</v>
      </c>
      <c r="C3522" t="s">
        <v>190</v>
      </c>
      <c r="D3522" t="s">
        <v>3054</v>
      </c>
      <c r="E3522" t="s">
        <v>3055</v>
      </c>
      <c r="F3522" t="s">
        <v>5861</v>
      </c>
      <c r="G3522" t="s">
        <v>2856</v>
      </c>
      <c r="H3522" t="s">
        <v>3057</v>
      </c>
      <c r="K3522">
        <v>15.767777657423199</v>
      </c>
    </row>
    <row r="3523" spans="2:11" ht="15" customHeight="1" x14ac:dyDescent="0.45">
      <c r="B3523" t="s">
        <v>419</v>
      </c>
      <c r="C3523" t="s">
        <v>190</v>
      </c>
      <c r="D3523" t="s">
        <v>3058</v>
      </c>
      <c r="E3523" t="s">
        <v>3059</v>
      </c>
      <c r="F3523" t="s">
        <v>5862</v>
      </c>
      <c r="G3523" t="s">
        <v>2856</v>
      </c>
      <c r="H3523" t="s">
        <v>3057</v>
      </c>
      <c r="K3523">
        <v>16.998696055221501</v>
      </c>
    </row>
    <row r="3524" spans="2:11" ht="15" customHeight="1" x14ac:dyDescent="0.45">
      <c r="B3524" t="s">
        <v>419</v>
      </c>
      <c r="C3524" t="s">
        <v>190</v>
      </c>
      <c r="D3524" t="s">
        <v>3061</v>
      </c>
      <c r="E3524" t="s">
        <v>3062</v>
      </c>
      <c r="F3524" t="s">
        <v>5863</v>
      </c>
      <c r="G3524" t="s">
        <v>2856</v>
      </c>
      <c r="H3524" t="s">
        <v>3057</v>
      </c>
      <c r="K3524">
        <v>50.719174792857402</v>
      </c>
    </row>
    <row r="3525" spans="2:11" ht="15" customHeight="1" x14ac:dyDescent="0.45">
      <c r="B3525" t="s">
        <v>419</v>
      </c>
      <c r="C3525" t="s">
        <v>190</v>
      </c>
      <c r="D3525" t="s">
        <v>3064</v>
      </c>
      <c r="E3525" t="s">
        <v>3065</v>
      </c>
      <c r="F3525" t="s">
        <v>5864</v>
      </c>
      <c r="G3525" t="s">
        <v>2856</v>
      </c>
      <c r="H3525" t="s">
        <v>3057</v>
      </c>
      <c r="K3525">
        <v>0</v>
      </c>
    </row>
    <row r="3526" spans="2:11" ht="15" customHeight="1" x14ac:dyDescent="0.45">
      <c r="B3526" t="s">
        <v>419</v>
      </c>
      <c r="C3526" t="s">
        <v>190</v>
      </c>
      <c r="D3526" t="s">
        <v>3067</v>
      </c>
      <c r="E3526" t="s">
        <v>3068</v>
      </c>
      <c r="F3526" t="s">
        <v>5865</v>
      </c>
      <c r="G3526" t="s">
        <v>2856</v>
      </c>
      <c r="H3526" t="s">
        <v>3057</v>
      </c>
      <c r="K3526">
        <v>13.8120016341301</v>
      </c>
    </row>
    <row r="3527" spans="2:11" ht="15" customHeight="1" x14ac:dyDescent="0.45">
      <c r="B3527" t="s">
        <v>419</v>
      </c>
      <c r="C3527" t="s">
        <v>190</v>
      </c>
      <c r="D3527" t="s">
        <v>3070</v>
      </c>
      <c r="E3527" t="s">
        <v>3071</v>
      </c>
      <c r="F3527" t="s">
        <v>5866</v>
      </c>
      <c r="G3527" t="s">
        <v>2856</v>
      </c>
      <c r="H3527" t="s">
        <v>3057</v>
      </c>
      <c r="K3527">
        <v>21.193909971811902</v>
      </c>
    </row>
    <row r="3528" spans="2:11" ht="15" customHeight="1" x14ac:dyDescent="0.45">
      <c r="B3528" t="s">
        <v>419</v>
      </c>
      <c r="C3528" t="s">
        <v>190</v>
      </c>
      <c r="D3528" t="s">
        <v>3073</v>
      </c>
      <c r="E3528" t="s">
        <v>3074</v>
      </c>
      <c r="F3528" t="s">
        <v>5867</v>
      </c>
      <c r="G3528" t="s">
        <v>2856</v>
      </c>
      <c r="H3528" t="s">
        <v>3057</v>
      </c>
      <c r="K3528">
        <v>20.984478018628401</v>
      </c>
    </row>
    <row r="3529" spans="2:11" ht="15" customHeight="1" x14ac:dyDescent="0.45">
      <c r="B3529" t="s">
        <v>419</v>
      </c>
      <c r="C3529" t="s">
        <v>190</v>
      </c>
      <c r="D3529" t="s">
        <v>3076</v>
      </c>
      <c r="E3529" t="s">
        <v>3077</v>
      </c>
      <c r="F3529" t="s">
        <v>5868</v>
      </c>
      <c r="G3529" t="s">
        <v>2856</v>
      </c>
      <c r="H3529" t="s">
        <v>3057</v>
      </c>
      <c r="K3529">
        <v>40.184757497896101</v>
      </c>
    </row>
    <row r="3530" spans="2:11" ht="15" customHeight="1" x14ac:dyDescent="0.45">
      <c r="B3530" t="s">
        <v>419</v>
      </c>
      <c r="C3530" t="s">
        <v>190</v>
      </c>
      <c r="D3530" t="s">
        <v>3079</v>
      </c>
      <c r="E3530" t="s">
        <v>3080</v>
      </c>
      <c r="F3530" t="s">
        <v>5869</v>
      </c>
      <c r="G3530" t="s">
        <v>2856</v>
      </c>
      <c r="H3530" t="s">
        <v>3057</v>
      </c>
      <c r="K3530">
        <v>0.332681132092631</v>
      </c>
    </row>
    <row r="3531" spans="2:11" ht="15" customHeight="1" x14ac:dyDescent="0.45">
      <c r="B3531" t="s">
        <v>419</v>
      </c>
      <c r="C3531" t="s">
        <v>190</v>
      </c>
      <c r="D3531" t="s">
        <v>3082</v>
      </c>
      <c r="E3531" t="s">
        <v>3083</v>
      </c>
      <c r="F3531" t="s">
        <v>5870</v>
      </c>
      <c r="G3531" t="s">
        <v>2856</v>
      </c>
      <c r="H3531" t="s">
        <v>3057</v>
      </c>
      <c r="K3531">
        <v>0.80713175005612403</v>
      </c>
    </row>
    <row r="3532" spans="2:11" ht="15" customHeight="1" x14ac:dyDescent="0.45">
      <c r="B3532" t="s">
        <v>419</v>
      </c>
      <c r="C3532" t="s">
        <v>190</v>
      </c>
      <c r="D3532" t="s">
        <v>3085</v>
      </c>
      <c r="E3532" t="s">
        <v>3086</v>
      </c>
      <c r="F3532" t="s">
        <v>5871</v>
      </c>
      <c r="G3532" t="s">
        <v>2856</v>
      </c>
      <c r="H3532" t="s">
        <v>3057</v>
      </c>
      <c r="K3532">
        <v>0.13545469599400201</v>
      </c>
    </row>
    <row r="3533" spans="2:11" ht="15" customHeight="1" x14ac:dyDescent="0.45">
      <c r="B3533" t="s">
        <v>419</v>
      </c>
      <c r="C3533" t="s">
        <v>190</v>
      </c>
      <c r="D3533" t="s">
        <v>3088</v>
      </c>
      <c r="E3533" t="s">
        <v>3089</v>
      </c>
      <c r="F3533" t="s">
        <v>5872</v>
      </c>
      <c r="G3533" t="s">
        <v>2856</v>
      </c>
      <c r="H3533" t="s">
        <v>3057</v>
      </c>
      <c r="K3533">
        <v>5.0218758767700801E-2</v>
      </c>
    </row>
    <row r="3534" spans="2:11" ht="15" customHeight="1" x14ac:dyDescent="0.45">
      <c r="B3534" t="s">
        <v>419</v>
      </c>
      <c r="C3534" t="s">
        <v>190</v>
      </c>
      <c r="D3534" t="s">
        <v>3091</v>
      </c>
      <c r="E3534" t="s">
        <v>3092</v>
      </c>
      <c r="F3534" t="s">
        <v>5873</v>
      </c>
      <c r="G3534" t="s">
        <v>2856</v>
      </c>
      <c r="H3534" t="s">
        <v>3057</v>
      </c>
      <c r="K3534">
        <v>0.12381678393768999</v>
      </c>
    </row>
    <row r="3535" spans="2:11" ht="15" customHeight="1" x14ac:dyDescent="0.45">
      <c r="B3535" t="s">
        <v>419</v>
      </c>
      <c r="C3535" t="s">
        <v>190</v>
      </c>
      <c r="D3535" t="s">
        <v>3094</v>
      </c>
      <c r="E3535" t="s">
        <v>3095</v>
      </c>
      <c r="F3535" t="s">
        <v>5874</v>
      </c>
      <c r="G3535" t="s">
        <v>2856</v>
      </c>
      <c r="H3535" t="s">
        <v>3057</v>
      </c>
      <c r="K3535">
        <v>0.13360884940211201</v>
      </c>
    </row>
    <row r="3536" spans="2:11" ht="15" customHeight="1" x14ac:dyDescent="0.45">
      <c r="B3536" t="s">
        <v>419</v>
      </c>
      <c r="C3536" t="s">
        <v>190</v>
      </c>
      <c r="D3536" t="s">
        <v>3097</v>
      </c>
      <c r="E3536" t="s">
        <v>3098</v>
      </c>
      <c r="F3536" t="s">
        <v>5875</v>
      </c>
      <c r="G3536" t="s">
        <v>2856</v>
      </c>
      <c r="H3536" t="s">
        <v>3057</v>
      </c>
      <c r="K3536">
        <v>0.15235485279559499</v>
      </c>
    </row>
    <row r="3537" spans="2:20" ht="15" customHeight="1" x14ac:dyDescent="0.45">
      <c r="B3537" t="s">
        <v>419</v>
      </c>
      <c r="C3537" t="s">
        <v>190</v>
      </c>
      <c r="D3537" t="s">
        <v>3100</v>
      </c>
      <c r="E3537" t="s">
        <v>3101</v>
      </c>
      <c r="F3537" t="s">
        <v>5876</v>
      </c>
      <c r="G3537" t="s">
        <v>2856</v>
      </c>
      <c r="H3537" t="s">
        <v>3057</v>
      </c>
      <c r="K3537">
        <v>0.115757280287489</v>
      </c>
    </row>
    <row r="3538" spans="2:20" ht="15" customHeight="1" x14ac:dyDescent="0.45">
      <c r="B3538" t="s">
        <v>419</v>
      </c>
      <c r="C3538" t="s">
        <v>190</v>
      </c>
      <c r="D3538" t="s">
        <v>3103</v>
      </c>
      <c r="E3538" t="s">
        <v>3104</v>
      </c>
      <c r="F3538" t="s">
        <v>5877</v>
      </c>
      <c r="G3538" t="s">
        <v>2856</v>
      </c>
      <c r="H3538" t="s">
        <v>3057</v>
      </c>
      <c r="K3538">
        <v>5.7559594629684699E-2</v>
      </c>
    </row>
    <row r="3539" spans="2:20" ht="15" customHeight="1" x14ac:dyDescent="0.45">
      <c r="B3539" t="s">
        <v>419</v>
      </c>
      <c r="C3539" t="s">
        <v>190</v>
      </c>
      <c r="D3539" t="s">
        <v>3106</v>
      </c>
      <c r="E3539" t="s">
        <v>3107</v>
      </c>
      <c r="F3539" t="s">
        <v>5878</v>
      </c>
      <c r="G3539" t="s">
        <v>2856</v>
      </c>
      <c r="H3539" t="s">
        <v>3057</v>
      </c>
      <c r="K3539">
        <v>0.245147226886401</v>
      </c>
    </row>
    <row r="3540" spans="2:20" ht="15" customHeight="1" x14ac:dyDescent="0.45">
      <c r="B3540" t="s">
        <v>419</v>
      </c>
      <c r="C3540" t="s">
        <v>190</v>
      </c>
      <c r="D3540" t="s">
        <v>3109</v>
      </c>
      <c r="E3540" t="s">
        <v>3110</v>
      </c>
      <c r="F3540" t="s">
        <v>5879</v>
      </c>
      <c r="G3540" t="s">
        <v>2856</v>
      </c>
      <c r="H3540" t="s">
        <v>3057</v>
      </c>
      <c r="K3540">
        <v>0.35367339465713399</v>
      </c>
    </row>
    <row r="3541" spans="2:20" ht="15" customHeight="1" x14ac:dyDescent="0.45">
      <c r="B3541" t="s">
        <v>419</v>
      </c>
      <c r="C3541" t="s">
        <v>190</v>
      </c>
      <c r="D3541" t="s">
        <v>3112</v>
      </c>
      <c r="E3541" t="s">
        <v>3113</v>
      </c>
      <c r="F3541" t="s">
        <v>5880</v>
      </c>
      <c r="G3541" t="s">
        <v>2856</v>
      </c>
      <c r="H3541" t="s">
        <v>3057</v>
      </c>
      <c r="K3541">
        <v>0.11157776614562601</v>
      </c>
    </row>
    <row r="3542" spans="2:20" ht="15" customHeight="1" x14ac:dyDescent="0.45">
      <c r="B3542" t="s">
        <v>419</v>
      </c>
      <c r="C3542" t="s">
        <v>190</v>
      </c>
      <c r="D3542" t="s">
        <v>3115</v>
      </c>
      <c r="E3542" t="s">
        <v>3116</v>
      </c>
      <c r="F3542" t="s">
        <v>5881</v>
      </c>
      <c r="G3542" t="s">
        <v>2856</v>
      </c>
      <c r="H3542" t="s">
        <v>3057</v>
      </c>
      <c r="K3542">
        <v>0.127664046334374</v>
      </c>
    </row>
    <row r="3543" spans="2:20" ht="15" customHeight="1" x14ac:dyDescent="0.45">
      <c r="B3543" t="s">
        <v>419</v>
      </c>
      <c r="C3543" t="s">
        <v>190</v>
      </c>
      <c r="D3543" t="s">
        <v>3118</v>
      </c>
      <c r="E3543" t="s">
        <v>3119</v>
      </c>
      <c r="F3543" t="s">
        <v>5882</v>
      </c>
      <c r="G3543" t="s">
        <v>2856</v>
      </c>
      <c r="H3543" t="s">
        <v>3057</v>
      </c>
      <c r="K3543">
        <v>0.543961463705536</v>
      </c>
    </row>
    <row r="3544" spans="2:20" ht="15" customHeight="1" x14ac:dyDescent="0.45">
      <c r="B3544" t="s">
        <v>419</v>
      </c>
      <c r="C3544" t="s">
        <v>190</v>
      </c>
      <c r="D3544" t="s">
        <v>3121</v>
      </c>
      <c r="E3544" t="s">
        <v>3122</v>
      </c>
      <c r="F3544" t="s">
        <v>5883</v>
      </c>
      <c r="G3544" t="s">
        <v>2856</v>
      </c>
      <c r="H3544" t="s">
        <v>3124</v>
      </c>
      <c r="I3544" t="s">
        <v>2858</v>
      </c>
      <c r="K3544">
        <v>0</v>
      </c>
      <c r="L3544">
        <v>0</v>
      </c>
      <c r="M3544">
        <v>0</v>
      </c>
      <c r="N3544">
        <v>0</v>
      </c>
      <c r="O3544">
        <v>0</v>
      </c>
      <c r="P3544">
        <v>0</v>
      </c>
      <c r="Q3544">
        <v>0</v>
      </c>
      <c r="R3544">
        <v>0</v>
      </c>
      <c r="S3544">
        <v>0</v>
      </c>
      <c r="T3544">
        <v>0</v>
      </c>
    </row>
    <row r="3545" spans="2:20" ht="15" customHeight="1" x14ac:dyDescent="0.45">
      <c r="B3545" t="s">
        <v>419</v>
      </c>
      <c r="C3545" t="s">
        <v>190</v>
      </c>
      <c r="D3545" t="s">
        <v>3125</v>
      </c>
      <c r="E3545" t="s">
        <v>3126</v>
      </c>
      <c r="F3545" t="s">
        <v>5884</v>
      </c>
      <c r="G3545" t="s">
        <v>2856</v>
      </c>
      <c r="H3545" t="s">
        <v>3128</v>
      </c>
      <c r="I3545" t="s">
        <v>2858</v>
      </c>
      <c r="K3545">
        <v>0</v>
      </c>
      <c r="L3545">
        <v>0</v>
      </c>
      <c r="M3545">
        <v>0</v>
      </c>
      <c r="N3545">
        <v>0</v>
      </c>
      <c r="O3545">
        <v>0</v>
      </c>
      <c r="P3545">
        <v>0</v>
      </c>
      <c r="Q3545">
        <v>0</v>
      </c>
      <c r="R3545">
        <v>0</v>
      </c>
      <c r="S3545">
        <v>0</v>
      </c>
      <c r="T3545">
        <v>0</v>
      </c>
    </row>
    <row r="3546" spans="2:20" ht="15" customHeight="1" x14ac:dyDescent="0.45">
      <c r="B3546" t="s">
        <v>419</v>
      </c>
      <c r="C3546" t="s">
        <v>190</v>
      </c>
      <c r="D3546" t="s">
        <v>3129</v>
      </c>
      <c r="E3546" t="s">
        <v>3130</v>
      </c>
      <c r="F3546" t="s">
        <v>5885</v>
      </c>
      <c r="G3546" t="s">
        <v>2856</v>
      </c>
      <c r="H3546" t="s">
        <v>3132</v>
      </c>
      <c r="I3546" t="s">
        <v>2858</v>
      </c>
      <c r="K3546">
        <v>0</v>
      </c>
      <c r="L3546">
        <v>0</v>
      </c>
      <c r="M3546">
        <v>0</v>
      </c>
      <c r="N3546">
        <v>0</v>
      </c>
      <c r="O3546">
        <v>0</v>
      </c>
      <c r="P3546">
        <v>0</v>
      </c>
      <c r="Q3546">
        <v>0</v>
      </c>
      <c r="R3546">
        <v>0</v>
      </c>
      <c r="S3546">
        <v>0</v>
      </c>
      <c r="T3546">
        <v>0</v>
      </c>
    </row>
    <row r="3547" spans="2:20" ht="15" customHeight="1" x14ac:dyDescent="0.45">
      <c r="B3547" t="s">
        <v>419</v>
      </c>
      <c r="C3547" t="s">
        <v>190</v>
      </c>
      <c r="D3547" t="s">
        <v>3133</v>
      </c>
      <c r="E3547" t="s">
        <v>3134</v>
      </c>
      <c r="F3547" t="s">
        <v>5886</v>
      </c>
      <c r="G3547" t="s">
        <v>2856</v>
      </c>
      <c r="H3547" t="s">
        <v>3136</v>
      </c>
      <c r="I3547" t="s">
        <v>2858</v>
      </c>
      <c r="K3547">
        <v>9.1442200000000007</v>
      </c>
      <c r="L3547">
        <v>6.8731299999999997</v>
      </c>
      <c r="M3547">
        <v>5.9164599999999998</v>
      </c>
      <c r="N3547">
        <v>5.2378099999999996</v>
      </c>
      <c r="O3547">
        <v>0</v>
      </c>
      <c r="P3547">
        <v>0</v>
      </c>
      <c r="Q3547">
        <v>0</v>
      </c>
      <c r="R3547">
        <v>0</v>
      </c>
      <c r="S3547">
        <v>0</v>
      </c>
      <c r="T3547">
        <v>0</v>
      </c>
    </row>
    <row r="3548" spans="2:20" ht="15" customHeight="1" x14ac:dyDescent="0.45">
      <c r="B3548" t="s">
        <v>419</v>
      </c>
      <c r="C3548" t="s">
        <v>190</v>
      </c>
      <c r="D3548" t="s">
        <v>3137</v>
      </c>
      <c r="E3548" t="s">
        <v>3138</v>
      </c>
      <c r="F3548" t="s">
        <v>5887</v>
      </c>
      <c r="G3548" t="s">
        <v>2856</v>
      </c>
      <c r="H3548" t="s">
        <v>2857</v>
      </c>
      <c r="I3548" t="s">
        <v>2858</v>
      </c>
      <c r="K3548">
        <v>-1.5816399999999999</v>
      </c>
      <c r="L3548">
        <v>-1.3952199999999999</v>
      </c>
      <c r="M3548">
        <v>-1.34823</v>
      </c>
      <c r="N3548">
        <v>-1.2966</v>
      </c>
      <c r="O3548">
        <v>-1.2692099999999999</v>
      </c>
      <c r="P3548">
        <v>-1.2602100000000001</v>
      </c>
      <c r="Q3548">
        <v>-1.27969</v>
      </c>
      <c r="R3548">
        <v>-1.29793</v>
      </c>
      <c r="S3548">
        <v>-1.2632699999999999</v>
      </c>
      <c r="T3548">
        <v>-1.28457</v>
      </c>
    </row>
    <row r="3549" spans="2:20" ht="15" customHeight="1" x14ac:dyDescent="0.45">
      <c r="B3549" t="s">
        <v>419</v>
      </c>
      <c r="C3549" t="s">
        <v>190</v>
      </c>
      <c r="D3549" t="s">
        <v>3140</v>
      </c>
      <c r="E3549" t="s">
        <v>3141</v>
      </c>
      <c r="F3549" t="s">
        <v>5888</v>
      </c>
      <c r="K3549">
        <v>2030</v>
      </c>
    </row>
    <row r="3550" spans="2:20" ht="15" customHeight="1" x14ac:dyDescent="0.45">
      <c r="B3550" t="s">
        <v>419</v>
      </c>
      <c r="C3550" t="s">
        <v>190</v>
      </c>
      <c r="D3550" t="s">
        <v>3143</v>
      </c>
      <c r="E3550" t="s">
        <v>3144</v>
      </c>
      <c r="F3550" t="s">
        <v>5889</v>
      </c>
      <c r="K3550" t="s">
        <v>3146</v>
      </c>
    </row>
    <row r="3551" spans="2:20" ht="15" customHeight="1" x14ac:dyDescent="0.45">
      <c r="B3551" t="s">
        <v>419</v>
      </c>
      <c r="C3551" t="s">
        <v>190</v>
      </c>
      <c r="D3551" t="s">
        <v>3147</v>
      </c>
      <c r="E3551" t="s">
        <v>3148</v>
      </c>
      <c r="F3551" t="s">
        <v>765</v>
      </c>
      <c r="G3551" t="s">
        <v>2856</v>
      </c>
      <c r="H3551" t="s">
        <v>3124</v>
      </c>
      <c r="I3551" t="s">
        <v>2858</v>
      </c>
      <c r="K3551">
        <v>0</v>
      </c>
      <c r="L3551">
        <v>0</v>
      </c>
      <c r="M3551">
        <v>0</v>
      </c>
      <c r="N3551">
        <v>0</v>
      </c>
      <c r="O3551">
        <v>0</v>
      </c>
      <c r="P3551">
        <v>0</v>
      </c>
      <c r="Q3551">
        <v>0</v>
      </c>
      <c r="R3551">
        <v>0</v>
      </c>
      <c r="S3551">
        <v>0</v>
      </c>
      <c r="T3551">
        <v>0</v>
      </c>
    </row>
    <row r="3552" spans="2:20" ht="15" customHeight="1" x14ac:dyDescent="0.45">
      <c r="B3552" t="s">
        <v>419</v>
      </c>
      <c r="C3552" t="s">
        <v>190</v>
      </c>
      <c r="D3552" t="s">
        <v>3149</v>
      </c>
      <c r="E3552" t="s">
        <v>3150</v>
      </c>
      <c r="F3552" t="s">
        <v>765</v>
      </c>
      <c r="G3552" t="s">
        <v>2856</v>
      </c>
      <c r="H3552" t="s">
        <v>3128</v>
      </c>
      <c r="I3552" t="s">
        <v>2858</v>
      </c>
      <c r="K3552">
        <v>0</v>
      </c>
      <c r="L3552">
        <v>0</v>
      </c>
      <c r="M3552">
        <v>0</v>
      </c>
      <c r="N3552">
        <v>0</v>
      </c>
      <c r="O3552">
        <v>0</v>
      </c>
      <c r="P3552">
        <v>0</v>
      </c>
      <c r="Q3552">
        <v>0</v>
      </c>
      <c r="R3552">
        <v>0</v>
      </c>
      <c r="S3552">
        <v>0</v>
      </c>
      <c r="T3552">
        <v>0</v>
      </c>
    </row>
    <row r="3553" spans="2:20" ht="15" customHeight="1" x14ac:dyDescent="0.45">
      <c r="B3553" t="s">
        <v>419</v>
      </c>
      <c r="C3553" t="s">
        <v>190</v>
      </c>
      <c r="D3553" t="s">
        <v>3151</v>
      </c>
      <c r="E3553" t="s">
        <v>3152</v>
      </c>
      <c r="F3553" t="s">
        <v>765</v>
      </c>
      <c r="G3553" t="s">
        <v>2856</v>
      </c>
      <c r="H3553" t="s">
        <v>3132</v>
      </c>
      <c r="I3553" t="s">
        <v>2858</v>
      </c>
      <c r="K3553">
        <v>0</v>
      </c>
      <c r="L3553">
        <v>0</v>
      </c>
      <c r="M3553">
        <v>0</v>
      </c>
      <c r="N3553">
        <v>0</v>
      </c>
      <c r="O3553">
        <v>0</v>
      </c>
      <c r="P3553">
        <v>0</v>
      </c>
      <c r="Q3553">
        <v>0</v>
      </c>
      <c r="R3553">
        <v>0</v>
      </c>
      <c r="S3553">
        <v>0</v>
      </c>
      <c r="T3553">
        <v>0</v>
      </c>
    </row>
    <row r="3554" spans="2:20" ht="15" customHeight="1" x14ac:dyDescent="0.45">
      <c r="B3554" t="s">
        <v>419</v>
      </c>
      <c r="C3554" t="s">
        <v>190</v>
      </c>
      <c r="D3554" t="s">
        <v>3153</v>
      </c>
      <c r="E3554" t="s">
        <v>3154</v>
      </c>
      <c r="F3554" t="s">
        <v>765</v>
      </c>
      <c r="G3554" t="s">
        <v>2856</v>
      </c>
      <c r="H3554" t="s">
        <v>3136</v>
      </c>
      <c r="I3554" t="s">
        <v>2858</v>
      </c>
      <c r="K3554">
        <v>9.1442195511475699</v>
      </c>
      <c r="L3554">
        <v>6.8731262661229602</v>
      </c>
      <c r="M3554">
        <v>5.9164637250813596</v>
      </c>
      <c r="N3554">
        <v>5.23781292555815</v>
      </c>
      <c r="O3554">
        <v>0</v>
      </c>
      <c r="P3554">
        <v>0</v>
      </c>
      <c r="Q3554">
        <v>0</v>
      </c>
      <c r="R3554">
        <v>0</v>
      </c>
      <c r="S3554">
        <v>0</v>
      </c>
      <c r="T3554">
        <v>0</v>
      </c>
    </row>
    <row r="3555" spans="2:20" ht="15" customHeight="1" x14ac:dyDescent="0.45">
      <c r="B3555" t="s">
        <v>419</v>
      </c>
      <c r="C3555" t="s">
        <v>190</v>
      </c>
      <c r="D3555" t="s">
        <v>3155</v>
      </c>
      <c r="E3555" t="s">
        <v>3156</v>
      </c>
      <c r="F3555" t="s">
        <v>765</v>
      </c>
      <c r="G3555" t="s">
        <v>2856</v>
      </c>
      <c r="H3555" t="s">
        <v>3157</v>
      </c>
      <c r="I3555" t="s">
        <v>2858</v>
      </c>
      <c r="K3555">
        <v>9.1442195511475699</v>
      </c>
      <c r="L3555">
        <v>6.8731262661229602</v>
      </c>
      <c r="M3555">
        <v>5.9164637250813596</v>
      </c>
      <c r="N3555">
        <v>5.23781292555815</v>
      </c>
      <c r="O3555">
        <v>0</v>
      </c>
      <c r="P3555">
        <v>0</v>
      </c>
      <c r="Q3555">
        <v>0</v>
      </c>
      <c r="R3555">
        <v>0</v>
      </c>
      <c r="S3555">
        <v>0</v>
      </c>
      <c r="T3555">
        <v>0</v>
      </c>
    </row>
    <row r="3556" spans="2:20" ht="15" customHeight="1" x14ac:dyDescent="0.45">
      <c r="B3556" t="s">
        <v>419</v>
      </c>
      <c r="C3556" t="s">
        <v>190</v>
      </c>
      <c r="D3556" t="s">
        <v>3158</v>
      </c>
      <c r="E3556" t="s">
        <v>3159</v>
      </c>
      <c r="F3556" t="s">
        <v>765</v>
      </c>
      <c r="G3556" t="s">
        <v>2856</v>
      </c>
      <c r="H3556" t="s">
        <v>3124</v>
      </c>
      <c r="I3556" t="s">
        <v>2858</v>
      </c>
      <c r="K3556">
        <v>0</v>
      </c>
      <c r="L3556">
        <v>0</v>
      </c>
      <c r="M3556">
        <v>0</v>
      </c>
      <c r="N3556">
        <v>0</v>
      </c>
      <c r="O3556">
        <v>0</v>
      </c>
      <c r="P3556">
        <v>0</v>
      </c>
      <c r="Q3556">
        <v>0</v>
      </c>
      <c r="R3556">
        <v>0</v>
      </c>
      <c r="S3556">
        <v>0</v>
      </c>
      <c r="T3556">
        <v>0</v>
      </c>
    </row>
    <row r="3557" spans="2:20" ht="15" customHeight="1" x14ac:dyDescent="0.45">
      <c r="B3557" t="s">
        <v>419</v>
      </c>
      <c r="C3557" t="s">
        <v>190</v>
      </c>
      <c r="D3557" t="s">
        <v>3160</v>
      </c>
      <c r="E3557" t="s">
        <v>3161</v>
      </c>
      <c r="F3557" t="s">
        <v>765</v>
      </c>
      <c r="G3557" t="s">
        <v>2856</v>
      </c>
      <c r="H3557" t="s">
        <v>3128</v>
      </c>
      <c r="I3557" t="s">
        <v>2858</v>
      </c>
      <c r="K3557">
        <v>0</v>
      </c>
      <c r="L3557">
        <v>0</v>
      </c>
      <c r="M3557">
        <v>0</v>
      </c>
      <c r="N3557">
        <v>0</v>
      </c>
      <c r="O3557">
        <v>0</v>
      </c>
      <c r="P3557">
        <v>0</v>
      </c>
      <c r="Q3557">
        <v>0</v>
      </c>
      <c r="R3557">
        <v>0</v>
      </c>
      <c r="S3557">
        <v>0</v>
      </c>
      <c r="T3557">
        <v>0</v>
      </c>
    </row>
    <row r="3558" spans="2:20" ht="15" customHeight="1" x14ac:dyDescent="0.45">
      <c r="B3558" t="s">
        <v>419</v>
      </c>
      <c r="C3558" t="s">
        <v>190</v>
      </c>
      <c r="D3558" t="s">
        <v>3162</v>
      </c>
      <c r="E3558" t="s">
        <v>3163</v>
      </c>
      <c r="F3558" t="s">
        <v>765</v>
      </c>
      <c r="G3558" t="s">
        <v>2856</v>
      </c>
      <c r="H3558" t="s">
        <v>3132</v>
      </c>
      <c r="I3558" t="s">
        <v>2858</v>
      </c>
      <c r="K3558">
        <v>0</v>
      </c>
      <c r="L3558">
        <v>0</v>
      </c>
      <c r="M3558">
        <v>0</v>
      </c>
      <c r="N3558">
        <v>0</v>
      </c>
      <c r="O3558">
        <v>0</v>
      </c>
      <c r="P3558">
        <v>0</v>
      </c>
      <c r="Q3558">
        <v>0</v>
      </c>
      <c r="R3558">
        <v>0</v>
      </c>
      <c r="S3558">
        <v>0</v>
      </c>
      <c r="T3558">
        <v>0</v>
      </c>
    </row>
    <row r="3559" spans="2:20" ht="15" customHeight="1" x14ac:dyDescent="0.45">
      <c r="B3559" t="s">
        <v>419</v>
      </c>
      <c r="C3559" t="s">
        <v>190</v>
      </c>
      <c r="D3559" t="s">
        <v>3164</v>
      </c>
      <c r="E3559" t="s">
        <v>3165</v>
      </c>
      <c r="F3559" t="s">
        <v>765</v>
      </c>
      <c r="G3559" t="s">
        <v>2856</v>
      </c>
      <c r="H3559" t="s">
        <v>3136</v>
      </c>
      <c r="I3559" t="s">
        <v>2858</v>
      </c>
      <c r="K3559">
        <v>9.6690432433131495</v>
      </c>
      <c r="L3559">
        <v>7.3306219009299003</v>
      </c>
      <c r="M3559">
        <v>6.3574638524735096</v>
      </c>
      <c r="N3559">
        <v>5.6672355090689903</v>
      </c>
      <c r="O3559">
        <v>0</v>
      </c>
      <c r="P3559">
        <v>0</v>
      </c>
      <c r="Q3559">
        <v>0</v>
      </c>
      <c r="R3559">
        <v>0</v>
      </c>
      <c r="S3559">
        <v>0</v>
      </c>
      <c r="T3559">
        <v>0</v>
      </c>
    </row>
    <row r="3560" spans="2:20" ht="15" customHeight="1" x14ac:dyDescent="0.45">
      <c r="B3560" t="s">
        <v>419</v>
      </c>
      <c r="C3560" t="s">
        <v>190</v>
      </c>
      <c r="D3560" t="s">
        <v>3166</v>
      </c>
      <c r="E3560" t="s">
        <v>3167</v>
      </c>
      <c r="F3560" t="s">
        <v>765</v>
      </c>
      <c r="G3560" t="s">
        <v>2856</v>
      </c>
      <c r="H3560" t="s">
        <v>3157</v>
      </c>
      <c r="I3560" t="s">
        <v>2858</v>
      </c>
      <c r="K3560">
        <v>9.6690432433131495</v>
      </c>
      <c r="L3560">
        <v>7.3306219009299003</v>
      </c>
      <c r="M3560">
        <v>6.3574638524735096</v>
      </c>
      <c r="N3560">
        <v>5.6672355090689903</v>
      </c>
      <c r="O3560">
        <v>0</v>
      </c>
      <c r="P3560">
        <v>0</v>
      </c>
      <c r="Q3560">
        <v>0</v>
      </c>
      <c r="R3560">
        <v>0</v>
      </c>
      <c r="S3560">
        <v>0</v>
      </c>
      <c r="T3560">
        <v>0</v>
      </c>
    </row>
    <row r="3561" spans="2:20" ht="15" customHeight="1" x14ac:dyDescent="0.45">
      <c r="B3561" t="s">
        <v>419</v>
      </c>
      <c r="C3561" t="s">
        <v>190</v>
      </c>
      <c r="D3561" t="s">
        <v>3168</v>
      </c>
      <c r="E3561" t="s">
        <v>3169</v>
      </c>
      <c r="F3561" t="s">
        <v>765</v>
      </c>
      <c r="G3561" t="s">
        <v>2856</v>
      </c>
      <c r="H3561" t="s">
        <v>3124</v>
      </c>
      <c r="I3561" t="s">
        <v>2858</v>
      </c>
      <c r="K3561">
        <v>0</v>
      </c>
      <c r="L3561">
        <v>0</v>
      </c>
      <c r="M3561">
        <v>0</v>
      </c>
      <c r="N3561">
        <v>0</v>
      </c>
      <c r="O3561">
        <v>0</v>
      </c>
      <c r="P3561">
        <v>0</v>
      </c>
      <c r="Q3561">
        <v>0</v>
      </c>
      <c r="R3561">
        <v>0</v>
      </c>
      <c r="S3561">
        <v>0</v>
      </c>
      <c r="T3561">
        <v>0</v>
      </c>
    </row>
    <row r="3562" spans="2:20" ht="15" customHeight="1" x14ac:dyDescent="0.45">
      <c r="B3562" t="s">
        <v>419</v>
      </c>
      <c r="C3562" t="s">
        <v>190</v>
      </c>
      <c r="D3562" t="s">
        <v>3170</v>
      </c>
      <c r="E3562" t="s">
        <v>3171</v>
      </c>
      <c r="F3562" t="s">
        <v>765</v>
      </c>
      <c r="G3562" t="s">
        <v>2856</v>
      </c>
      <c r="H3562" t="s">
        <v>3128</v>
      </c>
      <c r="I3562" t="s">
        <v>2858</v>
      </c>
      <c r="K3562">
        <v>0</v>
      </c>
      <c r="L3562">
        <v>0</v>
      </c>
      <c r="M3562">
        <v>0</v>
      </c>
      <c r="N3562">
        <v>0</v>
      </c>
      <c r="O3562">
        <v>0</v>
      </c>
      <c r="P3562">
        <v>0</v>
      </c>
      <c r="Q3562">
        <v>0</v>
      </c>
      <c r="R3562">
        <v>0</v>
      </c>
      <c r="S3562">
        <v>0</v>
      </c>
      <c r="T3562">
        <v>0</v>
      </c>
    </row>
    <row r="3563" spans="2:20" ht="15" customHeight="1" x14ac:dyDescent="0.45">
      <c r="B3563" t="s">
        <v>419</v>
      </c>
      <c r="C3563" t="s">
        <v>190</v>
      </c>
      <c r="D3563" t="s">
        <v>3172</v>
      </c>
      <c r="E3563" t="s">
        <v>3173</v>
      </c>
      <c r="F3563" t="s">
        <v>765</v>
      </c>
      <c r="G3563" t="s">
        <v>2856</v>
      </c>
      <c r="H3563" t="s">
        <v>3132</v>
      </c>
      <c r="I3563" t="s">
        <v>2858</v>
      </c>
      <c r="K3563">
        <v>0</v>
      </c>
      <c r="L3563">
        <v>0</v>
      </c>
      <c r="M3563">
        <v>0</v>
      </c>
      <c r="N3563">
        <v>0</v>
      </c>
      <c r="O3563">
        <v>0</v>
      </c>
      <c r="P3563">
        <v>0</v>
      </c>
      <c r="Q3563">
        <v>0</v>
      </c>
      <c r="R3563">
        <v>0</v>
      </c>
      <c r="S3563">
        <v>0</v>
      </c>
      <c r="T3563">
        <v>0</v>
      </c>
    </row>
    <row r="3564" spans="2:20" ht="15" customHeight="1" x14ac:dyDescent="0.45">
      <c r="B3564" t="s">
        <v>419</v>
      </c>
      <c r="C3564" t="s">
        <v>190</v>
      </c>
      <c r="D3564" t="s">
        <v>3174</v>
      </c>
      <c r="E3564" t="s">
        <v>3175</v>
      </c>
      <c r="F3564" t="s">
        <v>765</v>
      </c>
      <c r="G3564" t="s">
        <v>2856</v>
      </c>
      <c r="H3564" t="s">
        <v>3136</v>
      </c>
      <c r="I3564" t="s">
        <v>2858</v>
      </c>
      <c r="K3564">
        <v>8.3143066708373503</v>
      </c>
      <c r="L3564">
        <v>6.21475746906978</v>
      </c>
      <c r="M3564">
        <v>5.3266783267344699</v>
      </c>
      <c r="N3564">
        <v>4.6558869115949504</v>
      </c>
      <c r="O3564">
        <v>0</v>
      </c>
      <c r="P3564">
        <v>0</v>
      </c>
      <c r="Q3564">
        <v>0</v>
      </c>
      <c r="R3564">
        <v>0</v>
      </c>
      <c r="S3564">
        <v>0</v>
      </c>
      <c r="T3564">
        <v>0</v>
      </c>
    </row>
    <row r="3565" spans="2:20" ht="15" customHeight="1" x14ac:dyDescent="0.45">
      <c r="B3565" t="s">
        <v>419</v>
      </c>
      <c r="C3565" t="s">
        <v>190</v>
      </c>
      <c r="D3565" t="s">
        <v>3176</v>
      </c>
      <c r="E3565" t="s">
        <v>3177</v>
      </c>
      <c r="F3565" t="s">
        <v>765</v>
      </c>
      <c r="G3565" t="s">
        <v>2856</v>
      </c>
      <c r="H3565" t="s">
        <v>3157</v>
      </c>
      <c r="I3565" t="s">
        <v>2858</v>
      </c>
      <c r="K3565">
        <v>8.3143066708373503</v>
      </c>
      <c r="L3565">
        <v>6.21475746906978</v>
      </c>
      <c r="M3565">
        <v>5.3266783267344699</v>
      </c>
      <c r="N3565">
        <v>4.6558869115949504</v>
      </c>
      <c r="O3565">
        <v>0</v>
      </c>
      <c r="P3565">
        <v>0</v>
      </c>
      <c r="Q3565">
        <v>0</v>
      </c>
      <c r="R3565">
        <v>0</v>
      </c>
      <c r="S3565">
        <v>0</v>
      </c>
      <c r="T3565">
        <v>0</v>
      </c>
    </row>
    <row r="3566" spans="2:20" ht="15" customHeight="1" x14ac:dyDescent="0.45">
      <c r="B3566" t="s">
        <v>419</v>
      </c>
      <c r="C3566" t="s">
        <v>190</v>
      </c>
      <c r="D3566" t="s">
        <v>3178</v>
      </c>
      <c r="E3566" t="s">
        <v>3095</v>
      </c>
      <c r="F3566" t="s">
        <v>5874</v>
      </c>
      <c r="G3566" t="s">
        <v>2856</v>
      </c>
      <c r="H3566" t="s">
        <v>3057</v>
      </c>
      <c r="K3566">
        <v>0.13360884940211201</v>
      </c>
    </row>
    <row r="3567" spans="2:20" ht="15" customHeight="1" x14ac:dyDescent="0.45">
      <c r="B3567" t="s">
        <v>419</v>
      </c>
      <c r="C3567" t="s">
        <v>190</v>
      </c>
      <c r="D3567" t="s">
        <v>3179</v>
      </c>
      <c r="E3567" t="s">
        <v>3092</v>
      </c>
      <c r="F3567" t="s">
        <v>5873</v>
      </c>
      <c r="G3567" t="s">
        <v>2856</v>
      </c>
      <c r="H3567" t="s">
        <v>3057</v>
      </c>
      <c r="K3567">
        <v>0.12381678393768999</v>
      </c>
    </row>
    <row r="3568" spans="2:20" ht="15" customHeight="1" x14ac:dyDescent="0.45">
      <c r="B3568" t="s">
        <v>419</v>
      </c>
      <c r="C3568" t="s">
        <v>190</v>
      </c>
      <c r="D3568" t="s">
        <v>3180</v>
      </c>
      <c r="E3568" t="s">
        <v>3098</v>
      </c>
      <c r="F3568" t="s">
        <v>5875</v>
      </c>
      <c r="G3568" t="s">
        <v>2856</v>
      </c>
      <c r="H3568" t="s">
        <v>3057</v>
      </c>
      <c r="K3568">
        <v>0.15235485279559499</v>
      </c>
    </row>
    <row r="3569" spans="2:12" ht="15" customHeight="1" x14ac:dyDescent="0.45">
      <c r="B3569" t="s">
        <v>419</v>
      </c>
      <c r="C3569" t="s">
        <v>190</v>
      </c>
      <c r="D3569" t="s">
        <v>3181</v>
      </c>
      <c r="E3569" t="s">
        <v>3086</v>
      </c>
      <c r="F3569" t="s">
        <v>5871</v>
      </c>
      <c r="G3569" t="s">
        <v>2856</v>
      </c>
      <c r="H3569" t="s">
        <v>3057</v>
      </c>
      <c r="K3569">
        <v>0.13545469599400201</v>
      </c>
    </row>
    <row r="3570" spans="2:12" ht="15" customHeight="1" x14ac:dyDescent="0.45">
      <c r="B3570" t="s">
        <v>419</v>
      </c>
      <c r="C3570" t="s">
        <v>190</v>
      </c>
      <c r="D3570" t="s">
        <v>3182</v>
      </c>
      <c r="E3570" t="s">
        <v>3101</v>
      </c>
      <c r="F3570" t="s">
        <v>5876</v>
      </c>
      <c r="G3570" t="s">
        <v>2856</v>
      </c>
      <c r="H3570" t="s">
        <v>3057</v>
      </c>
      <c r="K3570">
        <v>0.115757280287489</v>
      </c>
    </row>
    <row r="3571" spans="2:12" ht="15" customHeight="1" x14ac:dyDescent="0.45">
      <c r="B3571" t="s">
        <v>419</v>
      </c>
      <c r="C3571" t="s">
        <v>190</v>
      </c>
      <c r="D3571" t="s">
        <v>3183</v>
      </c>
      <c r="E3571" t="s">
        <v>3080</v>
      </c>
      <c r="F3571" t="s">
        <v>5869</v>
      </c>
      <c r="G3571" t="s">
        <v>2856</v>
      </c>
      <c r="H3571" t="s">
        <v>3057</v>
      </c>
      <c r="K3571">
        <v>0.332681132092631</v>
      </c>
    </row>
    <row r="3572" spans="2:12" ht="15" customHeight="1" x14ac:dyDescent="0.45">
      <c r="B3572" t="s">
        <v>419</v>
      </c>
      <c r="C3572" t="s">
        <v>190</v>
      </c>
      <c r="D3572" t="s">
        <v>3184</v>
      </c>
      <c r="E3572" t="s">
        <v>3083</v>
      </c>
      <c r="F3572" t="s">
        <v>5870</v>
      </c>
      <c r="G3572" t="s">
        <v>2856</v>
      </c>
      <c r="H3572" t="s">
        <v>3057</v>
      </c>
      <c r="K3572">
        <v>0.80713175005612403</v>
      </c>
    </row>
    <row r="3573" spans="2:12" ht="15" customHeight="1" x14ac:dyDescent="0.45">
      <c r="B3573" t="s">
        <v>419</v>
      </c>
      <c r="C3573" t="s">
        <v>190</v>
      </c>
      <c r="D3573" t="s">
        <v>3185</v>
      </c>
      <c r="E3573" t="s">
        <v>3119</v>
      </c>
      <c r="F3573" t="s">
        <v>5882</v>
      </c>
      <c r="G3573" t="s">
        <v>2856</v>
      </c>
      <c r="H3573" t="s">
        <v>3057</v>
      </c>
      <c r="K3573">
        <v>0.543961463705536</v>
      </c>
    </row>
    <row r="3574" spans="2:12" ht="15" customHeight="1" x14ac:dyDescent="0.45">
      <c r="B3574" t="s">
        <v>419</v>
      </c>
      <c r="C3574" t="s">
        <v>190</v>
      </c>
      <c r="D3574" t="s">
        <v>3186</v>
      </c>
      <c r="E3574" t="s">
        <v>3116</v>
      </c>
      <c r="F3574" t="s">
        <v>5881</v>
      </c>
      <c r="G3574" t="s">
        <v>2856</v>
      </c>
      <c r="H3574" t="s">
        <v>3057</v>
      </c>
      <c r="K3574">
        <v>0.127664046334374</v>
      </c>
    </row>
    <row r="3575" spans="2:12" ht="15" customHeight="1" x14ac:dyDescent="0.45">
      <c r="B3575" t="s">
        <v>419</v>
      </c>
      <c r="C3575" t="s">
        <v>190</v>
      </c>
      <c r="D3575" t="s">
        <v>3187</v>
      </c>
      <c r="E3575" t="s">
        <v>3107</v>
      </c>
      <c r="F3575" t="s">
        <v>5878</v>
      </c>
      <c r="G3575" t="s">
        <v>2856</v>
      </c>
      <c r="H3575" t="s">
        <v>3057</v>
      </c>
      <c r="K3575">
        <v>0.245147226886401</v>
      </c>
    </row>
    <row r="3576" spans="2:12" ht="15" customHeight="1" x14ac:dyDescent="0.45">
      <c r="B3576" t="s">
        <v>419</v>
      </c>
      <c r="C3576" t="s">
        <v>190</v>
      </c>
      <c r="D3576" t="s">
        <v>3188</v>
      </c>
      <c r="E3576" t="s">
        <v>3089</v>
      </c>
      <c r="F3576" t="s">
        <v>5872</v>
      </c>
      <c r="G3576" t="s">
        <v>2856</v>
      </c>
      <c r="H3576" t="s">
        <v>3057</v>
      </c>
      <c r="K3576">
        <v>5.0218758767700801E-2</v>
      </c>
    </row>
    <row r="3577" spans="2:12" ht="15" customHeight="1" x14ac:dyDescent="0.45">
      <c r="B3577" t="s">
        <v>419</v>
      </c>
      <c r="C3577" t="s">
        <v>190</v>
      </c>
      <c r="D3577" t="s">
        <v>3189</v>
      </c>
      <c r="E3577" t="s">
        <v>3110</v>
      </c>
      <c r="F3577" t="s">
        <v>5879</v>
      </c>
      <c r="G3577" t="s">
        <v>2856</v>
      </c>
      <c r="H3577" t="s">
        <v>3057</v>
      </c>
      <c r="K3577">
        <v>0.35367339465713399</v>
      </c>
    </row>
    <row r="3578" spans="2:12" ht="15" customHeight="1" x14ac:dyDescent="0.45">
      <c r="B3578" t="s">
        <v>419</v>
      </c>
      <c r="C3578" t="s">
        <v>190</v>
      </c>
      <c r="D3578" t="s">
        <v>3190</v>
      </c>
      <c r="E3578" t="s">
        <v>3113</v>
      </c>
      <c r="F3578" t="s">
        <v>5880</v>
      </c>
      <c r="G3578" t="s">
        <v>2856</v>
      </c>
      <c r="H3578" t="s">
        <v>3057</v>
      </c>
      <c r="K3578">
        <v>0.11157776614562601</v>
      </c>
    </row>
    <row r="3579" spans="2:12" ht="15" customHeight="1" x14ac:dyDescent="0.45">
      <c r="B3579" t="s">
        <v>419</v>
      </c>
      <c r="C3579" t="s">
        <v>190</v>
      </c>
      <c r="D3579" t="s">
        <v>3191</v>
      </c>
      <c r="E3579" t="s">
        <v>3104</v>
      </c>
      <c r="F3579" t="s">
        <v>5877</v>
      </c>
      <c r="G3579" t="s">
        <v>2856</v>
      </c>
      <c r="H3579" t="s">
        <v>3057</v>
      </c>
      <c r="K3579">
        <v>5.7559594629684699E-2</v>
      </c>
    </row>
    <row r="3580" spans="2:12" ht="15" customHeight="1" x14ac:dyDescent="0.45">
      <c r="B3580" t="s">
        <v>419</v>
      </c>
      <c r="C3580" t="s">
        <v>190</v>
      </c>
      <c r="D3580" t="s">
        <v>3192</v>
      </c>
      <c r="E3580" t="s">
        <v>3193</v>
      </c>
      <c r="F3580" t="s">
        <v>5890</v>
      </c>
      <c r="G3580" t="s">
        <v>2856</v>
      </c>
      <c r="K3580">
        <v>0.79112396947708796</v>
      </c>
      <c r="L3580">
        <v>0.79112396947708796</v>
      </c>
    </row>
    <row r="3581" spans="2:12" ht="15" customHeight="1" x14ac:dyDescent="0.45">
      <c r="B3581" t="s">
        <v>419</v>
      </c>
      <c r="C3581" t="s">
        <v>190</v>
      </c>
      <c r="D3581" t="s">
        <v>3195</v>
      </c>
      <c r="E3581" t="s">
        <v>3196</v>
      </c>
      <c r="F3581" t="s">
        <v>5891</v>
      </c>
      <c r="G3581" t="s">
        <v>2856</v>
      </c>
      <c r="K3581">
        <v>0.14059609299649001</v>
      </c>
      <c r="L3581">
        <v>0.14059609299649001</v>
      </c>
    </row>
    <row r="3582" spans="2:12" ht="15" customHeight="1" x14ac:dyDescent="0.45">
      <c r="B3582" t="s">
        <v>419</v>
      </c>
      <c r="C3582" t="s">
        <v>190</v>
      </c>
      <c r="D3582" t="s">
        <v>3198</v>
      </c>
      <c r="E3582" t="s">
        <v>3199</v>
      </c>
      <c r="F3582" t="s">
        <v>5892</v>
      </c>
      <c r="G3582" t="s">
        <v>2856</v>
      </c>
      <c r="K3582">
        <v>0.10062869319679001</v>
      </c>
      <c r="L3582">
        <v>0.10062869319679001</v>
      </c>
    </row>
    <row r="3583" spans="2:12" ht="15" customHeight="1" x14ac:dyDescent="0.45">
      <c r="B3583" t="s">
        <v>419</v>
      </c>
      <c r="C3583" t="s">
        <v>190</v>
      </c>
      <c r="D3583" t="s">
        <v>3201</v>
      </c>
      <c r="E3583" t="s">
        <v>3202</v>
      </c>
      <c r="F3583" t="s">
        <v>5893</v>
      </c>
      <c r="G3583" t="s">
        <v>2856</v>
      </c>
      <c r="K3583">
        <v>0.23389215517217801</v>
      </c>
      <c r="L3583">
        <v>0.23389215517217801</v>
      </c>
    </row>
    <row r="3584" spans="2:12" ht="15" customHeight="1" x14ac:dyDescent="0.45">
      <c r="B3584" t="s">
        <v>419</v>
      </c>
      <c r="C3584" t="s">
        <v>190</v>
      </c>
      <c r="D3584" t="s">
        <v>3204</v>
      </c>
      <c r="E3584" t="s">
        <v>3205</v>
      </c>
      <c r="F3584" t="s">
        <v>5894</v>
      </c>
      <c r="G3584" t="s">
        <v>2856</v>
      </c>
      <c r="K3584">
        <v>0.28737130513936898</v>
      </c>
      <c r="L3584">
        <v>0.28737130513936898</v>
      </c>
    </row>
    <row r="3585" spans="2:12" ht="15" customHeight="1" x14ac:dyDescent="0.45">
      <c r="B3585" t="s">
        <v>419</v>
      </c>
      <c r="C3585" t="s">
        <v>190</v>
      </c>
      <c r="D3585" t="s">
        <v>3207</v>
      </c>
      <c r="E3585" t="s">
        <v>3208</v>
      </c>
      <c r="F3585" t="s">
        <v>5895</v>
      </c>
      <c r="G3585" t="s">
        <v>2856</v>
      </c>
      <c r="K3585">
        <v>0.68908509679822205</v>
      </c>
      <c r="L3585">
        <v>0.68908509679822205</v>
      </c>
    </row>
    <row r="3586" spans="2:12" ht="15" customHeight="1" x14ac:dyDescent="0.45">
      <c r="B3586" t="s">
        <v>419</v>
      </c>
      <c r="C3586" t="s">
        <v>190</v>
      </c>
      <c r="D3586" t="s">
        <v>3210</v>
      </c>
      <c r="E3586" t="s">
        <v>3211</v>
      </c>
      <c r="F3586" t="s">
        <v>5896</v>
      </c>
      <c r="G3586" t="s">
        <v>2856</v>
      </c>
      <c r="K3586">
        <v>0.17146924131958299</v>
      </c>
      <c r="L3586">
        <v>0.17146924131958299</v>
      </c>
    </row>
    <row r="3587" spans="2:12" ht="15" customHeight="1" x14ac:dyDescent="0.45">
      <c r="B3587" t="s">
        <v>419</v>
      </c>
      <c r="C3587" t="s">
        <v>190</v>
      </c>
      <c r="D3587" t="s">
        <v>3213</v>
      </c>
      <c r="E3587" t="s">
        <v>3214</v>
      </c>
      <c r="F3587" t="s">
        <v>5897</v>
      </c>
      <c r="G3587" t="s">
        <v>2856</v>
      </c>
      <c r="K3587">
        <v>0.498216619490014</v>
      </c>
      <c r="L3587">
        <v>0.498216619490014</v>
      </c>
    </row>
    <row r="3588" spans="2:12" ht="15" customHeight="1" x14ac:dyDescent="0.45">
      <c r="B3588" t="s">
        <v>419</v>
      </c>
      <c r="C3588" t="s">
        <v>190</v>
      </c>
      <c r="D3588" t="s">
        <v>3216</v>
      </c>
      <c r="E3588" t="s">
        <v>3217</v>
      </c>
      <c r="F3588" t="s">
        <v>5898</v>
      </c>
      <c r="G3588" t="s">
        <v>2856</v>
      </c>
      <c r="K3588">
        <v>0.24233045984114601</v>
      </c>
      <c r="L3588">
        <v>0.24233045984114601</v>
      </c>
    </row>
    <row r="3589" spans="2:12" ht="15" customHeight="1" x14ac:dyDescent="0.45">
      <c r="B3589" t="s">
        <v>419</v>
      </c>
      <c r="C3589" t="s">
        <v>190</v>
      </c>
      <c r="D3589" t="s">
        <v>3219</v>
      </c>
      <c r="E3589" t="s">
        <v>3220</v>
      </c>
      <c r="F3589" t="s">
        <v>5899</v>
      </c>
      <c r="G3589" t="s">
        <v>2856</v>
      </c>
      <c r="K3589">
        <v>0.60282287765396103</v>
      </c>
      <c r="L3589">
        <v>0.60282287765396103</v>
      </c>
    </row>
    <row r="3590" spans="2:12" ht="15" customHeight="1" x14ac:dyDescent="0.45">
      <c r="B3590" t="s">
        <v>419</v>
      </c>
      <c r="C3590" t="s">
        <v>190</v>
      </c>
      <c r="D3590" t="s">
        <v>3222</v>
      </c>
      <c r="E3590" t="s">
        <v>3223</v>
      </c>
      <c r="F3590" t="s">
        <v>5900</v>
      </c>
      <c r="G3590" t="s">
        <v>2856</v>
      </c>
      <c r="K3590">
        <v>0.125929263243027</v>
      </c>
      <c r="L3590">
        <v>0.125929263243027</v>
      </c>
    </row>
    <row r="3591" spans="2:12" ht="15" customHeight="1" x14ac:dyDescent="0.45">
      <c r="B3591" t="s">
        <v>419</v>
      </c>
      <c r="C3591" t="s">
        <v>190</v>
      </c>
      <c r="D3591" t="s">
        <v>3225</v>
      </c>
      <c r="E3591" t="s">
        <v>3226</v>
      </c>
      <c r="F3591" t="s">
        <v>5901</v>
      </c>
      <c r="G3591" t="s">
        <v>2856</v>
      </c>
    </row>
    <row r="3592" spans="2:12" ht="15" customHeight="1" x14ac:dyDescent="0.45">
      <c r="B3592" t="s">
        <v>419</v>
      </c>
      <c r="C3592" t="s">
        <v>190</v>
      </c>
      <c r="D3592" t="s">
        <v>3192</v>
      </c>
      <c r="E3592" t="s">
        <v>3228</v>
      </c>
      <c r="F3592" t="s">
        <v>5902</v>
      </c>
      <c r="G3592" t="s">
        <v>2856</v>
      </c>
      <c r="K3592">
        <v>0.79112396947708796</v>
      </c>
      <c r="L3592">
        <v>0.79112396947708796</v>
      </c>
    </row>
    <row r="3593" spans="2:12" ht="15" customHeight="1" x14ac:dyDescent="0.45">
      <c r="B3593" t="s">
        <v>419</v>
      </c>
      <c r="C3593" t="s">
        <v>190</v>
      </c>
      <c r="D3593" t="s">
        <v>3219</v>
      </c>
      <c r="E3593" t="s">
        <v>3230</v>
      </c>
      <c r="F3593" t="s">
        <v>5903</v>
      </c>
      <c r="G3593" t="s">
        <v>2856</v>
      </c>
      <c r="K3593">
        <v>0.68908509679822205</v>
      </c>
      <c r="L3593">
        <v>0.68908509679822205</v>
      </c>
    </row>
    <row r="3594" spans="2:12" ht="15" customHeight="1" x14ac:dyDescent="0.45">
      <c r="B3594" t="s">
        <v>419</v>
      </c>
      <c r="C3594" t="s">
        <v>190</v>
      </c>
      <c r="D3594" t="s">
        <v>3216</v>
      </c>
      <c r="E3594" t="s">
        <v>3232</v>
      </c>
      <c r="F3594" t="s">
        <v>5904</v>
      </c>
      <c r="G3594" t="s">
        <v>2856</v>
      </c>
      <c r="K3594">
        <v>0.60282287765396103</v>
      </c>
      <c r="L3594">
        <v>0.60282287765396103</v>
      </c>
    </row>
    <row r="3595" spans="2:12" ht="15" customHeight="1" x14ac:dyDescent="0.45">
      <c r="B3595" t="s">
        <v>419</v>
      </c>
      <c r="C3595" t="s">
        <v>190</v>
      </c>
      <c r="D3595" t="s">
        <v>3207</v>
      </c>
      <c r="E3595" t="s">
        <v>3234</v>
      </c>
      <c r="F3595" t="s">
        <v>5905</v>
      </c>
      <c r="G3595" t="s">
        <v>2856</v>
      </c>
      <c r="K3595">
        <v>0.498216619490014</v>
      </c>
      <c r="L3595">
        <v>0.498216619490014</v>
      </c>
    </row>
    <row r="3596" spans="2:12" ht="15" customHeight="1" x14ac:dyDescent="0.45">
      <c r="B3596" t="s">
        <v>419</v>
      </c>
      <c r="C3596" t="s">
        <v>190</v>
      </c>
      <c r="D3596" t="s">
        <v>3213</v>
      </c>
      <c r="E3596" t="s">
        <v>3236</v>
      </c>
      <c r="F3596" t="s">
        <v>5906</v>
      </c>
      <c r="G3596" t="s">
        <v>2856</v>
      </c>
      <c r="K3596">
        <v>0.28737130513936898</v>
      </c>
      <c r="L3596">
        <v>0.28737130513936898</v>
      </c>
    </row>
    <row r="3597" spans="2:12" ht="15" customHeight="1" x14ac:dyDescent="0.45">
      <c r="B3597" t="s">
        <v>419</v>
      </c>
      <c r="C3597" t="s">
        <v>190</v>
      </c>
      <c r="D3597" t="s">
        <v>3210</v>
      </c>
      <c r="E3597" t="s">
        <v>3238</v>
      </c>
      <c r="F3597" t="s">
        <v>5907</v>
      </c>
      <c r="G3597" t="s">
        <v>2856</v>
      </c>
      <c r="K3597">
        <v>0.24233045984114601</v>
      </c>
      <c r="L3597">
        <v>0.24233045984114601</v>
      </c>
    </row>
    <row r="3598" spans="2:12" ht="15" customHeight="1" x14ac:dyDescent="0.45">
      <c r="B3598" t="s">
        <v>419</v>
      </c>
      <c r="C3598" t="s">
        <v>190</v>
      </c>
      <c r="D3598" t="s">
        <v>3195</v>
      </c>
      <c r="E3598" t="s">
        <v>3240</v>
      </c>
      <c r="F3598" t="s">
        <v>5908</v>
      </c>
      <c r="G3598" t="s">
        <v>2856</v>
      </c>
      <c r="K3598">
        <v>0.23389215517217801</v>
      </c>
      <c r="L3598">
        <v>0.23389215517217801</v>
      </c>
    </row>
    <row r="3599" spans="2:12" ht="15" customHeight="1" x14ac:dyDescent="0.45">
      <c r="B3599" t="s">
        <v>419</v>
      </c>
      <c r="C3599" t="s">
        <v>190</v>
      </c>
      <c r="D3599" t="s">
        <v>3204</v>
      </c>
      <c r="E3599" t="s">
        <v>3242</v>
      </c>
      <c r="F3599" t="s">
        <v>5909</v>
      </c>
      <c r="G3599" t="s">
        <v>2856</v>
      </c>
      <c r="K3599">
        <v>0.17146924131958299</v>
      </c>
      <c r="L3599">
        <v>0.17146924131958299</v>
      </c>
    </row>
    <row r="3600" spans="2:12" ht="15" customHeight="1" x14ac:dyDescent="0.45">
      <c r="B3600" t="s">
        <v>419</v>
      </c>
      <c r="C3600" t="s">
        <v>190</v>
      </c>
      <c r="D3600" t="s">
        <v>3222</v>
      </c>
      <c r="E3600" t="s">
        <v>3244</v>
      </c>
      <c r="F3600" t="s">
        <v>5910</v>
      </c>
      <c r="G3600" t="s">
        <v>2856</v>
      </c>
      <c r="K3600">
        <v>0.14059609299649001</v>
      </c>
      <c r="L3600">
        <v>0.14059609299649001</v>
      </c>
    </row>
    <row r="3601" spans="2:30" ht="15" customHeight="1" x14ac:dyDescent="0.45">
      <c r="B3601" t="s">
        <v>419</v>
      </c>
      <c r="C3601" t="s">
        <v>190</v>
      </c>
      <c r="D3601" t="s">
        <v>3201</v>
      </c>
      <c r="E3601" t="s">
        <v>3246</v>
      </c>
      <c r="F3601" t="s">
        <v>5911</v>
      </c>
      <c r="G3601" t="s">
        <v>2856</v>
      </c>
      <c r="K3601">
        <v>0.125929263243027</v>
      </c>
      <c r="L3601">
        <v>0.125929263243027</v>
      </c>
    </row>
    <row r="3602" spans="2:30" ht="15" customHeight="1" x14ac:dyDescent="0.45">
      <c r="B3602" t="s">
        <v>419</v>
      </c>
      <c r="C3602" t="s">
        <v>190</v>
      </c>
      <c r="D3602" t="s">
        <v>3198</v>
      </c>
      <c r="E3602" t="s">
        <v>3248</v>
      </c>
      <c r="F3602" t="s">
        <v>5912</v>
      </c>
      <c r="G3602" t="s">
        <v>2856</v>
      </c>
      <c r="K3602">
        <v>0.10062869319679001</v>
      </c>
      <c r="L3602">
        <v>0.10062869319679001</v>
      </c>
    </row>
    <row r="3603" spans="2:30" ht="15" customHeight="1" x14ac:dyDescent="0.45">
      <c r="B3603" t="s">
        <v>419</v>
      </c>
      <c r="C3603" t="s">
        <v>190</v>
      </c>
      <c r="D3603" t="s">
        <v>3250</v>
      </c>
      <c r="E3603" t="s">
        <v>3251</v>
      </c>
      <c r="F3603" t="s">
        <v>5913</v>
      </c>
      <c r="G3603" t="s">
        <v>422</v>
      </c>
      <c r="H3603" t="s">
        <v>3253</v>
      </c>
      <c r="K3603">
        <v>1.0009999999999999</v>
      </c>
      <c r="L3603">
        <v>1.0009999999999999</v>
      </c>
      <c r="M3603">
        <v>0.995</v>
      </c>
      <c r="N3603">
        <v>0.99199999999999999</v>
      </c>
      <c r="O3603">
        <v>0.98199999999999998</v>
      </c>
      <c r="P3603">
        <v>0.97599999999999998</v>
      </c>
      <c r="Q3603">
        <v>0.96799999999999997</v>
      </c>
      <c r="R3603">
        <v>0.95699999999999996</v>
      </c>
      <c r="S3603">
        <v>0.94699999999999995</v>
      </c>
      <c r="T3603">
        <v>0.94099999999999995</v>
      </c>
      <c r="U3603">
        <v>0.93799999999999994</v>
      </c>
      <c r="V3603">
        <v>0.93600000000000005</v>
      </c>
      <c r="W3603">
        <v>0.93300000000000005</v>
      </c>
      <c r="X3603">
        <v>0.93100000000000005</v>
      </c>
      <c r="Y3603">
        <v>0.92900000000000005</v>
      </c>
      <c r="Z3603">
        <v>0.92700000000000005</v>
      </c>
      <c r="AA3603">
        <v>0.92600000000000005</v>
      </c>
      <c r="AB3603">
        <v>0.92400000000000004</v>
      </c>
      <c r="AC3603">
        <v>0.92300000000000004</v>
      </c>
      <c r="AD3603">
        <v>0.92200000000000004</v>
      </c>
    </row>
    <row r="3604" spans="2:30" ht="15" customHeight="1" x14ac:dyDescent="0.45">
      <c r="B3604" t="s">
        <v>419</v>
      </c>
      <c r="C3604" t="s">
        <v>190</v>
      </c>
      <c r="D3604" t="s">
        <v>3254</v>
      </c>
      <c r="E3604" t="s">
        <v>3255</v>
      </c>
      <c r="F3604" t="s">
        <v>5914</v>
      </c>
      <c r="G3604" t="s">
        <v>422</v>
      </c>
      <c r="H3604" t="s">
        <v>3253</v>
      </c>
      <c r="K3604">
        <v>0.66800000000000004</v>
      </c>
      <c r="L3604">
        <v>0.66800000000000004</v>
      </c>
      <c r="M3604">
        <v>0.66300000000000003</v>
      </c>
      <c r="N3604">
        <v>0.66100000000000003</v>
      </c>
      <c r="O3604">
        <v>0.65500000000000003</v>
      </c>
      <c r="P3604">
        <v>0.65</v>
      </c>
      <c r="Q3604">
        <v>0.64500000000000002</v>
      </c>
      <c r="R3604">
        <v>0.63800000000000001</v>
      </c>
      <c r="S3604">
        <v>0.63100000000000001</v>
      </c>
      <c r="T3604">
        <v>0.627</v>
      </c>
      <c r="U3604">
        <v>0.625</v>
      </c>
      <c r="V3604">
        <v>0.624</v>
      </c>
      <c r="W3604">
        <v>0.622</v>
      </c>
      <c r="X3604">
        <v>0.621</v>
      </c>
      <c r="Y3604">
        <v>0.61899999999999999</v>
      </c>
      <c r="Z3604">
        <v>0.61799999999999999</v>
      </c>
      <c r="AA3604">
        <v>0.61699999999999999</v>
      </c>
      <c r="AB3604">
        <v>0.61599999999999999</v>
      </c>
      <c r="AC3604">
        <v>0.61499999999999999</v>
      </c>
      <c r="AD3604">
        <v>0.61499999999999999</v>
      </c>
    </row>
    <row r="3605" spans="2:30" ht="15" customHeight="1" x14ac:dyDescent="0.45">
      <c r="B3605" t="s">
        <v>419</v>
      </c>
      <c r="C3605" t="s">
        <v>190</v>
      </c>
      <c r="D3605" t="s">
        <v>3257</v>
      </c>
      <c r="E3605" t="s">
        <v>3258</v>
      </c>
      <c r="F3605" t="s">
        <v>5915</v>
      </c>
      <c r="G3605" t="s">
        <v>422</v>
      </c>
      <c r="H3605" t="s">
        <v>3253</v>
      </c>
      <c r="K3605">
        <v>0.51400000000000001</v>
      </c>
      <c r="L3605">
        <v>0.51400000000000001</v>
      </c>
      <c r="M3605">
        <v>0.51</v>
      </c>
      <c r="N3605">
        <v>0.50900000000000001</v>
      </c>
      <c r="O3605">
        <v>0.504</v>
      </c>
      <c r="P3605">
        <v>0.5</v>
      </c>
      <c r="Q3605">
        <v>0.496</v>
      </c>
      <c r="R3605">
        <v>0.49099999999999999</v>
      </c>
      <c r="S3605">
        <v>0.48599999999999999</v>
      </c>
      <c r="T3605">
        <v>0.48299999999999998</v>
      </c>
      <c r="U3605">
        <v>0.48099999999999998</v>
      </c>
      <c r="V3605">
        <v>0.48</v>
      </c>
      <c r="W3605">
        <v>0.47899999999999998</v>
      </c>
      <c r="X3605">
        <v>0.47799999999999998</v>
      </c>
      <c r="Y3605">
        <v>0.47599999999999998</v>
      </c>
      <c r="Z3605">
        <v>0.47599999999999998</v>
      </c>
      <c r="AA3605">
        <v>0.47499999999999998</v>
      </c>
      <c r="AB3605">
        <v>0.47399999999999998</v>
      </c>
      <c r="AC3605">
        <v>0.47299999999999998</v>
      </c>
      <c r="AD3605">
        <v>0.47299999999999998</v>
      </c>
    </row>
    <row r="3606" spans="2:30" ht="15" customHeight="1" x14ac:dyDescent="0.45">
      <c r="B3606" t="s">
        <v>419</v>
      </c>
      <c r="C3606" t="s">
        <v>190</v>
      </c>
      <c r="D3606" t="s">
        <v>3260</v>
      </c>
      <c r="E3606" t="s">
        <v>456</v>
      </c>
      <c r="F3606" t="s">
        <v>5916</v>
      </c>
      <c r="G3606" t="s">
        <v>422</v>
      </c>
      <c r="H3606" t="s">
        <v>3262</v>
      </c>
      <c r="K3606">
        <v>546.971</v>
      </c>
      <c r="L3606">
        <v>567.53899999999999</v>
      </c>
      <c r="M3606">
        <v>581.15300000000002</v>
      </c>
      <c r="N3606">
        <v>606.67899999999997</v>
      </c>
      <c r="O3606">
        <v>632.40099999999995</v>
      </c>
      <c r="P3606">
        <v>662.94100000000003</v>
      </c>
      <c r="Q3606">
        <v>699.63599999999997</v>
      </c>
      <c r="R3606">
        <v>736.20399999999995</v>
      </c>
      <c r="S3606">
        <v>771.85</v>
      </c>
      <c r="T3606">
        <v>808.81200000000001</v>
      </c>
      <c r="U3606">
        <v>847.11400000000003</v>
      </c>
      <c r="V3606">
        <v>886.779</v>
      </c>
      <c r="W3606">
        <v>927.83100000000002</v>
      </c>
      <c r="X3606">
        <v>970.29</v>
      </c>
      <c r="Y3606">
        <v>1014.177</v>
      </c>
      <c r="Z3606">
        <v>1059.509</v>
      </c>
      <c r="AA3606">
        <v>1106.3050000000001</v>
      </c>
      <c r="AB3606">
        <v>1154.58</v>
      </c>
      <c r="AC3606">
        <v>1204.348</v>
      </c>
      <c r="AD3606">
        <v>1255.6210000000001</v>
      </c>
    </row>
    <row r="3607" spans="2:30" ht="15" customHeight="1" x14ac:dyDescent="0.45">
      <c r="B3607" t="s">
        <v>419</v>
      </c>
      <c r="C3607" t="s">
        <v>190</v>
      </c>
      <c r="D3607" t="s">
        <v>3263</v>
      </c>
      <c r="E3607" t="s">
        <v>3264</v>
      </c>
      <c r="F3607" t="s">
        <v>5917</v>
      </c>
      <c r="G3607" t="s">
        <v>422</v>
      </c>
      <c r="H3607" t="s">
        <v>3266</v>
      </c>
      <c r="K3607">
        <v>82.215000000000003</v>
      </c>
      <c r="L3607">
        <v>78.396000000000001</v>
      </c>
      <c r="M3607">
        <v>90.617000000000004</v>
      </c>
      <c r="N3607">
        <v>95.048000000000002</v>
      </c>
      <c r="O3607">
        <v>92.555000000000007</v>
      </c>
      <c r="P3607">
        <v>83.019000000000005</v>
      </c>
      <c r="Q3607">
        <v>86.661000000000001</v>
      </c>
      <c r="R3607">
        <v>87.93</v>
      </c>
      <c r="S3607">
        <v>89.822999999999993</v>
      </c>
      <c r="T3607">
        <v>90.620999999999995</v>
      </c>
      <c r="U3607">
        <v>91.855000000000004</v>
      </c>
      <c r="V3607">
        <v>93.195999999999998</v>
      </c>
      <c r="W3607">
        <v>95.048000000000002</v>
      </c>
      <c r="X3607">
        <v>97.322999999999993</v>
      </c>
      <c r="Y3607">
        <v>100.06399999999999</v>
      </c>
      <c r="Z3607">
        <v>103.425</v>
      </c>
      <c r="AA3607">
        <v>107.58</v>
      </c>
      <c r="AB3607">
        <v>112.68300000000001</v>
      </c>
      <c r="AC3607">
        <v>118.9</v>
      </c>
      <c r="AD3607">
        <v>125.63</v>
      </c>
    </row>
    <row r="3608" spans="2:30" ht="15" customHeight="1" x14ac:dyDescent="0.45">
      <c r="B3608" t="s">
        <v>419</v>
      </c>
      <c r="C3608" t="s">
        <v>190</v>
      </c>
      <c r="D3608" t="s">
        <v>3267</v>
      </c>
      <c r="E3608" t="s">
        <v>3266</v>
      </c>
      <c r="F3608" t="s">
        <v>5918</v>
      </c>
      <c r="G3608" t="s">
        <v>422</v>
      </c>
      <c r="H3608" t="s">
        <v>3266</v>
      </c>
      <c r="K3608">
        <v>210.916</v>
      </c>
      <c r="L3608">
        <v>206.94</v>
      </c>
      <c r="M3608">
        <v>233.18799999999999</v>
      </c>
      <c r="N3608">
        <v>242.12299999999999</v>
      </c>
      <c r="O3608">
        <v>222.54900000000001</v>
      </c>
      <c r="P3608">
        <v>221.74100000000001</v>
      </c>
      <c r="Q3608">
        <v>233.63399999999999</v>
      </c>
      <c r="R3608">
        <v>243.15899999999999</v>
      </c>
      <c r="S3608">
        <v>253.71600000000001</v>
      </c>
      <c r="T3608">
        <v>264.20999999999998</v>
      </c>
      <c r="U3608">
        <v>275.79700000000003</v>
      </c>
      <c r="V3608">
        <v>288.09399999999999</v>
      </c>
      <c r="W3608">
        <v>301.428</v>
      </c>
      <c r="X3608">
        <v>315.73200000000003</v>
      </c>
      <c r="Y3608">
        <v>330.96100000000001</v>
      </c>
      <c r="Z3608">
        <v>347.38499999999999</v>
      </c>
      <c r="AA3608">
        <v>365.13099999999997</v>
      </c>
      <c r="AB3608">
        <v>384.36</v>
      </c>
      <c r="AC3608">
        <v>405.25200000000001</v>
      </c>
      <c r="AD3608">
        <v>427.11500000000001</v>
      </c>
    </row>
    <row r="3609" spans="2:30" ht="15" customHeight="1" x14ac:dyDescent="0.45">
      <c r="B3609" t="s">
        <v>419</v>
      </c>
      <c r="C3609" t="s">
        <v>190</v>
      </c>
      <c r="D3609" t="s">
        <v>3269</v>
      </c>
      <c r="E3609" t="s">
        <v>3270</v>
      </c>
      <c r="F3609" t="s">
        <v>5919</v>
      </c>
      <c r="G3609" t="s">
        <v>422</v>
      </c>
      <c r="H3609" t="s">
        <v>3272</v>
      </c>
      <c r="K3609">
        <v>0.38561000000000001</v>
      </c>
      <c r="L3609">
        <v>0.36463000000000001</v>
      </c>
      <c r="M3609">
        <v>0.40125</v>
      </c>
      <c r="N3609">
        <v>0.39910000000000001</v>
      </c>
      <c r="O3609">
        <v>0.35191</v>
      </c>
      <c r="P3609">
        <v>0.33448</v>
      </c>
      <c r="Q3609">
        <v>0.33394000000000001</v>
      </c>
      <c r="R3609">
        <v>0.33028999999999997</v>
      </c>
      <c r="S3609">
        <v>0.32871</v>
      </c>
      <c r="T3609">
        <v>0.32666000000000001</v>
      </c>
      <c r="U3609">
        <v>0.32557000000000003</v>
      </c>
      <c r="V3609">
        <v>0.32488</v>
      </c>
      <c r="W3609">
        <v>0.32486999999999999</v>
      </c>
      <c r="X3609">
        <v>0.32540000000000002</v>
      </c>
      <c r="Y3609">
        <v>0.32634000000000002</v>
      </c>
      <c r="Z3609">
        <v>0.32786999999999999</v>
      </c>
      <c r="AA3609">
        <v>0.33005000000000001</v>
      </c>
      <c r="AB3609">
        <v>0.33289999999999997</v>
      </c>
      <c r="AC3609">
        <v>0.33649000000000001</v>
      </c>
      <c r="AD3609">
        <v>0.34016000000000002</v>
      </c>
    </row>
    <row r="3610" spans="2:30" ht="15" customHeight="1" x14ac:dyDescent="0.45">
      <c r="B3610" t="s">
        <v>419</v>
      </c>
      <c r="C3610" t="s">
        <v>190</v>
      </c>
      <c r="D3610" t="s">
        <v>3273</v>
      </c>
      <c r="E3610" t="s">
        <v>2039</v>
      </c>
      <c r="F3610" t="s">
        <v>5920</v>
      </c>
      <c r="G3610" t="s">
        <v>422</v>
      </c>
      <c r="H3610" t="s">
        <v>2039</v>
      </c>
      <c r="K3610">
        <v>208.74</v>
      </c>
      <c r="L3610">
        <v>202.17599999999999</v>
      </c>
      <c r="M3610">
        <v>232.196</v>
      </c>
      <c r="N3610">
        <v>257.23</v>
      </c>
      <c r="O3610">
        <v>270.745</v>
      </c>
      <c r="P3610">
        <v>255.983</v>
      </c>
      <c r="Q3610">
        <v>264.22000000000003</v>
      </c>
      <c r="R3610">
        <v>270.84699999999998</v>
      </c>
      <c r="S3610">
        <v>281.76400000000001</v>
      </c>
      <c r="T3610">
        <v>292.24200000000002</v>
      </c>
      <c r="U3610">
        <v>303.45699999999999</v>
      </c>
      <c r="V3610">
        <v>315.226</v>
      </c>
      <c r="W3610">
        <v>328.46699999999998</v>
      </c>
      <c r="X3610">
        <v>343.45699999999999</v>
      </c>
      <c r="Y3610">
        <v>360.46699999999998</v>
      </c>
      <c r="Z3610">
        <v>379.87099999999998</v>
      </c>
      <c r="AA3610">
        <v>402.084</v>
      </c>
      <c r="AB3610">
        <v>427.65800000000002</v>
      </c>
      <c r="AC3610">
        <v>457.08699999999999</v>
      </c>
      <c r="AD3610">
        <v>489.47800000000001</v>
      </c>
    </row>
    <row r="3611" spans="2:30" ht="15" customHeight="1" x14ac:dyDescent="0.45">
      <c r="B3611" t="s">
        <v>419</v>
      </c>
      <c r="C3611" t="s">
        <v>190</v>
      </c>
      <c r="D3611" t="s">
        <v>3275</v>
      </c>
      <c r="E3611" t="s">
        <v>3276</v>
      </c>
      <c r="F3611" t="s">
        <v>5921</v>
      </c>
      <c r="G3611" t="s">
        <v>422</v>
      </c>
      <c r="H3611" t="s">
        <v>3278</v>
      </c>
      <c r="K3611">
        <v>0.12144000000000001</v>
      </c>
      <c r="L3611">
        <v>0.13689999999999999</v>
      </c>
      <c r="M3611">
        <v>0.11724</v>
      </c>
      <c r="N3611">
        <v>0.17491000000000001</v>
      </c>
      <c r="O3611">
        <v>0.23758000000000001</v>
      </c>
      <c r="P3611">
        <v>0.28349000000000002</v>
      </c>
      <c r="Q3611">
        <v>0.26984999999999998</v>
      </c>
      <c r="R3611">
        <v>0.27448</v>
      </c>
      <c r="S3611">
        <v>0.28469</v>
      </c>
      <c r="T3611">
        <v>0.30246000000000001</v>
      </c>
      <c r="U3611">
        <v>0.31714999999999999</v>
      </c>
      <c r="V3611">
        <v>0.33122000000000001</v>
      </c>
      <c r="W3611">
        <v>0.34344000000000002</v>
      </c>
      <c r="X3611">
        <v>0.35505999999999999</v>
      </c>
      <c r="Y3611">
        <v>0.36617</v>
      </c>
      <c r="Z3611">
        <v>0.37629000000000001</v>
      </c>
      <c r="AA3611">
        <v>0.38496999999999998</v>
      </c>
      <c r="AB3611">
        <v>0.39215</v>
      </c>
      <c r="AC3611">
        <v>0.39771000000000001</v>
      </c>
      <c r="AD3611">
        <v>0.40372999999999998</v>
      </c>
    </row>
    <row r="3612" spans="2:30" ht="15" customHeight="1" x14ac:dyDescent="0.45">
      <c r="B3612" t="s">
        <v>419</v>
      </c>
      <c r="C3612" t="s">
        <v>190</v>
      </c>
      <c r="D3612" t="s">
        <v>3279</v>
      </c>
      <c r="E3612" t="s">
        <v>3278</v>
      </c>
      <c r="F3612" t="s">
        <v>5922</v>
      </c>
      <c r="G3612" t="s">
        <v>422</v>
      </c>
      <c r="H3612" t="s">
        <v>3278</v>
      </c>
      <c r="K3612">
        <v>5.1270000000000003E-2</v>
      </c>
      <c r="L3612">
        <v>6.2390000000000001E-2</v>
      </c>
      <c r="M3612">
        <v>5.2359999999999997E-2</v>
      </c>
      <c r="N3612">
        <v>7.7020000000000005E-2</v>
      </c>
      <c r="O3612">
        <v>0.10428</v>
      </c>
      <c r="P3612">
        <v>0.13689000000000001</v>
      </c>
      <c r="Q3612">
        <v>0.12781000000000001</v>
      </c>
      <c r="R3612">
        <v>0.13381000000000001</v>
      </c>
      <c r="S3612">
        <v>0.1462</v>
      </c>
      <c r="T3612">
        <v>0.16485</v>
      </c>
      <c r="U3612">
        <v>0.1807</v>
      </c>
      <c r="V3612">
        <v>0.19586999999999999</v>
      </c>
      <c r="W3612">
        <v>0.20954</v>
      </c>
      <c r="X3612">
        <v>0.22284999999999999</v>
      </c>
      <c r="Y3612">
        <v>0.23587</v>
      </c>
      <c r="Z3612">
        <v>0.24812999999999999</v>
      </c>
      <c r="AA3612">
        <v>0.25919999999999999</v>
      </c>
      <c r="AB3612">
        <v>0.26901999999999998</v>
      </c>
      <c r="AC3612">
        <v>0.27744999999999997</v>
      </c>
      <c r="AD3612">
        <v>0.28433999999999998</v>
      </c>
    </row>
    <row r="3613" spans="2:30" ht="15" customHeight="1" x14ac:dyDescent="0.45">
      <c r="B3613" t="s">
        <v>419</v>
      </c>
      <c r="C3613" t="s">
        <v>190</v>
      </c>
      <c r="D3613" t="s">
        <v>3281</v>
      </c>
      <c r="E3613" t="s">
        <v>3282</v>
      </c>
      <c r="F3613" t="s">
        <v>5923</v>
      </c>
      <c r="G3613" t="s">
        <v>422</v>
      </c>
      <c r="H3613" t="s">
        <v>3284</v>
      </c>
      <c r="K3613">
        <v>0.39385999999999999</v>
      </c>
      <c r="L3613">
        <v>0.38775999999999999</v>
      </c>
      <c r="M3613">
        <v>0.39026</v>
      </c>
      <c r="N3613">
        <v>0.3695</v>
      </c>
      <c r="O3613">
        <v>0.34184999999999999</v>
      </c>
      <c r="P3613">
        <v>0.32430999999999999</v>
      </c>
      <c r="Q3613">
        <v>0.32799</v>
      </c>
      <c r="R3613">
        <v>0.32464999999999999</v>
      </c>
      <c r="S3613">
        <v>0.31879000000000002</v>
      </c>
      <c r="T3613">
        <v>0.31008999999999998</v>
      </c>
      <c r="U3613">
        <v>0.30270000000000002</v>
      </c>
      <c r="V3613">
        <v>0.29565000000000002</v>
      </c>
      <c r="W3613">
        <v>0.28937000000000002</v>
      </c>
      <c r="X3613">
        <v>0.28336</v>
      </c>
      <c r="Y3613">
        <v>0.27760000000000001</v>
      </c>
      <c r="Z3613">
        <v>0.27227000000000001</v>
      </c>
      <c r="AA3613">
        <v>0.26756000000000002</v>
      </c>
      <c r="AB3613">
        <v>0.26349</v>
      </c>
      <c r="AC3613">
        <v>0.26012999999999997</v>
      </c>
      <c r="AD3613">
        <v>0.25666</v>
      </c>
    </row>
    <row r="3614" spans="2:30" ht="15" customHeight="1" x14ac:dyDescent="0.45">
      <c r="B3614" t="s">
        <v>419</v>
      </c>
      <c r="C3614" t="s">
        <v>190</v>
      </c>
      <c r="D3614" t="s">
        <v>3285</v>
      </c>
      <c r="E3614" t="s">
        <v>3286</v>
      </c>
      <c r="F3614" t="s">
        <v>5924</v>
      </c>
      <c r="G3614" t="s">
        <v>422</v>
      </c>
      <c r="H3614" t="s">
        <v>3288</v>
      </c>
      <c r="J3614">
        <v>1</v>
      </c>
      <c r="K3614">
        <v>0.18672085273606001</v>
      </c>
    </row>
    <row r="3615" spans="2:30" ht="15" customHeight="1" x14ac:dyDescent="0.45">
      <c r="B3615" t="s">
        <v>419</v>
      </c>
      <c r="C3615" t="s">
        <v>190</v>
      </c>
      <c r="D3615" t="s">
        <v>3289</v>
      </c>
      <c r="E3615" t="s">
        <v>3290</v>
      </c>
      <c r="F3615" t="s">
        <v>5925</v>
      </c>
      <c r="G3615" t="s">
        <v>422</v>
      </c>
      <c r="H3615" t="s">
        <v>3292</v>
      </c>
      <c r="J3615">
        <v>1</v>
      </c>
      <c r="K3615">
        <v>3.8744775031930703E-2</v>
      </c>
    </row>
    <row r="3616" spans="2:30" ht="15" customHeight="1" x14ac:dyDescent="0.45">
      <c r="B3616" t="s">
        <v>419</v>
      </c>
      <c r="C3616" t="s">
        <v>190</v>
      </c>
      <c r="D3616" t="s">
        <v>3293</v>
      </c>
      <c r="E3616" t="s">
        <v>3294</v>
      </c>
      <c r="F3616" t="s">
        <v>5926</v>
      </c>
      <c r="G3616" t="s">
        <v>422</v>
      </c>
      <c r="H3616" t="s">
        <v>3296</v>
      </c>
      <c r="J3616">
        <v>1</v>
      </c>
      <c r="K3616">
        <v>9.2562380400507804E-3</v>
      </c>
    </row>
    <row r="3617" spans="2:28" ht="15" customHeight="1" x14ac:dyDescent="0.45">
      <c r="B3617" t="s">
        <v>419</v>
      </c>
      <c r="C3617" t="s">
        <v>190</v>
      </c>
      <c r="D3617" t="s">
        <v>3297</v>
      </c>
      <c r="E3617" t="s">
        <v>3298</v>
      </c>
      <c r="F3617" t="s">
        <v>5927</v>
      </c>
      <c r="G3617" t="s">
        <v>422</v>
      </c>
      <c r="H3617" t="s">
        <v>3300</v>
      </c>
      <c r="J3617">
        <v>1</v>
      </c>
      <c r="K3617">
        <v>0</v>
      </c>
      <c r="L3617">
        <v>0</v>
      </c>
      <c r="M3617">
        <v>0</v>
      </c>
      <c r="N3617">
        <v>0</v>
      </c>
      <c r="O3617">
        <v>0</v>
      </c>
      <c r="P3617">
        <v>0</v>
      </c>
      <c r="Q3617">
        <v>0</v>
      </c>
      <c r="R3617">
        <v>0</v>
      </c>
      <c r="S3617">
        <v>0</v>
      </c>
      <c r="T3617">
        <v>0</v>
      </c>
      <c r="U3617">
        <v>0</v>
      </c>
      <c r="V3617">
        <v>0</v>
      </c>
      <c r="W3617">
        <v>0</v>
      </c>
      <c r="X3617">
        <v>0</v>
      </c>
      <c r="Y3617">
        <v>0</v>
      </c>
      <c r="Z3617">
        <v>0</v>
      </c>
      <c r="AA3617">
        <v>0</v>
      </c>
      <c r="AB3617">
        <v>0</v>
      </c>
    </row>
    <row r="3618" spans="2:28" ht="15" customHeight="1" x14ac:dyDescent="0.45">
      <c r="B3618" t="s">
        <v>419</v>
      </c>
      <c r="C3618" t="s">
        <v>190</v>
      </c>
      <c r="D3618" t="s">
        <v>3301</v>
      </c>
      <c r="E3618" t="s">
        <v>3302</v>
      </c>
      <c r="F3618" t="s">
        <v>5928</v>
      </c>
      <c r="G3618" t="s">
        <v>422</v>
      </c>
      <c r="H3618" t="s">
        <v>3300</v>
      </c>
      <c r="J3618">
        <v>1</v>
      </c>
      <c r="K3618">
        <v>0</v>
      </c>
      <c r="L3618">
        <v>0</v>
      </c>
      <c r="M3618">
        <v>0</v>
      </c>
      <c r="N3618">
        <v>0</v>
      </c>
      <c r="O3618">
        <v>0</v>
      </c>
      <c r="P3618">
        <v>0</v>
      </c>
      <c r="Q3618">
        <v>1.99398913067686</v>
      </c>
      <c r="R3618">
        <v>0</v>
      </c>
      <c r="S3618">
        <v>0</v>
      </c>
      <c r="T3618">
        <v>0</v>
      </c>
      <c r="U3618">
        <v>276.171799004381</v>
      </c>
      <c r="V3618">
        <v>0</v>
      </c>
      <c r="W3618">
        <v>0</v>
      </c>
      <c r="X3618">
        <v>1728.69238386969</v>
      </c>
      <c r="Y3618">
        <v>0</v>
      </c>
      <c r="Z3618">
        <v>0</v>
      </c>
      <c r="AA3618">
        <v>0</v>
      </c>
      <c r="AB3618">
        <v>0</v>
      </c>
    </row>
    <row r="3619" spans="2:28" ht="15" customHeight="1" x14ac:dyDescent="0.45">
      <c r="B3619" t="s">
        <v>419</v>
      </c>
      <c r="C3619" t="s">
        <v>190</v>
      </c>
      <c r="D3619" t="s">
        <v>3304</v>
      </c>
      <c r="E3619" t="s">
        <v>3305</v>
      </c>
      <c r="F3619" t="s">
        <v>5929</v>
      </c>
      <c r="G3619" t="s">
        <v>422</v>
      </c>
      <c r="H3619" t="s">
        <v>3300</v>
      </c>
      <c r="J3619">
        <v>1</v>
      </c>
      <c r="K3619">
        <v>186318.241440118</v>
      </c>
      <c r="L3619">
        <v>29824.367684429399</v>
      </c>
      <c r="M3619">
        <v>463.90033137874502</v>
      </c>
      <c r="N3619">
        <v>0</v>
      </c>
      <c r="O3619">
        <v>0</v>
      </c>
      <c r="P3619">
        <v>0</v>
      </c>
      <c r="Q3619">
        <v>2743.7479817675598</v>
      </c>
      <c r="R3619">
        <v>0</v>
      </c>
      <c r="S3619">
        <v>0</v>
      </c>
      <c r="T3619">
        <v>0</v>
      </c>
      <c r="U3619">
        <v>1557.48821093745</v>
      </c>
      <c r="V3619">
        <v>0</v>
      </c>
      <c r="W3619">
        <v>0</v>
      </c>
      <c r="X3619">
        <v>1742.9509630814</v>
      </c>
      <c r="Y3619">
        <v>951.24441541027204</v>
      </c>
      <c r="Z3619">
        <v>0</v>
      </c>
      <c r="AA3619">
        <v>7033.6246678253701</v>
      </c>
      <c r="AB3619">
        <v>0</v>
      </c>
    </row>
    <row r="3620" spans="2:28" ht="15" customHeight="1" x14ac:dyDescent="0.45">
      <c r="B3620" t="s">
        <v>419</v>
      </c>
      <c r="C3620" t="s">
        <v>190</v>
      </c>
      <c r="D3620" t="s">
        <v>3307</v>
      </c>
      <c r="E3620" t="s">
        <v>3308</v>
      </c>
      <c r="F3620" t="s">
        <v>5930</v>
      </c>
      <c r="G3620" t="s">
        <v>422</v>
      </c>
      <c r="H3620" t="s">
        <v>3300</v>
      </c>
      <c r="J3620">
        <v>1</v>
      </c>
      <c r="K3620">
        <v>20190.8365020241</v>
      </c>
      <c r="L3620">
        <v>5639.2429773616004</v>
      </c>
      <c r="M3620">
        <v>0</v>
      </c>
      <c r="N3620">
        <v>0</v>
      </c>
      <c r="O3620">
        <v>0</v>
      </c>
      <c r="P3620">
        <v>406.199162873445</v>
      </c>
      <c r="Q3620">
        <v>0</v>
      </c>
      <c r="R3620">
        <v>0</v>
      </c>
      <c r="S3620">
        <v>0</v>
      </c>
      <c r="T3620">
        <v>0</v>
      </c>
      <c r="U3620">
        <v>0</v>
      </c>
      <c r="V3620">
        <v>0</v>
      </c>
      <c r="W3620">
        <v>0</v>
      </c>
      <c r="X3620">
        <v>0</v>
      </c>
      <c r="Y3620">
        <v>3738.2677813151499</v>
      </c>
      <c r="Z3620">
        <v>0</v>
      </c>
      <c r="AA3620">
        <v>458.932713989158</v>
      </c>
      <c r="AB3620">
        <v>132.166181566169</v>
      </c>
    </row>
    <row r="3621" spans="2:28" ht="15" customHeight="1" x14ac:dyDescent="0.45">
      <c r="B3621" t="s">
        <v>419</v>
      </c>
      <c r="C3621" t="s">
        <v>190</v>
      </c>
      <c r="D3621" t="s">
        <v>3310</v>
      </c>
      <c r="E3621" t="s">
        <v>3311</v>
      </c>
      <c r="F3621" t="s">
        <v>5931</v>
      </c>
      <c r="G3621" t="s">
        <v>422</v>
      </c>
      <c r="H3621" t="s">
        <v>3300</v>
      </c>
      <c r="J3621">
        <v>1</v>
      </c>
      <c r="K3621">
        <v>0</v>
      </c>
      <c r="L3621">
        <v>0</v>
      </c>
      <c r="M3621">
        <v>6886.5366177210499</v>
      </c>
      <c r="N3621">
        <v>0</v>
      </c>
      <c r="O3621">
        <v>0</v>
      </c>
      <c r="P3621">
        <v>0</v>
      </c>
      <c r="Q3621">
        <v>0</v>
      </c>
      <c r="R3621">
        <v>0</v>
      </c>
      <c r="S3621">
        <v>0</v>
      </c>
      <c r="T3621">
        <v>0</v>
      </c>
      <c r="U3621">
        <v>0</v>
      </c>
      <c r="V3621">
        <v>0</v>
      </c>
      <c r="W3621">
        <v>0</v>
      </c>
      <c r="X3621">
        <v>0</v>
      </c>
      <c r="Y3621">
        <v>0</v>
      </c>
      <c r="Z3621">
        <v>0</v>
      </c>
      <c r="AA3621">
        <v>0</v>
      </c>
      <c r="AB3621">
        <v>0</v>
      </c>
    </row>
    <row r="3622" spans="2:28" ht="15" customHeight="1" x14ac:dyDescent="0.45">
      <c r="B3622" t="s">
        <v>419</v>
      </c>
      <c r="C3622" t="s">
        <v>190</v>
      </c>
      <c r="D3622" t="s">
        <v>3313</v>
      </c>
      <c r="E3622" t="s">
        <v>3314</v>
      </c>
      <c r="F3622" t="s">
        <v>5932</v>
      </c>
      <c r="G3622" t="s">
        <v>422</v>
      </c>
      <c r="H3622" t="s">
        <v>3300</v>
      </c>
      <c r="J3622">
        <v>1</v>
      </c>
      <c r="K3622">
        <v>0</v>
      </c>
      <c r="L3622">
        <v>0</v>
      </c>
      <c r="M3622">
        <v>9684.2069881781099</v>
      </c>
      <c r="N3622">
        <v>0</v>
      </c>
      <c r="O3622">
        <v>0</v>
      </c>
      <c r="P3622">
        <v>0</v>
      </c>
      <c r="Q3622">
        <v>0</v>
      </c>
      <c r="R3622">
        <v>1387.0134096766101</v>
      </c>
      <c r="S3622">
        <v>0</v>
      </c>
      <c r="T3622">
        <v>0</v>
      </c>
      <c r="U3622">
        <v>0</v>
      </c>
      <c r="V3622">
        <v>0</v>
      </c>
      <c r="W3622">
        <v>0</v>
      </c>
      <c r="X3622">
        <v>0</v>
      </c>
      <c r="Y3622">
        <v>5596.4219107402096</v>
      </c>
      <c r="Z3622">
        <v>0</v>
      </c>
      <c r="AA3622">
        <v>1263.5535407034999</v>
      </c>
      <c r="AB3622">
        <v>0</v>
      </c>
    </row>
    <row r="3623" spans="2:28" ht="15" customHeight="1" x14ac:dyDescent="0.45">
      <c r="B3623" t="s">
        <v>419</v>
      </c>
      <c r="C3623" t="s">
        <v>190</v>
      </c>
      <c r="D3623" t="s">
        <v>3316</v>
      </c>
      <c r="E3623" t="s">
        <v>3317</v>
      </c>
      <c r="F3623" t="s">
        <v>5933</v>
      </c>
      <c r="G3623" t="s">
        <v>422</v>
      </c>
      <c r="H3623" t="s">
        <v>3300</v>
      </c>
      <c r="J3623">
        <v>1</v>
      </c>
      <c r="K3623">
        <v>0</v>
      </c>
      <c r="L3623">
        <v>0</v>
      </c>
      <c r="M3623">
        <v>0</v>
      </c>
      <c r="N3623">
        <v>0</v>
      </c>
      <c r="O3623">
        <v>0</v>
      </c>
      <c r="P3623">
        <v>0</v>
      </c>
      <c r="Q3623">
        <v>3.3419856694580101</v>
      </c>
      <c r="R3623">
        <v>0.43375111192193599</v>
      </c>
      <c r="S3623">
        <v>0</v>
      </c>
      <c r="T3623">
        <v>0</v>
      </c>
      <c r="U3623">
        <v>0</v>
      </c>
      <c r="V3623">
        <v>0</v>
      </c>
      <c r="W3623">
        <v>0</v>
      </c>
      <c r="X3623">
        <v>0</v>
      </c>
      <c r="Y3623">
        <v>5.3963225426605304</v>
      </c>
      <c r="Z3623">
        <v>0</v>
      </c>
      <c r="AA3623">
        <v>0</v>
      </c>
      <c r="AB3623">
        <v>0</v>
      </c>
    </row>
    <row r="3624" spans="2:28" ht="15" customHeight="1" x14ac:dyDescent="0.45">
      <c r="B3624" t="s">
        <v>419</v>
      </c>
      <c r="C3624" t="s">
        <v>190</v>
      </c>
      <c r="D3624" t="s">
        <v>3319</v>
      </c>
      <c r="E3624" t="s">
        <v>3320</v>
      </c>
      <c r="F3624" t="s">
        <v>5934</v>
      </c>
      <c r="G3624" t="s">
        <v>422</v>
      </c>
      <c r="H3624" t="s">
        <v>3300</v>
      </c>
      <c r="J3624">
        <v>1</v>
      </c>
      <c r="K3624">
        <v>0</v>
      </c>
      <c r="L3624">
        <v>0</v>
      </c>
      <c r="M3624">
        <v>0</v>
      </c>
      <c r="N3624">
        <v>0</v>
      </c>
      <c r="O3624">
        <v>0</v>
      </c>
      <c r="P3624">
        <v>0</v>
      </c>
      <c r="Q3624">
        <v>4252.4835178329404</v>
      </c>
      <c r="R3624">
        <v>0</v>
      </c>
      <c r="S3624">
        <v>0</v>
      </c>
      <c r="T3624">
        <v>0</v>
      </c>
      <c r="U3624">
        <v>0</v>
      </c>
      <c r="V3624">
        <v>0</v>
      </c>
      <c r="W3624">
        <v>0</v>
      </c>
      <c r="X3624">
        <v>0</v>
      </c>
      <c r="Y3624">
        <v>25.700629101682999</v>
      </c>
      <c r="Z3624">
        <v>0</v>
      </c>
      <c r="AA3624">
        <v>3382.6414899306801</v>
      </c>
      <c r="AB3624">
        <v>0</v>
      </c>
    </row>
    <row r="3625" spans="2:28" ht="15" customHeight="1" x14ac:dyDescent="0.45">
      <c r="B3625" t="s">
        <v>419</v>
      </c>
      <c r="C3625" t="s">
        <v>190</v>
      </c>
      <c r="D3625" t="s">
        <v>3322</v>
      </c>
      <c r="E3625" t="s">
        <v>3323</v>
      </c>
      <c r="F3625" t="s">
        <v>5935</v>
      </c>
      <c r="G3625" t="s">
        <v>422</v>
      </c>
      <c r="H3625" t="s">
        <v>3300</v>
      </c>
      <c r="J3625">
        <v>1</v>
      </c>
      <c r="K3625">
        <v>0</v>
      </c>
      <c r="L3625">
        <v>0</v>
      </c>
      <c r="M3625">
        <v>0</v>
      </c>
      <c r="N3625">
        <v>0</v>
      </c>
      <c r="O3625">
        <v>911.12642426304797</v>
      </c>
      <c r="P3625">
        <v>0</v>
      </c>
      <c r="Q3625">
        <v>0</v>
      </c>
      <c r="R3625">
        <v>0</v>
      </c>
      <c r="S3625">
        <v>0</v>
      </c>
      <c r="T3625">
        <v>0</v>
      </c>
      <c r="U3625">
        <v>0</v>
      </c>
      <c r="V3625">
        <v>0</v>
      </c>
      <c r="W3625">
        <v>0</v>
      </c>
      <c r="X3625">
        <v>0</v>
      </c>
      <c r="Y3625">
        <v>0</v>
      </c>
      <c r="Z3625">
        <v>0</v>
      </c>
      <c r="AA3625">
        <v>0</v>
      </c>
      <c r="AB3625">
        <v>0</v>
      </c>
    </row>
    <row r="3626" spans="2:28" ht="15" customHeight="1" x14ac:dyDescent="0.45">
      <c r="B3626" t="s">
        <v>419</v>
      </c>
      <c r="C3626" t="s">
        <v>190</v>
      </c>
      <c r="D3626" t="s">
        <v>3325</v>
      </c>
      <c r="E3626" t="s">
        <v>3326</v>
      </c>
      <c r="F3626" t="s">
        <v>5936</v>
      </c>
      <c r="G3626" t="s">
        <v>422</v>
      </c>
      <c r="H3626" t="s">
        <v>3300</v>
      </c>
      <c r="J3626">
        <v>1</v>
      </c>
      <c r="K3626">
        <v>14978.3088365772</v>
      </c>
      <c r="L3626">
        <v>420.29849247125298</v>
      </c>
      <c r="M3626">
        <v>0</v>
      </c>
      <c r="N3626">
        <v>0</v>
      </c>
      <c r="O3626">
        <v>0</v>
      </c>
      <c r="P3626">
        <v>0</v>
      </c>
      <c r="Q3626">
        <v>0</v>
      </c>
      <c r="R3626">
        <v>0</v>
      </c>
      <c r="S3626">
        <v>0</v>
      </c>
      <c r="T3626">
        <v>0</v>
      </c>
      <c r="U3626">
        <v>0</v>
      </c>
      <c r="V3626">
        <v>0</v>
      </c>
      <c r="W3626">
        <v>0</v>
      </c>
      <c r="X3626">
        <v>0</v>
      </c>
      <c r="Y3626">
        <v>0</v>
      </c>
      <c r="Z3626">
        <v>0</v>
      </c>
      <c r="AA3626">
        <v>0</v>
      </c>
      <c r="AB3626">
        <v>0</v>
      </c>
    </row>
    <row r="3627" spans="2:28" ht="15" customHeight="1" x14ac:dyDescent="0.45">
      <c r="B3627" t="s">
        <v>419</v>
      </c>
      <c r="C3627" t="s">
        <v>190</v>
      </c>
      <c r="D3627" t="s">
        <v>3328</v>
      </c>
      <c r="E3627" t="s">
        <v>3329</v>
      </c>
      <c r="F3627" t="s">
        <v>5937</v>
      </c>
      <c r="G3627" t="s">
        <v>422</v>
      </c>
      <c r="H3627" t="s">
        <v>3300</v>
      </c>
      <c r="J3627">
        <v>1</v>
      </c>
      <c r="K3627">
        <v>13021.4801966698</v>
      </c>
      <c r="L3627">
        <v>365.92978728470598</v>
      </c>
      <c r="M3627">
        <v>0</v>
      </c>
      <c r="N3627">
        <v>0</v>
      </c>
      <c r="O3627">
        <v>0</v>
      </c>
      <c r="P3627">
        <v>0</v>
      </c>
      <c r="Q3627">
        <v>0</v>
      </c>
      <c r="R3627">
        <v>0</v>
      </c>
      <c r="S3627">
        <v>0</v>
      </c>
      <c r="T3627">
        <v>0</v>
      </c>
      <c r="U3627">
        <v>0</v>
      </c>
      <c r="V3627">
        <v>0</v>
      </c>
      <c r="W3627">
        <v>0</v>
      </c>
      <c r="X3627">
        <v>0</v>
      </c>
      <c r="Y3627">
        <v>0</v>
      </c>
      <c r="Z3627">
        <v>0</v>
      </c>
      <c r="AA3627">
        <v>0</v>
      </c>
      <c r="AB3627">
        <v>0</v>
      </c>
    </row>
    <row r="3628" spans="2:28" ht="15" customHeight="1" x14ac:dyDescent="0.45">
      <c r="B3628" t="s">
        <v>419</v>
      </c>
      <c r="C3628" t="s">
        <v>190</v>
      </c>
      <c r="D3628" t="s">
        <v>3331</v>
      </c>
      <c r="E3628" t="s">
        <v>3332</v>
      </c>
      <c r="F3628" t="s">
        <v>5938</v>
      </c>
      <c r="G3628" t="s">
        <v>422</v>
      </c>
      <c r="H3628" t="s">
        <v>3300</v>
      </c>
      <c r="J3628">
        <v>1</v>
      </c>
      <c r="K3628">
        <v>36119.685164137001</v>
      </c>
      <c r="L3628">
        <v>1254.5892395497799</v>
      </c>
      <c r="M3628">
        <v>0</v>
      </c>
      <c r="N3628">
        <v>0</v>
      </c>
      <c r="O3628">
        <v>0</v>
      </c>
      <c r="P3628">
        <v>0</v>
      </c>
      <c r="Q3628">
        <v>0</v>
      </c>
      <c r="R3628">
        <v>0</v>
      </c>
      <c r="S3628">
        <v>0</v>
      </c>
      <c r="T3628">
        <v>0</v>
      </c>
      <c r="U3628">
        <v>0</v>
      </c>
      <c r="V3628">
        <v>0</v>
      </c>
      <c r="W3628">
        <v>0</v>
      </c>
      <c r="X3628">
        <v>0</v>
      </c>
      <c r="Y3628">
        <v>0</v>
      </c>
      <c r="Z3628">
        <v>0</v>
      </c>
      <c r="AA3628">
        <v>0</v>
      </c>
      <c r="AB3628">
        <v>0</v>
      </c>
    </row>
    <row r="3629" spans="2:28" ht="15" customHeight="1" x14ac:dyDescent="0.45">
      <c r="B3629" t="s">
        <v>419</v>
      </c>
      <c r="C3629" t="s">
        <v>190</v>
      </c>
      <c r="D3629" t="s">
        <v>3334</v>
      </c>
      <c r="E3629" t="s">
        <v>3335</v>
      </c>
      <c r="F3629" t="s">
        <v>5939</v>
      </c>
      <c r="G3629" t="s">
        <v>422</v>
      </c>
      <c r="H3629" t="s">
        <v>3300</v>
      </c>
      <c r="J3629">
        <v>1</v>
      </c>
      <c r="K3629">
        <v>0</v>
      </c>
      <c r="L3629">
        <v>0</v>
      </c>
      <c r="M3629">
        <v>0</v>
      </c>
      <c r="N3629">
        <v>0</v>
      </c>
      <c r="O3629">
        <v>0</v>
      </c>
      <c r="P3629">
        <v>0</v>
      </c>
      <c r="Q3629">
        <v>0</v>
      </c>
      <c r="R3629">
        <v>0</v>
      </c>
      <c r="S3629">
        <v>0</v>
      </c>
      <c r="T3629">
        <v>0</v>
      </c>
      <c r="U3629">
        <v>0</v>
      </c>
      <c r="V3629">
        <v>0</v>
      </c>
      <c r="W3629">
        <v>0</v>
      </c>
      <c r="X3629">
        <v>0</v>
      </c>
      <c r="Y3629">
        <v>0</v>
      </c>
      <c r="Z3629">
        <v>0</v>
      </c>
      <c r="AA3629">
        <v>0</v>
      </c>
      <c r="AB3629">
        <v>0</v>
      </c>
    </row>
    <row r="3630" spans="2:28" ht="15" customHeight="1" x14ac:dyDescent="0.45">
      <c r="B3630" t="s">
        <v>419</v>
      </c>
      <c r="C3630" t="s">
        <v>190</v>
      </c>
      <c r="D3630" t="s">
        <v>3337</v>
      </c>
      <c r="E3630" t="s">
        <v>3338</v>
      </c>
      <c r="F3630" t="s">
        <v>5940</v>
      </c>
      <c r="G3630" t="s">
        <v>422</v>
      </c>
      <c r="H3630" t="s">
        <v>3300</v>
      </c>
      <c r="J3630">
        <v>1</v>
      </c>
      <c r="K3630">
        <v>0</v>
      </c>
      <c r="L3630">
        <v>0</v>
      </c>
      <c r="M3630">
        <v>0</v>
      </c>
      <c r="N3630">
        <v>0</v>
      </c>
      <c r="O3630">
        <v>0</v>
      </c>
      <c r="P3630">
        <v>0</v>
      </c>
      <c r="Q3630">
        <v>0</v>
      </c>
      <c r="R3630">
        <v>0</v>
      </c>
      <c r="S3630">
        <v>0</v>
      </c>
      <c r="T3630">
        <v>0</v>
      </c>
      <c r="U3630">
        <v>0</v>
      </c>
      <c r="V3630">
        <v>0</v>
      </c>
      <c r="W3630">
        <v>0</v>
      </c>
      <c r="X3630">
        <v>0</v>
      </c>
      <c r="Y3630">
        <v>0</v>
      </c>
      <c r="Z3630">
        <v>0</v>
      </c>
      <c r="AA3630">
        <v>0</v>
      </c>
      <c r="AB3630">
        <v>0</v>
      </c>
    </row>
    <row r="3631" spans="2:28" ht="15" customHeight="1" x14ac:dyDescent="0.45">
      <c r="B3631" t="s">
        <v>419</v>
      </c>
      <c r="C3631" t="s">
        <v>190</v>
      </c>
      <c r="D3631" t="s">
        <v>3340</v>
      </c>
      <c r="E3631" t="s">
        <v>3341</v>
      </c>
      <c r="F3631" t="s">
        <v>5941</v>
      </c>
      <c r="G3631" t="s">
        <v>422</v>
      </c>
      <c r="H3631" t="s">
        <v>3300</v>
      </c>
      <c r="J3631">
        <v>1</v>
      </c>
      <c r="K3631">
        <v>0</v>
      </c>
      <c r="L3631">
        <v>0</v>
      </c>
      <c r="M3631">
        <v>0</v>
      </c>
      <c r="N3631">
        <v>0</v>
      </c>
      <c r="O3631">
        <v>0</v>
      </c>
      <c r="P3631">
        <v>0</v>
      </c>
      <c r="Q3631">
        <v>1304.26564047739</v>
      </c>
      <c r="R3631">
        <v>0</v>
      </c>
      <c r="S3631">
        <v>0</v>
      </c>
      <c r="T3631">
        <v>0</v>
      </c>
      <c r="U3631">
        <v>0</v>
      </c>
      <c r="V3631">
        <v>0</v>
      </c>
      <c r="W3631">
        <v>0</v>
      </c>
      <c r="X3631">
        <v>0</v>
      </c>
      <c r="Y3631">
        <v>0</v>
      </c>
      <c r="Z3631">
        <v>0</v>
      </c>
      <c r="AA3631">
        <v>0</v>
      </c>
      <c r="AB3631">
        <v>0</v>
      </c>
    </row>
    <row r="3632" spans="2:28" ht="15" customHeight="1" x14ac:dyDescent="0.45">
      <c r="B3632" t="s">
        <v>419</v>
      </c>
      <c r="C3632" t="s">
        <v>190</v>
      </c>
      <c r="D3632" t="s">
        <v>3343</v>
      </c>
      <c r="E3632" t="s">
        <v>3344</v>
      </c>
      <c r="F3632" t="s">
        <v>5942</v>
      </c>
      <c r="G3632" t="s">
        <v>422</v>
      </c>
      <c r="H3632" t="s">
        <v>3300</v>
      </c>
      <c r="J3632">
        <v>1</v>
      </c>
      <c r="K3632">
        <v>0</v>
      </c>
      <c r="L3632">
        <v>0</v>
      </c>
      <c r="M3632">
        <v>0</v>
      </c>
      <c r="N3632">
        <v>0</v>
      </c>
      <c r="O3632">
        <v>0</v>
      </c>
      <c r="P3632">
        <v>0</v>
      </c>
      <c r="Q3632">
        <v>0</v>
      </c>
      <c r="R3632">
        <v>0</v>
      </c>
      <c r="S3632">
        <v>0</v>
      </c>
      <c r="T3632">
        <v>0</v>
      </c>
      <c r="U3632">
        <v>0</v>
      </c>
      <c r="V3632">
        <v>0</v>
      </c>
      <c r="W3632">
        <v>0</v>
      </c>
      <c r="X3632">
        <v>0</v>
      </c>
      <c r="Y3632">
        <v>0</v>
      </c>
      <c r="Z3632">
        <v>0</v>
      </c>
      <c r="AA3632">
        <v>0</v>
      </c>
      <c r="AB3632">
        <v>0</v>
      </c>
    </row>
    <row r="3633" spans="2:30" ht="15" customHeight="1" x14ac:dyDescent="0.45">
      <c r="B3633" t="s">
        <v>419</v>
      </c>
      <c r="C3633" t="s">
        <v>190</v>
      </c>
      <c r="D3633" t="s">
        <v>3346</v>
      </c>
      <c r="E3633" t="s">
        <v>3347</v>
      </c>
      <c r="F3633" t="s">
        <v>5943</v>
      </c>
      <c r="G3633" t="s">
        <v>422</v>
      </c>
      <c r="H3633" t="s">
        <v>3300</v>
      </c>
      <c r="J3633">
        <v>1</v>
      </c>
      <c r="K3633">
        <v>0</v>
      </c>
      <c r="L3633">
        <v>0</v>
      </c>
      <c r="M3633">
        <v>0</v>
      </c>
      <c r="N3633">
        <v>0</v>
      </c>
      <c r="O3633">
        <v>0</v>
      </c>
      <c r="P3633">
        <v>0</v>
      </c>
      <c r="Q3633">
        <v>0</v>
      </c>
      <c r="R3633">
        <v>0</v>
      </c>
      <c r="S3633">
        <v>0</v>
      </c>
      <c r="T3633">
        <v>0</v>
      </c>
      <c r="U3633">
        <v>0</v>
      </c>
      <c r="V3633">
        <v>0</v>
      </c>
      <c r="W3633">
        <v>0</v>
      </c>
      <c r="X3633">
        <v>0</v>
      </c>
      <c r="Y3633">
        <v>0</v>
      </c>
      <c r="Z3633">
        <v>0</v>
      </c>
      <c r="AA3633">
        <v>0</v>
      </c>
      <c r="AB3633">
        <v>0</v>
      </c>
    </row>
    <row r="3634" spans="2:30" ht="15" customHeight="1" x14ac:dyDescent="0.45">
      <c r="B3634" t="s">
        <v>419</v>
      </c>
      <c r="C3634" t="s">
        <v>190</v>
      </c>
      <c r="D3634" t="s">
        <v>3349</v>
      </c>
      <c r="E3634" t="s">
        <v>3350</v>
      </c>
      <c r="F3634" t="s">
        <v>5944</v>
      </c>
      <c r="G3634" t="s">
        <v>422</v>
      </c>
      <c r="H3634" t="s">
        <v>3300</v>
      </c>
      <c r="J3634">
        <v>1</v>
      </c>
      <c r="K3634">
        <v>0</v>
      </c>
      <c r="L3634">
        <v>0</v>
      </c>
      <c r="M3634">
        <v>0</v>
      </c>
      <c r="N3634">
        <v>0</v>
      </c>
      <c r="O3634">
        <v>0</v>
      </c>
      <c r="P3634">
        <v>0</v>
      </c>
      <c r="Q3634">
        <v>0</v>
      </c>
      <c r="R3634">
        <v>0</v>
      </c>
      <c r="S3634">
        <v>0</v>
      </c>
      <c r="T3634">
        <v>0</v>
      </c>
      <c r="U3634">
        <v>0</v>
      </c>
      <c r="V3634">
        <v>0</v>
      </c>
      <c r="W3634">
        <v>0</v>
      </c>
      <c r="X3634">
        <v>0</v>
      </c>
      <c r="Y3634">
        <v>0</v>
      </c>
      <c r="Z3634">
        <v>0</v>
      </c>
      <c r="AA3634">
        <v>0</v>
      </c>
      <c r="AB3634">
        <v>0</v>
      </c>
    </row>
    <row r="3635" spans="2:30" ht="15" customHeight="1" x14ac:dyDescent="0.45">
      <c r="B3635" t="s">
        <v>419</v>
      </c>
      <c r="C3635" t="s">
        <v>190</v>
      </c>
      <c r="D3635" t="s">
        <v>3352</v>
      </c>
      <c r="E3635" t="s">
        <v>3353</v>
      </c>
      <c r="F3635" t="s">
        <v>5945</v>
      </c>
      <c r="G3635" t="s">
        <v>422</v>
      </c>
      <c r="H3635" t="s">
        <v>3300</v>
      </c>
      <c r="J3635">
        <v>1</v>
      </c>
      <c r="K3635">
        <v>0</v>
      </c>
      <c r="L3635">
        <v>0</v>
      </c>
      <c r="M3635">
        <v>0</v>
      </c>
      <c r="N3635">
        <v>0</v>
      </c>
      <c r="O3635">
        <v>0</v>
      </c>
      <c r="P3635">
        <v>0</v>
      </c>
      <c r="Q3635">
        <v>0</v>
      </c>
      <c r="R3635">
        <v>0</v>
      </c>
      <c r="S3635">
        <v>0</v>
      </c>
      <c r="T3635">
        <v>0</v>
      </c>
      <c r="U3635">
        <v>0</v>
      </c>
      <c r="V3635">
        <v>0</v>
      </c>
      <c r="W3635">
        <v>0</v>
      </c>
      <c r="X3635">
        <v>0</v>
      </c>
      <c r="Y3635">
        <v>0</v>
      </c>
      <c r="Z3635">
        <v>0</v>
      </c>
      <c r="AA3635">
        <v>0</v>
      </c>
      <c r="AB3635">
        <v>0</v>
      </c>
    </row>
    <row r="3636" spans="2:30" ht="15" customHeight="1" x14ac:dyDescent="0.45">
      <c r="B3636" t="s">
        <v>419</v>
      </c>
      <c r="C3636" t="s">
        <v>190</v>
      </c>
      <c r="D3636" t="s">
        <v>3355</v>
      </c>
      <c r="E3636" t="s">
        <v>3356</v>
      </c>
      <c r="F3636" t="s">
        <v>5946</v>
      </c>
      <c r="G3636" t="s">
        <v>422</v>
      </c>
      <c r="K3636">
        <v>208.73974100000001</v>
      </c>
      <c r="L3636">
        <v>202.17573700254101</v>
      </c>
      <c r="M3636">
        <v>232.19628888016001</v>
      </c>
      <c r="N3636">
        <v>257.22993241027802</v>
      </c>
      <c r="O3636">
        <v>270.62855213952599</v>
      </c>
      <c r="P3636">
        <v>275.01978498763702</v>
      </c>
      <c r="Q3636">
        <v>282.76877708440298</v>
      </c>
      <c r="R3636">
        <v>292.86850456091901</v>
      </c>
      <c r="S3636">
        <v>303.31831763607897</v>
      </c>
      <c r="T3636">
        <v>314.24148100389601</v>
      </c>
      <c r="U3636">
        <v>325.73668571864499</v>
      </c>
      <c r="V3636">
        <v>338.34136364452502</v>
      </c>
      <c r="W3636">
        <v>352.284351312181</v>
      </c>
      <c r="X3636">
        <v>367.97320446260301</v>
      </c>
      <c r="Y3636">
        <v>385.64770388357402</v>
      </c>
      <c r="Z3636">
        <v>405.73757366904999</v>
      </c>
      <c r="AA3636">
        <v>428.71565956124903</v>
      </c>
      <c r="AB3636">
        <v>455.175956470372</v>
      </c>
      <c r="AC3636">
        <v>485.61048568896501</v>
      </c>
      <c r="AD3636">
        <v>519.09985912709499</v>
      </c>
    </row>
    <row r="3637" spans="2:30" ht="15" customHeight="1" x14ac:dyDescent="0.45">
      <c r="B3637" t="s">
        <v>419</v>
      </c>
      <c r="C3637" t="s">
        <v>190</v>
      </c>
      <c r="D3637" t="s">
        <v>3358</v>
      </c>
      <c r="E3637" t="s">
        <v>3359</v>
      </c>
      <c r="F3637" t="s">
        <v>5947</v>
      </c>
      <c r="G3637" t="s">
        <v>422</v>
      </c>
      <c r="K3637">
        <v>208.73974100000001</v>
      </c>
      <c r="L3637">
        <v>202.17573700254101</v>
      </c>
      <c r="M3637">
        <v>232.19628888016001</v>
      </c>
      <c r="N3637">
        <v>257.22993241027802</v>
      </c>
      <c r="O3637">
        <v>270.74495198508401</v>
      </c>
      <c r="P3637">
        <v>255.983394392485</v>
      </c>
      <c r="Q3637">
        <v>264.220227309059</v>
      </c>
      <c r="R3637">
        <v>270.846833584477</v>
      </c>
      <c r="S3637">
        <v>281.764023905523</v>
      </c>
      <c r="T3637">
        <v>292.241926494094</v>
      </c>
      <c r="U3637">
        <v>303.45706798333703</v>
      </c>
      <c r="V3637">
        <v>315.22609125031101</v>
      </c>
      <c r="W3637">
        <v>328.46687868970599</v>
      </c>
      <c r="X3637">
        <v>343.45746893112698</v>
      </c>
      <c r="Y3637">
        <v>360.46733256894998</v>
      </c>
      <c r="Z3637">
        <v>379.87062005590701</v>
      </c>
      <c r="AA3637">
        <v>402.08352841168198</v>
      </c>
      <c r="AB3637">
        <v>427.65787894547299</v>
      </c>
      <c r="AC3637">
        <v>457.08668488606003</v>
      </c>
      <c r="AD3637">
        <v>489.47843740298202</v>
      </c>
    </row>
    <row r="3638" spans="2:30" ht="15" customHeight="1" x14ac:dyDescent="0.45">
      <c r="B3638" t="s">
        <v>419</v>
      </c>
      <c r="C3638" t="s">
        <v>190</v>
      </c>
      <c r="D3638" t="s">
        <v>3361</v>
      </c>
      <c r="E3638" t="s">
        <v>3362</v>
      </c>
      <c r="F3638" t="s">
        <v>5948</v>
      </c>
      <c r="G3638" t="s">
        <v>422</v>
      </c>
      <c r="H3638" t="s">
        <v>3364</v>
      </c>
      <c r="I3638" t="s">
        <v>3365</v>
      </c>
      <c r="K3638">
        <v>0</v>
      </c>
      <c r="L3638">
        <v>0</v>
      </c>
      <c r="M3638">
        <v>0</v>
      </c>
      <c r="N3638">
        <v>0</v>
      </c>
      <c r="O3638">
        <v>0</v>
      </c>
      <c r="P3638">
        <v>0</v>
      </c>
      <c r="Q3638">
        <v>0</v>
      </c>
      <c r="R3638">
        <v>0</v>
      </c>
      <c r="S3638">
        <v>0</v>
      </c>
      <c r="T3638">
        <v>0</v>
      </c>
      <c r="U3638">
        <v>0</v>
      </c>
      <c r="V3638">
        <v>0</v>
      </c>
      <c r="W3638">
        <v>0</v>
      </c>
      <c r="X3638">
        <v>0</v>
      </c>
      <c r="Y3638">
        <v>0</v>
      </c>
      <c r="Z3638">
        <v>0</v>
      </c>
      <c r="AA3638">
        <v>0</v>
      </c>
      <c r="AB3638">
        <v>0</v>
      </c>
      <c r="AC3638">
        <v>0</v>
      </c>
      <c r="AD3638">
        <v>0</v>
      </c>
    </row>
    <row r="3639" spans="2:30" ht="15" customHeight="1" x14ac:dyDescent="0.45">
      <c r="B3639" t="s">
        <v>419</v>
      </c>
      <c r="C3639" t="s">
        <v>190</v>
      </c>
      <c r="D3639" t="s">
        <v>3366</v>
      </c>
      <c r="E3639" t="s">
        <v>3367</v>
      </c>
      <c r="F3639" t="s">
        <v>5949</v>
      </c>
      <c r="G3639" t="s">
        <v>422</v>
      </c>
      <c r="H3639" t="s">
        <v>3369</v>
      </c>
      <c r="I3639" t="s">
        <v>3365</v>
      </c>
      <c r="K3639">
        <v>0</v>
      </c>
      <c r="L3639">
        <v>0</v>
      </c>
      <c r="M3639">
        <v>0</v>
      </c>
      <c r="N3639">
        <v>0</v>
      </c>
      <c r="O3639">
        <v>0</v>
      </c>
      <c r="P3639">
        <v>0</v>
      </c>
      <c r="Q3639">
        <v>0</v>
      </c>
      <c r="R3639">
        <v>0</v>
      </c>
      <c r="S3639">
        <v>0</v>
      </c>
      <c r="T3639">
        <v>0</v>
      </c>
      <c r="U3639">
        <v>0</v>
      </c>
      <c r="V3639">
        <v>0</v>
      </c>
      <c r="W3639">
        <v>0</v>
      </c>
      <c r="X3639">
        <v>0</v>
      </c>
      <c r="Y3639">
        <v>0</v>
      </c>
      <c r="Z3639">
        <v>0</v>
      </c>
      <c r="AA3639">
        <v>0</v>
      </c>
      <c r="AB3639">
        <v>0</v>
      </c>
      <c r="AC3639">
        <v>0</v>
      </c>
      <c r="AD3639">
        <v>0</v>
      </c>
    </row>
    <row r="3640" spans="2:30" ht="15" customHeight="1" x14ac:dyDescent="0.45">
      <c r="B3640" t="s">
        <v>419</v>
      </c>
      <c r="C3640" t="s">
        <v>190</v>
      </c>
      <c r="D3640" t="s">
        <v>3370</v>
      </c>
      <c r="E3640" t="s">
        <v>3371</v>
      </c>
      <c r="F3640" t="s">
        <v>5950</v>
      </c>
      <c r="G3640" t="s">
        <v>422</v>
      </c>
      <c r="H3640" t="s">
        <v>3373</v>
      </c>
      <c r="J3640">
        <v>1</v>
      </c>
      <c r="K3640">
        <v>0</v>
      </c>
      <c r="L3640">
        <v>0</v>
      </c>
      <c r="M3640">
        <v>0</v>
      </c>
      <c r="N3640">
        <v>0</v>
      </c>
      <c r="O3640">
        <v>0</v>
      </c>
      <c r="P3640">
        <v>0</v>
      </c>
      <c r="Q3640">
        <v>0</v>
      </c>
      <c r="R3640">
        <v>0</v>
      </c>
      <c r="S3640">
        <v>0</v>
      </c>
      <c r="T3640">
        <v>0</v>
      </c>
      <c r="U3640">
        <v>0</v>
      </c>
      <c r="V3640">
        <v>0</v>
      </c>
      <c r="W3640">
        <v>0</v>
      </c>
      <c r="X3640">
        <v>0</v>
      </c>
      <c r="Y3640">
        <v>0</v>
      </c>
      <c r="Z3640">
        <v>0</v>
      </c>
      <c r="AA3640">
        <v>0</v>
      </c>
      <c r="AB3640">
        <v>0</v>
      </c>
      <c r="AC3640">
        <v>0</v>
      </c>
      <c r="AD3640">
        <v>0</v>
      </c>
    </row>
    <row r="3641" spans="2:30" ht="15" customHeight="1" x14ac:dyDescent="0.45">
      <c r="B3641" t="s">
        <v>419</v>
      </c>
      <c r="C3641" t="s">
        <v>190</v>
      </c>
      <c r="D3641" t="s">
        <v>3374</v>
      </c>
      <c r="E3641" t="s">
        <v>3375</v>
      </c>
      <c r="F3641" t="s">
        <v>5951</v>
      </c>
      <c r="G3641" t="s">
        <v>422</v>
      </c>
      <c r="H3641" t="s">
        <v>3373</v>
      </c>
      <c r="J3641">
        <v>1</v>
      </c>
      <c r="K3641">
        <v>806.87211618252297</v>
      </c>
      <c r="L3641">
        <v>0</v>
      </c>
      <c r="M3641">
        <v>2040.37756914904</v>
      </c>
      <c r="N3641">
        <v>2304.3477166153002</v>
      </c>
      <c r="O3641">
        <v>2471.0934380243998</v>
      </c>
      <c r="P3641">
        <v>1436.00975380455</v>
      </c>
      <c r="Q3641">
        <v>1818.6975657261</v>
      </c>
      <c r="R3641">
        <v>2083.8978284612099</v>
      </c>
      <c r="S3641">
        <v>2120.78479861299</v>
      </c>
      <c r="T3641">
        <v>2208.2824680941599</v>
      </c>
      <c r="U3641">
        <v>2305.4502747243801</v>
      </c>
      <c r="V3641">
        <v>2462.2479022470002</v>
      </c>
      <c r="W3641">
        <v>2643.84305197409</v>
      </c>
      <c r="X3641">
        <v>2870.96571987482</v>
      </c>
      <c r="Y3641">
        <v>3129.2168612762698</v>
      </c>
      <c r="Z3641">
        <v>3434.06457489483</v>
      </c>
      <c r="AA3641">
        <v>3794.8012178577501</v>
      </c>
      <c r="AB3641">
        <v>4270.1518970037296</v>
      </c>
      <c r="AC3641">
        <v>4552.9607866877795</v>
      </c>
      <c r="AD3641">
        <v>4859.8743314160001</v>
      </c>
    </row>
    <row r="3642" spans="2:30" ht="15" customHeight="1" x14ac:dyDescent="0.45">
      <c r="B3642" t="s">
        <v>419</v>
      </c>
      <c r="C3642" t="s">
        <v>190</v>
      </c>
      <c r="D3642" t="s">
        <v>3377</v>
      </c>
      <c r="E3642" t="s">
        <v>3378</v>
      </c>
      <c r="F3642" t="s">
        <v>5952</v>
      </c>
      <c r="G3642" t="s">
        <v>422</v>
      </c>
      <c r="H3642" t="s">
        <v>3373</v>
      </c>
      <c r="J3642">
        <v>1</v>
      </c>
      <c r="K3642">
        <v>30.025615860050902</v>
      </c>
      <c r="L3642">
        <v>0</v>
      </c>
      <c r="M3642">
        <v>3447.32448996524</v>
      </c>
      <c r="N3642">
        <v>164.15280510124799</v>
      </c>
      <c r="O3642">
        <v>109.661767514998</v>
      </c>
      <c r="P3642">
        <v>64.430790069071094</v>
      </c>
      <c r="Q3642">
        <v>81.601201346977504</v>
      </c>
      <c r="R3642">
        <v>93.500189086634904</v>
      </c>
      <c r="S3642">
        <v>95.155231208623505</v>
      </c>
      <c r="T3642">
        <v>99.081070820045298</v>
      </c>
      <c r="U3642">
        <v>103.44078950153499</v>
      </c>
      <c r="V3642">
        <v>110.475975018537</v>
      </c>
      <c r="W3642">
        <v>118.623774111565</v>
      </c>
      <c r="X3642">
        <v>128.814298860208</v>
      </c>
      <c r="Y3642">
        <v>140.40149388632199</v>
      </c>
      <c r="Z3642">
        <v>154.07938081373101</v>
      </c>
      <c r="AA3642">
        <v>170.26488850362401</v>
      </c>
      <c r="AB3642">
        <v>188.11160919406601</v>
      </c>
      <c r="AC3642">
        <v>208.28233937210601</v>
      </c>
      <c r="AD3642">
        <v>227.25340658098801</v>
      </c>
    </row>
    <row r="3643" spans="2:30" ht="15" customHeight="1" x14ac:dyDescent="0.45">
      <c r="B3643" t="s">
        <v>419</v>
      </c>
      <c r="C3643" t="s">
        <v>190</v>
      </c>
      <c r="D3643" t="s">
        <v>3380</v>
      </c>
      <c r="E3643" t="s">
        <v>3381</v>
      </c>
      <c r="F3643" t="s">
        <v>5953</v>
      </c>
      <c r="G3643" t="s">
        <v>422</v>
      </c>
      <c r="H3643" t="s">
        <v>3373</v>
      </c>
      <c r="J3643">
        <v>1</v>
      </c>
      <c r="K3643">
        <v>0</v>
      </c>
      <c r="L3643">
        <v>0</v>
      </c>
      <c r="M3643">
        <v>0</v>
      </c>
      <c r="N3643">
        <v>0</v>
      </c>
      <c r="O3643">
        <v>0</v>
      </c>
      <c r="P3643">
        <v>0</v>
      </c>
      <c r="Q3643">
        <v>0</v>
      </c>
      <c r="R3643">
        <v>0</v>
      </c>
      <c r="S3643">
        <v>0</v>
      </c>
      <c r="T3643">
        <v>0</v>
      </c>
      <c r="U3643">
        <v>0</v>
      </c>
      <c r="V3643">
        <v>0</v>
      </c>
      <c r="W3643">
        <v>0</v>
      </c>
      <c r="X3643">
        <v>0</v>
      </c>
      <c r="Y3643">
        <v>0</v>
      </c>
      <c r="Z3643">
        <v>0</v>
      </c>
      <c r="AA3643">
        <v>0</v>
      </c>
      <c r="AB3643">
        <v>0</v>
      </c>
      <c r="AC3643">
        <v>0</v>
      </c>
      <c r="AD3643">
        <v>0</v>
      </c>
    </row>
    <row r="3644" spans="2:30" ht="15" customHeight="1" x14ac:dyDescent="0.45">
      <c r="B3644" t="s">
        <v>419</v>
      </c>
      <c r="C3644" t="s">
        <v>190</v>
      </c>
      <c r="D3644" t="s">
        <v>3383</v>
      </c>
      <c r="E3644" t="s">
        <v>3384</v>
      </c>
      <c r="F3644" t="s">
        <v>5954</v>
      </c>
      <c r="G3644" t="s">
        <v>422</v>
      </c>
      <c r="H3644" t="s">
        <v>3373</v>
      </c>
      <c r="J3644">
        <v>1</v>
      </c>
      <c r="K3644">
        <v>599.35264415761799</v>
      </c>
      <c r="L3644">
        <v>0</v>
      </c>
      <c r="M3644">
        <v>1539.8049388511399</v>
      </c>
      <c r="N3644">
        <v>1739.0144101390099</v>
      </c>
      <c r="O3644">
        <v>1919.16587224813</v>
      </c>
      <c r="P3644">
        <v>1092.6166377648301</v>
      </c>
      <c r="Q3644">
        <v>1403.76415355773</v>
      </c>
      <c r="R3644">
        <v>1622.6889931977501</v>
      </c>
      <c r="S3644">
        <v>1663.05130272476</v>
      </c>
      <c r="T3644">
        <v>1721.88513608421</v>
      </c>
      <c r="U3644">
        <v>1792.8323271719701</v>
      </c>
      <c r="V3644">
        <v>1915.3900429042601</v>
      </c>
      <c r="W3644">
        <v>2061.59297185681</v>
      </c>
      <c r="X3644">
        <v>2248.5342097852799</v>
      </c>
      <c r="Y3644">
        <v>2459.5567263509101</v>
      </c>
      <c r="Z3644">
        <v>2715.8991627947198</v>
      </c>
      <c r="AA3644">
        <v>3021.9551336627501</v>
      </c>
      <c r="AB3644">
        <v>3234.59561775765</v>
      </c>
      <c r="AC3644">
        <v>3435.9677403537098</v>
      </c>
      <c r="AD3644">
        <v>3667.5851621086099</v>
      </c>
    </row>
    <row r="3645" spans="2:30" ht="15" customHeight="1" x14ac:dyDescent="0.45">
      <c r="B3645" t="s">
        <v>419</v>
      </c>
      <c r="C3645" t="s">
        <v>190</v>
      </c>
      <c r="D3645" t="s">
        <v>3386</v>
      </c>
      <c r="E3645" t="s">
        <v>3387</v>
      </c>
      <c r="F3645" t="s">
        <v>5955</v>
      </c>
      <c r="G3645" t="s">
        <v>422</v>
      </c>
      <c r="H3645" t="s">
        <v>3373</v>
      </c>
      <c r="J3645">
        <v>1</v>
      </c>
      <c r="K3645">
        <v>294.69856660367202</v>
      </c>
      <c r="L3645">
        <v>0</v>
      </c>
      <c r="M3645">
        <v>2566.3415647519</v>
      </c>
      <c r="N3645">
        <v>2898.3573502316799</v>
      </c>
      <c r="O3645">
        <v>1377.0619065393</v>
      </c>
      <c r="P3645">
        <v>876.72135226568696</v>
      </c>
      <c r="Q3645">
        <v>1254.14411547955</v>
      </c>
      <c r="R3645">
        <v>1621.21796972725</v>
      </c>
      <c r="S3645">
        <v>1853.0982152131201</v>
      </c>
      <c r="T3645">
        <v>1966.27003631193</v>
      </c>
      <c r="U3645">
        <v>2098.09356435379</v>
      </c>
      <c r="V3645">
        <v>2290.98605762531</v>
      </c>
      <c r="W3645">
        <v>2527.0529321122399</v>
      </c>
      <c r="X3645">
        <v>2824.6009855734201</v>
      </c>
      <c r="Y3645">
        <v>3163.1635253890199</v>
      </c>
      <c r="Z3645">
        <v>3579.51869496886</v>
      </c>
      <c r="AA3645">
        <v>4070.7932862149701</v>
      </c>
      <c r="AB3645">
        <v>4783.28413596268</v>
      </c>
      <c r="AC3645">
        <v>5726.61290058952</v>
      </c>
      <c r="AD3645">
        <v>6112.64193684768</v>
      </c>
    </row>
    <row r="3646" spans="2:30" ht="15" customHeight="1" x14ac:dyDescent="0.45">
      <c r="B3646" t="s">
        <v>419</v>
      </c>
      <c r="C3646" t="s">
        <v>190</v>
      </c>
      <c r="D3646" t="s">
        <v>3389</v>
      </c>
      <c r="E3646" t="s">
        <v>3390</v>
      </c>
      <c r="F3646" t="s">
        <v>5956</v>
      </c>
      <c r="G3646" t="s">
        <v>422</v>
      </c>
      <c r="H3646" t="s">
        <v>3373</v>
      </c>
      <c r="J3646">
        <v>1</v>
      </c>
      <c r="K3646">
        <v>90.057937790013497</v>
      </c>
      <c r="L3646">
        <v>0</v>
      </c>
      <c r="M3646">
        <v>2671.4616733757498</v>
      </c>
      <c r="N3646">
        <v>2909.0208218467101</v>
      </c>
      <c r="O3646">
        <v>274.87235124384699</v>
      </c>
      <c r="P3646">
        <v>159.73470341652799</v>
      </c>
      <c r="Q3646">
        <v>202.30302440213001</v>
      </c>
      <c r="R3646">
        <v>231.802604890178</v>
      </c>
      <c r="S3646">
        <v>235.90573108519001</v>
      </c>
      <c r="T3646">
        <v>245.638544004588</v>
      </c>
      <c r="U3646">
        <v>256.44701569678301</v>
      </c>
      <c r="V3646">
        <v>273.88841709561501</v>
      </c>
      <c r="W3646">
        <v>294.08817361306501</v>
      </c>
      <c r="X3646">
        <v>319.35218863815498</v>
      </c>
      <c r="Y3646">
        <v>348.07878284787301</v>
      </c>
      <c r="Z3646">
        <v>381.98855190971699</v>
      </c>
      <c r="AA3646">
        <v>422.11513219407198</v>
      </c>
      <c r="AB3646">
        <v>466.36013731335402</v>
      </c>
      <c r="AC3646">
        <v>834.39507283341698</v>
      </c>
      <c r="AD3646">
        <v>1164.4170107893999</v>
      </c>
    </row>
    <row r="3647" spans="2:30" ht="15" customHeight="1" x14ac:dyDescent="0.45">
      <c r="B3647" t="s">
        <v>419</v>
      </c>
      <c r="C3647" t="s">
        <v>190</v>
      </c>
      <c r="D3647" t="s">
        <v>3392</v>
      </c>
      <c r="E3647" t="s">
        <v>3393</v>
      </c>
      <c r="F3647" t="s">
        <v>5957</v>
      </c>
      <c r="G3647" t="s">
        <v>422</v>
      </c>
      <c r="H3647" t="s">
        <v>3373</v>
      </c>
      <c r="J3647">
        <v>1</v>
      </c>
      <c r="K3647">
        <v>0</v>
      </c>
      <c r="L3647">
        <v>0</v>
      </c>
      <c r="M3647">
        <v>0</v>
      </c>
      <c r="N3647">
        <v>0</v>
      </c>
      <c r="O3647">
        <v>0</v>
      </c>
      <c r="P3647">
        <v>0</v>
      </c>
      <c r="Q3647">
        <v>0</v>
      </c>
      <c r="R3647">
        <v>0</v>
      </c>
      <c r="S3647">
        <v>0</v>
      </c>
      <c r="T3647">
        <v>0</v>
      </c>
      <c r="U3647">
        <v>0</v>
      </c>
      <c r="V3647">
        <v>0</v>
      </c>
      <c r="W3647">
        <v>0</v>
      </c>
      <c r="X3647">
        <v>0</v>
      </c>
      <c r="Y3647">
        <v>0</v>
      </c>
      <c r="Z3647">
        <v>0</v>
      </c>
      <c r="AA3647">
        <v>0</v>
      </c>
      <c r="AB3647">
        <v>0</v>
      </c>
      <c r="AC3647">
        <v>0</v>
      </c>
      <c r="AD3647">
        <v>0</v>
      </c>
    </row>
    <row r="3648" spans="2:30" ht="15" customHeight="1" x14ac:dyDescent="0.45">
      <c r="B3648" t="s">
        <v>419</v>
      </c>
      <c r="C3648" t="s">
        <v>190</v>
      </c>
      <c r="D3648" t="s">
        <v>3395</v>
      </c>
      <c r="E3648" t="s">
        <v>3396</v>
      </c>
      <c r="F3648" t="s">
        <v>5958</v>
      </c>
      <c r="G3648" t="s">
        <v>422</v>
      </c>
      <c r="H3648" t="s">
        <v>3373</v>
      </c>
      <c r="J3648">
        <v>1</v>
      </c>
      <c r="K3648">
        <v>0</v>
      </c>
      <c r="L3648">
        <v>0</v>
      </c>
      <c r="M3648">
        <v>0</v>
      </c>
      <c r="N3648">
        <v>0</v>
      </c>
      <c r="O3648">
        <v>0</v>
      </c>
      <c r="P3648">
        <v>0</v>
      </c>
      <c r="Q3648">
        <v>0</v>
      </c>
      <c r="R3648">
        <v>0</v>
      </c>
      <c r="S3648">
        <v>0</v>
      </c>
      <c r="T3648">
        <v>0</v>
      </c>
      <c r="U3648">
        <v>0</v>
      </c>
      <c r="V3648">
        <v>0</v>
      </c>
      <c r="W3648">
        <v>0</v>
      </c>
      <c r="X3648">
        <v>0</v>
      </c>
      <c r="Y3648">
        <v>0</v>
      </c>
      <c r="Z3648">
        <v>0</v>
      </c>
      <c r="AA3648">
        <v>0</v>
      </c>
      <c r="AB3648">
        <v>0</v>
      </c>
      <c r="AC3648">
        <v>0</v>
      </c>
      <c r="AD3648">
        <v>0</v>
      </c>
    </row>
    <row r="3649" spans="2:30" ht="15" customHeight="1" x14ac:dyDescent="0.45">
      <c r="B3649" t="s">
        <v>419</v>
      </c>
      <c r="C3649" t="s">
        <v>190</v>
      </c>
      <c r="D3649" t="s">
        <v>3398</v>
      </c>
      <c r="E3649" t="s">
        <v>3399</v>
      </c>
      <c r="F3649" t="s">
        <v>5959</v>
      </c>
      <c r="G3649" t="s">
        <v>422</v>
      </c>
      <c r="H3649" t="s">
        <v>3373</v>
      </c>
      <c r="J3649">
        <v>2</v>
      </c>
      <c r="K3649">
        <v>0</v>
      </c>
      <c r="L3649">
        <v>0</v>
      </c>
      <c r="M3649">
        <v>0</v>
      </c>
      <c r="N3649">
        <v>0</v>
      </c>
      <c r="O3649">
        <v>0</v>
      </c>
      <c r="P3649">
        <v>0</v>
      </c>
      <c r="Q3649">
        <v>0</v>
      </c>
      <c r="R3649">
        <v>0</v>
      </c>
      <c r="S3649">
        <v>0</v>
      </c>
      <c r="T3649">
        <v>0</v>
      </c>
      <c r="U3649">
        <v>0</v>
      </c>
      <c r="V3649">
        <v>0</v>
      </c>
      <c r="W3649">
        <v>0</v>
      </c>
      <c r="X3649">
        <v>0</v>
      </c>
      <c r="Y3649">
        <v>0</v>
      </c>
      <c r="Z3649">
        <v>0</v>
      </c>
      <c r="AA3649">
        <v>0</v>
      </c>
      <c r="AB3649">
        <v>0</v>
      </c>
      <c r="AC3649">
        <v>0</v>
      </c>
      <c r="AD3649">
        <v>0</v>
      </c>
    </row>
    <row r="3650" spans="2:30" ht="15" customHeight="1" x14ac:dyDescent="0.45">
      <c r="B3650" t="s">
        <v>419</v>
      </c>
      <c r="C3650" t="s">
        <v>190</v>
      </c>
      <c r="D3650" t="s">
        <v>3401</v>
      </c>
      <c r="E3650" t="s">
        <v>3402</v>
      </c>
      <c r="F3650" t="s">
        <v>5960</v>
      </c>
      <c r="G3650" t="s">
        <v>422</v>
      </c>
      <c r="H3650" t="s">
        <v>3373</v>
      </c>
      <c r="J3650">
        <v>2</v>
      </c>
      <c r="K3650">
        <v>806.87211618252297</v>
      </c>
      <c r="L3650">
        <v>0</v>
      </c>
      <c r="M3650">
        <v>2040.37756914904</v>
      </c>
      <c r="N3650">
        <v>2304.3477166153002</v>
      </c>
      <c r="O3650">
        <v>2471.0934380243998</v>
      </c>
      <c r="P3650">
        <v>0</v>
      </c>
      <c r="Q3650">
        <v>843.07256372427196</v>
      </c>
      <c r="R3650">
        <v>1356.5189496999701</v>
      </c>
      <c r="S3650">
        <v>1754.51350745437</v>
      </c>
      <c r="T3650">
        <v>1750.31473625533</v>
      </c>
      <c r="U3650">
        <v>1850.9946566543699</v>
      </c>
      <c r="V3650">
        <v>1934.6382609990101</v>
      </c>
      <c r="W3650">
        <v>2101.6887079083499</v>
      </c>
      <c r="X3650">
        <v>2295.6820430593898</v>
      </c>
      <c r="Y3650">
        <v>2549.2841483253801</v>
      </c>
      <c r="Z3650">
        <v>2886.2108591890601</v>
      </c>
      <c r="AA3650">
        <v>3281.4939413478401</v>
      </c>
      <c r="AB3650">
        <v>3780.6117370904399</v>
      </c>
      <c r="AC3650">
        <v>4275.5007428949302</v>
      </c>
      <c r="AD3650">
        <v>4572.2721857344804</v>
      </c>
    </row>
    <row r="3651" spans="2:30" ht="15" customHeight="1" x14ac:dyDescent="0.45">
      <c r="B3651" t="s">
        <v>419</v>
      </c>
      <c r="C3651" t="s">
        <v>190</v>
      </c>
      <c r="D3651" t="s">
        <v>3404</v>
      </c>
      <c r="E3651" t="s">
        <v>3405</v>
      </c>
      <c r="F3651" t="s">
        <v>5961</v>
      </c>
      <c r="G3651" t="s">
        <v>422</v>
      </c>
      <c r="H3651" t="s">
        <v>3373</v>
      </c>
      <c r="J3651">
        <v>2</v>
      </c>
      <c r="K3651">
        <v>30.025615860050902</v>
      </c>
      <c r="L3651">
        <v>0</v>
      </c>
      <c r="M3651">
        <v>3447.32448996524</v>
      </c>
      <c r="N3651">
        <v>164.15280510124799</v>
      </c>
      <c r="O3651">
        <v>109.661767514998</v>
      </c>
      <c r="P3651">
        <v>0</v>
      </c>
      <c r="Q3651">
        <v>74.797089635127605</v>
      </c>
      <c r="R3651">
        <v>122.02217660107701</v>
      </c>
      <c r="S3651">
        <v>158.52619676832899</v>
      </c>
      <c r="T3651">
        <v>158.38326021331201</v>
      </c>
      <c r="U3651">
        <v>167.53717960169701</v>
      </c>
      <c r="V3651">
        <v>175.10792731468601</v>
      </c>
      <c r="W3651">
        <v>190.227992964675</v>
      </c>
      <c r="X3651">
        <v>207.78671260543101</v>
      </c>
      <c r="Y3651">
        <v>227.981596641755</v>
      </c>
      <c r="Z3651">
        <v>251.253520230048</v>
      </c>
      <c r="AA3651">
        <v>278.20621111519</v>
      </c>
      <c r="AB3651">
        <v>307.525509667856</v>
      </c>
      <c r="AC3651">
        <v>340.64601620645902</v>
      </c>
      <c r="AD3651">
        <v>372.02087751265799</v>
      </c>
    </row>
    <row r="3652" spans="2:30" ht="15" customHeight="1" x14ac:dyDescent="0.45">
      <c r="B3652" t="s">
        <v>419</v>
      </c>
      <c r="C3652" t="s">
        <v>190</v>
      </c>
      <c r="D3652" t="s">
        <v>3407</v>
      </c>
      <c r="E3652" t="s">
        <v>3408</v>
      </c>
      <c r="F3652" t="s">
        <v>5962</v>
      </c>
      <c r="G3652" t="s">
        <v>422</v>
      </c>
      <c r="H3652" t="s">
        <v>3373</v>
      </c>
      <c r="J3652">
        <v>2</v>
      </c>
      <c r="K3652">
        <v>0</v>
      </c>
      <c r="L3652">
        <v>0</v>
      </c>
      <c r="M3652">
        <v>0</v>
      </c>
      <c r="N3652">
        <v>0</v>
      </c>
      <c r="O3652">
        <v>0</v>
      </c>
      <c r="P3652">
        <v>0</v>
      </c>
      <c r="Q3652">
        <v>0</v>
      </c>
      <c r="R3652">
        <v>0</v>
      </c>
      <c r="S3652">
        <v>0</v>
      </c>
      <c r="T3652">
        <v>0</v>
      </c>
      <c r="U3652">
        <v>0</v>
      </c>
      <c r="V3652">
        <v>0</v>
      </c>
      <c r="W3652">
        <v>0</v>
      </c>
      <c r="X3652">
        <v>0</v>
      </c>
      <c r="Y3652">
        <v>0</v>
      </c>
      <c r="Z3652">
        <v>0</v>
      </c>
      <c r="AA3652">
        <v>0</v>
      </c>
      <c r="AB3652">
        <v>0</v>
      </c>
      <c r="AC3652">
        <v>0</v>
      </c>
      <c r="AD3652">
        <v>0</v>
      </c>
    </row>
    <row r="3653" spans="2:30" ht="15" customHeight="1" x14ac:dyDescent="0.45">
      <c r="B3653" t="s">
        <v>419</v>
      </c>
      <c r="C3653" t="s">
        <v>190</v>
      </c>
      <c r="D3653" t="s">
        <v>3410</v>
      </c>
      <c r="E3653" t="s">
        <v>3411</v>
      </c>
      <c r="F3653" t="s">
        <v>5963</v>
      </c>
      <c r="G3653" t="s">
        <v>422</v>
      </c>
      <c r="H3653" t="s">
        <v>3373</v>
      </c>
      <c r="J3653">
        <v>2</v>
      </c>
      <c r="K3653">
        <v>599.35264415761799</v>
      </c>
      <c r="L3653">
        <v>0</v>
      </c>
      <c r="M3653">
        <v>1539.8049388511399</v>
      </c>
      <c r="N3653">
        <v>1739.0144101390099</v>
      </c>
      <c r="O3653">
        <v>1919.16587224813</v>
      </c>
      <c r="P3653">
        <v>0</v>
      </c>
      <c r="Q3653">
        <v>893.62197464194003</v>
      </c>
      <c r="R3653">
        <v>1459.1254287332399</v>
      </c>
      <c r="S3653">
        <v>1898.2145700101</v>
      </c>
      <c r="T3653">
        <v>1865.3209215547799</v>
      </c>
      <c r="U3653">
        <v>1955.6698602880001</v>
      </c>
      <c r="V3653">
        <v>2032.4718042312099</v>
      </c>
      <c r="W3653">
        <v>2204.0810043030701</v>
      </c>
      <c r="X3653">
        <v>2408.53744831524</v>
      </c>
      <c r="Y3653">
        <v>2585.7832972107399</v>
      </c>
      <c r="Z3653">
        <v>2715.2343142413602</v>
      </c>
      <c r="AA3653">
        <v>2862.90012464438</v>
      </c>
      <c r="AB3653">
        <v>3031.9481334402399</v>
      </c>
      <c r="AC3653">
        <v>3226.57789397137</v>
      </c>
      <c r="AD3653">
        <v>3450.5414095009501</v>
      </c>
    </row>
    <row r="3654" spans="2:30" ht="15" customHeight="1" x14ac:dyDescent="0.45">
      <c r="B3654" t="s">
        <v>419</v>
      </c>
      <c r="C3654" t="s">
        <v>190</v>
      </c>
      <c r="D3654" t="s">
        <v>3413</v>
      </c>
      <c r="E3654" t="s">
        <v>3414</v>
      </c>
      <c r="F3654" t="s">
        <v>5964</v>
      </c>
      <c r="G3654" t="s">
        <v>422</v>
      </c>
      <c r="H3654" t="s">
        <v>3373</v>
      </c>
      <c r="J3654">
        <v>2</v>
      </c>
      <c r="K3654">
        <v>294.69856660367202</v>
      </c>
      <c r="L3654">
        <v>0</v>
      </c>
      <c r="M3654">
        <v>2566.3415647519</v>
      </c>
      <c r="N3654">
        <v>2898.3573502316799</v>
      </c>
      <c r="O3654">
        <v>1377.0619065393</v>
      </c>
      <c r="P3654">
        <v>0</v>
      </c>
      <c r="Q3654">
        <v>853.57745170701105</v>
      </c>
      <c r="R3654">
        <v>1540.02762026443</v>
      </c>
      <c r="S3654">
        <v>2208.44641268745</v>
      </c>
      <c r="T3654">
        <v>2218.19534257743</v>
      </c>
      <c r="U3654">
        <v>2377.0944337987298</v>
      </c>
      <c r="V3654">
        <v>2519.0626948515301</v>
      </c>
      <c r="W3654">
        <v>2792.2009030352801</v>
      </c>
      <c r="X3654">
        <v>3118.7257019170602</v>
      </c>
      <c r="Y3654">
        <v>3495.2826601134102</v>
      </c>
      <c r="Z3654">
        <v>3951.1041710312402</v>
      </c>
      <c r="AA3654">
        <v>4485.8906868652102</v>
      </c>
      <c r="AB3654">
        <v>5053.2468890670598</v>
      </c>
      <c r="AC3654">
        <v>5377.6298232856198</v>
      </c>
      <c r="AD3654">
        <v>5750.9023491682501</v>
      </c>
    </row>
    <row r="3655" spans="2:30" ht="15" customHeight="1" x14ac:dyDescent="0.45">
      <c r="B3655" t="s">
        <v>419</v>
      </c>
      <c r="C3655" t="s">
        <v>190</v>
      </c>
      <c r="D3655" t="s">
        <v>3416</v>
      </c>
      <c r="E3655" t="s">
        <v>3417</v>
      </c>
      <c r="F3655" t="s">
        <v>5965</v>
      </c>
      <c r="G3655" t="s">
        <v>422</v>
      </c>
      <c r="H3655" t="s">
        <v>3373</v>
      </c>
      <c r="J3655">
        <v>2</v>
      </c>
      <c r="K3655">
        <v>90.057937790013497</v>
      </c>
      <c r="L3655">
        <v>0</v>
      </c>
      <c r="M3655">
        <v>2671.4616733757498</v>
      </c>
      <c r="N3655">
        <v>2909.0208218467101</v>
      </c>
      <c r="O3655">
        <v>274.87235124384699</v>
      </c>
      <c r="P3655">
        <v>0</v>
      </c>
      <c r="Q3655">
        <v>151.37553870593999</v>
      </c>
      <c r="R3655">
        <v>243.565970013949</v>
      </c>
      <c r="S3655">
        <v>315.02677086834501</v>
      </c>
      <c r="T3655">
        <v>314.272872236713</v>
      </c>
      <c r="U3655">
        <v>332.350174052765</v>
      </c>
      <c r="V3655">
        <v>347.36856773769802</v>
      </c>
      <c r="W3655">
        <v>377.36284400765697</v>
      </c>
      <c r="X3655">
        <v>412.19477529970101</v>
      </c>
      <c r="Y3655">
        <v>452.25617086815799</v>
      </c>
      <c r="Z3655">
        <v>498.421612315245</v>
      </c>
      <c r="AA3655">
        <v>551.88873840727604</v>
      </c>
      <c r="AB3655">
        <v>610.05059836128498</v>
      </c>
      <c r="AC3655">
        <v>914.98056293135403</v>
      </c>
      <c r="AD3655">
        <v>1227.90276488531</v>
      </c>
    </row>
    <row r="3656" spans="2:30" ht="15" customHeight="1" x14ac:dyDescent="0.45">
      <c r="B3656" t="s">
        <v>419</v>
      </c>
      <c r="C3656" t="s">
        <v>190</v>
      </c>
      <c r="D3656" t="s">
        <v>3419</v>
      </c>
      <c r="E3656" t="s">
        <v>3420</v>
      </c>
      <c r="F3656" t="s">
        <v>5966</v>
      </c>
      <c r="G3656" t="s">
        <v>422</v>
      </c>
      <c r="H3656" t="s">
        <v>3373</v>
      </c>
      <c r="J3656">
        <v>2</v>
      </c>
      <c r="K3656">
        <v>0</v>
      </c>
      <c r="L3656">
        <v>0</v>
      </c>
      <c r="M3656">
        <v>0</v>
      </c>
      <c r="N3656">
        <v>0</v>
      </c>
      <c r="O3656">
        <v>0</v>
      </c>
      <c r="P3656">
        <v>0</v>
      </c>
      <c r="Q3656">
        <v>0</v>
      </c>
      <c r="R3656">
        <v>0</v>
      </c>
      <c r="S3656">
        <v>0</v>
      </c>
      <c r="T3656">
        <v>0</v>
      </c>
      <c r="U3656">
        <v>0</v>
      </c>
      <c r="V3656">
        <v>0</v>
      </c>
      <c r="W3656">
        <v>0</v>
      </c>
      <c r="X3656">
        <v>0</v>
      </c>
      <c r="Y3656">
        <v>0</v>
      </c>
      <c r="Z3656">
        <v>0</v>
      </c>
      <c r="AA3656">
        <v>0</v>
      </c>
      <c r="AB3656">
        <v>0</v>
      </c>
      <c r="AC3656">
        <v>0</v>
      </c>
      <c r="AD3656">
        <v>0</v>
      </c>
    </row>
    <row r="3657" spans="2:30" ht="15" customHeight="1" x14ac:dyDescent="0.45">
      <c r="B3657" t="s">
        <v>419</v>
      </c>
      <c r="C3657" t="s">
        <v>190</v>
      </c>
      <c r="D3657" t="s">
        <v>3422</v>
      </c>
      <c r="E3657" t="s">
        <v>3423</v>
      </c>
      <c r="F3657" t="s">
        <v>5967</v>
      </c>
      <c r="G3657" t="s">
        <v>422</v>
      </c>
      <c r="H3657" t="s">
        <v>3373</v>
      </c>
      <c r="J3657">
        <v>2</v>
      </c>
      <c r="K3657">
        <v>0</v>
      </c>
      <c r="L3657">
        <v>0</v>
      </c>
      <c r="M3657">
        <v>0</v>
      </c>
      <c r="N3657">
        <v>0</v>
      </c>
      <c r="O3657">
        <v>0</v>
      </c>
      <c r="P3657">
        <v>0</v>
      </c>
      <c r="Q3657">
        <v>0</v>
      </c>
      <c r="R3657">
        <v>0</v>
      </c>
      <c r="S3657">
        <v>0</v>
      </c>
      <c r="T3657">
        <v>0</v>
      </c>
      <c r="U3657">
        <v>0</v>
      </c>
      <c r="V3657">
        <v>0</v>
      </c>
      <c r="W3657">
        <v>0</v>
      </c>
      <c r="X3657">
        <v>0</v>
      </c>
      <c r="Y3657">
        <v>0</v>
      </c>
      <c r="Z3657">
        <v>0</v>
      </c>
      <c r="AA3657">
        <v>0</v>
      </c>
      <c r="AB3657">
        <v>0</v>
      </c>
      <c r="AC3657">
        <v>0</v>
      </c>
      <c r="AD3657">
        <v>0</v>
      </c>
    </row>
    <row r="3658" spans="2:30" ht="15" customHeight="1" x14ac:dyDescent="0.45">
      <c r="B3658" t="s">
        <v>419</v>
      </c>
      <c r="C3658" t="s">
        <v>190</v>
      </c>
      <c r="D3658" t="s">
        <v>3425</v>
      </c>
      <c r="E3658" t="s">
        <v>3426</v>
      </c>
      <c r="F3658" t="s">
        <v>5968</v>
      </c>
      <c r="G3658" t="s">
        <v>422</v>
      </c>
      <c r="K3658">
        <v>0</v>
      </c>
      <c r="L3658">
        <v>0</v>
      </c>
      <c r="M3658">
        <v>0</v>
      </c>
      <c r="N3658">
        <v>0</v>
      </c>
      <c r="O3658">
        <v>0</v>
      </c>
      <c r="P3658">
        <v>0</v>
      </c>
      <c r="Q3658">
        <v>0</v>
      </c>
      <c r="R3658">
        <v>0</v>
      </c>
      <c r="S3658">
        <v>0</v>
      </c>
      <c r="T3658">
        <v>0</v>
      </c>
      <c r="U3658">
        <v>0</v>
      </c>
      <c r="V3658">
        <v>0</v>
      </c>
      <c r="W3658">
        <v>0</v>
      </c>
      <c r="X3658">
        <v>0</v>
      </c>
      <c r="Y3658">
        <v>0</v>
      </c>
      <c r="Z3658">
        <v>0</v>
      </c>
      <c r="AA3658">
        <v>0</v>
      </c>
      <c r="AB3658">
        <v>0</v>
      </c>
      <c r="AC3658">
        <v>0</v>
      </c>
      <c r="AD3658">
        <v>0</v>
      </c>
    </row>
    <row r="3659" spans="2:30" ht="15" customHeight="1" x14ac:dyDescent="0.45">
      <c r="B3659" t="s">
        <v>419</v>
      </c>
      <c r="C3659" t="s">
        <v>190</v>
      </c>
      <c r="D3659" t="s">
        <v>3428</v>
      </c>
      <c r="E3659" t="s">
        <v>3429</v>
      </c>
      <c r="F3659" t="s">
        <v>5969</v>
      </c>
      <c r="G3659" t="s">
        <v>422</v>
      </c>
      <c r="K3659">
        <v>1.0523185795646699</v>
      </c>
      <c r="L3659">
        <v>0</v>
      </c>
      <c r="M3659">
        <v>2.6610502237963298</v>
      </c>
      <c r="N3659">
        <v>3.00531877027109</v>
      </c>
      <c r="O3659">
        <v>3.2227877064042301</v>
      </c>
      <c r="P3659">
        <v>1.8728367408631299</v>
      </c>
      <c r="Q3659">
        <v>2.3719362717321499</v>
      </c>
      <c r="R3659">
        <v>2.7178091283899701</v>
      </c>
      <c r="S3659">
        <v>2.7659169304270699</v>
      </c>
      <c r="T3659">
        <v>2.88003095347606</v>
      </c>
      <c r="U3659">
        <v>3.0067567210441601</v>
      </c>
      <c r="V3659">
        <v>3.2112514028710302</v>
      </c>
      <c r="W3659">
        <v>3.4480868891693501</v>
      </c>
      <c r="X3659">
        <v>3.7442991370321401</v>
      </c>
      <c r="Y3659">
        <v>4.0811089843922002</v>
      </c>
      <c r="Z3659">
        <v>4.4786898482549704</v>
      </c>
      <c r="AA3659">
        <v>4.94916077432398</v>
      </c>
      <c r="AB3659">
        <v>5.5691107533127804</v>
      </c>
      <c r="AC3659">
        <v>5.9379486931942704</v>
      </c>
      <c r="AD3659">
        <v>6.3382238036610898</v>
      </c>
    </row>
    <row r="3660" spans="2:30" ht="15" customHeight="1" x14ac:dyDescent="0.45">
      <c r="B3660" t="s">
        <v>419</v>
      </c>
      <c r="C3660" t="s">
        <v>190</v>
      </c>
      <c r="D3660" t="s">
        <v>3431</v>
      </c>
      <c r="E3660" t="s">
        <v>3432</v>
      </c>
      <c r="F3660" t="s">
        <v>5970</v>
      </c>
      <c r="G3660" t="s">
        <v>422</v>
      </c>
      <c r="K3660">
        <v>4.0395862328930499E-2</v>
      </c>
      <c r="L3660">
        <v>0</v>
      </c>
      <c r="M3660">
        <v>4.6379613377079396</v>
      </c>
      <c r="N3660">
        <v>0.22084789689860901</v>
      </c>
      <c r="O3660">
        <v>0.147536746088095</v>
      </c>
      <c r="P3660">
        <v>8.6683894761917499E-2</v>
      </c>
      <c r="Q3660">
        <v>0.10978462226560499</v>
      </c>
      <c r="R3660">
        <v>0.125793282098769</v>
      </c>
      <c r="S3660">
        <v>0.12801994262823399</v>
      </c>
      <c r="T3660">
        <v>0.13330168862830399</v>
      </c>
      <c r="U3660">
        <v>0.13916716684101399</v>
      </c>
      <c r="V3660">
        <v>0.14863216455922601</v>
      </c>
      <c r="W3660">
        <v>0.15959405030304599</v>
      </c>
      <c r="X3660">
        <v>0.17330417823928901</v>
      </c>
      <c r="Y3660">
        <v>0.188893358399158</v>
      </c>
      <c r="Z3660">
        <v>0.207295313577883</v>
      </c>
      <c r="AA3660">
        <v>0.22907097151649899</v>
      </c>
      <c r="AB3660">
        <v>0.25308159216102599</v>
      </c>
      <c r="AC3660">
        <v>0.28021888863294497</v>
      </c>
      <c r="AD3660">
        <v>0.30574218256885699</v>
      </c>
    </row>
    <row r="3661" spans="2:30" ht="15" customHeight="1" x14ac:dyDescent="0.45">
      <c r="B3661" t="s">
        <v>419</v>
      </c>
      <c r="C3661" t="s">
        <v>190</v>
      </c>
      <c r="D3661" t="s">
        <v>3434</v>
      </c>
      <c r="E3661" t="s">
        <v>3435</v>
      </c>
      <c r="F3661" t="s">
        <v>5971</v>
      </c>
      <c r="G3661" t="s">
        <v>422</v>
      </c>
      <c r="K3661">
        <v>0</v>
      </c>
      <c r="L3661">
        <v>0</v>
      </c>
      <c r="M3661">
        <v>0</v>
      </c>
      <c r="N3661">
        <v>0</v>
      </c>
      <c r="O3661">
        <v>0</v>
      </c>
      <c r="P3661">
        <v>0</v>
      </c>
      <c r="Q3661">
        <v>0</v>
      </c>
      <c r="R3661">
        <v>0</v>
      </c>
      <c r="S3661">
        <v>0</v>
      </c>
      <c r="T3661">
        <v>0</v>
      </c>
      <c r="U3661">
        <v>0</v>
      </c>
      <c r="V3661">
        <v>0</v>
      </c>
      <c r="W3661">
        <v>0</v>
      </c>
      <c r="X3661">
        <v>0</v>
      </c>
      <c r="Y3661">
        <v>0</v>
      </c>
      <c r="Z3661">
        <v>0</v>
      </c>
      <c r="AA3661">
        <v>0</v>
      </c>
      <c r="AB3661">
        <v>0</v>
      </c>
      <c r="AC3661">
        <v>0</v>
      </c>
      <c r="AD3661">
        <v>0</v>
      </c>
    </row>
    <row r="3662" spans="2:30" ht="15" customHeight="1" x14ac:dyDescent="0.45">
      <c r="B3662" t="s">
        <v>419</v>
      </c>
      <c r="C3662" t="s">
        <v>190</v>
      </c>
      <c r="D3662" t="s">
        <v>3437</v>
      </c>
      <c r="E3662" t="s">
        <v>3438</v>
      </c>
      <c r="F3662" t="s">
        <v>5972</v>
      </c>
      <c r="G3662" t="s">
        <v>422</v>
      </c>
      <c r="K3662">
        <v>0.77915843740490298</v>
      </c>
      <c r="L3662">
        <v>0</v>
      </c>
      <c r="M3662">
        <v>2.0017464205064801</v>
      </c>
      <c r="N3662">
        <v>2.2607187331807101</v>
      </c>
      <c r="O3662">
        <v>2.49491563392256</v>
      </c>
      <c r="P3662">
        <v>1.42040162909428</v>
      </c>
      <c r="Q3662">
        <v>1.82489339962505</v>
      </c>
      <c r="R3662">
        <v>2.1094956911570799</v>
      </c>
      <c r="S3662">
        <v>2.16196669354219</v>
      </c>
      <c r="T3662">
        <v>2.2384506769094799</v>
      </c>
      <c r="U3662">
        <v>2.3306820253235601</v>
      </c>
      <c r="V3662">
        <v>2.49000705577554</v>
      </c>
      <c r="W3662">
        <v>2.6800708634138601</v>
      </c>
      <c r="X3662">
        <v>2.9230944727208601</v>
      </c>
      <c r="Y3662">
        <v>3.1974237442561901</v>
      </c>
      <c r="Z3662">
        <v>3.5306689116331298</v>
      </c>
      <c r="AA3662">
        <v>3.9285416737615799</v>
      </c>
      <c r="AB3662">
        <v>4.2049743030849402</v>
      </c>
      <c r="AC3662">
        <v>4.4667580624598298</v>
      </c>
      <c r="AD3662">
        <v>4.7678607107411901</v>
      </c>
    </row>
    <row r="3663" spans="2:30" ht="15" customHeight="1" x14ac:dyDescent="0.45">
      <c r="B3663" t="s">
        <v>419</v>
      </c>
      <c r="C3663" t="s">
        <v>190</v>
      </c>
      <c r="D3663" t="s">
        <v>3440</v>
      </c>
      <c r="E3663" t="s">
        <v>3441</v>
      </c>
      <c r="F3663" t="s">
        <v>5973</v>
      </c>
      <c r="G3663" t="s">
        <v>422</v>
      </c>
      <c r="K3663">
        <v>0.36032292751067702</v>
      </c>
      <c r="L3663">
        <v>0</v>
      </c>
      <c r="M3663">
        <v>3.1378222034155501</v>
      </c>
      <c r="N3663">
        <v>3.5437722600533301</v>
      </c>
      <c r="O3663">
        <v>1.68371018307319</v>
      </c>
      <c r="P3663">
        <v>1.07195229315227</v>
      </c>
      <c r="Q3663">
        <v>1.53342068954688</v>
      </c>
      <c r="R3663">
        <v>1.9822356508800201</v>
      </c>
      <c r="S3663">
        <v>2.2657516850714301</v>
      </c>
      <c r="T3663">
        <v>2.4041249468079799</v>
      </c>
      <c r="U3663">
        <v>2.5653033335447901</v>
      </c>
      <c r="V3663">
        <v>2.8011497058954902</v>
      </c>
      <c r="W3663">
        <v>3.08978466019378</v>
      </c>
      <c r="X3663">
        <v>3.4535916068438701</v>
      </c>
      <c r="Y3663">
        <v>3.8675462687132298</v>
      </c>
      <c r="Z3663">
        <v>4.3766166565206097</v>
      </c>
      <c r="AA3663">
        <v>4.9772897475691797</v>
      </c>
      <c r="AB3663">
        <v>5.8484401972112599</v>
      </c>
      <c r="AC3663">
        <v>7.0018322411314999</v>
      </c>
      <c r="AD3663">
        <v>7.47382338127073</v>
      </c>
    </row>
    <row r="3664" spans="2:30" ht="15" customHeight="1" x14ac:dyDescent="0.45">
      <c r="B3664" t="s">
        <v>419</v>
      </c>
      <c r="C3664" t="s">
        <v>190</v>
      </c>
      <c r="D3664" t="s">
        <v>3443</v>
      </c>
      <c r="E3664" t="s">
        <v>3444</v>
      </c>
      <c r="F3664" t="s">
        <v>5974</v>
      </c>
      <c r="G3664" t="s">
        <v>422</v>
      </c>
      <c r="K3664">
        <v>0.29719119470704503</v>
      </c>
      <c r="L3664">
        <v>0</v>
      </c>
      <c r="M3664">
        <v>8.8158235221399899</v>
      </c>
      <c r="N3664">
        <v>9.5997687120941393</v>
      </c>
      <c r="O3664">
        <v>0.90707875910469304</v>
      </c>
      <c r="P3664">
        <v>0.52712452127454201</v>
      </c>
      <c r="Q3664">
        <v>0.66759998052702896</v>
      </c>
      <c r="R3664">
        <v>0.76494859613758603</v>
      </c>
      <c r="S3664">
        <v>0.77848891258112596</v>
      </c>
      <c r="T3664">
        <v>0.81060719521514102</v>
      </c>
      <c r="U3664">
        <v>0.84627515179938495</v>
      </c>
      <c r="V3664">
        <v>0.90383177641552803</v>
      </c>
      <c r="W3664">
        <v>0.97049097292311504</v>
      </c>
      <c r="X3664">
        <v>1.05386222250591</v>
      </c>
      <c r="Y3664">
        <v>1.14865998339798</v>
      </c>
      <c r="Z3664">
        <v>1.26056222130207</v>
      </c>
      <c r="AA3664">
        <v>1.39297993624044</v>
      </c>
      <c r="AB3664">
        <v>1.5389884531340701</v>
      </c>
      <c r="AC3664">
        <v>2.75350374035028</v>
      </c>
      <c r="AD3664">
        <v>3.8425761356050101</v>
      </c>
    </row>
    <row r="3665" spans="2:30" ht="15" customHeight="1" x14ac:dyDescent="0.45">
      <c r="B3665" t="s">
        <v>419</v>
      </c>
      <c r="C3665" t="s">
        <v>190</v>
      </c>
      <c r="D3665" t="s">
        <v>3446</v>
      </c>
      <c r="E3665" t="s">
        <v>3447</v>
      </c>
      <c r="F3665" t="s">
        <v>5975</v>
      </c>
      <c r="G3665" t="s">
        <v>422</v>
      </c>
      <c r="K3665">
        <v>0</v>
      </c>
      <c r="L3665">
        <v>0</v>
      </c>
      <c r="M3665">
        <v>0</v>
      </c>
      <c r="N3665">
        <v>0</v>
      </c>
      <c r="O3665">
        <v>0</v>
      </c>
      <c r="P3665">
        <v>0</v>
      </c>
      <c r="Q3665">
        <v>0</v>
      </c>
      <c r="R3665">
        <v>0</v>
      </c>
      <c r="S3665">
        <v>0</v>
      </c>
      <c r="T3665">
        <v>0</v>
      </c>
      <c r="U3665">
        <v>0</v>
      </c>
      <c r="V3665">
        <v>0</v>
      </c>
      <c r="W3665">
        <v>0</v>
      </c>
      <c r="X3665">
        <v>0</v>
      </c>
      <c r="Y3665">
        <v>0</v>
      </c>
      <c r="Z3665">
        <v>0</v>
      </c>
      <c r="AA3665">
        <v>0</v>
      </c>
      <c r="AB3665">
        <v>0</v>
      </c>
      <c r="AC3665">
        <v>0</v>
      </c>
      <c r="AD3665">
        <v>0</v>
      </c>
    </row>
    <row r="3666" spans="2:30" ht="15" customHeight="1" x14ac:dyDescent="0.45">
      <c r="B3666" t="s">
        <v>419</v>
      </c>
      <c r="C3666" t="s">
        <v>190</v>
      </c>
      <c r="D3666" t="s">
        <v>3449</v>
      </c>
      <c r="E3666" t="s">
        <v>3450</v>
      </c>
      <c r="F3666" t="s">
        <v>5976</v>
      </c>
      <c r="G3666" t="s">
        <v>422</v>
      </c>
      <c r="K3666">
        <v>0</v>
      </c>
      <c r="L3666">
        <v>0</v>
      </c>
      <c r="M3666">
        <v>0</v>
      </c>
      <c r="N3666">
        <v>0</v>
      </c>
      <c r="O3666">
        <v>0</v>
      </c>
      <c r="P3666">
        <v>0</v>
      </c>
      <c r="Q3666">
        <v>0</v>
      </c>
      <c r="R3666">
        <v>0</v>
      </c>
      <c r="S3666">
        <v>0</v>
      </c>
      <c r="T3666">
        <v>0</v>
      </c>
      <c r="U3666">
        <v>0</v>
      </c>
      <c r="V3666">
        <v>0</v>
      </c>
      <c r="W3666">
        <v>0</v>
      </c>
      <c r="X3666">
        <v>0</v>
      </c>
      <c r="Y3666">
        <v>0</v>
      </c>
      <c r="Z3666">
        <v>0</v>
      </c>
      <c r="AA3666">
        <v>0</v>
      </c>
      <c r="AB3666">
        <v>0</v>
      </c>
      <c r="AC3666">
        <v>0</v>
      </c>
      <c r="AD3666">
        <v>0</v>
      </c>
    </row>
    <row r="3667" spans="2:30" ht="15" customHeight="1" x14ac:dyDescent="0.45">
      <c r="B3667" t="s">
        <v>419</v>
      </c>
      <c r="C3667" t="s">
        <v>190</v>
      </c>
      <c r="D3667" t="s">
        <v>3452</v>
      </c>
      <c r="E3667" t="s">
        <v>3453</v>
      </c>
      <c r="F3667" t="s">
        <v>5977</v>
      </c>
      <c r="G3667" t="s">
        <v>422</v>
      </c>
      <c r="K3667">
        <v>0</v>
      </c>
      <c r="L3667">
        <v>0</v>
      </c>
      <c r="M3667">
        <v>0</v>
      </c>
      <c r="N3667">
        <v>0</v>
      </c>
      <c r="O3667">
        <v>0</v>
      </c>
      <c r="P3667">
        <v>0</v>
      </c>
      <c r="Q3667">
        <v>0</v>
      </c>
      <c r="R3667">
        <v>0</v>
      </c>
      <c r="S3667">
        <v>0</v>
      </c>
      <c r="T3667">
        <v>0</v>
      </c>
      <c r="U3667">
        <v>0</v>
      </c>
      <c r="V3667">
        <v>0</v>
      </c>
      <c r="W3667">
        <v>0</v>
      </c>
      <c r="X3667">
        <v>0</v>
      </c>
      <c r="Y3667">
        <v>0</v>
      </c>
      <c r="Z3667">
        <v>0</v>
      </c>
      <c r="AA3667">
        <v>0</v>
      </c>
      <c r="AB3667">
        <v>0</v>
      </c>
      <c r="AC3667">
        <v>0</v>
      </c>
      <c r="AD3667">
        <v>0</v>
      </c>
    </row>
    <row r="3668" spans="2:30" ht="15" customHeight="1" x14ac:dyDescent="0.45">
      <c r="B3668" t="s">
        <v>419</v>
      </c>
      <c r="C3668" t="s">
        <v>190</v>
      </c>
      <c r="D3668" t="s">
        <v>3455</v>
      </c>
      <c r="E3668" t="s">
        <v>3456</v>
      </c>
      <c r="F3668" t="s">
        <v>5978</v>
      </c>
      <c r="G3668" t="s">
        <v>422</v>
      </c>
      <c r="K3668">
        <v>1.0523185795646699</v>
      </c>
      <c r="L3668">
        <v>0</v>
      </c>
      <c r="M3668">
        <v>2.6610502237963298</v>
      </c>
      <c r="N3668">
        <v>3.00531877027109</v>
      </c>
      <c r="O3668">
        <v>3.2227877064042301</v>
      </c>
      <c r="P3668">
        <v>0</v>
      </c>
      <c r="Q3668">
        <v>1.0995310222463801</v>
      </c>
      <c r="R3668">
        <v>1.7691652316039499</v>
      </c>
      <c r="S3668">
        <v>2.2882277438544598</v>
      </c>
      <c r="T3668">
        <v>2.28275172745052</v>
      </c>
      <c r="U3668">
        <v>2.41405797623535</v>
      </c>
      <c r="V3668">
        <v>2.5231455468036099</v>
      </c>
      <c r="W3668">
        <v>2.7410119044105299</v>
      </c>
      <c r="X3668">
        <v>2.9940170421478398</v>
      </c>
      <c r="Y3668">
        <v>3.3247636398252198</v>
      </c>
      <c r="Z3668">
        <v>3.76418177150008</v>
      </c>
      <c r="AA3668">
        <v>4.2797079908361502</v>
      </c>
      <c r="AB3668">
        <v>4.93065492445466</v>
      </c>
      <c r="AC3668">
        <v>5.5760866913798504</v>
      </c>
      <c r="AD3668">
        <v>5.9631345232739799</v>
      </c>
    </row>
    <row r="3669" spans="2:30" ht="15" customHeight="1" x14ac:dyDescent="0.45">
      <c r="B3669" t="s">
        <v>419</v>
      </c>
      <c r="C3669" t="s">
        <v>190</v>
      </c>
      <c r="D3669" t="s">
        <v>3458</v>
      </c>
      <c r="E3669" t="s">
        <v>3459</v>
      </c>
      <c r="F3669" t="s">
        <v>5979</v>
      </c>
      <c r="G3669" t="s">
        <v>422</v>
      </c>
      <c r="K3669">
        <v>4.0395862328930499E-2</v>
      </c>
      <c r="L3669">
        <v>0</v>
      </c>
      <c r="M3669">
        <v>4.6379613377079396</v>
      </c>
      <c r="N3669">
        <v>0.22084789689860901</v>
      </c>
      <c r="O3669">
        <v>0.147536746088095</v>
      </c>
      <c r="P3669">
        <v>0</v>
      </c>
      <c r="Q3669">
        <v>0.100630506617697</v>
      </c>
      <c r="R3669">
        <v>0.164166192960986</v>
      </c>
      <c r="S3669">
        <v>0.21327797071775101</v>
      </c>
      <c r="T3669">
        <v>0.21308566673887</v>
      </c>
      <c r="U3669">
        <v>0.22540116658096701</v>
      </c>
      <c r="V3669">
        <v>0.235586698953273</v>
      </c>
      <c r="W3669">
        <v>0.25592893250638998</v>
      </c>
      <c r="X3669">
        <v>0.27955208230575901</v>
      </c>
      <c r="Y3669">
        <v>0.30672187489494102</v>
      </c>
      <c r="Z3669">
        <v>0.33803145488103797</v>
      </c>
      <c r="AA3669">
        <v>0.37429306548263902</v>
      </c>
      <c r="AB3669">
        <v>0.41373866264989301</v>
      </c>
      <c r="AC3669">
        <v>0.45829832892398098</v>
      </c>
      <c r="AD3669">
        <v>0.50050943905813805</v>
      </c>
    </row>
    <row r="3670" spans="2:30" ht="15" customHeight="1" x14ac:dyDescent="0.45">
      <c r="B3670" t="s">
        <v>419</v>
      </c>
      <c r="C3670" t="s">
        <v>190</v>
      </c>
      <c r="D3670" t="s">
        <v>3461</v>
      </c>
      <c r="E3670" t="s">
        <v>3462</v>
      </c>
      <c r="F3670" t="s">
        <v>5980</v>
      </c>
      <c r="G3670" t="s">
        <v>422</v>
      </c>
      <c r="K3670">
        <v>0</v>
      </c>
      <c r="L3670">
        <v>0</v>
      </c>
      <c r="M3670">
        <v>0</v>
      </c>
      <c r="N3670">
        <v>0</v>
      </c>
      <c r="O3670">
        <v>0</v>
      </c>
      <c r="P3670">
        <v>0</v>
      </c>
      <c r="Q3670">
        <v>0</v>
      </c>
      <c r="R3670">
        <v>0</v>
      </c>
      <c r="S3670">
        <v>0</v>
      </c>
      <c r="T3670">
        <v>0</v>
      </c>
      <c r="U3670">
        <v>0</v>
      </c>
      <c r="V3670">
        <v>0</v>
      </c>
      <c r="W3670">
        <v>0</v>
      </c>
      <c r="X3670">
        <v>0</v>
      </c>
      <c r="Y3670">
        <v>0</v>
      </c>
      <c r="Z3670">
        <v>0</v>
      </c>
      <c r="AA3670">
        <v>0</v>
      </c>
      <c r="AB3670">
        <v>0</v>
      </c>
      <c r="AC3670">
        <v>0</v>
      </c>
      <c r="AD3670">
        <v>0</v>
      </c>
    </row>
    <row r="3671" spans="2:30" ht="15" customHeight="1" x14ac:dyDescent="0.45">
      <c r="B3671" t="s">
        <v>419</v>
      </c>
      <c r="C3671" t="s">
        <v>190</v>
      </c>
      <c r="D3671" t="s">
        <v>3464</v>
      </c>
      <c r="E3671" t="s">
        <v>3465</v>
      </c>
      <c r="F3671" t="s">
        <v>5981</v>
      </c>
      <c r="G3671" t="s">
        <v>422</v>
      </c>
      <c r="K3671">
        <v>0.77915843740490298</v>
      </c>
      <c r="L3671">
        <v>0</v>
      </c>
      <c r="M3671">
        <v>2.0017464205064801</v>
      </c>
      <c r="N3671">
        <v>2.2607187331807101</v>
      </c>
      <c r="O3671">
        <v>2.49491563392256</v>
      </c>
      <c r="P3671">
        <v>0</v>
      </c>
      <c r="Q3671">
        <v>1.16170856703452</v>
      </c>
      <c r="R3671">
        <v>1.8968630573532199</v>
      </c>
      <c r="S3671">
        <v>2.4676789410131201</v>
      </c>
      <c r="T3671">
        <v>2.4249171980212099</v>
      </c>
      <c r="U3671">
        <v>2.5423708183743998</v>
      </c>
      <c r="V3671">
        <v>2.6422133455005699</v>
      </c>
      <c r="W3671">
        <v>2.8653053055940001</v>
      </c>
      <c r="X3671">
        <v>3.1310986828098102</v>
      </c>
      <c r="Y3671">
        <v>3.3615182863739599</v>
      </c>
      <c r="Z3671">
        <v>3.52980460851377</v>
      </c>
      <c r="AA3671">
        <v>3.7217701620376902</v>
      </c>
      <c r="AB3671">
        <v>3.9415325734723101</v>
      </c>
      <c r="AC3671">
        <v>4.1945512621627898</v>
      </c>
      <c r="AD3671">
        <v>4.4857038323512404</v>
      </c>
    </row>
    <row r="3672" spans="2:30" ht="15" customHeight="1" x14ac:dyDescent="0.45">
      <c r="B3672" t="s">
        <v>419</v>
      </c>
      <c r="C3672" t="s">
        <v>190</v>
      </c>
      <c r="D3672" t="s">
        <v>3467</v>
      </c>
      <c r="E3672" t="s">
        <v>3468</v>
      </c>
      <c r="F3672" t="s">
        <v>5982</v>
      </c>
      <c r="G3672" t="s">
        <v>422</v>
      </c>
      <c r="K3672">
        <v>0.36032292751067702</v>
      </c>
      <c r="L3672">
        <v>0</v>
      </c>
      <c r="M3672">
        <v>3.1378222034155501</v>
      </c>
      <c r="N3672">
        <v>3.5437722600533301</v>
      </c>
      <c r="O3672">
        <v>1.68371018307319</v>
      </c>
      <c r="P3672">
        <v>0</v>
      </c>
      <c r="Q3672">
        <v>1.04365463938548</v>
      </c>
      <c r="R3672">
        <v>1.88296559082778</v>
      </c>
      <c r="S3672">
        <v>2.7002298852039299</v>
      </c>
      <c r="T3672">
        <v>2.7121497360486</v>
      </c>
      <c r="U3672">
        <v>2.9064329536003402</v>
      </c>
      <c r="V3672">
        <v>3.0800151329291601</v>
      </c>
      <c r="W3672">
        <v>3.4139765767258798</v>
      </c>
      <c r="X3672">
        <v>3.81321289739705</v>
      </c>
      <c r="Y3672">
        <v>4.2736226887154496</v>
      </c>
      <c r="Z3672">
        <v>4.8309479011489902</v>
      </c>
      <c r="AA3672">
        <v>5.4848222826884196</v>
      </c>
      <c r="AB3672">
        <v>6.1785190660651796</v>
      </c>
      <c r="AC3672">
        <v>6.5751365652243301</v>
      </c>
      <c r="AD3672">
        <v>7.0315305369880896</v>
      </c>
    </row>
    <row r="3673" spans="2:30" ht="15" customHeight="1" x14ac:dyDescent="0.45">
      <c r="B3673" t="s">
        <v>419</v>
      </c>
      <c r="C3673" t="s">
        <v>190</v>
      </c>
      <c r="D3673" t="s">
        <v>3470</v>
      </c>
      <c r="E3673" t="s">
        <v>3471</v>
      </c>
      <c r="F3673" t="s">
        <v>5983</v>
      </c>
      <c r="G3673" t="s">
        <v>422</v>
      </c>
      <c r="K3673">
        <v>0.29719119470704503</v>
      </c>
      <c r="L3673">
        <v>0</v>
      </c>
      <c r="M3673">
        <v>8.8158235221399899</v>
      </c>
      <c r="N3673">
        <v>9.5997687120941393</v>
      </c>
      <c r="O3673">
        <v>0.90707875910469304</v>
      </c>
      <c r="P3673">
        <v>0</v>
      </c>
      <c r="Q3673">
        <v>0.49953927772960299</v>
      </c>
      <c r="R3673">
        <v>0.80376770104603001</v>
      </c>
      <c r="S3673">
        <v>1.03958834386554</v>
      </c>
      <c r="T3673">
        <v>1.0371004783811499</v>
      </c>
      <c r="U3673">
        <v>1.09675557437413</v>
      </c>
      <c r="V3673">
        <v>1.1463162735343999</v>
      </c>
      <c r="W3673">
        <v>1.24529738522527</v>
      </c>
      <c r="X3673">
        <v>1.36024275848901</v>
      </c>
      <c r="Y3673">
        <v>1.49244536386492</v>
      </c>
      <c r="Z3673">
        <v>1.64479132064031</v>
      </c>
      <c r="AA3673">
        <v>1.82123283674401</v>
      </c>
      <c r="AB3673">
        <v>2.0131669745922398</v>
      </c>
      <c r="AC3673">
        <v>3.0194358576734701</v>
      </c>
      <c r="AD3673">
        <v>4.0520791241215299</v>
      </c>
    </row>
    <row r="3674" spans="2:30" ht="15" customHeight="1" x14ac:dyDescent="0.45">
      <c r="B3674" t="s">
        <v>419</v>
      </c>
      <c r="C3674" t="s">
        <v>190</v>
      </c>
      <c r="D3674" t="s">
        <v>3473</v>
      </c>
      <c r="E3674" t="s">
        <v>3474</v>
      </c>
      <c r="F3674" t="s">
        <v>5984</v>
      </c>
      <c r="G3674" t="s">
        <v>422</v>
      </c>
      <c r="K3674">
        <v>0</v>
      </c>
      <c r="L3674">
        <v>0</v>
      </c>
      <c r="M3674">
        <v>0</v>
      </c>
      <c r="N3674">
        <v>0</v>
      </c>
      <c r="O3674">
        <v>0</v>
      </c>
      <c r="P3674">
        <v>0</v>
      </c>
      <c r="Q3674">
        <v>0</v>
      </c>
      <c r="R3674">
        <v>0</v>
      </c>
      <c r="S3674">
        <v>0</v>
      </c>
      <c r="T3674">
        <v>0</v>
      </c>
      <c r="U3674">
        <v>0</v>
      </c>
      <c r="V3674">
        <v>0</v>
      </c>
      <c r="W3674">
        <v>0</v>
      </c>
      <c r="X3674">
        <v>0</v>
      </c>
      <c r="Y3674">
        <v>0</v>
      </c>
      <c r="Z3674">
        <v>0</v>
      </c>
      <c r="AA3674">
        <v>0</v>
      </c>
      <c r="AB3674">
        <v>0</v>
      </c>
      <c r="AC3674">
        <v>0</v>
      </c>
      <c r="AD3674">
        <v>0</v>
      </c>
    </row>
    <row r="3675" spans="2:30" ht="15" customHeight="1" x14ac:dyDescent="0.45">
      <c r="B3675" t="s">
        <v>419</v>
      </c>
      <c r="C3675" t="s">
        <v>190</v>
      </c>
      <c r="D3675" t="s">
        <v>3476</v>
      </c>
      <c r="E3675" t="s">
        <v>3477</v>
      </c>
      <c r="F3675" t="s">
        <v>5985</v>
      </c>
      <c r="G3675" t="s">
        <v>422</v>
      </c>
      <c r="K3675">
        <v>0</v>
      </c>
      <c r="L3675">
        <v>0</v>
      </c>
      <c r="M3675">
        <v>0</v>
      </c>
      <c r="N3675">
        <v>0</v>
      </c>
      <c r="O3675">
        <v>0</v>
      </c>
      <c r="P3675">
        <v>0</v>
      </c>
      <c r="Q3675">
        <v>0</v>
      </c>
      <c r="R3675">
        <v>0</v>
      </c>
      <c r="S3675">
        <v>0</v>
      </c>
      <c r="T3675">
        <v>0</v>
      </c>
      <c r="U3675">
        <v>0</v>
      </c>
      <c r="V3675">
        <v>0</v>
      </c>
      <c r="W3675">
        <v>0</v>
      </c>
      <c r="X3675">
        <v>0</v>
      </c>
      <c r="Y3675">
        <v>0</v>
      </c>
      <c r="Z3675">
        <v>0</v>
      </c>
      <c r="AA3675">
        <v>0</v>
      </c>
      <c r="AB3675">
        <v>0</v>
      </c>
      <c r="AC3675">
        <v>0</v>
      </c>
      <c r="AD3675">
        <v>0</v>
      </c>
    </row>
    <row r="3676" spans="2:30" ht="15" customHeight="1" x14ac:dyDescent="0.45">
      <c r="B3676" t="s">
        <v>419</v>
      </c>
      <c r="C3676" t="s">
        <v>190</v>
      </c>
      <c r="D3676" t="s">
        <v>3479</v>
      </c>
      <c r="E3676" t="s">
        <v>3480</v>
      </c>
      <c r="F3676" t="s">
        <v>5986</v>
      </c>
      <c r="G3676" t="s">
        <v>422</v>
      </c>
      <c r="H3676" t="s">
        <v>3480</v>
      </c>
      <c r="I3676" t="s">
        <v>731</v>
      </c>
      <c r="K3676">
        <v>1.1368175895069701</v>
      </c>
      <c r="L3676">
        <v>1.0917610197470999</v>
      </c>
      <c r="M3676">
        <v>1.06045521776989</v>
      </c>
      <c r="N3676">
        <v>1.03227909878657</v>
      </c>
      <c r="O3676">
        <v>1</v>
      </c>
      <c r="P3676">
        <v>0.97903567880143105</v>
      </c>
      <c r="Q3676">
        <v>0.95811374720502096</v>
      </c>
      <c r="R3676">
        <v>0.93759960694773203</v>
      </c>
      <c r="S3676">
        <v>0.91750779927332604</v>
      </c>
      <c r="T3676">
        <v>0.897896011223145</v>
      </c>
      <c r="U3676">
        <v>0.897896011223145</v>
      </c>
      <c r="V3676">
        <v>0.897896011223145</v>
      </c>
      <c r="W3676">
        <v>0.897896011223145</v>
      </c>
      <c r="X3676">
        <v>0.897896011223145</v>
      </c>
      <c r="Y3676">
        <v>0.897896011223145</v>
      </c>
      <c r="Z3676">
        <v>0.897896011223145</v>
      </c>
      <c r="AA3676">
        <v>0.897896011223145</v>
      </c>
      <c r="AB3676">
        <v>0.897896011223145</v>
      </c>
      <c r="AC3676">
        <v>0.897896011223145</v>
      </c>
      <c r="AD3676">
        <v>0.897896011223145</v>
      </c>
    </row>
    <row r="3677" spans="2:30" ht="15" customHeight="1" x14ac:dyDescent="0.45">
      <c r="B3677" t="s">
        <v>419</v>
      </c>
      <c r="C3677" t="s">
        <v>190</v>
      </c>
      <c r="D3677" t="s">
        <v>3482</v>
      </c>
      <c r="E3677" t="s">
        <v>1046</v>
      </c>
      <c r="F3677" t="s">
        <v>5987</v>
      </c>
      <c r="G3677" t="s">
        <v>422</v>
      </c>
      <c r="H3677" t="s">
        <v>1046</v>
      </c>
      <c r="I3677" t="s">
        <v>424</v>
      </c>
      <c r="K3677">
        <v>0.14000000000000001</v>
      </c>
      <c r="L3677">
        <v>0.14000000000000001</v>
      </c>
      <c r="M3677">
        <v>0.14000000000000001</v>
      </c>
      <c r="N3677">
        <v>0.14000000000000001</v>
      </c>
      <c r="O3677">
        <v>0.14000000000000001</v>
      </c>
      <c r="P3677">
        <v>0.14000000000000001</v>
      </c>
      <c r="Q3677">
        <v>0.14000000000000001</v>
      </c>
      <c r="R3677">
        <v>0.14000000000000001</v>
      </c>
      <c r="S3677">
        <v>0.14000000000000001</v>
      </c>
      <c r="T3677">
        <v>0.14000000000000001</v>
      </c>
      <c r="U3677">
        <v>0.14000000000000001</v>
      </c>
      <c r="V3677">
        <v>0.14000000000000001</v>
      </c>
      <c r="W3677">
        <v>0.14000000000000001</v>
      </c>
      <c r="X3677">
        <v>0.14000000000000001</v>
      </c>
      <c r="Y3677">
        <v>0.14000000000000001</v>
      </c>
      <c r="Z3677">
        <v>0.14000000000000001</v>
      </c>
      <c r="AA3677">
        <v>0.14000000000000001</v>
      </c>
      <c r="AB3677">
        <v>0.14000000000000001</v>
      </c>
      <c r="AC3677">
        <v>0.14000000000000001</v>
      </c>
      <c r="AD3677">
        <v>0.14000000000000001</v>
      </c>
    </row>
    <row r="3678" spans="2:30" ht="15" customHeight="1" x14ac:dyDescent="0.45">
      <c r="B3678" t="s">
        <v>419</v>
      </c>
      <c r="C3678" t="s">
        <v>190</v>
      </c>
      <c r="D3678" t="s">
        <v>3484</v>
      </c>
      <c r="E3678" t="s">
        <v>3485</v>
      </c>
      <c r="F3678" t="s">
        <v>5988</v>
      </c>
      <c r="G3678" t="s">
        <v>422</v>
      </c>
      <c r="H3678" t="s">
        <v>3485</v>
      </c>
      <c r="I3678" t="s">
        <v>3487</v>
      </c>
      <c r="K3678">
        <v>111.757162305289</v>
      </c>
      <c r="L3678">
        <v>89.403538478705599</v>
      </c>
      <c r="M3678">
        <v>84.9491617352665</v>
      </c>
      <c r="N3678">
        <v>72.686827484089406</v>
      </c>
      <c r="O3678">
        <v>76.093255999999997</v>
      </c>
      <c r="P3678">
        <v>70.958268078865302</v>
      </c>
      <c r="Q3678">
        <v>69.545549719803304</v>
      </c>
      <c r="R3678">
        <v>68.833425107272703</v>
      </c>
      <c r="S3678">
        <v>68.210667701936799</v>
      </c>
      <c r="T3678">
        <v>67.534099175383204</v>
      </c>
      <c r="U3678">
        <v>67.534099175383204</v>
      </c>
      <c r="V3678">
        <v>67.534099175383204</v>
      </c>
      <c r="W3678">
        <v>67.534099175383204</v>
      </c>
      <c r="X3678">
        <v>67.534099175383204</v>
      </c>
      <c r="Y3678">
        <v>67.534099175383204</v>
      </c>
      <c r="Z3678">
        <v>67.534099175383204</v>
      </c>
      <c r="AA3678">
        <v>67.534099175383204</v>
      </c>
      <c r="AB3678">
        <v>67.534099175383204</v>
      </c>
      <c r="AC3678">
        <v>67.534099175383204</v>
      </c>
      <c r="AD3678">
        <v>67.534099175383204</v>
      </c>
    </row>
    <row r="3679" spans="2:30" ht="15" customHeight="1" x14ac:dyDescent="0.45">
      <c r="B3679" t="s">
        <v>419</v>
      </c>
      <c r="C3679" t="s">
        <v>190</v>
      </c>
      <c r="D3679" t="s">
        <v>3488</v>
      </c>
      <c r="E3679" t="s">
        <v>3489</v>
      </c>
      <c r="F3679" t="s">
        <v>5989</v>
      </c>
      <c r="G3679" t="s">
        <v>422</v>
      </c>
      <c r="H3679" t="s">
        <v>3489</v>
      </c>
      <c r="I3679" t="s">
        <v>3491</v>
      </c>
      <c r="K3679">
        <v>409.80694455873999</v>
      </c>
      <c r="L3679">
        <v>195.641240035789</v>
      </c>
      <c r="M3679">
        <v>147.93633497530001</v>
      </c>
      <c r="N3679">
        <v>119.548289760846</v>
      </c>
      <c r="O3679">
        <v>120.300743</v>
      </c>
      <c r="P3679">
        <v>122.5500312362</v>
      </c>
      <c r="Q3679">
        <v>121.483503284368</v>
      </c>
      <c r="R3679">
        <v>120.33977976315199</v>
      </c>
      <c r="S3679">
        <v>119.115698337468</v>
      </c>
      <c r="T3679">
        <v>117.93440993934099</v>
      </c>
      <c r="U3679">
        <v>117.93440993934099</v>
      </c>
      <c r="V3679">
        <v>117.93440993934099</v>
      </c>
      <c r="W3679">
        <v>117.93440993934099</v>
      </c>
      <c r="X3679">
        <v>117.93440993934099</v>
      </c>
      <c r="Y3679">
        <v>117.93440993934099</v>
      </c>
      <c r="Z3679">
        <v>117.93440993934099</v>
      </c>
      <c r="AA3679">
        <v>117.93440993934099</v>
      </c>
      <c r="AB3679">
        <v>117.93440993934099</v>
      </c>
      <c r="AC3679">
        <v>117.93440993934099</v>
      </c>
      <c r="AD3679">
        <v>117.93440993934099</v>
      </c>
    </row>
    <row r="3680" spans="2:30" ht="15" customHeight="1" x14ac:dyDescent="0.45">
      <c r="B3680" t="s">
        <v>419</v>
      </c>
      <c r="C3680" t="s">
        <v>190</v>
      </c>
      <c r="D3680" t="s">
        <v>3492</v>
      </c>
      <c r="E3680" t="s">
        <v>3493</v>
      </c>
      <c r="F3680" t="s">
        <v>5990</v>
      </c>
      <c r="G3680" t="s">
        <v>422</v>
      </c>
      <c r="H3680" t="s">
        <v>3493</v>
      </c>
      <c r="I3680" t="s">
        <v>3495</v>
      </c>
      <c r="K3680">
        <v>26.693896382197401</v>
      </c>
      <c r="L3680">
        <v>10.67041859575</v>
      </c>
      <c r="M3680">
        <v>8.9942369846005299</v>
      </c>
      <c r="N3680">
        <v>9.6066996433622407</v>
      </c>
      <c r="O3680">
        <v>9.96456083333333</v>
      </c>
      <c r="P3680">
        <v>9.0393681253503306</v>
      </c>
      <c r="Q3680">
        <v>7.9510314623354699</v>
      </c>
      <c r="R3680">
        <v>7.5633519113370697</v>
      </c>
      <c r="S3680">
        <v>7.4533706916082298</v>
      </c>
      <c r="T3680">
        <v>7.3910456015428201</v>
      </c>
      <c r="U3680">
        <v>7.3910456015428201</v>
      </c>
      <c r="V3680">
        <v>7.3910456015428201</v>
      </c>
      <c r="W3680">
        <v>7.3910456015428201</v>
      </c>
      <c r="X3680">
        <v>7.3910456015428201</v>
      </c>
      <c r="Y3680">
        <v>7.3910456015428201</v>
      </c>
      <c r="Z3680">
        <v>7.3910456015428201</v>
      </c>
      <c r="AA3680">
        <v>7.3910456015428201</v>
      </c>
      <c r="AB3680">
        <v>7.3910456015428201</v>
      </c>
      <c r="AC3680">
        <v>7.3910456015428201</v>
      </c>
      <c r="AD3680">
        <v>7.3910456015428201</v>
      </c>
    </row>
    <row r="3681" spans="2:30" ht="15" customHeight="1" x14ac:dyDescent="0.45">
      <c r="B3681" t="s">
        <v>419</v>
      </c>
      <c r="C3681" t="s">
        <v>190</v>
      </c>
      <c r="D3681" t="s">
        <v>3484</v>
      </c>
      <c r="E3681" t="s">
        <v>3496</v>
      </c>
      <c r="F3681" t="s">
        <v>5991</v>
      </c>
      <c r="G3681" t="s">
        <v>422</v>
      </c>
      <c r="H3681" t="s">
        <v>3496</v>
      </c>
      <c r="I3681" t="s">
        <v>3487</v>
      </c>
      <c r="K3681">
        <v>18.260974232890302</v>
      </c>
      <c r="L3681">
        <v>14.608421320049899</v>
      </c>
      <c r="M3681">
        <v>13.880581982886699</v>
      </c>
      <c r="N3681">
        <v>11.876932595439399</v>
      </c>
      <c r="O3681">
        <v>12.433538562091501</v>
      </c>
      <c r="P3681">
        <v>11.5944882481806</v>
      </c>
      <c r="Q3681">
        <v>11.363651915000499</v>
      </c>
      <c r="R3681">
        <v>11.2472916841949</v>
      </c>
      <c r="S3681">
        <v>11.145533938225</v>
      </c>
      <c r="T3681">
        <v>11.0349835253894</v>
      </c>
      <c r="U3681">
        <v>11.0349835253894</v>
      </c>
      <c r="V3681">
        <v>11.0349835253894</v>
      </c>
      <c r="W3681">
        <v>11.0349835253894</v>
      </c>
      <c r="X3681">
        <v>11.0349835253894</v>
      </c>
      <c r="Y3681">
        <v>11.0349835253894</v>
      </c>
      <c r="Z3681">
        <v>11.0349835253894</v>
      </c>
      <c r="AA3681">
        <v>11.0349835253894</v>
      </c>
      <c r="AB3681">
        <v>11.0349835253894</v>
      </c>
      <c r="AC3681">
        <v>11.0349835253894</v>
      </c>
      <c r="AD3681">
        <v>11.0349835253894</v>
      </c>
    </row>
    <row r="3682" spans="2:30" ht="15" customHeight="1" x14ac:dyDescent="0.45">
      <c r="B3682" t="s">
        <v>419</v>
      </c>
      <c r="C3682" t="s">
        <v>190</v>
      </c>
      <c r="D3682" t="s">
        <v>3488</v>
      </c>
      <c r="E3682" t="s">
        <v>3498</v>
      </c>
      <c r="F3682" t="s">
        <v>5992</v>
      </c>
      <c r="G3682" t="s">
        <v>422</v>
      </c>
      <c r="H3682" t="s">
        <v>3498</v>
      </c>
      <c r="I3682" t="s">
        <v>3491</v>
      </c>
      <c r="K3682">
        <v>16.300992225884698</v>
      </c>
      <c r="L3682">
        <v>7.7820700093790203</v>
      </c>
      <c r="M3682">
        <v>5.8845001979037601</v>
      </c>
      <c r="N3682">
        <v>4.7553018997950103</v>
      </c>
      <c r="O3682">
        <v>4.7852324184566397</v>
      </c>
      <c r="P3682">
        <v>4.8747029131344499</v>
      </c>
      <c r="Q3682">
        <v>4.8322793669199804</v>
      </c>
      <c r="R3682">
        <v>4.7867851934427801</v>
      </c>
      <c r="S3682">
        <v>4.7380946037178999</v>
      </c>
      <c r="T3682">
        <v>4.6911062028377302</v>
      </c>
      <c r="U3682">
        <v>4.6911062028377302</v>
      </c>
      <c r="V3682">
        <v>4.6911062028377302</v>
      </c>
      <c r="W3682">
        <v>4.6911062028377302</v>
      </c>
      <c r="X3682">
        <v>4.6911062028377302</v>
      </c>
      <c r="Y3682">
        <v>4.6911062028377302</v>
      </c>
      <c r="Z3682">
        <v>4.6911062028377302</v>
      </c>
      <c r="AA3682">
        <v>4.6911062028377302</v>
      </c>
      <c r="AB3682">
        <v>4.6911062028377302</v>
      </c>
      <c r="AC3682">
        <v>4.6911062028377302</v>
      </c>
      <c r="AD3682">
        <v>4.6911062028377302</v>
      </c>
    </row>
    <row r="3683" spans="2:30" ht="15" customHeight="1" x14ac:dyDescent="0.45">
      <c r="B3683" t="s">
        <v>419</v>
      </c>
      <c r="C3683" t="s">
        <v>190</v>
      </c>
      <c r="D3683" t="s">
        <v>3492</v>
      </c>
      <c r="E3683" t="s">
        <v>3500</v>
      </c>
      <c r="F3683" t="s">
        <v>5993</v>
      </c>
      <c r="G3683" t="s">
        <v>422</v>
      </c>
      <c r="H3683" t="s">
        <v>3500</v>
      </c>
      <c r="I3683" t="s">
        <v>3495</v>
      </c>
      <c r="K3683">
        <v>25.300928464647701</v>
      </c>
      <c r="L3683">
        <v>10.1136040131993</v>
      </c>
      <c r="M3683">
        <v>8.5248906073237194</v>
      </c>
      <c r="N3683">
        <v>9.1053931197607003</v>
      </c>
      <c r="O3683">
        <v>9.4445800349302207</v>
      </c>
      <c r="P3683">
        <v>8.5676666692102899</v>
      </c>
      <c r="Q3683">
        <v>7.5361226914357804</v>
      </c>
      <c r="R3683">
        <v>7.1686734271328403</v>
      </c>
      <c r="S3683">
        <v>7.0644313587224099</v>
      </c>
      <c r="T3683">
        <v>7.00535857958518</v>
      </c>
      <c r="U3683">
        <v>7.00535857958518</v>
      </c>
      <c r="V3683">
        <v>7.00535857958518</v>
      </c>
      <c r="W3683">
        <v>7.00535857958518</v>
      </c>
      <c r="X3683">
        <v>7.00535857958518</v>
      </c>
      <c r="Y3683">
        <v>7.00535857958518</v>
      </c>
      <c r="Z3683">
        <v>7.00535857958518</v>
      </c>
      <c r="AA3683">
        <v>7.00535857958518</v>
      </c>
      <c r="AB3683">
        <v>7.00535857958518</v>
      </c>
      <c r="AC3683">
        <v>7.00535857958518</v>
      </c>
      <c r="AD3683">
        <v>7.00535857958518</v>
      </c>
    </row>
    <row r="3684" spans="2:30" ht="15" customHeight="1" x14ac:dyDescent="0.45">
      <c r="B3684" t="s">
        <v>419</v>
      </c>
      <c r="C3684" t="s">
        <v>190</v>
      </c>
      <c r="D3684" t="s">
        <v>3502</v>
      </c>
      <c r="E3684" t="s">
        <v>3503</v>
      </c>
      <c r="F3684" t="s">
        <v>5994</v>
      </c>
      <c r="G3684" t="s">
        <v>422</v>
      </c>
      <c r="H3684" t="s">
        <v>3503</v>
      </c>
      <c r="I3684" t="s">
        <v>3505</v>
      </c>
      <c r="K3684">
        <v>0.66649403623702197</v>
      </c>
      <c r="L3684">
        <v>0.52974010355228496</v>
      </c>
      <c r="M3684">
        <v>0.50260694136295203</v>
      </c>
      <c r="N3684">
        <v>0.44257796119644699</v>
      </c>
      <c r="O3684">
        <v>0.46331913590053098</v>
      </c>
      <c r="P3684">
        <v>0.43205305147276302</v>
      </c>
      <c r="Q3684">
        <v>0.42345124516562599</v>
      </c>
      <c r="R3684">
        <v>0.419115237252767</v>
      </c>
      <c r="S3684">
        <v>0.41532337134922498</v>
      </c>
      <c r="T3684">
        <v>0.411203858509608</v>
      </c>
      <c r="U3684">
        <v>0.411203858509608</v>
      </c>
      <c r="V3684">
        <v>0.411203858509608</v>
      </c>
      <c r="W3684">
        <v>0.411203858509608</v>
      </c>
      <c r="X3684">
        <v>0.411203858509608</v>
      </c>
      <c r="Y3684">
        <v>0.411203858509608</v>
      </c>
      <c r="Z3684">
        <v>0.411203858509608</v>
      </c>
      <c r="AA3684">
        <v>0.411203858509608</v>
      </c>
      <c r="AB3684">
        <v>0.411203858509608</v>
      </c>
      <c r="AC3684">
        <v>0.411203858509608</v>
      </c>
      <c r="AD3684">
        <v>0.411203858509608</v>
      </c>
    </row>
    <row r="3685" spans="2:30" ht="15" customHeight="1" x14ac:dyDescent="0.45">
      <c r="B3685" t="s">
        <v>419</v>
      </c>
      <c r="C3685" t="s">
        <v>190</v>
      </c>
      <c r="D3685" t="s">
        <v>3506</v>
      </c>
      <c r="E3685" t="s">
        <v>3507</v>
      </c>
      <c r="F3685" t="s">
        <v>5995</v>
      </c>
      <c r="G3685" t="s">
        <v>422</v>
      </c>
      <c r="H3685" t="s">
        <v>3507</v>
      </c>
      <c r="I3685" t="s">
        <v>3505</v>
      </c>
      <c r="K3685">
        <v>0.691866268019935</v>
      </c>
      <c r="L3685">
        <v>0.54990635855423198</v>
      </c>
      <c r="M3685">
        <v>0.521740285577042</v>
      </c>
      <c r="N3685">
        <v>0.45942610987139099</v>
      </c>
      <c r="O3685">
        <v>0.48095686387165798</v>
      </c>
      <c r="P3685">
        <v>0.44850053572389398</v>
      </c>
      <c r="Q3685">
        <v>0.439571274088562</v>
      </c>
      <c r="R3685">
        <v>0.435070202136422</v>
      </c>
      <c r="S3685">
        <v>0.43113398670330699</v>
      </c>
      <c r="T3685">
        <v>0.42685765140329701</v>
      </c>
      <c r="U3685">
        <v>0.42685765140329701</v>
      </c>
      <c r="V3685">
        <v>0.42685765140329701</v>
      </c>
      <c r="W3685">
        <v>0.42685765140329701</v>
      </c>
      <c r="X3685">
        <v>0.42685765140329701</v>
      </c>
      <c r="Y3685">
        <v>0.42685765140329701</v>
      </c>
      <c r="Z3685">
        <v>0.42685765140329701</v>
      </c>
      <c r="AA3685">
        <v>0.42685765140329701</v>
      </c>
      <c r="AB3685">
        <v>0.42685765140329701</v>
      </c>
      <c r="AC3685">
        <v>0.42685765140329701</v>
      </c>
      <c r="AD3685">
        <v>0.42685765140329701</v>
      </c>
    </row>
    <row r="3686" spans="2:30" ht="15" customHeight="1" x14ac:dyDescent="0.45">
      <c r="B3686" t="s">
        <v>419</v>
      </c>
      <c r="C3686" t="s">
        <v>190</v>
      </c>
      <c r="D3686" t="s">
        <v>3509</v>
      </c>
      <c r="E3686" t="s">
        <v>3510</v>
      </c>
      <c r="F3686" t="s">
        <v>5996</v>
      </c>
      <c r="G3686" t="s">
        <v>422</v>
      </c>
      <c r="H3686" t="s">
        <v>3510</v>
      </c>
      <c r="I3686" t="s">
        <v>3505</v>
      </c>
      <c r="K3686">
        <v>0.691866268019935</v>
      </c>
      <c r="L3686">
        <v>0.54990635855423198</v>
      </c>
      <c r="M3686">
        <v>0.521740285577042</v>
      </c>
      <c r="N3686">
        <v>0.45942610987139099</v>
      </c>
      <c r="O3686">
        <v>0.48095686387165798</v>
      </c>
      <c r="P3686">
        <v>0.44850053572389398</v>
      </c>
      <c r="Q3686">
        <v>0.439571274088562</v>
      </c>
      <c r="R3686">
        <v>0.435070202136422</v>
      </c>
      <c r="S3686">
        <v>0.43113398670330699</v>
      </c>
      <c r="T3686">
        <v>0.42685765140329701</v>
      </c>
      <c r="U3686">
        <v>0.42685765140329701</v>
      </c>
      <c r="V3686">
        <v>0.42685765140329701</v>
      </c>
      <c r="W3686">
        <v>0.42685765140329701</v>
      </c>
      <c r="X3686">
        <v>0.42685765140329701</v>
      </c>
      <c r="Y3686">
        <v>0.42685765140329701</v>
      </c>
      <c r="Z3686">
        <v>0.42685765140329701</v>
      </c>
      <c r="AA3686">
        <v>0.42685765140329701</v>
      </c>
      <c r="AB3686">
        <v>0.42685765140329701</v>
      </c>
      <c r="AC3686">
        <v>0.42685765140329701</v>
      </c>
      <c r="AD3686">
        <v>0.42685765140329701</v>
      </c>
    </row>
    <row r="3687" spans="2:30" ht="15" customHeight="1" x14ac:dyDescent="0.45">
      <c r="B3687" t="s">
        <v>419</v>
      </c>
      <c r="C3687" t="s">
        <v>190</v>
      </c>
      <c r="D3687" t="s">
        <v>3512</v>
      </c>
      <c r="E3687" t="s">
        <v>3513</v>
      </c>
      <c r="F3687" t="s">
        <v>5997</v>
      </c>
      <c r="G3687" t="s">
        <v>422</v>
      </c>
      <c r="H3687" t="s">
        <v>3513</v>
      </c>
      <c r="I3687" t="s">
        <v>3505</v>
      </c>
      <c r="K3687">
        <v>0.55763179275081698</v>
      </c>
      <c r="L3687">
        <v>0.44321465395800203</v>
      </c>
      <c r="M3687">
        <v>0.42051330473054199</v>
      </c>
      <c r="N3687">
        <v>0.37028919767589602</v>
      </c>
      <c r="O3687">
        <v>0.38764259891455799</v>
      </c>
      <c r="P3687">
        <v>0.36148338103139199</v>
      </c>
      <c r="Q3687">
        <v>0.354286556437093</v>
      </c>
      <c r="R3687">
        <v>0.35065877323969102</v>
      </c>
      <c r="S3687">
        <v>0.34748625425722501</v>
      </c>
      <c r="T3687">
        <v>0.34403960476732698</v>
      </c>
      <c r="U3687">
        <v>0.34403960476732698</v>
      </c>
      <c r="V3687">
        <v>0.34403960476732698</v>
      </c>
      <c r="W3687">
        <v>0.34403960476732698</v>
      </c>
      <c r="X3687">
        <v>0.34403960476732698</v>
      </c>
      <c r="Y3687">
        <v>0.34403960476732698</v>
      </c>
      <c r="Z3687">
        <v>0.34403960476732698</v>
      </c>
      <c r="AA3687">
        <v>0.34403960476732698</v>
      </c>
      <c r="AB3687">
        <v>0.34403960476732698</v>
      </c>
      <c r="AC3687">
        <v>0.34403960476732698</v>
      </c>
      <c r="AD3687">
        <v>0.34403960476732698</v>
      </c>
    </row>
    <row r="3688" spans="2:30" ht="15" customHeight="1" x14ac:dyDescent="0.45">
      <c r="B3688" t="s">
        <v>419</v>
      </c>
      <c r="C3688" t="s">
        <v>190</v>
      </c>
      <c r="D3688" t="s">
        <v>3515</v>
      </c>
      <c r="E3688" t="s">
        <v>3516</v>
      </c>
      <c r="F3688" t="s">
        <v>5998</v>
      </c>
      <c r="G3688" t="s">
        <v>422</v>
      </c>
      <c r="L3688">
        <v>0</v>
      </c>
      <c r="M3688">
        <v>0</v>
      </c>
      <c r="N3688">
        <v>0</v>
      </c>
      <c r="O3688">
        <v>0</v>
      </c>
      <c r="P3688">
        <v>0</v>
      </c>
      <c r="Q3688">
        <v>0</v>
      </c>
      <c r="R3688">
        <v>0</v>
      </c>
      <c r="S3688">
        <v>0</v>
      </c>
      <c r="T3688">
        <v>0</v>
      </c>
      <c r="U3688">
        <v>0</v>
      </c>
      <c r="V3688">
        <v>0</v>
      </c>
      <c r="W3688">
        <v>0</v>
      </c>
      <c r="X3688">
        <v>0</v>
      </c>
      <c r="Y3688">
        <v>0</v>
      </c>
      <c r="Z3688">
        <v>0</v>
      </c>
      <c r="AA3688">
        <v>0</v>
      </c>
      <c r="AB3688">
        <v>0</v>
      </c>
      <c r="AC3688">
        <v>0</v>
      </c>
      <c r="AD3688">
        <v>0</v>
      </c>
    </row>
    <row r="3689" spans="2:30" ht="15" customHeight="1" x14ac:dyDescent="0.45">
      <c r="B3689" t="s">
        <v>419</v>
      </c>
      <c r="C3689" t="s">
        <v>190</v>
      </c>
      <c r="D3689" t="s">
        <v>3518</v>
      </c>
      <c r="E3689" t="s">
        <v>3519</v>
      </c>
      <c r="F3689" t="s">
        <v>5999</v>
      </c>
      <c r="G3689" t="s">
        <v>422</v>
      </c>
      <c r="L3689">
        <v>0</v>
      </c>
      <c r="M3689">
        <v>0</v>
      </c>
      <c r="N3689">
        <v>0</v>
      </c>
      <c r="O3689">
        <v>0</v>
      </c>
      <c r="P3689">
        <v>0</v>
      </c>
      <c r="Q3689">
        <v>0</v>
      </c>
      <c r="R3689">
        <v>0</v>
      </c>
      <c r="S3689">
        <v>0</v>
      </c>
      <c r="T3689">
        <v>0</v>
      </c>
      <c r="U3689">
        <v>0</v>
      </c>
      <c r="V3689">
        <v>0</v>
      </c>
      <c r="W3689">
        <v>0</v>
      </c>
      <c r="X3689">
        <v>0</v>
      </c>
      <c r="Y3689">
        <v>0</v>
      </c>
      <c r="Z3689">
        <v>0</v>
      </c>
      <c r="AA3689">
        <v>0</v>
      </c>
      <c r="AB3689">
        <v>0</v>
      </c>
      <c r="AC3689">
        <v>0</v>
      </c>
      <c r="AD3689">
        <v>0</v>
      </c>
    </row>
    <row r="3690" spans="2:30" ht="15" customHeight="1" x14ac:dyDescent="0.45">
      <c r="B3690" t="s">
        <v>419</v>
      </c>
      <c r="C3690" t="s">
        <v>190</v>
      </c>
      <c r="D3690" t="s">
        <v>3521</v>
      </c>
      <c r="E3690" t="s">
        <v>3522</v>
      </c>
      <c r="F3690" t="s">
        <v>6000</v>
      </c>
      <c r="G3690" t="s">
        <v>422</v>
      </c>
      <c r="H3690" t="s">
        <v>3524</v>
      </c>
      <c r="J3690">
        <v>1</v>
      </c>
      <c r="K3690">
        <v>0</v>
      </c>
      <c r="L3690">
        <v>0</v>
      </c>
      <c r="M3690">
        <v>0</v>
      </c>
      <c r="N3690">
        <v>0</v>
      </c>
      <c r="O3690">
        <v>0</v>
      </c>
      <c r="P3690">
        <v>0</v>
      </c>
      <c r="Q3690">
        <v>0</v>
      </c>
      <c r="R3690">
        <v>0</v>
      </c>
      <c r="S3690">
        <v>0</v>
      </c>
      <c r="T3690">
        <v>0</v>
      </c>
      <c r="U3690">
        <v>0</v>
      </c>
      <c r="V3690">
        <v>0</v>
      </c>
      <c r="W3690">
        <v>0</v>
      </c>
      <c r="X3690">
        <v>0</v>
      </c>
      <c r="Y3690">
        <v>0</v>
      </c>
      <c r="Z3690">
        <v>0</v>
      </c>
      <c r="AA3690">
        <v>0</v>
      </c>
      <c r="AB3690">
        <v>0</v>
      </c>
      <c r="AC3690">
        <v>0</v>
      </c>
      <c r="AD3690">
        <v>0</v>
      </c>
    </row>
    <row r="3691" spans="2:30" ht="15" customHeight="1" x14ac:dyDescent="0.45">
      <c r="B3691" t="s">
        <v>419</v>
      </c>
      <c r="C3691" t="s">
        <v>190</v>
      </c>
      <c r="D3691" t="s">
        <v>3525</v>
      </c>
      <c r="E3691" t="s">
        <v>3526</v>
      </c>
      <c r="F3691" t="s">
        <v>6001</v>
      </c>
      <c r="G3691" t="s">
        <v>422</v>
      </c>
      <c r="H3691" t="s">
        <v>3524</v>
      </c>
      <c r="J3691">
        <v>1</v>
      </c>
      <c r="K3691">
        <v>0</v>
      </c>
      <c r="L3691">
        <v>0</v>
      </c>
      <c r="M3691">
        <v>0</v>
      </c>
      <c r="N3691">
        <v>0</v>
      </c>
      <c r="O3691">
        <v>0</v>
      </c>
      <c r="P3691">
        <v>0</v>
      </c>
      <c r="Q3691">
        <v>0</v>
      </c>
      <c r="R3691">
        <v>0</v>
      </c>
      <c r="S3691">
        <v>0</v>
      </c>
      <c r="T3691">
        <v>0</v>
      </c>
      <c r="U3691">
        <v>0</v>
      </c>
      <c r="V3691">
        <v>0</v>
      </c>
      <c r="W3691">
        <v>0</v>
      </c>
      <c r="X3691">
        <v>0</v>
      </c>
      <c r="Y3691">
        <v>0</v>
      </c>
      <c r="Z3691">
        <v>0</v>
      </c>
      <c r="AA3691">
        <v>0</v>
      </c>
      <c r="AB3691">
        <v>0</v>
      </c>
      <c r="AC3691">
        <v>0</v>
      </c>
      <c r="AD3691">
        <v>0</v>
      </c>
    </row>
    <row r="3692" spans="2:30" ht="15" customHeight="1" x14ac:dyDescent="0.45">
      <c r="B3692" t="s">
        <v>419</v>
      </c>
      <c r="C3692" t="s">
        <v>190</v>
      </c>
      <c r="D3692" t="s">
        <v>3528</v>
      </c>
      <c r="E3692" t="s">
        <v>3529</v>
      </c>
      <c r="F3692" t="s">
        <v>6002</v>
      </c>
      <c r="G3692" t="s">
        <v>422</v>
      </c>
      <c r="H3692" t="s">
        <v>3524</v>
      </c>
      <c r="J3692">
        <v>1</v>
      </c>
      <c r="K3692">
        <v>0</v>
      </c>
      <c r="L3692">
        <v>0</v>
      </c>
      <c r="M3692">
        <v>0</v>
      </c>
      <c r="N3692">
        <v>0</v>
      </c>
      <c r="O3692">
        <v>0</v>
      </c>
      <c r="P3692">
        <v>0</v>
      </c>
      <c r="Q3692">
        <v>0</v>
      </c>
      <c r="R3692">
        <v>0</v>
      </c>
      <c r="S3692">
        <v>0</v>
      </c>
      <c r="T3692">
        <v>0</v>
      </c>
      <c r="U3692">
        <v>0</v>
      </c>
      <c r="V3692">
        <v>0</v>
      </c>
      <c r="W3692">
        <v>0</v>
      </c>
      <c r="X3692">
        <v>0</v>
      </c>
      <c r="Y3692">
        <v>0</v>
      </c>
      <c r="Z3692">
        <v>0</v>
      </c>
      <c r="AA3692">
        <v>0</v>
      </c>
      <c r="AB3692">
        <v>0</v>
      </c>
      <c r="AC3692">
        <v>0</v>
      </c>
      <c r="AD3692">
        <v>0</v>
      </c>
    </row>
    <row r="3693" spans="2:30" ht="15" customHeight="1" x14ac:dyDescent="0.45">
      <c r="B3693" t="s">
        <v>419</v>
      </c>
      <c r="C3693" t="s">
        <v>190</v>
      </c>
      <c r="D3693" t="s">
        <v>3531</v>
      </c>
      <c r="E3693" t="s">
        <v>3532</v>
      </c>
      <c r="F3693" t="s">
        <v>6003</v>
      </c>
      <c r="G3693" t="s">
        <v>422</v>
      </c>
      <c r="H3693" t="s">
        <v>3524</v>
      </c>
      <c r="J3693">
        <v>1</v>
      </c>
      <c r="K3693">
        <v>0</v>
      </c>
      <c r="L3693">
        <v>0</v>
      </c>
      <c r="M3693">
        <v>0</v>
      </c>
      <c r="N3693">
        <v>0</v>
      </c>
      <c r="O3693">
        <v>0</v>
      </c>
      <c r="P3693">
        <v>0</v>
      </c>
      <c r="Q3693">
        <v>0</v>
      </c>
      <c r="R3693">
        <v>0</v>
      </c>
      <c r="S3693">
        <v>0</v>
      </c>
      <c r="T3693">
        <v>0</v>
      </c>
      <c r="U3693">
        <v>0</v>
      </c>
      <c r="V3693">
        <v>0</v>
      </c>
      <c r="W3693">
        <v>0</v>
      </c>
      <c r="X3693">
        <v>0</v>
      </c>
      <c r="Y3693">
        <v>0</v>
      </c>
      <c r="Z3693">
        <v>0</v>
      </c>
      <c r="AA3693">
        <v>0</v>
      </c>
      <c r="AB3693">
        <v>0</v>
      </c>
      <c r="AC3693">
        <v>0</v>
      </c>
      <c r="AD3693">
        <v>0</v>
      </c>
    </row>
    <row r="3694" spans="2:30" ht="15" customHeight="1" x14ac:dyDescent="0.45">
      <c r="B3694" t="s">
        <v>419</v>
      </c>
      <c r="C3694" t="s">
        <v>190</v>
      </c>
      <c r="D3694" t="s">
        <v>3534</v>
      </c>
      <c r="E3694" t="s">
        <v>3535</v>
      </c>
      <c r="F3694" t="s">
        <v>6004</v>
      </c>
      <c r="G3694" t="s">
        <v>422</v>
      </c>
      <c r="H3694" t="s">
        <v>3524</v>
      </c>
      <c r="J3694">
        <v>1</v>
      </c>
      <c r="K3694">
        <v>0</v>
      </c>
      <c r="L3694">
        <v>0</v>
      </c>
      <c r="M3694">
        <v>0</v>
      </c>
      <c r="N3694">
        <v>0</v>
      </c>
      <c r="O3694">
        <v>0</v>
      </c>
      <c r="P3694">
        <v>0</v>
      </c>
      <c r="Q3694">
        <v>0</v>
      </c>
      <c r="R3694">
        <v>0</v>
      </c>
      <c r="S3694">
        <v>0</v>
      </c>
      <c r="T3694">
        <v>0</v>
      </c>
      <c r="U3694">
        <v>0</v>
      </c>
      <c r="V3694">
        <v>0</v>
      </c>
      <c r="W3694">
        <v>0</v>
      </c>
      <c r="X3694">
        <v>0</v>
      </c>
      <c r="Y3694">
        <v>0</v>
      </c>
      <c r="Z3694">
        <v>0</v>
      </c>
      <c r="AA3694">
        <v>0</v>
      </c>
      <c r="AB3694">
        <v>0</v>
      </c>
      <c r="AC3694">
        <v>0</v>
      </c>
      <c r="AD3694">
        <v>0</v>
      </c>
    </row>
    <row r="3695" spans="2:30" ht="15" customHeight="1" x14ac:dyDescent="0.45">
      <c r="B3695" t="s">
        <v>419</v>
      </c>
      <c r="C3695" t="s">
        <v>190</v>
      </c>
      <c r="D3695" t="s">
        <v>3537</v>
      </c>
      <c r="E3695" t="s">
        <v>3538</v>
      </c>
      <c r="F3695" t="s">
        <v>6005</v>
      </c>
      <c r="G3695" t="s">
        <v>422</v>
      </c>
      <c r="H3695" t="s">
        <v>3524</v>
      </c>
      <c r="J3695">
        <v>1</v>
      </c>
      <c r="K3695">
        <v>0</v>
      </c>
      <c r="L3695">
        <v>0</v>
      </c>
      <c r="M3695">
        <v>0</v>
      </c>
      <c r="N3695">
        <v>0</v>
      </c>
      <c r="O3695">
        <v>0</v>
      </c>
      <c r="P3695">
        <v>0</v>
      </c>
      <c r="Q3695">
        <v>0</v>
      </c>
      <c r="R3695">
        <v>0</v>
      </c>
      <c r="S3695">
        <v>0</v>
      </c>
      <c r="T3695">
        <v>0</v>
      </c>
      <c r="U3695">
        <v>0</v>
      </c>
      <c r="V3695">
        <v>0</v>
      </c>
      <c r="W3695">
        <v>0</v>
      </c>
      <c r="X3695">
        <v>0</v>
      </c>
      <c r="Y3695">
        <v>0</v>
      </c>
      <c r="Z3695">
        <v>0</v>
      </c>
      <c r="AA3695">
        <v>0</v>
      </c>
      <c r="AB3695">
        <v>0</v>
      </c>
      <c r="AC3695">
        <v>0</v>
      </c>
      <c r="AD3695">
        <v>0</v>
      </c>
    </row>
    <row r="3696" spans="2:30" ht="15" customHeight="1" x14ac:dyDescent="0.45">
      <c r="B3696" t="s">
        <v>419</v>
      </c>
      <c r="C3696" t="s">
        <v>190</v>
      </c>
      <c r="D3696" t="s">
        <v>3540</v>
      </c>
      <c r="E3696" t="s">
        <v>3541</v>
      </c>
      <c r="F3696" t="s">
        <v>6006</v>
      </c>
      <c r="G3696" t="s">
        <v>422</v>
      </c>
      <c r="H3696" t="s">
        <v>3524</v>
      </c>
      <c r="J3696">
        <v>1</v>
      </c>
      <c r="K3696">
        <v>0</v>
      </c>
      <c r="L3696">
        <v>0</v>
      </c>
      <c r="M3696">
        <v>0</v>
      </c>
      <c r="N3696">
        <v>0</v>
      </c>
      <c r="O3696">
        <v>0</v>
      </c>
      <c r="P3696">
        <v>0</v>
      </c>
      <c r="Q3696">
        <v>0</v>
      </c>
      <c r="R3696">
        <v>0</v>
      </c>
      <c r="S3696">
        <v>0</v>
      </c>
      <c r="T3696">
        <v>0</v>
      </c>
      <c r="U3696">
        <v>0</v>
      </c>
      <c r="V3696">
        <v>0</v>
      </c>
      <c r="W3696">
        <v>0</v>
      </c>
      <c r="X3696">
        <v>0</v>
      </c>
      <c r="Y3696">
        <v>0</v>
      </c>
      <c r="Z3696">
        <v>0</v>
      </c>
      <c r="AA3696">
        <v>0</v>
      </c>
      <c r="AB3696">
        <v>0</v>
      </c>
      <c r="AC3696">
        <v>0</v>
      </c>
      <c r="AD3696">
        <v>0</v>
      </c>
    </row>
    <row r="3697" spans="2:30" ht="15" customHeight="1" x14ac:dyDescent="0.45">
      <c r="B3697" t="s">
        <v>419</v>
      </c>
      <c r="C3697" t="s">
        <v>190</v>
      </c>
      <c r="D3697" t="s">
        <v>3543</v>
      </c>
      <c r="E3697" t="s">
        <v>3544</v>
      </c>
      <c r="F3697" t="s">
        <v>6007</v>
      </c>
      <c r="G3697" t="s">
        <v>422</v>
      </c>
      <c r="H3697" t="s">
        <v>3524</v>
      </c>
      <c r="J3697">
        <v>1</v>
      </c>
      <c r="K3697">
        <v>0</v>
      </c>
      <c r="L3697">
        <v>0</v>
      </c>
      <c r="M3697">
        <v>0</v>
      </c>
      <c r="N3697">
        <v>0</v>
      </c>
      <c r="O3697">
        <v>0</v>
      </c>
      <c r="P3697">
        <v>0</v>
      </c>
      <c r="Q3697">
        <v>0</v>
      </c>
      <c r="R3697">
        <v>0</v>
      </c>
      <c r="S3697">
        <v>0</v>
      </c>
      <c r="T3697">
        <v>0</v>
      </c>
      <c r="U3697">
        <v>0</v>
      </c>
      <c r="V3697">
        <v>0</v>
      </c>
      <c r="W3697">
        <v>0</v>
      </c>
      <c r="X3697">
        <v>0</v>
      </c>
      <c r="Y3697">
        <v>0</v>
      </c>
      <c r="Z3697">
        <v>0</v>
      </c>
      <c r="AA3697">
        <v>0</v>
      </c>
      <c r="AB3697">
        <v>0</v>
      </c>
      <c r="AC3697">
        <v>0</v>
      </c>
      <c r="AD3697">
        <v>0</v>
      </c>
    </row>
    <row r="3698" spans="2:30" ht="15" customHeight="1" x14ac:dyDescent="0.45">
      <c r="B3698" t="s">
        <v>419</v>
      </c>
      <c r="C3698" t="s">
        <v>190</v>
      </c>
      <c r="D3698" t="s">
        <v>3546</v>
      </c>
      <c r="E3698" t="s">
        <v>3547</v>
      </c>
      <c r="F3698" t="s">
        <v>6008</v>
      </c>
      <c r="G3698" t="s">
        <v>422</v>
      </c>
      <c r="H3698" t="s">
        <v>3524</v>
      </c>
      <c r="J3698">
        <v>1</v>
      </c>
      <c r="K3698">
        <v>0</v>
      </c>
      <c r="L3698">
        <v>0</v>
      </c>
      <c r="M3698">
        <v>0</v>
      </c>
      <c r="N3698">
        <v>0</v>
      </c>
      <c r="O3698">
        <v>0</v>
      </c>
      <c r="P3698">
        <v>0</v>
      </c>
      <c r="Q3698">
        <v>0</v>
      </c>
      <c r="R3698">
        <v>0</v>
      </c>
      <c r="S3698">
        <v>0</v>
      </c>
      <c r="T3698">
        <v>0</v>
      </c>
      <c r="U3698">
        <v>0</v>
      </c>
      <c r="V3698">
        <v>0</v>
      </c>
      <c r="W3698">
        <v>0</v>
      </c>
      <c r="X3698">
        <v>0</v>
      </c>
      <c r="Y3698">
        <v>0</v>
      </c>
      <c r="Z3698">
        <v>0</v>
      </c>
      <c r="AA3698">
        <v>0</v>
      </c>
      <c r="AB3698">
        <v>0</v>
      </c>
      <c r="AC3698">
        <v>0</v>
      </c>
      <c r="AD3698">
        <v>0</v>
      </c>
    </row>
    <row r="3699" spans="2:30" ht="15" customHeight="1" x14ac:dyDescent="0.45">
      <c r="B3699" t="s">
        <v>419</v>
      </c>
      <c r="C3699" t="s">
        <v>190</v>
      </c>
      <c r="D3699" t="s">
        <v>3549</v>
      </c>
      <c r="E3699" t="s">
        <v>3550</v>
      </c>
      <c r="F3699" t="s">
        <v>6009</v>
      </c>
      <c r="G3699" t="s">
        <v>422</v>
      </c>
      <c r="H3699" t="s">
        <v>3552</v>
      </c>
      <c r="J3699">
        <v>1</v>
      </c>
      <c r="K3699">
        <v>0</v>
      </c>
      <c r="L3699">
        <v>0</v>
      </c>
      <c r="M3699">
        <v>0</v>
      </c>
      <c r="N3699">
        <v>0</v>
      </c>
      <c r="O3699">
        <v>0</v>
      </c>
      <c r="P3699">
        <v>0</v>
      </c>
      <c r="Q3699">
        <v>0</v>
      </c>
      <c r="R3699">
        <v>0</v>
      </c>
      <c r="S3699">
        <v>0</v>
      </c>
      <c r="T3699">
        <v>0</v>
      </c>
      <c r="U3699">
        <v>0</v>
      </c>
      <c r="V3699">
        <v>0</v>
      </c>
      <c r="W3699">
        <v>0</v>
      </c>
      <c r="X3699">
        <v>0</v>
      </c>
      <c r="Y3699">
        <v>0</v>
      </c>
      <c r="Z3699">
        <v>0</v>
      </c>
      <c r="AA3699">
        <v>0</v>
      </c>
      <c r="AB3699">
        <v>0</v>
      </c>
      <c r="AC3699">
        <v>0</v>
      </c>
      <c r="AD3699">
        <v>0</v>
      </c>
    </row>
    <row r="3700" spans="2:30" ht="15" customHeight="1" x14ac:dyDescent="0.45">
      <c r="B3700" t="s">
        <v>419</v>
      </c>
      <c r="C3700" t="s">
        <v>190</v>
      </c>
      <c r="D3700" t="s">
        <v>3553</v>
      </c>
      <c r="E3700" t="s">
        <v>3554</v>
      </c>
      <c r="F3700" t="s">
        <v>6010</v>
      </c>
      <c r="G3700" t="s">
        <v>422</v>
      </c>
      <c r="H3700" t="s">
        <v>3552</v>
      </c>
      <c r="J3700">
        <v>1</v>
      </c>
      <c r="K3700">
        <v>0</v>
      </c>
      <c r="L3700">
        <v>0</v>
      </c>
      <c r="M3700">
        <v>0</v>
      </c>
      <c r="N3700">
        <v>0</v>
      </c>
      <c r="O3700">
        <v>0</v>
      </c>
      <c r="P3700">
        <v>0</v>
      </c>
      <c r="Q3700">
        <v>0</v>
      </c>
      <c r="R3700">
        <v>0</v>
      </c>
      <c r="S3700">
        <v>0</v>
      </c>
      <c r="T3700">
        <v>0</v>
      </c>
      <c r="U3700">
        <v>0</v>
      </c>
      <c r="V3700">
        <v>0</v>
      </c>
      <c r="W3700">
        <v>0</v>
      </c>
      <c r="X3700">
        <v>0</v>
      </c>
      <c r="Y3700">
        <v>0</v>
      </c>
      <c r="Z3700">
        <v>0</v>
      </c>
      <c r="AA3700">
        <v>0</v>
      </c>
      <c r="AB3700">
        <v>0</v>
      </c>
      <c r="AC3700">
        <v>0</v>
      </c>
      <c r="AD3700">
        <v>0</v>
      </c>
    </row>
    <row r="3701" spans="2:30" ht="15" customHeight="1" x14ac:dyDescent="0.45">
      <c r="B3701" t="s">
        <v>419</v>
      </c>
      <c r="C3701" t="s">
        <v>190</v>
      </c>
      <c r="D3701" t="s">
        <v>3556</v>
      </c>
      <c r="E3701" t="s">
        <v>3557</v>
      </c>
      <c r="F3701" t="s">
        <v>6011</v>
      </c>
      <c r="G3701" t="s">
        <v>422</v>
      </c>
      <c r="H3701" t="s">
        <v>3552</v>
      </c>
      <c r="J3701">
        <v>1</v>
      </c>
      <c r="K3701">
        <v>0</v>
      </c>
      <c r="L3701">
        <v>0</v>
      </c>
      <c r="M3701">
        <v>0</v>
      </c>
      <c r="N3701">
        <v>0</v>
      </c>
      <c r="O3701">
        <v>0</v>
      </c>
      <c r="P3701">
        <v>0</v>
      </c>
      <c r="Q3701">
        <v>0</v>
      </c>
      <c r="R3701">
        <v>0</v>
      </c>
      <c r="S3701">
        <v>0</v>
      </c>
      <c r="T3701">
        <v>0</v>
      </c>
      <c r="U3701">
        <v>0</v>
      </c>
      <c r="V3701">
        <v>0</v>
      </c>
      <c r="W3701">
        <v>0</v>
      </c>
      <c r="X3701">
        <v>0</v>
      </c>
      <c r="Y3701">
        <v>0</v>
      </c>
      <c r="Z3701">
        <v>0</v>
      </c>
      <c r="AA3701">
        <v>0</v>
      </c>
      <c r="AB3701">
        <v>0</v>
      </c>
      <c r="AC3701">
        <v>0</v>
      </c>
      <c r="AD3701">
        <v>0</v>
      </c>
    </row>
    <row r="3702" spans="2:30" ht="15" customHeight="1" x14ac:dyDescent="0.45">
      <c r="B3702" t="s">
        <v>419</v>
      </c>
      <c r="C3702" t="s">
        <v>190</v>
      </c>
      <c r="D3702" t="s">
        <v>3559</v>
      </c>
      <c r="E3702" t="s">
        <v>3560</v>
      </c>
      <c r="F3702" t="s">
        <v>6012</v>
      </c>
      <c r="G3702" t="s">
        <v>422</v>
      </c>
      <c r="H3702" t="s">
        <v>3552</v>
      </c>
      <c r="J3702">
        <v>1</v>
      </c>
      <c r="K3702">
        <v>0</v>
      </c>
      <c r="L3702">
        <v>0</v>
      </c>
      <c r="M3702">
        <v>0</v>
      </c>
      <c r="N3702">
        <v>0</v>
      </c>
      <c r="O3702">
        <v>0</v>
      </c>
      <c r="P3702">
        <v>0</v>
      </c>
      <c r="Q3702">
        <v>0</v>
      </c>
      <c r="R3702">
        <v>0</v>
      </c>
      <c r="S3702">
        <v>0</v>
      </c>
      <c r="T3702">
        <v>0</v>
      </c>
      <c r="U3702">
        <v>0</v>
      </c>
      <c r="V3702">
        <v>0</v>
      </c>
      <c r="W3702">
        <v>0</v>
      </c>
      <c r="X3702">
        <v>0</v>
      </c>
      <c r="Y3702">
        <v>0</v>
      </c>
      <c r="Z3702">
        <v>0</v>
      </c>
      <c r="AA3702">
        <v>0</v>
      </c>
      <c r="AB3702">
        <v>0</v>
      </c>
      <c r="AC3702">
        <v>0</v>
      </c>
      <c r="AD3702">
        <v>0</v>
      </c>
    </row>
    <row r="3703" spans="2:30" ht="15" customHeight="1" x14ac:dyDescent="0.45">
      <c r="B3703" t="s">
        <v>419</v>
      </c>
      <c r="C3703" t="s">
        <v>190</v>
      </c>
      <c r="D3703" t="s">
        <v>3562</v>
      </c>
      <c r="E3703" t="s">
        <v>3563</v>
      </c>
      <c r="F3703" t="s">
        <v>6013</v>
      </c>
      <c r="G3703" t="s">
        <v>422</v>
      </c>
      <c r="H3703" t="s">
        <v>3552</v>
      </c>
      <c r="J3703">
        <v>1</v>
      </c>
      <c r="K3703">
        <v>6.5115671266546805E-4</v>
      </c>
      <c r="L3703">
        <v>0</v>
      </c>
      <c r="M3703">
        <v>0</v>
      </c>
      <c r="N3703">
        <v>0</v>
      </c>
      <c r="O3703">
        <v>0</v>
      </c>
      <c r="P3703">
        <v>0</v>
      </c>
      <c r="Q3703">
        <v>0</v>
      </c>
      <c r="R3703">
        <v>0</v>
      </c>
      <c r="S3703">
        <v>0</v>
      </c>
      <c r="T3703">
        <v>0</v>
      </c>
      <c r="U3703">
        <v>0</v>
      </c>
      <c r="V3703">
        <v>0</v>
      </c>
      <c r="W3703">
        <v>0</v>
      </c>
      <c r="X3703">
        <v>0</v>
      </c>
      <c r="Y3703">
        <v>0</v>
      </c>
      <c r="Z3703">
        <v>0</v>
      </c>
      <c r="AA3703">
        <v>0</v>
      </c>
      <c r="AB3703">
        <v>0</v>
      </c>
      <c r="AC3703">
        <v>0</v>
      </c>
      <c r="AD3703">
        <v>0</v>
      </c>
    </row>
    <row r="3704" spans="2:30" ht="15" customHeight="1" x14ac:dyDescent="0.45">
      <c r="B3704" t="s">
        <v>419</v>
      </c>
      <c r="C3704" t="s">
        <v>190</v>
      </c>
      <c r="D3704" t="s">
        <v>3565</v>
      </c>
      <c r="E3704" t="s">
        <v>3566</v>
      </c>
      <c r="F3704" t="s">
        <v>6014</v>
      </c>
      <c r="G3704" t="s">
        <v>422</v>
      </c>
      <c r="H3704" t="s">
        <v>3552</v>
      </c>
      <c r="J3704">
        <v>1</v>
      </c>
      <c r="K3704">
        <v>0.16861237962541201</v>
      </c>
      <c r="L3704">
        <v>0</v>
      </c>
      <c r="M3704">
        <v>0</v>
      </c>
      <c r="N3704">
        <v>0</v>
      </c>
      <c r="O3704">
        <v>0</v>
      </c>
      <c r="P3704">
        <v>0</v>
      </c>
      <c r="Q3704">
        <v>0</v>
      </c>
      <c r="R3704">
        <v>0</v>
      </c>
      <c r="S3704">
        <v>0</v>
      </c>
      <c r="T3704">
        <v>0</v>
      </c>
      <c r="U3704">
        <v>0</v>
      </c>
      <c r="V3704">
        <v>0</v>
      </c>
      <c r="W3704">
        <v>0</v>
      </c>
      <c r="X3704">
        <v>0</v>
      </c>
      <c r="Y3704">
        <v>0</v>
      </c>
      <c r="Z3704">
        <v>0</v>
      </c>
      <c r="AA3704">
        <v>0</v>
      </c>
      <c r="AB3704">
        <v>0</v>
      </c>
      <c r="AC3704">
        <v>0</v>
      </c>
      <c r="AD3704">
        <v>0</v>
      </c>
    </row>
    <row r="3705" spans="2:30" ht="15" customHeight="1" x14ac:dyDescent="0.45">
      <c r="B3705" t="s">
        <v>419</v>
      </c>
      <c r="C3705" t="s">
        <v>190</v>
      </c>
      <c r="D3705" t="s">
        <v>3568</v>
      </c>
      <c r="E3705" t="s">
        <v>3569</v>
      </c>
      <c r="F3705" t="s">
        <v>6015</v>
      </c>
      <c r="G3705" t="s">
        <v>422</v>
      </c>
      <c r="H3705" t="s">
        <v>3552</v>
      </c>
      <c r="J3705">
        <v>1</v>
      </c>
      <c r="K3705">
        <v>0</v>
      </c>
      <c r="L3705">
        <v>0</v>
      </c>
      <c r="M3705">
        <v>0</v>
      </c>
      <c r="N3705">
        <v>0</v>
      </c>
      <c r="O3705">
        <v>0</v>
      </c>
      <c r="P3705">
        <v>0</v>
      </c>
      <c r="Q3705">
        <v>0</v>
      </c>
      <c r="R3705">
        <v>0</v>
      </c>
      <c r="S3705">
        <v>0</v>
      </c>
      <c r="T3705">
        <v>0</v>
      </c>
      <c r="U3705">
        <v>0</v>
      </c>
      <c r="V3705">
        <v>0</v>
      </c>
      <c r="W3705">
        <v>0</v>
      </c>
      <c r="X3705">
        <v>0</v>
      </c>
      <c r="Y3705">
        <v>0</v>
      </c>
      <c r="Z3705">
        <v>0</v>
      </c>
      <c r="AA3705">
        <v>0</v>
      </c>
      <c r="AB3705">
        <v>0</v>
      </c>
      <c r="AC3705">
        <v>0</v>
      </c>
      <c r="AD3705">
        <v>0</v>
      </c>
    </row>
    <row r="3706" spans="2:30" ht="15" customHeight="1" x14ac:dyDescent="0.45">
      <c r="B3706" t="s">
        <v>419</v>
      </c>
      <c r="C3706" t="s">
        <v>190</v>
      </c>
      <c r="D3706" t="s">
        <v>3571</v>
      </c>
      <c r="E3706" t="s">
        <v>3572</v>
      </c>
      <c r="F3706" t="s">
        <v>6016</v>
      </c>
      <c r="G3706" t="s">
        <v>422</v>
      </c>
      <c r="H3706" t="s">
        <v>3552</v>
      </c>
      <c r="J3706">
        <v>1</v>
      </c>
      <c r="K3706">
        <v>0</v>
      </c>
      <c r="L3706">
        <v>0</v>
      </c>
      <c r="M3706">
        <v>0</v>
      </c>
      <c r="N3706">
        <v>0</v>
      </c>
      <c r="O3706">
        <v>0</v>
      </c>
      <c r="P3706">
        <v>0</v>
      </c>
      <c r="Q3706">
        <v>0</v>
      </c>
      <c r="R3706">
        <v>0</v>
      </c>
      <c r="S3706">
        <v>0</v>
      </c>
      <c r="T3706">
        <v>0</v>
      </c>
      <c r="U3706">
        <v>0</v>
      </c>
      <c r="V3706">
        <v>0</v>
      </c>
      <c r="W3706">
        <v>0</v>
      </c>
      <c r="X3706">
        <v>0</v>
      </c>
      <c r="Y3706">
        <v>0</v>
      </c>
      <c r="Z3706">
        <v>0</v>
      </c>
      <c r="AA3706">
        <v>0</v>
      </c>
      <c r="AB3706">
        <v>0</v>
      </c>
      <c r="AC3706">
        <v>0</v>
      </c>
      <c r="AD3706">
        <v>0</v>
      </c>
    </row>
    <row r="3707" spans="2:30" ht="15" customHeight="1" x14ac:dyDescent="0.45">
      <c r="B3707" t="s">
        <v>419</v>
      </c>
      <c r="C3707" t="s">
        <v>190</v>
      </c>
      <c r="D3707" t="s">
        <v>3574</v>
      </c>
      <c r="E3707" t="s">
        <v>3575</v>
      </c>
      <c r="F3707" t="s">
        <v>6017</v>
      </c>
      <c r="G3707" t="s">
        <v>422</v>
      </c>
      <c r="H3707" t="s">
        <v>3552</v>
      </c>
      <c r="J3707">
        <v>1</v>
      </c>
      <c r="K3707">
        <v>0</v>
      </c>
      <c r="L3707">
        <v>0</v>
      </c>
      <c r="M3707">
        <v>0</v>
      </c>
      <c r="N3707">
        <v>0</v>
      </c>
      <c r="O3707">
        <v>0</v>
      </c>
      <c r="P3707">
        <v>0</v>
      </c>
      <c r="Q3707">
        <v>0</v>
      </c>
      <c r="R3707">
        <v>0</v>
      </c>
      <c r="S3707">
        <v>0</v>
      </c>
      <c r="T3707">
        <v>0</v>
      </c>
      <c r="U3707">
        <v>0</v>
      </c>
      <c r="V3707">
        <v>0</v>
      </c>
      <c r="W3707">
        <v>0</v>
      </c>
      <c r="X3707">
        <v>0</v>
      </c>
      <c r="Y3707">
        <v>0</v>
      </c>
      <c r="Z3707">
        <v>0</v>
      </c>
      <c r="AA3707">
        <v>0</v>
      </c>
      <c r="AB3707">
        <v>0</v>
      </c>
      <c r="AC3707">
        <v>0</v>
      </c>
      <c r="AD3707">
        <v>0</v>
      </c>
    </row>
    <row r="3708" spans="2:30" ht="15" customHeight="1" x14ac:dyDescent="0.45">
      <c r="B3708" t="s">
        <v>419</v>
      </c>
      <c r="C3708" t="s">
        <v>190</v>
      </c>
      <c r="D3708" t="s">
        <v>3577</v>
      </c>
      <c r="E3708" t="s">
        <v>3578</v>
      </c>
      <c r="F3708" t="s">
        <v>6018</v>
      </c>
      <c r="G3708" t="s">
        <v>422</v>
      </c>
      <c r="H3708" t="s">
        <v>3552</v>
      </c>
      <c r="J3708">
        <v>1</v>
      </c>
      <c r="K3708">
        <v>0</v>
      </c>
      <c r="L3708">
        <v>0</v>
      </c>
      <c r="M3708">
        <v>0</v>
      </c>
      <c r="N3708">
        <v>0</v>
      </c>
      <c r="O3708">
        <v>0</v>
      </c>
      <c r="P3708">
        <v>0</v>
      </c>
      <c r="Q3708">
        <v>0</v>
      </c>
      <c r="R3708">
        <v>0</v>
      </c>
      <c r="S3708">
        <v>0</v>
      </c>
      <c r="T3708">
        <v>0</v>
      </c>
      <c r="U3708">
        <v>0</v>
      </c>
      <c r="V3708">
        <v>0</v>
      </c>
      <c r="W3708">
        <v>0</v>
      </c>
      <c r="X3708">
        <v>0</v>
      </c>
      <c r="Y3708">
        <v>0</v>
      </c>
      <c r="Z3708">
        <v>0</v>
      </c>
      <c r="AA3708">
        <v>0</v>
      </c>
      <c r="AB3708">
        <v>0</v>
      </c>
      <c r="AC3708">
        <v>0</v>
      </c>
      <c r="AD3708">
        <v>0</v>
      </c>
    </row>
    <row r="3709" spans="2:30" ht="15" customHeight="1" x14ac:dyDescent="0.45">
      <c r="B3709" t="s">
        <v>419</v>
      </c>
      <c r="C3709" t="s">
        <v>190</v>
      </c>
      <c r="D3709" t="s">
        <v>3580</v>
      </c>
      <c r="E3709" t="s">
        <v>3581</v>
      </c>
      <c r="F3709" t="s">
        <v>6019</v>
      </c>
      <c r="G3709" t="s">
        <v>422</v>
      </c>
      <c r="H3709" t="s">
        <v>3552</v>
      </c>
      <c r="J3709">
        <v>1</v>
      </c>
      <c r="K3709">
        <v>0</v>
      </c>
      <c r="L3709">
        <v>0</v>
      </c>
      <c r="M3709">
        <v>0</v>
      </c>
      <c r="N3709">
        <v>0</v>
      </c>
      <c r="O3709">
        <v>0</v>
      </c>
      <c r="P3709">
        <v>0</v>
      </c>
      <c r="Q3709">
        <v>0</v>
      </c>
      <c r="R3709">
        <v>0</v>
      </c>
      <c r="S3709">
        <v>0</v>
      </c>
      <c r="T3709">
        <v>0</v>
      </c>
      <c r="U3709">
        <v>0</v>
      </c>
      <c r="V3709">
        <v>0</v>
      </c>
      <c r="W3709">
        <v>0</v>
      </c>
      <c r="X3709">
        <v>0</v>
      </c>
      <c r="Y3709">
        <v>0</v>
      </c>
      <c r="Z3709">
        <v>0</v>
      </c>
      <c r="AA3709">
        <v>0</v>
      </c>
      <c r="AB3709">
        <v>0</v>
      </c>
      <c r="AC3709">
        <v>0</v>
      </c>
      <c r="AD3709">
        <v>0</v>
      </c>
    </row>
    <row r="3710" spans="2:30" ht="15" customHeight="1" x14ac:dyDescent="0.45">
      <c r="B3710" t="s">
        <v>419</v>
      </c>
      <c r="C3710" t="s">
        <v>190</v>
      </c>
      <c r="D3710" t="s">
        <v>3583</v>
      </c>
      <c r="E3710" t="s">
        <v>3584</v>
      </c>
      <c r="F3710" t="s">
        <v>6020</v>
      </c>
      <c r="G3710" t="s">
        <v>422</v>
      </c>
      <c r="H3710" t="s">
        <v>3552</v>
      </c>
      <c r="J3710">
        <v>1</v>
      </c>
      <c r="K3710">
        <v>0</v>
      </c>
      <c r="L3710">
        <v>0</v>
      </c>
      <c r="M3710">
        <v>0</v>
      </c>
      <c r="N3710">
        <v>0</v>
      </c>
      <c r="O3710">
        <v>0</v>
      </c>
      <c r="P3710">
        <v>0</v>
      </c>
      <c r="Q3710">
        <v>0</v>
      </c>
      <c r="R3710">
        <v>0</v>
      </c>
      <c r="S3710">
        <v>0</v>
      </c>
      <c r="T3710">
        <v>0</v>
      </c>
      <c r="U3710">
        <v>0</v>
      </c>
      <c r="V3710">
        <v>0</v>
      </c>
      <c r="W3710">
        <v>0</v>
      </c>
      <c r="X3710">
        <v>0</v>
      </c>
      <c r="Y3710">
        <v>0</v>
      </c>
      <c r="Z3710">
        <v>0</v>
      </c>
      <c r="AA3710">
        <v>0</v>
      </c>
      <c r="AB3710">
        <v>0</v>
      </c>
      <c r="AC3710">
        <v>0</v>
      </c>
      <c r="AD3710">
        <v>0</v>
      </c>
    </row>
    <row r="3711" spans="2:30" ht="15" customHeight="1" x14ac:dyDescent="0.45">
      <c r="B3711" t="s">
        <v>419</v>
      </c>
      <c r="C3711" t="s">
        <v>190</v>
      </c>
      <c r="D3711" t="s">
        <v>3586</v>
      </c>
      <c r="E3711" t="s">
        <v>3587</v>
      </c>
      <c r="F3711" t="s">
        <v>6021</v>
      </c>
      <c r="G3711" t="s">
        <v>422</v>
      </c>
      <c r="H3711" t="s">
        <v>971</v>
      </c>
      <c r="J3711">
        <v>1</v>
      </c>
      <c r="K3711">
        <v>13.300765797231501</v>
      </c>
      <c r="L3711">
        <v>6.6597422204573</v>
      </c>
      <c r="M3711">
        <v>5.9120378390671302</v>
      </c>
      <c r="N3711">
        <v>10.667339738862101</v>
      </c>
      <c r="O3711">
        <v>10.697270257523799</v>
      </c>
      <c r="P3711">
        <v>10.786740752201601</v>
      </c>
      <c r="Q3711">
        <v>10.7443172059871</v>
      </c>
      <c r="R3711">
        <v>10.6988230325099</v>
      </c>
      <c r="S3711">
        <v>10.650132442785001</v>
      </c>
      <c r="T3711">
        <v>10.603144041904899</v>
      </c>
      <c r="U3711">
        <v>10.603144041904899</v>
      </c>
      <c r="V3711">
        <v>10.603144041904899</v>
      </c>
      <c r="W3711">
        <v>10.603144041904899</v>
      </c>
      <c r="X3711">
        <v>10.603144041904899</v>
      </c>
      <c r="Y3711">
        <v>10.603144041904899</v>
      </c>
      <c r="Z3711">
        <v>10.603144041904899</v>
      </c>
      <c r="AA3711">
        <v>10.603144041904899</v>
      </c>
      <c r="AB3711">
        <v>10.603144041904899</v>
      </c>
      <c r="AC3711">
        <v>10.603144041904899</v>
      </c>
      <c r="AD3711">
        <v>10.603144041904899</v>
      </c>
    </row>
    <row r="3712" spans="2:30" ht="15" customHeight="1" x14ac:dyDescent="0.45">
      <c r="B3712" t="s">
        <v>419</v>
      </c>
      <c r="C3712" t="s">
        <v>190</v>
      </c>
      <c r="D3712" t="s">
        <v>3589</v>
      </c>
      <c r="E3712" t="s">
        <v>3590</v>
      </c>
      <c r="F3712" t="s">
        <v>6022</v>
      </c>
      <c r="G3712" t="s">
        <v>422</v>
      </c>
      <c r="H3712" t="s">
        <v>971</v>
      </c>
      <c r="J3712">
        <v>1</v>
      </c>
      <c r="K3712">
        <v>20.341077129048099</v>
      </c>
      <c r="L3712">
        <v>13.7288948233198</v>
      </c>
      <c r="M3712">
        <v>12.9322513807038</v>
      </c>
      <c r="N3712">
        <v>4.7553018997950103</v>
      </c>
      <c r="O3712">
        <v>4.7852324184566397</v>
      </c>
      <c r="P3712">
        <v>4.8747029131344499</v>
      </c>
      <c r="Q3712">
        <v>4.8322793669199804</v>
      </c>
      <c r="R3712">
        <v>4.7867851934427801</v>
      </c>
      <c r="S3712">
        <v>4.7380946037178999</v>
      </c>
      <c r="T3712">
        <v>4.6911062028377302</v>
      </c>
      <c r="U3712">
        <v>4.6911062028377302</v>
      </c>
      <c r="V3712">
        <v>4.6911062028377302</v>
      </c>
      <c r="W3712">
        <v>4.6911062028377302</v>
      </c>
      <c r="X3712">
        <v>4.6911062028377302</v>
      </c>
      <c r="Y3712">
        <v>4.6911062028377302</v>
      </c>
      <c r="Z3712">
        <v>4.6911062028377302</v>
      </c>
      <c r="AA3712">
        <v>4.6911062028377302</v>
      </c>
      <c r="AB3712">
        <v>4.6911062028377302</v>
      </c>
      <c r="AC3712">
        <v>4.6911062028377302</v>
      </c>
      <c r="AD3712">
        <v>4.6911062028377302</v>
      </c>
    </row>
    <row r="3713" spans="2:30" ht="15" customHeight="1" x14ac:dyDescent="0.45">
      <c r="B3713" t="s">
        <v>419</v>
      </c>
      <c r="C3713" t="s">
        <v>190</v>
      </c>
      <c r="D3713" t="s">
        <v>3592</v>
      </c>
      <c r="E3713" t="s">
        <v>3593</v>
      </c>
      <c r="F3713" t="s">
        <v>6023</v>
      </c>
      <c r="G3713" t="s">
        <v>422</v>
      </c>
      <c r="H3713" t="s">
        <v>971</v>
      </c>
      <c r="J3713">
        <v>1</v>
      </c>
      <c r="K3713">
        <v>11.1203496605571</v>
      </c>
      <c r="L3713">
        <v>8.6107191627453599</v>
      </c>
      <c r="M3713">
        <v>7.5769525309658601</v>
      </c>
      <c r="N3713">
        <v>4.7553018997950103</v>
      </c>
      <c r="O3713">
        <v>4.7852324184566397</v>
      </c>
      <c r="P3713">
        <v>4.8747029131344499</v>
      </c>
      <c r="Q3713">
        <v>4.8322793669199804</v>
      </c>
      <c r="R3713">
        <v>4.7867851934427801</v>
      </c>
      <c r="S3713">
        <v>4.7380946037178999</v>
      </c>
      <c r="T3713">
        <v>4.6911062028377302</v>
      </c>
      <c r="U3713">
        <v>4.6911062028377302</v>
      </c>
      <c r="V3713">
        <v>4.6911062028377302</v>
      </c>
      <c r="W3713">
        <v>4.6911062028377302</v>
      </c>
      <c r="X3713">
        <v>4.6911062028377302</v>
      </c>
      <c r="Y3713">
        <v>4.6911062028377302</v>
      </c>
      <c r="Z3713">
        <v>4.6911062028377302</v>
      </c>
      <c r="AA3713">
        <v>4.6911062028377302</v>
      </c>
      <c r="AB3713">
        <v>4.6911062028377302</v>
      </c>
      <c r="AC3713">
        <v>4.6911062028377302</v>
      </c>
      <c r="AD3713">
        <v>4.6911062028377302</v>
      </c>
    </row>
    <row r="3714" spans="2:30" ht="15" customHeight="1" x14ac:dyDescent="0.45">
      <c r="B3714" t="s">
        <v>419</v>
      </c>
      <c r="C3714" t="s">
        <v>190</v>
      </c>
      <c r="D3714" t="s">
        <v>3595</v>
      </c>
      <c r="E3714" t="s">
        <v>3596</v>
      </c>
      <c r="F3714" t="s">
        <v>6024</v>
      </c>
      <c r="G3714" t="s">
        <v>422</v>
      </c>
      <c r="H3714" t="s">
        <v>971</v>
      </c>
      <c r="J3714">
        <v>1</v>
      </c>
      <c r="K3714">
        <v>11.487541741967901</v>
      </c>
      <c r="L3714">
        <v>9.3891447698250499</v>
      </c>
      <c r="M3714">
        <v>8.7667832853036707</v>
      </c>
      <c r="N3714">
        <v>9.1053931197607003</v>
      </c>
      <c r="O3714">
        <v>9.4445800349302207</v>
      </c>
      <c r="P3714">
        <v>8.5676666692102899</v>
      </c>
      <c r="Q3714">
        <v>7.5361226914357804</v>
      </c>
      <c r="R3714">
        <v>7.1686734271328403</v>
      </c>
      <c r="S3714">
        <v>7.0644313587224099</v>
      </c>
      <c r="T3714">
        <v>7.00535857958518</v>
      </c>
      <c r="U3714">
        <v>7.00535857958518</v>
      </c>
      <c r="V3714">
        <v>7.00535857958518</v>
      </c>
      <c r="W3714">
        <v>7.00535857958518</v>
      </c>
      <c r="X3714">
        <v>7.00535857958518</v>
      </c>
      <c r="Y3714">
        <v>7.00535857958518</v>
      </c>
      <c r="Z3714">
        <v>7.00535857958518</v>
      </c>
      <c r="AA3714">
        <v>7.00535857958518</v>
      </c>
      <c r="AB3714">
        <v>7.00535857958518</v>
      </c>
      <c r="AC3714">
        <v>7.00535857958518</v>
      </c>
      <c r="AD3714">
        <v>7.00535857958518</v>
      </c>
    </row>
    <row r="3715" spans="2:30" ht="15" customHeight="1" x14ac:dyDescent="0.45">
      <c r="B3715" t="s">
        <v>419</v>
      </c>
      <c r="C3715" t="s">
        <v>190</v>
      </c>
      <c r="D3715" t="s">
        <v>3598</v>
      </c>
      <c r="E3715" t="s">
        <v>3599</v>
      </c>
      <c r="F3715" t="s">
        <v>6025</v>
      </c>
      <c r="G3715" t="s">
        <v>422</v>
      </c>
      <c r="H3715" t="s">
        <v>971</v>
      </c>
      <c r="J3715">
        <v>1</v>
      </c>
      <c r="K3715">
        <v>16.896519832841999</v>
      </c>
      <c r="L3715">
        <v>15.0073469774436</v>
      </c>
      <c r="M3715">
        <v>14.3871959394841</v>
      </c>
      <c r="N3715">
        <v>9.1053931197607003</v>
      </c>
      <c r="O3715">
        <v>9.4445800349302207</v>
      </c>
      <c r="P3715">
        <v>8.5676666692102899</v>
      </c>
      <c r="Q3715">
        <v>7.5361226914357804</v>
      </c>
      <c r="R3715">
        <v>7.1686734271328403</v>
      </c>
      <c r="S3715">
        <v>7.0644313587224099</v>
      </c>
      <c r="T3715">
        <v>7.00535857958518</v>
      </c>
      <c r="U3715">
        <v>7.00535857958518</v>
      </c>
      <c r="V3715">
        <v>7.00535857958518</v>
      </c>
      <c r="W3715">
        <v>7.00535857958518</v>
      </c>
      <c r="X3715">
        <v>7.00535857958518</v>
      </c>
      <c r="Y3715">
        <v>7.00535857958518</v>
      </c>
      <c r="Z3715">
        <v>7.00535857958518</v>
      </c>
      <c r="AA3715">
        <v>7.00535857958518</v>
      </c>
      <c r="AB3715">
        <v>7.00535857958518</v>
      </c>
      <c r="AC3715">
        <v>7.00535857958518</v>
      </c>
      <c r="AD3715">
        <v>7.00535857958518</v>
      </c>
    </row>
    <row r="3716" spans="2:30" ht="15" customHeight="1" x14ac:dyDescent="0.45">
      <c r="B3716" t="s">
        <v>419</v>
      </c>
      <c r="C3716" t="s">
        <v>190</v>
      </c>
      <c r="D3716" t="s">
        <v>3601</v>
      </c>
      <c r="E3716" t="s">
        <v>3602</v>
      </c>
      <c r="F3716" t="s">
        <v>6026</v>
      </c>
      <c r="G3716" t="s">
        <v>422</v>
      </c>
      <c r="H3716" t="s">
        <v>971</v>
      </c>
      <c r="J3716">
        <v>1</v>
      </c>
      <c r="K3716">
        <v>12.260577702832601</v>
      </c>
      <c r="L3716">
        <v>10.1915891193392</v>
      </c>
      <c r="M3716">
        <v>9.5695478851554796</v>
      </c>
      <c r="N3716">
        <v>9.1053931197607003</v>
      </c>
      <c r="O3716">
        <v>9.4445800349302207</v>
      </c>
      <c r="P3716">
        <v>8.5676666692102899</v>
      </c>
      <c r="Q3716">
        <v>7.5361226914357804</v>
      </c>
      <c r="R3716">
        <v>7.1686734271328403</v>
      </c>
      <c r="S3716">
        <v>7.0644313587224099</v>
      </c>
      <c r="T3716">
        <v>7.00535857958518</v>
      </c>
      <c r="U3716">
        <v>7.00535857958518</v>
      </c>
      <c r="V3716">
        <v>7.00535857958518</v>
      </c>
      <c r="W3716">
        <v>7.00535857958518</v>
      </c>
      <c r="X3716">
        <v>7.00535857958518</v>
      </c>
      <c r="Y3716">
        <v>7.00535857958518</v>
      </c>
      <c r="Z3716">
        <v>7.00535857958518</v>
      </c>
      <c r="AA3716">
        <v>7.00535857958518</v>
      </c>
      <c r="AB3716">
        <v>7.00535857958518</v>
      </c>
      <c r="AC3716">
        <v>7.00535857958518</v>
      </c>
      <c r="AD3716">
        <v>7.00535857958518</v>
      </c>
    </row>
    <row r="3717" spans="2:30" ht="15" customHeight="1" x14ac:dyDescent="0.45">
      <c r="B3717" t="s">
        <v>419</v>
      </c>
      <c r="C3717" t="s">
        <v>190</v>
      </c>
      <c r="D3717" t="s">
        <v>3604</v>
      </c>
      <c r="E3717" t="s">
        <v>3605</v>
      </c>
      <c r="F3717" t="s">
        <v>6027</v>
      </c>
      <c r="G3717" t="s">
        <v>422</v>
      </c>
      <c r="H3717" t="s">
        <v>971</v>
      </c>
      <c r="J3717">
        <v>1</v>
      </c>
      <c r="K3717">
        <v>0.96288449831239997</v>
      </c>
      <c r="L3717">
        <v>0.817729003790577</v>
      </c>
      <c r="M3717">
        <v>0.76352775679431995</v>
      </c>
      <c r="N3717">
        <v>0.44257796119644699</v>
      </c>
      <c r="O3717">
        <v>0.46331913590053098</v>
      </c>
      <c r="P3717">
        <v>0.43205305147276302</v>
      </c>
      <c r="Q3717">
        <v>0.42345124516562599</v>
      </c>
      <c r="R3717">
        <v>0.419115237252767</v>
      </c>
      <c r="S3717">
        <v>0.41532337134922498</v>
      </c>
      <c r="T3717">
        <v>0.411203858509608</v>
      </c>
      <c r="U3717">
        <v>0.411203858509608</v>
      </c>
      <c r="V3717">
        <v>0.411203858509608</v>
      </c>
      <c r="W3717">
        <v>0.411203858509608</v>
      </c>
      <c r="X3717">
        <v>0.411203858509608</v>
      </c>
      <c r="Y3717">
        <v>0.411203858509608</v>
      </c>
      <c r="Z3717">
        <v>0.411203858509608</v>
      </c>
      <c r="AA3717">
        <v>0.411203858509608</v>
      </c>
      <c r="AB3717">
        <v>0.411203858509608</v>
      </c>
      <c r="AC3717">
        <v>0.411203858509608</v>
      </c>
      <c r="AD3717">
        <v>0.411203858509608</v>
      </c>
    </row>
    <row r="3718" spans="2:30" ht="15" customHeight="1" x14ac:dyDescent="0.45">
      <c r="B3718" t="s">
        <v>419</v>
      </c>
      <c r="C3718" t="s">
        <v>190</v>
      </c>
      <c r="D3718" t="s">
        <v>3607</v>
      </c>
      <c r="E3718" t="s">
        <v>3608</v>
      </c>
      <c r="F3718" t="s">
        <v>6028</v>
      </c>
      <c r="G3718" t="s">
        <v>422</v>
      </c>
      <c r="H3718" t="s">
        <v>971</v>
      </c>
      <c r="J3718">
        <v>1</v>
      </c>
      <c r="K3718">
        <v>1.0765662572631001</v>
      </c>
      <c r="L3718">
        <v>0.85484887846197799</v>
      </c>
      <c r="M3718">
        <v>0.77837412984309895</v>
      </c>
      <c r="N3718">
        <v>0.44257796119644699</v>
      </c>
      <c r="O3718">
        <v>0.48095686387165798</v>
      </c>
      <c r="P3718">
        <v>0.44850053572389398</v>
      </c>
      <c r="Q3718">
        <v>0.439571274088562</v>
      </c>
      <c r="R3718">
        <v>0.435070202136422</v>
      </c>
      <c r="S3718">
        <v>0.43113398670330699</v>
      </c>
      <c r="T3718">
        <v>0.42685765140329701</v>
      </c>
      <c r="U3718">
        <v>0.42685765140329701</v>
      </c>
      <c r="V3718">
        <v>0.42685765140329701</v>
      </c>
      <c r="W3718">
        <v>0.42685765140329701</v>
      </c>
      <c r="X3718">
        <v>0.42685765140329701</v>
      </c>
      <c r="Y3718">
        <v>0.42685765140329701</v>
      </c>
      <c r="Z3718">
        <v>0.42685765140329701</v>
      </c>
      <c r="AA3718">
        <v>0.42685765140329701</v>
      </c>
      <c r="AB3718">
        <v>0.42685765140329701</v>
      </c>
      <c r="AC3718">
        <v>0.42685765140329701</v>
      </c>
      <c r="AD3718">
        <v>0.42685765140329701</v>
      </c>
    </row>
    <row r="3719" spans="2:30" ht="15" customHeight="1" x14ac:dyDescent="0.45">
      <c r="B3719" t="s">
        <v>419</v>
      </c>
      <c r="C3719" t="s">
        <v>190</v>
      </c>
      <c r="D3719" t="s">
        <v>3610</v>
      </c>
      <c r="E3719" t="s">
        <v>3611</v>
      </c>
      <c r="F3719" t="s">
        <v>6029</v>
      </c>
      <c r="G3719" t="s">
        <v>422</v>
      </c>
      <c r="H3719" t="s">
        <v>971</v>
      </c>
      <c r="J3719">
        <v>1</v>
      </c>
      <c r="K3719">
        <v>0.67072237780911004</v>
      </c>
      <c r="L3719">
        <v>0.57754157944621498</v>
      </c>
      <c r="M3719">
        <v>0.54295307149818295</v>
      </c>
      <c r="N3719">
        <v>0.37028919767589602</v>
      </c>
      <c r="O3719">
        <v>0.38764259891455799</v>
      </c>
      <c r="P3719">
        <v>0.36148338103139199</v>
      </c>
      <c r="Q3719">
        <v>0.354286556437093</v>
      </c>
      <c r="R3719">
        <v>0.35065877323969102</v>
      </c>
      <c r="S3719">
        <v>0.34748625425722501</v>
      </c>
      <c r="T3719">
        <v>0.34403960476732698</v>
      </c>
      <c r="U3719">
        <v>0.34403960476732698</v>
      </c>
      <c r="V3719">
        <v>0.34403960476732698</v>
      </c>
      <c r="W3719">
        <v>0.34403960476732698</v>
      </c>
      <c r="X3719">
        <v>0.34403960476732698</v>
      </c>
      <c r="Y3719">
        <v>0.34403960476732698</v>
      </c>
      <c r="Z3719">
        <v>0.34403960476732698</v>
      </c>
      <c r="AA3719">
        <v>0.34403960476732698</v>
      </c>
      <c r="AB3719">
        <v>0.34403960476732698</v>
      </c>
      <c r="AC3719">
        <v>0.34403960476732698</v>
      </c>
      <c r="AD3719">
        <v>0.34403960476732698</v>
      </c>
    </row>
    <row r="3720" spans="2:30" ht="15" customHeight="1" x14ac:dyDescent="0.45">
      <c r="B3720" t="s">
        <v>419</v>
      </c>
      <c r="C3720" t="s">
        <v>190</v>
      </c>
      <c r="D3720" t="s">
        <v>3613</v>
      </c>
      <c r="E3720" t="s">
        <v>3614</v>
      </c>
      <c r="F3720" t="s">
        <v>6030</v>
      </c>
      <c r="G3720" t="s">
        <v>422</v>
      </c>
      <c r="H3720" t="s">
        <v>971</v>
      </c>
      <c r="J3720">
        <v>1</v>
      </c>
      <c r="K3720">
        <v>0.78326731917029901</v>
      </c>
      <c r="L3720">
        <v>0.69872705263814305</v>
      </c>
      <c r="M3720">
        <v>0.691416801985968</v>
      </c>
      <c r="N3720">
        <v>0.45942610987139099</v>
      </c>
      <c r="O3720">
        <v>0.48095686387165798</v>
      </c>
      <c r="P3720">
        <v>0.44850053572389398</v>
      </c>
      <c r="Q3720">
        <v>0.439571274088562</v>
      </c>
      <c r="R3720">
        <v>0.435070202136422</v>
      </c>
      <c r="S3720">
        <v>0.43113398670330699</v>
      </c>
      <c r="T3720">
        <v>0.42685765140329701</v>
      </c>
      <c r="U3720">
        <v>0.42685765140329701</v>
      </c>
      <c r="V3720">
        <v>0.42685765140329701</v>
      </c>
      <c r="W3720">
        <v>0.42685765140329701</v>
      </c>
      <c r="X3720">
        <v>0.42685765140329701</v>
      </c>
      <c r="Y3720">
        <v>0.42685765140329701</v>
      </c>
      <c r="Z3720">
        <v>0.42685765140329701</v>
      </c>
      <c r="AA3720">
        <v>0.42685765140329701</v>
      </c>
      <c r="AB3720">
        <v>0.42685765140329701</v>
      </c>
      <c r="AC3720">
        <v>0.42685765140329701</v>
      </c>
      <c r="AD3720">
        <v>0.42685765140329701</v>
      </c>
    </row>
    <row r="3721" spans="2:30" ht="15" customHeight="1" x14ac:dyDescent="0.45">
      <c r="B3721" t="s">
        <v>419</v>
      </c>
      <c r="C3721" t="s">
        <v>190</v>
      </c>
      <c r="D3721" t="s">
        <v>3616</v>
      </c>
      <c r="E3721" t="s">
        <v>3617</v>
      </c>
      <c r="F3721" t="s">
        <v>6031</v>
      </c>
      <c r="G3721" t="s">
        <v>422</v>
      </c>
      <c r="H3721" t="s">
        <v>971</v>
      </c>
      <c r="J3721">
        <v>1</v>
      </c>
      <c r="K3721">
        <v>116.497656119905</v>
      </c>
      <c r="L3721">
        <v>95.069457838557597</v>
      </c>
      <c r="M3721">
        <v>91.607423987051902</v>
      </c>
      <c r="N3721">
        <v>78.383975634268594</v>
      </c>
      <c r="O3721">
        <v>82.057397890171302</v>
      </c>
      <c r="P3721">
        <v>76.519932822231894</v>
      </c>
      <c r="Q3721">
        <v>74.996486480333999</v>
      </c>
      <c r="R3721">
        <v>74.228545985346997</v>
      </c>
      <c r="S3721">
        <v>73.556977243451001</v>
      </c>
      <c r="T3721">
        <v>72.827379698257502</v>
      </c>
      <c r="U3721">
        <v>72.827379698257502</v>
      </c>
      <c r="V3721">
        <v>72.827379698257502</v>
      </c>
      <c r="W3721">
        <v>72.827379698257502</v>
      </c>
      <c r="X3721">
        <v>72.827379698257502</v>
      </c>
      <c r="Y3721">
        <v>72.827379698257502</v>
      </c>
      <c r="Z3721">
        <v>72.827379698257502</v>
      </c>
      <c r="AA3721">
        <v>72.827379698257502</v>
      </c>
      <c r="AB3721">
        <v>72.827379698257502</v>
      </c>
      <c r="AC3721">
        <v>72.827379698257502</v>
      </c>
      <c r="AD3721">
        <v>72.827379698257502</v>
      </c>
    </row>
    <row r="3722" spans="2:30" ht="15" customHeight="1" x14ac:dyDescent="0.45">
      <c r="B3722" t="s">
        <v>419</v>
      </c>
      <c r="C3722" t="s">
        <v>190</v>
      </c>
      <c r="D3722" t="s">
        <v>3619</v>
      </c>
      <c r="E3722" t="s">
        <v>932</v>
      </c>
      <c r="F3722" t="s">
        <v>5224</v>
      </c>
      <c r="G3722" t="s">
        <v>422</v>
      </c>
      <c r="H3722" t="s">
        <v>832</v>
      </c>
      <c r="J3722">
        <v>1</v>
      </c>
      <c r="K3722">
        <v>13.300765797231501</v>
      </c>
      <c r="L3722">
        <v>6.6597422204573</v>
      </c>
      <c r="M3722">
        <v>5.9120378390671302</v>
      </c>
      <c r="N3722">
        <v>5.0316224519831598</v>
      </c>
      <c r="O3722">
        <v>5.0549587333229802</v>
      </c>
      <c r="P3722">
        <v>5.1247172516773603</v>
      </c>
      <c r="Q3722">
        <v>5.09164038384605</v>
      </c>
      <c r="R3722">
        <v>5.0561694037541702</v>
      </c>
      <c r="S3722">
        <v>5.0182062360166899</v>
      </c>
      <c r="T3722">
        <v>4.9815702339799701</v>
      </c>
      <c r="U3722">
        <v>4.9815702339799701</v>
      </c>
      <c r="V3722">
        <v>4.9815702339799701</v>
      </c>
      <c r="W3722">
        <v>4.9815702339799701</v>
      </c>
      <c r="X3722">
        <v>4.9815702339799701</v>
      </c>
      <c r="Y3722">
        <v>4.9815702339799701</v>
      </c>
      <c r="Z3722">
        <v>4.9815702339799701</v>
      </c>
      <c r="AA3722">
        <v>4.9815702339799701</v>
      </c>
      <c r="AB3722">
        <v>4.9815702339799701</v>
      </c>
      <c r="AC3722">
        <v>4.9815702339799701</v>
      </c>
      <c r="AD3722">
        <v>4.9815702339799701</v>
      </c>
    </row>
    <row r="3723" spans="2:30" ht="15" customHeight="1" x14ac:dyDescent="0.45">
      <c r="B3723" t="s">
        <v>419</v>
      </c>
      <c r="C3723" t="s">
        <v>190</v>
      </c>
      <c r="D3723" t="s">
        <v>3620</v>
      </c>
      <c r="E3723" t="s">
        <v>926</v>
      </c>
      <c r="F3723" t="s">
        <v>5222</v>
      </c>
      <c r="G3723" t="s">
        <v>422</v>
      </c>
      <c r="H3723" t="s">
        <v>832</v>
      </c>
      <c r="J3723">
        <v>1</v>
      </c>
      <c r="K3723">
        <v>23.399139181173702</v>
      </c>
      <c r="L3723">
        <v>15.8638334974352</v>
      </c>
      <c r="M3723">
        <v>14.7435088926548</v>
      </c>
      <c r="N3723">
        <v>13.652285126927801</v>
      </c>
      <c r="O3723">
        <v>13.6812090930185</v>
      </c>
      <c r="P3723">
        <v>13.7676707271595</v>
      </c>
      <c r="Q3723">
        <v>13.726673869536601</v>
      </c>
      <c r="R3723">
        <v>13.682709648740699</v>
      </c>
      <c r="S3723">
        <v>13.6356565060251</v>
      </c>
      <c r="T3723">
        <v>13.590248308155999</v>
      </c>
      <c r="U3723">
        <v>13.590248308155999</v>
      </c>
      <c r="V3723">
        <v>13.590248308155999</v>
      </c>
      <c r="W3723">
        <v>13.590248308155999</v>
      </c>
      <c r="X3723">
        <v>13.590248308155999</v>
      </c>
      <c r="Y3723">
        <v>13.590248308155999</v>
      </c>
      <c r="Z3723">
        <v>13.590248308155999</v>
      </c>
      <c r="AA3723">
        <v>13.590248308155999</v>
      </c>
      <c r="AB3723">
        <v>13.590248308155999</v>
      </c>
      <c r="AC3723">
        <v>13.590248308155999</v>
      </c>
      <c r="AD3723">
        <v>13.590248308155999</v>
      </c>
    </row>
    <row r="3724" spans="2:30" ht="15" customHeight="1" x14ac:dyDescent="0.45">
      <c r="B3724" t="s">
        <v>419</v>
      </c>
      <c r="C3724" t="s">
        <v>190</v>
      </c>
      <c r="D3724" t="s">
        <v>3621</v>
      </c>
      <c r="E3724" t="s">
        <v>920</v>
      </c>
      <c r="F3724" t="s">
        <v>5220</v>
      </c>
      <c r="G3724" t="s">
        <v>422</v>
      </c>
      <c r="H3724" t="s">
        <v>832</v>
      </c>
      <c r="J3724">
        <v>1</v>
      </c>
      <c r="K3724">
        <v>11.4659422077673</v>
      </c>
      <c r="L3724">
        <v>8.8301631277145294</v>
      </c>
      <c r="M3724">
        <v>7.7455649105912698</v>
      </c>
      <c r="N3724">
        <v>7.0537973643552103</v>
      </c>
      <c r="O3724">
        <v>7.0721333479347201</v>
      </c>
      <c r="P3724">
        <v>7.1269446106398302</v>
      </c>
      <c r="Q3724">
        <v>7.10095516970941</v>
      </c>
      <c r="R3724">
        <v>7.0730846063131798</v>
      </c>
      <c r="S3724">
        <v>7.0432558598165</v>
      </c>
      <c r="T3724">
        <v>7.01446990536291</v>
      </c>
      <c r="U3724">
        <v>7.01446990536291</v>
      </c>
      <c r="V3724">
        <v>7.01446990536291</v>
      </c>
      <c r="W3724">
        <v>7.01446990536291</v>
      </c>
      <c r="X3724">
        <v>7.01446990536291</v>
      </c>
      <c r="Y3724">
        <v>7.01446990536291</v>
      </c>
      <c r="Z3724">
        <v>7.01446990536291</v>
      </c>
      <c r="AA3724">
        <v>7.01446990536291</v>
      </c>
      <c r="AB3724">
        <v>7.01446990536291</v>
      </c>
      <c r="AC3724">
        <v>7.01446990536291</v>
      </c>
      <c r="AD3724">
        <v>7.01446990536291</v>
      </c>
    </row>
    <row r="3725" spans="2:30" ht="15" customHeight="1" x14ac:dyDescent="0.45">
      <c r="B3725" t="s">
        <v>419</v>
      </c>
      <c r="C3725" t="s">
        <v>190</v>
      </c>
      <c r="D3725" t="s">
        <v>3622</v>
      </c>
      <c r="E3725" t="s">
        <v>935</v>
      </c>
      <c r="F3725" t="s">
        <v>5225</v>
      </c>
      <c r="G3725" t="s">
        <v>422</v>
      </c>
      <c r="H3725" t="s">
        <v>832</v>
      </c>
      <c r="J3725">
        <v>1</v>
      </c>
      <c r="K3725">
        <v>2.7840662767025601</v>
      </c>
      <c r="L3725">
        <v>2.61367588127455</v>
      </c>
      <c r="M3725">
        <v>2.6543194100780299</v>
      </c>
      <c r="N3725">
        <v>2.6543194100780299</v>
      </c>
      <c r="O3725">
        <v>2.6543194100780299</v>
      </c>
      <c r="P3725">
        <v>2.6543194100780299</v>
      </c>
      <c r="Q3725">
        <v>2.6543194100780299</v>
      </c>
      <c r="R3725">
        <v>2.6543194100780299</v>
      </c>
      <c r="S3725">
        <v>2.6543194100780299</v>
      </c>
      <c r="T3725">
        <v>2.6543194100780299</v>
      </c>
      <c r="U3725">
        <v>2.6543194100780299</v>
      </c>
      <c r="V3725">
        <v>2.6543194100780299</v>
      </c>
      <c r="W3725">
        <v>2.6543194100780299</v>
      </c>
      <c r="X3725">
        <v>2.6543194100780299</v>
      </c>
      <c r="Y3725">
        <v>2.6543194100780299</v>
      </c>
      <c r="Z3725">
        <v>2.6543194100780299</v>
      </c>
      <c r="AA3725">
        <v>2.6543194100780299</v>
      </c>
      <c r="AB3725">
        <v>2.6543194100780299</v>
      </c>
      <c r="AC3725">
        <v>2.6543194100780299</v>
      </c>
      <c r="AD3725">
        <v>2.6543194100780299</v>
      </c>
    </row>
    <row r="3726" spans="2:30" ht="15" customHeight="1" x14ac:dyDescent="0.45">
      <c r="B3726" t="s">
        <v>419</v>
      </c>
      <c r="C3726" t="s">
        <v>190</v>
      </c>
      <c r="D3726" t="s">
        <v>3623</v>
      </c>
      <c r="E3726" t="s">
        <v>929</v>
      </c>
      <c r="F3726" t="s">
        <v>5223</v>
      </c>
      <c r="G3726" t="s">
        <v>422</v>
      </c>
      <c r="H3726" t="s">
        <v>832</v>
      </c>
      <c r="J3726">
        <v>1</v>
      </c>
      <c r="K3726">
        <v>4.6336684948303901</v>
      </c>
      <c r="L3726">
        <v>3.2086856370367198</v>
      </c>
      <c r="M3726">
        <v>2.3308805686582201</v>
      </c>
      <c r="N3726">
        <v>2.3308805686582201</v>
      </c>
      <c r="O3726">
        <v>2.3308805686582201</v>
      </c>
      <c r="P3726">
        <v>2.3308805686582201</v>
      </c>
      <c r="Q3726">
        <v>2.3308805686582201</v>
      </c>
      <c r="R3726">
        <v>2.3308805686582201</v>
      </c>
      <c r="S3726">
        <v>2.3308805686582201</v>
      </c>
      <c r="T3726">
        <v>2.3308805686582201</v>
      </c>
      <c r="U3726">
        <v>2.3308805686582201</v>
      </c>
      <c r="V3726">
        <v>2.3308805686582201</v>
      </c>
      <c r="W3726">
        <v>2.3308805686582201</v>
      </c>
      <c r="X3726">
        <v>2.3308805686582201</v>
      </c>
      <c r="Y3726">
        <v>2.3308805686582201</v>
      </c>
      <c r="Z3726">
        <v>2.3308805686582201</v>
      </c>
      <c r="AA3726">
        <v>2.3308805686582201</v>
      </c>
      <c r="AB3726">
        <v>2.3308805686582201</v>
      </c>
      <c r="AC3726">
        <v>2.3308805686582201</v>
      </c>
      <c r="AD3726">
        <v>2.3308805686582201</v>
      </c>
    </row>
    <row r="3727" spans="2:30" ht="15" customHeight="1" x14ac:dyDescent="0.45">
      <c r="B3727" t="s">
        <v>419</v>
      </c>
      <c r="C3727" t="s">
        <v>190</v>
      </c>
      <c r="D3727" t="s">
        <v>3624</v>
      </c>
      <c r="E3727" t="s">
        <v>923</v>
      </c>
      <c r="F3727" t="s">
        <v>5221</v>
      </c>
      <c r="G3727" t="s">
        <v>422</v>
      </c>
      <c r="H3727" t="s">
        <v>832</v>
      </c>
      <c r="J3727">
        <v>1</v>
      </c>
      <c r="K3727">
        <v>5.33622176514569</v>
      </c>
      <c r="L3727">
        <v>5.0100913196194297</v>
      </c>
      <c r="M3727">
        <v>5.0870036796421596</v>
      </c>
      <c r="N3727">
        <v>5.0870036796421596</v>
      </c>
      <c r="O3727">
        <v>5.0870036796421596</v>
      </c>
      <c r="P3727">
        <v>5.0870036796421596</v>
      </c>
      <c r="Q3727">
        <v>5.0870036796421596</v>
      </c>
      <c r="R3727">
        <v>5.0870036796421596</v>
      </c>
      <c r="S3727">
        <v>5.0870036796421596</v>
      </c>
      <c r="T3727">
        <v>5.0870036796421596</v>
      </c>
      <c r="U3727">
        <v>5.0870036796421596</v>
      </c>
      <c r="V3727">
        <v>5.0870036796421596</v>
      </c>
      <c r="W3727">
        <v>5.0870036796421596</v>
      </c>
      <c r="X3727">
        <v>5.0870036796421596</v>
      </c>
      <c r="Y3727">
        <v>5.0870036796421596</v>
      </c>
      <c r="Z3727">
        <v>5.0870036796421596</v>
      </c>
      <c r="AA3727">
        <v>5.0870036796421596</v>
      </c>
      <c r="AB3727">
        <v>5.0870036796421596</v>
      </c>
      <c r="AC3727">
        <v>5.0870036796421596</v>
      </c>
      <c r="AD3727">
        <v>5.0870036796421596</v>
      </c>
    </row>
    <row r="3728" spans="2:30" ht="15" customHeight="1" x14ac:dyDescent="0.45">
      <c r="B3728" t="s">
        <v>419</v>
      </c>
      <c r="C3728" t="s">
        <v>190</v>
      </c>
      <c r="D3728" t="s">
        <v>3625</v>
      </c>
      <c r="E3728" t="s">
        <v>3626</v>
      </c>
      <c r="F3728" t="s">
        <v>6032</v>
      </c>
      <c r="G3728" t="s">
        <v>422</v>
      </c>
      <c r="H3728" t="s">
        <v>832</v>
      </c>
      <c r="J3728">
        <v>1</v>
      </c>
      <c r="K3728">
        <v>0.413801602580535</v>
      </c>
      <c r="L3728">
        <v>0.28058258207500397</v>
      </c>
      <c r="M3728">
        <v>0.24920697617592399</v>
      </c>
      <c r="N3728">
        <v>0.24920697617592399</v>
      </c>
      <c r="O3728">
        <v>0.24920697617592399</v>
      </c>
      <c r="P3728">
        <v>0.24920697617592399</v>
      </c>
      <c r="Q3728">
        <v>0.24920697617592399</v>
      </c>
      <c r="R3728">
        <v>0.24920697617592399</v>
      </c>
      <c r="S3728">
        <v>0.24920697617592399</v>
      </c>
      <c r="T3728">
        <v>0.24920697617592399</v>
      </c>
      <c r="U3728">
        <v>0.24920697617592399</v>
      </c>
      <c r="V3728">
        <v>0.24920697617592399</v>
      </c>
      <c r="W3728">
        <v>0.24920697617592399</v>
      </c>
      <c r="X3728">
        <v>0.24920697617592399</v>
      </c>
      <c r="Y3728">
        <v>0.24920697617592399</v>
      </c>
      <c r="Z3728">
        <v>0.24920697617592399</v>
      </c>
      <c r="AA3728">
        <v>0.24920697617592399</v>
      </c>
      <c r="AB3728">
        <v>0.24920697617592399</v>
      </c>
      <c r="AC3728">
        <v>0.24920697617592399</v>
      </c>
      <c r="AD3728">
        <v>0.24920697617592399</v>
      </c>
    </row>
    <row r="3729" spans="2:30" ht="15" customHeight="1" x14ac:dyDescent="0.45">
      <c r="B3729" t="s">
        <v>419</v>
      </c>
      <c r="C3729" t="s">
        <v>190</v>
      </c>
      <c r="D3729" t="s">
        <v>3628</v>
      </c>
      <c r="E3729" t="s">
        <v>3629</v>
      </c>
      <c r="F3729" t="s">
        <v>6033</v>
      </c>
      <c r="G3729" t="s">
        <v>422</v>
      </c>
      <c r="H3729" t="s">
        <v>832</v>
      </c>
      <c r="J3729">
        <v>1</v>
      </c>
      <c r="K3729">
        <v>0.175069908784073</v>
      </c>
      <c r="L3729">
        <v>0.10153377483648</v>
      </c>
      <c r="M3729">
        <v>8.8017783074900796E-2</v>
      </c>
      <c r="N3729">
        <v>8.8017783074900796E-2</v>
      </c>
      <c r="O3729">
        <v>8.8017783074900796E-2</v>
      </c>
      <c r="P3729">
        <v>8.8017783074900796E-2</v>
      </c>
      <c r="Q3729">
        <v>8.8017783074900796E-2</v>
      </c>
      <c r="R3729">
        <v>8.8017783074900796E-2</v>
      </c>
      <c r="S3729">
        <v>8.8017783074900796E-2</v>
      </c>
      <c r="T3729">
        <v>8.8017783074900796E-2</v>
      </c>
      <c r="U3729">
        <v>8.8017783074900796E-2</v>
      </c>
      <c r="V3729">
        <v>8.8017783074900796E-2</v>
      </c>
      <c r="W3729">
        <v>8.8017783074900796E-2</v>
      </c>
      <c r="X3729">
        <v>8.8017783074900796E-2</v>
      </c>
      <c r="Y3729">
        <v>8.8017783074900796E-2</v>
      </c>
      <c r="Z3729">
        <v>8.8017783074900796E-2</v>
      </c>
      <c r="AA3729">
        <v>8.8017783074900796E-2</v>
      </c>
      <c r="AB3729">
        <v>8.8017783074900796E-2</v>
      </c>
      <c r="AC3729">
        <v>8.8017783074900796E-2</v>
      </c>
      <c r="AD3729">
        <v>8.8017783074900796E-2</v>
      </c>
    </row>
    <row r="3730" spans="2:30" ht="15" customHeight="1" x14ac:dyDescent="0.45">
      <c r="B3730" t="s">
        <v>419</v>
      </c>
      <c r="C3730" t="s">
        <v>190</v>
      </c>
      <c r="D3730" t="s">
        <v>3631</v>
      </c>
      <c r="E3730" t="s">
        <v>3632</v>
      </c>
      <c r="F3730" t="s">
        <v>6034</v>
      </c>
      <c r="G3730" t="s">
        <v>422</v>
      </c>
      <c r="H3730" t="s">
        <v>832</v>
      </c>
      <c r="J3730">
        <v>1</v>
      </c>
      <c r="K3730">
        <v>0.413801602580535</v>
      </c>
      <c r="L3730">
        <v>0.25874736168006202</v>
      </c>
      <c r="M3730">
        <v>0.24390470008707499</v>
      </c>
      <c r="N3730">
        <v>0.24390470008707499</v>
      </c>
      <c r="O3730">
        <v>0.24390470008707499</v>
      </c>
      <c r="P3730">
        <v>0.24390470008707499</v>
      </c>
      <c r="Q3730">
        <v>0.24390470008707499</v>
      </c>
      <c r="R3730">
        <v>0.24390470008707499</v>
      </c>
      <c r="S3730">
        <v>0.24390470008707499</v>
      </c>
      <c r="T3730">
        <v>0.24390470008707499</v>
      </c>
      <c r="U3730">
        <v>0.24390470008707499</v>
      </c>
      <c r="V3730">
        <v>0.24390470008707499</v>
      </c>
      <c r="W3730">
        <v>0.24390470008707499</v>
      </c>
      <c r="X3730">
        <v>0.24390470008707499</v>
      </c>
      <c r="Y3730">
        <v>0.24390470008707499</v>
      </c>
      <c r="Z3730">
        <v>0.24390470008707499</v>
      </c>
      <c r="AA3730">
        <v>0.24390470008707499</v>
      </c>
      <c r="AB3730">
        <v>0.24390470008707499</v>
      </c>
      <c r="AC3730">
        <v>0.24390470008707499</v>
      </c>
      <c r="AD3730">
        <v>0.24390470008707499</v>
      </c>
    </row>
    <row r="3731" spans="2:30" ht="15" customHeight="1" x14ac:dyDescent="0.45">
      <c r="B3731" t="s">
        <v>419</v>
      </c>
      <c r="C3731" t="s">
        <v>190</v>
      </c>
      <c r="D3731" t="s">
        <v>3634</v>
      </c>
      <c r="E3731" t="s">
        <v>3635</v>
      </c>
      <c r="F3731" t="s">
        <v>6035</v>
      </c>
      <c r="G3731" t="s">
        <v>422</v>
      </c>
      <c r="H3731" t="s">
        <v>832</v>
      </c>
      <c r="J3731">
        <v>1</v>
      </c>
      <c r="K3731">
        <v>33.050697779735998</v>
      </c>
      <c r="L3731">
        <v>26.3005229657076</v>
      </c>
      <c r="M3731">
        <v>23.176248784360901</v>
      </c>
      <c r="N3731">
        <v>15</v>
      </c>
      <c r="O3731">
        <v>15</v>
      </c>
      <c r="P3731">
        <v>15</v>
      </c>
      <c r="Q3731">
        <v>15</v>
      </c>
      <c r="R3731">
        <v>15</v>
      </c>
      <c r="S3731">
        <v>15</v>
      </c>
      <c r="T3731">
        <v>15</v>
      </c>
      <c r="U3731">
        <v>15</v>
      </c>
      <c r="V3731">
        <v>15</v>
      </c>
      <c r="W3731">
        <v>15</v>
      </c>
      <c r="X3731">
        <v>15</v>
      </c>
      <c r="Y3731">
        <v>15</v>
      </c>
      <c r="Z3731">
        <v>15</v>
      </c>
      <c r="AA3731">
        <v>15</v>
      </c>
      <c r="AB3731">
        <v>15</v>
      </c>
      <c r="AC3731">
        <v>15</v>
      </c>
      <c r="AD3731">
        <v>15</v>
      </c>
    </row>
    <row r="3732" spans="2:30" ht="15" customHeight="1" x14ac:dyDescent="0.45">
      <c r="B3732" t="s">
        <v>419</v>
      </c>
      <c r="C3732" t="s">
        <v>190</v>
      </c>
      <c r="D3732" t="s">
        <v>3637</v>
      </c>
      <c r="E3732" t="s">
        <v>3638</v>
      </c>
      <c r="F3732" t="s">
        <v>6036</v>
      </c>
      <c r="G3732" t="s">
        <v>422</v>
      </c>
      <c r="H3732" t="s">
        <v>3640</v>
      </c>
      <c r="J3732">
        <v>1</v>
      </c>
      <c r="K3732">
        <v>0.61781329947639696</v>
      </c>
      <c r="L3732">
        <v>0.61950873853111599</v>
      </c>
      <c r="M3732">
        <v>0.61795996668478803</v>
      </c>
      <c r="N3732">
        <v>0.616415066768076</v>
      </c>
      <c r="O3732">
        <v>0.61487402910115596</v>
      </c>
      <c r="P3732">
        <v>0.61333684402840305</v>
      </c>
      <c r="Q3732">
        <v>0.61180350191833199</v>
      </c>
      <c r="R3732">
        <v>0.61027399316353703</v>
      </c>
      <c r="S3732">
        <v>0.60874830818062797</v>
      </c>
      <c r="T3732">
        <v>0.60722643741017601</v>
      </c>
      <c r="U3732">
        <v>0.60570837131665101</v>
      </c>
      <c r="V3732">
        <v>0.60419410038835897</v>
      </c>
      <c r="W3732">
        <v>0.602683615137388</v>
      </c>
      <c r="X3732">
        <v>0.60117690609954499</v>
      </c>
      <c r="Y3732">
        <v>0.59967396383429605</v>
      </c>
      <c r="Z3732">
        <v>0.59817477892471005</v>
      </c>
      <c r="AA3732">
        <v>0.59667934197739902</v>
      </c>
      <c r="AB3732">
        <v>0.59518764362245502</v>
      </c>
      <c r="AC3732">
        <v>0.593699674513399</v>
      </c>
      <c r="AD3732">
        <v>0.59221542532711602</v>
      </c>
    </row>
    <row r="3733" spans="2:30" ht="15" customHeight="1" x14ac:dyDescent="0.45">
      <c r="B3733" t="s">
        <v>419</v>
      </c>
      <c r="C3733" t="s">
        <v>190</v>
      </c>
      <c r="D3733" t="s">
        <v>3641</v>
      </c>
      <c r="E3733" t="s">
        <v>3642</v>
      </c>
      <c r="F3733" t="s">
        <v>6037</v>
      </c>
      <c r="G3733" t="s">
        <v>422</v>
      </c>
      <c r="H3733" t="s">
        <v>3640</v>
      </c>
      <c r="J3733">
        <v>2</v>
      </c>
      <c r="K3733">
        <v>0.61781329947639696</v>
      </c>
      <c r="L3733">
        <v>0.61950873853111599</v>
      </c>
      <c r="M3733">
        <v>0.61795996668478803</v>
      </c>
      <c r="N3733">
        <v>0.616415066768076</v>
      </c>
      <c r="O3733">
        <v>0.61487402910115596</v>
      </c>
      <c r="P3733">
        <v>0.61333684402840305</v>
      </c>
      <c r="Q3733">
        <v>0.61180350191833199</v>
      </c>
      <c r="R3733">
        <v>0.61027399316353703</v>
      </c>
      <c r="S3733">
        <v>0.60874830818062797</v>
      </c>
      <c r="T3733">
        <v>0.60722643741017601</v>
      </c>
      <c r="U3733">
        <v>0.60570837131665101</v>
      </c>
      <c r="V3733">
        <v>0.60419410038835897</v>
      </c>
      <c r="W3733">
        <v>0.602683615137388</v>
      </c>
      <c r="X3733">
        <v>0.60117690609954499</v>
      </c>
      <c r="Y3733">
        <v>0.59967396383429605</v>
      </c>
      <c r="Z3733">
        <v>0.59817477892471005</v>
      </c>
      <c r="AA3733">
        <v>0.59667934197739902</v>
      </c>
      <c r="AB3733">
        <v>0.59518764362245502</v>
      </c>
      <c r="AC3733">
        <v>0.593699674513399</v>
      </c>
      <c r="AD3733">
        <v>0.59221542532711602</v>
      </c>
    </row>
    <row r="3734" spans="2:30" ht="15" customHeight="1" x14ac:dyDescent="0.45">
      <c r="B3734" t="s">
        <v>419</v>
      </c>
      <c r="C3734" t="s">
        <v>190</v>
      </c>
      <c r="D3734" t="s">
        <v>3644</v>
      </c>
      <c r="E3734" t="s">
        <v>3645</v>
      </c>
      <c r="F3734" t="s">
        <v>6038</v>
      </c>
      <c r="G3734" t="s">
        <v>422</v>
      </c>
      <c r="H3734" t="s">
        <v>3640</v>
      </c>
      <c r="J3734">
        <v>1</v>
      </c>
      <c r="K3734">
        <v>0</v>
      </c>
      <c r="L3734">
        <v>0</v>
      </c>
      <c r="M3734">
        <v>0</v>
      </c>
      <c r="N3734">
        <v>0</v>
      </c>
      <c r="O3734">
        <v>0</v>
      </c>
      <c r="P3734">
        <v>0</v>
      </c>
      <c r="Q3734">
        <v>0</v>
      </c>
      <c r="R3734">
        <v>0</v>
      </c>
      <c r="S3734">
        <v>0</v>
      </c>
      <c r="T3734">
        <v>0</v>
      </c>
      <c r="U3734">
        <v>0</v>
      </c>
      <c r="V3734">
        <v>0</v>
      </c>
      <c r="W3734">
        <v>0</v>
      </c>
      <c r="X3734">
        <v>0</v>
      </c>
      <c r="Y3734">
        <v>0</v>
      </c>
      <c r="Z3734">
        <v>0</v>
      </c>
      <c r="AA3734">
        <v>0</v>
      </c>
      <c r="AB3734">
        <v>0</v>
      </c>
      <c r="AC3734">
        <v>0</v>
      </c>
      <c r="AD3734">
        <v>0</v>
      </c>
    </row>
    <row r="3735" spans="2:30" ht="15" customHeight="1" x14ac:dyDescent="0.45">
      <c r="B3735" t="s">
        <v>419</v>
      </c>
      <c r="C3735" t="s">
        <v>190</v>
      </c>
      <c r="D3735" t="s">
        <v>3647</v>
      </c>
      <c r="E3735" t="s">
        <v>3648</v>
      </c>
      <c r="F3735" t="s">
        <v>6039</v>
      </c>
      <c r="G3735" t="s">
        <v>422</v>
      </c>
      <c r="H3735" t="s">
        <v>3640</v>
      </c>
      <c r="J3735">
        <v>2</v>
      </c>
      <c r="K3735">
        <v>0</v>
      </c>
      <c r="L3735">
        <v>0</v>
      </c>
      <c r="M3735">
        <v>0</v>
      </c>
      <c r="N3735">
        <v>0</v>
      </c>
      <c r="O3735">
        <v>0</v>
      </c>
      <c r="P3735">
        <v>0</v>
      </c>
      <c r="Q3735">
        <v>0</v>
      </c>
      <c r="R3735">
        <v>0</v>
      </c>
      <c r="S3735">
        <v>0</v>
      </c>
      <c r="T3735">
        <v>0</v>
      </c>
      <c r="U3735">
        <v>0</v>
      </c>
      <c r="V3735">
        <v>0</v>
      </c>
      <c r="W3735">
        <v>0</v>
      </c>
      <c r="X3735">
        <v>0</v>
      </c>
      <c r="Y3735">
        <v>0</v>
      </c>
      <c r="Z3735">
        <v>0</v>
      </c>
      <c r="AA3735">
        <v>0</v>
      </c>
      <c r="AB3735">
        <v>0</v>
      </c>
      <c r="AC3735">
        <v>0</v>
      </c>
      <c r="AD3735">
        <v>0</v>
      </c>
    </row>
    <row r="3736" spans="2:30" ht="15" customHeight="1" x14ac:dyDescent="0.45">
      <c r="B3736" t="s">
        <v>419</v>
      </c>
      <c r="C3736" t="s">
        <v>190</v>
      </c>
      <c r="D3736" t="s">
        <v>3650</v>
      </c>
      <c r="E3736" t="s">
        <v>682</v>
      </c>
      <c r="F3736" t="s">
        <v>5149</v>
      </c>
      <c r="G3736" t="s">
        <v>422</v>
      </c>
      <c r="H3736" t="s">
        <v>3640</v>
      </c>
      <c r="J3736">
        <v>1</v>
      </c>
      <c r="K3736">
        <v>1.9183594836308</v>
      </c>
      <c r="L3736">
        <v>1.9236239568823399</v>
      </c>
      <c r="M3736">
        <v>1.9495786224001399</v>
      </c>
      <c r="N3736">
        <v>1.95283247583308</v>
      </c>
      <c r="O3736">
        <v>1.9534450933804699</v>
      </c>
      <c r="P3736">
        <v>1.9551539131253499</v>
      </c>
      <c r="Q3736">
        <v>1.9589917133836801</v>
      </c>
      <c r="R3736">
        <v>1.9630166950626</v>
      </c>
      <c r="S3736">
        <v>1.9667559743802101</v>
      </c>
      <c r="T3736">
        <v>1.9705482294793299</v>
      </c>
      <c r="U3736">
        <v>1.96025919454983</v>
      </c>
      <c r="V3736">
        <v>1.9502826855119699</v>
      </c>
      <c r="W3736">
        <v>1.9406091533186001</v>
      </c>
      <c r="X3736">
        <v>1.93131364777301</v>
      </c>
      <c r="Y3736">
        <v>1.92240190240043</v>
      </c>
      <c r="Z3736">
        <v>1.91265012660811</v>
      </c>
      <c r="AA3736">
        <v>1.9034360265766099</v>
      </c>
      <c r="AB3736">
        <v>1.89485334972414</v>
      </c>
      <c r="AC3736">
        <v>1.88701142165699</v>
      </c>
      <c r="AD3736">
        <v>1.8792374416312101</v>
      </c>
    </row>
    <row r="3737" spans="2:30" ht="15" customHeight="1" x14ac:dyDescent="0.45">
      <c r="B3737" t="s">
        <v>419</v>
      </c>
      <c r="C3737" t="s">
        <v>190</v>
      </c>
      <c r="D3737" t="s">
        <v>3651</v>
      </c>
      <c r="E3737" t="s">
        <v>688</v>
      </c>
      <c r="F3737" t="s">
        <v>5151</v>
      </c>
      <c r="G3737" t="s">
        <v>422</v>
      </c>
      <c r="H3737" t="s">
        <v>3640</v>
      </c>
      <c r="J3737">
        <v>1</v>
      </c>
      <c r="K3737">
        <v>15.788350712964199</v>
      </c>
      <c r="L3737">
        <v>17.709445005999601</v>
      </c>
      <c r="M3737">
        <v>18.013645438268199</v>
      </c>
      <c r="N3737">
        <v>18.257946899703899</v>
      </c>
      <c r="O3737">
        <v>18.543872981674799</v>
      </c>
      <c r="P3737">
        <v>18.938934819449599</v>
      </c>
      <c r="Q3737">
        <v>19.358782038364801</v>
      </c>
      <c r="R3737">
        <v>19.807872441783299</v>
      </c>
      <c r="S3737">
        <v>20.258477071762002</v>
      </c>
      <c r="T3737">
        <v>20.860030119397202</v>
      </c>
      <c r="U3737">
        <v>21.634014903127699</v>
      </c>
      <c r="V3737">
        <v>22.435010302638702</v>
      </c>
      <c r="W3737">
        <v>23.263891338460699</v>
      </c>
      <c r="X3737">
        <v>24.1215588110414</v>
      </c>
      <c r="Y3737">
        <v>25.008939966964501</v>
      </c>
      <c r="Z3737">
        <v>25.926989179128299</v>
      </c>
      <c r="AA3737">
        <v>26.876688641065499</v>
      </c>
      <c r="AB3737">
        <v>27.859049075584299</v>
      </c>
      <c r="AC3737">
        <v>28.8751104579081</v>
      </c>
      <c r="AD3737">
        <v>29.925942753490901</v>
      </c>
    </row>
    <row r="3738" spans="2:30" ht="15" customHeight="1" x14ac:dyDescent="0.45">
      <c r="B3738" t="s">
        <v>419</v>
      </c>
      <c r="C3738" t="s">
        <v>190</v>
      </c>
      <c r="D3738" t="s">
        <v>3652</v>
      </c>
      <c r="E3738" t="s">
        <v>694</v>
      </c>
      <c r="F3738" t="s">
        <v>5153</v>
      </c>
      <c r="G3738" t="s">
        <v>422</v>
      </c>
      <c r="H3738" t="s">
        <v>3640</v>
      </c>
      <c r="J3738">
        <v>1</v>
      </c>
      <c r="K3738">
        <v>35.126042972388703</v>
      </c>
      <c r="L3738">
        <v>35.772328129626999</v>
      </c>
      <c r="M3738">
        <v>36.324796517729403</v>
      </c>
      <c r="N3738">
        <v>36.808206357318902</v>
      </c>
      <c r="O3738">
        <v>37.2570869226521</v>
      </c>
      <c r="P3738">
        <v>38.0022286611051</v>
      </c>
      <c r="Q3738">
        <v>38.762273234327203</v>
      </c>
      <c r="R3738">
        <v>39.537518629955201</v>
      </c>
      <c r="S3738">
        <v>40.328269050895301</v>
      </c>
      <c r="T3738">
        <v>41.538117156951401</v>
      </c>
      <c r="U3738">
        <v>43.199641663677198</v>
      </c>
      <c r="V3738">
        <v>44.92762714349</v>
      </c>
      <c r="W3738">
        <v>46.724732035025902</v>
      </c>
      <c r="X3738">
        <v>48.5937211144551</v>
      </c>
      <c r="Y3738">
        <v>50.537469748982602</v>
      </c>
      <c r="Z3738">
        <v>52.5589683204892</v>
      </c>
      <c r="AA3738">
        <v>54.6613268261179</v>
      </c>
      <c r="AB3738">
        <v>56.847779662884101</v>
      </c>
      <c r="AC3738">
        <v>59.121690603669897</v>
      </c>
      <c r="AD3738">
        <v>61.486557972257799</v>
      </c>
    </row>
    <row r="3739" spans="2:30" ht="15" customHeight="1" x14ac:dyDescent="0.45">
      <c r="B3739" t="s">
        <v>419</v>
      </c>
      <c r="C3739" t="s">
        <v>190</v>
      </c>
      <c r="D3739" t="s">
        <v>3653</v>
      </c>
      <c r="E3739" t="s">
        <v>697</v>
      </c>
      <c r="F3739" t="s">
        <v>5154</v>
      </c>
      <c r="G3739" t="s">
        <v>422</v>
      </c>
      <c r="H3739" t="s">
        <v>3640</v>
      </c>
      <c r="J3739">
        <v>1</v>
      </c>
      <c r="K3739">
        <v>8.9167735999999997E-2</v>
      </c>
      <c r="L3739">
        <v>0.106864256591645</v>
      </c>
      <c r="M3739">
        <v>0.108434250567037</v>
      </c>
      <c r="N3739">
        <v>0.110108910807454</v>
      </c>
      <c r="O3739">
        <v>0.111574238517819</v>
      </c>
      <c r="P3739">
        <v>0.112934899963159</v>
      </c>
      <c r="Q3739">
        <v>0.115193597962422</v>
      </c>
      <c r="R3739">
        <v>0.11749746992167</v>
      </c>
      <c r="S3739">
        <v>0.119847419110771</v>
      </c>
      <c r="T3739">
        <v>0.122244367639519</v>
      </c>
      <c r="U3739">
        <v>0.12591169877337099</v>
      </c>
      <c r="V3739">
        <v>0.13094816618004099</v>
      </c>
      <c r="W3739">
        <v>0.13618609226120801</v>
      </c>
      <c r="X3739">
        <v>0.14163353536298001</v>
      </c>
      <c r="Y3739">
        <v>0.14729887616527501</v>
      </c>
      <c r="Z3739">
        <v>0.15319083057517399</v>
      </c>
      <c r="AA3739">
        <v>0.15931846313599901</v>
      </c>
      <c r="AB3739">
        <v>0.16569120097277101</v>
      </c>
      <c r="AC3739">
        <v>0.17231884829546701</v>
      </c>
      <c r="AD3739">
        <v>0.17921160148242199</v>
      </c>
    </row>
    <row r="3740" spans="2:30" ht="15" customHeight="1" x14ac:dyDescent="0.45">
      <c r="B3740" t="s">
        <v>419</v>
      </c>
      <c r="C3740" t="s">
        <v>190</v>
      </c>
      <c r="D3740" t="s">
        <v>3654</v>
      </c>
      <c r="E3740" t="s">
        <v>676</v>
      </c>
      <c r="F3740" t="s">
        <v>5147</v>
      </c>
      <c r="G3740" t="s">
        <v>422</v>
      </c>
      <c r="H3740" t="s">
        <v>3640</v>
      </c>
      <c r="J3740">
        <v>1</v>
      </c>
      <c r="K3740">
        <v>53.087639112183702</v>
      </c>
      <c r="L3740">
        <v>55.678150773981201</v>
      </c>
      <c r="M3740">
        <v>56.591949464302601</v>
      </c>
      <c r="N3740">
        <v>57.340453153368202</v>
      </c>
      <c r="O3740">
        <v>58.083369000928201</v>
      </c>
      <c r="P3740">
        <v>59.2336991904371</v>
      </c>
      <c r="Q3740">
        <v>60.428256184953099</v>
      </c>
      <c r="R3740">
        <v>61.667203421556202</v>
      </c>
      <c r="S3740">
        <v>62.922470538923697</v>
      </c>
      <c r="T3740">
        <v>64.748000314064797</v>
      </c>
      <c r="U3740">
        <v>67.184910935311606</v>
      </c>
      <c r="V3740">
        <v>69.717117766655804</v>
      </c>
      <c r="W3740">
        <v>72.346976143126</v>
      </c>
      <c r="X3740">
        <v>75.078233759580996</v>
      </c>
      <c r="Y3740">
        <v>77.914706259845602</v>
      </c>
      <c r="Z3740">
        <v>80.8591221434408</v>
      </c>
      <c r="AA3740">
        <v>83.916959092338899</v>
      </c>
      <c r="AB3740">
        <v>87.092564019851096</v>
      </c>
      <c r="AC3740">
        <v>90.390458318112593</v>
      </c>
      <c r="AD3740">
        <v>93.814546078030403</v>
      </c>
    </row>
    <row r="3741" spans="2:30" ht="15" customHeight="1" x14ac:dyDescent="0.45">
      <c r="B3741" t="s">
        <v>419</v>
      </c>
      <c r="C3741" t="s">
        <v>190</v>
      </c>
      <c r="D3741" t="s">
        <v>3655</v>
      </c>
      <c r="E3741" t="s">
        <v>679</v>
      </c>
      <c r="F3741" t="s">
        <v>5148</v>
      </c>
      <c r="G3741" t="s">
        <v>422</v>
      </c>
      <c r="H3741" t="s">
        <v>3640</v>
      </c>
      <c r="J3741">
        <v>1</v>
      </c>
      <c r="K3741">
        <v>53.087639112183702</v>
      </c>
      <c r="L3741">
        <v>55.678150773981201</v>
      </c>
      <c r="M3741">
        <v>56.591949464302601</v>
      </c>
      <c r="N3741">
        <v>57.340453153368202</v>
      </c>
      <c r="O3741">
        <v>58.083369000928201</v>
      </c>
      <c r="P3741">
        <v>59.2336991904371</v>
      </c>
      <c r="Q3741">
        <v>60.428256184953099</v>
      </c>
      <c r="R3741">
        <v>61.667203421556202</v>
      </c>
      <c r="S3741">
        <v>62.922470538923697</v>
      </c>
      <c r="T3741">
        <v>64.748000314064797</v>
      </c>
      <c r="U3741">
        <v>67.184910935311606</v>
      </c>
      <c r="V3741">
        <v>69.717117766655804</v>
      </c>
      <c r="W3741">
        <v>72.346976143126</v>
      </c>
      <c r="X3741">
        <v>75.078233759580996</v>
      </c>
      <c r="Y3741">
        <v>77.914706259845602</v>
      </c>
      <c r="Z3741">
        <v>80.8591221434408</v>
      </c>
      <c r="AA3741">
        <v>83.916959092338899</v>
      </c>
      <c r="AB3741">
        <v>87.092564019851096</v>
      </c>
      <c r="AC3741">
        <v>90.390458318112593</v>
      </c>
      <c r="AD3741">
        <v>93.814546078030403</v>
      </c>
    </row>
    <row r="3742" spans="2:30" ht="15" customHeight="1" x14ac:dyDescent="0.45">
      <c r="B3742" t="s">
        <v>419</v>
      </c>
      <c r="C3742" t="s">
        <v>190</v>
      </c>
      <c r="D3742" t="s">
        <v>3656</v>
      </c>
      <c r="E3742" t="s">
        <v>709</v>
      </c>
      <c r="F3742" t="s">
        <v>5158</v>
      </c>
      <c r="G3742" t="s">
        <v>422</v>
      </c>
      <c r="H3742" t="s">
        <v>3640</v>
      </c>
      <c r="J3742">
        <v>2</v>
      </c>
      <c r="K3742">
        <v>1.9183594836308</v>
      </c>
      <c r="L3742">
        <v>1.9236239568823399</v>
      </c>
      <c r="M3742">
        <v>1.9495324479443199</v>
      </c>
      <c r="N3742">
        <v>1.95278921442011</v>
      </c>
      <c r="O3742">
        <v>1.9497983393309899</v>
      </c>
      <c r="P3742">
        <v>1.94561542215045</v>
      </c>
      <c r="Q3742">
        <v>1.9507899782894</v>
      </c>
      <c r="R3742">
        <v>1.9542290526739501</v>
      </c>
      <c r="S3742">
        <v>1.9579952537563701</v>
      </c>
      <c r="T3742">
        <v>1.96098769512695</v>
      </c>
      <c r="U3742">
        <v>1.9500921509859499</v>
      </c>
      <c r="V3742">
        <v>1.9393308881075799</v>
      </c>
      <c r="W3742">
        <v>1.9289844328794901</v>
      </c>
      <c r="X3742">
        <v>1.91899038606465</v>
      </c>
      <c r="Y3742">
        <v>1.90936065795583</v>
      </c>
      <c r="Z3742">
        <v>1.89890924758312</v>
      </c>
      <c r="AA3742">
        <v>1.8890432806405699</v>
      </c>
      <c r="AB3742">
        <v>1.87986060496915</v>
      </c>
      <c r="AC3742">
        <v>1.8714661028630699</v>
      </c>
      <c r="AD3742">
        <v>1.8634511973799801</v>
      </c>
    </row>
    <row r="3743" spans="2:30" ht="15" customHeight="1" x14ac:dyDescent="0.45">
      <c r="B3743" t="s">
        <v>419</v>
      </c>
      <c r="C3743" t="s">
        <v>190</v>
      </c>
      <c r="D3743" t="s">
        <v>3657</v>
      </c>
      <c r="E3743" t="s">
        <v>714</v>
      </c>
      <c r="F3743" t="s">
        <v>5160</v>
      </c>
      <c r="G3743" t="s">
        <v>422</v>
      </c>
      <c r="H3743" t="s">
        <v>3640</v>
      </c>
      <c r="J3743">
        <v>2</v>
      </c>
      <c r="K3743">
        <v>15.788350712964199</v>
      </c>
      <c r="L3743">
        <v>17.709445005999601</v>
      </c>
      <c r="M3743">
        <v>18.013645438268199</v>
      </c>
      <c r="N3743">
        <v>18.257946899703899</v>
      </c>
      <c r="O3743">
        <v>18.543872981674799</v>
      </c>
      <c r="P3743">
        <v>18.938935123082601</v>
      </c>
      <c r="Q3743">
        <v>19.351628676876501</v>
      </c>
      <c r="R3743">
        <v>19.7975986522023</v>
      </c>
      <c r="S3743">
        <v>20.251223888275199</v>
      </c>
      <c r="T3743">
        <v>20.852048161063099</v>
      </c>
      <c r="U3743">
        <v>21.627526433031299</v>
      </c>
      <c r="V3743">
        <v>22.430418111295001</v>
      </c>
      <c r="W3743">
        <v>23.260266354609701</v>
      </c>
      <c r="X3743">
        <v>24.119445204286801</v>
      </c>
      <c r="Y3743">
        <v>25.009464125317098</v>
      </c>
      <c r="Z3743">
        <v>25.9278601993461</v>
      </c>
      <c r="AA3743">
        <v>26.878478386765501</v>
      </c>
      <c r="AB3743">
        <v>27.8611853469239</v>
      </c>
      <c r="AC3743">
        <v>28.877414570433601</v>
      </c>
      <c r="AD3743">
        <v>29.9285447628782</v>
      </c>
    </row>
    <row r="3744" spans="2:30" ht="15" customHeight="1" x14ac:dyDescent="0.45">
      <c r="B3744" t="s">
        <v>419</v>
      </c>
      <c r="C3744" t="s">
        <v>190</v>
      </c>
      <c r="D3744" t="s">
        <v>3658</v>
      </c>
      <c r="E3744" t="s">
        <v>720</v>
      </c>
      <c r="F3744" t="s">
        <v>5162</v>
      </c>
      <c r="G3744" t="s">
        <v>422</v>
      </c>
      <c r="H3744" t="s">
        <v>3640</v>
      </c>
      <c r="J3744">
        <v>2</v>
      </c>
      <c r="K3744">
        <v>35.126042972388703</v>
      </c>
      <c r="L3744">
        <v>35.772328129626999</v>
      </c>
      <c r="M3744">
        <v>36.324796517729403</v>
      </c>
      <c r="N3744">
        <v>36.808206357318902</v>
      </c>
      <c r="O3744">
        <v>37.2570869226521</v>
      </c>
      <c r="P3744">
        <v>38.0022286611051</v>
      </c>
      <c r="Q3744">
        <v>38.762273234327203</v>
      </c>
      <c r="R3744">
        <v>39.537518629955201</v>
      </c>
      <c r="S3744">
        <v>40.328269050895301</v>
      </c>
      <c r="T3744">
        <v>41.538117156951401</v>
      </c>
      <c r="U3744">
        <v>43.199641663677198</v>
      </c>
      <c r="V3744">
        <v>44.92762714349</v>
      </c>
      <c r="W3744">
        <v>46.724732035025902</v>
      </c>
      <c r="X3744">
        <v>48.5937211144551</v>
      </c>
      <c r="Y3744">
        <v>50.537469748982602</v>
      </c>
      <c r="Z3744">
        <v>52.5589683204892</v>
      </c>
      <c r="AA3744">
        <v>54.6613268261179</v>
      </c>
      <c r="AB3744">
        <v>56.847779662884101</v>
      </c>
      <c r="AC3744">
        <v>59.121690603669897</v>
      </c>
      <c r="AD3744">
        <v>61.486557972257799</v>
      </c>
    </row>
    <row r="3745" spans="2:30" ht="15" customHeight="1" x14ac:dyDescent="0.45">
      <c r="B3745" t="s">
        <v>419</v>
      </c>
      <c r="C3745" t="s">
        <v>190</v>
      </c>
      <c r="D3745" t="s">
        <v>3659</v>
      </c>
      <c r="E3745" t="s">
        <v>723</v>
      </c>
      <c r="F3745" t="s">
        <v>5163</v>
      </c>
      <c r="G3745" t="s">
        <v>422</v>
      </c>
      <c r="H3745" t="s">
        <v>3640</v>
      </c>
      <c r="J3745">
        <v>2</v>
      </c>
      <c r="K3745">
        <v>8.9167735999999997E-2</v>
      </c>
      <c r="L3745">
        <v>0.106864256591645</v>
      </c>
      <c r="M3745">
        <v>0.108434250567037</v>
      </c>
      <c r="N3745">
        <v>0.110108910807454</v>
      </c>
      <c r="O3745">
        <v>0.111574238517819</v>
      </c>
      <c r="P3745">
        <v>0.112934899963159</v>
      </c>
      <c r="Q3745">
        <v>0.115193597962422</v>
      </c>
      <c r="R3745">
        <v>0.11749746992167</v>
      </c>
      <c r="S3745">
        <v>0.119847419110771</v>
      </c>
      <c r="T3745">
        <v>0.122244367639519</v>
      </c>
      <c r="U3745">
        <v>0.12591169877337099</v>
      </c>
      <c r="V3745">
        <v>0.13094816618004099</v>
      </c>
      <c r="W3745">
        <v>0.13618609226120801</v>
      </c>
      <c r="X3745">
        <v>0.14163353536298001</v>
      </c>
      <c r="Y3745">
        <v>0.14729887616527501</v>
      </c>
      <c r="Z3745">
        <v>0.15319083057517399</v>
      </c>
      <c r="AA3745">
        <v>0.15931846313599901</v>
      </c>
      <c r="AB3745">
        <v>0.16569120097277101</v>
      </c>
      <c r="AC3745">
        <v>0.17231884829546701</v>
      </c>
      <c r="AD3745">
        <v>0.17921160148242199</v>
      </c>
    </row>
    <row r="3746" spans="2:30" ht="15" customHeight="1" x14ac:dyDescent="0.45">
      <c r="B3746" t="s">
        <v>419</v>
      </c>
      <c r="C3746" t="s">
        <v>190</v>
      </c>
      <c r="D3746" t="s">
        <v>3660</v>
      </c>
      <c r="E3746" t="s">
        <v>703</v>
      </c>
      <c r="F3746" t="s">
        <v>5156</v>
      </c>
      <c r="G3746" t="s">
        <v>422</v>
      </c>
      <c r="H3746" t="s">
        <v>3640</v>
      </c>
      <c r="J3746">
        <v>2</v>
      </c>
      <c r="K3746">
        <v>53.087639112183702</v>
      </c>
      <c r="L3746">
        <v>55.678150773981201</v>
      </c>
      <c r="M3746">
        <v>56.591903289846798</v>
      </c>
      <c r="N3746">
        <v>57.340409891955296</v>
      </c>
      <c r="O3746">
        <v>58.041835325185502</v>
      </c>
      <c r="P3746">
        <v>59.190362940658098</v>
      </c>
      <c r="Q3746">
        <v>60.379499874017903</v>
      </c>
      <c r="R3746">
        <v>61.614490710367903</v>
      </c>
      <c r="S3746">
        <v>62.8716691017773</v>
      </c>
      <c r="T3746">
        <v>64.694261673861703</v>
      </c>
      <c r="U3746">
        <v>67.130737127159193</v>
      </c>
      <c r="V3746">
        <v>69.662755102122404</v>
      </c>
      <c r="W3746">
        <v>72.291657793756499</v>
      </c>
      <c r="X3746">
        <v>75.022585051628099</v>
      </c>
      <c r="Y3746">
        <v>77.859830705646601</v>
      </c>
      <c r="Z3746">
        <v>80.802773768829297</v>
      </c>
      <c r="AA3746">
        <v>83.859757059384094</v>
      </c>
      <c r="AB3746">
        <v>87.033979890042403</v>
      </c>
      <c r="AC3746">
        <v>90.330359354429305</v>
      </c>
      <c r="AD3746">
        <v>93.7534004154938</v>
      </c>
    </row>
    <row r="3747" spans="2:30" ht="15" customHeight="1" x14ac:dyDescent="0.45">
      <c r="B3747" t="s">
        <v>419</v>
      </c>
      <c r="C3747" t="s">
        <v>190</v>
      </c>
      <c r="D3747" t="s">
        <v>3661</v>
      </c>
      <c r="E3747" t="s">
        <v>706</v>
      </c>
      <c r="F3747" t="s">
        <v>5157</v>
      </c>
      <c r="G3747" t="s">
        <v>422</v>
      </c>
      <c r="H3747" t="s">
        <v>3640</v>
      </c>
      <c r="J3747">
        <v>2</v>
      </c>
      <c r="K3747">
        <v>53.087639112183702</v>
      </c>
      <c r="L3747">
        <v>55.678150773981201</v>
      </c>
      <c r="M3747">
        <v>56.591903289846798</v>
      </c>
      <c r="N3747">
        <v>57.340409891955296</v>
      </c>
      <c r="O3747">
        <v>58.041835325185502</v>
      </c>
      <c r="P3747">
        <v>59.190362940658098</v>
      </c>
      <c r="Q3747">
        <v>60.379499874017903</v>
      </c>
      <c r="R3747">
        <v>61.614490710367903</v>
      </c>
      <c r="S3747">
        <v>62.8716691017773</v>
      </c>
      <c r="T3747">
        <v>64.694261673861703</v>
      </c>
      <c r="U3747">
        <v>67.130737127159193</v>
      </c>
      <c r="V3747">
        <v>69.662755102122404</v>
      </c>
      <c r="W3747">
        <v>72.291657793756499</v>
      </c>
      <c r="X3747">
        <v>75.022585051628099</v>
      </c>
      <c r="Y3747">
        <v>77.859830705646601</v>
      </c>
      <c r="Z3747">
        <v>80.802773768829297</v>
      </c>
      <c r="AA3747">
        <v>83.859757059384094</v>
      </c>
      <c r="AB3747">
        <v>87.033979890042403</v>
      </c>
      <c r="AC3747">
        <v>90.330359354429305</v>
      </c>
      <c r="AD3747">
        <v>93.7534004154938</v>
      </c>
    </row>
    <row r="3748" spans="2:30" ht="15" customHeight="1" x14ac:dyDescent="0.45">
      <c r="B3748" t="s">
        <v>419</v>
      </c>
      <c r="C3748" t="s">
        <v>190</v>
      </c>
      <c r="D3748" t="s">
        <v>3662</v>
      </c>
      <c r="E3748" t="s">
        <v>3663</v>
      </c>
      <c r="F3748" t="s">
        <v>6040</v>
      </c>
      <c r="G3748" t="s">
        <v>422</v>
      </c>
      <c r="H3748" t="s">
        <v>3640</v>
      </c>
      <c r="J3748">
        <v>1</v>
      </c>
      <c r="K3748">
        <v>0</v>
      </c>
      <c r="L3748">
        <v>0</v>
      </c>
      <c r="M3748">
        <v>0</v>
      </c>
      <c r="N3748">
        <v>0</v>
      </c>
      <c r="O3748">
        <v>0</v>
      </c>
      <c r="P3748">
        <v>0</v>
      </c>
      <c r="Q3748">
        <v>0</v>
      </c>
      <c r="R3748">
        <v>0</v>
      </c>
      <c r="S3748">
        <v>0</v>
      </c>
      <c r="T3748">
        <v>0</v>
      </c>
      <c r="U3748">
        <v>0</v>
      </c>
      <c r="V3748">
        <v>0</v>
      </c>
      <c r="W3748">
        <v>0</v>
      </c>
      <c r="X3748">
        <v>0</v>
      </c>
      <c r="Y3748">
        <v>0</v>
      </c>
      <c r="Z3748">
        <v>0</v>
      </c>
      <c r="AA3748">
        <v>0</v>
      </c>
      <c r="AB3748">
        <v>0</v>
      </c>
      <c r="AC3748">
        <v>0</v>
      </c>
      <c r="AD3748">
        <v>0</v>
      </c>
    </row>
    <row r="3749" spans="2:30" ht="15" customHeight="1" x14ac:dyDescent="0.45">
      <c r="B3749" t="s">
        <v>419</v>
      </c>
      <c r="C3749" t="s">
        <v>190</v>
      </c>
      <c r="D3749" t="s">
        <v>3665</v>
      </c>
      <c r="E3749" t="s">
        <v>3666</v>
      </c>
      <c r="F3749" t="s">
        <v>6041</v>
      </c>
      <c r="G3749" t="s">
        <v>422</v>
      </c>
      <c r="H3749" t="s">
        <v>3640</v>
      </c>
      <c r="J3749">
        <v>1</v>
      </c>
      <c r="K3749">
        <v>0</v>
      </c>
      <c r="L3749">
        <v>0</v>
      </c>
      <c r="M3749">
        <v>0</v>
      </c>
      <c r="N3749">
        <v>0</v>
      </c>
      <c r="O3749">
        <v>0</v>
      </c>
      <c r="P3749">
        <v>0</v>
      </c>
      <c r="Q3749">
        <v>0</v>
      </c>
      <c r="R3749">
        <v>0</v>
      </c>
      <c r="S3749">
        <v>0</v>
      </c>
      <c r="T3749">
        <v>0</v>
      </c>
      <c r="U3749">
        <v>0</v>
      </c>
      <c r="V3749">
        <v>0</v>
      </c>
      <c r="W3749">
        <v>0</v>
      </c>
      <c r="X3749">
        <v>0</v>
      </c>
      <c r="Y3749">
        <v>0</v>
      </c>
      <c r="Z3749">
        <v>0</v>
      </c>
      <c r="AA3749">
        <v>0</v>
      </c>
      <c r="AB3749">
        <v>0</v>
      </c>
      <c r="AC3749">
        <v>0</v>
      </c>
      <c r="AD3749">
        <v>0</v>
      </c>
    </row>
    <row r="3750" spans="2:30" ht="15" customHeight="1" x14ac:dyDescent="0.45">
      <c r="B3750" t="s">
        <v>419</v>
      </c>
      <c r="C3750" t="s">
        <v>190</v>
      </c>
      <c r="D3750" t="s">
        <v>3668</v>
      </c>
      <c r="E3750" t="s">
        <v>3669</v>
      </c>
      <c r="F3750" t="s">
        <v>6042</v>
      </c>
      <c r="G3750" t="s">
        <v>422</v>
      </c>
      <c r="H3750" t="s">
        <v>3640</v>
      </c>
      <c r="J3750">
        <v>1</v>
      </c>
      <c r="K3750">
        <v>0</v>
      </c>
      <c r="L3750">
        <v>0</v>
      </c>
      <c r="M3750">
        <v>0</v>
      </c>
      <c r="N3750">
        <v>0</v>
      </c>
      <c r="O3750">
        <v>0</v>
      </c>
      <c r="P3750">
        <v>0</v>
      </c>
      <c r="Q3750">
        <v>0</v>
      </c>
      <c r="R3750">
        <v>0</v>
      </c>
      <c r="S3750">
        <v>0</v>
      </c>
      <c r="T3750">
        <v>0</v>
      </c>
      <c r="U3750">
        <v>0</v>
      </c>
      <c r="V3750">
        <v>0</v>
      </c>
      <c r="W3750">
        <v>0</v>
      </c>
      <c r="X3750">
        <v>0</v>
      </c>
      <c r="Y3750">
        <v>0</v>
      </c>
      <c r="Z3750">
        <v>0</v>
      </c>
      <c r="AA3750">
        <v>0</v>
      </c>
      <c r="AB3750">
        <v>0</v>
      </c>
      <c r="AC3750">
        <v>0</v>
      </c>
      <c r="AD3750">
        <v>0</v>
      </c>
    </row>
    <row r="3751" spans="2:30" ht="15" customHeight="1" x14ac:dyDescent="0.45">
      <c r="B3751" t="s">
        <v>419</v>
      </c>
      <c r="C3751" t="s">
        <v>190</v>
      </c>
      <c r="D3751" t="s">
        <v>3671</v>
      </c>
      <c r="E3751" t="s">
        <v>3672</v>
      </c>
      <c r="F3751" t="s">
        <v>6043</v>
      </c>
      <c r="G3751" t="s">
        <v>422</v>
      </c>
      <c r="H3751" t="s">
        <v>3640</v>
      </c>
      <c r="J3751">
        <v>1</v>
      </c>
      <c r="K3751">
        <v>0</v>
      </c>
      <c r="L3751">
        <v>0</v>
      </c>
      <c r="M3751">
        <v>0</v>
      </c>
      <c r="N3751">
        <v>0</v>
      </c>
      <c r="O3751">
        <v>0</v>
      </c>
      <c r="P3751">
        <v>0</v>
      </c>
      <c r="Q3751">
        <v>0</v>
      </c>
      <c r="R3751">
        <v>0</v>
      </c>
      <c r="S3751">
        <v>0</v>
      </c>
      <c r="T3751">
        <v>0</v>
      </c>
      <c r="U3751">
        <v>0</v>
      </c>
      <c r="V3751">
        <v>0</v>
      </c>
      <c r="W3751">
        <v>0</v>
      </c>
      <c r="X3751">
        <v>0</v>
      </c>
      <c r="Y3751">
        <v>0</v>
      </c>
      <c r="Z3751">
        <v>0</v>
      </c>
      <c r="AA3751">
        <v>0</v>
      </c>
      <c r="AB3751">
        <v>0</v>
      </c>
      <c r="AC3751">
        <v>0</v>
      </c>
      <c r="AD3751">
        <v>0</v>
      </c>
    </row>
    <row r="3752" spans="2:30" ht="15" customHeight="1" x14ac:dyDescent="0.45">
      <c r="B3752" t="s">
        <v>419</v>
      </c>
      <c r="C3752" t="s">
        <v>190</v>
      </c>
      <c r="D3752" t="s">
        <v>3674</v>
      </c>
      <c r="E3752" t="s">
        <v>3675</v>
      </c>
      <c r="F3752" t="s">
        <v>6044</v>
      </c>
      <c r="G3752" t="s">
        <v>422</v>
      </c>
      <c r="H3752" t="s">
        <v>3640</v>
      </c>
      <c r="J3752">
        <v>1</v>
      </c>
      <c r="K3752">
        <v>0</v>
      </c>
      <c r="L3752">
        <v>0</v>
      </c>
      <c r="M3752">
        <v>0</v>
      </c>
      <c r="N3752">
        <v>0</v>
      </c>
      <c r="O3752">
        <v>0</v>
      </c>
      <c r="P3752">
        <v>0</v>
      </c>
      <c r="Q3752">
        <v>0</v>
      </c>
      <c r="R3752">
        <v>0</v>
      </c>
      <c r="S3752">
        <v>0</v>
      </c>
      <c r="T3752">
        <v>0</v>
      </c>
      <c r="U3752">
        <v>0</v>
      </c>
      <c r="V3752">
        <v>0</v>
      </c>
      <c r="W3752">
        <v>0</v>
      </c>
      <c r="X3752">
        <v>0</v>
      </c>
      <c r="Y3752">
        <v>0</v>
      </c>
      <c r="Z3752">
        <v>0</v>
      </c>
      <c r="AA3752">
        <v>0</v>
      </c>
      <c r="AB3752">
        <v>0</v>
      </c>
      <c r="AC3752">
        <v>0</v>
      </c>
      <c r="AD3752">
        <v>0</v>
      </c>
    </row>
    <row r="3753" spans="2:30" ht="15" customHeight="1" x14ac:dyDescent="0.45">
      <c r="B3753" t="s">
        <v>419</v>
      </c>
      <c r="C3753" t="s">
        <v>190</v>
      </c>
      <c r="D3753" t="s">
        <v>3677</v>
      </c>
      <c r="E3753" t="s">
        <v>3678</v>
      </c>
      <c r="F3753" t="s">
        <v>6045</v>
      </c>
      <c r="G3753" t="s">
        <v>422</v>
      </c>
      <c r="H3753" t="s">
        <v>3640</v>
      </c>
      <c r="J3753">
        <v>1</v>
      </c>
      <c r="K3753">
        <v>0</v>
      </c>
      <c r="L3753">
        <v>0</v>
      </c>
      <c r="M3753">
        <v>0</v>
      </c>
      <c r="N3753">
        <v>0</v>
      </c>
      <c r="O3753">
        <v>0</v>
      </c>
      <c r="P3753">
        <v>0</v>
      </c>
      <c r="Q3753">
        <v>0</v>
      </c>
      <c r="R3753">
        <v>0</v>
      </c>
      <c r="S3753">
        <v>0</v>
      </c>
      <c r="T3753">
        <v>0</v>
      </c>
      <c r="U3753">
        <v>0</v>
      </c>
      <c r="V3753">
        <v>0</v>
      </c>
      <c r="W3753">
        <v>0</v>
      </c>
      <c r="X3753">
        <v>0</v>
      </c>
      <c r="Y3753">
        <v>0</v>
      </c>
      <c r="Z3753">
        <v>0</v>
      </c>
      <c r="AA3753">
        <v>0</v>
      </c>
      <c r="AB3753">
        <v>0</v>
      </c>
      <c r="AC3753">
        <v>0</v>
      </c>
      <c r="AD3753">
        <v>0</v>
      </c>
    </row>
    <row r="3754" spans="2:30" ht="15" customHeight="1" x14ac:dyDescent="0.45">
      <c r="B3754" t="s">
        <v>419</v>
      </c>
      <c r="C3754" t="s">
        <v>190</v>
      </c>
      <c r="D3754" t="s">
        <v>3680</v>
      </c>
      <c r="E3754" t="s">
        <v>3681</v>
      </c>
      <c r="F3754" t="s">
        <v>6046</v>
      </c>
      <c r="G3754" t="s">
        <v>422</v>
      </c>
      <c r="H3754" t="s">
        <v>3640</v>
      </c>
      <c r="J3754">
        <v>1</v>
      </c>
      <c r="K3754">
        <v>0</v>
      </c>
      <c r="L3754">
        <v>0</v>
      </c>
      <c r="M3754">
        <v>0</v>
      </c>
      <c r="N3754">
        <v>0</v>
      </c>
      <c r="O3754">
        <v>0</v>
      </c>
      <c r="P3754">
        <v>0</v>
      </c>
      <c r="Q3754">
        <v>0</v>
      </c>
      <c r="R3754">
        <v>0</v>
      </c>
      <c r="S3754">
        <v>0</v>
      </c>
      <c r="T3754">
        <v>0</v>
      </c>
      <c r="U3754">
        <v>0</v>
      </c>
      <c r="V3754">
        <v>0</v>
      </c>
      <c r="W3754">
        <v>0</v>
      </c>
      <c r="X3754">
        <v>0</v>
      </c>
      <c r="Y3754">
        <v>0</v>
      </c>
      <c r="Z3754">
        <v>0</v>
      </c>
      <c r="AA3754">
        <v>0</v>
      </c>
      <c r="AB3754">
        <v>0</v>
      </c>
      <c r="AC3754">
        <v>0</v>
      </c>
      <c r="AD3754">
        <v>0</v>
      </c>
    </row>
    <row r="3755" spans="2:30" ht="15" customHeight="1" x14ac:dyDescent="0.45">
      <c r="B3755" t="s">
        <v>419</v>
      </c>
      <c r="C3755" t="s">
        <v>190</v>
      </c>
      <c r="D3755" t="s">
        <v>3683</v>
      </c>
      <c r="E3755" t="s">
        <v>3684</v>
      </c>
      <c r="F3755" t="s">
        <v>6047</v>
      </c>
      <c r="G3755" t="s">
        <v>422</v>
      </c>
      <c r="H3755" t="s">
        <v>3640</v>
      </c>
      <c r="J3755">
        <v>1</v>
      </c>
      <c r="K3755">
        <v>0</v>
      </c>
      <c r="L3755">
        <v>0</v>
      </c>
      <c r="M3755">
        <v>0</v>
      </c>
      <c r="N3755">
        <v>0</v>
      </c>
      <c r="O3755">
        <v>0</v>
      </c>
      <c r="P3755">
        <v>0</v>
      </c>
      <c r="Q3755">
        <v>0</v>
      </c>
      <c r="R3755">
        <v>0</v>
      </c>
      <c r="S3755">
        <v>0</v>
      </c>
      <c r="T3755">
        <v>0</v>
      </c>
      <c r="U3755">
        <v>0</v>
      </c>
      <c r="V3755">
        <v>0</v>
      </c>
      <c r="W3755">
        <v>0</v>
      </c>
      <c r="X3755">
        <v>0</v>
      </c>
      <c r="Y3755">
        <v>0</v>
      </c>
      <c r="Z3755">
        <v>0</v>
      </c>
      <c r="AA3755">
        <v>0</v>
      </c>
      <c r="AB3755">
        <v>0</v>
      </c>
      <c r="AC3755">
        <v>0</v>
      </c>
      <c r="AD3755">
        <v>0</v>
      </c>
    </row>
    <row r="3756" spans="2:30" ht="15" customHeight="1" x14ac:dyDescent="0.45">
      <c r="B3756" t="s">
        <v>419</v>
      </c>
      <c r="C3756" t="s">
        <v>190</v>
      </c>
      <c r="D3756" t="s">
        <v>3686</v>
      </c>
      <c r="E3756" t="s">
        <v>3687</v>
      </c>
      <c r="F3756" t="s">
        <v>6048</v>
      </c>
      <c r="G3756" t="s">
        <v>422</v>
      </c>
      <c r="H3756" t="s">
        <v>3640</v>
      </c>
      <c r="J3756">
        <v>1</v>
      </c>
      <c r="K3756">
        <v>0</v>
      </c>
      <c r="L3756">
        <v>0</v>
      </c>
      <c r="M3756">
        <v>0</v>
      </c>
      <c r="N3756">
        <v>0</v>
      </c>
      <c r="O3756">
        <v>0</v>
      </c>
      <c r="P3756">
        <v>0</v>
      </c>
      <c r="Q3756">
        <v>0</v>
      </c>
      <c r="R3756">
        <v>0</v>
      </c>
      <c r="S3756">
        <v>0</v>
      </c>
      <c r="T3756">
        <v>0</v>
      </c>
      <c r="U3756">
        <v>0</v>
      </c>
      <c r="V3756">
        <v>0</v>
      </c>
      <c r="W3756">
        <v>0</v>
      </c>
      <c r="X3756">
        <v>0</v>
      </c>
      <c r="Y3756">
        <v>0</v>
      </c>
      <c r="Z3756">
        <v>0</v>
      </c>
      <c r="AA3756">
        <v>0</v>
      </c>
      <c r="AB3756">
        <v>0</v>
      </c>
      <c r="AC3756">
        <v>0</v>
      </c>
      <c r="AD3756">
        <v>0</v>
      </c>
    </row>
    <row r="3757" spans="2:30" ht="15" customHeight="1" x14ac:dyDescent="0.45">
      <c r="B3757" t="s">
        <v>419</v>
      </c>
      <c r="C3757" t="s">
        <v>190</v>
      </c>
      <c r="D3757" t="s">
        <v>3689</v>
      </c>
      <c r="E3757" t="s">
        <v>3690</v>
      </c>
      <c r="F3757" t="s">
        <v>6049</v>
      </c>
      <c r="G3757" t="s">
        <v>422</v>
      </c>
      <c r="H3757" t="s">
        <v>3640</v>
      </c>
      <c r="J3757">
        <v>1</v>
      </c>
      <c r="K3757">
        <v>0</v>
      </c>
      <c r="L3757">
        <v>0</v>
      </c>
      <c r="M3757">
        <v>0</v>
      </c>
      <c r="N3757">
        <v>0</v>
      </c>
      <c r="O3757">
        <v>0</v>
      </c>
      <c r="P3757">
        <v>0</v>
      </c>
      <c r="Q3757">
        <v>0</v>
      </c>
      <c r="R3757">
        <v>0</v>
      </c>
      <c r="S3757">
        <v>0</v>
      </c>
      <c r="T3757">
        <v>0</v>
      </c>
      <c r="U3757">
        <v>0</v>
      </c>
      <c r="V3757">
        <v>0</v>
      </c>
      <c r="W3757">
        <v>0</v>
      </c>
      <c r="X3757">
        <v>0</v>
      </c>
      <c r="Y3757">
        <v>0</v>
      </c>
      <c r="Z3757">
        <v>0</v>
      </c>
      <c r="AA3757">
        <v>0</v>
      </c>
      <c r="AB3757">
        <v>0</v>
      </c>
      <c r="AC3757">
        <v>0</v>
      </c>
      <c r="AD3757">
        <v>0</v>
      </c>
    </row>
    <row r="3758" spans="2:30" ht="15" customHeight="1" x14ac:dyDescent="0.45">
      <c r="B3758" t="s">
        <v>419</v>
      </c>
      <c r="C3758" t="s">
        <v>190</v>
      </c>
      <c r="D3758" t="s">
        <v>3692</v>
      </c>
      <c r="E3758" t="s">
        <v>3693</v>
      </c>
      <c r="F3758" t="s">
        <v>6050</v>
      </c>
      <c r="G3758" t="s">
        <v>422</v>
      </c>
      <c r="H3758" t="s">
        <v>3695</v>
      </c>
      <c r="J3758">
        <v>1</v>
      </c>
      <c r="K3758">
        <v>1</v>
      </c>
      <c r="L3758">
        <v>1</v>
      </c>
      <c r="M3758">
        <v>1</v>
      </c>
      <c r="N3758">
        <v>1</v>
      </c>
      <c r="O3758">
        <v>1</v>
      </c>
      <c r="P3758">
        <v>1</v>
      </c>
      <c r="Q3758">
        <v>1</v>
      </c>
      <c r="R3758">
        <v>1</v>
      </c>
      <c r="S3758">
        <v>1</v>
      </c>
      <c r="T3758">
        <v>1</v>
      </c>
      <c r="U3758">
        <v>1</v>
      </c>
      <c r="V3758">
        <v>1</v>
      </c>
      <c r="W3758">
        <v>1</v>
      </c>
      <c r="X3758">
        <v>1</v>
      </c>
      <c r="Y3758">
        <v>1</v>
      </c>
      <c r="Z3758">
        <v>1</v>
      </c>
      <c r="AA3758">
        <v>1</v>
      </c>
      <c r="AB3758">
        <v>1</v>
      </c>
      <c r="AC3758">
        <v>1</v>
      </c>
      <c r="AD3758">
        <v>1</v>
      </c>
    </row>
    <row r="3759" spans="2:30" ht="15" customHeight="1" x14ac:dyDescent="0.45">
      <c r="B3759" t="s">
        <v>419</v>
      </c>
      <c r="C3759" t="s">
        <v>190</v>
      </c>
      <c r="D3759" t="s">
        <v>3696</v>
      </c>
      <c r="E3759" t="s">
        <v>3697</v>
      </c>
      <c r="F3759" t="s">
        <v>6051</v>
      </c>
      <c r="G3759" t="s">
        <v>422</v>
      </c>
      <c r="H3759" t="s">
        <v>1046</v>
      </c>
      <c r="J3759">
        <v>1</v>
      </c>
      <c r="K3759">
        <v>0</v>
      </c>
      <c r="L3759">
        <v>0</v>
      </c>
      <c r="M3759">
        <v>0</v>
      </c>
      <c r="N3759">
        <v>0</v>
      </c>
      <c r="O3759">
        <v>0</v>
      </c>
      <c r="P3759">
        <v>0</v>
      </c>
      <c r="Q3759">
        <v>0</v>
      </c>
      <c r="R3759">
        <v>0</v>
      </c>
      <c r="S3759">
        <v>0</v>
      </c>
      <c r="T3759">
        <v>0</v>
      </c>
      <c r="U3759">
        <v>0</v>
      </c>
      <c r="V3759">
        <v>0</v>
      </c>
      <c r="W3759">
        <v>0</v>
      </c>
      <c r="X3759">
        <v>0</v>
      </c>
      <c r="Y3759">
        <v>0</v>
      </c>
      <c r="Z3759">
        <v>0</v>
      </c>
      <c r="AA3759">
        <v>0</v>
      </c>
      <c r="AB3759">
        <v>0</v>
      </c>
      <c r="AC3759">
        <v>0</v>
      </c>
      <c r="AD3759">
        <v>0</v>
      </c>
    </row>
    <row r="3760" spans="2:30" ht="15" customHeight="1" x14ac:dyDescent="0.45">
      <c r="B3760" t="s">
        <v>419</v>
      </c>
      <c r="C3760" t="s">
        <v>190</v>
      </c>
      <c r="D3760" t="s">
        <v>3699</v>
      </c>
      <c r="E3760" t="s">
        <v>3700</v>
      </c>
      <c r="F3760" t="s">
        <v>6052</v>
      </c>
      <c r="G3760" t="s">
        <v>422</v>
      </c>
      <c r="H3760" t="s">
        <v>3702</v>
      </c>
      <c r="J3760">
        <v>1</v>
      </c>
      <c r="K3760">
        <v>1</v>
      </c>
      <c r="L3760">
        <v>1</v>
      </c>
      <c r="M3760">
        <v>1</v>
      </c>
      <c r="N3760">
        <v>1</v>
      </c>
      <c r="O3760">
        <v>1</v>
      </c>
      <c r="P3760">
        <v>1</v>
      </c>
      <c r="Q3760">
        <v>1</v>
      </c>
      <c r="R3760">
        <v>1</v>
      </c>
      <c r="S3760">
        <v>1</v>
      </c>
      <c r="T3760">
        <v>1</v>
      </c>
      <c r="U3760">
        <v>1</v>
      </c>
      <c r="V3760">
        <v>1</v>
      </c>
      <c r="W3760">
        <v>1</v>
      </c>
      <c r="X3760">
        <v>1</v>
      </c>
      <c r="Y3760">
        <v>1</v>
      </c>
      <c r="Z3760">
        <v>1</v>
      </c>
      <c r="AA3760">
        <v>1</v>
      </c>
      <c r="AB3760">
        <v>1</v>
      </c>
      <c r="AC3760">
        <v>1</v>
      </c>
      <c r="AD3760">
        <v>1</v>
      </c>
    </row>
    <row r="3761" spans="2:30" ht="15" customHeight="1" x14ac:dyDescent="0.45">
      <c r="B3761" t="s">
        <v>419</v>
      </c>
      <c r="C3761" t="s">
        <v>190</v>
      </c>
      <c r="D3761" t="s">
        <v>3703</v>
      </c>
      <c r="E3761" t="s">
        <v>3704</v>
      </c>
      <c r="F3761" t="s">
        <v>6053</v>
      </c>
      <c r="G3761" t="s">
        <v>422</v>
      </c>
      <c r="H3761" t="s">
        <v>3706</v>
      </c>
      <c r="J3761">
        <v>1</v>
      </c>
      <c r="K3761" t="e">
        <f>#N/A</f>
        <v>#N/A</v>
      </c>
      <c r="L3761" t="e">
        <f>#N/A</f>
        <v>#N/A</v>
      </c>
      <c r="M3761" t="e">
        <f>#N/A</f>
        <v>#N/A</v>
      </c>
      <c r="N3761" t="e">
        <f>#N/A</f>
        <v>#N/A</v>
      </c>
      <c r="O3761" t="e">
        <f>#N/A</f>
        <v>#N/A</v>
      </c>
      <c r="P3761" t="e">
        <f>#N/A</f>
        <v>#N/A</v>
      </c>
      <c r="Q3761" t="e">
        <f>#N/A</f>
        <v>#N/A</v>
      </c>
      <c r="R3761" t="e">
        <f>#N/A</f>
        <v>#N/A</v>
      </c>
      <c r="S3761" t="e">
        <f>#N/A</f>
        <v>#N/A</v>
      </c>
      <c r="T3761" t="e">
        <f>#N/A</f>
        <v>#N/A</v>
      </c>
      <c r="U3761" t="e">
        <f>#N/A</f>
        <v>#N/A</v>
      </c>
      <c r="V3761" t="e">
        <f>#N/A</f>
        <v>#N/A</v>
      </c>
      <c r="W3761" t="e">
        <f>#N/A</f>
        <v>#N/A</v>
      </c>
      <c r="X3761" t="e">
        <f>#N/A</f>
        <v>#N/A</v>
      </c>
      <c r="Y3761" t="e">
        <f>#N/A</f>
        <v>#N/A</v>
      </c>
      <c r="Z3761" t="e">
        <f>#N/A</f>
        <v>#N/A</v>
      </c>
      <c r="AA3761" t="e">
        <f>#N/A</f>
        <v>#N/A</v>
      </c>
      <c r="AB3761" t="e">
        <f>#N/A</f>
        <v>#N/A</v>
      </c>
      <c r="AC3761" t="e">
        <f>#N/A</f>
        <v>#N/A</v>
      </c>
      <c r="AD3761" t="e">
        <f>#N/A</f>
        <v>#N/A</v>
      </c>
    </row>
    <row r="3762" spans="2:30" ht="15" customHeight="1" x14ac:dyDescent="0.45">
      <c r="B3762" t="s">
        <v>419</v>
      </c>
      <c r="C3762" t="s">
        <v>190</v>
      </c>
      <c r="D3762" t="s">
        <v>3707</v>
      </c>
      <c r="E3762" t="s">
        <v>3708</v>
      </c>
      <c r="F3762" t="s">
        <v>6054</v>
      </c>
      <c r="G3762" t="s">
        <v>422</v>
      </c>
      <c r="H3762" t="s">
        <v>3710</v>
      </c>
      <c r="J3762">
        <v>1</v>
      </c>
      <c r="K3762">
        <v>8.8716917086029206</v>
      </c>
      <c r="L3762">
        <v>8.5644978351756595</v>
      </c>
      <c r="M3762">
        <v>8.3886588486919909</v>
      </c>
      <c r="N3762">
        <v>8.0920965483837008</v>
      </c>
      <c r="O3762">
        <v>8.2513019622825894</v>
      </c>
      <c r="P3762">
        <v>9.0448654195698897</v>
      </c>
      <c r="Q3762">
        <v>9.9024311893545605</v>
      </c>
      <c r="R3762">
        <v>10.830429536925401</v>
      </c>
      <c r="S3762">
        <v>11.937330520511701</v>
      </c>
      <c r="T3762">
        <v>13.2458662891637</v>
      </c>
      <c r="U3762">
        <v>14.659607172704</v>
      </c>
      <c r="V3762">
        <v>16.170961797431801</v>
      </c>
      <c r="W3762">
        <v>17.7719686523271</v>
      </c>
      <c r="X3762">
        <v>19.453959635201699</v>
      </c>
      <c r="Y3762">
        <v>21.205664968067001</v>
      </c>
      <c r="Z3762">
        <v>23.042890070278901</v>
      </c>
      <c r="AA3762">
        <v>24.962714757195499</v>
      </c>
      <c r="AB3762">
        <v>26.962131602506201</v>
      </c>
      <c r="AC3762">
        <v>29.039093418621199</v>
      </c>
      <c r="AD3762">
        <v>31.153556937607998</v>
      </c>
    </row>
    <row r="3763" spans="2:30" ht="15" customHeight="1" x14ac:dyDescent="0.45">
      <c r="B3763" t="s">
        <v>419</v>
      </c>
      <c r="C3763" t="s">
        <v>190</v>
      </c>
      <c r="D3763" t="s">
        <v>3711</v>
      </c>
      <c r="E3763" t="s">
        <v>3712</v>
      </c>
      <c r="F3763" t="s">
        <v>6055</v>
      </c>
      <c r="G3763" t="s">
        <v>422</v>
      </c>
      <c r="H3763" t="s">
        <v>3714</v>
      </c>
      <c r="J3763">
        <v>1</v>
      </c>
      <c r="K3763">
        <v>3.21727296338431</v>
      </c>
      <c r="L3763">
        <v>3.4876935640271398</v>
      </c>
      <c r="M3763">
        <v>3.59390200665954</v>
      </c>
      <c r="N3763">
        <v>2.7186556230175301</v>
      </c>
      <c r="O3763">
        <v>2.9840769510823302</v>
      </c>
      <c r="P3763">
        <v>2.9208651320491898</v>
      </c>
      <c r="Q3763">
        <v>3.0923179897128499</v>
      </c>
      <c r="R3763">
        <v>3.3239579484754498</v>
      </c>
      <c r="S3763">
        <v>3.60762220185631</v>
      </c>
      <c r="T3763">
        <v>3.9355066907315299</v>
      </c>
      <c r="U3763">
        <v>4.3555461645321198</v>
      </c>
      <c r="V3763">
        <v>4.8045878585850401</v>
      </c>
      <c r="W3763">
        <v>5.2802663119076501</v>
      </c>
      <c r="X3763">
        <v>5.7800061267560201</v>
      </c>
      <c r="Y3763">
        <v>6.3004589161157698</v>
      </c>
      <c r="Z3763">
        <v>6.8463206607756897</v>
      </c>
      <c r="AA3763">
        <v>7.41672373864556</v>
      </c>
      <c r="AB3763">
        <v>8.0107746070828192</v>
      </c>
      <c r="AC3763">
        <v>8.6278650219544701</v>
      </c>
      <c r="AD3763">
        <v>9.2560976452211108</v>
      </c>
    </row>
    <row r="3764" spans="2:30" ht="15" customHeight="1" x14ac:dyDescent="0.45">
      <c r="B3764" t="s">
        <v>419</v>
      </c>
      <c r="C3764" t="s">
        <v>190</v>
      </c>
      <c r="D3764" t="s">
        <v>3715</v>
      </c>
      <c r="E3764" t="s">
        <v>3716</v>
      </c>
      <c r="F3764" t="s">
        <v>6056</v>
      </c>
      <c r="G3764" t="s">
        <v>422</v>
      </c>
      <c r="H3764" t="s">
        <v>3718</v>
      </c>
      <c r="J3764">
        <v>1</v>
      </c>
      <c r="K3764" t="e">
        <f>#N/A</f>
        <v>#N/A</v>
      </c>
      <c r="L3764" t="e">
        <f>#N/A</f>
        <v>#N/A</v>
      </c>
      <c r="M3764" t="e">
        <f>#N/A</f>
        <v>#N/A</v>
      </c>
      <c r="N3764" t="e">
        <f>#N/A</f>
        <v>#N/A</v>
      </c>
      <c r="O3764" t="e">
        <f>#N/A</f>
        <v>#N/A</v>
      </c>
      <c r="P3764" t="e">
        <f>#N/A</f>
        <v>#N/A</v>
      </c>
      <c r="Q3764" t="e">
        <f>#N/A</f>
        <v>#N/A</v>
      </c>
      <c r="R3764" t="e">
        <f>#N/A</f>
        <v>#N/A</v>
      </c>
      <c r="S3764" t="e">
        <f>#N/A</f>
        <v>#N/A</v>
      </c>
      <c r="T3764" t="e">
        <f>#N/A</f>
        <v>#N/A</v>
      </c>
      <c r="U3764" t="e">
        <f>#N/A</f>
        <v>#N/A</v>
      </c>
      <c r="V3764" t="e">
        <f>#N/A</f>
        <v>#N/A</v>
      </c>
      <c r="W3764" t="e">
        <f>#N/A</f>
        <v>#N/A</v>
      </c>
      <c r="X3764" t="e">
        <f>#N/A</f>
        <v>#N/A</v>
      </c>
      <c r="Y3764" t="e">
        <f>#N/A</f>
        <v>#N/A</v>
      </c>
      <c r="Z3764" t="e">
        <f>#N/A</f>
        <v>#N/A</v>
      </c>
      <c r="AA3764" t="e">
        <f>#N/A</f>
        <v>#N/A</v>
      </c>
      <c r="AB3764" t="e">
        <f>#N/A</f>
        <v>#N/A</v>
      </c>
      <c r="AC3764" t="e">
        <f>#N/A</f>
        <v>#N/A</v>
      </c>
      <c r="AD3764" t="e">
        <f>#N/A</f>
        <v>#N/A</v>
      </c>
    </row>
    <row r="3765" spans="2:30" ht="15" customHeight="1" x14ac:dyDescent="0.45">
      <c r="B3765" t="s">
        <v>419</v>
      </c>
      <c r="C3765" t="s">
        <v>190</v>
      </c>
      <c r="D3765" t="s">
        <v>3719</v>
      </c>
      <c r="E3765" t="s">
        <v>3720</v>
      </c>
      <c r="F3765" t="s">
        <v>6057</v>
      </c>
      <c r="G3765" t="s">
        <v>422</v>
      </c>
      <c r="H3765" t="s">
        <v>3695</v>
      </c>
      <c r="J3765">
        <v>1</v>
      </c>
      <c r="K3765">
        <v>0.65794924908352304</v>
      </c>
      <c r="L3765">
        <v>0.60845193959275401</v>
      </c>
      <c r="M3765">
        <v>0.54630541792531895</v>
      </c>
      <c r="N3765">
        <v>0.53003725334707397</v>
      </c>
      <c r="O3765">
        <v>0.54007591404211897</v>
      </c>
      <c r="P3765">
        <v>0.55729901263447401</v>
      </c>
      <c r="Q3765">
        <v>0.57353529169704798</v>
      </c>
      <c r="R3765">
        <v>0.58991413670284198</v>
      </c>
      <c r="S3765">
        <v>0.60850356052176202</v>
      </c>
      <c r="T3765">
        <v>0.62857513271899201</v>
      </c>
      <c r="U3765">
        <v>0.64784581168589594</v>
      </c>
      <c r="V3765">
        <v>0.66607130085772004</v>
      </c>
      <c r="W3765">
        <v>0.68295984870081305</v>
      </c>
      <c r="X3765">
        <v>0.69864245759263599</v>
      </c>
      <c r="Y3765">
        <v>0.71313770397093301</v>
      </c>
      <c r="Z3765">
        <v>0.72662781923768405</v>
      </c>
      <c r="AA3765">
        <v>0.73918398021715903</v>
      </c>
      <c r="AB3765">
        <v>0.75089939620077195</v>
      </c>
      <c r="AC3765">
        <v>0.76186170987122503</v>
      </c>
      <c r="AD3765">
        <v>0.77208128625452699</v>
      </c>
    </row>
    <row r="3766" spans="2:30" ht="15" customHeight="1" x14ac:dyDescent="0.45">
      <c r="B3766" t="s">
        <v>419</v>
      </c>
      <c r="C3766" t="s">
        <v>190</v>
      </c>
      <c r="D3766" t="s">
        <v>3722</v>
      </c>
      <c r="E3766" t="s">
        <v>3723</v>
      </c>
      <c r="F3766" t="s">
        <v>6058</v>
      </c>
      <c r="G3766" t="s">
        <v>422</v>
      </c>
      <c r="H3766" t="s">
        <v>1046</v>
      </c>
      <c r="J3766">
        <v>1</v>
      </c>
      <c r="K3766">
        <v>0</v>
      </c>
      <c r="L3766">
        <v>0</v>
      </c>
      <c r="M3766">
        <v>0</v>
      </c>
      <c r="N3766">
        <v>0</v>
      </c>
      <c r="O3766">
        <v>0</v>
      </c>
      <c r="P3766">
        <v>0</v>
      </c>
      <c r="Q3766">
        <v>0</v>
      </c>
      <c r="R3766">
        <v>0</v>
      </c>
      <c r="S3766">
        <v>0</v>
      </c>
      <c r="T3766">
        <v>0</v>
      </c>
      <c r="U3766">
        <v>0</v>
      </c>
      <c r="V3766">
        <v>0</v>
      </c>
      <c r="W3766">
        <v>0</v>
      </c>
      <c r="X3766">
        <v>0</v>
      </c>
      <c r="Y3766">
        <v>0</v>
      </c>
      <c r="Z3766">
        <v>0</v>
      </c>
      <c r="AA3766">
        <v>0</v>
      </c>
      <c r="AB3766">
        <v>0</v>
      </c>
      <c r="AC3766">
        <v>0</v>
      </c>
      <c r="AD3766">
        <v>0</v>
      </c>
    </row>
    <row r="3767" spans="2:30" ht="15" customHeight="1" x14ac:dyDescent="0.45">
      <c r="B3767" t="s">
        <v>419</v>
      </c>
      <c r="C3767" t="s">
        <v>190</v>
      </c>
      <c r="D3767" t="s">
        <v>3725</v>
      </c>
      <c r="E3767" t="s">
        <v>3726</v>
      </c>
      <c r="F3767" t="s">
        <v>6059</v>
      </c>
      <c r="G3767" t="s">
        <v>422</v>
      </c>
      <c r="H3767" t="s">
        <v>3702</v>
      </c>
      <c r="J3767">
        <v>1</v>
      </c>
      <c r="K3767">
        <v>3.1462278217077297E-2</v>
      </c>
      <c r="L3767">
        <v>3.1462278217077297E-2</v>
      </c>
      <c r="M3767">
        <v>3.1462278217077297E-2</v>
      </c>
      <c r="N3767">
        <v>3.1462278217077297E-2</v>
      </c>
      <c r="O3767">
        <v>3.1462278217077297E-2</v>
      </c>
      <c r="P3767">
        <v>3.1462278217077297E-2</v>
      </c>
      <c r="Q3767">
        <v>3.1462278217077297E-2</v>
      </c>
      <c r="R3767">
        <v>3.1462278217077297E-2</v>
      </c>
      <c r="S3767">
        <v>3.1462278217077297E-2</v>
      </c>
      <c r="T3767">
        <v>3.1462278217077297E-2</v>
      </c>
      <c r="U3767">
        <v>3.1462278217077297E-2</v>
      </c>
      <c r="V3767">
        <v>3.1462278217077297E-2</v>
      </c>
      <c r="W3767">
        <v>3.1462278217077297E-2</v>
      </c>
      <c r="X3767">
        <v>3.1462278217077297E-2</v>
      </c>
      <c r="Y3767">
        <v>3.1462278217077297E-2</v>
      </c>
      <c r="Z3767">
        <v>3.1462278217077297E-2</v>
      </c>
      <c r="AA3767">
        <v>3.1462278217077297E-2</v>
      </c>
      <c r="AB3767">
        <v>3.1462278217077297E-2</v>
      </c>
      <c r="AC3767">
        <v>3.1462278217077297E-2</v>
      </c>
      <c r="AD3767">
        <v>3.1462278217077297E-2</v>
      </c>
    </row>
    <row r="3768" spans="2:30" ht="15" customHeight="1" x14ac:dyDescent="0.45">
      <c r="B3768" t="s">
        <v>419</v>
      </c>
      <c r="C3768" t="s">
        <v>190</v>
      </c>
      <c r="D3768" t="s">
        <v>3728</v>
      </c>
      <c r="E3768" t="s">
        <v>3729</v>
      </c>
      <c r="F3768" t="s">
        <v>6060</v>
      </c>
      <c r="G3768" t="s">
        <v>422</v>
      </c>
      <c r="H3768" t="s">
        <v>3706</v>
      </c>
      <c r="J3768">
        <v>1</v>
      </c>
      <c r="K3768" t="e">
        <f>#N/A</f>
        <v>#N/A</v>
      </c>
      <c r="L3768" t="e">
        <f>#N/A</f>
        <v>#N/A</v>
      </c>
      <c r="M3768" t="e">
        <f>#N/A</f>
        <v>#N/A</v>
      </c>
      <c r="N3768" t="e">
        <f>#N/A</f>
        <v>#N/A</v>
      </c>
      <c r="O3768" t="e">
        <f>#N/A</f>
        <v>#N/A</v>
      </c>
      <c r="P3768" t="e">
        <f>#N/A</f>
        <v>#N/A</v>
      </c>
      <c r="Q3768" t="e">
        <f>#N/A</f>
        <v>#N/A</v>
      </c>
      <c r="R3768" t="e">
        <f>#N/A</f>
        <v>#N/A</v>
      </c>
      <c r="S3768" t="e">
        <f>#N/A</f>
        <v>#N/A</v>
      </c>
      <c r="T3768" t="e">
        <f>#N/A</f>
        <v>#N/A</v>
      </c>
      <c r="U3768" t="e">
        <f>#N/A</f>
        <v>#N/A</v>
      </c>
      <c r="V3768" t="e">
        <f>#N/A</f>
        <v>#N/A</v>
      </c>
      <c r="W3768" t="e">
        <f>#N/A</f>
        <v>#N/A</v>
      </c>
      <c r="X3768" t="e">
        <f>#N/A</f>
        <v>#N/A</v>
      </c>
      <c r="Y3768" t="e">
        <f>#N/A</f>
        <v>#N/A</v>
      </c>
      <c r="Z3768" t="e">
        <f>#N/A</f>
        <v>#N/A</v>
      </c>
      <c r="AA3768" t="e">
        <f>#N/A</f>
        <v>#N/A</v>
      </c>
      <c r="AB3768" t="e">
        <f>#N/A</f>
        <v>#N/A</v>
      </c>
      <c r="AC3768" t="e">
        <f>#N/A</f>
        <v>#N/A</v>
      </c>
      <c r="AD3768" t="e">
        <f>#N/A</f>
        <v>#N/A</v>
      </c>
    </row>
    <row r="3769" spans="2:30" ht="15" customHeight="1" x14ac:dyDescent="0.45">
      <c r="B3769" t="s">
        <v>419</v>
      </c>
      <c r="C3769" t="s">
        <v>190</v>
      </c>
      <c r="D3769" t="s">
        <v>3731</v>
      </c>
      <c r="E3769" t="s">
        <v>3732</v>
      </c>
      <c r="F3769" t="s">
        <v>6061</v>
      </c>
      <c r="G3769" t="s">
        <v>422</v>
      </c>
      <c r="H3769" t="s">
        <v>3710</v>
      </c>
      <c r="J3769">
        <v>1</v>
      </c>
      <c r="K3769">
        <v>17.0933991686327</v>
      </c>
      <c r="L3769">
        <v>18.1645582633817</v>
      </c>
      <c r="M3769">
        <v>19.625046708005701</v>
      </c>
      <c r="N3769">
        <v>19.3355825425554</v>
      </c>
      <c r="O3769">
        <v>20.1451475669008</v>
      </c>
      <c r="P3769">
        <v>21.396616032809199</v>
      </c>
      <c r="Q3769">
        <v>22.7785804819299</v>
      </c>
      <c r="R3769">
        <v>24.251237959003799</v>
      </c>
      <c r="S3769">
        <v>25.953300675727299</v>
      </c>
      <c r="T3769">
        <v>27.9378649982669</v>
      </c>
      <c r="U3769">
        <v>30.084512993071801</v>
      </c>
      <c r="V3769">
        <v>32.382008614704603</v>
      </c>
      <c r="W3769">
        <v>34.8014312214437</v>
      </c>
      <c r="X3769">
        <v>37.347143191031499</v>
      </c>
      <c r="Y3769">
        <v>40.010165184002901</v>
      </c>
      <c r="Z3769">
        <v>42.802796078230102</v>
      </c>
      <c r="AA3769">
        <v>45.725142911345102</v>
      </c>
      <c r="AB3769">
        <v>48.781996709719103</v>
      </c>
      <c r="AC3769">
        <v>51.9797443262323</v>
      </c>
      <c r="AD3769">
        <v>55.309305872774097</v>
      </c>
    </row>
    <row r="3770" spans="2:30" ht="15" customHeight="1" x14ac:dyDescent="0.45">
      <c r="B3770" t="s">
        <v>419</v>
      </c>
      <c r="C3770" t="s">
        <v>190</v>
      </c>
      <c r="D3770" t="s">
        <v>3734</v>
      </c>
      <c r="E3770" t="s">
        <v>3735</v>
      </c>
      <c r="F3770" t="s">
        <v>6062</v>
      </c>
      <c r="G3770" t="s">
        <v>422</v>
      </c>
      <c r="H3770" t="s">
        <v>3714</v>
      </c>
      <c r="J3770">
        <v>1</v>
      </c>
      <c r="K3770">
        <v>11.3289007973501</v>
      </c>
      <c r="L3770">
        <v>10.4312935994176</v>
      </c>
      <c r="M3770">
        <v>10.384930107060701</v>
      </c>
      <c r="N3770">
        <v>8.4025576431049398</v>
      </c>
      <c r="O3770">
        <v>9.28378535285397</v>
      </c>
      <c r="P3770">
        <v>9.0128716278437704</v>
      </c>
      <c r="Q3770">
        <v>9.3467316486689604</v>
      </c>
      <c r="R3770">
        <v>9.8177714332668007</v>
      </c>
      <c r="S3770">
        <v>10.3821346118736</v>
      </c>
      <c r="T3770">
        <v>11.030196530876299</v>
      </c>
      <c r="U3770">
        <v>11.8777183177694</v>
      </c>
      <c r="V3770">
        <v>12.784796515656399</v>
      </c>
      <c r="W3770">
        <v>13.7400129162379</v>
      </c>
      <c r="X3770">
        <v>14.745089837373399</v>
      </c>
      <c r="Y3770">
        <v>15.7964821306049</v>
      </c>
      <c r="Z3770">
        <v>16.899045537058299</v>
      </c>
      <c r="AA3770">
        <v>18.052822316444999</v>
      </c>
      <c r="AB3770">
        <v>19.259704022127</v>
      </c>
      <c r="AC3770">
        <v>20.522212258474699</v>
      </c>
      <c r="AD3770">
        <v>21.836762179246499</v>
      </c>
    </row>
    <row r="3771" spans="2:30" ht="15" customHeight="1" x14ac:dyDescent="0.45">
      <c r="B3771" t="s">
        <v>419</v>
      </c>
      <c r="C3771" t="s">
        <v>190</v>
      </c>
      <c r="D3771" t="s">
        <v>3737</v>
      </c>
      <c r="E3771" t="s">
        <v>3738</v>
      </c>
      <c r="F3771" t="s">
        <v>6063</v>
      </c>
      <c r="G3771" t="s">
        <v>422</v>
      </c>
      <c r="H3771" t="s">
        <v>3718</v>
      </c>
      <c r="J3771">
        <v>1</v>
      </c>
      <c r="K3771" t="e">
        <f>#N/A</f>
        <v>#N/A</v>
      </c>
      <c r="L3771" t="e">
        <f>#N/A</f>
        <v>#N/A</v>
      </c>
      <c r="M3771" t="e">
        <f>#N/A</f>
        <v>#N/A</v>
      </c>
      <c r="N3771" t="e">
        <f>#N/A</f>
        <v>#N/A</v>
      </c>
      <c r="O3771" t="e">
        <f>#N/A</f>
        <v>#N/A</v>
      </c>
      <c r="P3771" t="e">
        <f>#N/A</f>
        <v>#N/A</v>
      </c>
      <c r="Q3771" t="e">
        <f>#N/A</f>
        <v>#N/A</v>
      </c>
      <c r="R3771" t="e">
        <f>#N/A</f>
        <v>#N/A</v>
      </c>
      <c r="S3771" t="e">
        <f>#N/A</f>
        <v>#N/A</v>
      </c>
      <c r="T3771" t="e">
        <f>#N/A</f>
        <v>#N/A</v>
      </c>
      <c r="U3771" t="e">
        <f>#N/A</f>
        <v>#N/A</v>
      </c>
      <c r="V3771" t="e">
        <f>#N/A</f>
        <v>#N/A</v>
      </c>
      <c r="W3771" t="e">
        <f>#N/A</f>
        <v>#N/A</v>
      </c>
      <c r="X3771" t="e">
        <f>#N/A</f>
        <v>#N/A</v>
      </c>
      <c r="Y3771" t="e">
        <f>#N/A</f>
        <v>#N/A</v>
      </c>
      <c r="Z3771" t="e">
        <f>#N/A</f>
        <v>#N/A</v>
      </c>
      <c r="AA3771" t="e">
        <f>#N/A</f>
        <v>#N/A</v>
      </c>
      <c r="AB3771" t="e">
        <f>#N/A</f>
        <v>#N/A</v>
      </c>
      <c r="AC3771" t="e">
        <f>#N/A</f>
        <v>#N/A</v>
      </c>
      <c r="AD3771" t="e">
        <f>#N/A</f>
        <v>#N/A</v>
      </c>
    </row>
    <row r="3772" spans="2:30" ht="15" customHeight="1" x14ac:dyDescent="0.45">
      <c r="B3772" t="s">
        <v>419</v>
      </c>
      <c r="C3772" t="s">
        <v>190</v>
      </c>
      <c r="D3772" t="s">
        <v>3740</v>
      </c>
      <c r="E3772" t="s">
        <v>3741</v>
      </c>
      <c r="F3772" t="s">
        <v>6064</v>
      </c>
      <c r="G3772" t="s">
        <v>422</v>
      </c>
      <c r="H3772" t="s">
        <v>1046</v>
      </c>
      <c r="J3772">
        <v>1</v>
      </c>
      <c r="K3772">
        <v>0</v>
      </c>
      <c r="L3772">
        <v>0</v>
      </c>
      <c r="M3772">
        <v>0</v>
      </c>
      <c r="N3772">
        <v>0</v>
      </c>
      <c r="O3772">
        <v>0</v>
      </c>
      <c r="P3772">
        <v>0</v>
      </c>
      <c r="Q3772">
        <v>0</v>
      </c>
      <c r="R3772">
        <v>0</v>
      </c>
      <c r="S3772">
        <v>0</v>
      </c>
      <c r="T3772">
        <v>0</v>
      </c>
      <c r="U3772">
        <v>0</v>
      </c>
      <c r="V3772">
        <v>0</v>
      </c>
      <c r="W3772">
        <v>0</v>
      </c>
      <c r="X3772">
        <v>0</v>
      </c>
      <c r="Y3772">
        <v>0</v>
      </c>
      <c r="Z3772">
        <v>0</v>
      </c>
      <c r="AA3772">
        <v>0</v>
      </c>
      <c r="AB3772">
        <v>0</v>
      </c>
      <c r="AC3772">
        <v>0</v>
      </c>
      <c r="AD3772">
        <v>0</v>
      </c>
    </row>
    <row r="3773" spans="2:30" ht="15" customHeight="1" x14ac:dyDescent="0.45">
      <c r="B3773" t="s">
        <v>419</v>
      </c>
      <c r="C3773" t="s">
        <v>190</v>
      </c>
      <c r="D3773" t="s">
        <v>3743</v>
      </c>
      <c r="E3773" t="s">
        <v>3744</v>
      </c>
      <c r="F3773" t="s">
        <v>6065</v>
      </c>
      <c r="G3773" t="s">
        <v>422</v>
      </c>
      <c r="H3773" t="s">
        <v>3702</v>
      </c>
      <c r="J3773">
        <v>1</v>
      </c>
      <c r="K3773" t="e">
        <f>#N/A</f>
        <v>#N/A</v>
      </c>
      <c r="L3773" t="e">
        <f>#N/A</f>
        <v>#N/A</v>
      </c>
      <c r="M3773" t="e">
        <f>#N/A</f>
        <v>#N/A</v>
      </c>
      <c r="N3773" t="e">
        <f>#N/A</f>
        <v>#N/A</v>
      </c>
      <c r="O3773" t="e">
        <f>#N/A</f>
        <v>#N/A</v>
      </c>
      <c r="P3773" t="e">
        <f>#N/A</f>
        <v>#N/A</v>
      </c>
      <c r="Q3773" t="e">
        <f>#N/A</f>
        <v>#N/A</v>
      </c>
      <c r="R3773" t="e">
        <f>#N/A</f>
        <v>#N/A</v>
      </c>
      <c r="S3773" t="e">
        <f>#N/A</f>
        <v>#N/A</v>
      </c>
      <c r="T3773" t="e">
        <f>#N/A</f>
        <v>#N/A</v>
      </c>
      <c r="U3773" t="e">
        <f>#N/A</f>
        <v>#N/A</v>
      </c>
      <c r="V3773" t="e">
        <f>#N/A</f>
        <v>#N/A</v>
      </c>
      <c r="W3773" t="e">
        <f>#N/A</f>
        <v>#N/A</v>
      </c>
      <c r="X3773" t="e">
        <f>#N/A</f>
        <v>#N/A</v>
      </c>
      <c r="Y3773" t="e">
        <f>#N/A</f>
        <v>#N/A</v>
      </c>
      <c r="Z3773" t="e">
        <f>#N/A</f>
        <v>#N/A</v>
      </c>
      <c r="AA3773" t="e">
        <f>#N/A</f>
        <v>#N/A</v>
      </c>
      <c r="AB3773" t="e">
        <f>#N/A</f>
        <v>#N/A</v>
      </c>
      <c r="AC3773" t="e">
        <f>#N/A</f>
        <v>#N/A</v>
      </c>
      <c r="AD3773" t="e">
        <f>#N/A</f>
        <v>#N/A</v>
      </c>
    </row>
    <row r="3774" spans="2:30" ht="15" customHeight="1" x14ac:dyDescent="0.45">
      <c r="B3774" t="s">
        <v>419</v>
      </c>
      <c r="C3774" t="s">
        <v>190</v>
      </c>
      <c r="D3774" t="s">
        <v>3746</v>
      </c>
      <c r="E3774" t="s">
        <v>3747</v>
      </c>
      <c r="F3774" t="s">
        <v>6066</v>
      </c>
      <c r="G3774" t="s">
        <v>422</v>
      </c>
      <c r="H3774" t="s">
        <v>3706</v>
      </c>
      <c r="J3774">
        <v>1</v>
      </c>
      <c r="K3774" t="e">
        <f>#N/A</f>
        <v>#N/A</v>
      </c>
      <c r="L3774" t="e">
        <f>#N/A</f>
        <v>#N/A</v>
      </c>
      <c r="M3774" t="e">
        <f>#N/A</f>
        <v>#N/A</v>
      </c>
      <c r="N3774" t="e">
        <f>#N/A</f>
        <v>#N/A</v>
      </c>
      <c r="O3774" t="e">
        <f>#N/A</f>
        <v>#N/A</v>
      </c>
      <c r="P3774" t="e">
        <f>#N/A</f>
        <v>#N/A</v>
      </c>
      <c r="Q3774" t="e">
        <f>#N/A</f>
        <v>#N/A</v>
      </c>
      <c r="R3774" t="e">
        <f>#N/A</f>
        <v>#N/A</v>
      </c>
      <c r="S3774" t="e">
        <f>#N/A</f>
        <v>#N/A</v>
      </c>
      <c r="T3774" t="e">
        <f>#N/A</f>
        <v>#N/A</v>
      </c>
      <c r="U3774" t="e">
        <f>#N/A</f>
        <v>#N/A</v>
      </c>
      <c r="V3774" t="e">
        <f>#N/A</f>
        <v>#N/A</v>
      </c>
      <c r="W3774" t="e">
        <f>#N/A</f>
        <v>#N/A</v>
      </c>
      <c r="X3774" t="e">
        <f>#N/A</f>
        <v>#N/A</v>
      </c>
      <c r="Y3774" t="e">
        <f>#N/A</f>
        <v>#N/A</v>
      </c>
      <c r="Z3774" t="e">
        <f>#N/A</f>
        <v>#N/A</v>
      </c>
      <c r="AA3774" t="e">
        <f>#N/A</f>
        <v>#N/A</v>
      </c>
      <c r="AB3774" t="e">
        <f>#N/A</f>
        <v>#N/A</v>
      </c>
      <c r="AC3774" t="e">
        <f>#N/A</f>
        <v>#N/A</v>
      </c>
      <c r="AD3774" t="e">
        <f>#N/A</f>
        <v>#N/A</v>
      </c>
    </row>
    <row r="3775" spans="2:30" ht="15" customHeight="1" x14ac:dyDescent="0.45">
      <c r="B3775" t="s">
        <v>419</v>
      </c>
      <c r="C3775" t="s">
        <v>190</v>
      </c>
      <c r="D3775" t="s">
        <v>3749</v>
      </c>
      <c r="E3775" t="s">
        <v>3750</v>
      </c>
      <c r="F3775" t="s">
        <v>6067</v>
      </c>
      <c r="G3775" t="s">
        <v>422</v>
      </c>
      <c r="H3775" t="s">
        <v>3710</v>
      </c>
      <c r="J3775">
        <v>1</v>
      </c>
      <c r="K3775">
        <v>8.75922735940979</v>
      </c>
      <c r="L3775">
        <v>9.8483367689349706</v>
      </c>
      <c r="M3775">
        <v>11.872645748894801</v>
      </c>
      <c r="N3775">
        <v>12.165496369500801</v>
      </c>
      <c r="O3775">
        <v>12.451220798302501</v>
      </c>
      <c r="P3775">
        <v>12.7875760791338</v>
      </c>
      <c r="Q3775">
        <v>13.185926293726901</v>
      </c>
      <c r="R3775">
        <v>13.567516333534799</v>
      </c>
      <c r="S3775">
        <v>13.924630751853501</v>
      </c>
      <c r="T3775">
        <v>14.284805547580101</v>
      </c>
      <c r="U3775">
        <v>14.649307370291799</v>
      </c>
      <c r="V3775">
        <v>15.018063306158201</v>
      </c>
      <c r="W3775">
        <v>15.390998538298801</v>
      </c>
      <c r="X3775">
        <v>15.768036297168999</v>
      </c>
      <c r="Y3775">
        <v>16.149097798433601</v>
      </c>
      <c r="Z3775">
        <v>16.5341021682712</v>
      </c>
      <c r="AA3775">
        <v>16.922966356059899</v>
      </c>
      <c r="AB3775">
        <v>17.315605034396299</v>
      </c>
      <c r="AC3775">
        <v>17.711930486408601</v>
      </c>
      <c r="AD3775">
        <v>18.1118524803193</v>
      </c>
    </row>
    <row r="3776" spans="2:30" ht="15" customHeight="1" x14ac:dyDescent="0.45">
      <c r="B3776" t="s">
        <v>419</v>
      </c>
      <c r="C3776" t="s">
        <v>190</v>
      </c>
      <c r="D3776" t="s">
        <v>3752</v>
      </c>
      <c r="E3776" t="s">
        <v>3753</v>
      </c>
      <c r="F3776" t="s">
        <v>6068</v>
      </c>
      <c r="G3776" t="s">
        <v>422</v>
      </c>
      <c r="H3776" t="s">
        <v>3714</v>
      </c>
      <c r="J3776">
        <v>1</v>
      </c>
      <c r="K3776">
        <v>4.3415326674431203</v>
      </c>
      <c r="L3776">
        <v>4.6878851644380699</v>
      </c>
      <c r="M3776">
        <v>5.4012855181209103</v>
      </c>
      <c r="N3776">
        <v>4.7970431075413904</v>
      </c>
      <c r="O3776">
        <v>5.1193866689866203</v>
      </c>
      <c r="P3776">
        <v>4.9330654080764704</v>
      </c>
      <c r="Q3776">
        <v>4.9946480086541101</v>
      </c>
      <c r="R3776">
        <v>5.0914253757795098</v>
      </c>
      <c r="S3776">
        <v>5.1825691281617097</v>
      </c>
      <c r="T3776">
        <v>5.2688435912409304</v>
      </c>
      <c r="U3776">
        <v>5.4032873599148301</v>
      </c>
      <c r="V3776">
        <v>5.5393002263798303</v>
      </c>
      <c r="W3776">
        <v>5.6768545949897202</v>
      </c>
      <c r="X3776">
        <v>5.8159221498725797</v>
      </c>
      <c r="Y3776">
        <v>5.9564738320161501</v>
      </c>
      <c r="Z3776">
        <v>6.0984798117169099</v>
      </c>
      <c r="AA3776">
        <v>6.2419094563745903</v>
      </c>
      <c r="AB3776">
        <v>6.3867312936152496</v>
      </c>
      <c r="AC3776">
        <v>6.5329129697273398</v>
      </c>
      <c r="AD3776">
        <v>6.6804212033952401</v>
      </c>
    </row>
    <row r="3777" spans="2:30" ht="15" customHeight="1" x14ac:dyDescent="0.45">
      <c r="B3777" t="s">
        <v>419</v>
      </c>
      <c r="C3777" t="s">
        <v>190</v>
      </c>
      <c r="D3777" t="s">
        <v>3755</v>
      </c>
      <c r="E3777" t="s">
        <v>3756</v>
      </c>
      <c r="F3777" t="s">
        <v>6069</v>
      </c>
      <c r="G3777" t="s">
        <v>422</v>
      </c>
      <c r="H3777" t="s">
        <v>3718</v>
      </c>
      <c r="J3777">
        <v>1</v>
      </c>
      <c r="K3777" t="e">
        <f>#N/A</f>
        <v>#N/A</v>
      </c>
      <c r="L3777" t="e">
        <f>#N/A</f>
        <v>#N/A</v>
      </c>
      <c r="M3777" t="e">
        <f>#N/A</f>
        <v>#N/A</v>
      </c>
      <c r="N3777" t="e">
        <f>#N/A</f>
        <v>#N/A</v>
      </c>
      <c r="O3777" t="e">
        <f>#N/A</f>
        <v>#N/A</v>
      </c>
      <c r="P3777" t="e">
        <f>#N/A</f>
        <v>#N/A</v>
      </c>
      <c r="Q3777" t="e">
        <f>#N/A</f>
        <v>#N/A</v>
      </c>
      <c r="R3777" t="e">
        <f>#N/A</f>
        <v>#N/A</v>
      </c>
      <c r="S3777" t="e">
        <f>#N/A</f>
        <v>#N/A</v>
      </c>
      <c r="T3777" t="e">
        <f>#N/A</f>
        <v>#N/A</v>
      </c>
      <c r="U3777" t="e">
        <f>#N/A</f>
        <v>#N/A</v>
      </c>
      <c r="V3777" t="e">
        <f>#N/A</f>
        <v>#N/A</v>
      </c>
      <c r="W3777" t="e">
        <f>#N/A</f>
        <v>#N/A</v>
      </c>
      <c r="X3777" t="e">
        <f>#N/A</f>
        <v>#N/A</v>
      </c>
      <c r="Y3777" t="e">
        <f>#N/A</f>
        <v>#N/A</v>
      </c>
      <c r="Z3777" t="e">
        <f>#N/A</f>
        <v>#N/A</v>
      </c>
      <c r="AA3777" t="e">
        <f>#N/A</f>
        <v>#N/A</v>
      </c>
      <c r="AB3777" t="e">
        <f>#N/A</f>
        <v>#N/A</v>
      </c>
      <c r="AC3777" t="e">
        <f>#N/A</f>
        <v>#N/A</v>
      </c>
      <c r="AD3777" t="e">
        <f>#N/A</f>
        <v>#N/A</v>
      </c>
    </row>
    <row r="3778" spans="2:30" ht="15" customHeight="1" x14ac:dyDescent="0.45">
      <c r="B3778" t="s">
        <v>419</v>
      </c>
      <c r="C3778" t="s">
        <v>190</v>
      </c>
      <c r="D3778" t="s">
        <v>3758</v>
      </c>
      <c r="E3778" t="s">
        <v>3759</v>
      </c>
      <c r="F3778" t="s">
        <v>6070</v>
      </c>
      <c r="G3778" t="s">
        <v>422</v>
      </c>
      <c r="H3778" t="s">
        <v>1046</v>
      </c>
      <c r="J3778">
        <v>1</v>
      </c>
      <c r="K3778">
        <v>0</v>
      </c>
      <c r="L3778">
        <v>0</v>
      </c>
      <c r="M3778">
        <v>0</v>
      </c>
      <c r="N3778">
        <v>0</v>
      </c>
      <c r="O3778">
        <v>0</v>
      </c>
      <c r="P3778">
        <v>0</v>
      </c>
      <c r="Q3778">
        <v>0</v>
      </c>
      <c r="R3778">
        <v>0</v>
      </c>
      <c r="S3778">
        <v>0</v>
      </c>
      <c r="T3778">
        <v>0</v>
      </c>
      <c r="U3778">
        <v>0</v>
      </c>
      <c r="V3778">
        <v>0</v>
      </c>
      <c r="W3778">
        <v>0</v>
      </c>
      <c r="X3778">
        <v>0</v>
      </c>
      <c r="Y3778">
        <v>0</v>
      </c>
      <c r="Z3778">
        <v>0</v>
      </c>
      <c r="AA3778">
        <v>0</v>
      </c>
      <c r="AB3778">
        <v>0</v>
      </c>
      <c r="AC3778">
        <v>0</v>
      </c>
      <c r="AD3778">
        <v>0</v>
      </c>
    </row>
    <row r="3779" spans="2:30" ht="15" customHeight="1" x14ac:dyDescent="0.45">
      <c r="B3779" t="s">
        <v>419</v>
      </c>
      <c r="C3779" t="s">
        <v>190</v>
      </c>
      <c r="D3779" t="s">
        <v>3761</v>
      </c>
      <c r="E3779" t="s">
        <v>3762</v>
      </c>
      <c r="F3779" t="s">
        <v>6071</v>
      </c>
      <c r="G3779" t="s">
        <v>422</v>
      </c>
      <c r="H3779" t="s">
        <v>3702</v>
      </c>
      <c r="J3779">
        <v>1</v>
      </c>
      <c r="K3779">
        <v>0.38980710506439198</v>
      </c>
      <c r="L3779">
        <v>0.38980710506439198</v>
      </c>
      <c r="M3779">
        <v>0.38980710506439198</v>
      </c>
      <c r="N3779">
        <v>0.38980710506439198</v>
      </c>
      <c r="O3779">
        <v>0.38980710506439198</v>
      </c>
      <c r="P3779">
        <v>0.38980710506439198</v>
      </c>
      <c r="Q3779">
        <v>0.38980710506439198</v>
      </c>
      <c r="R3779">
        <v>0.38980710506439198</v>
      </c>
      <c r="S3779">
        <v>0.38980710506439198</v>
      </c>
      <c r="T3779">
        <v>0.38980710506439198</v>
      </c>
      <c r="U3779">
        <v>0.38980710506439198</v>
      </c>
      <c r="V3779">
        <v>0.38980710506439198</v>
      </c>
      <c r="W3779">
        <v>0.38980710506439198</v>
      </c>
      <c r="X3779">
        <v>0.38980710506439198</v>
      </c>
      <c r="Y3779">
        <v>0.38980710506439198</v>
      </c>
      <c r="Z3779">
        <v>0.38980710506439198</v>
      </c>
      <c r="AA3779">
        <v>0.38980710506439198</v>
      </c>
      <c r="AB3779">
        <v>0.38980710506439198</v>
      </c>
      <c r="AC3779">
        <v>0.38980710506439198</v>
      </c>
      <c r="AD3779">
        <v>0.38980710506439198</v>
      </c>
    </row>
    <row r="3780" spans="2:30" ht="15" customHeight="1" x14ac:dyDescent="0.45">
      <c r="B3780" t="s">
        <v>419</v>
      </c>
      <c r="C3780" t="s">
        <v>190</v>
      </c>
      <c r="D3780" t="s">
        <v>3764</v>
      </c>
      <c r="E3780" t="s">
        <v>3765</v>
      </c>
      <c r="F3780" t="s">
        <v>6072</v>
      </c>
      <c r="G3780" t="s">
        <v>422</v>
      </c>
      <c r="H3780" t="s">
        <v>3706</v>
      </c>
      <c r="J3780">
        <v>1</v>
      </c>
      <c r="K3780" t="e">
        <f>#N/A</f>
        <v>#N/A</v>
      </c>
      <c r="L3780" t="e">
        <f>#N/A</f>
        <v>#N/A</v>
      </c>
      <c r="M3780" t="e">
        <f>#N/A</f>
        <v>#N/A</v>
      </c>
      <c r="N3780" t="e">
        <f>#N/A</f>
        <v>#N/A</v>
      </c>
      <c r="O3780" t="e">
        <f>#N/A</f>
        <v>#N/A</v>
      </c>
      <c r="P3780" t="e">
        <f>#N/A</f>
        <v>#N/A</v>
      </c>
      <c r="Q3780" t="e">
        <f>#N/A</f>
        <v>#N/A</v>
      </c>
      <c r="R3780" t="e">
        <f>#N/A</f>
        <v>#N/A</v>
      </c>
      <c r="S3780" t="e">
        <f>#N/A</f>
        <v>#N/A</v>
      </c>
      <c r="T3780" t="e">
        <f>#N/A</f>
        <v>#N/A</v>
      </c>
      <c r="U3780" t="e">
        <f>#N/A</f>
        <v>#N/A</v>
      </c>
      <c r="V3780" t="e">
        <f>#N/A</f>
        <v>#N/A</v>
      </c>
      <c r="W3780" t="e">
        <f>#N/A</f>
        <v>#N/A</v>
      </c>
      <c r="X3780" t="e">
        <f>#N/A</f>
        <v>#N/A</v>
      </c>
      <c r="Y3780" t="e">
        <f>#N/A</f>
        <v>#N/A</v>
      </c>
      <c r="Z3780" t="e">
        <f>#N/A</f>
        <v>#N/A</v>
      </c>
      <c r="AA3780" t="e">
        <f>#N/A</f>
        <v>#N/A</v>
      </c>
      <c r="AB3780" t="e">
        <f>#N/A</f>
        <v>#N/A</v>
      </c>
      <c r="AC3780" t="e">
        <f>#N/A</f>
        <v>#N/A</v>
      </c>
      <c r="AD3780" t="e">
        <f>#N/A</f>
        <v>#N/A</v>
      </c>
    </row>
    <row r="3781" spans="2:30" ht="15" customHeight="1" x14ac:dyDescent="0.45">
      <c r="B3781" t="s">
        <v>419</v>
      </c>
      <c r="C3781" t="s">
        <v>190</v>
      </c>
      <c r="D3781" t="s">
        <v>3767</v>
      </c>
      <c r="E3781" t="s">
        <v>3768</v>
      </c>
      <c r="F3781" t="s">
        <v>6073</v>
      </c>
      <c r="G3781" t="s">
        <v>422</v>
      </c>
      <c r="H3781" t="s">
        <v>3710</v>
      </c>
      <c r="J3781">
        <v>1</v>
      </c>
      <c r="K3781">
        <v>0.74072845747668803</v>
      </c>
      <c r="L3781">
        <v>0.86721354102799397</v>
      </c>
      <c r="M3781">
        <v>0.96364265512465497</v>
      </c>
      <c r="N3781">
        <v>0.99889576863117502</v>
      </c>
      <c r="O3781">
        <v>1.0339270684047701</v>
      </c>
      <c r="P3781">
        <v>1.07621989615061</v>
      </c>
      <c r="Q3781">
        <v>1.12776388550927</v>
      </c>
      <c r="R3781">
        <v>1.1783280880287199</v>
      </c>
      <c r="S3781">
        <v>1.2266700805639199</v>
      </c>
      <c r="T3781">
        <v>1.2763498867482901</v>
      </c>
      <c r="U3781">
        <v>1.3273714719702501</v>
      </c>
      <c r="V3781">
        <v>1.3797355811327301</v>
      </c>
      <c r="W3781">
        <v>1.43344087146021</v>
      </c>
      <c r="X3781">
        <v>1.4884838304763499</v>
      </c>
      <c r="Y3781">
        <v>1.54485869635777</v>
      </c>
      <c r="Z3781">
        <v>1.6025573810131399</v>
      </c>
      <c r="AA3781">
        <v>1.66156939624026</v>
      </c>
      <c r="AB3781">
        <v>1.7218817833169799</v>
      </c>
      <c r="AC3781">
        <v>1.7834790463827499</v>
      </c>
      <c r="AD3781">
        <v>1.84634308996801</v>
      </c>
    </row>
    <row r="3782" spans="2:30" ht="15" customHeight="1" x14ac:dyDescent="0.45">
      <c r="B3782" t="s">
        <v>419</v>
      </c>
      <c r="C3782" t="s">
        <v>190</v>
      </c>
      <c r="D3782" t="s">
        <v>3770</v>
      </c>
      <c r="E3782" t="s">
        <v>3771</v>
      </c>
      <c r="F3782" t="s">
        <v>6074</v>
      </c>
      <c r="G3782" t="s">
        <v>422</v>
      </c>
      <c r="H3782" t="s">
        <v>3714</v>
      </c>
      <c r="J3782">
        <v>1</v>
      </c>
      <c r="K3782">
        <v>0.27367377034005502</v>
      </c>
      <c r="L3782">
        <v>0.38155634577615999</v>
      </c>
      <c r="M3782">
        <v>0.43124175007426502</v>
      </c>
      <c r="N3782">
        <v>0.36505809917876098</v>
      </c>
      <c r="O3782">
        <v>0.40142729937354998</v>
      </c>
      <c r="P3782">
        <v>0.38086928737994202</v>
      </c>
      <c r="Q3782">
        <v>0.38844987055893199</v>
      </c>
      <c r="R3782">
        <v>0.40025158852473802</v>
      </c>
      <c r="S3782">
        <v>0.41156070572289399</v>
      </c>
      <c r="T3782">
        <v>0.42245064580585301</v>
      </c>
      <c r="U3782">
        <v>0.43933794438349499</v>
      </c>
      <c r="V3782">
        <v>0.45666959612132102</v>
      </c>
      <c r="W3782">
        <v>0.47444515658291098</v>
      </c>
      <c r="X3782">
        <v>0.49266346319683901</v>
      </c>
      <c r="Y3782">
        <v>0.51132260889512204</v>
      </c>
      <c r="Z3782">
        <v>0.53041991665366095</v>
      </c>
      <c r="AA3782">
        <v>0.54995191505146601</v>
      </c>
      <c r="AB3782">
        <v>0.56991431496640099</v>
      </c>
      <c r="AC3782">
        <v>0.59030198752561003</v>
      </c>
      <c r="AD3782">
        <v>0.61110894342875799</v>
      </c>
    </row>
    <row r="3783" spans="2:30" ht="15" customHeight="1" x14ac:dyDescent="0.45">
      <c r="B3783" t="s">
        <v>419</v>
      </c>
      <c r="C3783" t="s">
        <v>190</v>
      </c>
      <c r="D3783" t="s">
        <v>3773</v>
      </c>
      <c r="E3783" t="s">
        <v>3774</v>
      </c>
      <c r="F3783" t="s">
        <v>6075</v>
      </c>
      <c r="G3783" t="s">
        <v>422</v>
      </c>
      <c r="H3783" t="s">
        <v>3718</v>
      </c>
      <c r="J3783">
        <v>1</v>
      </c>
      <c r="K3783" t="e">
        <f>#N/A</f>
        <v>#N/A</v>
      </c>
      <c r="L3783" t="e">
        <f>#N/A</f>
        <v>#N/A</v>
      </c>
      <c r="M3783" t="e">
        <f>#N/A</f>
        <v>#N/A</v>
      </c>
      <c r="N3783" t="e">
        <f>#N/A</f>
        <v>#N/A</v>
      </c>
      <c r="O3783" t="e">
        <f>#N/A</f>
        <v>#N/A</v>
      </c>
      <c r="P3783" t="e">
        <f>#N/A</f>
        <v>#N/A</v>
      </c>
      <c r="Q3783" t="e">
        <f>#N/A</f>
        <v>#N/A</v>
      </c>
      <c r="R3783" t="e">
        <f>#N/A</f>
        <v>#N/A</v>
      </c>
      <c r="S3783" t="e">
        <f>#N/A</f>
        <v>#N/A</v>
      </c>
      <c r="T3783" t="e">
        <f>#N/A</f>
        <v>#N/A</v>
      </c>
      <c r="U3783" t="e">
        <f>#N/A</f>
        <v>#N/A</v>
      </c>
      <c r="V3783" t="e">
        <f>#N/A</f>
        <v>#N/A</v>
      </c>
      <c r="W3783" t="e">
        <f>#N/A</f>
        <v>#N/A</v>
      </c>
      <c r="X3783" t="e">
        <f>#N/A</f>
        <v>#N/A</v>
      </c>
      <c r="Y3783" t="e">
        <f>#N/A</f>
        <v>#N/A</v>
      </c>
      <c r="Z3783" t="e">
        <f>#N/A</f>
        <v>#N/A</v>
      </c>
      <c r="AA3783" t="e">
        <f>#N/A</f>
        <v>#N/A</v>
      </c>
      <c r="AB3783" t="e">
        <f>#N/A</f>
        <v>#N/A</v>
      </c>
      <c r="AC3783" t="e">
        <f>#N/A</f>
        <v>#N/A</v>
      </c>
      <c r="AD3783" t="e">
        <f>#N/A</f>
        <v>#N/A</v>
      </c>
    </row>
    <row r="3784" spans="2:30" ht="15" customHeight="1" x14ac:dyDescent="0.45">
      <c r="B3784" t="s">
        <v>419</v>
      </c>
      <c r="C3784" t="s">
        <v>190</v>
      </c>
      <c r="D3784" t="s">
        <v>3776</v>
      </c>
      <c r="E3784" t="s">
        <v>3777</v>
      </c>
      <c r="F3784" t="s">
        <v>6076</v>
      </c>
      <c r="G3784" t="s">
        <v>422</v>
      </c>
      <c r="H3784" t="s">
        <v>1046</v>
      </c>
      <c r="J3784">
        <v>1</v>
      </c>
      <c r="K3784">
        <v>0</v>
      </c>
      <c r="L3784">
        <v>0</v>
      </c>
      <c r="M3784">
        <v>0</v>
      </c>
      <c r="N3784">
        <v>0</v>
      </c>
      <c r="O3784">
        <v>0</v>
      </c>
      <c r="P3784">
        <v>0</v>
      </c>
      <c r="Q3784">
        <v>0</v>
      </c>
      <c r="R3784">
        <v>0</v>
      </c>
      <c r="S3784">
        <v>0</v>
      </c>
      <c r="T3784">
        <v>0</v>
      </c>
      <c r="U3784">
        <v>0</v>
      </c>
      <c r="V3784">
        <v>0</v>
      </c>
      <c r="W3784">
        <v>0</v>
      </c>
      <c r="X3784">
        <v>0</v>
      </c>
      <c r="Y3784">
        <v>0</v>
      </c>
      <c r="Z3784">
        <v>0</v>
      </c>
      <c r="AA3784">
        <v>0</v>
      </c>
      <c r="AB3784">
        <v>0</v>
      </c>
      <c r="AC3784">
        <v>0</v>
      </c>
      <c r="AD3784">
        <v>0</v>
      </c>
    </row>
    <row r="3785" spans="2:30" ht="15" customHeight="1" x14ac:dyDescent="0.45">
      <c r="B3785" t="s">
        <v>419</v>
      </c>
      <c r="C3785" t="s">
        <v>190</v>
      </c>
      <c r="D3785" t="s">
        <v>3779</v>
      </c>
      <c r="E3785" t="s">
        <v>3780</v>
      </c>
      <c r="F3785" t="s">
        <v>6077</v>
      </c>
      <c r="G3785" t="s">
        <v>422</v>
      </c>
      <c r="H3785" t="s">
        <v>3702</v>
      </c>
      <c r="J3785">
        <v>1</v>
      </c>
      <c r="K3785">
        <v>0</v>
      </c>
      <c r="L3785">
        <v>0</v>
      </c>
      <c r="M3785">
        <v>0</v>
      </c>
      <c r="N3785">
        <v>0</v>
      </c>
      <c r="O3785">
        <v>0</v>
      </c>
      <c r="P3785">
        <v>0</v>
      </c>
      <c r="Q3785">
        <v>0</v>
      </c>
      <c r="R3785">
        <v>0</v>
      </c>
      <c r="S3785">
        <v>0</v>
      </c>
      <c r="T3785">
        <v>0</v>
      </c>
      <c r="U3785">
        <v>0</v>
      </c>
      <c r="V3785">
        <v>0</v>
      </c>
      <c r="W3785">
        <v>0</v>
      </c>
      <c r="X3785">
        <v>0</v>
      </c>
      <c r="Y3785">
        <v>0</v>
      </c>
      <c r="Z3785">
        <v>0</v>
      </c>
      <c r="AA3785">
        <v>0</v>
      </c>
      <c r="AB3785">
        <v>0</v>
      </c>
      <c r="AC3785">
        <v>0</v>
      </c>
      <c r="AD3785">
        <v>0</v>
      </c>
    </row>
    <row r="3786" spans="2:30" ht="15" customHeight="1" x14ac:dyDescent="0.45">
      <c r="B3786" t="s">
        <v>419</v>
      </c>
      <c r="C3786" t="s">
        <v>190</v>
      </c>
      <c r="D3786" t="s">
        <v>3782</v>
      </c>
      <c r="E3786" t="s">
        <v>3783</v>
      </c>
      <c r="F3786" t="s">
        <v>6078</v>
      </c>
      <c r="G3786" t="s">
        <v>422</v>
      </c>
      <c r="H3786" t="s">
        <v>3706</v>
      </c>
      <c r="J3786">
        <v>1</v>
      </c>
      <c r="K3786" t="e">
        <f>#N/A</f>
        <v>#N/A</v>
      </c>
      <c r="L3786" t="e">
        <f>#N/A</f>
        <v>#N/A</v>
      </c>
      <c r="M3786" t="e">
        <f>#N/A</f>
        <v>#N/A</v>
      </c>
      <c r="N3786" t="e">
        <f>#N/A</f>
        <v>#N/A</v>
      </c>
      <c r="O3786" t="e">
        <f>#N/A</f>
        <v>#N/A</v>
      </c>
      <c r="P3786" t="e">
        <f>#N/A</f>
        <v>#N/A</v>
      </c>
      <c r="Q3786" t="e">
        <f>#N/A</f>
        <v>#N/A</v>
      </c>
      <c r="R3786" t="e">
        <f>#N/A</f>
        <v>#N/A</v>
      </c>
      <c r="S3786" t="e">
        <f>#N/A</f>
        <v>#N/A</v>
      </c>
      <c r="T3786" t="e">
        <f>#N/A</f>
        <v>#N/A</v>
      </c>
      <c r="U3786" t="e">
        <f>#N/A</f>
        <v>#N/A</v>
      </c>
      <c r="V3786" t="e">
        <f>#N/A</f>
        <v>#N/A</v>
      </c>
      <c r="W3786" t="e">
        <f>#N/A</f>
        <v>#N/A</v>
      </c>
      <c r="X3786" t="e">
        <f>#N/A</f>
        <v>#N/A</v>
      </c>
      <c r="Y3786" t="e">
        <f>#N/A</f>
        <v>#N/A</v>
      </c>
      <c r="Z3786" t="e">
        <f>#N/A</f>
        <v>#N/A</v>
      </c>
      <c r="AA3786" t="e">
        <f>#N/A</f>
        <v>#N/A</v>
      </c>
      <c r="AB3786" t="e">
        <f>#N/A</f>
        <v>#N/A</v>
      </c>
      <c r="AC3786" t="e">
        <f>#N/A</f>
        <v>#N/A</v>
      </c>
      <c r="AD3786" t="e">
        <f>#N/A</f>
        <v>#N/A</v>
      </c>
    </row>
    <row r="3787" spans="2:30" ht="15" customHeight="1" x14ac:dyDescent="0.45">
      <c r="B3787" t="s">
        <v>419</v>
      </c>
      <c r="C3787" t="s">
        <v>190</v>
      </c>
      <c r="D3787" t="s">
        <v>3785</v>
      </c>
      <c r="E3787" t="s">
        <v>3786</v>
      </c>
      <c r="F3787" t="s">
        <v>6079</v>
      </c>
      <c r="G3787" t="s">
        <v>422</v>
      </c>
      <c r="H3787" t="s">
        <v>3788</v>
      </c>
      <c r="J3787">
        <v>1</v>
      </c>
      <c r="K3787">
        <v>5.4004408136823496</v>
      </c>
      <c r="L3787">
        <v>4.2974710728280403</v>
      </c>
      <c r="M3787">
        <v>3.7869687556145299</v>
      </c>
      <c r="N3787">
        <v>2.4509803921568598</v>
      </c>
      <c r="O3787">
        <v>2.4509803921568598</v>
      </c>
      <c r="P3787">
        <v>2.4509803921568598</v>
      </c>
      <c r="Q3787">
        <v>2.4509803921568598</v>
      </c>
      <c r="R3787">
        <v>2.4509803921568598</v>
      </c>
      <c r="S3787">
        <v>2.4509803921568598</v>
      </c>
      <c r="T3787">
        <v>2.4509803921568598</v>
      </c>
      <c r="U3787">
        <v>2.4509803921568598</v>
      </c>
      <c r="V3787">
        <v>2.4509803921568598</v>
      </c>
      <c r="W3787">
        <v>2.4509803921568598</v>
      </c>
      <c r="X3787">
        <v>2.4509803921568598</v>
      </c>
      <c r="Y3787">
        <v>2.4509803921568598</v>
      </c>
      <c r="Z3787">
        <v>2.4509803921568598</v>
      </c>
      <c r="AA3787">
        <v>2.4509803921568598</v>
      </c>
      <c r="AB3787">
        <v>2.4509803921568598</v>
      </c>
      <c r="AC3787">
        <v>2.4509803921568598</v>
      </c>
      <c r="AD3787">
        <v>2.4509803921568598</v>
      </c>
    </row>
    <row r="3788" spans="2:30" ht="15" customHeight="1" x14ac:dyDescent="0.45">
      <c r="B3788" t="s">
        <v>419</v>
      </c>
      <c r="C3788" t="s">
        <v>190</v>
      </c>
      <c r="D3788" t="s">
        <v>3789</v>
      </c>
      <c r="E3788" t="s">
        <v>3790</v>
      </c>
      <c r="F3788" t="s">
        <v>6080</v>
      </c>
      <c r="G3788" t="s">
        <v>422</v>
      </c>
      <c r="H3788" t="s">
        <v>3710</v>
      </c>
      <c r="J3788">
        <v>1</v>
      </c>
      <c r="K3788">
        <v>0.32188346580600002</v>
      </c>
      <c r="L3788">
        <v>0.30907468551335798</v>
      </c>
      <c r="M3788">
        <v>0.32742941030768402</v>
      </c>
      <c r="N3788">
        <v>0.41714299562181401</v>
      </c>
      <c r="O3788">
        <v>0.41853233544167401</v>
      </c>
      <c r="P3788">
        <v>0.42037537114824303</v>
      </c>
      <c r="Q3788">
        <v>0.42304891067540301</v>
      </c>
      <c r="R3788">
        <v>0.42581749885475501</v>
      </c>
      <c r="S3788">
        <v>0.42844057373942801</v>
      </c>
      <c r="T3788">
        <v>0.43132378821689499</v>
      </c>
      <c r="U3788">
        <v>0.434517353552545</v>
      </c>
      <c r="V3788">
        <v>0.43802052103692202</v>
      </c>
      <c r="W3788">
        <v>0.441861156755463</v>
      </c>
      <c r="X3788">
        <v>0.44604620340491302</v>
      </c>
      <c r="Y3788">
        <v>0.45059419878045698</v>
      </c>
      <c r="Z3788">
        <v>0.45551475744414099</v>
      </c>
      <c r="AA3788">
        <v>0.46082598233233502</v>
      </c>
      <c r="AB3788">
        <v>0.46655066981579102</v>
      </c>
      <c r="AC3788">
        <v>0.47269999343659203</v>
      </c>
      <c r="AD3788">
        <v>0.47929315727775401</v>
      </c>
    </row>
    <row r="3789" spans="2:30" ht="15" customHeight="1" x14ac:dyDescent="0.45">
      <c r="B3789" t="s">
        <v>419</v>
      </c>
      <c r="C3789" t="s">
        <v>190</v>
      </c>
      <c r="D3789" t="s">
        <v>3792</v>
      </c>
      <c r="E3789" t="s">
        <v>3793</v>
      </c>
      <c r="F3789" t="s">
        <v>6081</v>
      </c>
      <c r="G3789" t="s">
        <v>422</v>
      </c>
      <c r="H3789" t="s">
        <v>3714</v>
      </c>
      <c r="J3789">
        <v>1</v>
      </c>
      <c r="K3789">
        <v>4.3889209414219899</v>
      </c>
      <c r="L3789">
        <v>3.47299622858083</v>
      </c>
      <c r="M3789">
        <v>3.6611730953070198</v>
      </c>
      <c r="N3789">
        <v>4.3202910899507998</v>
      </c>
      <c r="O3789">
        <v>4.5858969522246698</v>
      </c>
      <c r="P3789">
        <v>4.2257295086863804</v>
      </c>
      <c r="Q3789">
        <v>4.1472954656628804</v>
      </c>
      <c r="R3789">
        <v>4.1210051163863204</v>
      </c>
      <c r="S3789">
        <v>4.0993766219984904</v>
      </c>
      <c r="T3789">
        <v>4.07554321472373</v>
      </c>
      <c r="U3789">
        <v>4.1057189525106299</v>
      </c>
      <c r="V3789">
        <v>4.1388200956912797</v>
      </c>
      <c r="W3789">
        <v>4.1751099486290002</v>
      </c>
      <c r="X3789">
        <v>4.2146541122977297</v>
      </c>
      <c r="Y3789">
        <v>4.2576277488087602</v>
      </c>
      <c r="Z3789">
        <v>4.3041217053728698</v>
      </c>
      <c r="AA3789">
        <v>4.3543070351559603</v>
      </c>
      <c r="AB3789">
        <v>4.4083991392016504</v>
      </c>
      <c r="AC3789">
        <v>4.4665035953956904</v>
      </c>
      <c r="AD3789">
        <v>4.5288018615485903</v>
      </c>
    </row>
    <row r="3790" spans="2:30" ht="15" customHeight="1" x14ac:dyDescent="0.45">
      <c r="B3790" t="s">
        <v>419</v>
      </c>
      <c r="C3790" t="s">
        <v>190</v>
      </c>
      <c r="D3790" t="s">
        <v>3795</v>
      </c>
      <c r="E3790" t="s">
        <v>3796</v>
      </c>
      <c r="F3790" t="s">
        <v>6082</v>
      </c>
      <c r="G3790" t="s">
        <v>422</v>
      </c>
      <c r="H3790" t="s">
        <v>1046</v>
      </c>
      <c r="J3790">
        <v>1</v>
      </c>
      <c r="K3790">
        <v>0</v>
      </c>
      <c r="L3790">
        <v>0</v>
      </c>
      <c r="M3790">
        <v>0</v>
      </c>
      <c r="N3790">
        <v>0</v>
      </c>
      <c r="O3790">
        <v>0</v>
      </c>
      <c r="P3790">
        <v>0</v>
      </c>
      <c r="Q3790">
        <v>0</v>
      </c>
      <c r="R3790">
        <v>0</v>
      </c>
      <c r="S3790">
        <v>0</v>
      </c>
      <c r="T3790">
        <v>0</v>
      </c>
      <c r="U3790">
        <v>0</v>
      </c>
      <c r="V3790">
        <v>0</v>
      </c>
      <c r="W3790">
        <v>0</v>
      </c>
      <c r="X3790">
        <v>0</v>
      </c>
      <c r="Y3790">
        <v>0</v>
      </c>
      <c r="Z3790">
        <v>0</v>
      </c>
      <c r="AA3790">
        <v>0</v>
      </c>
      <c r="AB3790">
        <v>0</v>
      </c>
      <c r="AC3790">
        <v>0</v>
      </c>
      <c r="AD3790">
        <v>0</v>
      </c>
    </row>
    <row r="3791" spans="2:30" ht="15" customHeight="1" x14ac:dyDescent="0.45">
      <c r="B3791" t="s">
        <v>419</v>
      </c>
      <c r="C3791" t="s">
        <v>190</v>
      </c>
      <c r="D3791" t="s">
        <v>3798</v>
      </c>
      <c r="E3791" t="s">
        <v>3799</v>
      </c>
      <c r="F3791" t="s">
        <v>6083</v>
      </c>
      <c r="G3791" t="s">
        <v>422</v>
      </c>
      <c r="H3791" t="s">
        <v>3706</v>
      </c>
      <c r="J3791">
        <v>1</v>
      </c>
      <c r="K3791" t="e">
        <f>#N/A</f>
        <v>#N/A</v>
      </c>
      <c r="L3791" t="e">
        <f>#N/A</f>
        <v>#N/A</v>
      </c>
      <c r="M3791" t="e">
        <f>#N/A</f>
        <v>#N/A</v>
      </c>
      <c r="N3791" t="e">
        <f>#N/A</f>
        <v>#N/A</v>
      </c>
      <c r="O3791" t="e">
        <f>#N/A</f>
        <v>#N/A</v>
      </c>
      <c r="P3791" t="e">
        <f>#N/A</f>
        <v>#N/A</v>
      </c>
      <c r="Q3791" t="e">
        <f>#N/A</f>
        <v>#N/A</v>
      </c>
      <c r="R3791" t="e">
        <f>#N/A</f>
        <v>#N/A</v>
      </c>
      <c r="S3791" t="e">
        <f>#N/A</f>
        <v>#N/A</v>
      </c>
      <c r="T3791" t="e">
        <f>#N/A</f>
        <v>#N/A</v>
      </c>
      <c r="U3791" t="e">
        <f>#N/A</f>
        <v>#N/A</v>
      </c>
      <c r="V3791" t="e">
        <f>#N/A</f>
        <v>#N/A</v>
      </c>
      <c r="W3791" t="e">
        <f>#N/A</f>
        <v>#N/A</v>
      </c>
      <c r="X3791" t="e">
        <f>#N/A</f>
        <v>#N/A</v>
      </c>
      <c r="Y3791" t="e">
        <f>#N/A</f>
        <v>#N/A</v>
      </c>
      <c r="Z3791" t="e">
        <f>#N/A</f>
        <v>#N/A</v>
      </c>
      <c r="AA3791" t="e">
        <f>#N/A</f>
        <v>#N/A</v>
      </c>
      <c r="AB3791" t="e">
        <f>#N/A</f>
        <v>#N/A</v>
      </c>
      <c r="AC3791" t="e">
        <f>#N/A</f>
        <v>#N/A</v>
      </c>
      <c r="AD3791" t="e">
        <f>#N/A</f>
        <v>#N/A</v>
      </c>
    </row>
    <row r="3792" spans="2:30" ht="15" customHeight="1" x14ac:dyDescent="0.45">
      <c r="B3792" t="s">
        <v>419</v>
      </c>
      <c r="C3792" t="s">
        <v>190</v>
      </c>
      <c r="D3792" t="s">
        <v>3801</v>
      </c>
      <c r="E3792" t="s">
        <v>3802</v>
      </c>
      <c r="F3792" t="s">
        <v>6084</v>
      </c>
      <c r="G3792" t="s">
        <v>422</v>
      </c>
      <c r="H3792" t="s">
        <v>3710</v>
      </c>
      <c r="J3792">
        <v>1</v>
      </c>
      <c r="K3792">
        <v>0.4637672137728</v>
      </c>
      <c r="L3792">
        <v>0.39792308812516503</v>
      </c>
      <c r="M3792">
        <v>0.43807968256506002</v>
      </c>
      <c r="N3792">
        <v>0.45539144372591001</v>
      </c>
      <c r="O3792">
        <v>0.47249328611473101</v>
      </c>
      <c r="P3792">
        <v>0.49287018315998599</v>
      </c>
      <c r="Q3792">
        <v>0.51734449869532995</v>
      </c>
      <c r="R3792">
        <v>0.54114880169921897</v>
      </c>
      <c r="S3792">
        <v>0.56374026880622397</v>
      </c>
      <c r="T3792">
        <v>0.58682088394191301</v>
      </c>
      <c r="U3792">
        <v>0.61047490501407897</v>
      </c>
      <c r="V3792">
        <v>0.63470239672366102</v>
      </c>
      <c r="W3792">
        <v>0.659502994822877</v>
      </c>
      <c r="X3792">
        <v>0.68487589963987605</v>
      </c>
      <c r="Y3792">
        <v>0.71081986871966996</v>
      </c>
      <c r="Z3792">
        <v>0.73733320850855699</v>
      </c>
      <c r="AA3792">
        <v>0.76441376501215896</v>
      </c>
      <c r="AB3792">
        <v>0.79205891335993694</v>
      </c>
      <c r="AC3792">
        <v>0.82026554621181702</v>
      </c>
      <c r="AD3792">
        <v>0.849030060945134</v>
      </c>
    </row>
    <row r="3793" spans="2:30" ht="15" customHeight="1" x14ac:dyDescent="0.45">
      <c r="B3793" t="s">
        <v>419</v>
      </c>
      <c r="C3793" t="s">
        <v>190</v>
      </c>
      <c r="D3793" t="s">
        <v>3804</v>
      </c>
      <c r="E3793" t="s">
        <v>3805</v>
      </c>
      <c r="F3793" t="s">
        <v>6085</v>
      </c>
      <c r="G3793" t="s">
        <v>422</v>
      </c>
      <c r="H3793" t="s">
        <v>3714</v>
      </c>
      <c r="J3793">
        <v>1</v>
      </c>
      <c r="K3793">
        <v>3.2112892603922099</v>
      </c>
      <c r="L3793">
        <v>2.0618376055782202</v>
      </c>
      <c r="M3793">
        <v>1.9637115426351299</v>
      </c>
      <c r="N3793">
        <v>2.0734284673921901</v>
      </c>
      <c r="O3793">
        <v>2.1707645000789602</v>
      </c>
      <c r="P3793">
        <v>2.2118737304513201</v>
      </c>
      <c r="Q3793">
        <v>2.2568741472875402</v>
      </c>
      <c r="R3793">
        <v>2.3365611809637898</v>
      </c>
      <c r="S3793">
        <v>2.4269668290236401</v>
      </c>
      <c r="T3793">
        <v>2.5221201225048699</v>
      </c>
      <c r="U3793">
        <v>2.6237836524793301</v>
      </c>
      <c r="V3793">
        <v>2.7279119240365501</v>
      </c>
      <c r="W3793">
        <v>2.8345033716619601</v>
      </c>
      <c r="X3793">
        <v>2.9435545584150402</v>
      </c>
      <c r="Y3793">
        <v>3.0550601443005401</v>
      </c>
      <c r="Z3793">
        <v>3.1690128505286599</v>
      </c>
      <c r="AA3793">
        <v>3.2854034193638499</v>
      </c>
      <c r="AB3793">
        <v>3.40422056927371</v>
      </c>
      <c r="AC3793">
        <v>3.5254509451014302</v>
      </c>
      <c r="AD3793">
        <v>3.6490790629960301</v>
      </c>
    </row>
    <row r="3794" spans="2:30" ht="15" customHeight="1" x14ac:dyDescent="0.45">
      <c r="B3794" t="s">
        <v>419</v>
      </c>
      <c r="C3794" t="s">
        <v>190</v>
      </c>
      <c r="D3794" t="s">
        <v>3807</v>
      </c>
      <c r="E3794" t="s">
        <v>3808</v>
      </c>
      <c r="F3794" t="s">
        <v>6086</v>
      </c>
      <c r="G3794" t="s">
        <v>422</v>
      </c>
      <c r="H3794" t="s">
        <v>3718</v>
      </c>
      <c r="J3794">
        <v>1</v>
      </c>
      <c r="K3794" t="e">
        <f>#N/A</f>
        <v>#N/A</v>
      </c>
      <c r="L3794" t="e">
        <f>#N/A</f>
        <v>#N/A</v>
      </c>
      <c r="M3794" t="e">
        <f>#N/A</f>
        <v>#N/A</v>
      </c>
      <c r="N3794" t="e">
        <f>#N/A</f>
        <v>#N/A</v>
      </c>
      <c r="O3794" t="e">
        <f>#N/A</f>
        <v>#N/A</v>
      </c>
      <c r="P3794" t="e">
        <f>#N/A</f>
        <v>#N/A</v>
      </c>
      <c r="Q3794" t="e">
        <f>#N/A</f>
        <v>#N/A</v>
      </c>
      <c r="R3794" t="e">
        <f>#N/A</f>
        <v>#N/A</v>
      </c>
      <c r="S3794" t="e">
        <f>#N/A</f>
        <v>#N/A</v>
      </c>
      <c r="T3794" t="e">
        <f>#N/A</f>
        <v>#N/A</v>
      </c>
      <c r="U3794" t="e">
        <f>#N/A</f>
        <v>#N/A</v>
      </c>
      <c r="V3794" t="e">
        <f>#N/A</f>
        <v>#N/A</v>
      </c>
      <c r="W3794" t="e">
        <f>#N/A</f>
        <v>#N/A</v>
      </c>
      <c r="X3794" t="e">
        <f>#N/A</f>
        <v>#N/A</v>
      </c>
      <c r="Y3794" t="e">
        <f>#N/A</f>
        <v>#N/A</v>
      </c>
      <c r="Z3794" t="e">
        <f>#N/A</f>
        <v>#N/A</v>
      </c>
      <c r="AA3794" t="e">
        <f>#N/A</f>
        <v>#N/A</v>
      </c>
      <c r="AB3794" t="e">
        <f>#N/A</f>
        <v>#N/A</v>
      </c>
      <c r="AC3794" t="e">
        <f>#N/A</f>
        <v>#N/A</v>
      </c>
      <c r="AD3794" t="e">
        <f>#N/A</f>
        <v>#N/A</v>
      </c>
    </row>
    <row r="3795" spans="2:30" ht="15" customHeight="1" x14ac:dyDescent="0.45">
      <c r="B3795" t="s">
        <v>419</v>
      </c>
      <c r="C3795" t="s">
        <v>190</v>
      </c>
      <c r="D3795" t="s">
        <v>3810</v>
      </c>
      <c r="E3795" t="s">
        <v>3811</v>
      </c>
      <c r="F3795" t="s">
        <v>6087</v>
      </c>
      <c r="G3795" t="s">
        <v>422</v>
      </c>
      <c r="H3795" t="s">
        <v>1046</v>
      </c>
      <c r="J3795">
        <v>1</v>
      </c>
      <c r="K3795">
        <v>0</v>
      </c>
      <c r="L3795">
        <v>0</v>
      </c>
      <c r="M3795">
        <v>0</v>
      </c>
      <c r="N3795">
        <v>0</v>
      </c>
      <c r="O3795">
        <v>0</v>
      </c>
      <c r="P3795">
        <v>0</v>
      </c>
      <c r="Q3795">
        <v>0</v>
      </c>
      <c r="R3795">
        <v>0</v>
      </c>
      <c r="S3795">
        <v>0</v>
      </c>
      <c r="T3795">
        <v>0</v>
      </c>
      <c r="U3795">
        <v>0</v>
      </c>
      <c r="V3795">
        <v>0</v>
      </c>
      <c r="W3795">
        <v>0</v>
      </c>
      <c r="X3795">
        <v>0</v>
      </c>
      <c r="Y3795">
        <v>0</v>
      </c>
      <c r="Z3795">
        <v>0</v>
      </c>
      <c r="AA3795">
        <v>0</v>
      </c>
      <c r="AB3795">
        <v>0</v>
      </c>
      <c r="AC3795">
        <v>0</v>
      </c>
      <c r="AD3795">
        <v>0</v>
      </c>
    </row>
    <row r="3796" spans="2:30" ht="15" customHeight="1" x14ac:dyDescent="0.45">
      <c r="B3796" t="s">
        <v>419</v>
      </c>
      <c r="C3796" t="s">
        <v>190</v>
      </c>
      <c r="D3796" t="s">
        <v>3813</v>
      </c>
      <c r="E3796" t="s">
        <v>3814</v>
      </c>
      <c r="F3796" t="s">
        <v>6088</v>
      </c>
      <c r="G3796" t="s">
        <v>422</v>
      </c>
      <c r="H3796" t="s">
        <v>3706</v>
      </c>
      <c r="J3796">
        <v>1</v>
      </c>
      <c r="K3796">
        <v>22.7485237348331</v>
      </c>
      <c r="L3796">
        <v>20.7343160631129</v>
      </c>
      <c r="M3796">
        <v>20.1723738402717</v>
      </c>
      <c r="N3796">
        <v>20.3993778533317</v>
      </c>
      <c r="O3796">
        <v>20.600749001389499</v>
      </c>
      <c r="P3796">
        <v>20.648807010553401</v>
      </c>
      <c r="Q3796">
        <v>20.683098104648401</v>
      </c>
      <c r="R3796">
        <v>20.811322806032202</v>
      </c>
      <c r="S3796">
        <v>20.981145026025398</v>
      </c>
      <c r="T3796">
        <v>21.1642343536307</v>
      </c>
      <c r="U3796">
        <v>21.362709028129</v>
      </c>
      <c r="V3796">
        <v>21.569122352789101</v>
      </c>
      <c r="W3796">
        <v>21.783791918492</v>
      </c>
      <c r="X3796">
        <v>22.007047947590301</v>
      </c>
      <c r="Y3796">
        <v>22.239233919970101</v>
      </c>
      <c r="Z3796">
        <v>22.480707024597798</v>
      </c>
      <c r="AA3796">
        <v>22.731834181620101</v>
      </c>
      <c r="AB3796">
        <v>22.993006424923198</v>
      </c>
      <c r="AC3796">
        <v>23.2646255579585</v>
      </c>
      <c r="AD3796">
        <v>23.547109456315201</v>
      </c>
    </row>
    <row r="3797" spans="2:30" ht="15" customHeight="1" x14ac:dyDescent="0.45">
      <c r="B3797" t="s">
        <v>419</v>
      </c>
      <c r="C3797" t="s">
        <v>190</v>
      </c>
      <c r="D3797" t="s">
        <v>3816</v>
      </c>
      <c r="E3797" t="s">
        <v>3817</v>
      </c>
      <c r="F3797" t="s">
        <v>6089</v>
      </c>
      <c r="G3797" t="s">
        <v>422</v>
      </c>
      <c r="H3797" t="s">
        <v>3710</v>
      </c>
      <c r="J3797">
        <v>1</v>
      </c>
      <c r="K3797">
        <v>8.0436035415600002E-2</v>
      </c>
      <c r="L3797">
        <v>8.2826328027928303E-2</v>
      </c>
      <c r="M3797">
        <v>0.113308609764801</v>
      </c>
      <c r="N3797">
        <v>0.114121591417242</v>
      </c>
      <c r="O3797">
        <v>0.114875240500644</v>
      </c>
      <c r="P3797">
        <v>0.11581982025604499</v>
      </c>
      <c r="Q3797">
        <v>0.116991000558664</v>
      </c>
      <c r="R3797">
        <v>0.11805078974817899</v>
      </c>
      <c r="S3797">
        <v>0.118974252742842</v>
      </c>
      <c r="T3797">
        <v>0.11987712491385701</v>
      </c>
      <c r="U3797">
        <v>0.12076480283843</v>
      </c>
      <c r="V3797">
        <v>0.121637211402637</v>
      </c>
      <c r="W3797">
        <v>0.122494285005674</v>
      </c>
      <c r="X3797">
        <v>0.123335966787151</v>
      </c>
      <c r="Y3797">
        <v>0.124162207866443</v>
      </c>
      <c r="Z3797">
        <v>0.124972966595239</v>
      </c>
      <c r="AA3797">
        <v>0.12576820782420001</v>
      </c>
      <c r="AB3797">
        <v>0.12654790218444101</v>
      </c>
      <c r="AC3797">
        <v>0.12731202538436001</v>
      </c>
      <c r="AD3797">
        <v>0.12806055752215401</v>
      </c>
    </row>
    <row r="3798" spans="2:30" ht="15" customHeight="1" x14ac:dyDescent="0.45">
      <c r="B3798" t="s">
        <v>419</v>
      </c>
      <c r="C3798" t="s">
        <v>190</v>
      </c>
      <c r="D3798" t="s">
        <v>3819</v>
      </c>
      <c r="E3798" t="s">
        <v>3820</v>
      </c>
      <c r="F3798" t="s">
        <v>6090</v>
      </c>
      <c r="G3798" t="s">
        <v>422</v>
      </c>
      <c r="H3798" t="s">
        <v>3714</v>
      </c>
      <c r="J3798">
        <v>1</v>
      </c>
      <c r="K3798">
        <v>0.98637514452054198</v>
      </c>
      <c r="L3798">
        <v>0.97723979447097697</v>
      </c>
      <c r="M3798">
        <v>1.3660843335542801</v>
      </c>
      <c r="N3798">
        <v>1.38351187393482</v>
      </c>
      <c r="O3798">
        <v>1.39713374153395</v>
      </c>
      <c r="P3798">
        <v>1.3969305843118001</v>
      </c>
      <c r="Q3798">
        <v>1.3971645021213599</v>
      </c>
      <c r="R3798">
        <v>1.4048277045120801</v>
      </c>
      <c r="S3798">
        <v>1.4143894535822601</v>
      </c>
      <c r="T3798">
        <v>1.42430780823528</v>
      </c>
      <c r="U3798">
        <v>1.4348546627755101</v>
      </c>
      <c r="V3798">
        <v>1.4452200959710699</v>
      </c>
      <c r="W3798">
        <v>1.4554033283927299</v>
      </c>
      <c r="X3798">
        <v>1.4654036844595699</v>
      </c>
      <c r="Y3798">
        <v>1.47522058340144</v>
      </c>
      <c r="Z3798">
        <v>1.48485353037817</v>
      </c>
      <c r="AA3798">
        <v>1.4943021077665</v>
      </c>
      <c r="AB3798">
        <v>1.5035659666230301</v>
      </c>
      <c r="AC3798">
        <v>1.51264481832957</v>
      </c>
      <c r="AD3798">
        <v>1.5215384264248699</v>
      </c>
    </row>
    <row r="3799" spans="2:30" ht="15" customHeight="1" x14ac:dyDescent="0.45">
      <c r="B3799" t="s">
        <v>419</v>
      </c>
      <c r="C3799" t="s">
        <v>190</v>
      </c>
      <c r="D3799" t="s">
        <v>3822</v>
      </c>
      <c r="E3799" t="s">
        <v>3823</v>
      </c>
      <c r="F3799" t="s">
        <v>6091</v>
      </c>
      <c r="G3799" t="s">
        <v>422</v>
      </c>
      <c r="H3799" t="s">
        <v>3718</v>
      </c>
      <c r="J3799">
        <v>1</v>
      </c>
      <c r="K3799">
        <v>0.470711993112783</v>
      </c>
      <c r="L3799">
        <v>0.47434382009544801</v>
      </c>
      <c r="M3799">
        <v>0.65551046518029199</v>
      </c>
      <c r="N3799">
        <v>0.67849379071023697</v>
      </c>
      <c r="O3799">
        <v>0.70162178859118196</v>
      </c>
      <c r="P3799">
        <v>0.72464836365195995</v>
      </c>
      <c r="Q3799">
        <v>0.74987978988439596</v>
      </c>
      <c r="R3799">
        <v>0.77680309650552604</v>
      </c>
      <c r="S3799">
        <v>0.80451182368938901</v>
      </c>
      <c r="T3799">
        <v>0.83338049599273301</v>
      </c>
      <c r="U3799">
        <v>0.863520348787299</v>
      </c>
      <c r="V3799">
        <v>0.89486598694028796</v>
      </c>
      <c r="W3799">
        <v>0.92746713868390995</v>
      </c>
      <c r="X3799">
        <v>0.96137544188681601</v>
      </c>
      <c r="Y3799">
        <v>0.99664452368275602</v>
      </c>
      <c r="Z3799">
        <v>1.0333300581998399</v>
      </c>
      <c r="AA3799">
        <v>1.0714892660403399</v>
      </c>
      <c r="AB3799">
        <v>1.1111827151582001</v>
      </c>
      <c r="AC3799">
        <v>1.1524726551379501</v>
      </c>
      <c r="AD3799">
        <v>1.1954236734461201</v>
      </c>
    </row>
    <row r="3800" spans="2:30" ht="15" customHeight="1" x14ac:dyDescent="0.45">
      <c r="B3800" t="s">
        <v>419</v>
      </c>
      <c r="C3800" t="s">
        <v>190</v>
      </c>
      <c r="D3800" t="s">
        <v>3825</v>
      </c>
      <c r="E3800" t="s">
        <v>3826</v>
      </c>
      <c r="F3800" t="s">
        <v>6092</v>
      </c>
      <c r="G3800" t="s">
        <v>422</v>
      </c>
      <c r="H3800" t="s">
        <v>3706</v>
      </c>
      <c r="J3800">
        <v>1</v>
      </c>
      <c r="K3800" t="e">
        <f>#N/A</f>
        <v>#N/A</v>
      </c>
      <c r="L3800" t="e">
        <f>#N/A</f>
        <v>#N/A</v>
      </c>
      <c r="M3800" t="e">
        <f>#N/A</f>
        <v>#N/A</v>
      </c>
      <c r="N3800" t="e">
        <f>#N/A</f>
        <v>#N/A</v>
      </c>
      <c r="O3800" t="e">
        <f>#N/A</f>
        <v>#N/A</v>
      </c>
      <c r="P3800" t="e">
        <f>#N/A</f>
        <v>#N/A</v>
      </c>
      <c r="Q3800" t="e">
        <f>#N/A</f>
        <v>#N/A</v>
      </c>
      <c r="R3800" t="e">
        <f>#N/A</f>
        <v>#N/A</v>
      </c>
      <c r="S3800" t="e">
        <f>#N/A</f>
        <v>#N/A</v>
      </c>
      <c r="T3800" t="e">
        <f>#N/A</f>
        <v>#N/A</v>
      </c>
      <c r="U3800" t="e">
        <f>#N/A</f>
        <v>#N/A</v>
      </c>
      <c r="V3800" t="e">
        <f>#N/A</f>
        <v>#N/A</v>
      </c>
      <c r="W3800" t="e">
        <f>#N/A</f>
        <v>#N/A</v>
      </c>
      <c r="X3800" t="e">
        <f>#N/A</f>
        <v>#N/A</v>
      </c>
      <c r="Y3800" t="e">
        <f>#N/A</f>
        <v>#N/A</v>
      </c>
      <c r="Z3800" t="e">
        <f>#N/A</f>
        <v>#N/A</v>
      </c>
      <c r="AA3800" t="e">
        <f>#N/A</f>
        <v>#N/A</v>
      </c>
      <c r="AB3800" t="e">
        <f>#N/A</f>
        <v>#N/A</v>
      </c>
      <c r="AC3800" t="e">
        <f>#N/A</f>
        <v>#N/A</v>
      </c>
      <c r="AD3800" t="e">
        <f>#N/A</f>
        <v>#N/A</v>
      </c>
    </row>
    <row r="3801" spans="2:30" ht="15" customHeight="1" x14ac:dyDescent="0.45">
      <c r="B3801" t="s">
        <v>419</v>
      </c>
      <c r="C3801" t="s">
        <v>190</v>
      </c>
      <c r="D3801" t="s">
        <v>3828</v>
      </c>
      <c r="E3801" t="s">
        <v>3829</v>
      </c>
      <c r="F3801" t="s">
        <v>6093</v>
      </c>
      <c r="G3801" t="s">
        <v>422</v>
      </c>
      <c r="H3801" t="s">
        <v>3710</v>
      </c>
      <c r="J3801">
        <v>1</v>
      </c>
      <c r="K3801">
        <v>1.2327486599412001</v>
      </c>
      <c r="L3801">
        <v>1.1725498535410299</v>
      </c>
      <c r="M3801">
        <v>1.40337662573612</v>
      </c>
      <c r="N3801">
        <v>1.4309089276484801</v>
      </c>
      <c r="O3801">
        <v>1.3887855603775401</v>
      </c>
      <c r="P3801">
        <v>1.3709239007009999</v>
      </c>
      <c r="Q3801">
        <v>1.4053335026952101</v>
      </c>
      <c r="R3801">
        <v>1.44606731245818</v>
      </c>
      <c r="S3801">
        <v>1.48091596863386</v>
      </c>
      <c r="T3801">
        <v>1.5169720235909401</v>
      </c>
      <c r="U3801">
        <v>1.5559131246289</v>
      </c>
      <c r="V3801">
        <v>1.60129530861239</v>
      </c>
      <c r="W3801">
        <v>1.65294094259984</v>
      </c>
      <c r="X3801">
        <v>1.71294669526849</v>
      </c>
      <c r="Y3801">
        <v>1.78156716544786</v>
      </c>
      <c r="Z3801">
        <v>1.8611410029508999</v>
      </c>
      <c r="AA3801">
        <v>1.95345337094071</v>
      </c>
      <c r="AB3801">
        <v>2.0611656660334101</v>
      </c>
      <c r="AC3801">
        <v>2.1873878738852901</v>
      </c>
      <c r="AD3801">
        <v>2.31398900534422</v>
      </c>
    </row>
    <row r="3802" spans="2:30" ht="15" customHeight="1" x14ac:dyDescent="0.45">
      <c r="B3802" t="s">
        <v>419</v>
      </c>
      <c r="C3802" t="s">
        <v>190</v>
      </c>
      <c r="D3802" t="s">
        <v>3831</v>
      </c>
      <c r="E3802" t="s">
        <v>3832</v>
      </c>
      <c r="F3802" t="s">
        <v>6094</v>
      </c>
      <c r="G3802" t="s">
        <v>422</v>
      </c>
      <c r="H3802" t="s">
        <v>3714</v>
      </c>
      <c r="J3802">
        <v>1</v>
      </c>
      <c r="K3802">
        <v>10.729197716637</v>
      </c>
      <c r="L3802">
        <v>7.9445750529416701</v>
      </c>
      <c r="M3802">
        <v>8.5780889281481105</v>
      </c>
      <c r="N3802">
        <v>8.8593982840530696</v>
      </c>
      <c r="O3802">
        <v>8.6626865911711999</v>
      </c>
      <c r="P3802">
        <v>8.3877018488757997</v>
      </c>
      <c r="Q3802">
        <v>8.4009858835835693</v>
      </c>
      <c r="R3802">
        <v>8.5721925016772893</v>
      </c>
      <c r="S3802">
        <v>8.7577687002893203</v>
      </c>
      <c r="T3802">
        <v>8.95880251197182</v>
      </c>
      <c r="U3802">
        <v>9.1887775071414204</v>
      </c>
      <c r="V3802">
        <v>9.4567916943165393</v>
      </c>
      <c r="W3802">
        <v>9.7617960241946005</v>
      </c>
      <c r="X3802">
        <v>10.116172821776001</v>
      </c>
      <c r="Y3802">
        <v>10.5214256748644</v>
      </c>
      <c r="Z3802">
        <v>10.9913659797765</v>
      </c>
      <c r="AA3802">
        <v>11.5365363991199</v>
      </c>
      <c r="AB3802">
        <v>12.172654379438599</v>
      </c>
      <c r="AC3802">
        <v>12.918086605731901</v>
      </c>
      <c r="AD3802">
        <v>13.665756646375</v>
      </c>
    </row>
    <row r="3803" spans="2:30" ht="15" customHeight="1" x14ac:dyDescent="0.45">
      <c r="B3803" t="s">
        <v>419</v>
      </c>
      <c r="C3803" t="s">
        <v>190</v>
      </c>
      <c r="D3803" t="s">
        <v>3834</v>
      </c>
      <c r="E3803" t="s">
        <v>3835</v>
      </c>
      <c r="F3803" t="s">
        <v>6095</v>
      </c>
      <c r="G3803" t="s">
        <v>422</v>
      </c>
      <c r="H3803" t="s">
        <v>3718</v>
      </c>
      <c r="J3803">
        <v>1</v>
      </c>
      <c r="K3803" t="e">
        <f>#N/A</f>
        <v>#N/A</v>
      </c>
      <c r="L3803" t="e">
        <f>#N/A</f>
        <v>#N/A</v>
      </c>
      <c r="M3803" t="e">
        <f>#N/A</f>
        <v>#N/A</v>
      </c>
      <c r="N3803" t="e">
        <f>#N/A</f>
        <v>#N/A</v>
      </c>
      <c r="O3803" t="e">
        <f>#N/A</f>
        <v>#N/A</v>
      </c>
      <c r="P3803" t="e">
        <f>#N/A</f>
        <v>#N/A</v>
      </c>
      <c r="Q3803" t="e">
        <f>#N/A</f>
        <v>#N/A</v>
      </c>
      <c r="R3803" t="e">
        <f>#N/A</f>
        <v>#N/A</v>
      </c>
      <c r="S3803" t="e">
        <f>#N/A</f>
        <v>#N/A</v>
      </c>
      <c r="T3803" t="e">
        <f>#N/A</f>
        <v>#N/A</v>
      </c>
      <c r="U3803" t="e">
        <f>#N/A</f>
        <v>#N/A</v>
      </c>
      <c r="V3803" t="e">
        <f>#N/A</f>
        <v>#N/A</v>
      </c>
      <c r="W3803" t="e">
        <f>#N/A</f>
        <v>#N/A</v>
      </c>
      <c r="X3803" t="e">
        <f>#N/A</f>
        <v>#N/A</v>
      </c>
      <c r="Y3803" t="e">
        <f>#N/A</f>
        <v>#N/A</v>
      </c>
      <c r="Z3803" t="e">
        <f>#N/A</f>
        <v>#N/A</v>
      </c>
      <c r="AA3803" t="e">
        <f>#N/A</f>
        <v>#N/A</v>
      </c>
      <c r="AB3803" t="e">
        <f>#N/A</f>
        <v>#N/A</v>
      </c>
      <c r="AC3803" t="e">
        <f>#N/A</f>
        <v>#N/A</v>
      </c>
      <c r="AD3803" t="e">
        <f>#N/A</f>
        <v>#N/A</v>
      </c>
    </row>
    <row r="3804" spans="2:30" ht="15" customHeight="1" x14ac:dyDescent="0.45">
      <c r="B3804" t="s">
        <v>419</v>
      </c>
      <c r="C3804" t="s">
        <v>190</v>
      </c>
      <c r="D3804" t="s">
        <v>3837</v>
      </c>
      <c r="E3804" t="s">
        <v>3838</v>
      </c>
      <c r="F3804" t="s">
        <v>6096</v>
      </c>
      <c r="G3804" t="s">
        <v>422</v>
      </c>
      <c r="H3804" t="s">
        <v>3840</v>
      </c>
      <c r="J3804">
        <v>1</v>
      </c>
      <c r="K3804">
        <v>11.934141046608</v>
      </c>
      <c r="L3804">
        <v>9.8637389385673195</v>
      </c>
      <c r="M3804">
        <v>9.2724788787181698</v>
      </c>
      <c r="N3804">
        <v>9.3465329133906003</v>
      </c>
      <c r="O3804">
        <v>9.4062507450471404</v>
      </c>
      <c r="P3804">
        <v>9.3010918182266007</v>
      </c>
      <c r="Q3804">
        <v>9.1630818173852902</v>
      </c>
      <c r="R3804">
        <v>9.1104335154490101</v>
      </c>
      <c r="S3804">
        <v>9.0935178941482704</v>
      </c>
      <c r="T3804">
        <v>9.0824347550541695</v>
      </c>
      <c r="U3804">
        <v>9.0786598757442096</v>
      </c>
      <c r="V3804">
        <v>9.0737238498861004</v>
      </c>
      <c r="W3804">
        <v>9.06780691954269</v>
      </c>
      <c r="X3804">
        <v>9.0606305780844707</v>
      </c>
      <c r="Y3804">
        <v>9.0523445517797505</v>
      </c>
      <c r="Z3804">
        <v>9.0427341688149507</v>
      </c>
      <c r="AA3804">
        <v>9.0317689603848006</v>
      </c>
      <c r="AB3804">
        <v>9.0193488829070603</v>
      </c>
      <c r="AC3804">
        <v>9.0054107227450793</v>
      </c>
      <c r="AD3804">
        <v>8.9927793793110595</v>
      </c>
    </row>
    <row r="3805" spans="2:30" ht="15" customHeight="1" x14ac:dyDescent="0.45">
      <c r="B3805" t="s">
        <v>419</v>
      </c>
      <c r="C3805" t="s">
        <v>190</v>
      </c>
      <c r="D3805" t="s">
        <v>3841</v>
      </c>
      <c r="E3805" t="s">
        <v>3842</v>
      </c>
      <c r="F3805" t="s">
        <v>6097</v>
      </c>
      <c r="G3805" t="s">
        <v>422</v>
      </c>
      <c r="H3805" t="s">
        <v>2600</v>
      </c>
      <c r="J3805">
        <v>1</v>
      </c>
      <c r="K3805" t="e">
        <f>#N/A</f>
        <v>#N/A</v>
      </c>
      <c r="L3805" t="e">
        <f>#N/A</f>
        <v>#N/A</v>
      </c>
      <c r="M3805" t="e">
        <f>#N/A</f>
        <v>#N/A</v>
      </c>
      <c r="N3805" t="e">
        <f>#N/A</f>
        <v>#N/A</v>
      </c>
      <c r="O3805" t="e">
        <f>#N/A</f>
        <v>#N/A</v>
      </c>
      <c r="P3805" t="e">
        <f>#N/A</f>
        <v>#N/A</v>
      </c>
      <c r="Q3805" t="e">
        <f>#N/A</f>
        <v>#N/A</v>
      </c>
      <c r="R3805" t="e">
        <f>#N/A</f>
        <v>#N/A</v>
      </c>
      <c r="S3805" t="e">
        <f>#N/A</f>
        <v>#N/A</v>
      </c>
      <c r="T3805" t="e">
        <f>#N/A</f>
        <v>#N/A</v>
      </c>
      <c r="U3805" t="e">
        <f>#N/A</f>
        <v>#N/A</v>
      </c>
      <c r="V3805" t="e">
        <f>#N/A</f>
        <v>#N/A</v>
      </c>
      <c r="W3805" t="e">
        <f>#N/A</f>
        <v>#N/A</v>
      </c>
      <c r="X3805" t="e">
        <f>#N/A</f>
        <v>#N/A</v>
      </c>
      <c r="Y3805" t="e">
        <f>#N/A</f>
        <v>#N/A</v>
      </c>
      <c r="Z3805" t="e">
        <f>#N/A</f>
        <v>#N/A</v>
      </c>
      <c r="AA3805" t="e">
        <f>#N/A</f>
        <v>#N/A</v>
      </c>
      <c r="AB3805" t="e">
        <f>#N/A</f>
        <v>#N/A</v>
      </c>
      <c r="AC3805" t="e">
        <f>#N/A</f>
        <v>#N/A</v>
      </c>
      <c r="AD3805" t="e">
        <f>#N/A</f>
        <v>#N/A</v>
      </c>
    </row>
    <row r="3806" spans="2:30" ht="15" customHeight="1" x14ac:dyDescent="0.45">
      <c r="B3806" t="s">
        <v>419</v>
      </c>
      <c r="C3806" t="s">
        <v>190</v>
      </c>
      <c r="D3806" t="s">
        <v>3844</v>
      </c>
      <c r="E3806" t="s">
        <v>3845</v>
      </c>
      <c r="F3806" t="s">
        <v>6098</v>
      </c>
      <c r="G3806" t="s">
        <v>422</v>
      </c>
      <c r="H3806" t="s">
        <v>1046</v>
      </c>
      <c r="J3806">
        <v>1</v>
      </c>
      <c r="K3806">
        <v>0.12645947806431801</v>
      </c>
      <c r="L3806">
        <v>0.12756450051443999</v>
      </c>
      <c r="M3806">
        <v>0.143598058196311</v>
      </c>
      <c r="N3806">
        <v>0.142917796581044</v>
      </c>
      <c r="O3806">
        <v>0.147065845398867</v>
      </c>
      <c r="P3806">
        <v>0.148361269455451</v>
      </c>
      <c r="Q3806">
        <v>0.14569060132266101</v>
      </c>
      <c r="R3806">
        <v>0.143312675418309</v>
      </c>
      <c r="S3806">
        <v>0.14168447421085401</v>
      </c>
      <c r="T3806">
        <v>0.140117287519334</v>
      </c>
      <c r="U3806">
        <v>0.13852389679989099</v>
      </c>
      <c r="V3806">
        <v>0.13666130347430699</v>
      </c>
      <c r="W3806">
        <v>0.13458124582457401</v>
      </c>
      <c r="X3806">
        <v>0.13221312065558399</v>
      </c>
      <c r="Y3806">
        <v>0.129599558361537</v>
      </c>
      <c r="Z3806">
        <v>0.126686481019715</v>
      </c>
      <c r="AA3806">
        <v>0.123468062357806</v>
      </c>
      <c r="AB3806">
        <v>0.11991977087875</v>
      </c>
      <c r="AC3806">
        <v>0.116026160346676</v>
      </c>
      <c r="AD3806">
        <v>0.112522088775523</v>
      </c>
    </row>
    <row r="3807" spans="2:30" ht="15" customHeight="1" x14ac:dyDescent="0.45">
      <c r="B3807" t="s">
        <v>419</v>
      </c>
      <c r="C3807" t="s">
        <v>190</v>
      </c>
      <c r="D3807" t="s">
        <v>3847</v>
      </c>
      <c r="E3807" t="s">
        <v>3848</v>
      </c>
      <c r="F3807" t="s">
        <v>6099</v>
      </c>
      <c r="G3807" t="s">
        <v>422</v>
      </c>
      <c r="H3807" t="s">
        <v>3706</v>
      </c>
      <c r="J3807">
        <v>1</v>
      </c>
      <c r="K3807" t="e">
        <f>#N/A</f>
        <v>#N/A</v>
      </c>
      <c r="L3807" t="e">
        <f>#N/A</f>
        <v>#N/A</v>
      </c>
      <c r="M3807" t="e">
        <f>#N/A</f>
        <v>#N/A</v>
      </c>
      <c r="N3807" t="e">
        <f>#N/A</f>
        <v>#N/A</v>
      </c>
      <c r="O3807" t="e">
        <f>#N/A</f>
        <v>#N/A</v>
      </c>
      <c r="P3807" t="e">
        <f>#N/A</f>
        <v>#N/A</v>
      </c>
      <c r="Q3807" t="e">
        <f>#N/A</f>
        <v>#N/A</v>
      </c>
      <c r="R3807" t="e">
        <f>#N/A</f>
        <v>#N/A</v>
      </c>
      <c r="S3807" t="e">
        <f>#N/A</f>
        <v>#N/A</v>
      </c>
      <c r="T3807" t="e">
        <f>#N/A</f>
        <v>#N/A</v>
      </c>
      <c r="U3807" t="e">
        <f>#N/A</f>
        <v>#N/A</v>
      </c>
      <c r="V3807" t="e">
        <f>#N/A</f>
        <v>#N/A</v>
      </c>
      <c r="W3807" t="e">
        <f>#N/A</f>
        <v>#N/A</v>
      </c>
      <c r="X3807" t="e">
        <f>#N/A</f>
        <v>#N/A</v>
      </c>
      <c r="Y3807" t="e">
        <f>#N/A</f>
        <v>#N/A</v>
      </c>
      <c r="Z3807" t="e">
        <f>#N/A</f>
        <v>#N/A</v>
      </c>
      <c r="AA3807" t="e">
        <f>#N/A</f>
        <v>#N/A</v>
      </c>
      <c r="AB3807" t="e">
        <f>#N/A</f>
        <v>#N/A</v>
      </c>
      <c r="AC3807" t="e">
        <f>#N/A</f>
        <v>#N/A</v>
      </c>
      <c r="AD3807" t="e">
        <f>#N/A</f>
        <v>#N/A</v>
      </c>
    </row>
    <row r="3808" spans="2:30" ht="15" customHeight="1" x14ac:dyDescent="0.45">
      <c r="B3808" t="s">
        <v>419</v>
      </c>
      <c r="C3808" t="s">
        <v>190</v>
      </c>
      <c r="D3808" t="s">
        <v>3850</v>
      </c>
      <c r="E3808" t="s">
        <v>3851</v>
      </c>
      <c r="F3808" t="s">
        <v>6100</v>
      </c>
      <c r="G3808" t="s">
        <v>422</v>
      </c>
      <c r="H3808" t="s">
        <v>3788</v>
      </c>
      <c r="J3808">
        <v>1</v>
      </c>
      <c r="K3808">
        <v>3.5338787520244002</v>
      </c>
      <c r="L3808">
        <v>3.2202638857881798</v>
      </c>
      <c r="M3808">
        <v>3.1807567006267998</v>
      </c>
      <c r="N3808">
        <v>3.18966258579615</v>
      </c>
      <c r="O3808">
        <v>3.2171661421378501</v>
      </c>
      <c r="P3808">
        <v>3.2410686295181299</v>
      </c>
      <c r="Q3808">
        <v>3.2527970988980699</v>
      </c>
      <c r="R3808">
        <v>3.2614927638941</v>
      </c>
      <c r="S3808">
        <v>3.2703770944315802</v>
      </c>
      <c r="T3808">
        <v>3.2788621681122598</v>
      </c>
      <c r="U3808">
        <v>3.2865607933126602</v>
      </c>
      <c r="V3808">
        <v>3.29253880823495</v>
      </c>
      <c r="W3808">
        <v>3.2969407042038101</v>
      </c>
      <c r="X3808">
        <v>3.2993384144998901</v>
      </c>
      <c r="Y3808">
        <v>3.2998419193943702</v>
      </c>
      <c r="Z3808">
        <v>3.2980909509286902</v>
      </c>
      <c r="AA3808">
        <v>3.2939580410078699</v>
      </c>
      <c r="AB3808">
        <v>3.28721966131921</v>
      </c>
      <c r="AC3808">
        <v>3.2776977123692199</v>
      </c>
      <c r="AD3808">
        <v>3.2693158691876101</v>
      </c>
    </row>
    <row r="3809" spans="2:30" ht="15" customHeight="1" x14ac:dyDescent="0.45">
      <c r="B3809" t="s">
        <v>419</v>
      </c>
      <c r="C3809" t="s">
        <v>190</v>
      </c>
      <c r="D3809" t="s">
        <v>3853</v>
      </c>
      <c r="E3809" t="s">
        <v>3854</v>
      </c>
      <c r="F3809" t="s">
        <v>6101</v>
      </c>
      <c r="G3809" t="s">
        <v>422</v>
      </c>
      <c r="H3809" t="s">
        <v>3710</v>
      </c>
      <c r="J3809">
        <v>1</v>
      </c>
      <c r="K3809">
        <v>2.07346120236E-2</v>
      </c>
      <c r="L3809">
        <v>2.02858680830654E-2</v>
      </c>
      <c r="M3809">
        <v>1.9772134898586001E-2</v>
      </c>
      <c r="N3809">
        <v>1.9035859948046199E-2</v>
      </c>
      <c r="O3809">
        <v>1.9422579074165301E-2</v>
      </c>
      <c r="P3809">
        <v>2.13292800580973E-2</v>
      </c>
      <c r="Q3809">
        <v>2.34133538991078E-2</v>
      </c>
      <c r="R3809">
        <v>2.5683290922500501E-2</v>
      </c>
      <c r="S3809">
        <v>2.8390849334554501E-2</v>
      </c>
      <c r="T3809">
        <v>3.15937461873513E-2</v>
      </c>
      <c r="U3809">
        <v>3.5067938329022399E-2</v>
      </c>
      <c r="V3809">
        <v>3.8798034922163702E-2</v>
      </c>
      <c r="W3809">
        <v>4.2764588673719101E-2</v>
      </c>
      <c r="X3809">
        <v>4.6948306438777503E-2</v>
      </c>
      <c r="Y3809">
        <v>5.1323169163651601E-2</v>
      </c>
      <c r="Z3809">
        <v>5.5929800254312399E-2</v>
      </c>
      <c r="AA3809">
        <v>6.0763121295548998E-2</v>
      </c>
      <c r="AB3809">
        <v>6.5817895828502407E-2</v>
      </c>
      <c r="AC3809">
        <v>7.1091293013425497E-2</v>
      </c>
      <c r="AD3809">
        <v>7.6489337131125407E-2</v>
      </c>
    </row>
    <row r="3810" spans="2:30" ht="15" customHeight="1" x14ac:dyDescent="0.45">
      <c r="B3810" t="s">
        <v>419</v>
      </c>
      <c r="C3810" t="s">
        <v>190</v>
      </c>
      <c r="D3810" t="s">
        <v>3856</v>
      </c>
      <c r="E3810" t="s">
        <v>3857</v>
      </c>
      <c r="F3810" t="s">
        <v>6102</v>
      </c>
      <c r="G3810" t="s">
        <v>422</v>
      </c>
      <c r="H3810" t="s">
        <v>3714</v>
      </c>
      <c r="J3810">
        <v>1</v>
      </c>
      <c r="K3810">
        <v>0.17417617957466699</v>
      </c>
      <c r="L3810">
        <v>0.13476865853381401</v>
      </c>
      <c r="M3810">
        <v>0.12044635266993001</v>
      </c>
      <c r="N3810">
        <v>0.117201321274369</v>
      </c>
      <c r="O3810">
        <v>0.12020798509670499</v>
      </c>
      <c r="P3810">
        <v>0.12925593175052699</v>
      </c>
      <c r="Q3810">
        <v>0.13837958775843001</v>
      </c>
      <c r="R3810">
        <v>0.15022004691065299</v>
      </c>
      <c r="S3810">
        <v>0.16532391309865399</v>
      </c>
      <c r="T3810">
        <v>0.183356599291712</v>
      </c>
      <c r="U3810">
        <v>0.20311697341829699</v>
      </c>
      <c r="V3810">
        <v>0.22429861913747201</v>
      </c>
      <c r="W3810">
        <v>0.24678871999002899</v>
      </c>
      <c r="X3810">
        <v>0.27048290997929603</v>
      </c>
      <c r="Y3810">
        <v>0.295236665716266</v>
      </c>
      <c r="Z3810">
        <v>0.32129674770866901</v>
      </c>
      <c r="AA3810">
        <v>0.34864730086502599</v>
      </c>
      <c r="AB3810">
        <v>0.377276683981983</v>
      </c>
      <c r="AC3810">
        <v>0.40719052391743998</v>
      </c>
      <c r="AD3810">
        <v>0.437783929983527</v>
      </c>
    </row>
    <row r="3811" spans="2:30" ht="15" customHeight="1" x14ac:dyDescent="0.45">
      <c r="B3811" t="s">
        <v>419</v>
      </c>
      <c r="C3811" t="s">
        <v>190</v>
      </c>
      <c r="D3811" t="s">
        <v>3859</v>
      </c>
      <c r="E3811" t="s">
        <v>3860</v>
      </c>
      <c r="F3811" t="s">
        <v>6103</v>
      </c>
      <c r="G3811" t="s">
        <v>422</v>
      </c>
      <c r="H3811" t="s">
        <v>3718</v>
      </c>
      <c r="J3811">
        <v>1</v>
      </c>
      <c r="K3811" t="e">
        <f>#N/A</f>
        <v>#N/A</v>
      </c>
      <c r="L3811" t="e">
        <f>#N/A</f>
        <v>#N/A</v>
      </c>
      <c r="M3811" t="e">
        <f>#N/A</f>
        <v>#N/A</v>
      </c>
      <c r="N3811" t="e">
        <f>#N/A</f>
        <v>#N/A</v>
      </c>
      <c r="O3811" t="e">
        <f>#N/A</f>
        <v>#N/A</v>
      </c>
      <c r="P3811" t="e">
        <f>#N/A</f>
        <v>#N/A</v>
      </c>
      <c r="Q3811" t="e">
        <f>#N/A</f>
        <v>#N/A</v>
      </c>
      <c r="R3811" t="e">
        <f>#N/A</f>
        <v>#N/A</v>
      </c>
      <c r="S3811" t="e">
        <f>#N/A</f>
        <v>#N/A</v>
      </c>
      <c r="T3811" t="e">
        <f>#N/A</f>
        <v>#N/A</v>
      </c>
      <c r="U3811" t="e">
        <f>#N/A</f>
        <v>#N/A</v>
      </c>
      <c r="V3811" t="e">
        <f>#N/A</f>
        <v>#N/A</v>
      </c>
      <c r="W3811" t="e">
        <f>#N/A</f>
        <v>#N/A</v>
      </c>
      <c r="X3811" t="e">
        <f>#N/A</f>
        <v>#N/A</v>
      </c>
      <c r="Y3811" t="e">
        <f>#N/A</f>
        <v>#N/A</v>
      </c>
      <c r="Z3811" t="e">
        <f>#N/A</f>
        <v>#N/A</v>
      </c>
      <c r="AA3811" t="e">
        <f>#N/A</f>
        <v>#N/A</v>
      </c>
      <c r="AB3811" t="e">
        <f>#N/A</f>
        <v>#N/A</v>
      </c>
      <c r="AC3811" t="e">
        <f>#N/A</f>
        <v>#N/A</v>
      </c>
      <c r="AD3811" t="e">
        <f>#N/A</f>
        <v>#N/A</v>
      </c>
    </row>
    <row r="3812" spans="2:30" ht="15" customHeight="1" x14ac:dyDescent="0.45">
      <c r="B3812" t="s">
        <v>419</v>
      </c>
      <c r="C3812" t="s">
        <v>190</v>
      </c>
      <c r="D3812" t="s">
        <v>3862</v>
      </c>
      <c r="E3812" t="s">
        <v>3863</v>
      </c>
      <c r="F3812" t="s">
        <v>6104</v>
      </c>
      <c r="G3812" t="s">
        <v>422</v>
      </c>
      <c r="H3812" t="s">
        <v>3706</v>
      </c>
      <c r="J3812">
        <v>1</v>
      </c>
      <c r="K3812">
        <v>16.392425627687501</v>
      </c>
      <c r="L3812">
        <v>14.093678168560899</v>
      </c>
      <c r="M3812">
        <v>13.279229897014</v>
      </c>
      <c r="N3812">
        <v>12.8155534454199</v>
      </c>
      <c r="O3812">
        <v>13.071104167427</v>
      </c>
      <c r="P3812">
        <v>13.372618758096801</v>
      </c>
      <c r="Q3812">
        <v>13.6032007782497</v>
      </c>
      <c r="R3812">
        <v>13.8421645343801</v>
      </c>
      <c r="S3812">
        <v>14.089843480191099</v>
      </c>
      <c r="T3812">
        <v>14.3496655257375</v>
      </c>
      <c r="U3812">
        <v>14.6498178457375</v>
      </c>
      <c r="V3812">
        <v>14.961976258537501</v>
      </c>
      <c r="W3812">
        <v>15.286621007849501</v>
      </c>
      <c r="X3812">
        <v>15.624251547134</v>
      </c>
      <c r="Y3812">
        <v>15.9753873079898</v>
      </c>
      <c r="Z3812">
        <v>16.3405684992799</v>
      </c>
      <c r="AA3812">
        <v>16.720356938221599</v>
      </c>
      <c r="AB3812">
        <v>17.115336914720999</v>
      </c>
      <c r="AC3812">
        <v>17.526116090280301</v>
      </c>
      <c r="AD3812">
        <v>17.953326432862099</v>
      </c>
    </row>
    <row r="3813" spans="2:30" ht="15" customHeight="1" x14ac:dyDescent="0.45">
      <c r="B3813" t="s">
        <v>419</v>
      </c>
      <c r="C3813" t="s">
        <v>190</v>
      </c>
      <c r="D3813" t="s">
        <v>3865</v>
      </c>
      <c r="E3813" t="s">
        <v>3866</v>
      </c>
      <c r="F3813" t="s">
        <v>6105</v>
      </c>
      <c r="G3813" t="s">
        <v>422</v>
      </c>
      <c r="H3813" t="s">
        <v>3710</v>
      </c>
      <c r="J3813">
        <v>1</v>
      </c>
      <c r="K3813">
        <v>6.9059390313600005E-2</v>
      </c>
      <c r="L3813">
        <v>6.4623086170915001E-2</v>
      </c>
      <c r="M3813">
        <v>7.6825636347470694E-2</v>
      </c>
      <c r="N3813">
        <v>8.2613612343509196E-2</v>
      </c>
      <c r="O3813">
        <v>8.3939653608571696E-2</v>
      </c>
      <c r="P3813">
        <v>8.5261902309808402E-2</v>
      </c>
      <c r="Q3813">
        <v>8.7450641271725596E-2</v>
      </c>
      <c r="R3813">
        <v>8.9554234089705101E-2</v>
      </c>
      <c r="S3813">
        <v>9.1536842493587303E-2</v>
      </c>
      <c r="T3813">
        <v>9.3520080623973406E-2</v>
      </c>
      <c r="U3813">
        <v>9.5290608477598807E-2</v>
      </c>
      <c r="V3813">
        <v>9.7065604041481804E-2</v>
      </c>
      <c r="W3813">
        <v>9.8844561385924595E-2</v>
      </c>
      <c r="X3813">
        <v>0.100626979039871</v>
      </c>
      <c r="Y3813">
        <v>0.10241235956622299</v>
      </c>
      <c r="Z3813">
        <v>0.104200209091573</v>
      </c>
      <c r="AA3813">
        <v>0.105990036792681</v>
      </c>
      <c r="AB3813">
        <v>0.107781354341894</v>
      </c>
      <c r="AC3813">
        <v>0.109573675313555</v>
      </c>
      <c r="AD3813">
        <v>0.11136651455327</v>
      </c>
    </row>
    <row r="3814" spans="2:30" ht="15" customHeight="1" x14ac:dyDescent="0.45">
      <c r="B3814" t="s">
        <v>419</v>
      </c>
      <c r="C3814" t="s">
        <v>190</v>
      </c>
      <c r="D3814" t="s">
        <v>3868</v>
      </c>
      <c r="E3814" t="s">
        <v>3869</v>
      </c>
      <c r="F3814" t="s">
        <v>6106</v>
      </c>
      <c r="G3814" t="s">
        <v>422</v>
      </c>
      <c r="H3814" t="s">
        <v>3714</v>
      </c>
      <c r="J3814">
        <v>1</v>
      </c>
      <c r="K3814">
        <v>0</v>
      </c>
      <c r="L3814">
        <v>0</v>
      </c>
      <c r="M3814">
        <v>0</v>
      </c>
      <c r="N3814">
        <v>0</v>
      </c>
      <c r="O3814">
        <v>0</v>
      </c>
      <c r="P3814">
        <v>0</v>
      </c>
      <c r="Q3814">
        <v>0</v>
      </c>
      <c r="R3814">
        <v>0</v>
      </c>
      <c r="S3814">
        <v>0</v>
      </c>
      <c r="T3814">
        <v>0</v>
      </c>
      <c r="U3814">
        <v>0</v>
      </c>
      <c r="V3814">
        <v>0</v>
      </c>
      <c r="W3814">
        <v>0</v>
      </c>
      <c r="X3814">
        <v>0</v>
      </c>
      <c r="Y3814">
        <v>0</v>
      </c>
      <c r="Z3814">
        <v>0</v>
      </c>
      <c r="AA3814">
        <v>0</v>
      </c>
      <c r="AB3814">
        <v>0</v>
      </c>
      <c r="AC3814">
        <v>0</v>
      </c>
      <c r="AD3814">
        <v>0</v>
      </c>
    </row>
    <row r="3815" spans="2:30" ht="15" customHeight="1" x14ac:dyDescent="0.45">
      <c r="B3815" t="s">
        <v>419</v>
      </c>
      <c r="C3815" t="s">
        <v>190</v>
      </c>
      <c r="D3815" t="s">
        <v>3871</v>
      </c>
      <c r="E3815" t="s">
        <v>3872</v>
      </c>
      <c r="F3815" t="s">
        <v>6107</v>
      </c>
      <c r="G3815" t="s">
        <v>422</v>
      </c>
      <c r="H3815" t="s">
        <v>3718</v>
      </c>
      <c r="J3815">
        <v>1</v>
      </c>
      <c r="K3815">
        <v>0.34021994136974798</v>
      </c>
      <c r="L3815">
        <v>0.34014458604652198</v>
      </c>
      <c r="M3815">
        <v>0.425127333915645</v>
      </c>
      <c r="N3815">
        <v>0.47599948329893299</v>
      </c>
      <c r="O3815">
        <v>0.50355153259610996</v>
      </c>
      <c r="P3815">
        <v>0.53251805901937199</v>
      </c>
      <c r="Q3815">
        <v>0.56862554817310795</v>
      </c>
      <c r="R3815">
        <v>0.60619976845002699</v>
      </c>
      <c r="S3815">
        <v>0.64502238112349097</v>
      </c>
      <c r="T3815">
        <v>0.685988085810048</v>
      </c>
      <c r="U3815">
        <v>0.72757695117647503</v>
      </c>
      <c r="V3815">
        <v>0.77142950479440497</v>
      </c>
      <c r="W3815">
        <v>0.81765714744338003</v>
      </c>
      <c r="X3815">
        <v>0.866376316804361</v>
      </c>
      <c r="Y3815">
        <v>0.91770869508105402</v>
      </c>
      <c r="Z3815">
        <v>0.97178142349478003</v>
      </c>
      <c r="AA3815">
        <v>1.0287273237182999</v>
      </c>
      <c r="AB3815">
        <v>1.08868512629597</v>
      </c>
      <c r="AC3815">
        <v>1.1517997060771099</v>
      </c>
      <c r="AD3815">
        <v>1.2182223246658701</v>
      </c>
    </row>
    <row r="3816" spans="2:30" ht="15" customHeight="1" x14ac:dyDescent="0.45">
      <c r="B3816" t="s">
        <v>419</v>
      </c>
      <c r="C3816" t="s">
        <v>190</v>
      </c>
      <c r="D3816" t="s">
        <v>3874</v>
      </c>
      <c r="E3816" t="s">
        <v>3875</v>
      </c>
      <c r="F3816" t="s">
        <v>6108</v>
      </c>
      <c r="G3816" t="s">
        <v>422</v>
      </c>
      <c r="H3816" t="s">
        <v>1046</v>
      </c>
      <c r="J3816">
        <v>1</v>
      </c>
      <c r="K3816">
        <v>0.14000000000000001</v>
      </c>
      <c r="L3816">
        <v>0.14000000000000001</v>
      </c>
      <c r="M3816">
        <v>0.14000000000000001</v>
      </c>
      <c r="N3816">
        <v>0.14000000000000001</v>
      </c>
      <c r="O3816">
        <v>0.14000000000000001</v>
      </c>
      <c r="P3816">
        <v>0.14000000000000001</v>
      </c>
      <c r="Q3816">
        <v>0.14000000000000001</v>
      </c>
      <c r="R3816">
        <v>0.14000000000000001</v>
      </c>
      <c r="S3816">
        <v>0.14000000000000001</v>
      </c>
      <c r="T3816">
        <v>0.14000000000000001</v>
      </c>
      <c r="U3816">
        <v>0.14000000000000001</v>
      </c>
      <c r="V3816">
        <v>0.14000000000000001</v>
      </c>
      <c r="W3816">
        <v>0.14000000000000001</v>
      </c>
      <c r="X3816">
        <v>0.14000000000000001</v>
      </c>
      <c r="Y3816">
        <v>0.14000000000000001</v>
      </c>
      <c r="Z3816">
        <v>0.14000000000000001</v>
      </c>
      <c r="AA3816">
        <v>0.14000000000000001</v>
      </c>
      <c r="AB3816">
        <v>0.14000000000000001</v>
      </c>
      <c r="AC3816">
        <v>0.14000000000000001</v>
      </c>
      <c r="AD3816">
        <v>0.14000000000000001</v>
      </c>
    </row>
    <row r="3817" spans="2:30" ht="15" customHeight="1" x14ac:dyDescent="0.45">
      <c r="B3817" t="s">
        <v>419</v>
      </c>
      <c r="C3817" t="s">
        <v>190</v>
      </c>
      <c r="D3817" t="s">
        <v>3877</v>
      </c>
      <c r="E3817" t="s">
        <v>3878</v>
      </c>
      <c r="F3817" t="s">
        <v>6109</v>
      </c>
      <c r="G3817" t="s">
        <v>422</v>
      </c>
      <c r="H3817" t="s">
        <v>3706</v>
      </c>
      <c r="J3817">
        <v>1</v>
      </c>
      <c r="K3817">
        <v>29.1989945296434</v>
      </c>
      <c r="L3817">
        <v>21.9015133652142</v>
      </c>
      <c r="M3817">
        <v>21.2433627712972</v>
      </c>
      <c r="N3817">
        <v>20.4121628534621</v>
      </c>
      <c r="O3817">
        <v>20.711511621360199</v>
      </c>
      <c r="P3817">
        <v>21.079215049380998</v>
      </c>
      <c r="Q3817">
        <v>21.330709657393001</v>
      </c>
      <c r="R3817">
        <v>21.590936560857401</v>
      </c>
      <c r="S3817">
        <v>21.860242187372702</v>
      </c>
      <c r="T3817">
        <v>22.1438471095036</v>
      </c>
      <c r="U3817">
        <v>22.486020754303599</v>
      </c>
      <c r="V3817">
        <v>22.841881344895601</v>
      </c>
      <c r="W3817">
        <v>23.211976359111301</v>
      </c>
      <c r="X3817">
        <v>23.596875173895601</v>
      </c>
      <c r="Y3817">
        <v>23.997169941271299</v>
      </c>
      <c r="Z3817">
        <v>24.413476499342</v>
      </c>
      <c r="AA3817">
        <v>24.846435319735502</v>
      </c>
      <c r="AB3817">
        <v>25.296712492944799</v>
      </c>
      <c r="AC3817">
        <v>25.765000753082401</v>
      </c>
      <c r="AD3817">
        <v>26.252020543625601</v>
      </c>
    </row>
    <row r="3818" spans="2:30" ht="15" customHeight="1" x14ac:dyDescent="0.45">
      <c r="B3818" t="s">
        <v>419</v>
      </c>
      <c r="C3818" t="s">
        <v>190</v>
      </c>
      <c r="D3818" t="s">
        <v>3880</v>
      </c>
      <c r="E3818" t="s">
        <v>3881</v>
      </c>
      <c r="F3818" t="s">
        <v>6110</v>
      </c>
      <c r="G3818" t="s">
        <v>422</v>
      </c>
      <c r="H3818" t="s">
        <v>3710</v>
      </c>
      <c r="J3818">
        <v>1</v>
      </c>
      <c r="K3818">
        <v>6.8583970800000003E-5</v>
      </c>
      <c r="L3818">
        <v>6.8580036717958098E-5</v>
      </c>
      <c r="M3818">
        <v>7.8460671290462905E-5</v>
      </c>
      <c r="N3818">
        <v>8.2832906860848496E-5</v>
      </c>
      <c r="O3818">
        <v>8.3484336923178595E-5</v>
      </c>
      <c r="P3818">
        <v>8.4071957938455802E-5</v>
      </c>
      <c r="Q3818">
        <v>8.5280257200442595E-5</v>
      </c>
      <c r="R3818">
        <v>8.6427028704826199E-5</v>
      </c>
      <c r="S3818">
        <v>8.7493938512133796E-5</v>
      </c>
      <c r="T3818">
        <v>8.8547866882130401E-5</v>
      </c>
      <c r="U3818">
        <v>8.9424957569430097E-5</v>
      </c>
      <c r="V3818">
        <v>9.0294521793758402E-5</v>
      </c>
      <c r="W3818">
        <v>9.1156439839580697E-5</v>
      </c>
      <c r="X3818">
        <v>9.2010597651790804E-5</v>
      </c>
      <c r="Y3818">
        <v>9.2856886343157906E-5</v>
      </c>
      <c r="Z3818">
        <v>9.3695201703777897E-5</v>
      </c>
      <c r="AA3818">
        <v>9.4525443713318103E-5</v>
      </c>
      <c r="AB3818">
        <v>9.5347516056705094E-5</v>
      </c>
      <c r="AC3818">
        <v>9.6161325643775701E-5</v>
      </c>
      <c r="AD3818">
        <v>9.6966782133290296E-5</v>
      </c>
    </row>
    <row r="3819" spans="2:30" ht="15" customHeight="1" x14ac:dyDescent="0.45">
      <c r="B3819" t="s">
        <v>419</v>
      </c>
      <c r="C3819" t="s">
        <v>190</v>
      </c>
      <c r="D3819" t="s">
        <v>3883</v>
      </c>
      <c r="E3819" t="s">
        <v>3884</v>
      </c>
      <c r="F3819" t="s">
        <v>6111</v>
      </c>
      <c r="G3819" t="s">
        <v>422</v>
      </c>
      <c r="H3819" t="s">
        <v>3714</v>
      </c>
      <c r="J3819">
        <v>1</v>
      </c>
      <c r="K3819">
        <v>1.0290925621361099E-3</v>
      </c>
      <c r="L3819">
        <v>5.9793586442043005E-4</v>
      </c>
      <c r="M3819">
        <v>6.1554340106525704E-4</v>
      </c>
      <c r="N3819">
        <v>5.7055586813039097E-4</v>
      </c>
      <c r="O3819">
        <v>5.7716109671923795E-4</v>
      </c>
      <c r="P3819">
        <v>5.8759987403493304E-4</v>
      </c>
      <c r="Q3819">
        <v>5.92978116921456E-4</v>
      </c>
      <c r="R3819">
        <v>5.9761888097207097E-4</v>
      </c>
      <c r="S3819">
        <v>6.01384980849589E-4</v>
      </c>
      <c r="T3819">
        <v>6.05102085304453E-4</v>
      </c>
      <c r="U3819">
        <v>6.1109578591604001E-4</v>
      </c>
      <c r="V3819">
        <v>6.1703805357278302E-4</v>
      </c>
      <c r="W3819">
        <v>6.2292807018473402E-4</v>
      </c>
      <c r="X3819">
        <v>6.2876505634313999E-4</v>
      </c>
      <c r="Y3819">
        <v>6.3454826795452204E-4</v>
      </c>
      <c r="Z3819">
        <v>6.4027699288845099E-4</v>
      </c>
      <c r="AA3819">
        <v>6.4595054764442195E-4</v>
      </c>
      <c r="AB3819">
        <v>6.5156827404224402E-4</v>
      </c>
      <c r="AC3819">
        <v>6.5712953593952605E-4</v>
      </c>
      <c r="AD3819">
        <v>6.6263371597896203E-4</v>
      </c>
    </row>
    <row r="3820" spans="2:30" ht="15" customHeight="1" x14ac:dyDescent="0.45">
      <c r="B3820" t="s">
        <v>419</v>
      </c>
      <c r="C3820" t="s">
        <v>190</v>
      </c>
      <c r="D3820" t="s">
        <v>3886</v>
      </c>
      <c r="E3820" t="s">
        <v>3887</v>
      </c>
      <c r="F3820" t="s">
        <v>6112</v>
      </c>
      <c r="G3820" t="s">
        <v>422</v>
      </c>
      <c r="H3820" t="s">
        <v>3718</v>
      </c>
      <c r="J3820">
        <v>1</v>
      </c>
      <c r="K3820">
        <v>6.0751114835123996E-4</v>
      </c>
      <c r="L3820">
        <v>5.6047847968498802E-4</v>
      </c>
      <c r="M3820">
        <v>6.5209537887577201E-4</v>
      </c>
      <c r="N3820">
        <v>6.9887161434231205E-4</v>
      </c>
      <c r="O3820">
        <v>7.2724058854602895E-4</v>
      </c>
      <c r="P3820">
        <v>7.5689664758464602E-4</v>
      </c>
      <c r="Q3820">
        <v>7.9228930674950303E-4</v>
      </c>
      <c r="R3820">
        <v>8.2876699989524797E-4</v>
      </c>
      <c r="S3820">
        <v>8.6617171779513995E-4</v>
      </c>
      <c r="T3820">
        <v>9.0524501615225797E-4</v>
      </c>
      <c r="U3820">
        <v>9.4481057773534896E-4</v>
      </c>
      <c r="V3820">
        <v>9.8613013471795792E-4</v>
      </c>
      <c r="W3820">
        <v>1.02927991146534E-3</v>
      </c>
      <c r="X3820">
        <v>1.0743392823009601E-3</v>
      </c>
      <c r="Y3820">
        <v>1.1213908913317899E-3</v>
      </c>
      <c r="Z3820">
        <v>1.1705207761759E-3</v>
      </c>
      <c r="AA3820">
        <v>1.22181849565838E-3</v>
      </c>
      <c r="AB3820">
        <v>1.27537726153546E-3</v>
      </c>
      <c r="AC3820">
        <v>1.3312940743006099E-3</v>
      </c>
      <c r="AD3820">
        <v>1.3896698631183299E-3</v>
      </c>
    </row>
    <row r="3821" spans="2:30" ht="15" customHeight="1" x14ac:dyDescent="0.45">
      <c r="B3821" t="s">
        <v>419</v>
      </c>
      <c r="C3821" t="s">
        <v>190</v>
      </c>
      <c r="D3821" t="s">
        <v>3889</v>
      </c>
      <c r="E3821" t="s">
        <v>3890</v>
      </c>
      <c r="F3821" t="s">
        <v>6113</v>
      </c>
      <c r="G3821" t="s">
        <v>422</v>
      </c>
      <c r="H3821" t="s">
        <v>3706</v>
      </c>
      <c r="J3821">
        <v>1</v>
      </c>
      <c r="K3821" t="e">
        <f>#N/A</f>
        <v>#N/A</v>
      </c>
      <c r="L3821" t="e">
        <f>#N/A</f>
        <v>#N/A</v>
      </c>
      <c r="M3821" t="e">
        <f>#N/A</f>
        <v>#N/A</v>
      </c>
      <c r="N3821" t="e">
        <f>#N/A</f>
        <v>#N/A</v>
      </c>
      <c r="O3821" t="e">
        <f>#N/A</f>
        <v>#N/A</v>
      </c>
      <c r="P3821" t="e">
        <f>#N/A</f>
        <v>#N/A</v>
      </c>
      <c r="Q3821" t="e">
        <f>#N/A</f>
        <v>#N/A</v>
      </c>
      <c r="R3821" t="e">
        <f>#N/A</f>
        <v>#N/A</v>
      </c>
      <c r="S3821" t="e">
        <f>#N/A</f>
        <v>#N/A</v>
      </c>
      <c r="T3821" t="e">
        <f>#N/A</f>
        <v>#N/A</v>
      </c>
      <c r="U3821" t="e">
        <f>#N/A</f>
        <v>#N/A</v>
      </c>
      <c r="V3821" t="e">
        <f>#N/A</f>
        <v>#N/A</v>
      </c>
      <c r="W3821" t="e">
        <f>#N/A</f>
        <v>#N/A</v>
      </c>
      <c r="X3821" t="e">
        <f>#N/A</f>
        <v>#N/A</v>
      </c>
      <c r="Y3821" t="e">
        <f>#N/A</f>
        <v>#N/A</v>
      </c>
      <c r="Z3821" t="e">
        <f>#N/A</f>
        <v>#N/A</v>
      </c>
      <c r="AA3821" t="e">
        <f>#N/A</f>
        <v>#N/A</v>
      </c>
      <c r="AB3821" t="e">
        <f>#N/A</f>
        <v>#N/A</v>
      </c>
      <c r="AC3821" t="e">
        <f>#N/A</f>
        <v>#N/A</v>
      </c>
      <c r="AD3821" t="e">
        <f>#N/A</f>
        <v>#N/A</v>
      </c>
    </row>
    <row r="3822" spans="2:30" ht="15" customHeight="1" x14ac:dyDescent="0.45">
      <c r="B3822" t="s">
        <v>419</v>
      </c>
      <c r="C3822" t="s">
        <v>190</v>
      </c>
      <c r="D3822" t="s">
        <v>3892</v>
      </c>
      <c r="E3822" t="s">
        <v>3893</v>
      </c>
      <c r="F3822" t="s">
        <v>6114</v>
      </c>
      <c r="G3822" t="s">
        <v>422</v>
      </c>
      <c r="H3822" t="s">
        <v>3710</v>
      </c>
      <c r="J3822">
        <v>1</v>
      </c>
      <c r="K3822">
        <v>0</v>
      </c>
      <c r="L3822">
        <v>0</v>
      </c>
      <c r="M3822">
        <v>0</v>
      </c>
      <c r="N3822">
        <v>0</v>
      </c>
      <c r="O3822">
        <v>0</v>
      </c>
      <c r="P3822">
        <v>0</v>
      </c>
      <c r="Q3822">
        <v>0</v>
      </c>
      <c r="R3822">
        <v>0</v>
      </c>
      <c r="S3822">
        <v>0</v>
      </c>
      <c r="T3822">
        <v>0</v>
      </c>
      <c r="U3822">
        <v>0</v>
      </c>
      <c r="V3822">
        <v>0</v>
      </c>
      <c r="W3822">
        <v>0</v>
      </c>
      <c r="X3822">
        <v>0</v>
      </c>
      <c r="Y3822">
        <v>0</v>
      </c>
      <c r="Z3822">
        <v>0</v>
      </c>
      <c r="AA3822">
        <v>0</v>
      </c>
      <c r="AB3822">
        <v>0</v>
      </c>
      <c r="AC3822">
        <v>0</v>
      </c>
      <c r="AD3822">
        <v>0</v>
      </c>
    </row>
    <row r="3823" spans="2:30" ht="15" customHeight="1" x14ac:dyDescent="0.45">
      <c r="B3823" t="s">
        <v>419</v>
      </c>
      <c r="C3823" t="s">
        <v>190</v>
      </c>
      <c r="D3823" t="s">
        <v>3895</v>
      </c>
      <c r="E3823" t="s">
        <v>3896</v>
      </c>
      <c r="F3823" t="s">
        <v>6115</v>
      </c>
      <c r="G3823" t="s">
        <v>422</v>
      </c>
      <c r="H3823" t="s">
        <v>3714</v>
      </c>
      <c r="J3823">
        <v>1</v>
      </c>
      <c r="K3823">
        <v>0</v>
      </c>
      <c r="L3823">
        <v>0</v>
      </c>
      <c r="M3823">
        <v>0</v>
      </c>
      <c r="N3823">
        <v>0</v>
      </c>
      <c r="O3823">
        <v>0</v>
      </c>
      <c r="P3823">
        <v>0</v>
      </c>
      <c r="Q3823">
        <v>0</v>
      </c>
      <c r="R3823">
        <v>0</v>
      </c>
      <c r="S3823">
        <v>0</v>
      </c>
      <c r="T3823">
        <v>0</v>
      </c>
      <c r="U3823">
        <v>0</v>
      </c>
      <c r="V3823">
        <v>0</v>
      </c>
      <c r="W3823">
        <v>0</v>
      </c>
      <c r="X3823">
        <v>0</v>
      </c>
      <c r="Y3823">
        <v>0</v>
      </c>
      <c r="Z3823">
        <v>0</v>
      </c>
      <c r="AA3823">
        <v>0</v>
      </c>
      <c r="AB3823">
        <v>0</v>
      </c>
      <c r="AC3823">
        <v>0</v>
      </c>
      <c r="AD3823">
        <v>0</v>
      </c>
    </row>
    <row r="3824" spans="2:30" ht="15" customHeight="1" x14ac:dyDescent="0.45">
      <c r="B3824" t="s">
        <v>419</v>
      </c>
      <c r="C3824" t="s">
        <v>190</v>
      </c>
      <c r="D3824" t="s">
        <v>3898</v>
      </c>
      <c r="E3824" t="s">
        <v>3899</v>
      </c>
      <c r="F3824" t="s">
        <v>6116</v>
      </c>
      <c r="G3824" t="s">
        <v>422</v>
      </c>
      <c r="H3824" t="s">
        <v>3718</v>
      </c>
      <c r="J3824">
        <v>1</v>
      </c>
      <c r="K3824" t="e">
        <f>#N/A</f>
        <v>#N/A</v>
      </c>
      <c r="L3824" t="e">
        <f>#N/A</f>
        <v>#N/A</v>
      </c>
      <c r="M3824" t="e">
        <f>#N/A</f>
        <v>#N/A</v>
      </c>
      <c r="N3824" t="e">
        <f>#N/A</f>
        <v>#N/A</v>
      </c>
      <c r="O3824" t="e">
        <f>#N/A</f>
        <v>#N/A</v>
      </c>
      <c r="P3824" t="e">
        <f>#N/A</f>
        <v>#N/A</v>
      </c>
      <c r="Q3824" t="e">
        <f>#N/A</f>
        <v>#N/A</v>
      </c>
      <c r="R3824" t="e">
        <f>#N/A</f>
        <v>#N/A</v>
      </c>
      <c r="S3824" t="e">
        <f>#N/A</f>
        <v>#N/A</v>
      </c>
      <c r="T3824" t="e">
        <f>#N/A</f>
        <v>#N/A</v>
      </c>
      <c r="U3824" t="e">
        <f>#N/A</f>
        <v>#N/A</v>
      </c>
      <c r="V3824" t="e">
        <f>#N/A</f>
        <v>#N/A</v>
      </c>
      <c r="W3824" t="e">
        <f>#N/A</f>
        <v>#N/A</v>
      </c>
      <c r="X3824" t="e">
        <f>#N/A</f>
        <v>#N/A</v>
      </c>
      <c r="Y3824" t="e">
        <f>#N/A</f>
        <v>#N/A</v>
      </c>
      <c r="Z3824" t="e">
        <f>#N/A</f>
        <v>#N/A</v>
      </c>
      <c r="AA3824" t="e">
        <f>#N/A</f>
        <v>#N/A</v>
      </c>
      <c r="AB3824" t="e">
        <f>#N/A</f>
        <v>#N/A</v>
      </c>
      <c r="AC3824" t="e">
        <f>#N/A</f>
        <v>#N/A</v>
      </c>
      <c r="AD3824" t="e">
        <f>#N/A</f>
        <v>#N/A</v>
      </c>
    </row>
    <row r="3825" spans="2:30" ht="15" customHeight="1" x14ac:dyDescent="0.45">
      <c r="B3825" t="s">
        <v>419</v>
      </c>
      <c r="C3825" t="s">
        <v>190</v>
      </c>
      <c r="D3825" t="s">
        <v>3901</v>
      </c>
      <c r="E3825" t="s">
        <v>3902</v>
      </c>
      <c r="F3825" t="s">
        <v>6117</v>
      </c>
      <c r="G3825" t="s">
        <v>422</v>
      </c>
      <c r="H3825" t="s">
        <v>3840</v>
      </c>
      <c r="J3825">
        <v>1</v>
      </c>
      <c r="K3825">
        <v>11.129497825392001</v>
      </c>
      <c r="L3825">
        <v>8.6161449725182102</v>
      </c>
      <c r="M3825">
        <v>7.5824162235258097</v>
      </c>
      <c r="N3825">
        <v>6.8902832363207898</v>
      </c>
      <c r="O3825">
        <v>6.9085851728340399</v>
      </c>
      <c r="P3825">
        <v>6.9633737531537596</v>
      </c>
      <c r="Q3825">
        <v>6.9373191142644401</v>
      </c>
      <c r="R3825">
        <v>6.9093867428145996</v>
      </c>
      <c r="S3825">
        <v>6.8795000210555104</v>
      </c>
      <c r="T3825">
        <v>6.8506579307463102</v>
      </c>
      <c r="U3825">
        <v>6.8506154435009297</v>
      </c>
      <c r="V3825">
        <v>6.8505738959570204</v>
      </c>
      <c r="W3825">
        <v>6.8505332609071896</v>
      </c>
      <c r="X3825">
        <v>6.85049351210374</v>
      </c>
      <c r="Y3825">
        <v>6.8504546242324</v>
      </c>
      <c r="Z3825">
        <v>6.85041657288635</v>
      </c>
      <c r="AA3825">
        <v>6.8503793345407997</v>
      </c>
      <c r="AB3825">
        <v>6.8503428865278897</v>
      </c>
      <c r="AC3825">
        <v>6.85030720701213</v>
      </c>
      <c r="AD3825">
        <v>6.8502722749664402</v>
      </c>
    </row>
    <row r="3826" spans="2:30" ht="15" customHeight="1" x14ac:dyDescent="0.45">
      <c r="B3826" t="s">
        <v>419</v>
      </c>
      <c r="C3826" t="s">
        <v>190</v>
      </c>
      <c r="D3826" t="s">
        <v>3904</v>
      </c>
      <c r="E3826" t="s">
        <v>3905</v>
      </c>
      <c r="F3826" t="s">
        <v>6118</v>
      </c>
      <c r="G3826" t="s">
        <v>422</v>
      </c>
      <c r="H3826" t="s">
        <v>2600</v>
      </c>
      <c r="J3826">
        <v>1</v>
      </c>
      <c r="K3826" t="e">
        <f>#N/A</f>
        <v>#N/A</v>
      </c>
      <c r="L3826" t="e">
        <f>#N/A</f>
        <v>#N/A</v>
      </c>
      <c r="M3826" t="e">
        <f>#N/A</f>
        <v>#N/A</v>
      </c>
      <c r="N3826" t="e">
        <f>#N/A</f>
        <v>#N/A</v>
      </c>
      <c r="O3826" t="e">
        <f>#N/A</f>
        <v>#N/A</v>
      </c>
      <c r="P3826" t="e">
        <f>#N/A</f>
        <v>#N/A</v>
      </c>
      <c r="Q3826" t="e">
        <f>#N/A</f>
        <v>#N/A</v>
      </c>
      <c r="R3826" t="e">
        <f>#N/A</f>
        <v>#N/A</v>
      </c>
      <c r="S3826" t="e">
        <f>#N/A</f>
        <v>#N/A</v>
      </c>
      <c r="T3826" t="e">
        <f>#N/A</f>
        <v>#N/A</v>
      </c>
      <c r="U3826" t="e">
        <f>#N/A</f>
        <v>#N/A</v>
      </c>
      <c r="V3826" t="e">
        <f>#N/A</f>
        <v>#N/A</v>
      </c>
      <c r="W3826" t="e">
        <f>#N/A</f>
        <v>#N/A</v>
      </c>
      <c r="X3826" t="e">
        <f>#N/A</f>
        <v>#N/A</v>
      </c>
      <c r="Y3826" t="e">
        <f>#N/A</f>
        <v>#N/A</v>
      </c>
      <c r="Z3826" t="e">
        <f>#N/A</f>
        <v>#N/A</v>
      </c>
      <c r="AA3826" t="e">
        <f>#N/A</f>
        <v>#N/A</v>
      </c>
      <c r="AB3826" t="e">
        <f>#N/A</f>
        <v>#N/A</v>
      </c>
      <c r="AC3826" t="e">
        <f>#N/A</f>
        <v>#N/A</v>
      </c>
      <c r="AD3826" t="e">
        <f>#N/A</f>
        <v>#N/A</v>
      </c>
    </row>
    <row r="3827" spans="2:30" ht="15" customHeight="1" x14ac:dyDescent="0.45">
      <c r="B3827" t="s">
        <v>419</v>
      </c>
      <c r="C3827" t="s">
        <v>190</v>
      </c>
      <c r="D3827" t="s">
        <v>3907</v>
      </c>
      <c r="E3827" t="s">
        <v>3908</v>
      </c>
      <c r="F3827" t="s">
        <v>6119</v>
      </c>
      <c r="G3827" t="s">
        <v>422</v>
      </c>
      <c r="H3827" t="s">
        <v>1046</v>
      </c>
      <c r="J3827">
        <v>1</v>
      </c>
      <c r="K3827">
        <v>3.55762260809791E-3</v>
      </c>
      <c r="L3827">
        <v>2.85132476184909E-3</v>
      </c>
      <c r="M3827">
        <v>2.66163802432121E-3</v>
      </c>
      <c r="N3827">
        <v>2.5108933686182602E-3</v>
      </c>
      <c r="O3827">
        <v>2.5272085754152501E-3</v>
      </c>
      <c r="P3827">
        <v>2.5500326446776301E-3</v>
      </c>
      <c r="Q3827">
        <v>2.5520588333246201E-3</v>
      </c>
      <c r="R3827">
        <v>2.5564611507088602E-3</v>
      </c>
      <c r="S3827">
        <v>2.5635705729389999E-3</v>
      </c>
      <c r="T3827">
        <v>2.5723998753246998E-3</v>
      </c>
      <c r="U3827">
        <v>2.58902988761987E-3</v>
      </c>
      <c r="V3827">
        <v>2.60703754135377E-3</v>
      </c>
      <c r="W3827">
        <v>2.6264524947975502E-3</v>
      </c>
      <c r="X3827">
        <v>2.64730616271028E-3</v>
      </c>
      <c r="Y3827">
        <v>2.6696317655340099E-3</v>
      </c>
      <c r="Z3827">
        <v>2.6934643812052601E-3</v>
      </c>
      <c r="AA3827">
        <v>2.7188409997271801E-3</v>
      </c>
      <c r="AB3827">
        <v>2.7458005806517498E-3</v>
      </c>
      <c r="AC3827">
        <v>2.7743841136271402E-3</v>
      </c>
      <c r="AD3827">
        <v>2.80463468217189E-3</v>
      </c>
    </row>
    <row r="3828" spans="2:30" ht="15" customHeight="1" x14ac:dyDescent="0.45">
      <c r="B3828" t="s">
        <v>419</v>
      </c>
      <c r="C3828" t="s">
        <v>190</v>
      </c>
      <c r="D3828" t="s">
        <v>3910</v>
      </c>
      <c r="E3828" t="s">
        <v>3911</v>
      </c>
      <c r="F3828" t="s">
        <v>6120</v>
      </c>
      <c r="G3828" t="s">
        <v>422</v>
      </c>
      <c r="H3828" t="s">
        <v>3706</v>
      </c>
      <c r="J3828">
        <v>1</v>
      </c>
      <c r="K3828" t="e">
        <f>#N/A</f>
        <v>#N/A</v>
      </c>
      <c r="L3828" t="e">
        <f>#N/A</f>
        <v>#N/A</v>
      </c>
      <c r="M3828" t="e">
        <f>#N/A</f>
        <v>#N/A</v>
      </c>
      <c r="N3828" t="e">
        <f>#N/A</f>
        <v>#N/A</v>
      </c>
      <c r="O3828" t="e">
        <f>#N/A</f>
        <v>#N/A</v>
      </c>
      <c r="P3828" t="e">
        <f>#N/A</f>
        <v>#N/A</v>
      </c>
      <c r="Q3828" t="e">
        <f>#N/A</f>
        <v>#N/A</v>
      </c>
      <c r="R3828" t="e">
        <f>#N/A</f>
        <v>#N/A</v>
      </c>
      <c r="S3828" t="e">
        <f>#N/A</f>
        <v>#N/A</v>
      </c>
      <c r="T3828" t="e">
        <f>#N/A</f>
        <v>#N/A</v>
      </c>
      <c r="U3828" t="e">
        <f>#N/A</f>
        <v>#N/A</v>
      </c>
      <c r="V3828" t="e">
        <f>#N/A</f>
        <v>#N/A</v>
      </c>
      <c r="W3828" t="e">
        <f>#N/A</f>
        <v>#N/A</v>
      </c>
      <c r="X3828" t="e">
        <f>#N/A</f>
        <v>#N/A</v>
      </c>
      <c r="Y3828" t="e">
        <f>#N/A</f>
        <v>#N/A</v>
      </c>
      <c r="Z3828" t="e">
        <f>#N/A</f>
        <v>#N/A</v>
      </c>
      <c r="AA3828" t="e">
        <f>#N/A</f>
        <v>#N/A</v>
      </c>
      <c r="AB3828" t="e">
        <f>#N/A</f>
        <v>#N/A</v>
      </c>
      <c r="AC3828" t="e">
        <f>#N/A</f>
        <v>#N/A</v>
      </c>
      <c r="AD3828" t="e">
        <f>#N/A</f>
        <v>#N/A</v>
      </c>
    </row>
    <row r="3829" spans="2:30" ht="15" customHeight="1" x14ac:dyDescent="0.45">
      <c r="B3829" t="s">
        <v>419</v>
      </c>
      <c r="C3829" t="s">
        <v>190</v>
      </c>
      <c r="D3829" t="s">
        <v>3913</v>
      </c>
      <c r="E3829" t="s">
        <v>3914</v>
      </c>
      <c r="F3829" t="s">
        <v>6121</v>
      </c>
      <c r="G3829" t="s">
        <v>422</v>
      </c>
      <c r="H3829" t="s">
        <v>3788</v>
      </c>
      <c r="J3829">
        <v>1</v>
      </c>
      <c r="K3829">
        <v>11.459860725238601</v>
      </c>
      <c r="L3829">
        <v>8.8261134458896198</v>
      </c>
      <c r="M3829">
        <v>7.7428525388590304</v>
      </c>
      <c r="N3829">
        <v>7.0518273251641999</v>
      </c>
      <c r="O3829">
        <v>7.0701609479730401</v>
      </c>
      <c r="P3829">
        <v>7.1249351212688401</v>
      </c>
      <c r="Q3829">
        <v>7.0989931146117797</v>
      </c>
      <c r="R3829">
        <v>7.0711697267137001</v>
      </c>
      <c r="S3829">
        <v>7.0413877949045798</v>
      </c>
      <c r="T3829">
        <v>7.0126466437092896</v>
      </c>
      <c r="U3829">
        <v>7.0126627809654503</v>
      </c>
      <c r="V3829">
        <v>7.01267856130971</v>
      </c>
      <c r="W3829">
        <v>7.0126939950758196</v>
      </c>
      <c r="X3829">
        <v>7.0127090922330302</v>
      </c>
      <c r="Y3829">
        <v>7.0127238623960597</v>
      </c>
      <c r="Z3829">
        <v>7.0127383148349702</v>
      </c>
      <c r="AA3829">
        <v>7.0127524584848002</v>
      </c>
      <c r="AB3829">
        <v>7.0127663019551303</v>
      </c>
      <c r="AC3829">
        <v>7.0127798535393699</v>
      </c>
      <c r="AD3829">
        <v>7.0127931212239298</v>
      </c>
    </row>
    <row r="3830" spans="2:30" ht="15" customHeight="1" x14ac:dyDescent="0.45">
      <c r="B3830" t="s">
        <v>419</v>
      </c>
      <c r="C3830" t="s">
        <v>190</v>
      </c>
      <c r="D3830" t="s">
        <v>3916</v>
      </c>
      <c r="E3830" t="s">
        <v>3917</v>
      </c>
      <c r="F3830" t="s">
        <v>6122</v>
      </c>
      <c r="G3830" t="s">
        <v>422</v>
      </c>
      <c r="H3830" t="s">
        <v>3710</v>
      </c>
      <c r="J3830">
        <v>1</v>
      </c>
      <c r="K3830">
        <v>0</v>
      </c>
      <c r="L3830">
        <v>0</v>
      </c>
      <c r="M3830">
        <v>0</v>
      </c>
      <c r="N3830">
        <v>0</v>
      </c>
      <c r="O3830">
        <v>0</v>
      </c>
      <c r="P3830">
        <v>0</v>
      </c>
      <c r="Q3830">
        <v>0</v>
      </c>
      <c r="R3830">
        <v>0</v>
      </c>
      <c r="S3830">
        <v>0</v>
      </c>
      <c r="T3830">
        <v>0</v>
      </c>
      <c r="U3830">
        <v>0</v>
      </c>
      <c r="V3830">
        <v>0</v>
      </c>
      <c r="W3830">
        <v>0</v>
      </c>
      <c r="X3830">
        <v>0</v>
      </c>
      <c r="Y3830">
        <v>0</v>
      </c>
      <c r="Z3830">
        <v>0</v>
      </c>
      <c r="AA3830">
        <v>0</v>
      </c>
      <c r="AB3830">
        <v>0</v>
      </c>
      <c r="AC3830">
        <v>0</v>
      </c>
      <c r="AD3830">
        <v>0</v>
      </c>
    </row>
    <row r="3831" spans="2:30" ht="15" customHeight="1" x14ac:dyDescent="0.45">
      <c r="B3831" t="s">
        <v>419</v>
      </c>
      <c r="C3831" t="s">
        <v>190</v>
      </c>
      <c r="D3831" t="s">
        <v>3919</v>
      </c>
      <c r="E3831" t="s">
        <v>3920</v>
      </c>
      <c r="F3831" t="s">
        <v>6123</v>
      </c>
      <c r="G3831" t="s">
        <v>422</v>
      </c>
      <c r="H3831" t="s">
        <v>3714</v>
      </c>
      <c r="J3831">
        <v>1</v>
      </c>
      <c r="K3831">
        <v>0</v>
      </c>
      <c r="L3831">
        <v>0</v>
      </c>
      <c r="M3831">
        <v>0</v>
      </c>
      <c r="N3831">
        <v>0</v>
      </c>
      <c r="O3831">
        <v>0</v>
      </c>
      <c r="P3831">
        <v>0</v>
      </c>
      <c r="Q3831">
        <v>0</v>
      </c>
      <c r="R3831">
        <v>0</v>
      </c>
      <c r="S3831">
        <v>0</v>
      </c>
      <c r="T3831">
        <v>0</v>
      </c>
      <c r="U3831">
        <v>0</v>
      </c>
      <c r="V3831">
        <v>0</v>
      </c>
      <c r="W3831">
        <v>0</v>
      </c>
      <c r="X3831">
        <v>0</v>
      </c>
      <c r="Y3831">
        <v>0</v>
      </c>
      <c r="Z3831">
        <v>0</v>
      </c>
      <c r="AA3831">
        <v>0</v>
      </c>
      <c r="AB3831">
        <v>0</v>
      </c>
      <c r="AC3831">
        <v>0</v>
      </c>
      <c r="AD3831">
        <v>0</v>
      </c>
    </row>
    <row r="3832" spans="2:30" ht="15" customHeight="1" x14ac:dyDescent="0.45">
      <c r="B3832" t="s">
        <v>419</v>
      </c>
      <c r="C3832" t="s">
        <v>190</v>
      </c>
      <c r="D3832" t="s">
        <v>3922</v>
      </c>
      <c r="E3832" t="s">
        <v>3923</v>
      </c>
      <c r="F3832" t="s">
        <v>6124</v>
      </c>
      <c r="G3832" t="s">
        <v>422</v>
      </c>
      <c r="H3832" t="s">
        <v>3718</v>
      </c>
      <c r="J3832">
        <v>1</v>
      </c>
      <c r="K3832" t="e">
        <f>#N/A</f>
        <v>#N/A</v>
      </c>
      <c r="L3832" t="e">
        <f>#N/A</f>
        <v>#N/A</v>
      </c>
      <c r="M3832" t="e">
        <f>#N/A</f>
        <v>#N/A</v>
      </c>
      <c r="N3832" t="e">
        <f>#N/A</f>
        <v>#N/A</v>
      </c>
      <c r="O3832" t="e">
        <f>#N/A</f>
        <v>#N/A</v>
      </c>
      <c r="P3832" t="e">
        <f>#N/A</f>
        <v>#N/A</v>
      </c>
      <c r="Q3832" t="e">
        <f>#N/A</f>
        <v>#N/A</v>
      </c>
      <c r="R3832" t="e">
        <f>#N/A</f>
        <v>#N/A</v>
      </c>
      <c r="S3832" t="e">
        <f>#N/A</f>
        <v>#N/A</v>
      </c>
      <c r="T3832" t="e">
        <f>#N/A</f>
        <v>#N/A</v>
      </c>
      <c r="U3832" t="e">
        <f>#N/A</f>
        <v>#N/A</v>
      </c>
      <c r="V3832" t="e">
        <f>#N/A</f>
        <v>#N/A</v>
      </c>
      <c r="W3832" t="e">
        <f>#N/A</f>
        <v>#N/A</v>
      </c>
      <c r="X3832" t="e">
        <f>#N/A</f>
        <v>#N/A</v>
      </c>
      <c r="Y3832" t="e">
        <f>#N/A</f>
        <v>#N/A</v>
      </c>
      <c r="Z3832" t="e">
        <f>#N/A</f>
        <v>#N/A</v>
      </c>
      <c r="AA3832" t="e">
        <f>#N/A</f>
        <v>#N/A</v>
      </c>
      <c r="AB3832" t="e">
        <f>#N/A</f>
        <v>#N/A</v>
      </c>
      <c r="AC3832" t="e">
        <f>#N/A</f>
        <v>#N/A</v>
      </c>
      <c r="AD3832" t="e">
        <f>#N/A</f>
        <v>#N/A</v>
      </c>
    </row>
    <row r="3833" spans="2:30" ht="15" customHeight="1" x14ac:dyDescent="0.45">
      <c r="B3833" t="s">
        <v>419</v>
      </c>
      <c r="C3833" t="s">
        <v>190</v>
      </c>
      <c r="D3833" t="s">
        <v>3925</v>
      </c>
      <c r="E3833" t="s">
        <v>3926</v>
      </c>
      <c r="F3833" t="s">
        <v>6125</v>
      </c>
      <c r="G3833" t="s">
        <v>422</v>
      </c>
      <c r="H3833" t="s">
        <v>3706</v>
      </c>
      <c r="J3833">
        <v>1</v>
      </c>
      <c r="K3833">
        <v>6.3657651756497305E-2</v>
      </c>
      <c r="L3833">
        <v>6.2227839357171098E-2</v>
      </c>
      <c r="M3833">
        <v>0.107105976994759</v>
      </c>
      <c r="N3833">
        <v>0.10463798276974901</v>
      </c>
      <c r="O3833">
        <v>0.106549614862249</v>
      </c>
      <c r="P3833">
        <v>0.107686130294654</v>
      </c>
      <c r="Q3833">
        <v>0.107676103010397</v>
      </c>
      <c r="R3833">
        <v>0.10735717387220001</v>
      </c>
      <c r="S3833">
        <v>0.107044262480603</v>
      </c>
      <c r="T3833">
        <v>0.106799865590299</v>
      </c>
      <c r="U3833">
        <v>0.106549962194883</v>
      </c>
      <c r="V3833">
        <v>0.10630651882443901</v>
      </c>
      <c r="W3833">
        <v>0.10604886862205901</v>
      </c>
      <c r="X3833">
        <v>0.105785059212144</v>
      </c>
      <c r="Y3833">
        <v>0.105507026060565</v>
      </c>
      <c r="Z3833">
        <v>0.105220053972577</v>
      </c>
      <c r="AA3833">
        <v>0.104920402004095</v>
      </c>
      <c r="AB3833">
        <v>0.104606438165687</v>
      </c>
      <c r="AC3833">
        <v>0.104277499787664</v>
      </c>
      <c r="AD3833">
        <v>0.10391169263953901</v>
      </c>
    </row>
    <row r="3834" spans="2:30" ht="15" customHeight="1" x14ac:dyDescent="0.45">
      <c r="B3834" t="s">
        <v>419</v>
      </c>
      <c r="C3834" t="s">
        <v>190</v>
      </c>
      <c r="D3834" t="s">
        <v>3928</v>
      </c>
      <c r="E3834" t="s">
        <v>3929</v>
      </c>
      <c r="F3834" t="s">
        <v>6126</v>
      </c>
      <c r="G3834" t="s">
        <v>422</v>
      </c>
      <c r="H3834" t="s">
        <v>3710</v>
      </c>
      <c r="J3834">
        <v>1</v>
      </c>
      <c r="K3834">
        <v>99.833519124999995</v>
      </c>
      <c r="L3834">
        <v>96.467134733572706</v>
      </c>
      <c r="M3834">
        <v>108.072180434941</v>
      </c>
      <c r="N3834">
        <v>120.639066715376</v>
      </c>
      <c r="O3834">
        <v>126.857199125978</v>
      </c>
      <c r="P3834">
        <v>128.91908550862999</v>
      </c>
      <c r="Q3834">
        <v>132.53622661235599</v>
      </c>
      <c r="R3834">
        <v>137.15464337820001</v>
      </c>
      <c r="S3834">
        <v>141.80651312167399</v>
      </c>
      <c r="T3834">
        <v>146.494471853211</v>
      </c>
      <c r="U3834">
        <v>151.16886539264601</v>
      </c>
      <c r="V3834">
        <v>155.91851530858901</v>
      </c>
      <c r="W3834">
        <v>160.727237036508</v>
      </c>
      <c r="X3834">
        <v>165.623293086328</v>
      </c>
      <c r="Y3834">
        <v>170.596556855193</v>
      </c>
      <c r="Z3834">
        <v>175.66010692134199</v>
      </c>
      <c r="AA3834">
        <v>180.807647061983</v>
      </c>
      <c r="AB3834">
        <v>186.046719367913</v>
      </c>
      <c r="AC3834">
        <v>191.38226332596099</v>
      </c>
      <c r="AD3834">
        <v>196.81807187336801</v>
      </c>
    </row>
    <row r="3835" spans="2:30" ht="15" customHeight="1" x14ac:dyDescent="0.45">
      <c r="B3835" t="s">
        <v>419</v>
      </c>
      <c r="C3835" t="s">
        <v>190</v>
      </c>
      <c r="D3835" t="s">
        <v>3931</v>
      </c>
      <c r="E3835" t="s">
        <v>3932</v>
      </c>
      <c r="F3835" t="s">
        <v>6127</v>
      </c>
      <c r="G3835" t="s">
        <v>422</v>
      </c>
      <c r="H3835" t="s">
        <v>3714</v>
      </c>
      <c r="J3835">
        <v>1</v>
      </c>
      <c r="K3835">
        <v>0</v>
      </c>
      <c r="L3835">
        <v>0</v>
      </c>
      <c r="M3835">
        <v>5.9594967971760999</v>
      </c>
      <c r="N3835">
        <v>6.6524810437909201</v>
      </c>
      <c r="O3835">
        <v>6.9953716936904797</v>
      </c>
      <c r="P3835">
        <v>7.1090716786829304</v>
      </c>
      <c r="Q3835">
        <v>7.3085341188394999</v>
      </c>
      <c r="R3835">
        <v>7.5632105750125804</v>
      </c>
      <c r="S3835">
        <v>7.8197317511889199</v>
      </c>
      <c r="T3835">
        <v>8.0782430066614399</v>
      </c>
      <c r="U3835">
        <v>8.3360062276392295</v>
      </c>
      <c r="V3835">
        <v>8.5979193615082501</v>
      </c>
      <c r="W3835">
        <v>8.8630899319613405</v>
      </c>
      <c r="X3835">
        <v>9.13307643755663</v>
      </c>
      <c r="Y3835">
        <v>9.4073204602346792</v>
      </c>
      <c r="Z3835">
        <v>9.6865432008151906</v>
      </c>
      <c r="AA3835">
        <v>9.9703974624579708</v>
      </c>
      <c r="AB3835">
        <v>10.259299143739</v>
      </c>
      <c r="AC3835">
        <v>10.553520626096599</v>
      </c>
      <c r="AD3835">
        <v>10.8532710660152</v>
      </c>
    </row>
    <row r="3836" spans="2:30" ht="15" customHeight="1" x14ac:dyDescent="0.45">
      <c r="B3836" t="s">
        <v>419</v>
      </c>
      <c r="C3836" t="s">
        <v>190</v>
      </c>
      <c r="D3836" t="s">
        <v>3934</v>
      </c>
      <c r="E3836" t="s">
        <v>3935</v>
      </c>
      <c r="F3836" t="s">
        <v>6128</v>
      </c>
      <c r="G3836" t="s">
        <v>422</v>
      </c>
      <c r="H3836" t="s">
        <v>3718</v>
      </c>
      <c r="J3836">
        <v>1</v>
      </c>
      <c r="K3836">
        <v>0</v>
      </c>
      <c r="L3836">
        <v>0</v>
      </c>
      <c r="M3836">
        <v>0</v>
      </c>
      <c r="N3836">
        <v>0</v>
      </c>
      <c r="O3836">
        <v>0</v>
      </c>
      <c r="P3836">
        <v>0</v>
      </c>
      <c r="Q3836">
        <v>0</v>
      </c>
      <c r="R3836">
        <v>0</v>
      </c>
      <c r="S3836">
        <v>0</v>
      </c>
      <c r="T3836">
        <v>0</v>
      </c>
      <c r="U3836">
        <v>0</v>
      </c>
      <c r="V3836">
        <v>0</v>
      </c>
      <c r="W3836">
        <v>0</v>
      </c>
      <c r="X3836">
        <v>0</v>
      </c>
      <c r="Y3836">
        <v>0</v>
      </c>
      <c r="Z3836">
        <v>0</v>
      </c>
      <c r="AA3836">
        <v>0</v>
      </c>
      <c r="AB3836">
        <v>0</v>
      </c>
      <c r="AC3836">
        <v>0</v>
      </c>
      <c r="AD3836">
        <v>0</v>
      </c>
    </row>
    <row r="3837" spans="2:30" ht="15" customHeight="1" x14ac:dyDescent="0.45">
      <c r="B3837" t="s">
        <v>419</v>
      </c>
      <c r="C3837" t="s">
        <v>190</v>
      </c>
      <c r="D3837" t="s">
        <v>3937</v>
      </c>
      <c r="E3837" t="s">
        <v>3938</v>
      </c>
      <c r="F3837" t="s">
        <v>6129</v>
      </c>
      <c r="G3837" t="s">
        <v>422</v>
      </c>
      <c r="H3837" t="s">
        <v>1046</v>
      </c>
      <c r="J3837">
        <v>1</v>
      </c>
      <c r="K3837">
        <v>0</v>
      </c>
      <c r="L3837">
        <v>0</v>
      </c>
      <c r="M3837">
        <v>0</v>
      </c>
      <c r="N3837">
        <v>0</v>
      </c>
      <c r="O3837">
        <v>0</v>
      </c>
      <c r="P3837">
        <v>0</v>
      </c>
      <c r="Q3837">
        <v>0</v>
      </c>
      <c r="R3837">
        <v>0</v>
      </c>
      <c r="S3837">
        <v>0</v>
      </c>
      <c r="T3837">
        <v>0</v>
      </c>
      <c r="U3837">
        <v>0</v>
      </c>
      <c r="V3837">
        <v>0</v>
      </c>
      <c r="W3837">
        <v>0</v>
      </c>
      <c r="X3837">
        <v>0</v>
      </c>
      <c r="Y3837">
        <v>0</v>
      </c>
      <c r="Z3837">
        <v>0</v>
      </c>
      <c r="AA3837">
        <v>0</v>
      </c>
      <c r="AB3837">
        <v>0</v>
      </c>
      <c r="AC3837">
        <v>0</v>
      </c>
      <c r="AD3837">
        <v>0</v>
      </c>
    </row>
    <row r="3838" spans="2:30" ht="15" customHeight="1" x14ac:dyDescent="0.45">
      <c r="B3838" t="s">
        <v>419</v>
      </c>
      <c r="C3838" t="s">
        <v>190</v>
      </c>
      <c r="D3838" t="s">
        <v>3940</v>
      </c>
      <c r="E3838" t="s">
        <v>3941</v>
      </c>
      <c r="F3838" t="s">
        <v>6130</v>
      </c>
      <c r="G3838" t="s">
        <v>422</v>
      </c>
      <c r="H3838" t="s">
        <v>3706</v>
      </c>
      <c r="J3838">
        <v>1</v>
      </c>
      <c r="K3838">
        <v>6.7626534951170506E-2</v>
      </c>
      <c r="L3838">
        <v>5.8294065004879402E-2</v>
      </c>
      <c r="M3838">
        <v>0.11484730008447901</v>
      </c>
      <c r="N3838">
        <v>0.11227433382692199</v>
      </c>
      <c r="O3838">
        <v>0.114267274013339</v>
      </c>
      <c r="P3838">
        <v>0.115508674846359</v>
      </c>
      <c r="Q3838">
        <v>0.11549724374230599</v>
      </c>
      <c r="R3838">
        <v>0.11513366452476199</v>
      </c>
      <c r="S3838">
        <v>0.11478296064603299</v>
      </c>
      <c r="T3838">
        <v>0.11452816874018899</v>
      </c>
      <c r="U3838">
        <v>0.114267636119189</v>
      </c>
      <c r="V3838">
        <v>0.114013838289587</v>
      </c>
      <c r="W3838">
        <v>0.11374522936406301</v>
      </c>
      <c r="X3838">
        <v>0.11347019925934999</v>
      </c>
      <c r="Y3838">
        <v>0.11318034042976</v>
      </c>
      <c r="Z3838">
        <v>0.112881162460958</v>
      </c>
      <c r="AA3838">
        <v>0.11256876529402</v>
      </c>
      <c r="AB3838">
        <v>0.112241447525554</v>
      </c>
      <c r="AC3838">
        <v>0.11189851830031899</v>
      </c>
      <c r="AD3838">
        <v>0.11151715215312</v>
      </c>
    </row>
    <row r="3839" spans="2:30" ht="15" customHeight="1" x14ac:dyDescent="0.45">
      <c r="B3839" t="s">
        <v>419</v>
      </c>
      <c r="C3839" t="s">
        <v>190</v>
      </c>
      <c r="D3839" t="s">
        <v>3943</v>
      </c>
      <c r="E3839" t="s">
        <v>3944</v>
      </c>
      <c r="F3839" t="s">
        <v>6131</v>
      </c>
      <c r="G3839" t="s">
        <v>422</v>
      </c>
      <c r="H3839" t="s">
        <v>3710</v>
      </c>
      <c r="J3839">
        <v>1</v>
      </c>
      <c r="K3839">
        <v>68.708736277</v>
      </c>
      <c r="L3839">
        <v>66.767997707475303</v>
      </c>
      <c r="M3839">
        <v>79.394826027249394</v>
      </c>
      <c r="N3839">
        <v>87.033734540012603</v>
      </c>
      <c r="O3839">
        <v>91.604417560870104</v>
      </c>
      <c r="P3839">
        <v>93.025919588011106</v>
      </c>
      <c r="Q3839">
        <v>95.552063206023107</v>
      </c>
      <c r="R3839">
        <v>98.882857495096403</v>
      </c>
      <c r="S3839">
        <v>102.274553923054</v>
      </c>
      <c r="T3839">
        <v>105.689162103133</v>
      </c>
      <c r="U3839">
        <v>109.07109978052701</v>
      </c>
      <c r="V3839">
        <v>112.508255654694</v>
      </c>
      <c r="W3839">
        <v>115.98849193902799</v>
      </c>
      <c r="X3839">
        <v>119.533113596296</v>
      </c>
      <c r="Y3839">
        <v>123.134544323041</v>
      </c>
      <c r="Z3839">
        <v>126.802677349677</v>
      </c>
      <c r="AA3839">
        <v>130.53281991083401</v>
      </c>
      <c r="AB3839">
        <v>134.33070418585999</v>
      </c>
      <c r="AC3839">
        <v>138.20010865873999</v>
      </c>
      <c r="AD3839">
        <v>142.143953655274</v>
      </c>
    </row>
    <row r="3840" spans="2:30" ht="15" customHeight="1" x14ac:dyDescent="0.45">
      <c r="B3840" t="s">
        <v>419</v>
      </c>
      <c r="C3840" t="s">
        <v>190</v>
      </c>
      <c r="D3840" t="s">
        <v>3946</v>
      </c>
      <c r="E3840" t="s">
        <v>3947</v>
      </c>
      <c r="F3840" t="s">
        <v>6132</v>
      </c>
      <c r="G3840" t="s">
        <v>422</v>
      </c>
      <c r="H3840" t="s">
        <v>3714</v>
      </c>
      <c r="J3840">
        <v>1</v>
      </c>
      <c r="K3840">
        <v>0</v>
      </c>
      <c r="L3840">
        <v>0</v>
      </c>
      <c r="M3840">
        <v>4.3781221912755202</v>
      </c>
      <c r="N3840">
        <v>4.7993596515777002</v>
      </c>
      <c r="O3840">
        <v>5.05140389380621</v>
      </c>
      <c r="P3840">
        <v>5.1297907343773197</v>
      </c>
      <c r="Q3840">
        <v>5.2690915677662797</v>
      </c>
      <c r="R3840">
        <v>5.4527637932909103</v>
      </c>
      <c r="S3840">
        <v>5.6397943863450903</v>
      </c>
      <c r="T3840">
        <v>5.8280884175277299</v>
      </c>
      <c r="U3840">
        <v>6.0145808772483198</v>
      </c>
      <c r="V3840">
        <v>6.2041182710628302</v>
      </c>
      <c r="W3840">
        <v>6.3960312768561698</v>
      </c>
      <c r="X3840">
        <v>6.59149472849258</v>
      </c>
      <c r="Y3840">
        <v>6.7900908407845</v>
      </c>
      <c r="Z3840">
        <v>6.9923651627781602</v>
      </c>
      <c r="AA3840">
        <v>7.19805891816236</v>
      </c>
      <c r="AB3840">
        <v>7.4074882003511204</v>
      </c>
      <c r="AC3840">
        <v>7.6208613688233697</v>
      </c>
      <c r="AD3840">
        <v>7.8383394610651997</v>
      </c>
    </row>
    <row r="3841" spans="2:30" ht="15" customHeight="1" x14ac:dyDescent="0.45">
      <c r="B3841" t="s">
        <v>419</v>
      </c>
      <c r="C3841" t="s">
        <v>190</v>
      </c>
      <c r="D3841" t="s">
        <v>3949</v>
      </c>
      <c r="E3841" t="s">
        <v>3950</v>
      </c>
      <c r="F3841" t="s">
        <v>6133</v>
      </c>
      <c r="G3841" t="s">
        <v>422</v>
      </c>
      <c r="H3841" t="s">
        <v>3718</v>
      </c>
      <c r="J3841">
        <v>1</v>
      </c>
      <c r="K3841">
        <v>0.42863155785289803</v>
      </c>
      <c r="L3841">
        <v>0.39323252995311497</v>
      </c>
      <c r="M3841">
        <v>1.1197889450762399</v>
      </c>
      <c r="N3841">
        <v>1.2000277537130499</v>
      </c>
      <c r="O3841">
        <v>1.2854685890494999</v>
      </c>
      <c r="P3841">
        <v>1.3195983313302799</v>
      </c>
      <c r="Q3841">
        <v>1.35529823753165</v>
      </c>
      <c r="R3841">
        <v>1.39812667008126</v>
      </c>
      <c r="S3841">
        <v>1.4416777664260301</v>
      </c>
      <c r="T3841">
        <v>1.4865035673596001</v>
      </c>
      <c r="U3841">
        <v>1.53058030150679</v>
      </c>
      <c r="V3841">
        <v>1.5753067800913001</v>
      </c>
      <c r="W3841">
        <v>1.62020988305923</v>
      </c>
      <c r="X3841">
        <v>1.6656863776322</v>
      </c>
      <c r="Y3841">
        <v>1.71148890378976</v>
      </c>
      <c r="Z3841">
        <v>1.7578146553816401</v>
      </c>
      <c r="AA3841">
        <v>1.8045162907712999</v>
      </c>
      <c r="AB3841">
        <v>1.8516194525374501</v>
      </c>
      <c r="AC3841">
        <v>1.8991352932454799</v>
      </c>
      <c r="AD3841">
        <v>1.9466740763499799</v>
      </c>
    </row>
    <row r="3842" spans="2:30" ht="15" customHeight="1" x14ac:dyDescent="0.45">
      <c r="B3842" t="s">
        <v>419</v>
      </c>
      <c r="C3842" t="s">
        <v>190</v>
      </c>
      <c r="D3842" t="s">
        <v>3952</v>
      </c>
      <c r="E3842" t="s">
        <v>3953</v>
      </c>
      <c r="F3842" t="s">
        <v>6134</v>
      </c>
      <c r="G3842" t="s">
        <v>422</v>
      </c>
      <c r="H3842" t="s">
        <v>3840</v>
      </c>
      <c r="J3842">
        <v>1</v>
      </c>
      <c r="K3842">
        <v>6.1889964460773897E-2</v>
      </c>
      <c r="L3842">
        <v>0.85484887846197799</v>
      </c>
      <c r="M3842">
        <v>0.77837412984309895</v>
      </c>
      <c r="N3842">
        <v>0.683771470139935</v>
      </c>
      <c r="O3842">
        <v>0.71005171916045995</v>
      </c>
      <c r="P3842">
        <v>0.67043581040015698</v>
      </c>
      <c r="Q3842">
        <v>0.65953683215986703</v>
      </c>
      <c r="R3842">
        <v>0.65404286331139805</v>
      </c>
      <c r="S3842">
        <v>0.64923835336346902</v>
      </c>
      <c r="T3842">
        <v>0.64401869609656004</v>
      </c>
      <c r="U3842">
        <v>0.64401869609656004</v>
      </c>
      <c r="V3842">
        <v>0.64401869609656004</v>
      </c>
      <c r="W3842">
        <v>0.64401869609656004</v>
      </c>
      <c r="X3842">
        <v>0.64401869609656004</v>
      </c>
      <c r="Y3842">
        <v>0.64401869609656004</v>
      </c>
      <c r="Z3842">
        <v>0.64401869609656004</v>
      </c>
      <c r="AA3842">
        <v>0.64401869609656004</v>
      </c>
      <c r="AB3842">
        <v>0.64401869609656004</v>
      </c>
      <c r="AC3842">
        <v>0.64401869609656004</v>
      </c>
      <c r="AD3842">
        <v>0.64401869609656004</v>
      </c>
    </row>
    <row r="3843" spans="2:30" ht="15" customHeight="1" x14ac:dyDescent="0.45">
      <c r="B3843" t="s">
        <v>419</v>
      </c>
      <c r="C3843" t="s">
        <v>190</v>
      </c>
      <c r="D3843" t="s">
        <v>3955</v>
      </c>
      <c r="E3843" t="s">
        <v>3956</v>
      </c>
      <c r="F3843" t="s">
        <v>6135</v>
      </c>
      <c r="G3843" t="s">
        <v>422</v>
      </c>
      <c r="H3843" t="s">
        <v>2600</v>
      </c>
      <c r="J3843">
        <v>1</v>
      </c>
      <c r="K3843">
        <v>0</v>
      </c>
      <c r="L3843">
        <v>0</v>
      </c>
      <c r="M3843">
        <v>0</v>
      </c>
      <c r="N3843">
        <v>0</v>
      </c>
      <c r="O3843">
        <v>0</v>
      </c>
      <c r="P3843">
        <v>0</v>
      </c>
      <c r="Q3843">
        <v>0</v>
      </c>
      <c r="R3843">
        <v>0</v>
      </c>
      <c r="S3843">
        <v>0</v>
      </c>
      <c r="T3843">
        <v>0</v>
      </c>
      <c r="U3843">
        <v>0</v>
      </c>
      <c r="V3843">
        <v>0</v>
      </c>
      <c r="W3843">
        <v>0</v>
      </c>
      <c r="X3843">
        <v>0</v>
      </c>
      <c r="Y3843">
        <v>0</v>
      </c>
      <c r="Z3843">
        <v>0</v>
      </c>
      <c r="AA3843">
        <v>0</v>
      </c>
      <c r="AB3843">
        <v>0</v>
      </c>
      <c r="AC3843">
        <v>0</v>
      </c>
      <c r="AD3843">
        <v>0</v>
      </c>
    </row>
    <row r="3844" spans="2:30" ht="15" customHeight="1" x14ac:dyDescent="0.45">
      <c r="B3844" t="s">
        <v>419</v>
      </c>
      <c r="C3844" t="s">
        <v>190</v>
      </c>
      <c r="D3844" t="s">
        <v>3958</v>
      </c>
      <c r="E3844" t="s">
        <v>3959</v>
      </c>
      <c r="F3844" t="s">
        <v>6136</v>
      </c>
      <c r="G3844" t="s">
        <v>422</v>
      </c>
      <c r="H3844" t="s">
        <v>1046</v>
      </c>
      <c r="J3844">
        <v>1</v>
      </c>
      <c r="K3844">
        <v>3.3856610678590199E-3</v>
      </c>
      <c r="L3844">
        <v>0.119678842984677</v>
      </c>
      <c r="M3844">
        <v>0.108972378178034</v>
      </c>
      <c r="N3844">
        <v>9.57280058195909E-2</v>
      </c>
      <c r="O3844">
        <v>9.9407240682464398E-2</v>
      </c>
      <c r="P3844">
        <v>9.3861013456022102E-2</v>
      </c>
      <c r="Q3844">
        <v>9.2335156502381402E-2</v>
      </c>
      <c r="R3844">
        <v>9.1566000863595703E-2</v>
      </c>
      <c r="S3844">
        <v>9.0893369470885596E-2</v>
      </c>
      <c r="T3844">
        <v>9.0162617453518404E-2</v>
      </c>
      <c r="U3844">
        <v>9.0162617453518404E-2</v>
      </c>
      <c r="V3844">
        <v>9.0162617453518404E-2</v>
      </c>
      <c r="W3844">
        <v>9.0162617453518404E-2</v>
      </c>
      <c r="X3844">
        <v>9.0162617453518404E-2</v>
      </c>
      <c r="Y3844">
        <v>9.0162617453518404E-2</v>
      </c>
      <c r="Z3844">
        <v>9.0162617453518404E-2</v>
      </c>
      <c r="AA3844">
        <v>9.0162617453518404E-2</v>
      </c>
      <c r="AB3844">
        <v>9.0162617453518404E-2</v>
      </c>
      <c r="AC3844">
        <v>9.0162617453518404E-2</v>
      </c>
      <c r="AD3844">
        <v>9.0162617453518404E-2</v>
      </c>
    </row>
    <row r="3845" spans="2:30" ht="15" customHeight="1" x14ac:dyDescent="0.45">
      <c r="B3845" t="s">
        <v>419</v>
      </c>
      <c r="C3845" t="s">
        <v>190</v>
      </c>
      <c r="D3845" t="s">
        <v>3961</v>
      </c>
      <c r="E3845" t="s">
        <v>3962</v>
      </c>
      <c r="F3845" t="s">
        <v>6137</v>
      </c>
      <c r="G3845" t="s">
        <v>422</v>
      </c>
      <c r="H3845" t="s">
        <v>3706</v>
      </c>
      <c r="J3845">
        <v>1</v>
      </c>
      <c r="K3845">
        <v>6.5275625528632905E-2</v>
      </c>
      <c r="L3845">
        <v>0.974527721446655</v>
      </c>
      <c r="M3845">
        <v>0.88734650802113202</v>
      </c>
      <c r="N3845">
        <v>0.77949947595952596</v>
      </c>
      <c r="O3845">
        <v>0.80945895984292404</v>
      </c>
      <c r="P3845">
        <v>0.76429682385618003</v>
      </c>
      <c r="Q3845">
        <v>0.75187198866224803</v>
      </c>
      <c r="R3845">
        <v>0.74560886417499295</v>
      </c>
      <c r="S3845">
        <v>0.74013172283435402</v>
      </c>
      <c r="T3845">
        <v>0.73418131355007799</v>
      </c>
      <c r="U3845">
        <v>0.73418131355007799</v>
      </c>
      <c r="V3845">
        <v>0.73418131355007799</v>
      </c>
      <c r="W3845">
        <v>0.73418131355007799</v>
      </c>
      <c r="X3845">
        <v>0.73418131355007799</v>
      </c>
      <c r="Y3845">
        <v>0.73418131355007799</v>
      </c>
      <c r="Z3845">
        <v>0.73418131355007799</v>
      </c>
      <c r="AA3845">
        <v>0.73418131355007799</v>
      </c>
      <c r="AB3845">
        <v>0.73418131355007799</v>
      </c>
      <c r="AC3845">
        <v>0.73418131355007799</v>
      </c>
      <c r="AD3845">
        <v>0.73418131355007799</v>
      </c>
    </row>
    <row r="3846" spans="2:30" ht="15" customHeight="1" x14ac:dyDescent="0.45">
      <c r="B3846" t="s">
        <v>419</v>
      </c>
      <c r="C3846" t="s">
        <v>190</v>
      </c>
      <c r="D3846" t="s">
        <v>3964</v>
      </c>
      <c r="E3846" t="s">
        <v>3965</v>
      </c>
      <c r="F3846" t="s">
        <v>6138</v>
      </c>
      <c r="G3846" t="s">
        <v>422</v>
      </c>
      <c r="H3846" t="s">
        <v>3788</v>
      </c>
      <c r="J3846">
        <v>1</v>
      </c>
      <c r="K3846">
        <v>6.2734904097379293E-2</v>
      </c>
      <c r="L3846">
        <v>0.41050214342490898</v>
      </c>
      <c r="M3846">
        <v>0.33510384881528499</v>
      </c>
      <c r="N3846">
        <v>0.33510384881528499</v>
      </c>
      <c r="O3846">
        <v>0.33510384881528499</v>
      </c>
      <c r="P3846">
        <v>0.33510384881528499</v>
      </c>
      <c r="Q3846">
        <v>0.33510384881528499</v>
      </c>
      <c r="R3846">
        <v>0.33510384881528499</v>
      </c>
      <c r="S3846">
        <v>0.33510384881528499</v>
      </c>
      <c r="T3846">
        <v>0.33510384881528499</v>
      </c>
      <c r="U3846">
        <v>0.33510384881528499</v>
      </c>
      <c r="V3846">
        <v>0.33510384881528499</v>
      </c>
      <c r="W3846">
        <v>0.33510384881528499</v>
      </c>
      <c r="X3846">
        <v>0.33510384881528499</v>
      </c>
      <c r="Y3846">
        <v>0.33510384881528499</v>
      </c>
      <c r="Z3846">
        <v>0.33510384881528499</v>
      </c>
      <c r="AA3846">
        <v>0.33510384881528499</v>
      </c>
      <c r="AB3846">
        <v>0.33510384881528499</v>
      </c>
      <c r="AC3846">
        <v>0.33510384881528499</v>
      </c>
      <c r="AD3846">
        <v>0.33510384881528499</v>
      </c>
    </row>
    <row r="3847" spans="2:30" ht="15" customHeight="1" x14ac:dyDescent="0.45">
      <c r="B3847" t="s">
        <v>419</v>
      </c>
      <c r="C3847" t="s">
        <v>190</v>
      </c>
      <c r="D3847" t="s">
        <v>3967</v>
      </c>
      <c r="E3847" t="s">
        <v>3968</v>
      </c>
      <c r="F3847" t="s">
        <v>6139</v>
      </c>
      <c r="G3847" t="s">
        <v>422</v>
      </c>
      <c r="H3847" t="s">
        <v>3710</v>
      </c>
      <c r="J3847">
        <v>1</v>
      </c>
      <c r="K3847">
        <v>0.51585213900000004</v>
      </c>
      <c r="L3847">
        <v>0.50679482500422901</v>
      </c>
      <c r="M3847">
        <v>0.58853575544204695</v>
      </c>
      <c r="N3847">
        <v>0.65746382902075295</v>
      </c>
      <c r="O3847">
        <v>0.72017712053827698</v>
      </c>
      <c r="P3847">
        <v>0.79324380414093998</v>
      </c>
      <c r="Q3847">
        <v>0.92586003424496699</v>
      </c>
      <c r="R3847">
        <v>1.1564081650009701</v>
      </c>
      <c r="S3847">
        <v>1.5761351555737499</v>
      </c>
      <c r="T3847">
        <v>2.3202273347356099</v>
      </c>
      <c r="U3847">
        <v>3.57385092364634</v>
      </c>
      <c r="V3847">
        <v>5.5955611837361197</v>
      </c>
      <c r="W3847">
        <v>8.5990149435243595</v>
      </c>
      <c r="X3847">
        <v>12.8647237174815</v>
      </c>
      <c r="Y3847">
        <v>18.604588632212099</v>
      </c>
      <c r="Z3847">
        <v>26.143670993130399</v>
      </c>
      <c r="AA3847">
        <v>35.875917082275002</v>
      </c>
      <c r="AB3847">
        <v>48.269128513404802</v>
      </c>
      <c r="AC3847">
        <v>63.7130748686236</v>
      </c>
      <c r="AD3847">
        <v>81.456431390044202</v>
      </c>
    </row>
    <row r="3848" spans="2:30" ht="15" customHeight="1" x14ac:dyDescent="0.45">
      <c r="B3848" t="s">
        <v>419</v>
      </c>
      <c r="C3848" t="s">
        <v>190</v>
      </c>
      <c r="D3848" t="s">
        <v>3970</v>
      </c>
      <c r="E3848" t="s">
        <v>3971</v>
      </c>
      <c r="F3848" t="s">
        <v>6140</v>
      </c>
      <c r="G3848" t="s">
        <v>422</v>
      </c>
      <c r="H3848" t="s">
        <v>3714</v>
      </c>
      <c r="J3848">
        <v>1</v>
      </c>
      <c r="K3848">
        <v>0</v>
      </c>
      <c r="L3848">
        <v>0.22519262582431199</v>
      </c>
      <c r="M3848">
        <v>0.26088040970971299</v>
      </c>
      <c r="N3848">
        <v>0.22923634937166301</v>
      </c>
      <c r="O3848">
        <v>0.270028877617147</v>
      </c>
      <c r="P3848">
        <v>0.26600000085762798</v>
      </c>
      <c r="Q3848">
        <v>0.30037953306961102</v>
      </c>
      <c r="R3848">
        <v>0.36882368050066799</v>
      </c>
      <c r="S3848">
        <v>0.49511843619713403</v>
      </c>
      <c r="T3848">
        <v>0.71675267276768995</v>
      </c>
      <c r="U3848">
        <v>1.1040156122842499</v>
      </c>
      <c r="V3848">
        <v>1.72855192852687</v>
      </c>
      <c r="W3848">
        <v>2.6563633880482298</v>
      </c>
      <c r="X3848">
        <v>3.97410416250159</v>
      </c>
      <c r="Y3848">
        <v>5.7472336560507404</v>
      </c>
      <c r="Z3848">
        <v>8.0761681322147592</v>
      </c>
      <c r="AA3848">
        <v>11.082603446546701</v>
      </c>
      <c r="AB3848">
        <v>14.9110504631187</v>
      </c>
      <c r="AC3848">
        <v>19.681914792861299</v>
      </c>
      <c r="AD3848">
        <v>25.163101062933102</v>
      </c>
    </row>
    <row r="3849" spans="2:30" ht="15" customHeight="1" x14ac:dyDescent="0.45">
      <c r="B3849" t="s">
        <v>419</v>
      </c>
      <c r="C3849" t="s">
        <v>190</v>
      </c>
      <c r="D3849" t="s">
        <v>3973</v>
      </c>
      <c r="E3849" t="s">
        <v>3974</v>
      </c>
      <c r="F3849" t="s">
        <v>6141</v>
      </c>
      <c r="G3849" t="s">
        <v>422</v>
      </c>
      <c r="H3849" t="s">
        <v>3718</v>
      </c>
      <c r="J3849">
        <v>1</v>
      </c>
      <c r="K3849">
        <v>1.3106365849153E-3</v>
      </c>
      <c r="L3849">
        <v>6.0652618287127903E-2</v>
      </c>
      <c r="M3849">
        <v>6.4134140913325505E-2</v>
      </c>
      <c r="N3849">
        <v>6.2937701250669206E-2</v>
      </c>
      <c r="O3849">
        <v>7.1590820355352705E-2</v>
      </c>
      <c r="P3849">
        <v>7.4454667374378905E-2</v>
      </c>
      <c r="Q3849">
        <v>8.5489431161309207E-2</v>
      </c>
      <c r="R3849">
        <v>0.105887671035148</v>
      </c>
      <c r="S3849">
        <v>0.143260235031617</v>
      </c>
      <c r="T3849">
        <v>0.20919776958696301</v>
      </c>
      <c r="U3849">
        <v>0.32222775366462902</v>
      </c>
      <c r="V3849">
        <v>0.50451044244695598</v>
      </c>
      <c r="W3849">
        <v>0.77530969483007495</v>
      </c>
      <c r="X3849">
        <v>1.15991716318449</v>
      </c>
      <c r="Y3849">
        <v>1.6774384077262201</v>
      </c>
      <c r="Z3849">
        <v>2.35718180658426</v>
      </c>
      <c r="AA3849">
        <v>3.2346665876833098</v>
      </c>
      <c r="AB3849">
        <v>4.3520709689688299</v>
      </c>
      <c r="AC3849">
        <v>5.7445375961670901</v>
      </c>
      <c r="AD3849">
        <v>7.3443250625493199</v>
      </c>
    </row>
    <row r="3850" spans="2:30" ht="15" customHeight="1" x14ac:dyDescent="0.45">
      <c r="B3850" t="s">
        <v>419</v>
      </c>
      <c r="C3850" t="s">
        <v>190</v>
      </c>
      <c r="D3850" t="s">
        <v>3976</v>
      </c>
      <c r="E3850" t="s">
        <v>3977</v>
      </c>
      <c r="F3850" t="s">
        <v>6142</v>
      </c>
      <c r="G3850" t="s">
        <v>422</v>
      </c>
      <c r="H3850" t="s">
        <v>3714</v>
      </c>
      <c r="J3850">
        <v>1</v>
      </c>
      <c r="K3850">
        <v>38.652368533626003</v>
      </c>
      <c r="L3850">
        <v>33.8056365754532</v>
      </c>
      <c r="M3850">
        <v>46.099978575792299</v>
      </c>
      <c r="N3850">
        <v>44.718793110056303</v>
      </c>
      <c r="O3850">
        <v>47.042747668612499</v>
      </c>
      <c r="P3850">
        <v>46.104613073217102</v>
      </c>
      <c r="Q3850">
        <v>47.041445301800898</v>
      </c>
      <c r="R3850">
        <v>48.603608564181698</v>
      </c>
      <c r="S3850">
        <v>50.4029581243189</v>
      </c>
      <c r="T3850">
        <v>52.444816914424202</v>
      </c>
      <c r="U3850">
        <v>55.087355347882699</v>
      </c>
      <c r="V3850">
        <v>58.109603225047003</v>
      </c>
      <c r="W3850">
        <v>61.561287897522398</v>
      </c>
      <c r="X3850">
        <v>65.543253757733595</v>
      </c>
      <c r="Y3850">
        <v>70.114587810061195</v>
      </c>
      <c r="Z3850">
        <v>75.400633512770497</v>
      </c>
      <c r="AA3850">
        <v>81.532309466502497</v>
      </c>
      <c r="AB3850">
        <v>88.6717303517933</v>
      </c>
      <c r="AC3850">
        <v>96.960122643475302</v>
      </c>
      <c r="AD3850">
        <v>106.042724122349</v>
      </c>
    </row>
    <row r="3851" spans="2:30" ht="15" customHeight="1" x14ac:dyDescent="0.45">
      <c r="B3851" t="s">
        <v>419</v>
      </c>
      <c r="C3851" t="s">
        <v>190</v>
      </c>
      <c r="D3851" t="s">
        <v>3979</v>
      </c>
      <c r="E3851" t="s">
        <v>3980</v>
      </c>
      <c r="F3851" t="s">
        <v>6143</v>
      </c>
      <c r="G3851" t="s">
        <v>422</v>
      </c>
      <c r="H3851" t="s">
        <v>3718</v>
      </c>
      <c r="J3851">
        <v>1</v>
      </c>
      <c r="K3851" t="e">
        <f>#N/A</f>
        <v>#N/A</v>
      </c>
      <c r="L3851" t="e">
        <f>#N/A</f>
        <v>#N/A</v>
      </c>
      <c r="M3851" t="e">
        <f>#N/A</f>
        <v>#N/A</v>
      </c>
      <c r="N3851" t="e">
        <f>#N/A</f>
        <v>#N/A</v>
      </c>
      <c r="O3851" t="e">
        <f>#N/A</f>
        <v>#N/A</v>
      </c>
      <c r="P3851" t="e">
        <f>#N/A</f>
        <v>#N/A</v>
      </c>
      <c r="Q3851" t="e">
        <f>#N/A</f>
        <v>#N/A</v>
      </c>
      <c r="R3851" t="e">
        <f>#N/A</f>
        <v>#N/A</v>
      </c>
      <c r="S3851" t="e">
        <f>#N/A</f>
        <v>#N/A</v>
      </c>
      <c r="T3851" t="e">
        <f>#N/A</f>
        <v>#N/A</v>
      </c>
      <c r="U3851" t="e">
        <f>#N/A</f>
        <v>#N/A</v>
      </c>
      <c r="V3851" t="e">
        <f>#N/A</f>
        <v>#N/A</v>
      </c>
      <c r="W3851" t="e">
        <f>#N/A</f>
        <v>#N/A</v>
      </c>
      <c r="X3851" t="e">
        <f>#N/A</f>
        <v>#N/A</v>
      </c>
      <c r="Y3851" t="e">
        <f>#N/A</f>
        <v>#N/A</v>
      </c>
      <c r="Z3851" t="e">
        <f>#N/A</f>
        <v>#N/A</v>
      </c>
      <c r="AA3851" t="e">
        <f>#N/A</f>
        <v>#N/A</v>
      </c>
      <c r="AB3851" t="e">
        <f>#N/A</f>
        <v>#N/A</v>
      </c>
      <c r="AC3851" t="e">
        <f>#N/A</f>
        <v>#N/A</v>
      </c>
      <c r="AD3851" t="e">
        <f>#N/A</f>
        <v>#N/A</v>
      </c>
    </row>
    <row r="3852" spans="2:30" ht="15" customHeight="1" x14ac:dyDescent="0.45">
      <c r="B3852" t="s">
        <v>419</v>
      </c>
      <c r="C3852" t="s">
        <v>190</v>
      </c>
      <c r="D3852" t="s">
        <v>3976</v>
      </c>
      <c r="E3852" t="s">
        <v>3982</v>
      </c>
      <c r="F3852" t="s">
        <v>6144</v>
      </c>
      <c r="G3852" t="s">
        <v>422</v>
      </c>
      <c r="H3852" t="s">
        <v>3714</v>
      </c>
      <c r="J3852">
        <v>1</v>
      </c>
      <c r="K3852">
        <v>7.5366475799184804E-2</v>
      </c>
      <c r="L3852">
        <v>6.1805180284320298E-2</v>
      </c>
      <c r="M3852">
        <v>8.1227922095404706E-2</v>
      </c>
      <c r="N3852">
        <v>7.6948440538852303E-2</v>
      </c>
      <c r="O3852">
        <v>7.7541393329836797E-2</v>
      </c>
      <c r="P3852">
        <v>7.2904128756297301E-2</v>
      </c>
      <c r="Q3852">
        <v>7.0958765800450394E-2</v>
      </c>
      <c r="R3852">
        <v>6.9469807630689301E-2</v>
      </c>
      <c r="S3852">
        <v>6.8463334033280601E-2</v>
      </c>
      <c r="T3852">
        <v>6.7946924659750899E-2</v>
      </c>
      <c r="U3852">
        <v>6.8109007654107906E-2</v>
      </c>
      <c r="V3852">
        <v>6.8597175725227902E-2</v>
      </c>
      <c r="W3852">
        <v>6.94212017185179E-2</v>
      </c>
      <c r="X3852">
        <v>7.06413603336732E-2</v>
      </c>
      <c r="Y3852">
        <v>7.2261454904571601E-2</v>
      </c>
      <c r="Z3852">
        <v>7.4346634849882104E-2</v>
      </c>
      <c r="AA3852">
        <v>7.6952888802981206E-2</v>
      </c>
      <c r="AB3852">
        <v>8.0151231518333102E-2</v>
      </c>
      <c r="AC3852">
        <v>8.3978688413020405E-2</v>
      </c>
      <c r="AD3852">
        <v>8.8049910195196507E-2</v>
      </c>
    </row>
    <row r="3853" spans="2:30" ht="15" customHeight="1" x14ac:dyDescent="0.45">
      <c r="B3853" t="s">
        <v>419</v>
      </c>
      <c r="C3853" t="s">
        <v>190</v>
      </c>
      <c r="D3853" t="s">
        <v>3979</v>
      </c>
      <c r="E3853" t="s">
        <v>3984</v>
      </c>
      <c r="F3853" t="s">
        <v>6145</v>
      </c>
      <c r="G3853" t="s">
        <v>422</v>
      </c>
      <c r="H3853" t="s">
        <v>3718</v>
      </c>
      <c r="J3853">
        <v>1</v>
      </c>
      <c r="K3853" t="e">
        <f>#N/A</f>
        <v>#N/A</v>
      </c>
      <c r="L3853" t="e">
        <f>#N/A</f>
        <v>#N/A</v>
      </c>
      <c r="M3853" t="e">
        <f>#N/A</f>
        <v>#N/A</v>
      </c>
      <c r="N3853" t="e">
        <f>#N/A</f>
        <v>#N/A</v>
      </c>
      <c r="O3853" t="e">
        <f>#N/A</f>
        <v>#N/A</v>
      </c>
      <c r="P3853" t="e">
        <f>#N/A</f>
        <v>#N/A</v>
      </c>
      <c r="Q3853" t="e">
        <f>#N/A</f>
        <v>#N/A</v>
      </c>
      <c r="R3853" t="e">
        <f>#N/A</f>
        <v>#N/A</v>
      </c>
      <c r="S3853" t="e">
        <f>#N/A</f>
        <v>#N/A</v>
      </c>
      <c r="T3853" t="e">
        <f>#N/A</f>
        <v>#N/A</v>
      </c>
      <c r="U3853" t="e">
        <f>#N/A</f>
        <v>#N/A</v>
      </c>
      <c r="V3853" t="e">
        <f>#N/A</f>
        <v>#N/A</v>
      </c>
      <c r="W3853" t="e">
        <f>#N/A</f>
        <v>#N/A</v>
      </c>
      <c r="X3853" t="e">
        <f>#N/A</f>
        <v>#N/A</v>
      </c>
      <c r="Y3853" t="e">
        <f>#N/A</f>
        <v>#N/A</v>
      </c>
      <c r="Z3853" t="e">
        <f>#N/A</f>
        <v>#N/A</v>
      </c>
      <c r="AA3853" t="e">
        <f>#N/A</f>
        <v>#N/A</v>
      </c>
      <c r="AB3853" t="e">
        <f>#N/A</f>
        <v>#N/A</v>
      </c>
      <c r="AC3853" t="e">
        <f>#N/A</f>
        <v>#N/A</v>
      </c>
      <c r="AD3853" t="e">
        <f>#N/A</f>
        <v>#N/A</v>
      </c>
    </row>
    <row r="3854" spans="2:30" ht="15" customHeight="1" x14ac:dyDescent="0.45">
      <c r="B3854" t="s">
        <v>419</v>
      </c>
      <c r="C3854" t="s">
        <v>191</v>
      </c>
      <c r="D3854" t="s">
        <v>420</v>
      </c>
      <c r="E3854" t="s">
        <v>239</v>
      </c>
      <c r="F3854" t="s">
        <v>6146</v>
      </c>
      <c r="G3854" t="s">
        <v>422</v>
      </c>
      <c r="H3854" t="s">
        <v>423</v>
      </c>
      <c r="I3854" t="s">
        <v>424</v>
      </c>
      <c r="J3854">
        <v>2</v>
      </c>
      <c r="K3854">
        <v>0</v>
      </c>
      <c r="L3854">
        <v>0</v>
      </c>
      <c r="M3854">
        <v>0</v>
      </c>
      <c r="N3854">
        <v>0</v>
      </c>
      <c r="O3854">
        <v>5.7140000000000003E-2</v>
      </c>
      <c r="P3854">
        <v>5.7110000000000001E-2</v>
      </c>
      <c r="Q3854">
        <v>5.6520000000000001E-2</v>
      </c>
      <c r="R3854">
        <v>5.6030000000000003E-2</v>
      </c>
      <c r="S3854">
        <v>5.5359999999999999E-2</v>
      </c>
      <c r="T3854">
        <v>5.4609999999999999E-2</v>
      </c>
      <c r="U3854">
        <v>5.3749999999999999E-2</v>
      </c>
      <c r="V3854">
        <v>5.2819999999999999E-2</v>
      </c>
      <c r="W3854">
        <v>5.185E-2</v>
      </c>
      <c r="X3854">
        <v>5.0840000000000003E-2</v>
      </c>
      <c r="Y3854">
        <v>4.981E-2</v>
      </c>
      <c r="Z3854">
        <v>4.8730000000000002E-2</v>
      </c>
      <c r="AA3854">
        <v>4.7629999999999999E-2</v>
      </c>
      <c r="AB3854">
        <v>4.6489999999999997E-2</v>
      </c>
      <c r="AC3854">
        <v>4.5310000000000003E-2</v>
      </c>
      <c r="AD3854">
        <v>4.4209999999999999E-2</v>
      </c>
    </row>
    <row r="3855" spans="2:30" ht="15" customHeight="1" x14ac:dyDescent="0.45">
      <c r="B3855" t="s">
        <v>419</v>
      </c>
      <c r="C3855" t="s">
        <v>191</v>
      </c>
      <c r="D3855" t="s">
        <v>426</v>
      </c>
      <c r="E3855" t="s">
        <v>236</v>
      </c>
      <c r="F3855" t="s">
        <v>6147</v>
      </c>
      <c r="G3855" t="s">
        <v>422</v>
      </c>
      <c r="H3855" t="s">
        <v>428</v>
      </c>
      <c r="I3855" t="s">
        <v>429</v>
      </c>
      <c r="J3855">
        <v>2</v>
      </c>
      <c r="K3855">
        <v>0</v>
      </c>
      <c r="L3855">
        <v>0</v>
      </c>
      <c r="M3855">
        <v>0</v>
      </c>
      <c r="N3855">
        <v>0</v>
      </c>
      <c r="O3855">
        <v>20</v>
      </c>
      <c r="P3855">
        <v>20</v>
      </c>
      <c r="Q3855">
        <v>20</v>
      </c>
      <c r="R3855">
        <v>20</v>
      </c>
      <c r="S3855">
        <v>20</v>
      </c>
      <c r="T3855">
        <v>20</v>
      </c>
      <c r="U3855">
        <v>20</v>
      </c>
      <c r="V3855">
        <v>20</v>
      </c>
      <c r="W3855">
        <v>20</v>
      </c>
      <c r="X3855">
        <v>20</v>
      </c>
      <c r="Y3855">
        <v>20</v>
      </c>
      <c r="Z3855">
        <v>20</v>
      </c>
      <c r="AA3855">
        <v>20</v>
      </c>
      <c r="AB3855">
        <v>20</v>
      </c>
      <c r="AC3855">
        <v>20</v>
      </c>
      <c r="AD3855">
        <v>20</v>
      </c>
    </row>
    <row r="3856" spans="2:30" ht="15" customHeight="1" x14ac:dyDescent="0.45">
      <c r="B3856" t="s">
        <v>419</v>
      </c>
      <c r="C3856" t="s">
        <v>191</v>
      </c>
      <c r="D3856" t="s">
        <v>430</v>
      </c>
      <c r="E3856" t="s">
        <v>431</v>
      </c>
      <c r="F3856" t="s">
        <v>6148</v>
      </c>
      <c r="G3856" t="s">
        <v>422</v>
      </c>
      <c r="H3856" t="s">
        <v>433</v>
      </c>
      <c r="I3856" t="s">
        <v>429</v>
      </c>
      <c r="J3856">
        <v>2</v>
      </c>
      <c r="K3856">
        <v>0</v>
      </c>
      <c r="L3856">
        <v>0</v>
      </c>
      <c r="M3856">
        <v>0</v>
      </c>
      <c r="N3856">
        <v>0</v>
      </c>
      <c r="O3856">
        <v>1.143</v>
      </c>
      <c r="P3856">
        <v>1.1419999999999999</v>
      </c>
      <c r="Q3856">
        <v>1.1299999999999999</v>
      </c>
      <c r="R3856">
        <v>1.121</v>
      </c>
      <c r="S3856">
        <v>1.107</v>
      </c>
      <c r="T3856">
        <v>1.0920000000000001</v>
      </c>
      <c r="U3856">
        <v>1.075</v>
      </c>
      <c r="V3856">
        <v>1.056</v>
      </c>
      <c r="W3856">
        <v>1.0369999999999999</v>
      </c>
      <c r="X3856">
        <v>1.0169999999999999</v>
      </c>
      <c r="Y3856">
        <v>0.996</v>
      </c>
      <c r="Z3856">
        <v>0.97499999999999998</v>
      </c>
      <c r="AA3856">
        <v>0.95299999999999996</v>
      </c>
      <c r="AB3856">
        <v>0.93</v>
      </c>
      <c r="AC3856">
        <v>0.90600000000000003</v>
      </c>
      <c r="AD3856">
        <v>0.88400000000000001</v>
      </c>
    </row>
    <row r="3857" spans="2:30" ht="15" customHeight="1" x14ac:dyDescent="0.45">
      <c r="B3857" t="s">
        <v>419</v>
      </c>
      <c r="C3857" t="s">
        <v>191</v>
      </c>
      <c r="D3857" t="s">
        <v>434</v>
      </c>
      <c r="E3857" t="s">
        <v>435</v>
      </c>
      <c r="F3857" t="s">
        <v>6149</v>
      </c>
      <c r="G3857" t="s">
        <v>422</v>
      </c>
      <c r="H3857" t="s">
        <v>437</v>
      </c>
      <c r="I3857" t="s">
        <v>429</v>
      </c>
      <c r="J3857">
        <v>2</v>
      </c>
      <c r="K3857">
        <v>0</v>
      </c>
      <c r="L3857">
        <v>0</v>
      </c>
      <c r="M3857">
        <v>0</v>
      </c>
      <c r="N3857">
        <v>0</v>
      </c>
      <c r="O3857">
        <v>0</v>
      </c>
      <c r="P3857">
        <v>0</v>
      </c>
      <c r="Q3857">
        <v>0</v>
      </c>
      <c r="R3857">
        <v>0</v>
      </c>
      <c r="S3857">
        <v>0</v>
      </c>
      <c r="T3857">
        <v>0</v>
      </c>
      <c r="U3857">
        <v>0</v>
      </c>
      <c r="V3857">
        <v>0</v>
      </c>
      <c r="W3857">
        <v>0</v>
      </c>
      <c r="X3857">
        <v>0</v>
      </c>
      <c r="Y3857">
        <v>0</v>
      </c>
      <c r="Z3857">
        <v>0</v>
      </c>
      <c r="AA3857">
        <v>0</v>
      </c>
      <c r="AB3857">
        <v>0</v>
      </c>
      <c r="AC3857">
        <v>0</v>
      </c>
      <c r="AD3857">
        <v>0</v>
      </c>
    </row>
    <row r="3858" spans="2:30" ht="15" customHeight="1" x14ac:dyDescent="0.45">
      <c r="B3858" t="s">
        <v>419</v>
      </c>
      <c r="C3858" t="s">
        <v>191</v>
      </c>
      <c r="D3858" t="s">
        <v>438</v>
      </c>
      <c r="E3858" t="s">
        <v>439</v>
      </c>
      <c r="F3858" t="s">
        <v>6150</v>
      </c>
      <c r="G3858" t="s">
        <v>422</v>
      </c>
      <c r="H3858" t="s">
        <v>423</v>
      </c>
      <c r="I3858" t="s">
        <v>424</v>
      </c>
      <c r="J3858">
        <v>2</v>
      </c>
      <c r="K3858">
        <v>0</v>
      </c>
      <c r="L3858">
        <v>0</v>
      </c>
      <c r="M3858">
        <v>0</v>
      </c>
      <c r="N3858">
        <v>0</v>
      </c>
      <c r="O3858">
        <v>0</v>
      </c>
      <c r="P3858">
        <v>0</v>
      </c>
      <c r="Q3858">
        <v>0</v>
      </c>
      <c r="R3858">
        <v>0</v>
      </c>
      <c r="S3858">
        <v>0</v>
      </c>
      <c r="T3858">
        <v>0</v>
      </c>
      <c r="U3858">
        <v>0</v>
      </c>
      <c r="V3858">
        <v>0</v>
      </c>
      <c r="W3858">
        <v>0</v>
      </c>
      <c r="X3858">
        <v>0</v>
      </c>
      <c r="Y3858">
        <v>0</v>
      </c>
      <c r="Z3858">
        <v>0</v>
      </c>
      <c r="AA3858">
        <v>0</v>
      </c>
      <c r="AB3858">
        <v>0</v>
      </c>
      <c r="AC3858">
        <v>0</v>
      </c>
      <c r="AD3858">
        <v>0</v>
      </c>
    </row>
    <row r="3859" spans="2:30" ht="15" customHeight="1" x14ac:dyDescent="0.45">
      <c r="B3859" t="s">
        <v>419</v>
      </c>
      <c r="C3859" t="s">
        <v>191</v>
      </c>
      <c r="D3859" t="s">
        <v>441</v>
      </c>
      <c r="E3859" t="s">
        <v>442</v>
      </c>
      <c r="F3859" t="s">
        <v>6151</v>
      </c>
      <c r="G3859" t="s">
        <v>422</v>
      </c>
      <c r="H3859" t="s">
        <v>423</v>
      </c>
      <c r="I3859" t="s">
        <v>424</v>
      </c>
      <c r="J3859">
        <v>2</v>
      </c>
      <c r="K3859">
        <v>0</v>
      </c>
      <c r="L3859">
        <v>0</v>
      </c>
      <c r="M3859">
        <v>0</v>
      </c>
      <c r="N3859">
        <v>0</v>
      </c>
      <c r="O3859">
        <v>0</v>
      </c>
      <c r="P3859">
        <v>0</v>
      </c>
      <c r="Q3859">
        <v>0</v>
      </c>
      <c r="R3859">
        <v>0</v>
      </c>
      <c r="S3859">
        <v>0</v>
      </c>
      <c r="T3859">
        <v>0</v>
      </c>
      <c r="U3859">
        <v>0</v>
      </c>
      <c r="V3859">
        <v>0</v>
      </c>
      <c r="W3859">
        <v>0</v>
      </c>
      <c r="X3859">
        <v>0</v>
      </c>
      <c r="Y3859">
        <v>0</v>
      </c>
      <c r="Z3859">
        <v>0</v>
      </c>
      <c r="AA3859">
        <v>0</v>
      </c>
      <c r="AB3859">
        <v>0</v>
      </c>
      <c r="AC3859">
        <v>0</v>
      </c>
      <c r="AD3859">
        <v>0</v>
      </c>
    </row>
    <row r="3860" spans="2:30" ht="15" customHeight="1" x14ac:dyDescent="0.45">
      <c r="B3860" t="s">
        <v>419</v>
      </c>
      <c r="C3860" t="s">
        <v>191</v>
      </c>
      <c r="D3860" t="s">
        <v>444</v>
      </c>
      <c r="E3860" t="s">
        <v>445</v>
      </c>
      <c r="F3860" t="s">
        <v>6152</v>
      </c>
      <c r="G3860" t="s">
        <v>422</v>
      </c>
      <c r="H3860" t="s">
        <v>423</v>
      </c>
      <c r="I3860" t="s">
        <v>424</v>
      </c>
      <c r="J3860">
        <v>2</v>
      </c>
      <c r="K3860">
        <v>0</v>
      </c>
      <c r="L3860">
        <v>0</v>
      </c>
      <c r="M3860">
        <v>0</v>
      </c>
      <c r="N3860">
        <v>0</v>
      </c>
      <c r="O3860">
        <v>0</v>
      </c>
      <c r="P3860">
        <v>0</v>
      </c>
      <c r="Q3860">
        <v>0</v>
      </c>
      <c r="R3860">
        <v>0</v>
      </c>
      <c r="S3860">
        <v>0</v>
      </c>
      <c r="T3860">
        <v>0</v>
      </c>
      <c r="U3860">
        <v>0</v>
      </c>
      <c r="V3860">
        <v>0</v>
      </c>
      <c r="W3860">
        <v>0</v>
      </c>
      <c r="X3860">
        <v>0</v>
      </c>
      <c r="Y3860">
        <v>0</v>
      </c>
      <c r="Z3860">
        <v>0</v>
      </c>
      <c r="AA3860">
        <v>0</v>
      </c>
      <c r="AB3860">
        <v>0</v>
      </c>
      <c r="AC3860">
        <v>0</v>
      </c>
      <c r="AD3860">
        <v>0</v>
      </c>
    </row>
    <row r="3861" spans="2:30" ht="15" customHeight="1" x14ac:dyDescent="0.45">
      <c r="B3861" t="s">
        <v>419</v>
      </c>
      <c r="C3861" t="s">
        <v>191</v>
      </c>
      <c r="D3861" t="s">
        <v>447</v>
      </c>
      <c r="E3861" t="s">
        <v>448</v>
      </c>
      <c r="F3861" t="s">
        <v>6153</v>
      </c>
      <c r="G3861" t="s">
        <v>422</v>
      </c>
      <c r="H3861" t="s">
        <v>423</v>
      </c>
      <c r="I3861" t="s">
        <v>424</v>
      </c>
      <c r="J3861">
        <v>2</v>
      </c>
      <c r="K3861">
        <v>0</v>
      </c>
      <c r="L3861">
        <v>0</v>
      </c>
      <c r="M3861">
        <v>0</v>
      </c>
      <c r="N3861">
        <v>0</v>
      </c>
      <c r="O3861">
        <v>5.7140000000000003E-2</v>
      </c>
      <c r="P3861">
        <v>5.7110000000000001E-2</v>
      </c>
      <c r="Q3861">
        <v>5.6520000000000001E-2</v>
      </c>
      <c r="R3861">
        <v>5.6030000000000003E-2</v>
      </c>
      <c r="S3861">
        <v>5.5359999999999999E-2</v>
      </c>
      <c r="T3861">
        <v>5.4609999999999999E-2</v>
      </c>
      <c r="U3861">
        <v>5.3749999999999999E-2</v>
      </c>
      <c r="V3861">
        <v>5.2819999999999999E-2</v>
      </c>
      <c r="W3861">
        <v>5.185E-2</v>
      </c>
      <c r="X3861">
        <v>5.0840000000000003E-2</v>
      </c>
      <c r="Y3861">
        <v>4.981E-2</v>
      </c>
      <c r="Z3861">
        <v>4.8730000000000002E-2</v>
      </c>
      <c r="AA3861">
        <v>4.7629999999999999E-2</v>
      </c>
      <c r="AB3861">
        <v>4.6489999999999997E-2</v>
      </c>
      <c r="AC3861">
        <v>4.5310000000000003E-2</v>
      </c>
      <c r="AD3861">
        <v>4.4209999999999999E-2</v>
      </c>
    </row>
    <row r="3862" spans="2:30" ht="15" customHeight="1" x14ac:dyDescent="0.45">
      <c r="B3862" t="s">
        <v>419</v>
      </c>
      <c r="C3862" t="s">
        <v>191</v>
      </c>
      <c r="D3862" t="s">
        <v>450</v>
      </c>
      <c r="E3862" t="s">
        <v>451</v>
      </c>
      <c r="F3862" t="s">
        <v>6154</v>
      </c>
      <c r="G3862" t="s">
        <v>422</v>
      </c>
      <c r="H3862" t="s">
        <v>423</v>
      </c>
      <c r="I3862" t="s">
        <v>424</v>
      </c>
      <c r="J3862">
        <v>2</v>
      </c>
      <c r="K3862">
        <v>0</v>
      </c>
      <c r="L3862">
        <v>0</v>
      </c>
      <c r="M3862">
        <v>0</v>
      </c>
      <c r="N3862">
        <v>0</v>
      </c>
      <c r="O3862">
        <v>0</v>
      </c>
      <c r="P3862">
        <v>0</v>
      </c>
      <c r="Q3862">
        <v>0</v>
      </c>
      <c r="R3862">
        <v>0</v>
      </c>
      <c r="S3862">
        <v>0</v>
      </c>
      <c r="T3862">
        <v>0</v>
      </c>
      <c r="U3862">
        <v>0</v>
      </c>
      <c r="V3862">
        <v>0</v>
      </c>
      <c r="W3862">
        <v>0</v>
      </c>
      <c r="X3862">
        <v>0</v>
      </c>
      <c r="Y3862">
        <v>0</v>
      </c>
      <c r="Z3862">
        <v>0</v>
      </c>
      <c r="AA3862">
        <v>0</v>
      </c>
      <c r="AB3862">
        <v>0</v>
      </c>
      <c r="AC3862">
        <v>0</v>
      </c>
      <c r="AD3862">
        <v>0</v>
      </c>
    </row>
    <row r="3863" spans="2:30" ht="15" customHeight="1" x14ac:dyDescent="0.45">
      <c r="B3863" t="s">
        <v>419</v>
      </c>
      <c r="C3863" t="s">
        <v>191</v>
      </c>
      <c r="D3863" t="s">
        <v>453</v>
      </c>
      <c r="E3863" t="s">
        <v>454</v>
      </c>
      <c r="F3863" t="s">
        <v>6155</v>
      </c>
      <c r="G3863" t="s">
        <v>422</v>
      </c>
      <c r="H3863" t="s">
        <v>456</v>
      </c>
      <c r="I3863" t="s">
        <v>424</v>
      </c>
      <c r="J3863">
        <v>2</v>
      </c>
      <c r="K3863">
        <v>6.651E-2</v>
      </c>
      <c r="L3863">
        <v>3.7600000000000001E-2</v>
      </c>
      <c r="M3863">
        <v>2.3990000000000001E-2</v>
      </c>
      <c r="N3863">
        <v>4.3920000000000001E-2</v>
      </c>
      <c r="O3863">
        <v>4.24E-2</v>
      </c>
      <c r="P3863">
        <v>4.829E-2</v>
      </c>
      <c r="Q3863">
        <v>5.5350000000000003E-2</v>
      </c>
      <c r="R3863">
        <v>5.2269999999999997E-2</v>
      </c>
      <c r="S3863">
        <v>4.8419999999999998E-2</v>
      </c>
      <c r="T3863">
        <v>4.7890000000000002E-2</v>
      </c>
      <c r="U3863">
        <v>4.7359999999999999E-2</v>
      </c>
      <c r="V3863">
        <v>4.6820000000000001E-2</v>
      </c>
      <c r="W3863">
        <v>4.6289999999999998E-2</v>
      </c>
      <c r="X3863">
        <v>4.5760000000000002E-2</v>
      </c>
      <c r="Y3863">
        <v>4.5229999999999999E-2</v>
      </c>
      <c r="Z3863">
        <v>4.4699999999999997E-2</v>
      </c>
      <c r="AA3863">
        <v>4.4170000000000001E-2</v>
      </c>
      <c r="AB3863">
        <v>4.3639999999999998E-2</v>
      </c>
      <c r="AC3863">
        <v>4.3099999999999999E-2</v>
      </c>
      <c r="AD3863">
        <v>4.2569999999999997E-2</v>
      </c>
    </row>
    <row r="3864" spans="2:30" ht="15" customHeight="1" x14ac:dyDescent="0.45">
      <c r="B3864" t="s">
        <v>419</v>
      </c>
      <c r="C3864" t="s">
        <v>191</v>
      </c>
      <c r="D3864" t="s">
        <v>457</v>
      </c>
      <c r="E3864" t="s">
        <v>458</v>
      </c>
      <c r="F3864" t="s">
        <v>6156</v>
      </c>
      <c r="G3864" t="s">
        <v>422</v>
      </c>
      <c r="H3864" t="s">
        <v>456</v>
      </c>
      <c r="I3864" t="s">
        <v>424</v>
      </c>
      <c r="J3864">
        <v>2</v>
      </c>
      <c r="K3864">
        <v>0</v>
      </c>
      <c r="L3864">
        <v>0</v>
      </c>
      <c r="M3864">
        <v>0</v>
      </c>
      <c r="N3864">
        <v>0</v>
      </c>
      <c r="O3864">
        <v>-4.8999999999999998E-4</v>
      </c>
      <c r="P3864">
        <v>-7.2000000000000005E-4</v>
      </c>
      <c r="Q3864">
        <v>-5.5000000000000003E-4</v>
      </c>
      <c r="R3864">
        <v>-4.6999999999999999E-4</v>
      </c>
      <c r="S3864">
        <v>-3.4000000000000002E-4</v>
      </c>
      <c r="T3864">
        <v>-2.4000000000000001E-4</v>
      </c>
      <c r="U3864">
        <v>-2.2000000000000001E-4</v>
      </c>
      <c r="V3864">
        <v>-1.8000000000000001E-4</v>
      </c>
      <c r="W3864">
        <v>-1.3999999999999999E-4</v>
      </c>
      <c r="X3864">
        <v>-1.2E-4</v>
      </c>
      <c r="Y3864">
        <v>-1.2E-4</v>
      </c>
      <c r="Z3864">
        <v>-1.3999999999999999E-4</v>
      </c>
      <c r="AA3864">
        <v>-1.6000000000000001E-4</v>
      </c>
      <c r="AB3864">
        <v>-1.7000000000000001E-4</v>
      </c>
      <c r="AC3864">
        <v>-1.7000000000000001E-4</v>
      </c>
      <c r="AD3864">
        <v>-1.7000000000000001E-4</v>
      </c>
    </row>
    <row r="3865" spans="2:30" ht="15" customHeight="1" x14ac:dyDescent="0.45">
      <c r="B3865" t="s">
        <v>419</v>
      </c>
      <c r="C3865" t="s">
        <v>191</v>
      </c>
      <c r="D3865" t="s">
        <v>460</v>
      </c>
      <c r="E3865" t="s">
        <v>461</v>
      </c>
      <c r="F3865" t="s">
        <v>6157</v>
      </c>
      <c r="G3865" t="s">
        <v>422</v>
      </c>
      <c r="H3865" t="s">
        <v>456</v>
      </c>
      <c r="I3865" t="s">
        <v>424</v>
      </c>
      <c r="J3865">
        <v>2</v>
      </c>
      <c r="K3865">
        <v>0</v>
      </c>
      <c r="L3865">
        <v>0</v>
      </c>
      <c r="M3865">
        <v>0</v>
      </c>
      <c r="N3865">
        <v>0</v>
      </c>
      <c r="O3865">
        <v>0</v>
      </c>
      <c r="P3865">
        <v>0</v>
      </c>
      <c r="Q3865">
        <v>0</v>
      </c>
      <c r="R3865">
        <v>0</v>
      </c>
      <c r="S3865">
        <v>0</v>
      </c>
      <c r="T3865">
        <v>0</v>
      </c>
      <c r="U3865">
        <v>0</v>
      </c>
      <c r="V3865">
        <v>0</v>
      </c>
      <c r="W3865">
        <v>0</v>
      </c>
      <c r="X3865">
        <v>0</v>
      </c>
      <c r="Y3865">
        <v>0</v>
      </c>
      <c r="Z3865">
        <v>0</v>
      </c>
      <c r="AA3865">
        <v>0</v>
      </c>
      <c r="AB3865">
        <v>0</v>
      </c>
      <c r="AC3865">
        <v>0</v>
      </c>
      <c r="AD3865">
        <v>0</v>
      </c>
    </row>
    <row r="3866" spans="2:30" ht="15" customHeight="1" x14ac:dyDescent="0.45">
      <c r="B3866" t="s">
        <v>419</v>
      </c>
      <c r="C3866" t="s">
        <v>191</v>
      </c>
      <c r="D3866" t="s">
        <v>463</v>
      </c>
      <c r="E3866" t="s">
        <v>464</v>
      </c>
      <c r="F3866" t="s">
        <v>6158</v>
      </c>
      <c r="G3866" t="s">
        <v>422</v>
      </c>
      <c r="H3866" t="s">
        <v>456</v>
      </c>
      <c r="I3866" t="s">
        <v>424</v>
      </c>
      <c r="J3866">
        <v>2</v>
      </c>
      <c r="K3866">
        <v>0</v>
      </c>
      <c r="L3866">
        <v>0</v>
      </c>
      <c r="M3866">
        <v>0</v>
      </c>
      <c r="N3866">
        <v>0</v>
      </c>
      <c r="O3866">
        <v>0</v>
      </c>
      <c r="P3866">
        <v>0</v>
      </c>
      <c r="Q3866">
        <v>0</v>
      </c>
      <c r="R3866">
        <v>0</v>
      </c>
      <c r="S3866">
        <v>0</v>
      </c>
      <c r="T3866">
        <v>0</v>
      </c>
      <c r="U3866">
        <v>0</v>
      </c>
      <c r="V3866">
        <v>0</v>
      </c>
      <c r="W3866">
        <v>0</v>
      </c>
      <c r="X3866">
        <v>0</v>
      </c>
      <c r="Y3866">
        <v>0</v>
      </c>
      <c r="Z3866">
        <v>0</v>
      </c>
      <c r="AA3866">
        <v>0</v>
      </c>
      <c r="AB3866">
        <v>0</v>
      </c>
      <c r="AC3866">
        <v>0</v>
      </c>
      <c r="AD3866">
        <v>0</v>
      </c>
    </row>
    <row r="3867" spans="2:30" ht="15" customHeight="1" x14ac:dyDescent="0.45">
      <c r="B3867" t="s">
        <v>419</v>
      </c>
      <c r="C3867" t="s">
        <v>191</v>
      </c>
      <c r="D3867" t="s">
        <v>466</v>
      </c>
      <c r="E3867" t="s">
        <v>467</v>
      </c>
      <c r="F3867" t="s">
        <v>6159</v>
      </c>
      <c r="G3867" t="s">
        <v>422</v>
      </c>
      <c r="H3867" t="s">
        <v>456</v>
      </c>
      <c r="I3867" t="s">
        <v>424</v>
      </c>
      <c r="J3867">
        <v>2</v>
      </c>
      <c r="K3867">
        <v>0</v>
      </c>
      <c r="L3867">
        <v>0</v>
      </c>
      <c r="M3867">
        <v>0</v>
      </c>
      <c r="N3867">
        <v>0</v>
      </c>
      <c r="O3867">
        <v>0</v>
      </c>
      <c r="P3867">
        <v>0</v>
      </c>
      <c r="Q3867">
        <v>0</v>
      </c>
      <c r="R3867">
        <v>0</v>
      </c>
      <c r="S3867">
        <v>0</v>
      </c>
      <c r="T3867">
        <v>0</v>
      </c>
      <c r="U3867">
        <v>0</v>
      </c>
      <c r="V3867">
        <v>0</v>
      </c>
      <c r="W3867">
        <v>0</v>
      </c>
      <c r="X3867">
        <v>0</v>
      </c>
      <c r="Y3867">
        <v>0</v>
      </c>
      <c r="Z3867">
        <v>0</v>
      </c>
      <c r="AA3867">
        <v>0</v>
      </c>
      <c r="AB3867">
        <v>0</v>
      </c>
      <c r="AC3867">
        <v>0</v>
      </c>
      <c r="AD3867">
        <v>0</v>
      </c>
    </row>
    <row r="3868" spans="2:30" ht="15" customHeight="1" x14ac:dyDescent="0.45">
      <c r="B3868" t="s">
        <v>419</v>
      </c>
      <c r="C3868" t="s">
        <v>191</v>
      </c>
      <c r="D3868" t="s">
        <v>469</v>
      </c>
      <c r="E3868" t="s">
        <v>470</v>
      </c>
      <c r="F3868" t="s">
        <v>6160</v>
      </c>
      <c r="G3868" t="s">
        <v>422</v>
      </c>
      <c r="H3868" t="s">
        <v>456</v>
      </c>
      <c r="I3868" t="s">
        <v>424</v>
      </c>
      <c r="J3868">
        <v>2</v>
      </c>
      <c r="K3868">
        <v>0</v>
      </c>
      <c r="L3868">
        <v>0</v>
      </c>
      <c r="M3868">
        <v>0</v>
      </c>
      <c r="N3868">
        <v>0</v>
      </c>
      <c r="O3868">
        <v>2.1000000000000001E-4</v>
      </c>
      <c r="P3868">
        <v>3.6000000000000002E-4</v>
      </c>
      <c r="Q3868">
        <v>3.8999999999999999E-4</v>
      </c>
      <c r="R3868">
        <v>3.2000000000000003E-4</v>
      </c>
      <c r="S3868">
        <v>2.5999999999999998E-4</v>
      </c>
      <c r="T3868">
        <v>2.4000000000000001E-4</v>
      </c>
      <c r="U3868">
        <v>2.3000000000000001E-4</v>
      </c>
      <c r="V3868">
        <v>2.3000000000000001E-4</v>
      </c>
      <c r="W3868">
        <v>2.5000000000000001E-4</v>
      </c>
      <c r="X3868">
        <v>2.0000000000000001E-4</v>
      </c>
      <c r="Y3868">
        <v>2.0000000000000001E-4</v>
      </c>
      <c r="Z3868">
        <v>2.2000000000000001E-4</v>
      </c>
      <c r="AA3868">
        <v>2.2000000000000001E-4</v>
      </c>
      <c r="AB3868">
        <v>2.3000000000000001E-4</v>
      </c>
      <c r="AC3868">
        <v>2.3000000000000001E-4</v>
      </c>
      <c r="AD3868">
        <v>2.3000000000000001E-4</v>
      </c>
    </row>
    <row r="3869" spans="2:30" ht="15" customHeight="1" x14ac:dyDescent="0.45">
      <c r="B3869" t="s">
        <v>419</v>
      </c>
      <c r="C3869" t="s">
        <v>191</v>
      </c>
      <c r="D3869" t="s">
        <v>472</v>
      </c>
      <c r="E3869" t="s">
        <v>473</v>
      </c>
      <c r="F3869" t="s">
        <v>6161</v>
      </c>
      <c r="G3869" t="s">
        <v>422</v>
      </c>
      <c r="H3869" t="s">
        <v>456</v>
      </c>
      <c r="I3869" t="s">
        <v>424</v>
      </c>
      <c r="J3869">
        <v>2</v>
      </c>
      <c r="K3869">
        <v>6.651E-2</v>
      </c>
      <c r="L3869">
        <v>3.7600000000000001E-2</v>
      </c>
      <c r="M3869">
        <v>2.3990000000000001E-2</v>
      </c>
      <c r="N3869">
        <v>4.3920000000000001E-2</v>
      </c>
      <c r="O3869">
        <v>4.2119999999999998E-2</v>
      </c>
      <c r="P3869">
        <v>4.793E-2</v>
      </c>
      <c r="Q3869">
        <v>5.5190000000000003E-2</v>
      </c>
      <c r="R3869">
        <v>5.212E-2</v>
      </c>
      <c r="S3869">
        <v>4.8340000000000001E-2</v>
      </c>
      <c r="T3869">
        <v>4.7890000000000002E-2</v>
      </c>
      <c r="U3869">
        <v>4.7370000000000002E-2</v>
      </c>
      <c r="V3869">
        <v>4.6870000000000002E-2</v>
      </c>
      <c r="W3869">
        <v>4.6399999999999997E-2</v>
      </c>
      <c r="X3869">
        <v>4.5839999999999999E-2</v>
      </c>
      <c r="Y3869">
        <v>4.5310000000000003E-2</v>
      </c>
      <c r="Z3869">
        <v>4.478E-2</v>
      </c>
      <c r="AA3869">
        <v>4.4229999999999998E-2</v>
      </c>
      <c r="AB3869">
        <v>4.3700000000000003E-2</v>
      </c>
      <c r="AC3869">
        <v>4.3159999999999997E-2</v>
      </c>
      <c r="AD3869">
        <v>4.2630000000000001E-2</v>
      </c>
    </row>
    <row r="3870" spans="2:30" ht="15" customHeight="1" x14ac:dyDescent="0.45">
      <c r="B3870" t="s">
        <v>419</v>
      </c>
      <c r="C3870" t="s">
        <v>191</v>
      </c>
      <c r="D3870" t="s">
        <v>475</v>
      </c>
      <c r="E3870" t="s">
        <v>476</v>
      </c>
      <c r="F3870" t="s">
        <v>6162</v>
      </c>
      <c r="G3870" t="s">
        <v>422</v>
      </c>
      <c r="H3870" t="s">
        <v>478</v>
      </c>
      <c r="I3870" t="s">
        <v>479</v>
      </c>
      <c r="J3870">
        <v>1</v>
      </c>
      <c r="K3870">
        <v>-31.97</v>
      </c>
      <c r="L3870">
        <v>-26.57</v>
      </c>
      <c r="M3870">
        <v>-38.700000000000003</v>
      </c>
      <c r="N3870">
        <v>-37.520000000000003</v>
      </c>
      <c r="O3870">
        <v>-39.340000000000003</v>
      </c>
      <c r="P3870">
        <v>-38.21</v>
      </c>
      <c r="Q3870">
        <v>-38.520000000000003</v>
      </c>
      <c r="R3870">
        <v>-39.229999999999997</v>
      </c>
      <c r="S3870">
        <v>-39.94</v>
      </c>
      <c r="T3870">
        <v>-40.520000000000003</v>
      </c>
      <c r="U3870">
        <v>-41.25</v>
      </c>
      <c r="V3870">
        <v>-41.92</v>
      </c>
      <c r="W3870">
        <v>-42.48</v>
      </c>
      <c r="X3870">
        <v>-42.9</v>
      </c>
      <c r="Y3870">
        <v>-43.07</v>
      </c>
      <c r="Z3870">
        <v>-43.04</v>
      </c>
      <c r="AA3870">
        <v>-42.79</v>
      </c>
      <c r="AB3870">
        <v>-42.3</v>
      </c>
      <c r="AC3870">
        <v>-41.94</v>
      </c>
      <c r="AD3870">
        <v>-43.65</v>
      </c>
    </row>
    <row r="3871" spans="2:30" ht="15" customHeight="1" x14ac:dyDescent="0.45">
      <c r="B3871" t="s">
        <v>419</v>
      </c>
      <c r="C3871" t="s">
        <v>191</v>
      </c>
      <c r="D3871" t="s">
        <v>480</v>
      </c>
      <c r="E3871" t="s">
        <v>481</v>
      </c>
      <c r="F3871" t="s">
        <v>6163</v>
      </c>
      <c r="G3871" t="s">
        <v>422</v>
      </c>
      <c r="H3871" t="s">
        <v>478</v>
      </c>
      <c r="I3871" t="s">
        <v>479</v>
      </c>
      <c r="J3871">
        <v>2</v>
      </c>
      <c r="K3871">
        <v>-31.97</v>
      </c>
      <c r="L3871">
        <v>-26.57</v>
      </c>
      <c r="M3871">
        <v>-38.700000000000003</v>
      </c>
      <c r="N3871">
        <v>-37.520000000000003</v>
      </c>
      <c r="O3871">
        <v>-38.5</v>
      </c>
      <c r="P3871">
        <v>-37.35</v>
      </c>
      <c r="Q3871">
        <v>-37.86</v>
      </c>
      <c r="R3871">
        <v>-38.630000000000003</v>
      </c>
      <c r="S3871">
        <v>-39.42</v>
      </c>
      <c r="T3871">
        <v>-40.01</v>
      </c>
      <c r="U3871">
        <v>-40.75</v>
      </c>
      <c r="V3871">
        <v>-41.4</v>
      </c>
      <c r="W3871">
        <v>-41.95</v>
      </c>
      <c r="X3871">
        <v>-42.35</v>
      </c>
      <c r="Y3871">
        <v>-42.51</v>
      </c>
      <c r="Z3871">
        <v>-42.48</v>
      </c>
      <c r="AA3871">
        <v>-42.21</v>
      </c>
      <c r="AB3871">
        <v>-41.71</v>
      </c>
      <c r="AC3871">
        <v>-41.34</v>
      </c>
      <c r="AD3871">
        <v>-43.03</v>
      </c>
    </row>
    <row r="3872" spans="2:30" ht="15" customHeight="1" x14ac:dyDescent="0.45">
      <c r="B3872" t="s">
        <v>419</v>
      </c>
      <c r="C3872" t="s">
        <v>191</v>
      </c>
      <c r="D3872" t="s">
        <v>483</v>
      </c>
      <c r="E3872" t="s">
        <v>484</v>
      </c>
      <c r="F3872" t="s">
        <v>6164</v>
      </c>
      <c r="G3872" t="s">
        <v>422</v>
      </c>
      <c r="H3872" t="s">
        <v>478</v>
      </c>
      <c r="I3872" t="s">
        <v>424</v>
      </c>
      <c r="J3872">
        <v>1</v>
      </c>
      <c r="K3872">
        <v>-5.8450000000000002E-2</v>
      </c>
      <c r="L3872">
        <v>-4.6809999999999997E-2</v>
      </c>
      <c r="M3872">
        <v>-6.6600000000000006E-2</v>
      </c>
      <c r="N3872">
        <v>-6.1839999999999999E-2</v>
      </c>
      <c r="O3872">
        <v>-6.2210000000000001E-2</v>
      </c>
      <c r="P3872">
        <v>-5.7639999999999997E-2</v>
      </c>
      <c r="Q3872">
        <v>-5.5050000000000002E-2</v>
      </c>
      <c r="R3872">
        <v>-5.3289999999999997E-2</v>
      </c>
      <c r="S3872">
        <v>-5.1740000000000001E-2</v>
      </c>
      <c r="T3872">
        <v>-5.0090000000000003E-2</v>
      </c>
      <c r="U3872">
        <v>-4.87E-2</v>
      </c>
      <c r="V3872">
        <v>-4.727E-2</v>
      </c>
      <c r="W3872">
        <v>-4.5780000000000001E-2</v>
      </c>
      <c r="X3872">
        <v>-4.4209999999999999E-2</v>
      </c>
      <c r="Y3872">
        <v>-4.2470000000000001E-2</v>
      </c>
      <c r="Z3872">
        <v>-4.0629999999999999E-2</v>
      </c>
      <c r="AA3872">
        <v>-3.8679999999999999E-2</v>
      </c>
      <c r="AB3872">
        <v>-3.6630000000000003E-2</v>
      </c>
      <c r="AC3872">
        <v>-3.483E-2</v>
      </c>
      <c r="AD3872">
        <v>-3.4759999999999999E-2</v>
      </c>
    </row>
    <row r="3873" spans="2:30" ht="15" customHeight="1" x14ac:dyDescent="0.45">
      <c r="B3873" t="s">
        <v>419</v>
      </c>
      <c r="C3873" t="s">
        <v>191</v>
      </c>
      <c r="D3873" t="s">
        <v>486</v>
      </c>
      <c r="E3873" t="s">
        <v>487</v>
      </c>
      <c r="F3873" t="s">
        <v>6165</v>
      </c>
      <c r="G3873" t="s">
        <v>422</v>
      </c>
      <c r="H3873" t="s">
        <v>478</v>
      </c>
      <c r="I3873" t="s">
        <v>424</v>
      </c>
      <c r="J3873">
        <v>2</v>
      </c>
      <c r="K3873">
        <v>-5.8450000000000002E-2</v>
      </c>
      <c r="L3873">
        <v>-4.6809999999999997E-2</v>
      </c>
      <c r="M3873">
        <v>-6.6600000000000006E-2</v>
      </c>
      <c r="N3873">
        <v>-6.1839999999999999E-2</v>
      </c>
      <c r="O3873">
        <v>-6.0879999999999997E-2</v>
      </c>
      <c r="P3873">
        <v>-5.6340000000000001E-2</v>
      </c>
      <c r="Q3873">
        <v>-5.4109999999999998E-2</v>
      </c>
      <c r="R3873">
        <v>-5.2470000000000003E-2</v>
      </c>
      <c r="S3873">
        <v>-5.1069999999999997E-2</v>
      </c>
      <c r="T3873">
        <v>-4.947E-2</v>
      </c>
      <c r="U3873">
        <v>-4.8099999999999997E-2</v>
      </c>
      <c r="V3873">
        <v>-4.6690000000000002E-2</v>
      </c>
      <c r="W3873">
        <v>-4.521E-2</v>
      </c>
      <c r="X3873">
        <v>-4.3650000000000001E-2</v>
      </c>
      <c r="Y3873">
        <v>-4.1919999999999999E-2</v>
      </c>
      <c r="Z3873">
        <v>-4.0090000000000001E-2</v>
      </c>
      <c r="AA3873">
        <v>-3.8159999999999999E-2</v>
      </c>
      <c r="AB3873">
        <v>-3.6119999999999999E-2</v>
      </c>
      <c r="AC3873">
        <v>-3.4329999999999999E-2</v>
      </c>
      <c r="AD3873">
        <v>-3.4270000000000002E-2</v>
      </c>
    </row>
    <row r="3874" spans="2:30" ht="15" customHeight="1" x14ac:dyDescent="0.45">
      <c r="B3874" t="s">
        <v>419</v>
      </c>
      <c r="C3874" t="s">
        <v>191</v>
      </c>
      <c r="D3874" t="s">
        <v>489</v>
      </c>
      <c r="E3874" t="s">
        <v>490</v>
      </c>
      <c r="F3874" t="s">
        <v>6166</v>
      </c>
      <c r="J3874">
        <v>2</v>
      </c>
      <c r="K3874">
        <v>0</v>
      </c>
      <c r="L3874">
        <v>2.04691543811975E-7</v>
      </c>
      <c r="M3874">
        <v>1.9989170138567901E-7</v>
      </c>
      <c r="N3874">
        <v>1.8516241603871999E-7</v>
      </c>
      <c r="O3874">
        <v>9.06740742259438E-4</v>
      </c>
      <c r="P3874">
        <v>5.7572327698099401E-4</v>
      </c>
      <c r="Q3874">
        <v>2.8039283722131102E-4</v>
      </c>
      <c r="R3874">
        <v>1.90330335873783E-4</v>
      </c>
      <c r="S3874">
        <v>1.4206992274388999E-4</v>
      </c>
      <c r="T3874">
        <v>1.5234272014664999E-4</v>
      </c>
      <c r="U3874">
        <v>1.5273609885717301E-4</v>
      </c>
      <c r="V3874">
        <v>1.54979421754943E-4</v>
      </c>
      <c r="W3874">
        <v>1.52234567626121E-4</v>
      </c>
      <c r="X3874">
        <v>1.4882098170101299E-4</v>
      </c>
      <c r="Y3874">
        <v>1.4517814252289199E-4</v>
      </c>
      <c r="Z3874">
        <v>1.4194182566343999E-4</v>
      </c>
      <c r="AA3874">
        <v>1.3892295275266101E-4</v>
      </c>
      <c r="AB3874">
        <v>1.3628240315727999E-4</v>
      </c>
      <c r="AC3874">
        <v>1.3319068851605501E-4</v>
      </c>
      <c r="AD3874">
        <v>1.32091876480639E-4</v>
      </c>
    </row>
    <row r="3875" spans="2:30" ht="15" customHeight="1" x14ac:dyDescent="0.45">
      <c r="B3875" t="s">
        <v>419</v>
      </c>
      <c r="C3875" t="s">
        <v>191</v>
      </c>
      <c r="D3875" t="s">
        <v>492</v>
      </c>
      <c r="E3875" t="s">
        <v>493</v>
      </c>
      <c r="F3875" t="s">
        <v>6167</v>
      </c>
      <c r="J3875">
        <v>2</v>
      </c>
      <c r="K3875">
        <v>0</v>
      </c>
      <c r="L3875">
        <v>0</v>
      </c>
      <c r="M3875">
        <v>0</v>
      </c>
      <c r="N3875">
        <v>0</v>
      </c>
      <c r="O3875">
        <v>7.5348262936967298E-3</v>
      </c>
      <c r="P3875">
        <v>7.3953619911494399E-3</v>
      </c>
      <c r="Q3875">
        <v>7.3392114284738996E-3</v>
      </c>
      <c r="R3875">
        <v>7.2783569173469698E-3</v>
      </c>
      <c r="S3875">
        <v>7.2475515693326796E-3</v>
      </c>
      <c r="T3875">
        <v>7.2293284074492802E-3</v>
      </c>
      <c r="U3875">
        <v>7.2225627616078203E-3</v>
      </c>
      <c r="V3875">
        <v>7.2274393003252798E-3</v>
      </c>
      <c r="W3875">
        <v>7.24213935161842E-3</v>
      </c>
      <c r="X3875">
        <v>7.2667172912424102E-3</v>
      </c>
      <c r="Y3875">
        <v>7.2990295167957601E-3</v>
      </c>
      <c r="Z3875">
        <v>7.3414378933304696E-3</v>
      </c>
      <c r="AA3875">
        <v>7.3941153470543702E-3</v>
      </c>
      <c r="AB3875">
        <v>7.4581008998285004E-3</v>
      </c>
      <c r="AC3875">
        <v>7.5348955329977802E-3</v>
      </c>
      <c r="AD3875">
        <v>7.6044984387624703E-3</v>
      </c>
    </row>
    <row r="3876" spans="2:30" ht="15" customHeight="1" x14ac:dyDescent="0.45">
      <c r="B3876" t="s">
        <v>419</v>
      </c>
      <c r="C3876" t="s">
        <v>191</v>
      </c>
      <c r="D3876" t="s">
        <v>495</v>
      </c>
      <c r="E3876" t="s">
        <v>496</v>
      </c>
      <c r="F3876" t="s">
        <v>6168</v>
      </c>
      <c r="J3876">
        <v>2</v>
      </c>
      <c r="K3876">
        <v>0</v>
      </c>
      <c r="L3876">
        <v>0</v>
      </c>
      <c r="M3876">
        <v>0</v>
      </c>
      <c r="N3876">
        <v>0</v>
      </c>
      <c r="O3876">
        <v>2.9275513640040799E-3</v>
      </c>
      <c r="P3876">
        <v>2.71028455757943E-3</v>
      </c>
      <c r="Q3876">
        <v>2.6324874909501401E-3</v>
      </c>
      <c r="R3876">
        <v>2.5512651923213798E-3</v>
      </c>
      <c r="S3876">
        <v>2.4830118412759099E-3</v>
      </c>
      <c r="T3876">
        <v>2.4103440246640499E-3</v>
      </c>
      <c r="U3876">
        <v>2.34472720228103E-3</v>
      </c>
      <c r="V3876">
        <v>2.2881559241376701E-3</v>
      </c>
      <c r="W3876">
        <v>2.2415318080441999E-3</v>
      </c>
      <c r="X3876">
        <v>2.2054208152094698E-3</v>
      </c>
      <c r="Y3876">
        <v>2.1790794561125201E-3</v>
      </c>
      <c r="Z3876">
        <v>2.1636028527126702E-3</v>
      </c>
      <c r="AA3876">
        <v>2.1595225693467799E-3</v>
      </c>
      <c r="AB3876">
        <v>2.1679530216834699E-3</v>
      </c>
      <c r="AC3876">
        <v>2.1903156189726301E-3</v>
      </c>
      <c r="AD3876">
        <v>2.2086313824685802E-3</v>
      </c>
    </row>
    <row r="3877" spans="2:30" ht="15" customHeight="1" x14ac:dyDescent="0.45">
      <c r="B3877" t="s">
        <v>419</v>
      </c>
      <c r="C3877" t="s">
        <v>191</v>
      </c>
      <c r="D3877" t="s">
        <v>498</v>
      </c>
      <c r="E3877" t="s">
        <v>499</v>
      </c>
      <c r="F3877" t="s">
        <v>6169</v>
      </c>
      <c r="J3877">
        <v>2</v>
      </c>
      <c r="K3877">
        <v>0</v>
      </c>
      <c r="L3877">
        <v>0</v>
      </c>
      <c r="M3877">
        <v>0</v>
      </c>
      <c r="N3877">
        <v>0</v>
      </c>
      <c r="O3877">
        <v>1.6256956402073901E-3</v>
      </c>
      <c r="P3877">
        <v>1.6987213785356701E-3</v>
      </c>
      <c r="Q3877">
        <v>1.7593632861660101E-3</v>
      </c>
      <c r="R3877">
        <v>1.82529758533092E-3</v>
      </c>
      <c r="S3877">
        <v>1.9138949235926099E-3</v>
      </c>
      <c r="T3877">
        <v>2.02130506259212E-3</v>
      </c>
      <c r="U3877">
        <v>2.1318760863174402E-3</v>
      </c>
      <c r="V3877">
        <v>2.2435721566681E-3</v>
      </c>
      <c r="W3877">
        <v>2.3536801495624799E-3</v>
      </c>
      <c r="X3877">
        <v>2.4616841857240698E-3</v>
      </c>
      <c r="Y3877">
        <v>2.5663522347679798E-3</v>
      </c>
      <c r="Z3877">
        <v>2.6689495119309602E-3</v>
      </c>
      <c r="AA3877">
        <v>2.7691652809018899E-3</v>
      </c>
      <c r="AB3877">
        <v>2.8669609839430199E-3</v>
      </c>
      <c r="AC3877">
        <v>2.9624291280734901E-3</v>
      </c>
      <c r="AD3877">
        <v>3.0535743291218902E-3</v>
      </c>
    </row>
    <row r="3878" spans="2:30" ht="15" customHeight="1" x14ac:dyDescent="0.45">
      <c r="B3878" t="s">
        <v>419</v>
      </c>
      <c r="C3878" t="s">
        <v>191</v>
      </c>
      <c r="D3878" t="s">
        <v>501</v>
      </c>
      <c r="E3878" t="s">
        <v>502</v>
      </c>
      <c r="F3878" t="s">
        <v>6170</v>
      </c>
      <c r="J3878">
        <v>2</v>
      </c>
      <c r="K3878">
        <v>0</v>
      </c>
      <c r="L3878">
        <v>0</v>
      </c>
      <c r="M3878">
        <v>0</v>
      </c>
      <c r="N3878">
        <v>0</v>
      </c>
      <c r="O3878">
        <v>7.1022201831518297E-4</v>
      </c>
      <c r="P3878">
        <v>6.8914540495373195E-4</v>
      </c>
      <c r="Q3878">
        <v>6.6607147306224797E-4</v>
      </c>
      <c r="R3878">
        <v>6.4473618543122498E-4</v>
      </c>
      <c r="S3878">
        <v>6.2525664256582296E-4</v>
      </c>
      <c r="T3878">
        <v>6.06500812045711E-4</v>
      </c>
      <c r="U3878">
        <v>5.8848036783573404E-4</v>
      </c>
      <c r="V3878">
        <v>5.7115167517393303E-4</v>
      </c>
      <c r="W3878">
        <v>5.5449114841355895E-4</v>
      </c>
      <c r="X3878">
        <v>5.3847749225328803E-4</v>
      </c>
      <c r="Y3878">
        <v>5.2306770552067996E-4</v>
      </c>
      <c r="Z3878">
        <v>5.0824236733600504E-4</v>
      </c>
      <c r="AA3878">
        <v>4.9397643537790802E-4</v>
      </c>
      <c r="AB3878">
        <v>4.8024718632824401E-4</v>
      </c>
      <c r="AC3878">
        <v>4.6703567794749499E-4</v>
      </c>
      <c r="AD3878">
        <v>4.5432198558308199E-4</v>
      </c>
    </row>
    <row r="3879" spans="2:30" ht="15" customHeight="1" x14ac:dyDescent="0.45">
      <c r="B3879" t="s">
        <v>419</v>
      </c>
      <c r="C3879" t="s">
        <v>191</v>
      </c>
      <c r="D3879" t="s">
        <v>504</v>
      </c>
      <c r="E3879" t="s">
        <v>505</v>
      </c>
      <c r="F3879" t="s">
        <v>6171</v>
      </c>
      <c r="J3879">
        <v>2</v>
      </c>
      <c r="K3879">
        <v>0</v>
      </c>
      <c r="L3879">
        <v>0</v>
      </c>
      <c r="M3879">
        <v>0</v>
      </c>
      <c r="N3879">
        <v>0</v>
      </c>
      <c r="O3879">
        <v>2.2713572711700698E-3</v>
      </c>
      <c r="P3879">
        <v>2.2972106500806101E-3</v>
      </c>
      <c r="Q3879">
        <v>2.28128917829551E-3</v>
      </c>
      <c r="R3879">
        <v>2.2570579542634502E-3</v>
      </c>
      <c r="S3879">
        <v>2.2253881618983398E-3</v>
      </c>
      <c r="T3879">
        <v>2.1911785081473998E-3</v>
      </c>
      <c r="U3879">
        <v>2.1574791051736202E-3</v>
      </c>
      <c r="V3879">
        <v>2.1245595443455802E-3</v>
      </c>
      <c r="W3879">
        <v>2.0924362455981798E-3</v>
      </c>
      <c r="X3879">
        <v>2.06113479805559E-3</v>
      </c>
      <c r="Y3879">
        <v>2.0305301203945802E-3</v>
      </c>
      <c r="Z3879">
        <v>2.0006431613508301E-3</v>
      </c>
      <c r="AA3879">
        <v>1.9714510614277899E-3</v>
      </c>
      <c r="AB3879">
        <v>1.9429397078737701E-3</v>
      </c>
      <c r="AC3879">
        <v>1.9151151080041701E-3</v>
      </c>
      <c r="AD3879">
        <v>1.8879707415889199E-3</v>
      </c>
    </row>
    <row r="3880" spans="2:30" ht="15" customHeight="1" x14ac:dyDescent="0.45">
      <c r="B3880" t="s">
        <v>419</v>
      </c>
      <c r="C3880" t="s">
        <v>191</v>
      </c>
      <c r="D3880" t="s">
        <v>507</v>
      </c>
      <c r="E3880" t="s">
        <v>508</v>
      </c>
      <c r="F3880" t="s">
        <v>6172</v>
      </c>
      <c r="G3880" t="s">
        <v>422</v>
      </c>
      <c r="H3880" t="s">
        <v>510</v>
      </c>
      <c r="I3880" t="s">
        <v>511</v>
      </c>
      <c r="J3880">
        <v>1</v>
      </c>
      <c r="K3880">
        <v>6.3</v>
      </c>
      <c r="L3880">
        <v>6.34</v>
      </c>
      <c r="M3880">
        <v>6.37</v>
      </c>
      <c r="N3880">
        <v>6.41</v>
      </c>
      <c r="O3880">
        <v>6.45</v>
      </c>
      <c r="P3880">
        <v>6.5</v>
      </c>
      <c r="Q3880">
        <v>6.55</v>
      </c>
      <c r="R3880">
        <v>6.6</v>
      </c>
      <c r="S3880">
        <v>6.65</v>
      </c>
      <c r="T3880">
        <v>6.7</v>
      </c>
      <c r="U3880">
        <v>6.74</v>
      </c>
      <c r="V3880">
        <v>6.79</v>
      </c>
      <c r="W3880">
        <v>6.83</v>
      </c>
      <c r="X3880">
        <v>6.88</v>
      </c>
      <c r="Y3880">
        <v>6.92</v>
      </c>
      <c r="Z3880">
        <v>6.97</v>
      </c>
      <c r="AA3880">
        <v>7.01</v>
      </c>
      <c r="AB3880">
        <v>7.05</v>
      </c>
      <c r="AC3880">
        <v>7.09</v>
      </c>
      <c r="AD3880">
        <v>7.14</v>
      </c>
    </row>
    <row r="3881" spans="2:30" ht="15" customHeight="1" x14ac:dyDescent="0.45">
      <c r="B3881" t="s">
        <v>419</v>
      </c>
      <c r="C3881" t="s">
        <v>191</v>
      </c>
      <c r="D3881" t="s">
        <v>512</v>
      </c>
      <c r="E3881" t="s">
        <v>513</v>
      </c>
      <c r="F3881" t="s">
        <v>6173</v>
      </c>
      <c r="G3881" t="s">
        <v>422</v>
      </c>
      <c r="H3881" t="s">
        <v>456</v>
      </c>
      <c r="I3881" t="s">
        <v>479</v>
      </c>
      <c r="J3881">
        <v>1</v>
      </c>
      <c r="K3881">
        <v>546.97091999999998</v>
      </c>
      <c r="L3881">
        <v>567.53857000000005</v>
      </c>
      <c r="M3881">
        <v>581.15269000000001</v>
      </c>
      <c r="N3881">
        <v>606.67916000000002</v>
      </c>
      <c r="O3881">
        <v>632.40057999999999</v>
      </c>
      <c r="P3881">
        <v>662.94057999999995</v>
      </c>
      <c r="Q3881">
        <v>699.63643999999999</v>
      </c>
      <c r="R3881">
        <v>736.20367999999996</v>
      </c>
      <c r="S3881">
        <v>771.84974999999997</v>
      </c>
      <c r="T3881">
        <v>808.8116</v>
      </c>
      <c r="U3881">
        <v>847.11364000000003</v>
      </c>
      <c r="V3881">
        <v>886.77935000000002</v>
      </c>
      <c r="W3881">
        <v>927.83114</v>
      </c>
      <c r="X3881">
        <v>970.29029000000003</v>
      </c>
      <c r="Y3881">
        <v>1014.17682</v>
      </c>
      <c r="Z3881">
        <v>1059.5094099999999</v>
      </c>
      <c r="AA3881">
        <v>1106.30528</v>
      </c>
      <c r="AB3881">
        <v>1154.5800999999999</v>
      </c>
      <c r="AC3881">
        <v>1204.3479</v>
      </c>
      <c r="AD3881">
        <v>1255.6209100000001</v>
      </c>
    </row>
    <row r="3882" spans="2:30" ht="15" customHeight="1" x14ac:dyDescent="0.45">
      <c r="B3882" t="s">
        <v>419</v>
      </c>
      <c r="C3882" t="s">
        <v>191</v>
      </c>
      <c r="D3882" t="s">
        <v>515</v>
      </c>
      <c r="E3882" t="s">
        <v>516</v>
      </c>
      <c r="F3882" t="s">
        <v>6174</v>
      </c>
      <c r="G3882" t="s">
        <v>422</v>
      </c>
      <c r="H3882" t="s">
        <v>456</v>
      </c>
      <c r="I3882" t="s">
        <v>479</v>
      </c>
      <c r="J3882">
        <v>2</v>
      </c>
      <c r="K3882">
        <v>546.97091999999998</v>
      </c>
      <c r="L3882">
        <v>567.53857000000005</v>
      </c>
      <c r="M3882">
        <v>581.15269000000001</v>
      </c>
      <c r="N3882">
        <v>606.67916000000002</v>
      </c>
      <c r="O3882">
        <v>632.40057999999999</v>
      </c>
      <c r="P3882">
        <v>662.76409000000001</v>
      </c>
      <c r="Q3882">
        <v>699.40219999999999</v>
      </c>
      <c r="R3882">
        <v>736.09185000000002</v>
      </c>
      <c r="S3882">
        <v>771.73811999999998</v>
      </c>
      <c r="T3882">
        <v>808.75333999999998</v>
      </c>
      <c r="U3882">
        <v>847.11291000000006</v>
      </c>
      <c r="V3882">
        <v>886.79172000000005</v>
      </c>
      <c r="W3882">
        <v>927.87297999999998</v>
      </c>
      <c r="X3882">
        <v>970.38813000000005</v>
      </c>
      <c r="Y3882">
        <v>1014.26009</v>
      </c>
      <c r="Z3882">
        <v>1059.59619</v>
      </c>
      <c r="AA3882">
        <v>1106.3858600000001</v>
      </c>
      <c r="AB3882">
        <v>1154.6495199999999</v>
      </c>
      <c r="AC3882">
        <v>1204.4177199999999</v>
      </c>
      <c r="AD3882">
        <v>1255.69407</v>
      </c>
    </row>
    <row r="3883" spans="2:30" ht="15" customHeight="1" x14ac:dyDescent="0.45">
      <c r="B3883" t="s">
        <v>419</v>
      </c>
      <c r="C3883" t="s">
        <v>191</v>
      </c>
      <c r="D3883" t="s">
        <v>518</v>
      </c>
      <c r="E3883" t="s">
        <v>519</v>
      </c>
      <c r="F3883" t="s">
        <v>6175</v>
      </c>
      <c r="G3883" t="s">
        <v>422</v>
      </c>
      <c r="H3883" t="s">
        <v>521</v>
      </c>
      <c r="I3883" t="s">
        <v>522</v>
      </c>
      <c r="J3883">
        <v>1</v>
      </c>
      <c r="K3883">
        <v>103.6</v>
      </c>
      <c r="L3883">
        <v>105.2</v>
      </c>
      <c r="M3883">
        <v>106.6</v>
      </c>
      <c r="N3883">
        <v>107.9</v>
      </c>
      <c r="O3883">
        <v>110.05800000000001</v>
      </c>
      <c r="P3883">
        <v>112.25915999999999</v>
      </c>
      <c r="Q3883">
        <v>114.50434300000001</v>
      </c>
      <c r="R3883">
        <v>116.79443000000001</v>
      </c>
      <c r="S3883">
        <v>120.29826300000001</v>
      </c>
      <c r="T3883">
        <v>125.110193</v>
      </c>
      <c r="U3883">
        <v>130.11460017920001</v>
      </c>
      <c r="V3883">
        <v>135.319183623936</v>
      </c>
      <c r="W3883">
        <v>140.731950383964</v>
      </c>
      <c r="X3883">
        <v>146.361227790996</v>
      </c>
      <c r="Y3883">
        <v>152.215676269977</v>
      </c>
      <c r="Z3883">
        <v>158.30430266280999</v>
      </c>
      <c r="AA3883">
        <v>164.636474085038</v>
      </c>
      <c r="AB3883">
        <v>171.221932336783</v>
      </c>
      <c r="AC3883">
        <v>178.07080889013201</v>
      </c>
      <c r="AD3883">
        <v>185.19364047601101</v>
      </c>
    </row>
    <row r="3884" spans="2:30" ht="15" customHeight="1" x14ac:dyDescent="0.45">
      <c r="B3884" t="s">
        <v>419</v>
      </c>
      <c r="C3884" t="s">
        <v>191</v>
      </c>
      <c r="D3884" t="s">
        <v>523</v>
      </c>
      <c r="E3884" t="s">
        <v>524</v>
      </c>
      <c r="F3884" t="s">
        <v>6176</v>
      </c>
      <c r="G3884" t="s">
        <v>422</v>
      </c>
      <c r="H3884" t="s">
        <v>526</v>
      </c>
      <c r="I3884" t="s">
        <v>527</v>
      </c>
      <c r="J3884">
        <v>1</v>
      </c>
      <c r="K3884">
        <v>400.91199999999998</v>
      </c>
      <c r="L3884">
        <v>412.10500000000002</v>
      </c>
      <c r="M3884">
        <v>450.92399999999998</v>
      </c>
      <c r="N3884">
        <v>467.51499999999999</v>
      </c>
      <c r="O3884">
        <v>473.64800000000002</v>
      </c>
      <c r="P3884">
        <v>484.76299999999998</v>
      </c>
      <c r="Q3884">
        <v>501.10399999999998</v>
      </c>
      <c r="R3884">
        <v>518.13900000000001</v>
      </c>
      <c r="S3884">
        <v>535.62300000000005</v>
      </c>
      <c r="T3884">
        <v>555.04300000000001</v>
      </c>
      <c r="U3884">
        <v>576.99900000000002</v>
      </c>
      <c r="V3884">
        <v>601.28700000000003</v>
      </c>
      <c r="W3884">
        <v>626.83100000000002</v>
      </c>
      <c r="X3884">
        <v>653.74699999999996</v>
      </c>
      <c r="Y3884">
        <v>682.01</v>
      </c>
      <c r="Z3884">
        <v>711.827</v>
      </c>
      <c r="AA3884">
        <v>743.30399999999997</v>
      </c>
      <c r="AB3884">
        <v>776.60500000000002</v>
      </c>
      <c r="AC3884">
        <v>811.92499999999995</v>
      </c>
      <c r="AD3884">
        <v>848.15700000000004</v>
      </c>
    </row>
    <row r="3885" spans="2:30" ht="15" customHeight="1" x14ac:dyDescent="0.45">
      <c r="B3885" t="s">
        <v>419</v>
      </c>
      <c r="C3885" t="s">
        <v>191</v>
      </c>
      <c r="D3885" t="s">
        <v>528</v>
      </c>
      <c r="E3885" t="s">
        <v>242</v>
      </c>
      <c r="F3885" t="s">
        <v>6177</v>
      </c>
      <c r="G3885" t="s">
        <v>422</v>
      </c>
      <c r="H3885" t="s">
        <v>526</v>
      </c>
      <c r="I3885" t="s">
        <v>527</v>
      </c>
      <c r="J3885">
        <v>1</v>
      </c>
      <c r="K3885">
        <v>400.91199999999998</v>
      </c>
      <c r="L3885">
        <v>412.10500000000002</v>
      </c>
      <c r="M3885">
        <v>450.92399999999998</v>
      </c>
      <c r="N3885">
        <v>467.51499999999999</v>
      </c>
      <c r="O3885">
        <v>473.64800000000002</v>
      </c>
      <c r="P3885">
        <v>484.76299999999998</v>
      </c>
      <c r="Q3885">
        <v>501.10399999999998</v>
      </c>
      <c r="R3885">
        <v>518.13900000000001</v>
      </c>
      <c r="S3885">
        <v>535.62300000000005</v>
      </c>
      <c r="T3885">
        <v>555.04300000000001</v>
      </c>
      <c r="U3885">
        <v>576.99900000000002</v>
      </c>
      <c r="V3885">
        <v>601.28700000000003</v>
      </c>
      <c r="W3885">
        <v>626.83100000000002</v>
      </c>
      <c r="X3885">
        <v>653.74699999999996</v>
      </c>
      <c r="Y3885">
        <v>682.01</v>
      </c>
      <c r="Z3885">
        <v>711.827</v>
      </c>
      <c r="AA3885">
        <v>743.30399999999997</v>
      </c>
      <c r="AB3885">
        <v>776.60500000000002</v>
      </c>
      <c r="AC3885">
        <v>811.92499999999995</v>
      </c>
      <c r="AD3885">
        <v>848.15700000000004</v>
      </c>
    </row>
    <row r="3886" spans="2:30" ht="15" customHeight="1" x14ac:dyDescent="0.45">
      <c r="B3886" t="s">
        <v>419</v>
      </c>
      <c r="C3886" t="s">
        <v>191</v>
      </c>
      <c r="D3886" t="s">
        <v>530</v>
      </c>
      <c r="E3886" t="s">
        <v>531</v>
      </c>
      <c r="F3886" t="s">
        <v>6178</v>
      </c>
      <c r="G3886" t="s">
        <v>422</v>
      </c>
      <c r="H3886" t="s">
        <v>526</v>
      </c>
      <c r="I3886" t="s">
        <v>527</v>
      </c>
      <c r="J3886">
        <v>1</v>
      </c>
      <c r="K3886">
        <v>213.93899999999999</v>
      </c>
      <c r="L3886">
        <v>210.13300000000001</v>
      </c>
      <c r="M3886">
        <v>236.548</v>
      </c>
      <c r="N3886">
        <v>245.53200000000001</v>
      </c>
      <c r="O3886">
        <v>247.51599999999999</v>
      </c>
      <c r="P3886">
        <v>253.84700000000001</v>
      </c>
      <c r="Q3886">
        <v>264.06900000000002</v>
      </c>
      <c r="R3886">
        <v>274.96899999999999</v>
      </c>
      <c r="S3886">
        <v>286.428</v>
      </c>
      <c r="T3886">
        <v>299.23</v>
      </c>
      <c r="U3886">
        <v>312.89699999999999</v>
      </c>
      <c r="V3886">
        <v>327.613</v>
      </c>
      <c r="W3886">
        <v>343.27600000000001</v>
      </c>
      <c r="X3886">
        <v>359.99200000000002</v>
      </c>
      <c r="Y3886">
        <v>377.72500000000002</v>
      </c>
      <c r="Z3886">
        <v>396.67399999999998</v>
      </c>
      <c r="AA3886">
        <v>416.93299999999999</v>
      </c>
      <c r="AB3886">
        <v>438.654</v>
      </c>
      <c r="AC3886">
        <v>462.02199999999999</v>
      </c>
      <c r="AD3886">
        <v>485.91800000000001</v>
      </c>
    </row>
    <row r="3887" spans="2:30" ht="15" customHeight="1" x14ac:dyDescent="0.45">
      <c r="B3887" t="s">
        <v>419</v>
      </c>
      <c r="C3887" t="s">
        <v>191</v>
      </c>
      <c r="D3887" t="s">
        <v>533</v>
      </c>
      <c r="E3887" t="s">
        <v>254</v>
      </c>
      <c r="F3887" t="s">
        <v>6179</v>
      </c>
      <c r="G3887" t="s">
        <v>422</v>
      </c>
      <c r="H3887" t="s">
        <v>526</v>
      </c>
      <c r="I3887" t="s">
        <v>527</v>
      </c>
      <c r="J3887">
        <v>1</v>
      </c>
      <c r="K3887">
        <v>52.2</v>
      </c>
      <c r="L3887">
        <v>56.902999999999999</v>
      </c>
      <c r="M3887">
        <v>67.058999999999997</v>
      </c>
      <c r="N3887">
        <v>72.5</v>
      </c>
      <c r="O3887">
        <v>74.569000000000003</v>
      </c>
      <c r="P3887">
        <v>76.989999999999995</v>
      </c>
      <c r="Q3887">
        <v>79.929000000000002</v>
      </c>
      <c r="R3887">
        <v>82.77</v>
      </c>
      <c r="S3887">
        <v>85.453999999999994</v>
      </c>
      <c r="T3887">
        <v>88.177000000000007</v>
      </c>
      <c r="U3887">
        <v>90.929000000000002</v>
      </c>
      <c r="V3887">
        <v>93.73</v>
      </c>
      <c r="W3887">
        <v>96.58</v>
      </c>
      <c r="X3887">
        <v>99.477999999999994</v>
      </c>
      <c r="Y3887">
        <v>102.42400000000001</v>
      </c>
      <c r="Z3887">
        <v>105.41800000000001</v>
      </c>
      <c r="AA3887">
        <v>108.459</v>
      </c>
      <c r="AB3887">
        <v>111.547</v>
      </c>
      <c r="AC3887">
        <v>114.681</v>
      </c>
      <c r="AD3887">
        <v>117.86</v>
      </c>
    </row>
    <row r="3888" spans="2:30" ht="15" customHeight="1" x14ac:dyDescent="0.45">
      <c r="B3888" t="s">
        <v>419</v>
      </c>
      <c r="C3888" t="s">
        <v>191</v>
      </c>
      <c r="D3888" t="s">
        <v>535</v>
      </c>
      <c r="E3888" t="s">
        <v>536</v>
      </c>
      <c r="F3888" t="s">
        <v>6180</v>
      </c>
      <c r="G3888" t="s">
        <v>422</v>
      </c>
      <c r="H3888" t="s">
        <v>526</v>
      </c>
      <c r="I3888" t="s">
        <v>527</v>
      </c>
      <c r="J3888">
        <v>1</v>
      </c>
      <c r="K3888">
        <v>41.563000000000002</v>
      </c>
      <c r="L3888">
        <v>43.505000000000003</v>
      </c>
      <c r="M3888">
        <v>44.234000000000002</v>
      </c>
      <c r="N3888">
        <v>44.884999999999998</v>
      </c>
      <c r="O3888">
        <v>45.613999999999997</v>
      </c>
      <c r="P3888">
        <v>46.396000000000001</v>
      </c>
      <c r="Q3888">
        <v>47.423999999999999</v>
      </c>
      <c r="R3888">
        <v>48.524000000000001</v>
      </c>
      <c r="S3888">
        <v>49.628</v>
      </c>
      <c r="T3888">
        <v>50.838000000000001</v>
      </c>
      <c r="U3888">
        <v>52.454999999999998</v>
      </c>
      <c r="V3888">
        <v>54.396999999999998</v>
      </c>
      <c r="W3888">
        <v>56.406999999999996</v>
      </c>
      <c r="X3888">
        <v>58.485999999999997</v>
      </c>
      <c r="Y3888">
        <v>60.637999999999998</v>
      </c>
      <c r="Z3888">
        <v>62.863999999999997</v>
      </c>
      <c r="AA3888">
        <v>65.165999999999997</v>
      </c>
      <c r="AB3888">
        <v>67.548000000000002</v>
      </c>
      <c r="AC3888">
        <v>70.012</v>
      </c>
      <c r="AD3888">
        <v>72.56</v>
      </c>
    </row>
    <row r="3889" spans="2:30" ht="15" customHeight="1" x14ac:dyDescent="0.45">
      <c r="B3889" t="s">
        <v>419</v>
      </c>
      <c r="C3889" t="s">
        <v>191</v>
      </c>
      <c r="D3889" t="s">
        <v>538</v>
      </c>
      <c r="E3889" t="s">
        <v>539</v>
      </c>
      <c r="F3889" t="s">
        <v>6181</v>
      </c>
      <c r="G3889" t="s">
        <v>422</v>
      </c>
      <c r="H3889" t="s">
        <v>526</v>
      </c>
      <c r="I3889" t="s">
        <v>527</v>
      </c>
      <c r="J3889">
        <v>1</v>
      </c>
      <c r="K3889">
        <v>93.209000000000003</v>
      </c>
      <c r="L3889">
        <v>101.56399999999999</v>
      </c>
      <c r="M3889">
        <v>103.083</v>
      </c>
      <c r="N3889">
        <v>104.59699999999999</v>
      </c>
      <c r="O3889">
        <v>105.94799999999999</v>
      </c>
      <c r="P3889">
        <v>107.53100000000001</v>
      </c>
      <c r="Q3889">
        <v>109.682</v>
      </c>
      <c r="R3889">
        <v>111.875</v>
      </c>
      <c r="S3889">
        <v>114.113</v>
      </c>
      <c r="T3889">
        <v>116.798</v>
      </c>
      <c r="U3889">
        <v>120.718</v>
      </c>
      <c r="V3889">
        <v>125.54600000000001</v>
      </c>
      <c r="W3889">
        <v>130.56800000000001</v>
      </c>
      <c r="X3889">
        <v>135.791</v>
      </c>
      <c r="Y3889">
        <v>141.22300000000001</v>
      </c>
      <c r="Z3889">
        <v>146.87200000000001</v>
      </c>
      <c r="AA3889">
        <v>152.74600000000001</v>
      </c>
      <c r="AB3889">
        <v>158.85599999999999</v>
      </c>
      <c r="AC3889">
        <v>165.21</v>
      </c>
      <c r="AD3889">
        <v>171.81899999999999</v>
      </c>
    </row>
    <row r="3890" spans="2:30" ht="15" customHeight="1" x14ac:dyDescent="0.45">
      <c r="B3890" t="s">
        <v>419</v>
      </c>
      <c r="C3890" t="s">
        <v>191</v>
      </c>
      <c r="D3890" t="s">
        <v>541</v>
      </c>
      <c r="E3890" t="s">
        <v>542</v>
      </c>
      <c r="F3890" t="s">
        <v>6182</v>
      </c>
      <c r="G3890" t="s">
        <v>422</v>
      </c>
      <c r="H3890" t="s">
        <v>526</v>
      </c>
      <c r="I3890" t="s">
        <v>527</v>
      </c>
      <c r="J3890">
        <v>1</v>
      </c>
      <c r="K3890">
        <v>0</v>
      </c>
      <c r="L3890">
        <v>0</v>
      </c>
      <c r="M3890">
        <v>0</v>
      </c>
      <c r="N3890">
        <v>0</v>
      </c>
      <c r="O3890">
        <v>0</v>
      </c>
      <c r="P3890">
        <v>0</v>
      </c>
      <c r="Q3890">
        <v>0</v>
      </c>
      <c r="R3890">
        <v>0</v>
      </c>
      <c r="S3890">
        <v>0</v>
      </c>
      <c r="T3890">
        <v>0</v>
      </c>
      <c r="U3890">
        <v>0</v>
      </c>
      <c r="V3890">
        <v>0</v>
      </c>
      <c r="W3890">
        <v>0</v>
      </c>
      <c r="X3890">
        <v>0</v>
      </c>
      <c r="Y3890">
        <v>0</v>
      </c>
      <c r="Z3890">
        <v>0</v>
      </c>
      <c r="AA3890">
        <v>0</v>
      </c>
      <c r="AB3890">
        <v>0</v>
      </c>
      <c r="AC3890">
        <v>0</v>
      </c>
      <c r="AD3890">
        <v>0</v>
      </c>
    </row>
    <row r="3891" spans="2:30" ht="15" customHeight="1" x14ac:dyDescent="0.45">
      <c r="B3891" t="s">
        <v>419</v>
      </c>
      <c r="C3891" t="s">
        <v>191</v>
      </c>
      <c r="D3891" t="s">
        <v>544</v>
      </c>
      <c r="E3891" t="s">
        <v>545</v>
      </c>
      <c r="F3891" t="s">
        <v>6183</v>
      </c>
      <c r="G3891" t="s">
        <v>422</v>
      </c>
      <c r="H3891" t="s">
        <v>526</v>
      </c>
      <c r="I3891" t="s">
        <v>547</v>
      </c>
      <c r="J3891">
        <v>1</v>
      </c>
      <c r="K3891">
        <v>307.637</v>
      </c>
      <c r="L3891">
        <v>315.625</v>
      </c>
      <c r="M3891">
        <v>350.60500000000002</v>
      </c>
      <c r="N3891">
        <v>364.72300000000001</v>
      </c>
      <c r="O3891">
        <v>369.17599999999999</v>
      </c>
      <c r="P3891">
        <v>378.15499999999997</v>
      </c>
      <c r="Q3891">
        <v>391.94499999999999</v>
      </c>
      <c r="R3891">
        <v>406.36399999999998</v>
      </c>
      <c r="S3891">
        <v>421.24599999999998</v>
      </c>
      <c r="T3891">
        <v>437.51900000000001</v>
      </c>
      <c r="U3891">
        <v>455.45699999999999</v>
      </c>
      <c r="V3891">
        <v>475.30500000000001</v>
      </c>
      <c r="W3891">
        <v>496.25400000000002</v>
      </c>
      <c r="X3891">
        <v>518.41399999999999</v>
      </c>
      <c r="Y3891">
        <v>541.75400000000002</v>
      </c>
      <c r="Z3891">
        <v>566.47799999999995</v>
      </c>
      <c r="AA3891">
        <v>592.68200000000002</v>
      </c>
      <c r="AB3891">
        <v>620.52499999999998</v>
      </c>
      <c r="AC3891">
        <v>650.19399999999996</v>
      </c>
      <c r="AD3891">
        <v>680.58399999999995</v>
      </c>
    </row>
    <row r="3892" spans="2:30" ht="15" customHeight="1" x14ac:dyDescent="0.45">
      <c r="B3892" t="s">
        <v>419</v>
      </c>
      <c r="C3892" t="s">
        <v>191</v>
      </c>
      <c r="D3892" t="s">
        <v>548</v>
      </c>
      <c r="E3892" t="s">
        <v>246</v>
      </c>
      <c r="F3892" t="s">
        <v>6184</v>
      </c>
      <c r="G3892" t="s">
        <v>422</v>
      </c>
      <c r="H3892" t="s">
        <v>526</v>
      </c>
      <c r="I3892" t="s">
        <v>547</v>
      </c>
      <c r="J3892">
        <v>1</v>
      </c>
      <c r="K3892">
        <v>210.916</v>
      </c>
      <c r="L3892">
        <v>207.072</v>
      </c>
      <c r="M3892">
        <v>233.316</v>
      </c>
      <c r="N3892">
        <v>242.24799999999999</v>
      </c>
      <c r="O3892">
        <v>244.22</v>
      </c>
      <c r="P3892">
        <v>250.51400000000001</v>
      </c>
      <c r="Q3892">
        <v>260.67700000000002</v>
      </c>
      <c r="R3892">
        <v>271.51400000000001</v>
      </c>
      <c r="S3892">
        <v>282.90699999999998</v>
      </c>
      <c r="T3892">
        <v>295.63499999999999</v>
      </c>
      <c r="U3892">
        <v>309.23700000000002</v>
      </c>
      <c r="V3892">
        <v>323.88299999999998</v>
      </c>
      <c r="W3892">
        <v>339.46899999999999</v>
      </c>
      <c r="X3892">
        <v>356.10300000000001</v>
      </c>
      <c r="Y3892">
        <v>373.74799999999999</v>
      </c>
      <c r="Z3892">
        <v>392.60300000000001</v>
      </c>
      <c r="AA3892">
        <v>412.76</v>
      </c>
      <c r="AB3892">
        <v>434.37099999999998</v>
      </c>
      <c r="AC3892">
        <v>457.61900000000003</v>
      </c>
      <c r="AD3892">
        <v>481.39299999999997</v>
      </c>
    </row>
    <row r="3893" spans="2:30" ht="15" customHeight="1" x14ac:dyDescent="0.45">
      <c r="B3893" t="s">
        <v>419</v>
      </c>
      <c r="C3893" t="s">
        <v>191</v>
      </c>
      <c r="D3893" t="s">
        <v>550</v>
      </c>
      <c r="E3893" t="s">
        <v>551</v>
      </c>
      <c r="F3893" t="s">
        <v>6185</v>
      </c>
      <c r="G3893" t="s">
        <v>422</v>
      </c>
      <c r="H3893" t="s">
        <v>526</v>
      </c>
      <c r="I3893" t="s">
        <v>547</v>
      </c>
      <c r="J3893">
        <v>1</v>
      </c>
      <c r="K3893">
        <v>6.7770000000000001</v>
      </c>
      <c r="L3893">
        <v>6.3419999999999996</v>
      </c>
      <c r="M3893">
        <v>7.54</v>
      </c>
      <c r="N3893">
        <v>8.1080000000000005</v>
      </c>
      <c r="O3893">
        <v>8.2379999999999995</v>
      </c>
      <c r="P3893">
        <v>8.3670000000000009</v>
      </c>
      <c r="Q3893">
        <v>8.5820000000000007</v>
      </c>
      <c r="R3893">
        <v>8.7880000000000003</v>
      </c>
      <c r="S3893">
        <v>8.9830000000000005</v>
      </c>
      <c r="T3893">
        <v>9.1769999999999996</v>
      </c>
      <c r="U3893">
        <v>9.3510000000000009</v>
      </c>
      <c r="V3893">
        <v>9.5250000000000004</v>
      </c>
      <c r="W3893">
        <v>9.6999999999999993</v>
      </c>
      <c r="X3893">
        <v>9.875</v>
      </c>
      <c r="Y3893">
        <v>10.050000000000001</v>
      </c>
      <c r="Z3893">
        <v>10.225</v>
      </c>
      <c r="AA3893">
        <v>10.401</v>
      </c>
      <c r="AB3893">
        <v>10.576000000000001</v>
      </c>
      <c r="AC3893">
        <v>10.752000000000001</v>
      </c>
      <c r="AD3893">
        <v>10.928000000000001</v>
      </c>
    </row>
    <row r="3894" spans="2:30" ht="15" customHeight="1" x14ac:dyDescent="0.45">
      <c r="B3894" t="s">
        <v>419</v>
      </c>
      <c r="C3894" t="s">
        <v>191</v>
      </c>
      <c r="D3894" t="s">
        <v>553</v>
      </c>
      <c r="E3894" t="s">
        <v>554</v>
      </c>
      <c r="F3894" t="s">
        <v>6186</v>
      </c>
      <c r="G3894" t="s">
        <v>422</v>
      </c>
      <c r="H3894" t="s">
        <v>526</v>
      </c>
      <c r="I3894" t="s">
        <v>547</v>
      </c>
      <c r="J3894">
        <v>1</v>
      </c>
      <c r="K3894">
        <v>98.35</v>
      </c>
      <c r="L3894">
        <v>91.561000000000007</v>
      </c>
      <c r="M3894">
        <v>108.026</v>
      </c>
      <c r="N3894">
        <v>110.483</v>
      </c>
      <c r="O3894">
        <v>109.17700000000001</v>
      </c>
      <c r="P3894">
        <v>109.47</v>
      </c>
      <c r="Q3894">
        <v>112.87</v>
      </c>
      <c r="R3894">
        <v>116.583</v>
      </c>
      <c r="S3894">
        <v>119.92400000000001</v>
      </c>
      <c r="T3894">
        <v>123.384</v>
      </c>
      <c r="U3894">
        <v>127.047</v>
      </c>
      <c r="V3894">
        <v>131.107</v>
      </c>
      <c r="W3894">
        <v>135.553</v>
      </c>
      <c r="X3894">
        <v>140.499</v>
      </c>
      <c r="Y3894">
        <v>145.958</v>
      </c>
      <c r="Z3894">
        <v>152.05799999999999</v>
      </c>
      <c r="AA3894">
        <v>158.898</v>
      </c>
      <c r="AB3894">
        <v>166.62200000000001</v>
      </c>
      <c r="AC3894">
        <v>175.40100000000001</v>
      </c>
      <c r="AD3894">
        <v>184.23699999999999</v>
      </c>
    </row>
    <row r="3895" spans="2:30" ht="15" customHeight="1" x14ac:dyDescent="0.45">
      <c r="B3895" t="s">
        <v>419</v>
      </c>
      <c r="C3895" t="s">
        <v>191</v>
      </c>
      <c r="D3895" t="s">
        <v>556</v>
      </c>
      <c r="E3895" t="s">
        <v>557</v>
      </c>
      <c r="F3895" t="s">
        <v>6187</v>
      </c>
      <c r="G3895" t="s">
        <v>422</v>
      </c>
      <c r="H3895" t="s">
        <v>526</v>
      </c>
      <c r="I3895" t="s">
        <v>547</v>
      </c>
      <c r="J3895">
        <v>1</v>
      </c>
      <c r="K3895">
        <v>24.14</v>
      </c>
      <c r="L3895">
        <v>23.181999999999999</v>
      </c>
      <c r="M3895">
        <v>24.550999999999998</v>
      </c>
      <c r="N3895">
        <v>31.274000000000001</v>
      </c>
      <c r="O3895">
        <v>31.376000000000001</v>
      </c>
      <c r="P3895">
        <v>31.510999999999999</v>
      </c>
      <c r="Q3895">
        <v>31.709</v>
      </c>
      <c r="R3895">
        <v>31.913</v>
      </c>
      <c r="S3895">
        <v>32.106999999999999</v>
      </c>
      <c r="T3895">
        <v>32.320999999999998</v>
      </c>
      <c r="U3895">
        <v>32.558</v>
      </c>
      <c r="V3895">
        <v>32.817999999999998</v>
      </c>
      <c r="W3895">
        <v>33.103000000000002</v>
      </c>
      <c r="X3895">
        <v>33.414000000000001</v>
      </c>
      <c r="Y3895">
        <v>33.753</v>
      </c>
      <c r="Z3895">
        <v>34.119</v>
      </c>
      <c r="AA3895">
        <v>34.515000000000001</v>
      </c>
      <c r="AB3895">
        <v>34.942</v>
      </c>
      <c r="AC3895">
        <v>35.401000000000003</v>
      </c>
      <c r="AD3895">
        <v>35.893000000000001</v>
      </c>
    </row>
    <row r="3896" spans="2:30" ht="15" customHeight="1" x14ac:dyDescent="0.45">
      <c r="B3896" t="s">
        <v>419</v>
      </c>
      <c r="C3896" t="s">
        <v>191</v>
      </c>
      <c r="D3896" t="s">
        <v>559</v>
      </c>
      <c r="E3896" t="s">
        <v>560</v>
      </c>
      <c r="F3896" t="s">
        <v>6188</v>
      </c>
      <c r="G3896" t="s">
        <v>422</v>
      </c>
      <c r="H3896" t="s">
        <v>526</v>
      </c>
      <c r="I3896" t="s">
        <v>547</v>
      </c>
      <c r="J3896">
        <v>1</v>
      </c>
      <c r="K3896">
        <v>20.114000000000001</v>
      </c>
      <c r="L3896">
        <v>19.417999999999999</v>
      </c>
      <c r="M3896">
        <v>19.018999999999998</v>
      </c>
      <c r="N3896">
        <v>18.347000000000001</v>
      </c>
      <c r="O3896">
        <v>18.707999999999998</v>
      </c>
      <c r="P3896">
        <v>20.507000000000001</v>
      </c>
      <c r="Q3896">
        <v>22.451000000000001</v>
      </c>
      <c r="R3896">
        <v>24.555</v>
      </c>
      <c r="S3896">
        <v>27.065000000000001</v>
      </c>
      <c r="T3896">
        <v>30.032</v>
      </c>
      <c r="U3896">
        <v>33.237000000000002</v>
      </c>
      <c r="V3896">
        <v>36.664000000000001</v>
      </c>
      <c r="W3896">
        <v>40.293999999999997</v>
      </c>
      <c r="X3896">
        <v>44.106999999999999</v>
      </c>
      <c r="Y3896">
        <v>48.079000000000001</v>
      </c>
      <c r="Z3896">
        <v>52.244</v>
      </c>
      <c r="AA3896">
        <v>56.597000000000001</v>
      </c>
      <c r="AB3896">
        <v>61.13</v>
      </c>
      <c r="AC3896">
        <v>65.838999999999999</v>
      </c>
      <c r="AD3896">
        <v>70.632999999999996</v>
      </c>
    </row>
    <row r="3897" spans="2:30" ht="15" customHeight="1" x14ac:dyDescent="0.45">
      <c r="B3897" t="s">
        <v>419</v>
      </c>
      <c r="C3897" t="s">
        <v>191</v>
      </c>
      <c r="D3897" t="s">
        <v>562</v>
      </c>
      <c r="E3897" t="s">
        <v>563</v>
      </c>
      <c r="F3897" t="s">
        <v>6189</v>
      </c>
      <c r="G3897" t="s">
        <v>422</v>
      </c>
      <c r="H3897" t="s">
        <v>526</v>
      </c>
      <c r="I3897" t="s">
        <v>547</v>
      </c>
      <c r="J3897">
        <v>1</v>
      </c>
      <c r="K3897">
        <v>44.502000000000002</v>
      </c>
      <c r="L3897">
        <v>47.332999999999998</v>
      </c>
      <c r="M3897">
        <v>51.197000000000003</v>
      </c>
      <c r="N3897">
        <v>50.457000000000001</v>
      </c>
      <c r="O3897">
        <v>52.56</v>
      </c>
      <c r="P3897">
        <v>55.807000000000002</v>
      </c>
      <c r="Q3897">
        <v>59.393999999999998</v>
      </c>
      <c r="R3897">
        <v>63.215000000000003</v>
      </c>
      <c r="S3897">
        <v>67.629000000000005</v>
      </c>
      <c r="T3897">
        <v>72.774000000000001</v>
      </c>
      <c r="U3897">
        <v>78.337999999999994</v>
      </c>
      <c r="V3897">
        <v>84.293000000000006</v>
      </c>
      <c r="W3897">
        <v>90.563000000000002</v>
      </c>
      <c r="X3897">
        <v>97.16</v>
      </c>
      <c r="Y3897">
        <v>104.06</v>
      </c>
      <c r="Z3897">
        <v>111.29600000000001</v>
      </c>
      <c r="AA3897">
        <v>118.867</v>
      </c>
      <c r="AB3897">
        <v>126.78700000000001</v>
      </c>
      <c r="AC3897">
        <v>135.071</v>
      </c>
      <c r="AD3897">
        <v>143.696</v>
      </c>
    </row>
    <row r="3898" spans="2:30" ht="15" customHeight="1" x14ac:dyDescent="0.45">
      <c r="B3898" t="s">
        <v>419</v>
      </c>
      <c r="C3898" t="s">
        <v>191</v>
      </c>
      <c r="D3898" t="s">
        <v>565</v>
      </c>
      <c r="E3898" t="s">
        <v>566</v>
      </c>
      <c r="F3898" t="s">
        <v>6190</v>
      </c>
      <c r="G3898" t="s">
        <v>422</v>
      </c>
      <c r="H3898" t="s">
        <v>526</v>
      </c>
      <c r="I3898" t="s">
        <v>547</v>
      </c>
      <c r="J3898">
        <v>1</v>
      </c>
      <c r="K3898">
        <v>15.176</v>
      </c>
      <c r="L3898">
        <v>17.062999999999999</v>
      </c>
      <c r="M3898">
        <v>20.57</v>
      </c>
      <c r="N3898">
        <v>21.077999999999999</v>
      </c>
      <c r="O3898">
        <v>21.573</v>
      </c>
      <c r="P3898">
        <v>22.155999999999999</v>
      </c>
      <c r="Q3898">
        <v>22.846</v>
      </c>
      <c r="R3898">
        <v>23.507000000000001</v>
      </c>
      <c r="S3898">
        <v>24.126000000000001</v>
      </c>
      <c r="T3898">
        <v>24.75</v>
      </c>
      <c r="U3898">
        <v>25.381</v>
      </c>
      <c r="V3898">
        <v>26.02</v>
      </c>
      <c r="W3898">
        <v>26.666</v>
      </c>
      <c r="X3898">
        <v>27.32</v>
      </c>
      <c r="Y3898">
        <v>27.98</v>
      </c>
      <c r="Z3898">
        <v>28.646999999999998</v>
      </c>
      <c r="AA3898">
        <v>29.321000000000002</v>
      </c>
      <c r="AB3898">
        <v>30.001000000000001</v>
      </c>
      <c r="AC3898">
        <v>30.687999999999999</v>
      </c>
      <c r="AD3898">
        <v>31.381</v>
      </c>
    </row>
    <row r="3899" spans="2:30" ht="15" customHeight="1" x14ac:dyDescent="0.45">
      <c r="B3899" t="s">
        <v>419</v>
      </c>
      <c r="C3899" t="s">
        <v>191</v>
      </c>
      <c r="D3899" t="s">
        <v>568</v>
      </c>
      <c r="E3899" t="s">
        <v>569</v>
      </c>
      <c r="F3899" t="s">
        <v>6191</v>
      </c>
      <c r="G3899" t="s">
        <v>422</v>
      </c>
      <c r="H3899" t="s">
        <v>526</v>
      </c>
      <c r="I3899" t="s">
        <v>547</v>
      </c>
      <c r="J3899">
        <v>1</v>
      </c>
      <c r="K3899">
        <v>1.855</v>
      </c>
      <c r="L3899">
        <v>2.1720000000000002</v>
      </c>
      <c r="M3899">
        <v>2.4140000000000001</v>
      </c>
      <c r="N3899">
        <v>2.5019999999999998</v>
      </c>
      <c r="O3899">
        <v>2.59</v>
      </c>
      <c r="P3899">
        <v>2.6960000000000002</v>
      </c>
      <c r="Q3899">
        <v>2.8250000000000002</v>
      </c>
      <c r="R3899">
        <v>2.9510000000000001</v>
      </c>
      <c r="S3899">
        <v>3.0720000000000001</v>
      </c>
      <c r="T3899">
        <v>3.1970000000000001</v>
      </c>
      <c r="U3899">
        <v>3.3250000000000002</v>
      </c>
      <c r="V3899">
        <v>3.456</v>
      </c>
      <c r="W3899">
        <v>3.59</v>
      </c>
      <c r="X3899">
        <v>3.7280000000000002</v>
      </c>
      <c r="Y3899">
        <v>3.8690000000000002</v>
      </c>
      <c r="Z3899">
        <v>4.0140000000000002</v>
      </c>
      <c r="AA3899">
        <v>4.1619999999999999</v>
      </c>
      <c r="AB3899">
        <v>4.3129999999999997</v>
      </c>
      <c r="AC3899">
        <v>4.4669999999999996</v>
      </c>
      <c r="AD3899">
        <v>4.625</v>
      </c>
    </row>
    <row r="3900" spans="2:30" ht="15" customHeight="1" x14ac:dyDescent="0.45">
      <c r="B3900" t="s">
        <v>419</v>
      </c>
      <c r="C3900" t="s">
        <v>191</v>
      </c>
      <c r="D3900" t="s">
        <v>571</v>
      </c>
      <c r="E3900" t="s">
        <v>572</v>
      </c>
      <c r="F3900" t="s">
        <v>6192</v>
      </c>
      <c r="G3900" t="s">
        <v>422</v>
      </c>
      <c r="H3900" t="s">
        <v>526</v>
      </c>
      <c r="I3900" t="s">
        <v>547</v>
      </c>
      <c r="J3900">
        <v>1</v>
      </c>
      <c r="K3900">
        <v>82.215000000000003</v>
      </c>
      <c r="L3900">
        <v>78.528000000000006</v>
      </c>
      <c r="M3900">
        <v>90.745999999999995</v>
      </c>
      <c r="N3900">
        <v>95.173000000000002</v>
      </c>
      <c r="O3900">
        <v>92.543999999999997</v>
      </c>
      <c r="P3900">
        <v>91.198999999999998</v>
      </c>
      <c r="Q3900">
        <v>92.68</v>
      </c>
      <c r="R3900">
        <v>94.536000000000001</v>
      </c>
      <c r="S3900">
        <v>96.091999999999999</v>
      </c>
      <c r="T3900">
        <v>97.725999999999999</v>
      </c>
      <c r="U3900">
        <v>99.531000000000006</v>
      </c>
      <c r="V3900">
        <v>101.702</v>
      </c>
      <c r="W3900">
        <v>104.23099999999999</v>
      </c>
      <c r="X3900">
        <v>107.23399999999999</v>
      </c>
      <c r="Y3900">
        <v>110.72499999999999</v>
      </c>
      <c r="Z3900">
        <v>114.83499999999999</v>
      </c>
      <c r="AA3900">
        <v>119.66200000000001</v>
      </c>
      <c r="AB3900">
        <v>125.354</v>
      </c>
      <c r="AC3900">
        <v>132.08099999999999</v>
      </c>
      <c r="AD3900">
        <v>138.85300000000001</v>
      </c>
    </row>
    <row r="3901" spans="2:30" ht="15" customHeight="1" x14ac:dyDescent="0.45">
      <c r="B3901" t="s">
        <v>419</v>
      </c>
      <c r="C3901" t="s">
        <v>191</v>
      </c>
      <c r="D3901" t="s">
        <v>574</v>
      </c>
      <c r="E3901" t="s">
        <v>575</v>
      </c>
      <c r="F3901" t="s">
        <v>6193</v>
      </c>
      <c r="G3901" t="s">
        <v>422</v>
      </c>
      <c r="H3901" t="s">
        <v>526</v>
      </c>
      <c r="I3901" t="s">
        <v>547</v>
      </c>
      <c r="J3901">
        <v>1</v>
      </c>
      <c r="K3901">
        <v>52.970999999999997</v>
      </c>
      <c r="L3901">
        <v>52.003</v>
      </c>
      <c r="M3901">
        <v>51.097000000000001</v>
      </c>
      <c r="N3901">
        <v>49.530999999999999</v>
      </c>
      <c r="O3901">
        <v>51.664000000000001</v>
      </c>
      <c r="P3901">
        <v>56.411999999999999</v>
      </c>
      <c r="Q3901">
        <v>61.591999999999999</v>
      </c>
      <c r="R3901">
        <v>67.200999999999993</v>
      </c>
      <c r="S3901">
        <v>73.864999999999995</v>
      </c>
      <c r="T3901">
        <v>81.745000000000005</v>
      </c>
      <c r="U3901">
        <v>90.299000000000007</v>
      </c>
      <c r="V3901">
        <v>99.477999999999994</v>
      </c>
      <c r="W3901">
        <v>109.19</v>
      </c>
      <c r="X3901">
        <v>119.425</v>
      </c>
      <c r="Y3901">
        <v>130.13200000000001</v>
      </c>
      <c r="Z3901">
        <v>141.38200000000001</v>
      </c>
      <c r="AA3901">
        <v>153.16800000000001</v>
      </c>
      <c r="AB3901">
        <v>165.49600000000001</v>
      </c>
      <c r="AC3901">
        <v>178.37700000000001</v>
      </c>
      <c r="AD3901">
        <v>191.69200000000001</v>
      </c>
    </row>
    <row r="3902" spans="2:30" ht="15" customHeight="1" x14ac:dyDescent="0.45">
      <c r="B3902" t="s">
        <v>419</v>
      </c>
      <c r="C3902" t="s">
        <v>191</v>
      </c>
      <c r="D3902" t="s">
        <v>577</v>
      </c>
      <c r="E3902" t="s">
        <v>578</v>
      </c>
      <c r="F3902" t="s">
        <v>6194</v>
      </c>
      <c r="G3902" t="s">
        <v>422</v>
      </c>
      <c r="H3902" t="s">
        <v>526</v>
      </c>
      <c r="I3902" t="s">
        <v>547</v>
      </c>
      <c r="J3902">
        <v>1</v>
      </c>
      <c r="K3902">
        <v>15.803000000000001</v>
      </c>
      <c r="L3902">
        <v>17.407</v>
      </c>
      <c r="M3902">
        <v>21.786000000000001</v>
      </c>
      <c r="N3902">
        <v>22.128</v>
      </c>
      <c r="O3902">
        <v>22.457000000000001</v>
      </c>
      <c r="P3902">
        <v>22.846</v>
      </c>
      <c r="Q3902">
        <v>23.306999999999999</v>
      </c>
      <c r="R3902">
        <v>23.741</v>
      </c>
      <c r="S3902">
        <v>24.14</v>
      </c>
      <c r="T3902">
        <v>24.538</v>
      </c>
      <c r="U3902">
        <v>24.936</v>
      </c>
      <c r="V3902">
        <v>25.335000000000001</v>
      </c>
      <c r="W3902">
        <v>25.734000000000002</v>
      </c>
      <c r="X3902">
        <v>26.132999999999999</v>
      </c>
      <c r="Y3902">
        <v>26.533000000000001</v>
      </c>
      <c r="Z3902">
        <v>26.931999999999999</v>
      </c>
      <c r="AA3902">
        <v>27.331</v>
      </c>
      <c r="AB3902">
        <v>27.731000000000002</v>
      </c>
      <c r="AC3902">
        <v>28.129000000000001</v>
      </c>
      <c r="AD3902">
        <v>28.527999999999999</v>
      </c>
    </row>
    <row r="3903" spans="2:30" ht="15" customHeight="1" x14ac:dyDescent="0.45">
      <c r="B3903" t="s">
        <v>419</v>
      </c>
      <c r="C3903" t="s">
        <v>191</v>
      </c>
      <c r="D3903" t="s">
        <v>580</v>
      </c>
      <c r="E3903" t="s">
        <v>250</v>
      </c>
      <c r="F3903" t="s">
        <v>6195</v>
      </c>
      <c r="G3903" t="s">
        <v>422</v>
      </c>
      <c r="H3903" t="s">
        <v>526</v>
      </c>
      <c r="I3903" t="s">
        <v>547</v>
      </c>
      <c r="J3903">
        <v>1</v>
      </c>
      <c r="K3903">
        <v>59.633000000000003</v>
      </c>
      <c r="L3903">
        <v>58.865000000000002</v>
      </c>
      <c r="M3903">
        <v>69.37</v>
      </c>
      <c r="N3903">
        <v>74.998999999999995</v>
      </c>
      <c r="O3903">
        <v>77.138999999999996</v>
      </c>
      <c r="P3903">
        <v>79.643000000000001</v>
      </c>
      <c r="Q3903">
        <v>82.683999999999997</v>
      </c>
      <c r="R3903">
        <v>85.623000000000005</v>
      </c>
      <c r="S3903">
        <v>88.399000000000001</v>
      </c>
      <c r="T3903">
        <v>91.215999999999994</v>
      </c>
      <c r="U3903">
        <v>94.063000000000002</v>
      </c>
      <c r="V3903">
        <v>96.96</v>
      </c>
      <c r="W3903">
        <v>99.908000000000001</v>
      </c>
      <c r="X3903">
        <v>102.907</v>
      </c>
      <c r="Y3903">
        <v>105.95399999999999</v>
      </c>
      <c r="Z3903">
        <v>109.051</v>
      </c>
      <c r="AA3903">
        <v>112.197</v>
      </c>
      <c r="AB3903">
        <v>115.39100000000001</v>
      </c>
      <c r="AC3903">
        <v>118.633</v>
      </c>
      <c r="AD3903">
        <v>121.922</v>
      </c>
    </row>
    <row r="3904" spans="2:30" ht="15" customHeight="1" x14ac:dyDescent="0.45">
      <c r="B3904" t="s">
        <v>419</v>
      </c>
      <c r="C3904" t="s">
        <v>191</v>
      </c>
      <c r="D3904" t="s">
        <v>582</v>
      </c>
      <c r="E3904" t="s">
        <v>583</v>
      </c>
      <c r="F3904" t="s">
        <v>6196</v>
      </c>
      <c r="G3904" t="s">
        <v>422</v>
      </c>
      <c r="H3904" t="s">
        <v>526</v>
      </c>
      <c r="I3904" t="s">
        <v>547</v>
      </c>
      <c r="J3904">
        <v>1</v>
      </c>
      <c r="K3904">
        <v>0.29399999999999998</v>
      </c>
      <c r="L3904">
        <v>0.26800000000000002</v>
      </c>
      <c r="M3904">
        <v>0.317</v>
      </c>
      <c r="N3904">
        <v>0.41699999999999998</v>
      </c>
      <c r="O3904">
        <v>0.41599999999999998</v>
      </c>
      <c r="P3904">
        <v>0.41499999999999998</v>
      </c>
      <c r="Q3904">
        <v>0.41399999999999998</v>
      </c>
      <c r="R3904">
        <v>0.41199999999999998</v>
      </c>
      <c r="S3904">
        <v>0.41099999999999998</v>
      </c>
      <c r="T3904">
        <v>0.41</v>
      </c>
      <c r="U3904">
        <v>0.40899999999999997</v>
      </c>
      <c r="V3904">
        <v>0.40799999999999997</v>
      </c>
      <c r="W3904">
        <v>0.40600000000000003</v>
      </c>
      <c r="X3904">
        <v>0.40500000000000003</v>
      </c>
      <c r="Y3904">
        <v>0.40400000000000003</v>
      </c>
      <c r="Z3904">
        <v>0.40300000000000002</v>
      </c>
      <c r="AA3904">
        <v>0.40100000000000002</v>
      </c>
      <c r="AB3904">
        <v>0.4</v>
      </c>
      <c r="AC3904">
        <v>0.39900000000000002</v>
      </c>
      <c r="AD3904">
        <v>0.39800000000000002</v>
      </c>
    </row>
    <row r="3905" spans="2:30" ht="15" customHeight="1" x14ac:dyDescent="0.45">
      <c r="B3905" t="s">
        <v>419</v>
      </c>
      <c r="C3905" t="s">
        <v>191</v>
      </c>
      <c r="D3905" t="s">
        <v>585</v>
      </c>
      <c r="E3905" t="s">
        <v>586</v>
      </c>
      <c r="F3905" t="s">
        <v>6197</v>
      </c>
      <c r="G3905" t="s">
        <v>422</v>
      </c>
      <c r="H3905" t="s">
        <v>526</v>
      </c>
      <c r="I3905" t="s">
        <v>527</v>
      </c>
      <c r="J3905">
        <v>2</v>
      </c>
      <c r="K3905">
        <v>400.91199999999998</v>
      </c>
      <c r="L3905">
        <v>412.10399999999998</v>
      </c>
      <c r="M3905">
        <v>450.923</v>
      </c>
      <c r="N3905">
        <v>467.51400000000001</v>
      </c>
      <c r="O3905">
        <v>462.94900000000001</v>
      </c>
      <c r="P3905">
        <v>476.59</v>
      </c>
      <c r="Q3905">
        <v>495.06299999999999</v>
      </c>
      <c r="R3905">
        <v>512.82600000000002</v>
      </c>
      <c r="S3905">
        <v>530.74199999999996</v>
      </c>
      <c r="T3905">
        <v>550.00300000000004</v>
      </c>
      <c r="U3905">
        <v>571.83699999999999</v>
      </c>
      <c r="V3905">
        <v>595.94200000000001</v>
      </c>
      <c r="W3905">
        <v>621.33900000000006</v>
      </c>
      <c r="X3905">
        <v>648.11400000000003</v>
      </c>
      <c r="Y3905">
        <v>676.23900000000003</v>
      </c>
      <c r="Z3905">
        <v>705.91499999999996</v>
      </c>
      <c r="AA3905">
        <v>737.24699999999996</v>
      </c>
      <c r="AB3905">
        <v>770.39599999999996</v>
      </c>
      <c r="AC3905">
        <v>805.56799999999998</v>
      </c>
      <c r="AD3905">
        <v>841.63</v>
      </c>
    </row>
    <row r="3906" spans="2:30" ht="15" customHeight="1" x14ac:dyDescent="0.45">
      <c r="B3906" t="s">
        <v>419</v>
      </c>
      <c r="C3906" t="s">
        <v>191</v>
      </c>
      <c r="D3906" t="s">
        <v>588</v>
      </c>
      <c r="E3906" t="s">
        <v>244</v>
      </c>
      <c r="F3906" t="s">
        <v>6198</v>
      </c>
      <c r="G3906" t="s">
        <v>422</v>
      </c>
      <c r="H3906" t="s">
        <v>526</v>
      </c>
      <c r="I3906" t="s">
        <v>527</v>
      </c>
      <c r="J3906">
        <v>2</v>
      </c>
      <c r="K3906">
        <v>400.91199999999998</v>
      </c>
      <c r="L3906">
        <v>412.10399999999998</v>
      </c>
      <c r="M3906">
        <v>450.923</v>
      </c>
      <c r="N3906">
        <v>467.51400000000001</v>
      </c>
      <c r="O3906">
        <v>462.94900000000001</v>
      </c>
      <c r="P3906">
        <v>476.59</v>
      </c>
      <c r="Q3906">
        <v>495.06299999999999</v>
      </c>
      <c r="R3906">
        <v>512.82600000000002</v>
      </c>
      <c r="S3906">
        <v>530.74199999999996</v>
      </c>
      <c r="T3906">
        <v>550.00300000000004</v>
      </c>
      <c r="U3906">
        <v>571.83699999999999</v>
      </c>
      <c r="V3906">
        <v>595.94200000000001</v>
      </c>
      <c r="W3906">
        <v>621.33900000000006</v>
      </c>
      <c r="X3906">
        <v>648.11400000000003</v>
      </c>
      <c r="Y3906">
        <v>676.23900000000003</v>
      </c>
      <c r="Z3906">
        <v>705.91499999999996</v>
      </c>
      <c r="AA3906">
        <v>737.24699999999996</v>
      </c>
      <c r="AB3906">
        <v>770.39599999999996</v>
      </c>
      <c r="AC3906">
        <v>805.56799999999998</v>
      </c>
      <c r="AD3906">
        <v>841.63</v>
      </c>
    </row>
    <row r="3907" spans="2:30" ht="15" customHeight="1" x14ac:dyDescent="0.45">
      <c r="B3907" t="s">
        <v>419</v>
      </c>
      <c r="C3907" t="s">
        <v>191</v>
      </c>
      <c r="D3907" t="s">
        <v>590</v>
      </c>
      <c r="E3907" t="s">
        <v>591</v>
      </c>
      <c r="F3907" t="s">
        <v>6199</v>
      </c>
      <c r="G3907" t="s">
        <v>422</v>
      </c>
      <c r="H3907" t="s">
        <v>526</v>
      </c>
      <c r="I3907" t="s">
        <v>527</v>
      </c>
      <c r="J3907">
        <v>2</v>
      </c>
      <c r="K3907">
        <v>213.93899999999999</v>
      </c>
      <c r="L3907">
        <v>210.13300000000001</v>
      </c>
      <c r="M3907">
        <v>236.548</v>
      </c>
      <c r="N3907">
        <v>245.53200000000001</v>
      </c>
      <c r="O3907">
        <v>241.959</v>
      </c>
      <c r="P3907">
        <v>249.05500000000001</v>
      </c>
      <c r="Q3907">
        <v>260.81400000000002</v>
      </c>
      <c r="R3907">
        <v>272.11399999999998</v>
      </c>
      <c r="S3907">
        <v>283.98</v>
      </c>
      <c r="T3907">
        <v>296.70800000000003</v>
      </c>
      <c r="U3907">
        <v>310.32799999999997</v>
      </c>
      <c r="V3907">
        <v>324.93700000000001</v>
      </c>
      <c r="W3907">
        <v>340.52699999999999</v>
      </c>
      <c r="X3907">
        <v>357.173</v>
      </c>
      <c r="Y3907">
        <v>374.84300000000002</v>
      </c>
      <c r="Z3907">
        <v>393.72500000000002</v>
      </c>
      <c r="AA3907">
        <v>413.91500000000002</v>
      </c>
      <c r="AB3907">
        <v>435.56400000000002</v>
      </c>
      <c r="AC3907">
        <v>458.86399999999998</v>
      </c>
      <c r="AD3907">
        <v>482.67099999999999</v>
      </c>
    </row>
    <row r="3908" spans="2:30" ht="15" customHeight="1" x14ac:dyDescent="0.45">
      <c r="B3908" t="s">
        <v>419</v>
      </c>
      <c r="C3908" t="s">
        <v>191</v>
      </c>
      <c r="D3908" t="s">
        <v>593</v>
      </c>
      <c r="E3908" t="s">
        <v>256</v>
      </c>
      <c r="F3908" t="s">
        <v>6200</v>
      </c>
      <c r="G3908" t="s">
        <v>422</v>
      </c>
      <c r="H3908" t="s">
        <v>526</v>
      </c>
      <c r="I3908" t="s">
        <v>527</v>
      </c>
      <c r="J3908">
        <v>2</v>
      </c>
      <c r="K3908">
        <v>52.2</v>
      </c>
      <c r="L3908">
        <v>56.902999999999999</v>
      </c>
      <c r="M3908">
        <v>67.058999999999997</v>
      </c>
      <c r="N3908">
        <v>72.5</v>
      </c>
      <c r="O3908">
        <v>69.427999999999997</v>
      </c>
      <c r="P3908">
        <v>73.608999999999995</v>
      </c>
      <c r="Q3908">
        <v>77.144999999999996</v>
      </c>
      <c r="R3908">
        <v>80.314999999999998</v>
      </c>
      <c r="S3908">
        <v>83.022000000000006</v>
      </c>
      <c r="T3908">
        <v>85.66</v>
      </c>
      <c r="U3908">
        <v>88.337000000000003</v>
      </c>
      <c r="V3908">
        <v>91.061999999999998</v>
      </c>
      <c r="W3908">
        <v>93.837000000000003</v>
      </c>
      <c r="X3908">
        <v>96.664000000000001</v>
      </c>
      <c r="Y3908">
        <v>99.534999999999997</v>
      </c>
      <c r="Z3908">
        <v>102.45399999999999</v>
      </c>
      <c r="AA3908">
        <v>105.41800000000001</v>
      </c>
      <c r="AB3908">
        <v>108.42700000000001</v>
      </c>
      <c r="AC3908">
        <v>111.48099999999999</v>
      </c>
      <c r="AD3908">
        <v>114.58</v>
      </c>
    </row>
    <row r="3909" spans="2:30" ht="15" customHeight="1" x14ac:dyDescent="0.45">
      <c r="B3909" t="s">
        <v>419</v>
      </c>
      <c r="C3909" t="s">
        <v>191</v>
      </c>
      <c r="D3909" t="s">
        <v>595</v>
      </c>
      <c r="E3909" t="s">
        <v>596</v>
      </c>
      <c r="F3909" t="s">
        <v>6201</v>
      </c>
      <c r="G3909" t="s">
        <v>422</v>
      </c>
      <c r="H3909" t="s">
        <v>526</v>
      </c>
      <c r="I3909" t="s">
        <v>527</v>
      </c>
      <c r="J3909">
        <v>2</v>
      </c>
      <c r="K3909">
        <v>41.563000000000002</v>
      </c>
      <c r="L3909">
        <v>43.505000000000003</v>
      </c>
      <c r="M3909">
        <v>44.234000000000002</v>
      </c>
      <c r="N3909">
        <v>44.884999999999998</v>
      </c>
      <c r="O3909">
        <v>45.613999999999997</v>
      </c>
      <c r="P3909">
        <v>46.396000000000001</v>
      </c>
      <c r="Q3909">
        <v>47.421999999999997</v>
      </c>
      <c r="R3909">
        <v>48.521999999999998</v>
      </c>
      <c r="S3909">
        <v>49.627000000000002</v>
      </c>
      <c r="T3909">
        <v>50.835999999999999</v>
      </c>
      <c r="U3909">
        <v>52.454000000000001</v>
      </c>
      <c r="V3909">
        <v>54.396999999999998</v>
      </c>
      <c r="W3909">
        <v>56.406999999999996</v>
      </c>
      <c r="X3909">
        <v>58.485999999999997</v>
      </c>
      <c r="Y3909">
        <v>60.639000000000003</v>
      </c>
      <c r="Z3909">
        <v>62.863999999999997</v>
      </c>
      <c r="AA3909">
        <v>65.167000000000002</v>
      </c>
      <c r="AB3909">
        <v>67.549000000000007</v>
      </c>
      <c r="AC3909">
        <v>70.012</v>
      </c>
      <c r="AD3909">
        <v>72.56</v>
      </c>
    </row>
    <row r="3910" spans="2:30" ht="15" customHeight="1" x14ac:dyDescent="0.45">
      <c r="B3910" t="s">
        <v>419</v>
      </c>
      <c r="C3910" t="s">
        <v>191</v>
      </c>
      <c r="D3910" t="s">
        <v>598</v>
      </c>
      <c r="E3910" t="s">
        <v>599</v>
      </c>
      <c r="F3910" t="s">
        <v>6202</v>
      </c>
      <c r="G3910" t="s">
        <v>422</v>
      </c>
      <c r="H3910" t="s">
        <v>526</v>
      </c>
      <c r="I3910" t="s">
        <v>527</v>
      </c>
      <c r="J3910">
        <v>2</v>
      </c>
      <c r="K3910">
        <v>0</v>
      </c>
      <c r="L3910">
        <v>0</v>
      </c>
      <c r="M3910">
        <v>0</v>
      </c>
      <c r="N3910">
        <v>0</v>
      </c>
      <c r="O3910">
        <v>0</v>
      </c>
      <c r="P3910">
        <v>0</v>
      </c>
      <c r="Q3910">
        <v>0</v>
      </c>
      <c r="R3910">
        <v>0</v>
      </c>
      <c r="S3910">
        <v>0</v>
      </c>
      <c r="T3910">
        <v>0</v>
      </c>
      <c r="U3910">
        <v>0</v>
      </c>
      <c r="V3910">
        <v>0</v>
      </c>
      <c r="W3910">
        <v>0</v>
      </c>
      <c r="X3910">
        <v>0</v>
      </c>
      <c r="Y3910">
        <v>0</v>
      </c>
      <c r="Z3910">
        <v>0</v>
      </c>
      <c r="AA3910">
        <v>0</v>
      </c>
      <c r="AB3910">
        <v>0</v>
      </c>
      <c r="AC3910">
        <v>0</v>
      </c>
      <c r="AD3910">
        <v>0</v>
      </c>
    </row>
    <row r="3911" spans="2:30" ht="15" customHeight="1" x14ac:dyDescent="0.45">
      <c r="B3911" t="s">
        <v>419</v>
      </c>
      <c r="C3911" t="s">
        <v>191</v>
      </c>
      <c r="D3911" t="s">
        <v>601</v>
      </c>
      <c r="E3911" t="s">
        <v>602</v>
      </c>
      <c r="F3911" t="s">
        <v>6203</v>
      </c>
      <c r="G3911" t="s">
        <v>422</v>
      </c>
      <c r="H3911" t="s">
        <v>526</v>
      </c>
      <c r="I3911" t="s">
        <v>527</v>
      </c>
      <c r="J3911">
        <v>2</v>
      </c>
      <c r="K3911">
        <v>93.209000000000003</v>
      </c>
      <c r="L3911">
        <v>101.56399999999999</v>
      </c>
      <c r="M3911">
        <v>103.083</v>
      </c>
      <c r="N3911">
        <v>104.59699999999999</v>
      </c>
      <c r="O3911">
        <v>105.94799999999999</v>
      </c>
      <c r="P3911">
        <v>107.53100000000001</v>
      </c>
      <c r="Q3911">
        <v>109.682</v>
      </c>
      <c r="R3911">
        <v>111.875</v>
      </c>
      <c r="S3911">
        <v>114.113</v>
      </c>
      <c r="T3911">
        <v>116.798</v>
      </c>
      <c r="U3911">
        <v>120.718</v>
      </c>
      <c r="V3911">
        <v>125.54600000000001</v>
      </c>
      <c r="W3911">
        <v>130.56800000000001</v>
      </c>
      <c r="X3911">
        <v>135.791</v>
      </c>
      <c r="Y3911">
        <v>141.22300000000001</v>
      </c>
      <c r="Z3911">
        <v>146.87200000000001</v>
      </c>
      <c r="AA3911">
        <v>152.74600000000001</v>
      </c>
      <c r="AB3911">
        <v>158.85599999999999</v>
      </c>
      <c r="AC3911">
        <v>165.21</v>
      </c>
      <c r="AD3911">
        <v>171.81899999999999</v>
      </c>
    </row>
    <row r="3912" spans="2:30" ht="15" customHeight="1" x14ac:dyDescent="0.45">
      <c r="B3912" t="s">
        <v>419</v>
      </c>
      <c r="C3912" t="s">
        <v>191</v>
      </c>
      <c r="D3912" t="s">
        <v>604</v>
      </c>
      <c r="E3912" t="s">
        <v>605</v>
      </c>
      <c r="F3912" t="s">
        <v>6204</v>
      </c>
      <c r="G3912" t="s">
        <v>422</v>
      </c>
      <c r="H3912" t="s">
        <v>526</v>
      </c>
      <c r="I3912" t="s">
        <v>547</v>
      </c>
      <c r="J3912">
        <v>2</v>
      </c>
      <c r="K3912">
        <v>307.637</v>
      </c>
      <c r="L3912">
        <v>315.62400000000002</v>
      </c>
      <c r="M3912">
        <v>350.60399999999998</v>
      </c>
      <c r="N3912">
        <v>364.72199999999998</v>
      </c>
      <c r="O3912">
        <v>359.71100000000001</v>
      </c>
      <c r="P3912">
        <v>370.80099999999999</v>
      </c>
      <c r="Q3912">
        <v>386.577</v>
      </c>
      <c r="R3912">
        <v>401.64499999999998</v>
      </c>
      <c r="S3912">
        <v>416.95</v>
      </c>
      <c r="T3912">
        <v>433.084</v>
      </c>
      <c r="U3912">
        <v>450.91800000000001</v>
      </c>
      <c r="V3912">
        <v>470.601</v>
      </c>
      <c r="W3912">
        <v>491.42099999999999</v>
      </c>
      <c r="X3912">
        <v>513.45699999999999</v>
      </c>
      <c r="Y3912">
        <v>536.67700000000002</v>
      </c>
      <c r="Z3912">
        <v>561.27599999999995</v>
      </c>
      <c r="AA3912">
        <v>587.35400000000004</v>
      </c>
      <c r="AB3912">
        <v>615.06399999999996</v>
      </c>
      <c r="AC3912">
        <v>644.60400000000004</v>
      </c>
      <c r="AD3912">
        <v>674.84299999999996</v>
      </c>
    </row>
    <row r="3913" spans="2:30" ht="15" customHeight="1" x14ac:dyDescent="0.45">
      <c r="B3913" t="s">
        <v>419</v>
      </c>
      <c r="C3913" t="s">
        <v>191</v>
      </c>
      <c r="D3913" t="s">
        <v>607</v>
      </c>
      <c r="E3913" t="s">
        <v>248</v>
      </c>
      <c r="F3913" t="s">
        <v>6205</v>
      </c>
      <c r="G3913" t="s">
        <v>422</v>
      </c>
      <c r="H3913" t="s">
        <v>526</v>
      </c>
      <c r="I3913" t="s">
        <v>547</v>
      </c>
      <c r="J3913">
        <v>2</v>
      </c>
      <c r="K3913">
        <v>210.916</v>
      </c>
      <c r="L3913">
        <v>207.071</v>
      </c>
      <c r="M3913">
        <v>233.315</v>
      </c>
      <c r="N3913">
        <v>242.24700000000001</v>
      </c>
      <c r="O3913">
        <v>238.69399999999999</v>
      </c>
      <c r="P3913">
        <v>245.75</v>
      </c>
      <c r="Q3913">
        <v>257.44099999999997</v>
      </c>
      <c r="R3913">
        <v>268.67500000000001</v>
      </c>
      <c r="S3913">
        <v>280.47199999999998</v>
      </c>
      <c r="T3913">
        <v>293.12700000000001</v>
      </c>
      <c r="U3913">
        <v>306.68299999999999</v>
      </c>
      <c r="V3913">
        <v>321.22199999999998</v>
      </c>
      <c r="W3913">
        <v>336.73599999999999</v>
      </c>
      <c r="X3913">
        <v>353.30099999999999</v>
      </c>
      <c r="Y3913">
        <v>370.88299999999998</v>
      </c>
      <c r="Z3913">
        <v>389.67200000000003</v>
      </c>
      <c r="AA3913">
        <v>409.76100000000002</v>
      </c>
      <c r="AB3913">
        <v>431.3</v>
      </c>
      <c r="AC3913">
        <v>454.48</v>
      </c>
      <c r="AD3913">
        <v>478.16500000000002</v>
      </c>
    </row>
    <row r="3914" spans="2:30" ht="15" customHeight="1" x14ac:dyDescent="0.45">
      <c r="B3914" t="s">
        <v>419</v>
      </c>
      <c r="C3914" t="s">
        <v>191</v>
      </c>
      <c r="D3914" t="s">
        <v>609</v>
      </c>
      <c r="E3914" t="s">
        <v>610</v>
      </c>
      <c r="F3914" t="s">
        <v>6206</v>
      </c>
      <c r="G3914" t="s">
        <v>422</v>
      </c>
      <c r="H3914" t="s">
        <v>526</v>
      </c>
      <c r="I3914" t="s">
        <v>547</v>
      </c>
      <c r="J3914">
        <v>2</v>
      </c>
      <c r="K3914">
        <v>6.7770000000000001</v>
      </c>
      <c r="L3914">
        <v>6.3419999999999996</v>
      </c>
      <c r="M3914">
        <v>7.54</v>
      </c>
      <c r="N3914">
        <v>8.1080000000000005</v>
      </c>
      <c r="O3914">
        <v>7.1310000000000002</v>
      </c>
      <c r="P3914">
        <v>7.2489999999999997</v>
      </c>
      <c r="Q3914">
        <v>7.43</v>
      </c>
      <c r="R3914">
        <v>7.6050000000000004</v>
      </c>
      <c r="S3914">
        <v>7.7679999999999998</v>
      </c>
      <c r="T3914">
        <v>7.9320000000000004</v>
      </c>
      <c r="U3914">
        <v>8.0820000000000007</v>
      </c>
      <c r="V3914">
        <v>8.2330000000000005</v>
      </c>
      <c r="W3914">
        <v>8.3840000000000003</v>
      </c>
      <c r="X3914">
        <v>8.5350000000000001</v>
      </c>
      <c r="Y3914">
        <v>8.6869999999999994</v>
      </c>
      <c r="Z3914">
        <v>8.8390000000000004</v>
      </c>
      <c r="AA3914">
        <v>8.9909999999999997</v>
      </c>
      <c r="AB3914">
        <v>9.1430000000000007</v>
      </c>
      <c r="AC3914">
        <v>9.2949999999999999</v>
      </c>
      <c r="AD3914">
        <v>9.4480000000000004</v>
      </c>
    </row>
    <row r="3915" spans="2:30" ht="15" customHeight="1" x14ac:dyDescent="0.45">
      <c r="B3915" t="s">
        <v>419</v>
      </c>
      <c r="C3915" t="s">
        <v>191</v>
      </c>
      <c r="D3915" t="s">
        <v>612</v>
      </c>
      <c r="E3915" t="s">
        <v>613</v>
      </c>
      <c r="F3915" t="s">
        <v>6207</v>
      </c>
      <c r="G3915" t="s">
        <v>422</v>
      </c>
      <c r="H3915" t="s">
        <v>526</v>
      </c>
      <c r="I3915" t="s">
        <v>547</v>
      </c>
      <c r="J3915">
        <v>2</v>
      </c>
      <c r="K3915">
        <v>98.35</v>
      </c>
      <c r="L3915">
        <v>91.561000000000007</v>
      </c>
      <c r="M3915">
        <v>108.026</v>
      </c>
      <c r="N3915">
        <v>110.48399999999999</v>
      </c>
      <c r="O3915">
        <v>108.16800000000001</v>
      </c>
      <c r="P3915">
        <v>107.03</v>
      </c>
      <c r="Q3915">
        <v>111.154</v>
      </c>
      <c r="R3915">
        <v>114.77500000000001</v>
      </c>
      <c r="S3915">
        <v>118.41800000000001</v>
      </c>
      <c r="T3915">
        <v>121.83499999999999</v>
      </c>
      <c r="U3915">
        <v>125.474</v>
      </c>
      <c r="V3915">
        <v>129.44900000000001</v>
      </c>
      <c r="W3915">
        <v>133.84399999999999</v>
      </c>
      <c r="X3915">
        <v>138.74</v>
      </c>
      <c r="Y3915">
        <v>144.154</v>
      </c>
      <c r="Z3915">
        <v>150.20599999999999</v>
      </c>
      <c r="AA3915">
        <v>156.99700000000001</v>
      </c>
      <c r="AB3915">
        <v>164.67</v>
      </c>
      <c r="AC3915">
        <v>173.40199999999999</v>
      </c>
      <c r="AD3915">
        <v>182.16800000000001</v>
      </c>
    </row>
    <row r="3916" spans="2:30" ht="15" customHeight="1" x14ac:dyDescent="0.45">
      <c r="B3916" t="s">
        <v>419</v>
      </c>
      <c r="C3916" t="s">
        <v>191</v>
      </c>
      <c r="D3916" t="s">
        <v>615</v>
      </c>
      <c r="E3916" t="s">
        <v>616</v>
      </c>
      <c r="F3916" t="s">
        <v>6208</v>
      </c>
      <c r="G3916" t="s">
        <v>422</v>
      </c>
      <c r="H3916" t="s">
        <v>526</v>
      </c>
      <c r="I3916" t="s">
        <v>547</v>
      </c>
      <c r="J3916">
        <v>2</v>
      </c>
      <c r="K3916">
        <v>24.14</v>
      </c>
      <c r="L3916">
        <v>23.181000000000001</v>
      </c>
      <c r="M3916">
        <v>24.55</v>
      </c>
      <c r="N3916">
        <v>31.273</v>
      </c>
      <c r="O3916">
        <v>27.965</v>
      </c>
      <c r="P3916">
        <v>30.312999999999999</v>
      </c>
      <c r="Q3916">
        <v>31.358000000000001</v>
      </c>
      <c r="R3916">
        <v>32.088999999999999</v>
      </c>
      <c r="S3916">
        <v>32.420999999999999</v>
      </c>
      <c r="T3916">
        <v>32.637</v>
      </c>
      <c r="U3916">
        <v>32.875</v>
      </c>
      <c r="V3916">
        <v>33.136000000000003</v>
      </c>
      <c r="W3916">
        <v>33.420999999999999</v>
      </c>
      <c r="X3916">
        <v>33.732999999999997</v>
      </c>
      <c r="Y3916">
        <v>34.072000000000003</v>
      </c>
      <c r="Z3916">
        <v>34.439</v>
      </c>
      <c r="AA3916">
        <v>34.835999999999999</v>
      </c>
      <c r="AB3916">
        <v>35.262999999999998</v>
      </c>
      <c r="AC3916">
        <v>35.722000000000001</v>
      </c>
      <c r="AD3916">
        <v>36.213999999999999</v>
      </c>
    </row>
    <row r="3917" spans="2:30" ht="15" customHeight="1" x14ac:dyDescent="0.45">
      <c r="B3917" t="s">
        <v>419</v>
      </c>
      <c r="C3917" t="s">
        <v>191</v>
      </c>
      <c r="D3917" t="s">
        <v>618</v>
      </c>
      <c r="E3917" t="s">
        <v>619</v>
      </c>
      <c r="F3917" t="s">
        <v>6209</v>
      </c>
      <c r="G3917" t="s">
        <v>422</v>
      </c>
      <c r="H3917" t="s">
        <v>526</v>
      </c>
      <c r="I3917" t="s">
        <v>547</v>
      </c>
      <c r="J3917">
        <v>2</v>
      </c>
      <c r="K3917">
        <v>20.114000000000001</v>
      </c>
      <c r="L3917">
        <v>19.417999999999999</v>
      </c>
      <c r="M3917">
        <v>19.018999999999998</v>
      </c>
      <c r="N3917">
        <v>18.347000000000001</v>
      </c>
      <c r="O3917">
        <v>18.707999999999998</v>
      </c>
      <c r="P3917">
        <v>20.507000000000001</v>
      </c>
      <c r="Q3917">
        <v>22.451000000000001</v>
      </c>
      <c r="R3917">
        <v>24.556000000000001</v>
      </c>
      <c r="S3917">
        <v>27.065000000000001</v>
      </c>
      <c r="T3917">
        <v>30.033000000000001</v>
      </c>
      <c r="U3917">
        <v>33.238</v>
      </c>
      <c r="V3917">
        <v>36.664999999999999</v>
      </c>
      <c r="W3917">
        <v>40.295999999999999</v>
      </c>
      <c r="X3917">
        <v>44.11</v>
      </c>
      <c r="Y3917">
        <v>48.082000000000001</v>
      </c>
      <c r="Z3917">
        <v>52.247999999999998</v>
      </c>
      <c r="AA3917">
        <v>56.601999999999997</v>
      </c>
      <c r="AB3917">
        <v>61.136000000000003</v>
      </c>
      <c r="AC3917">
        <v>65.844999999999999</v>
      </c>
      <c r="AD3917">
        <v>70.64</v>
      </c>
    </row>
    <row r="3918" spans="2:30" ht="15" customHeight="1" x14ac:dyDescent="0.45">
      <c r="B3918" t="s">
        <v>419</v>
      </c>
      <c r="C3918" t="s">
        <v>191</v>
      </c>
      <c r="D3918" t="s">
        <v>621</v>
      </c>
      <c r="E3918" t="s">
        <v>622</v>
      </c>
      <c r="F3918" t="s">
        <v>6210</v>
      </c>
      <c r="G3918" t="s">
        <v>422</v>
      </c>
      <c r="H3918" t="s">
        <v>526</v>
      </c>
      <c r="I3918" t="s">
        <v>547</v>
      </c>
      <c r="J3918">
        <v>2</v>
      </c>
      <c r="K3918">
        <v>44.502000000000002</v>
      </c>
      <c r="L3918">
        <v>47.332999999999998</v>
      </c>
      <c r="M3918">
        <v>51.197000000000003</v>
      </c>
      <c r="N3918">
        <v>50.457000000000001</v>
      </c>
      <c r="O3918">
        <v>52.56</v>
      </c>
      <c r="P3918">
        <v>55.804000000000002</v>
      </c>
      <c r="Q3918">
        <v>59.387</v>
      </c>
      <c r="R3918">
        <v>63.206000000000003</v>
      </c>
      <c r="S3918">
        <v>67.617999999999995</v>
      </c>
      <c r="T3918">
        <v>72.762</v>
      </c>
      <c r="U3918">
        <v>78.325999999999993</v>
      </c>
      <c r="V3918">
        <v>84.281000000000006</v>
      </c>
      <c r="W3918">
        <v>90.552999999999997</v>
      </c>
      <c r="X3918">
        <v>97.152000000000001</v>
      </c>
      <c r="Y3918">
        <v>104.054</v>
      </c>
      <c r="Z3918">
        <v>111.292</v>
      </c>
      <c r="AA3918">
        <v>118.866</v>
      </c>
      <c r="AB3918">
        <v>126.78700000000001</v>
      </c>
      <c r="AC3918">
        <v>135.07300000000001</v>
      </c>
      <c r="AD3918">
        <v>143.69999999999999</v>
      </c>
    </row>
    <row r="3919" spans="2:30" ht="15" customHeight="1" x14ac:dyDescent="0.45">
      <c r="B3919" t="s">
        <v>419</v>
      </c>
      <c r="C3919" t="s">
        <v>191</v>
      </c>
      <c r="D3919" t="s">
        <v>624</v>
      </c>
      <c r="E3919" t="s">
        <v>625</v>
      </c>
      <c r="F3919" t="s">
        <v>6211</v>
      </c>
      <c r="G3919" t="s">
        <v>422</v>
      </c>
      <c r="H3919" t="s">
        <v>526</v>
      </c>
      <c r="I3919" t="s">
        <v>547</v>
      </c>
      <c r="J3919">
        <v>2</v>
      </c>
      <c r="K3919">
        <v>15.176</v>
      </c>
      <c r="L3919">
        <v>17.062999999999999</v>
      </c>
      <c r="M3919">
        <v>20.57</v>
      </c>
      <c r="N3919">
        <v>21.077999999999999</v>
      </c>
      <c r="O3919">
        <v>21.573</v>
      </c>
      <c r="P3919">
        <v>22.152000000000001</v>
      </c>
      <c r="Q3919">
        <v>22.837</v>
      </c>
      <c r="R3919">
        <v>23.495999999999999</v>
      </c>
      <c r="S3919">
        <v>24.111999999999998</v>
      </c>
      <c r="T3919">
        <v>24.734999999999999</v>
      </c>
      <c r="U3919">
        <v>25.366</v>
      </c>
      <c r="V3919">
        <v>26.004999999999999</v>
      </c>
      <c r="W3919">
        <v>26.651</v>
      </c>
      <c r="X3919">
        <v>27.306000000000001</v>
      </c>
      <c r="Y3919">
        <v>27.966999999999999</v>
      </c>
      <c r="Z3919">
        <v>28.635000000000002</v>
      </c>
      <c r="AA3919">
        <v>29.31</v>
      </c>
      <c r="AB3919">
        <v>29.991</v>
      </c>
      <c r="AC3919">
        <v>30.678000000000001</v>
      </c>
      <c r="AD3919">
        <v>31.372</v>
      </c>
    </row>
    <row r="3920" spans="2:30" ht="15" customHeight="1" x14ac:dyDescent="0.45">
      <c r="B3920" t="s">
        <v>419</v>
      </c>
      <c r="C3920" t="s">
        <v>191</v>
      </c>
      <c r="D3920" t="s">
        <v>627</v>
      </c>
      <c r="E3920" t="s">
        <v>628</v>
      </c>
      <c r="F3920" t="s">
        <v>6212</v>
      </c>
      <c r="G3920" t="s">
        <v>422</v>
      </c>
      <c r="H3920" t="s">
        <v>526</v>
      </c>
      <c r="I3920" t="s">
        <v>547</v>
      </c>
      <c r="J3920">
        <v>2</v>
      </c>
      <c r="K3920">
        <v>1.855</v>
      </c>
      <c r="L3920">
        <v>2.1720000000000002</v>
      </c>
      <c r="M3920">
        <v>2.4140000000000001</v>
      </c>
      <c r="N3920">
        <v>2.5019999999999998</v>
      </c>
      <c r="O3920">
        <v>2.59</v>
      </c>
      <c r="P3920">
        <v>2.6949999999999998</v>
      </c>
      <c r="Q3920">
        <v>2.823</v>
      </c>
      <c r="R3920">
        <v>2.9489999999999998</v>
      </c>
      <c r="S3920">
        <v>3.07</v>
      </c>
      <c r="T3920">
        <v>3.194</v>
      </c>
      <c r="U3920">
        <v>3.3210000000000002</v>
      </c>
      <c r="V3920">
        <v>3.4529999999999998</v>
      </c>
      <c r="W3920">
        <v>3.5870000000000002</v>
      </c>
      <c r="X3920">
        <v>3.7250000000000001</v>
      </c>
      <c r="Y3920">
        <v>3.867</v>
      </c>
      <c r="Z3920">
        <v>4.0110000000000001</v>
      </c>
      <c r="AA3920">
        <v>4.1589999999999998</v>
      </c>
      <c r="AB3920">
        <v>4.3109999999999999</v>
      </c>
      <c r="AC3920">
        <v>4.4649999999999999</v>
      </c>
      <c r="AD3920">
        <v>4.6230000000000002</v>
      </c>
    </row>
    <row r="3921" spans="2:30" ht="15" customHeight="1" x14ac:dyDescent="0.45">
      <c r="B3921" t="s">
        <v>419</v>
      </c>
      <c r="C3921" t="s">
        <v>191</v>
      </c>
      <c r="D3921" t="s">
        <v>630</v>
      </c>
      <c r="E3921" t="s">
        <v>631</v>
      </c>
      <c r="F3921" t="s">
        <v>6213</v>
      </c>
      <c r="G3921" t="s">
        <v>422</v>
      </c>
      <c r="H3921" t="s">
        <v>526</v>
      </c>
      <c r="I3921" t="s">
        <v>547</v>
      </c>
      <c r="J3921">
        <v>2</v>
      </c>
      <c r="K3921">
        <v>82.215000000000003</v>
      </c>
      <c r="L3921">
        <v>78.527000000000001</v>
      </c>
      <c r="M3921">
        <v>90.745000000000005</v>
      </c>
      <c r="N3921">
        <v>95.171999999999997</v>
      </c>
      <c r="O3921">
        <v>92.569000000000003</v>
      </c>
      <c r="P3921">
        <v>89.837999999999994</v>
      </c>
      <c r="Q3921">
        <v>92.088999999999999</v>
      </c>
      <c r="R3921">
        <v>93.912999999999997</v>
      </c>
      <c r="S3921">
        <v>95.825999999999993</v>
      </c>
      <c r="T3921">
        <v>97.475999999999999</v>
      </c>
      <c r="U3921">
        <v>99.313000000000002</v>
      </c>
      <c r="V3921">
        <v>101.45399999999999</v>
      </c>
      <c r="W3921">
        <v>103.988</v>
      </c>
      <c r="X3921">
        <v>106.995</v>
      </c>
      <c r="Y3921">
        <v>110.499</v>
      </c>
      <c r="Z3921">
        <v>114.61799999999999</v>
      </c>
      <c r="AA3921">
        <v>119.455</v>
      </c>
      <c r="AB3921">
        <v>125.154</v>
      </c>
      <c r="AC3921">
        <v>131.89500000000001</v>
      </c>
      <c r="AD3921">
        <v>138.66</v>
      </c>
    </row>
    <row r="3922" spans="2:30" ht="15" customHeight="1" x14ac:dyDescent="0.45">
      <c r="B3922" t="s">
        <v>419</v>
      </c>
      <c r="C3922" t="s">
        <v>191</v>
      </c>
      <c r="D3922" t="s">
        <v>633</v>
      </c>
      <c r="E3922" t="s">
        <v>634</v>
      </c>
      <c r="F3922" t="s">
        <v>6214</v>
      </c>
      <c r="G3922" t="s">
        <v>422</v>
      </c>
      <c r="H3922" t="s">
        <v>526</v>
      </c>
      <c r="I3922" t="s">
        <v>547</v>
      </c>
      <c r="J3922">
        <v>2</v>
      </c>
      <c r="K3922">
        <v>52.970999999999997</v>
      </c>
      <c r="L3922">
        <v>52.003</v>
      </c>
      <c r="M3922">
        <v>51.097000000000001</v>
      </c>
      <c r="N3922">
        <v>49.530999999999999</v>
      </c>
      <c r="O3922">
        <v>51.405000000000001</v>
      </c>
      <c r="P3922">
        <v>56.308</v>
      </c>
      <c r="Q3922">
        <v>61.545999999999999</v>
      </c>
      <c r="R3922">
        <v>67.19</v>
      </c>
      <c r="S3922">
        <v>73.861999999999995</v>
      </c>
      <c r="T3922">
        <v>81.742999999999995</v>
      </c>
      <c r="U3922">
        <v>90.296999999999997</v>
      </c>
      <c r="V3922">
        <v>99.477999999999994</v>
      </c>
      <c r="W3922">
        <v>109.191</v>
      </c>
      <c r="X3922">
        <v>119.42700000000001</v>
      </c>
      <c r="Y3922">
        <v>130.137</v>
      </c>
      <c r="Z3922">
        <v>141.38900000000001</v>
      </c>
      <c r="AA3922">
        <v>153.17699999999999</v>
      </c>
      <c r="AB3922">
        <v>165.50700000000001</v>
      </c>
      <c r="AC3922">
        <v>178.39</v>
      </c>
      <c r="AD3922">
        <v>191.70699999999999</v>
      </c>
    </row>
    <row r="3923" spans="2:30" ht="15" customHeight="1" x14ac:dyDescent="0.45">
      <c r="B3923" t="s">
        <v>419</v>
      </c>
      <c r="C3923" t="s">
        <v>191</v>
      </c>
      <c r="D3923" t="s">
        <v>636</v>
      </c>
      <c r="E3923" t="s">
        <v>637</v>
      </c>
      <c r="F3923" t="s">
        <v>6215</v>
      </c>
      <c r="G3923" t="s">
        <v>422</v>
      </c>
      <c r="H3923" t="s">
        <v>526</v>
      </c>
      <c r="I3923" t="s">
        <v>547</v>
      </c>
      <c r="J3923">
        <v>2</v>
      </c>
      <c r="K3923">
        <v>15.803000000000001</v>
      </c>
      <c r="L3923">
        <v>17.407</v>
      </c>
      <c r="M3923">
        <v>21.786000000000001</v>
      </c>
      <c r="N3923">
        <v>22.128</v>
      </c>
      <c r="O3923">
        <v>22.457000000000001</v>
      </c>
      <c r="P3923">
        <v>22.843</v>
      </c>
      <c r="Q3923">
        <v>23.3</v>
      </c>
      <c r="R3923">
        <v>23.733000000000001</v>
      </c>
      <c r="S3923">
        <v>24.13</v>
      </c>
      <c r="T3923">
        <v>24.527000000000001</v>
      </c>
      <c r="U3923">
        <v>24.925000000000001</v>
      </c>
      <c r="V3923">
        <v>25.324000000000002</v>
      </c>
      <c r="W3923">
        <v>25.724</v>
      </c>
      <c r="X3923">
        <v>26.123999999999999</v>
      </c>
      <c r="Y3923">
        <v>26.524000000000001</v>
      </c>
      <c r="Z3923">
        <v>26.923999999999999</v>
      </c>
      <c r="AA3923">
        <v>27.324000000000002</v>
      </c>
      <c r="AB3923">
        <v>27.724</v>
      </c>
      <c r="AC3923">
        <v>28.123999999999999</v>
      </c>
      <c r="AD3923">
        <v>28.523</v>
      </c>
    </row>
    <row r="3924" spans="2:30" ht="15" customHeight="1" x14ac:dyDescent="0.45">
      <c r="B3924" t="s">
        <v>419</v>
      </c>
      <c r="C3924" t="s">
        <v>191</v>
      </c>
      <c r="D3924" t="s">
        <v>639</v>
      </c>
      <c r="E3924" t="s">
        <v>252</v>
      </c>
      <c r="F3924" t="s">
        <v>6216</v>
      </c>
      <c r="G3924" t="s">
        <v>422</v>
      </c>
      <c r="H3924" t="s">
        <v>526</v>
      </c>
      <c r="I3924" t="s">
        <v>547</v>
      </c>
      <c r="J3924">
        <v>2</v>
      </c>
      <c r="K3924">
        <v>59.633000000000003</v>
      </c>
      <c r="L3924">
        <v>58.865000000000002</v>
      </c>
      <c r="M3924">
        <v>69.37</v>
      </c>
      <c r="N3924">
        <v>74.998999999999995</v>
      </c>
      <c r="O3924">
        <v>71.819999999999993</v>
      </c>
      <c r="P3924">
        <v>76.146000000000001</v>
      </c>
      <c r="Q3924">
        <v>79.804000000000002</v>
      </c>
      <c r="R3924">
        <v>83.082999999999998</v>
      </c>
      <c r="S3924">
        <v>85.882999999999996</v>
      </c>
      <c r="T3924">
        <v>88.613</v>
      </c>
      <c r="U3924">
        <v>91.381</v>
      </c>
      <c r="V3924">
        <v>94.200999999999993</v>
      </c>
      <c r="W3924">
        <v>97.070999999999998</v>
      </c>
      <c r="X3924">
        <v>99.995000000000005</v>
      </c>
      <c r="Y3924">
        <v>102.96599999999999</v>
      </c>
      <c r="Z3924">
        <v>105.985</v>
      </c>
      <c r="AA3924">
        <v>109.051</v>
      </c>
      <c r="AB3924">
        <v>112.164</v>
      </c>
      <c r="AC3924">
        <v>115.32299999999999</v>
      </c>
      <c r="AD3924">
        <v>118.529</v>
      </c>
    </row>
    <row r="3925" spans="2:30" ht="15" customHeight="1" x14ac:dyDescent="0.45">
      <c r="B3925" t="s">
        <v>419</v>
      </c>
      <c r="C3925" t="s">
        <v>191</v>
      </c>
      <c r="D3925" t="s">
        <v>641</v>
      </c>
      <c r="E3925" t="s">
        <v>642</v>
      </c>
      <c r="F3925" t="s">
        <v>6217</v>
      </c>
      <c r="G3925" t="s">
        <v>422</v>
      </c>
      <c r="H3925" t="s">
        <v>526</v>
      </c>
      <c r="I3925" t="s">
        <v>547</v>
      </c>
      <c r="J3925">
        <v>2</v>
      </c>
      <c r="K3925">
        <v>0.29399999999999998</v>
      </c>
      <c r="L3925">
        <v>0.26800000000000002</v>
      </c>
      <c r="M3925">
        <v>0.317</v>
      </c>
      <c r="N3925">
        <v>0.41699999999999998</v>
      </c>
      <c r="O3925">
        <v>0.443</v>
      </c>
      <c r="P3925">
        <v>0.61599999999999999</v>
      </c>
      <c r="Q3925">
        <v>0.70199999999999996</v>
      </c>
      <c r="R3925">
        <v>0.75800000000000001</v>
      </c>
      <c r="S3925">
        <v>0.77100000000000002</v>
      </c>
      <c r="T3925">
        <v>0.76900000000000002</v>
      </c>
      <c r="U3925">
        <v>0.76700000000000002</v>
      </c>
      <c r="V3925">
        <v>0.76500000000000001</v>
      </c>
      <c r="W3925">
        <v>0.76200000000000001</v>
      </c>
      <c r="X3925">
        <v>0.76</v>
      </c>
      <c r="Y3925">
        <v>0.75800000000000001</v>
      </c>
      <c r="Z3925">
        <v>0.755</v>
      </c>
      <c r="AA3925">
        <v>0.753</v>
      </c>
      <c r="AB3925">
        <v>0.751</v>
      </c>
      <c r="AC3925">
        <v>0.749</v>
      </c>
      <c r="AD3925">
        <v>0.746</v>
      </c>
    </row>
    <row r="3926" spans="2:30" ht="15" customHeight="1" x14ac:dyDescent="0.45">
      <c r="B3926" t="s">
        <v>419</v>
      </c>
      <c r="C3926" t="s">
        <v>191</v>
      </c>
      <c r="D3926" t="s">
        <v>644</v>
      </c>
      <c r="E3926" t="s">
        <v>645</v>
      </c>
      <c r="F3926" t="s">
        <v>6218</v>
      </c>
      <c r="G3926" t="s">
        <v>422</v>
      </c>
      <c r="H3926" t="s">
        <v>647</v>
      </c>
      <c r="I3926" t="s">
        <v>547</v>
      </c>
      <c r="J3926" t="s">
        <v>648</v>
      </c>
      <c r="K3926">
        <v>0</v>
      </c>
      <c r="L3926">
        <v>0</v>
      </c>
      <c r="M3926">
        <v>0</v>
      </c>
      <c r="N3926">
        <v>0</v>
      </c>
      <c r="O3926">
        <v>-2.5999999999999999E-2</v>
      </c>
      <c r="P3926">
        <v>-1.9E-2</v>
      </c>
      <c r="Q3926">
        <v>-1.4E-2</v>
      </c>
      <c r="R3926">
        <v>-1.2E-2</v>
      </c>
      <c r="S3926">
        <v>-0.01</v>
      </c>
      <c r="T3926">
        <v>-0.01</v>
      </c>
      <c r="U3926">
        <v>-0.01</v>
      </c>
      <c r="V3926">
        <v>-0.01</v>
      </c>
      <c r="W3926">
        <v>-0.01</v>
      </c>
      <c r="X3926">
        <v>-0.01</v>
      </c>
      <c r="Y3926">
        <v>-8.9999999999999993E-3</v>
      </c>
      <c r="Z3926">
        <v>-8.9999999999999993E-3</v>
      </c>
      <c r="AA3926">
        <v>-8.9999999999999993E-3</v>
      </c>
      <c r="AB3926">
        <v>-8.9999999999999993E-3</v>
      </c>
      <c r="AC3926">
        <v>-8.9999999999999993E-3</v>
      </c>
      <c r="AD3926">
        <v>-8.0000000000000002E-3</v>
      </c>
    </row>
    <row r="3927" spans="2:30" ht="15" customHeight="1" x14ac:dyDescent="0.45">
      <c r="B3927" t="s">
        <v>419</v>
      </c>
      <c r="C3927" t="s">
        <v>191</v>
      </c>
      <c r="D3927" t="s">
        <v>649</v>
      </c>
      <c r="E3927" t="s">
        <v>650</v>
      </c>
      <c r="F3927" t="s">
        <v>6219</v>
      </c>
      <c r="G3927" t="s">
        <v>422</v>
      </c>
      <c r="H3927" t="s">
        <v>526</v>
      </c>
      <c r="I3927" t="s">
        <v>527</v>
      </c>
      <c r="J3927">
        <v>1</v>
      </c>
      <c r="K3927">
        <v>400.91199999999998</v>
      </c>
      <c r="L3927">
        <v>412.10500000000002</v>
      </c>
      <c r="M3927">
        <v>450.92399999999998</v>
      </c>
      <c r="N3927">
        <v>467.51499999999999</v>
      </c>
      <c r="O3927">
        <v>473.64800000000002</v>
      </c>
      <c r="P3927">
        <v>484.76299999999998</v>
      </c>
      <c r="Q3927">
        <v>501.10399999999998</v>
      </c>
      <c r="R3927">
        <v>518.13900000000001</v>
      </c>
      <c r="S3927">
        <v>535.62300000000005</v>
      </c>
      <c r="T3927">
        <v>555.04300000000001</v>
      </c>
      <c r="U3927">
        <v>576.99900000000002</v>
      </c>
      <c r="V3927">
        <v>601.28700000000003</v>
      </c>
      <c r="W3927">
        <v>626.83100000000002</v>
      </c>
      <c r="X3927">
        <v>653.74699999999996</v>
      </c>
      <c r="Y3927">
        <v>682.01</v>
      </c>
      <c r="Z3927">
        <v>711.827</v>
      </c>
      <c r="AA3927">
        <v>743.30399999999997</v>
      </c>
      <c r="AB3927">
        <v>776.60500000000002</v>
      </c>
      <c r="AC3927">
        <v>811.92499999999995</v>
      </c>
      <c r="AD3927">
        <v>848.15700000000004</v>
      </c>
    </row>
    <row r="3928" spans="2:30" ht="15" customHeight="1" x14ac:dyDescent="0.45">
      <c r="B3928" t="s">
        <v>419</v>
      </c>
      <c r="C3928" t="s">
        <v>191</v>
      </c>
      <c r="D3928" t="s">
        <v>652</v>
      </c>
      <c r="E3928" t="s">
        <v>545</v>
      </c>
      <c r="F3928" t="s">
        <v>6183</v>
      </c>
      <c r="G3928" t="s">
        <v>422</v>
      </c>
      <c r="H3928" t="s">
        <v>526</v>
      </c>
      <c r="I3928" t="s">
        <v>547</v>
      </c>
      <c r="J3928">
        <v>1</v>
      </c>
      <c r="K3928">
        <v>307.637</v>
      </c>
      <c r="L3928">
        <v>315.625</v>
      </c>
      <c r="M3928">
        <v>350.60500000000002</v>
      </c>
      <c r="N3928">
        <v>364.72300000000001</v>
      </c>
      <c r="O3928">
        <v>369.17599999999999</v>
      </c>
      <c r="P3928">
        <v>378.15499999999997</v>
      </c>
      <c r="Q3928">
        <v>391.94499999999999</v>
      </c>
      <c r="R3928">
        <v>406.36399999999998</v>
      </c>
      <c r="S3928">
        <v>421.24599999999998</v>
      </c>
      <c r="T3928">
        <v>437.51900000000001</v>
      </c>
      <c r="U3928">
        <v>455.45699999999999</v>
      </c>
      <c r="V3928">
        <v>475.30500000000001</v>
      </c>
      <c r="W3928">
        <v>496.25400000000002</v>
      </c>
      <c r="X3928">
        <v>518.41399999999999</v>
      </c>
      <c r="Y3928">
        <v>541.75400000000002</v>
      </c>
      <c r="Z3928">
        <v>566.47799999999995</v>
      </c>
      <c r="AA3928">
        <v>592.68200000000002</v>
      </c>
      <c r="AB3928">
        <v>620.52499999999998</v>
      </c>
      <c r="AC3928">
        <v>650.19399999999996</v>
      </c>
      <c r="AD3928">
        <v>680.58399999999995</v>
      </c>
    </row>
    <row r="3929" spans="2:30" ht="15" customHeight="1" x14ac:dyDescent="0.45">
      <c r="B3929" t="s">
        <v>419</v>
      </c>
      <c r="C3929" t="s">
        <v>191</v>
      </c>
      <c r="D3929" t="s">
        <v>653</v>
      </c>
      <c r="E3929" t="s">
        <v>654</v>
      </c>
      <c r="F3929" t="s">
        <v>6220</v>
      </c>
      <c r="G3929" t="s">
        <v>422</v>
      </c>
      <c r="H3929" t="s">
        <v>526</v>
      </c>
      <c r="I3929" t="s">
        <v>527</v>
      </c>
      <c r="J3929">
        <v>1</v>
      </c>
      <c r="K3929">
        <v>53.088000000000001</v>
      </c>
      <c r="L3929">
        <v>55.677999999999997</v>
      </c>
      <c r="M3929">
        <v>56.591999999999999</v>
      </c>
      <c r="N3929">
        <v>57.34</v>
      </c>
      <c r="O3929">
        <v>58.082999999999998</v>
      </c>
      <c r="P3929">
        <v>59.234000000000002</v>
      </c>
      <c r="Q3929">
        <v>60.427999999999997</v>
      </c>
      <c r="R3929">
        <v>61.667000000000002</v>
      </c>
      <c r="S3929">
        <v>62.921999999999997</v>
      </c>
      <c r="T3929">
        <v>64.748000000000005</v>
      </c>
      <c r="U3929">
        <v>67.185000000000002</v>
      </c>
      <c r="V3929">
        <v>69.716999999999999</v>
      </c>
      <c r="W3929">
        <v>72.346999999999994</v>
      </c>
      <c r="X3929">
        <v>75.078000000000003</v>
      </c>
      <c r="Y3929">
        <v>77.915000000000006</v>
      </c>
      <c r="Z3929">
        <v>80.858999999999995</v>
      </c>
      <c r="AA3929">
        <v>83.917000000000002</v>
      </c>
      <c r="AB3929">
        <v>87.093000000000004</v>
      </c>
      <c r="AC3929">
        <v>90.39</v>
      </c>
      <c r="AD3929">
        <v>93.814999999999998</v>
      </c>
    </row>
    <row r="3930" spans="2:30" ht="15" customHeight="1" x14ac:dyDescent="0.45">
      <c r="B3930" t="s">
        <v>419</v>
      </c>
      <c r="C3930" t="s">
        <v>191</v>
      </c>
      <c r="D3930" t="s">
        <v>656</v>
      </c>
      <c r="E3930" t="s">
        <v>657</v>
      </c>
      <c r="F3930" t="s">
        <v>6221</v>
      </c>
      <c r="G3930" t="s">
        <v>422</v>
      </c>
      <c r="H3930" t="s">
        <v>526</v>
      </c>
      <c r="I3930" t="s">
        <v>527</v>
      </c>
      <c r="J3930">
        <v>1</v>
      </c>
      <c r="K3930">
        <v>28.488</v>
      </c>
      <c r="L3930">
        <v>28.577000000000002</v>
      </c>
      <c r="M3930">
        <v>29.32</v>
      </c>
      <c r="N3930">
        <v>29.875</v>
      </c>
      <c r="O3930">
        <v>30.367999999999999</v>
      </c>
      <c r="P3930">
        <v>30.834</v>
      </c>
      <c r="Q3930">
        <v>31.558</v>
      </c>
      <c r="R3930">
        <v>32.325000000000003</v>
      </c>
      <c r="S3930">
        <v>33.095999999999997</v>
      </c>
      <c r="T3930">
        <v>33.832000000000001</v>
      </c>
      <c r="U3930">
        <v>34.822000000000003</v>
      </c>
      <c r="V3930">
        <v>36.127000000000002</v>
      </c>
      <c r="W3930">
        <v>37.479999999999997</v>
      </c>
      <c r="X3930">
        <v>38.883000000000003</v>
      </c>
      <c r="Y3930">
        <v>40.335999999999999</v>
      </c>
      <c r="Z3930">
        <v>41.841999999999999</v>
      </c>
      <c r="AA3930">
        <v>43.404000000000003</v>
      </c>
      <c r="AB3930">
        <v>45.023000000000003</v>
      </c>
      <c r="AC3930">
        <v>46.703000000000003</v>
      </c>
      <c r="AD3930">
        <v>48.438000000000002</v>
      </c>
    </row>
    <row r="3931" spans="2:30" ht="15" customHeight="1" x14ac:dyDescent="0.45">
      <c r="B3931" t="s">
        <v>419</v>
      </c>
      <c r="C3931" t="s">
        <v>191</v>
      </c>
      <c r="D3931" t="s">
        <v>659</v>
      </c>
      <c r="E3931" t="s">
        <v>660</v>
      </c>
      <c r="F3931" t="s">
        <v>6222</v>
      </c>
      <c r="G3931" t="s">
        <v>422</v>
      </c>
      <c r="H3931" t="s">
        <v>526</v>
      </c>
      <c r="I3931" t="s">
        <v>527</v>
      </c>
      <c r="J3931">
        <v>1</v>
      </c>
      <c r="K3931">
        <v>11.699</v>
      </c>
      <c r="L3931">
        <v>12.225</v>
      </c>
      <c r="M3931">
        <v>14.407</v>
      </c>
      <c r="N3931">
        <v>15.576000000000001</v>
      </c>
      <c r="O3931">
        <v>16.02</v>
      </c>
      <c r="P3931">
        <v>16.54</v>
      </c>
      <c r="Q3931">
        <v>17.172000000000001</v>
      </c>
      <c r="R3931">
        <v>17.782</v>
      </c>
      <c r="S3931">
        <v>18.359000000000002</v>
      </c>
      <c r="T3931">
        <v>18.943999999999999</v>
      </c>
      <c r="U3931">
        <v>19.535</v>
      </c>
      <c r="V3931">
        <v>20.137</v>
      </c>
      <c r="W3931">
        <v>20.748999999999999</v>
      </c>
      <c r="X3931">
        <v>21.372</v>
      </c>
      <c r="Y3931">
        <v>22.004999999999999</v>
      </c>
      <c r="Z3931">
        <v>22.648</v>
      </c>
      <c r="AA3931">
        <v>23.300999999999998</v>
      </c>
      <c r="AB3931">
        <v>23.965</v>
      </c>
      <c r="AC3931">
        <v>24.638000000000002</v>
      </c>
      <c r="AD3931">
        <v>25.321000000000002</v>
      </c>
    </row>
    <row r="3932" spans="2:30" ht="15" customHeight="1" x14ac:dyDescent="0.45">
      <c r="B3932" t="s">
        <v>419</v>
      </c>
      <c r="C3932" t="s">
        <v>191</v>
      </c>
      <c r="D3932" t="s">
        <v>662</v>
      </c>
      <c r="E3932" t="s">
        <v>663</v>
      </c>
      <c r="F3932" t="s">
        <v>6223</v>
      </c>
      <c r="G3932" t="s">
        <v>422</v>
      </c>
      <c r="H3932" t="s">
        <v>526</v>
      </c>
      <c r="I3932" t="s">
        <v>527</v>
      </c>
      <c r="J3932">
        <v>2</v>
      </c>
      <c r="K3932">
        <v>400.91199999999998</v>
      </c>
      <c r="L3932">
        <v>412.10399999999998</v>
      </c>
      <c r="M3932">
        <v>450.923</v>
      </c>
      <c r="N3932">
        <v>467.51400000000001</v>
      </c>
      <c r="O3932">
        <v>462.94900000000001</v>
      </c>
      <c r="P3932">
        <v>476.59</v>
      </c>
      <c r="Q3932">
        <v>495.06299999999999</v>
      </c>
      <c r="R3932">
        <v>512.82600000000002</v>
      </c>
      <c r="S3932">
        <v>530.74199999999996</v>
      </c>
      <c r="T3932">
        <v>550.00300000000004</v>
      </c>
      <c r="U3932">
        <v>571.83699999999999</v>
      </c>
      <c r="V3932">
        <v>595.94200000000001</v>
      </c>
      <c r="W3932">
        <v>621.33900000000006</v>
      </c>
      <c r="X3932">
        <v>648.11400000000003</v>
      </c>
      <c r="Y3932">
        <v>676.23900000000003</v>
      </c>
      <c r="Z3932">
        <v>705.91499999999996</v>
      </c>
      <c r="AA3932">
        <v>737.24699999999996</v>
      </c>
      <c r="AB3932">
        <v>770.39599999999996</v>
      </c>
      <c r="AC3932">
        <v>805.56799999999998</v>
      </c>
      <c r="AD3932">
        <v>841.63</v>
      </c>
    </row>
    <row r="3933" spans="2:30" ht="15" customHeight="1" x14ac:dyDescent="0.45">
      <c r="B3933" t="s">
        <v>419</v>
      </c>
      <c r="C3933" t="s">
        <v>191</v>
      </c>
      <c r="D3933" t="s">
        <v>665</v>
      </c>
      <c r="E3933" t="s">
        <v>605</v>
      </c>
      <c r="F3933" t="s">
        <v>6204</v>
      </c>
      <c r="G3933" t="s">
        <v>422</v>
      </c>
      <c r="H3933" t="s">
        <v>526</v>
      </c>
      <c r="I3933" t="s">
        <v>547</v>
      </c>
      <c r="J3933">
        <v>2</v>
      </c>
      <c r="K3933">
        <v>307.637</v>
      </c>
      <c r="L3933">
        <v>315.62400000000002</v>
      </c>
      <c r="M3933">
        <v>350.60399999999998</v>
      </c>
      <c r="N3933">
        <v>364.72199999999998</v>
      </c>
      <c r="O3933">
        <v>359.71100000000001</v>
      </c>
      <c r="P3933">
        <v>370.80099999999999</v>
      </c>
      <c r="Q3933">
        <v>386.577</v>
      </c>
      <c r="R3933">
        <v>401.64499999999998</v>
      </c>
      <c r="S3933">
        <v>416.95</v>
      </c>
      <c r="T3933">
        <v>433.084</v>
      </c>
      <c r="U3933">
        <v>450.91800000000001</v>
      </c>
      <c r="V3933">
        <v>470.601</v>
      </c>
      <c r="W3933">
        <v>491.42099999999999</v>
      </c>
      <c r="X3933">
        <v>513.45699999999999</v>
      </c>
      <c r="Y3933">
        <v>536.67700000000002</v>
      </c>
      <c r="Z3933">
        <v>561.27599999999995</v>
      </c>
      <c r="AA3933">
        <v>587.35400000000004</v>
      </c>
      <c r="AB3933">
        <v>615.06399999999996</v>
      </c>
      <c r="AC3933">
        <v>644.60400000000004</v>
      </c>
      <c r="AD3933">
        <v>674.84299999999996</v>
      </c>
    </row>
    <row r="3934" spans="2:30" ht="15" customHeight="1" x14ac:dyDescent="0.45">
      <c r="B3934" t="s">
        <v>419</v>
      </c>
      <c r="C3934" t="s">
        <v>191</v>
      </c>
      <c r="D3934" t="s">
        <v>666</v>
      </c>
      <c r="E3934" t="s">
        <v>667</v>
      </c>
      <c r="F3934" t="s">
        <v>6224</v>
      </c>
      <c r="G3934" t="s">
        <v>422</v>
      </c>
      <c r="H3934" t="s">
        <v>526</v>
      </c>
      <c r="I3934" t="s">
        <v>527</v>
      </c>
      <c r="J3934">
        <v>2</v>
      </c>
      <c r="K3934">
        <v>53.088000000000001</v>
      </c>
      <c r="L3934">
        <v>55.677999999999997</v>
      </c>
      <c r="M3934">
        <v>56.591999999999999</v>
      </c>
      <c r="N3934">
        <v>57.34</v>
      </c>
      <c r="O3934">
        <v>58.067999999999998</v>
      </c>
      <c r="P3934">
        <v>59.222000000000001</v>
      </c>
      <c r="Q3934">
        <v>60.417999999999999</v>
      </c>
      <c r="R3934">
        <v>61.658000000000001</v>
      </c>
      <c r="S3934">
        <v>62.914000000000001</v>
      </c>
      <c r="T3934">
        <v>64.739000000000004</v>
      </c>
      <c r="U3934">
        <v>67.176000000000002</v>
      </c>
      <c r="V3934">
        <v>69.707999999999998</v>
      </c>
      <c r="W3934">
        <v>72.337999999999994</v>
      </c>
      <c r="X3934">
        <v>75.069000000000003</v>
      </c>
      <c r="Y3934">
        <v>77.905000000000001</v>
      </c>
      <c r="Z3934">
        <v>80.849999999999994</v>
      </c>
      <c r="AA3934">
        <v>83.906999999999996</v>
      </c>
      <c r="AB3934">
        <v>87.081999999999994</v>
      </c>
      <c r="AC3934">
        <v>90.38</v>
      </c>
      <c r="AD3934">
        <v>93.804000000000002</v>
      </c>
    </row>
    <row r="3935" spans="2:30" ht="15" customHeight="1" x14ac:dyDescent="0.45">
      <c r="B3935" t="s">
        <v>419</v>
      </c>
      <c r="C3935" t="s">
        <v>191</v>
      </c>
      <c r="D3935" t="s">
        <v>669</v>
      </c>
      <c r="E3935" t="s">
        <v>670</v>
      </c>
      <c r="F3935" t="s">
        <v>6225</v>
      </c>
      <c r="G3935" t="s">
        <v>422</v>
      </c>
      <c r="H3935" t="s">
        <v>526</v>
      </c>
      <c r="I3935" t="s">
        <v>527</v>
      </c>
      <c r="J3935">
        <v>2</v>
      </c>
      <c r="K3935">
        <v>28.488</v>
      </c>
      <c r="L3935">
        <v>28.577000000000002</v>
      </c>
      <c r="M3935">
        <v>29.32</v>
      </c>
      <c r="N3935">
        <v>29.875</v>
      </c>
      <c r="O3935">
        <v>30.254000000000001</v>
      </c>
      <c r="P3935">
        <v>30.753</v>
      </c>
      <c r="Q3935">
        <v>31.494</v>
      </c>
      <c r="R3935">
        <v>32.268000000000001</v>
      </c>
      <c r="S3935">
        <v>33.042000000000002</v>
      </c>
      <c r="T3935">
        <v>33.777000000000001</v>
      </c>
      <c r="U3935">
        <v>34.765000000000001</v>
      </c>
      <c r="V3935">
        <v>36.069000000000003</v>
      </c>
      <c r="W3935">
        <v>37.420999999999999</v>
      </c>
      <c r="X3935">
        <v>38.822000000000003</v>
      </c>
      <c r="Y3935">
        <v>40.273000000000003</v>
      </c>
      <c r="Z3935">
        <v>41.777999999999999</v>
      </c>
      <c r="AA3935">
        <v>43.338000000000001</v>
      </c>
      <c r="AB3935">
        <v>44.956000000000003</v>
      </c>
      <c r="AC3935">
        <v>46.634</v>
      </c>
      <c r="AD3935">
        <v>48.366999999999997</v>
      </c>
    </row>
    <row r="3936" spans="2:30" ht="15" customHeight="1" x14ac:dyDescent="0.45">
      <c r="B3936" t="s">
        <v>419</v>
      </c>
      <c r="C3936" t="s">
        <v>191</v>
      </c>
      <c r="D3936" t="s">
        <v>672</v>
      </c>
      <c r="E3936" t="s">
        <v>673</v>
      </c>
      <c r="F3936" t="s">
        <v>6226</v>
      </c>
      <c r="G3936" t="s">
        <v>422</v>
      </c>
      <c r="H3936" t="s">
        <v>526</v>
      </c>
      <c r="I3936" t="s">
        <v>527</v>
      </c>
      <c r="J3936">
        <v>2</v>
      </c>
      <c r="K3936">
        <v>11.699</v>
      </c>
      <c r="L3936">
        <v>12.225</v>
      </c>
      <c r="M3936">
        <v>14.407</v>
      </c>
      <c r="N3936">
        <v>15.576000000000001</v>
      </c>
      <c r="O3936">
        <v>14.916</v>
      </c>
      <c r="P3936">
        <v>15.814</v>
      </c>
      <c r="Q3936">
        <v>16.574000000000002</v>
      </c>
      <c r="R3936">
        <v>17.254999999999999</v>
      </c>
      <c r="S3936">
        <v>17.835999999999999</v>
      </c>
      <c r="T3936">
        <v>18.402999999999999</v>
      </c>
      <c r="U3936">
        <v>18.978000000000002</v>
      </c>
      <c r="V3936">
        <v>19.564</v>
      </c>
      <c r="W3936">
        <v>20.16</v>
      </c>
      <c r="X3936">
        <v>20.766999999999999</v>
      </c>
      <c r="Y3936">
        <v>21.384</v>
      </c>
      <c r="Z3936">
        <v>22.010999999999999</v>
      </c>
      <c r="AA3936">
        <v>22.648</v>
      </c>
      <c r="AB3936">
        <v>23.294</v>
      </c>
      <c r="AC3936">
        <v>23.95</v>
      </c>
      <c r="AD3936">
        <v>24.616</v>
      </c>
    </row>
    <row r="3937" spans="2:30" ht="15" customHeight="1" x14ac:dyDescent="0.45">
      <c r="B3937" t="s">
        <v>419</v>
      </c>
      <c r="C3937" t="s">
        <v>191</v>
      </c>
      <c r="D3937" t="s">
        <v>675</v>
      </c>
      <c r="E3937" t="s">
        <v>676</v>
      </c>
      <c r="F3937" t="s">
        <v>6227</v>
      </c>
      <c r="G3937" t="s">
        <v>422</v>
      </c>
      <c r="H3937" t="s">
        <v>526</v>
      </c>
      <c r="I3937" t="s">
        <v>527</v>
      </c>
      <c r="J3937">
        <v>1</v>
      </c>
      <c r="K3937">
        <v>53.088000000000001</v>
      </c>
      <c r="L3937">
        <v>55.677999999999997</v>
      </c>
      <c r="M3937">
        <v>56.591999999999999</v>
      </c>
      <c r="N3937">
        <v>57.34</v>
      </c>
      <c r="O3937">
        <v>58.082999999999998</v>
      </c>
      <c r="P3937">
        <v>59.234000000000002</v>
      </c>
      <c r="Q3937">
        <v>60.427999999999997</v>
      </c>
      <c r="R3937">
        <v>61.667000000000002</v>
      </c>
      <c r="S3937">
        <v>62.921999999999997</v>
      </c>
      <c r="T3937">
        <v>64.748000000000005</v>
      </c>
      <c r="U3937">
        <v>67.185000000000002</v>
      </c>
      <c r="V3937">
        <v>69.716999999999999</v>
      </c>
      <c r="W3937">
        <v>72.346999999999994</v>
      </c>
      <c r="X3937">
        <v>75.078000000000003</v>
      </c>
      <c r="Y3937">
        <v>77.915000000000006</v>
      </c>
      <c r="Z3937">
        <v>80.858999999999995</v>
      </c>
      <c r="AA3937">
        <v>83.917000000000002</v>
      </c>
      <c r="AB3937">
        <v>87.093000000000004</v>
      </c>
      <c r="AC3937">
        <v>90.39</v>
      </c>
      <c r="AD3937">
        <v>93.814999999999998</v>
      </c>
    </row>
    <row r="3938" spans="2:30" ht="15" customHeight="1" x14ac:dyDescent="0.45">
      <c r="B3938" t="s">
        <v>419</v>
      </c>
      <c r="C3938" t="s">
        <v>191</v>
      </c>
      <c r="D3938" t="s">
        <v>678</v>
      </c>
      <c r="E3938" t="s">
        <v>679</v>
      </c>
      <c r="F3938" t="s">
        <v>6228</v>
      </c>
      <c r="G3938" t="s">
        <v>422</v>
      </c>
      <c r="H3938" t="s">
        <v>526</v>
      </c>
      <c r="I3938" t="s">
        <v>527</v>
      </c>
      <c r="J3938">
        <v>1</v>
      </c>
      <c r="K3938">
        <v>53.088000000000001</v>
      </c>
      <c r="L3938">
        <v>55.677999999999997</v>
      </c>
      <c r="M3938">
        <v>56.591999999999999</v>
      </c>
      <c r="N3938">
        <v>57.34</v>
      </c>
      <c r="O3938">
        <v>58.082999999999998</v>
      </c>
      <c r="P3938">
        <v>59.234000000000002</v>
      </c>
      <c r="Q3938">
        <v>60.427999999999997</v>
      </c>
      <c r="R3938">
        <v>61.667000000000002</v>
      </c>
      <c r="S3938">
        <v>62.921999999999997</v>
      </c>
      <c r="T3938">
        <v>64.748000000000005</v>
      </c>
      <c r="U3938">
        <v>67.185000000000002</v>
      </c>
      <c r="V3938">
        <v>69.716999999999999</v>
      </c>
      <c r="W3938">
        <v>72.346999999999994</v>
      </c>
      <c r="X3938">
        <v>75.078000000000003</v>
      </c>
      <c r="Y3938">
        <v>77.915000000000006</v>
      </c>
      <c r="Z3938">
        <v>80.858999999999995</v>
      </c>
      <c r="AA3938">
        <v>83.917000000000002</v>
      </c>
      <c r="AB3938">
        <v>87.093000000000004</v>
      </c>
      <c r="AC3938">
        <v>90.39</v>
      </c>
      <c r="AD3938">
        <v>93.814999999999998</v>
      </c>
    </row>
    <row r="3939" spans="2:30" ht="15" customHeight="1" x14ac:dyDescent="0.45">
      <c r="B3939" t="s">
        <v>419</v>
      </c>
      <c r="C3939" t="s">
        <v>191</v>
      </c>
      <c r="D3939" t="s">
        <v>681</v>
      </c>
      <c r="E3939" t="s">
        <v>682</v>
      </c>
      <c r="F3939" t="s">
        <v>6229</v>
      </c>
      <c r="G3939" t="s">
        <v>422</v>
      </c>
      <c r="H3939" t="s">
        <v>526</v>
      </c>
      <c r="I3939" t="s">
        <v>527</v>
      </c>
      <c r="J3939">
        <v>1</v>
      </c>
      <c r="K3939">
        <v>1.9179999999999999</v>
      </c>
      <c r="L3939">
        <v>1.9239999999999999</v>
      </c>
      <c r="M3939">
        <v>1.95</v>
      </c>
      <c r="N3939">
        <v>1.9530000000000001</v>
      </c>
      <c r="O3939">
        <v>1.9530000000000001</v>
      </c>
      <c r="P3939">
        <v>1.9550000000000001</v>
      </c>
      <c r="Q3939">
        <v>1.9590000000000001</v>
      </c>
      <c r="R3939">
        <v>1.9630000000000001</v>
      </c>
      <c r="S3939">
        <v>1.9670000000000001</v>
      </c>
      <c r="T3939">
        <v>1.9710000000000001</v>
      </c>
      <c r="U3939">
        <v>1.96</v>
      </c>
      <c r="V3939">
        <v>1.95</v>
      </c>
      <c r="W3939">
        <v>1.9410000000000001</v>
      </c>
      <c r="X3939">
        <v>1.931</v>
      </c>
      <c r="Y3939">
        <v>1.9219999999999999</v>
      </c>
      <c r="Z3939">
        <v>1.913</v>
      </c>
      <c r="AA3939">
        <v>1.903</v>
      </c>
      <c r="AB3939">
        <v>1.895</v>
      </c>
      <c r="AC3939">
        <v>1.887</v>
      </c>
      <c r="AD3939">
        <v>1.879</v>
      </c>
    </row>
    <row r="3940" spans="2:30" ht="15" customHeight="1" x14ac:dyDescent="0.45">
      <c r="B3940" t="s">
        <v>419</v>
      </c>
      <c r="C3940" t="s">
        <v>191</v>
      </c>
      <c r="D3940" t="s">
        <v>684</v>
      </c>
      <c r="E3940" t="s">
        <v>685</v>
      </c>
      <c r="F3940" t="s">
        <v>6230</v>
      </c>
      <c r="G3940" t="s">
        <v>422</v>
      </c>
      <c r="H3940" t="s">
        <v>526</v>
      </c>
      <c r="I3940" t="s">
        <v>527</v>
      </c>
      <c r="J3940">
        <v>1</v>
      </c>
      <c r="K3940">
        <v>0.16600000000000001</v>
      </c>
      <c r="L3940">
        <v>0.16600000000000001</v>
      </c>
      <c r="M3940">
        <v>0.19500000000000001</v>
      </c>
      <c r="N3940">
        <v>0.21099999999999999</v>
      </c>
      <c r="O3940">
        <v>0.217</v>
      </c>
      <c r="P3940">
        <v>0.224</v>
      </c>
      <c r="Q3940">
        <v>0.23300000000000001</v>
      </c>
      <c r="R3940">
        <v>0.24099999999999999</v>
      </c>
      <c r="S3940">
        <v>0.249</v>
      </c>
      <c r="T3940">
        <v>0.25700000000000001</v>
      </c>
      <c r="U3940">
        <v>0.26500000000000001</v>
      </c>
      <c r="V3940">
        <v>0.27300000000000002</v>
      </c>
      <c r="W3940">
        <v>0.28199999999999997</v>
      </c>
      <c r="X3940">
        <v>0.28999999999999998</v>
      </c>
      <c r="Y3940">
        <v>0.29899999999999999</v>
      </c>
      <c r="Z3940">
        <v>0.307</v>
      </c>
      <c r="AA3940">
        <v>0.316</v>
      </c>
      <c r="AB3940">
        <v>0.32500000000000001</v>
      </c>
      <c r="AC3940">
        <v>0.33400000000000002</v>
      </c>
      <c r="AD3940">
        <v>0.34399999999999997</v>
      </c>
    </row>
    <row r="3941" spans="2:30" ht="15" customHeight="1" x14ac:dyDescent="0.45">
      <c r="B3941" t="s">
        <v>419</v>
      </c>
      <c r="C3941" t="s">
        <v>191</v>
      </c>
      <c r="D3941" t="s">
        <v>687</v>
      </c>
      <c r="E3941" t="s">
        <v>688</v>
      </c>
      <c r="F3941" t="s">
        <v>6231</v>
      </c>
      <c r="G3941" t="s">
        <v>422</v>
      </c>
      <c r="H3941" t="s">
        <v>526</v>
      </c>
      <c r="I3941" t="s">
        <v>527</v>
      </c>
      <c r="J3941">
        <v>1</v>
      </c>
      <c r="K3941">
        <v>15.788</v>
      </c>
      <c r="L3941">
        <v>17.709</v>
      </c>
      <c r="M3941">
        <v>18.013999999999999</v>
      </c>
      <c r="N3941">
        <v>18.257999999999999</v>
      </c>
      <c r="O3941">
        <v>18.544</v>
      </c>
      <c r="P3941">
        <v>18.939</v>
      </c>
      <c r="Q3941">
        <v>19.359000000000002</v>
      </c>
      <c r="R3941">
        <v>19.808</v>
      </c>
      <c r="S3941">
        <v>20.257999999999999</v>
      </c>
      <c r="T3941">
        <v>20.86</v>
      </c>
      <c r="U3941">
        <v>21.634</v>
      </c>
      <c r="V3941">
        <v>22.434999999999999</v>
      </c>
      <c r="W3941">
        <v>23.263999999999999</v>
      </c>
      <c r="X3941">
        <v>24.122</v>
      </c>
      <c r="Y3941">
        <v>25.009</v>
      </c>
      <c r="Z3941">
        <v>25.927</v>
      </c>
      <c r="AA3941">
        <v>26.876999999999999</v>
      </c>
      <c r="AB3941">
        <v>27.859000000000002</v>
      </c>
      <c r="AC3941">
        <v>28.875</v>
      </c>
      <c r="AD3941">
        <v>29.925999999999998</v>
      </c>
    </row>
    <row r="3942" spans="2:30" ht="15" customHeight="1" x14ac:dyDescent="0.45">
      <c r="B3942" t="s">
        <v>419</v>
      </c>
      <c r="C3942" t="s">
        <v>191</v>
      </c>
      <c r="D3942" t="s">
        <v>690</v>
      </c>
      <c r="E3942" t="s">
        <v>691</v>
      </c>
      <c r="F3942" t="s">
        <v>6232</v>
      </c>
      <c r="G3942" t="s">
        <v>422</v>
      </c>
      <c r="H3942" t="s">
        <v>526</v>
      </c>
      <c r="I3942" t="s">
        <v>527</v>
      </c>
      <c r="J3942">
        <v>1</v>
      </c>
      <c r="K3942">
        <v>0</v>
      </c>
      <c r="L3942">
        <v>0</v>
      </c>
      <c r="M3942">
        <v>0</v>
      </c>
      <c r="N3942">
        <v>0</v>
      </c>
      <c r="O3942">
        <v>0</v>
      </c>
      <c r="P3942">
        <v>0</v>
      </c>
      <c r="Q3942">
        <v>0</v>
      </c>
      <c r="R3942">
        <v>0</v>
      </c>
      <c r="S3942">
        <v>0</v>
      </c>
      <c r="T3942">
        <v>0</v>
      </c>
      <c r="U3942">
        <v>0</v>
      </c>
      <c r="V3942">
        <v>0</v>
      </c>
      <c r="W3942">
        <v>0</v>
      </c>
      <c r="X3942">
        <v>0</v>
      </c>
      <c r="Y3942">
        <v>0</v>
      </c>
      <c r="Z3942">
        <v>0</v>
      </c>
      <c r="AA3942">
        <v>0</v>
      </c>
      <c r="AB3942">
        <v>0</v>
      </c>
      <c r="AC3942">
        <v>0</v>
      </c>
      <c r="AD3942">
        <v>0</v>
      </c>
    </row>
    <row r="3943" spans="2:30" ht="15" customHeight="1" x14ac:dyDescent="0.45">
      <c r="B3943" t="s">
        <v>419</v>
      </c>
      <c r="C3943" t="s">
        <v>191</v>
      </c>
      <c r="D3943" t="s">
        <v>693</v>
      </c>
      <c r="E3943" t="s">
        <v>694</v>
      </c>
      <c r="F3943" t="s">
        <v>6233</v>
      </c>
      <c r="G3943" t="s">
        <v>422</v>
      </c>
      <c r="H3943" t="s">
        <v>526</v>
      </c>
      <c r="I3943" t="s">
        <v>527</v>
      </c>
      <c r="J3943">
        <v>1</v>
      </c>
      <c r="K3943">
        <v>35.125999999999998</v>
      </c>
      <c r="L3943">
        <v>35.771999999999998</v>
      </c>
      <c r="M3943">
        <v>36.325000000000003</v>
      </c>
      <c r="N3943">
        <v>36.808</v>
      </c>
      <c r="O3943">
        <v>37.256999999999998</v>
      </c>
      <c r="P3943">
        <v>38.002000000000002</v>
      </c>
      <c r="Q3943">
        <v>38.762</v>
      </c>
      <c r="R3943">
        <v>39.537999999999997</v>
      </c>
      <c r="S3943">
        <v>40.328000000000003</v>
      </c>
      <c r="T3943">
        <v>41.537999999999997</v>
      </c>
      <c r="U3943">
        <v>43.2</v>
      </c>
      <c r="V3943">
        <v>44.927999999999997</v>
      </c>
      <c r="W3943">
        <v>46.725000000000001</v>
      </c>
      <c r="X3943">
        <v>48.594000000000001</v>
      </c>
      <c r="Y3943">
        <v>50.536999999999999</v>
      </c>
      <c r="Z3943">
        <v>52.558999999999997</v>
      </c>
      <c r="AA3943">
        <v>54.661000000000001</v>
      </c>
      <c r="AB3943">
        <v>56.847999999999999</v>
      </c>
      <c r="AC3943">
        <v>59.122</v>
      </c>
      <c r="AD3943">
        <v>61.487000000000002</v>
      </c>
    </row>
    <row r="3944" spans="2:30" ht="15" customHeight="1" x14ac:dyDescent="0.45">
      <c r="B3944" t="s">
        <v>419</v>
      </c>
      <c r="C3944" t="s">
        <v>191</v>
      </c>
      <c r="D3944" t="s">
        <v>696</v>
      </c>
      <c r="E3944" t="s">
        <v>697</v>
      </c>
      <c r="F3944" t="s">
        <v>6234</v>
      </c>
      <c r="G3944" t="s">
        <v>422</v>
      </c>
      <c r="H3944" t="s">
        <v>526</v>
      </c>
      <c r="I3944" t="s">
        <v>527</v>
      </c>
      <c r="J3944">
        <v>1</v>
      </c>
      <c r="K3944">
        <v>8.8999999999999996E-2</v>
      </c>
      <c r="L3944">
        <v>0.107</v>
      </c>
      <c r="M3944">
        <v>0.108</v>
      </c>
      <c r="N3944">
        <v>0.11</v>
      </c>
      <c r="O3944">
        <v>0.112</v>
      </c>
      <c r="P3944">
        <v>0.113</v>
      </c>
      <c r="Q3944">
        <v>0.115</v>
      </c>
      <c r="R3944">
        <v>0.11700000000000001</v>
      </c>
      <c r="S3944">
        <v>0.12</v>
      </c>
      <c r="T3944">
        <v>0.122</v>
      </c>
      <c r="U3944">
        <v>0.126</v>
      </c>
      <c r="V3944">
        <v>0.13100000000000001</v>
      </c>
      <c r="W3944">
        <v>0.13600000000000001</v>
      </c>
      <c r="X3944">
        <v>0.14199999999999999</v>
      </c>
      <c r="Y3944">
        <v>0.14699999999999999</v>
      </c>
      <c r="Z3944">
        <v>0.153</v>
      </c>
      <c r="AA3944">
        <v>0.159</v>
      </c>
      <c r="AB3944">
        <v>0.16600000000000001</v>
      </c>
      <c r="AC3944">
        <v>0.17199999999999999</v>
      </c>
      <c r="AD3944">
        <v>0.17899999999999999</v>
      </c>
    </row>
    <row r="3945" spans="2:30" ht="15" customHeight="1" x14ac:dyDescent="0.45">
      <c r="B3945" t="s">
        <v>419</v>
      </c>
      <c r="C3945" t="s">
        <v>191</v>
      </c>
      <c r="D3945" t="s">
        <v>699</v>
      </c>
      <c r="E3945" t="s">
        <v>700</v>
      </c>
      <c r="F3945" t="s">
        <v>6235</v>
      </c>
      <c r="G3945" t="s">
        <v>422</v>
      </c>
      <c r="H3945" t="s">
        <v>526</v>
      </c>
      <c r="I3945" t="s">
        <v>527</v>
      </c>
      <c r="J3945">
        <v>1</v>
      </c>
      <c r="K3945">
        <v>20.780999999999999</v>
      </c>
      <c r="L3945">
        <v>20.295000000000002</v>
      </c>
      <c r="M3945">
        <v>22.867000000000001</v>
      </c>
      <c r="N3945">
        <v>23.742999999999999</v>
      </c>
      <c r="O3945">
        <v>23.936</v>
      </c>
      <c r="P3945">
        <v>24.553000000000001</v>
      </c>
      <c r="Q3945">
        <v>25.548999999999999</v>
      </c>
      <c r="R3945">
        <v>26.611000000000001</v>
      </c>
      <c r="S3945">
        <v>27.728000000000002</v>
      </c>
      <c r="T3945">
        <v>28.975000000000001</v>
      </c>
      <c r="U3945">
        <v>30.308</v>
      </c>
      <c r="V3945">
        <v>31.744</v>
      </c>
      <c r="W3945">
        <v>33.271000000000001</v>
      </c>
      <c r="X3945">
        <v>34.902000000000001</v>
      </c>
      <c r="Y3945">
        <v>36.631</v>
      </c>
      <c r="Z3945">
        <v>38.478999999999999</v>
      </c>
      <c r="AA3945">
        <v>40.454999999999998</v>
      </c>
      <c r="AB3945">
        <v>42.573</v>
      </c>
      <c r="AC3945">
        <v>44.850999999999999</v>
      </c>
      <c r="AD3945">
        <v>47.180999999999997</v>
      </c>
    </row>
    <row r="3946" spans="2:30" ht="15" customHeight="1" x14ac:dyDescent="0.45">
      <c r="B3946" t="s">
        <v>419</v>
      </c>
      <c r="C3946" t="s">
        <v>191</v>
      </c>
      <c r="D3946" t="s">
        <v>702</v>
      </c>
      <c r="E3946" t="s">
        <v>703</v>
      </c>
      <c r="F3946" t="s">
        <v>6236</v>
      </c>
      <c r="G3946" t="s">
        <v>422</v>
      </c>
      <c r="H3946" t="s">
        <v>526</v>
      </c>
      <c r="I3946" t="s">
        <v>527</v>
      </c>
      <c r="J3946">
        <v>2</v>
      </c>
      <c r="K3946">
        <v>53.088000000000001</v>
      </c>
      <c r="L3946">
        <v>55.677999999999997</v>
      </c>
      <c r="M3946">
        <v>56.591999999999999</v>
      </c>
      <c r="N3946">
        <v>57.34</v>
      </c>
      <c r="O3946">
        <v>58.067999999999998</v>
      </c>
      <c r="P3946">
        <v>59.222000000000001</v>
      </c>
      <c r="Q3946">
        <v>60.417999999999999</v>
      </c>
      <c r="R3946">
        <v>61.658000000000001</v>
      </c>
      <c r="S3946">
        <v>62.914000000000001</v>
      </c>
      <c r="T3946">
        <v>64.739000000000004</v>
      </c>
      <c r="U3946">
        <v>67.176000000000002</v>
      </c>
      <c r="V3946">
        <v>69.707999999999998</v>
      </c>
      <c r="W3946">
        <v>72.337999999999994</v>
      </c>
      <c r="X3946">
        <v>75.069000000000003</v>
      </c>
      <c r="Y3946">
        <v>77.905000000000001</v>
      </c>
      <c r="Z3946">
        <v>80.849999999999994</v>
      </c>
      <c r="AA3946">
        <v>83.906999999999996</v>
      </c>
      <c r="AB3946">
        <v>87.081999999999994</v>
      </c>
      <c r="AC3946">
        <v>90.38</v>
      </c>
      <c r="AD3946">
        <v>93.804000000000002</v>
      </c>
    </row>
    <row r="3947" spans="2:30" ht="15" customHeight="1" x14ac:dyDescent="0.45">
      <c r="B3947" t="s">
        <v>419</v>
      </c>
      <c r="C3947" t="s">
        <v>191</v>
      </c>
      <c r="D3947" t="s">
        <v>705</v>
      </c>
      <c r="E3947" t="s">
        <v>706</v>
      </c>
      <c r="F3947" t="s">
        <v>6237</v>
      </c>
      <c r="G3947" t="s">
        <v>422</v>
      </c>
      <c r="H3947" t="s">
        <v>526</v>
      </c>
      <c r="I3947" t="s">
        <v>527</v>
      </c>
      <c r="J3947">
        <v>2</v>
      </c>
      <c r="K3947">
        <v>53.088000000000001</v>
      </c>
      <c r="L3947">
        <v>55.677999999999997</v>
      </c>
      <c r="M3947">
        <v>56.591999999999999</v>
      </c>
      <c r="N3947">
        <v>57.34</v>
      </c>
      <c r="O3947">
        <v>58.067999999999998</v>
      </c>
      <c r="P3947">
        <v>59.222000000000001</v>
      </c>
      <c r="Q3947">
        <v>60.417999999999999</v>
      </c>
      <c r="R3947">
        <v>61.658000000000001</v>
      </c>
      <c r="S3947">
        <v>62.914000000000001</v>
      </c>
      <c r="T3947">
        <v>64.739000000000004</v>
      </c>
      <c r="U3947">
        <v>67.176000000000002</v>
      </c>
      <c r="V3947">
        <v>69.707999999999998</v>
      </c>
      <c r="W3947">
        <v>72.337999999999994</v>
      </c>
      <c r="X3947">
        <v>75.069000000000003</v>
      </c>
      <c r="Y3947">
        <v>77.905000000000001</v>
      </c>
      <c r="Z3947">
        <v>80.849999999999994</v>
      </c>
      <c r="AA3947">
        <v>83.906999999999996</v>
      </c>
      <c r="AB3947">
        <v>87.081999999999994</v>
      </c>
      <c r="AC3947">
        <v>90.38</v>
      </c>
      <c r="AD3947">
        <v>93.804000000000002</v>
      </c>
    </row>
    <row r="3948" spans="2:30" ht="15" customHeight="1" x14ac:dyDescent="0.45">
      <c r="B3948" t="s">
        <v>419</v>
      </c>
      <c r="C3948" t="s">
        <v>191</v>
      </c>
      <c r="D3948" t="s">
        <v>708</v>
      </c>
      <c r="E3948" t="s">
        <v>709</v>
      </c>
      <c r="F3948" t="s">
        <v>6238</v>
      </c>
      <c r="G3948" t="s">
        <v>422</v>
      </c>
      <c r="H3948" t="s">
        <v>526</v>
      </c>
      <c r="I3948" t="s">
        <v>527</v>
      </c>
      <c r="J3948">
        <v>2</v>
      </c>
      <c r="K3948">
        <v>1.9179999999999999</v>
      </c>
      <c r="L3948">
        <v>1.9239999999999999</v>
      </c>
      <c r="M3948">
        <v>1.95</v>
      </c>
      <c r="N3948">
        <v>1.9530000000000001</v>
      </c>
      <c r="O3948">
        <v>1.9530000000000001</v>
      </c>
      <c r="P3948">
        <v>1.9530000000000001</v>
      </c>
      <c r="Q3948">
        <v>1.958</v>
      </c>
      <c r="R3948">
        <v>1.962</v>
      </c>
      <c r="S3948">
        <v>1.966</v>
      </c>
      <c r="T3948">
        <v>1.9690000000000001</v>
      </c>
      <c r="U3948">
        <v>1.9590000000000001</v>
      </c>
      <c r="V3948">
        <v>1.9490000000000001</v>
      </c>
      <c r="W3948">
        <v>1.9390000000000001</v>
      </c>
      <c r="X3948">
        <v>1.93</v>
      </c>
      <c r="Y3948">
        <v>1.921</v>
      </c>
      <c r="Z3948">
        <v>1.911</v>
      </c>
      <c r="AA3948">
        <v>1.9019999999999999</v>
      </c>
      <c r="AB3948">
        <v>1.8939999999999999</v>
      </c>
      <c r="AC3948">
        <v>1.8859999999999999</v>
      </c>
      <c r="AD3948">
        <v>1.8779999999999999</v>
      </c>
    </row>
    <row r="3949" spans="2:30" ht="15" customHeight="1" x14ac:dyDescent="0.45">
      <c r="B3949" t="s">
        <v>419</v>
      </c>
      <c r="C3949" t="s">
        <v>191</v>
      </c>
      <c r="D3949" t="s">
        <v>711</v>
      </c>
      <c r="E3949" t="s">
        <v>712</v>
      </c>
      <c r="F3949" t="s">
        <v>6239</v>
      </c>
      <c r="G3949" t="s">
        <v>422</v>
      </c>
      <c r="H3949" t="s">
        <v>526</v>
      </c>
      <c r="I3949" t="s">
        <v>527</v>
      </c>
      <c r="J3949">
        <v>2</v>
      </c>
      <c r="K3949">
        <v>0.16600000000000001</v>
      </c>
      <c r="L3949">
        <v>0.16600000000000001</v>
      </c>
      <c r="M3949">
        <v>0.19500000000000001</v>
      </c>
      <c r="N3949">
        <v>0.21099999999999999</v>
      </c>
      <c r="O3949">
        <v>0.20200000000000001</v>
      </c>
      <c r="P3949">
        <v>0.215</v>
      </c>
      <c r="Q3949">
        <v>0.22500000000000001</v>
      </c>
      <c r="R3949">
        <v>0.23400000000000001</v>
      </c>
      <c r="S3949">
        <v>0.24199999999999999</v>
      </c>
      <c r="T3949">
        <v>0.25</v>
      </c>
      <c r="U3949">
        <v>0.25800000000000001</v>
      </c>
      <c r="V3949">
        <v>0.26500000000000001</v>
      </c>
      <c r="W3949">
        <v>0.27400000000000002</v>
      </c>
      <c r="X3949">
        <v>0.28199999999999997</v>
      </c>
      <c r="Y3949">
        <v>0.28999999999999998</v>
      </c>
      <c r="Z3949">
        <v>0.29899999999999999</v>
      </c>
      <c r="AA3949">
        <v>0.307</v>
      </c>
      <c r="AB3949">
        <v>0.316</v>
      </c>
      <c r="AC3949">
        <v>0.32500000000000001</v>
      </c>
      <c r="AD3949">
        <v>0.33400000000000002</v>
      </c>
    </row>
    <row r="3950" spans="2:30" ht="15" customHeight="1" x14ac:dyDescent="0.45">
      <c r="B3950" t="s">
        <v>419</v>
      </c>
      <c r="C3950" t="s">
        <v>191</v>
      </c>
      <c r="D3950" t="s">
        <v>687</v>
      </c>
      <c r="E3950" t="s">
        <v>714</v>
      </c>
      <c r="F3950" t="s">
        <v>6240</v>
      </c>
      <c r="G3950" t="s">
        <v>422</v>
      </c>
      <c r="H3950" t="s">
        <v>526</v>
      </c>
      <c r="I3950" t="s">
        <v>527</v>
      </c>
      <c r="J3950">
        <v>2</v>
      </c>
      <c r="K3950">
        <v>15.788</v>
      </c>
      <c r="L3950">
        <v>17.709</v>
      </c>
      <c r="M3950">
        <v>18.013999999999999</v>
      </c>
      <c r="N3950">
        <v>18.257999999999999</v>
      </c>
      <c r="O3950">
        <v>18.544</v>
      </c>
      <c r="P3950">
        <v>18.939</v>
      </c>
      <c r="Q3950">
        <v>19.358000000000001</v>
      </c>
      <c r="R3950">
        <v>19.806999999999999</v>
      </c>
      <c r="S3950">
        <v>20.257999999999999</v>
      </c>
      <c r="T3950">
        <v>20.86</v>
      </c>
      <c r="U3950">
        <v>21.634</v>
      </c>
      <c r="V3950">
        <v>22.434999999999999</v>
      </c>
      <c r="W3950">
        <v>23.263999999999999</v>
      </c>
      <c r="X3950">
        <v>24.122</v>
      </c>
      <c r="Y3950">
        <v>25.009</v>
      </c>
      <c r="Z3950">
        <v>25.927</v>
      </c>
      <c r="AA3950">
        <v>26.876999999999999</v>
      </c>
      <c r="AB3950">
        <v>27.859000000000002</v>
      </c>
      <c r="AC3950">
        <v>28.875</v>
      </c>
      <c r="AD3950">
        <v>29.925999999999998</v>
      </c>
    </row>
    <row r="3951" spans="2:30" ht="15" customHeight="1" x14ac:dyDescent="0.45">
      <c r="B3951" t="s">
        <v>419</v>
      </c>
      <c r="C3951" t="s">
        <v>191</v>
      </c>
      <c r="D3951" t="s">
        <v>716</v>
      </c>
      <c r="E3951" t="s">
        <v>717</v>
      </c>
      <c r="F3951" t="s">
        <v>6241</v>
      </c>
      <c r="G3951" t="s">
        <v>422</v>
      </c>
      <c r="H3951" t="s">
        <v>526</v>
      </c>
      <c r="I3951" t="s">
        <v>527</v>
      </c>
      <c r="J3951">
        <v>2</v>
      </c>
      <c r="K3951">
        <v>0</v>
      </c>
      <c r="L3951">
        <v>0</v>
      </c>
      <c r="M3951">
        <v>0</v>
      </c>
      <c r="N3951">
        <v>0</v>
      </c>
      <c r="O3951">
        <v>0</v>
      </c>
      <c r="P3951">
        <v>0</v>
      </c>
      <c r="Q3951">
        <v>0</v>
      </c>
      <c r="R3951">
        <v>0</v>
      </c>
      <c r="S3951">
        <v>0</v>
      </c>
      <c r="T3951">
        <v>0</v>
      </c>
      <c r="U3951">
        <v>0</v>
      </c>
      <c r="V3951">
        <v>0</v>
      </c>
      <c r="W3951">
        <v>0</v>
      </c>
      <c r="X3951">
        <v>0</v>
      </c>
      <c r="Y3951">
        <v>0</v>
      </c>
      <c r="Z3951">
        <v>0</v>
      </c>
      <c r="AA3951">
        <v>0</v>
      </c>
      <c r="AB3951">
        <v>0</v>
      </c>
      <c r="AC3951">
        <v>0</v>
      </c>
      <c r="AD3951">
        <v>0</v>
      </c>
    </row>
    <row r="3952" spans="2:30" ht="15" customHeight="1" x14ac:dyDescent="0.45">
      <c r="B3952" t="s">
        <v>419</v>
      </c>
      <c r="C3952" t="s">
        <v>191</v>
      </c>
      <c r="D3952" t="s">
        <v>719</v>
      </c>
      <c r="E3952" t="s">
        <v>720</v>
      </c>
      <c r="F3952" t="s">
        <v>6242</v>
      </c>
      <c r="G3952" t="s">
        <v>422</v>
      </c>
      <c r="H3952" t="s">
        <v>526</v>
      </c>
      <c r="I3952" t="s">
        <v>527</v>
      </c>
      <c r="J3952">
        <v>2</v>
      </c>
      <c r="K3952">
        <v>35.125999999999998</v>
      </c>
      <c r="L3952">
        <v>35.771999999999998</v>
      </c>
      <c r="M3952">
        <v>36.325000000000003</v>
      </c>
      <c r="N3952">
        <v>36.808</v>
      </c>
      <c r="O3952">
        <v>37.256999999999998</v>
      </c>
      <c r="P3952">
        <v>38.002000000000002</v>
      </c>
      <c r="Q3952">
        <v>38.762</v>
      </c>
      <c r="R3952">
        <v>39.537999999999997</v>
      </c>
      <c r="S3952">
        <v>40.328000000000003</v>
      </c>
      <c r="T3952">
        <v>41.537999999999997</v>
      </c>
      <c r="U3952">
        <v>43.2</v>
      </c>
      <c r="V3952">
        <v>44.927999999999997</v>
      </c>
      <c r="W3952">
        <v>46.725000000000001</v>
      </c>
      <c r="X3952">
        <v>48.594000000000001</v>
      </c>
      <c r="Y3952">
        <v>50.536999999999999</v>
      </c>
      <c r="Z3952">
        <v>52.558999999999997</v>
      </c>
      <c r="AA3952">
        <v>54.661000000000001</v>
      </c>
      <c r="AB3952">
        <v>56.847999999999999</v>
      </c>
      <c r="AC3952">
        <v>59.122</v>
      </c>
      <c r="AD3952">
        <v>61.487000000000002</v>
      </c>
    </row>
    <row r="3953" spans="2:30" ht="15" customHeight="1" x14ac:dyDescent="0.45">
      <c r="B3953" t="s">
        <v>419</v>
      </c>
      <c r="C3953" t="s">
        <v>191</v>
      </c>
      <c r="D3953" t="s">
        <v>722</v>
      </c>
      <c r="E3953" t="s">
        <v>723</v>
      </c>
      <c r="F3953" t="s">
        <v>6243</v>
      </c>
      <c r="G3953" t="s">
        <v>422</v>
      </c>
      <c r="H3953" t="s">
        <v>526</v>
      </c>
      <c r="I3953" t="s">
        <v>527</v>
      </c>
      <c r="J3953">
        <v>2</v>
      </c>
      <c r="K3953">
        <v>8.8999999999999996E-2</v>
      </c>
      <c r="L3953">
        <v>0.107</v>
      </c>
      <c r="M3953">
        <v>0.108</v>
      </c>
      <c r="N3953">
        <v>0.11</v>
      </c>
      <c r="O3953">
        <v>0.112</v>
      </c>
      <c r="P3953">
        <v>0.113</v>
      </c>
      <c r="Q3953">
        <v>0.115</v>
      </c>
      <c r="R3953">
        <v>0.11700000000000001</v>
      </c>
      <c r="S3953">
        <v>0.12</v>
      </c>
      <c r="T3953">
        <v>0.122</v>
      </c>
      <c r="U3953">
        <v>0.126</v>
      </c>
      <c r="V3953">
        <v>0.13100000000000001</v>
      </c>
      <c r="W3953">
        <v>0.13600000000000001</v>
      </c>
      <c r="X3953">
        <v>0.14199999999999999</v>
      </c>
      <c r="Y3953">
        <v>0.14699999999999999</v>
      </c>
      <c r="Z3953">
        <v>0.153</v>
      </c>
      <c r="AA3953">
        <v>0.159</v>
      </c>
      <c r="AB3953">
        <v>0.16600000000000001</v>
      </c>
      <c r="AC3953">
        <v>0.17199999999999999</v>
      </c>
      <c r="AD3953">
        <v>0.17899999999999999</v>
      </c>
    </row>
    <row r="3954" spans="2:30" ht="15" customHeight="1" x14ac:dyDescent="0.45">
      <c r="B3954" t="s">
        <v>419</v>
      </c>
      <c r="C3954" t="s">
        <v>191</v>
      </c>
      <c r="D3954" t="s">
        <v>725</v>
      </c>
      <c r="E3954" t="s">
        <v>726</v>
      </c>
      <c r="F3954" t="s">
        <v>6244</v>
      </c>
      <c r="G3954" t="s">
        <v>422</v>
      </c>
      <c r="H3954" t="s">
        <v>526</v>
      </c>
      <c r="I3954" t="s">
        <v>527</v>
      </c>
      <c r="J3954">
        <v>2</v>
      </c>
      <c r="K3954">
        <v>20.780999999999999</v>
      </c>
      <c r="L3954">
        <v>20.295000000000002</v>
      </c>
      <c r="M3954">
        <v>22.867000000000001</v>
      </c>
      <c r="N3954">
        <v>23.742999999999999</v>
      </c>
      <c r="O3954">
        <v>23.936</v>
      </c>
      <c r="P3954">
        <v>24.553000000000001</v>
      </c>
      <c r="Q3954">
        <v>25.548999999999999</v>
      </c>
      <c r="R3954">
        <v>26.611000000000001</v>
      </c>
      <c r="S3954">
        <v>27.728000000000002</v>
      </c>
      <c r="T3954">
        <v>28.975000000000001</v>
      </c>
      <c r="U3954">
        <v>30.308</v>
      </c>
      <c r="V3954">
        <v>31.744</v>
      </c>
      <c r="W3954">
        <v>33.271000000000001</v>
      </c>
      <c r="X3954">
        <v>34.902000000000001</v>
      </c>
      <c r="Y3954">
        <v>36.631</v>
      </c>
      <c r="Z3954">
        <v>38.478999999999999</v>
      </c>
      <c r="AA3954">
        <v>40.454999999999998</v>
      </c>
      <c r="AB3954">
        <v>42.573</v>
      </c>
      <c r="AC3954">
        <v>44.850999999999999</v>
      </c>
      <c r="AD3954">
        <v>47.180999999999997</v>
      </c>
    </row>
    <row r="3955" spans="2:30" ht="15" customHeight="1" x14ac:dyDescent="0.45">
      <c r="B3955" t="s">
        <v>419</v>
      </c>
      <c r="C3955" t="s">
        <v>191</v>
      </c>
      <c r="D3955" t="s">
        <v>728</v>
      </c>
      <c r="E3955" t="s">
        <v>729</v>
      </c>
      <c r="F3955" t="s">
        <v>6245</v>
      </c>
      <c r="G3955" t="s">
        <v>422</v>
      </c>
      <c r="H3955" t="s">
        <v>526</v>
      </c>
      <c r="I3955" t="s">
        <v>731</v>
      </c>
      <c r="J3955">
        <v>1</v>
      </c>
      <c r="K3955">
        <v>100</v>
      </c>
      <c r="L3955">
        <v>102.79199</v>
      </c>
      <c r="M3955">
        <v>112.47463999999999</v>
      </c>
      <c r="N3955">
        <v>116.61282</v>
      </c>
      <c r="O3955">
        <v>118.14263</v>
      </c>
      <c r="P3955">
        <v>120.9152</v>
      </c>
      <c r="Q3955">
        <v>124.99099</v>
      </c>
      <c r="R3955">
        <v>129.24015</v>
      </c>
      <c r="S3955">
        <v>133.60122999999999</v>
      </c>
      <c r="T3955">
        <v>138.44519</v>
      </c>
      <c r="U3955">
        <v>143.92158000000001</v>
      </c>
      <c r="V3955">
        <v>149.97976</v>
      </c>
      <c r="W3955">
        <v>156.35128</v>
      </c>
      <c r="X3955">
        <v>163.06502</v>
      </c>
      <c r="Y3955">
        <v>170.11463000000001</v>
      </c>
      <c r="Z3955">
        <v>177.55208999999999</v>
      </c>
      <c r="AA3955">
        <v>185.40349000000001</v>
      </c>
      <c r="AB3955">
        <v>193.70976999999999</v>
      </c>
      <c r="AC3955">
        <v>202.51954000000001</v>
      </c>
      <c r="AD3955">
        <v>211.55708000000001</v>
      </c>
    </row>
    <row r="3956" spans="2:30" ht="15" customHeight="1" x14ac:dyDescent="0.45">
      <c r="B3956" t="s">
        <v>419</v>
      </c>
      <c r="C3956" t="s">
        <v>191</v>
      </c>
      <c r="D3956" t="s">
        <v>732</v>
      </c>
      <c r="E3956" t="s">
        <v>733</v>
      </c>
      <c r="F3956" t="s">
        <v>6246</v>
      </c>
      <c r="G3956" t="s">
        <v>422</v>
      </c>
      <c r="H3956" t="s">
        <v>526</v>
      </c>
      <c r="I3956" t="s">
        <v>731</v>
      </c>
      <c r="J3956">
        <v>2</v>
      </c>
      <c r="K3956">
        <v>100</v>
      </c>
      <c r="L3956">
        <v>102.79179999999999</v>
      </c>
      <c r="M3956">
        <v>112.47445999999999</v>
      </c>
      <c r="N3956">
        <v>116.61264</v>
      </c>
      <c r="O3956">
        <v>115.47404</v>
      </c>
      <c r="P3956">
        <v>118.87658999999999</v>
      </c>
      <c r="Q3956">
        <v>123.48421999999999</v>
      </c>
      <c r="R3956">
        <v>127.91495999999999</v>
      </c>
      <c r="S3956">
        <v>132.38371000000001</v>
      </c>
      <c r="T3956">
        <v>137.18809999999999</v>
      </c>
      <c r="U3956">
        <v>142.63417000000001</v>
      </c>
      <c r="V3956">
        <v>148.64671000000001</v>
      </c>
      <c r="W3956">
        <v>154.98149000000001</v>
      </c>
      <c r="X3956">
        <v>161.66009</v>
      </c>
      <c r="Y3956">
        <v>168.67538999999999</v>
      </c>
      <c r="Z3956">
        <v>176.07735</v>
      </c>
      <c r="AA3956">
        <v>183.89252999999999</v>
      </c>
      <c r="AB3956">
        <v>192.16104000000001</v>
      </c>
      <c r="AC3956">
        <v>200.93405999999999</v>
      </c>
      <c r="AD3956">
        <v>209.929</v>
      </c>
    </row>
    <row r="3957" spans="2:30" ht="15" customHeight="1" x14ac:dyDescent="0.45">
      <c r="B3957" t="s">
        <v>419</v>
      </c>
      <c r="C3957" t="s">
        <v>191</v>
      </c>
      <c r="D3957" t="s">
        <v>735</v>
      </c>
      <c r="E3957" t="s">
        <v>736</v>
      </c>
      <c r="F3957" t="s">
        <v>6247</v>
      </c>
      <c r="G3957" t="s">
        <v>422</v>
      </c>
      <c r="H3957" t="s">
        <v>738</v>
      </c>
      <c r="I3957" t="s">
        <v>424</v>
      </c>
      <c r="J3957">
        <v>2</v>
      </c>
      <c r="K3957">
        <v>0</v>
      </c>
      <c r="L3957">
        <v>0</v>
      </c>
      <c r="M3957">
        <v>0</v>
      </c>
      <c r="N3957">
        <v>0</v>
      </c>
      <c r="O3957">
        <v>-2.3E-2</v>
      </c>
      <c r="P3957">
        <v>-1.7000000000000001E-2</v>
      </c>
      <c r="Q3957">
        <v>-1.2E-2</v>
      </c>
      <c r="R3957">
        <v>-0.01</v>
      </c>
      <c r="S3957">
        <v>-8.9999999999999993E-3</v>
      </c>
      <c r="T3957">
        <v>-8.9999999999999993E-3</v>
      </c>
      <c r="U3957">
        <v>-8.9999999999999993E-3</v>
      </c>
      <c r="V3957">
        <v>-8.9999999999999993E-3</v>
      </c>
      <c r="W3957">
        <v>-8.9999999999999993E-3</v>
      </c>
      <c r="X3957">
        <v>-8.9999999999999993E-3</v>
      </c>
      <c r="Y3957">
        <v>-8.0000000000000002E-3</v>
      </c>
      <c r="Z3957">
        <v>-8.0000000000000002E-3</v>
      </c>
      <c r="AA3957">
        <v>-8.0000000000000002E-3</v>
      </c>
      <c r="AB3957">
        <v>-8.0000000000000002E-3</v>
      </c>
      <c r="AC3957">
        <v>-8.0000000000000002E-3</v>
      </c>
      <c r="AD3957">
        <v>-8.0000000000000002E-3</v>
      </c>
    </row>
    <row r="3958" spans="2:30" ht="15" customHeight="1" x14ac:dyDescent="0.45">
      <c r="B3958" t="s">
        <v>419</v>
      </c>
      <c r="C3958" t="s">
        <v>191</v>
      </c>
      <c r="D3958" t="s">
        <v>739</v>
      </c>
      <c r="E3958" t="s">
        <v>740</v>
      </c>
      <c r="F3958" t="s">
        <v>6248</v>
      </c>
      <c r="G3958" t="s">
        <v>422</v>
      </c>
      <c r="H3958" t="s">
        <v>742</v>
      </c>
      <c r="I3958" t="s">
        <v>743</v>
      </c>
      <c r="J3958">
        <v>1</v>
      </c>
      <c r="K3958" t="s">
        <v>744</v>
      </c>
    </row>
    <row r="3959" spans="2:30" ht="15" customHeight="1" x14ac:dyDescent="0.45">
      <c r="B3959" t="s">
        <v>419</v>
      </c>
      <c r="D3959" t="s">
        <v>745</v>
      </c>
      <c r="E3959" t="s">
        <v>746</v>
      </c>
      <c r="F3959" t="s">
        <v>6249</v>
      </c>
      <c r="G3959" t="s">
        <v>422</v>
      </c>
      <c r="H3959" t="s">
        <v>748</v>
      </c>
      <c r="I3959" t="s">
        <v>743</v>
      </c>
      <c r="J3959">
        <v>1</v>
      </c>
      <c r="K3959">
        <v>1</v>
      </c>
    </row>
    <row r="3960" spans="2:30" ht="15" customHeight="1" x14ac:dyDescent="0.45">
      <c r="B3960" t="s">
        <v>419</v>
      </c>
      <c r="C3960" t="s">
        <v>191</v>
      </c>
      <c r="D3960" t="s">
        <v>749</v>
      </c>
      <c r="E3960" t="s">
        <v>750</v>
      </c>
      <c r="F3960" t="s">
        <v>6250</v>
      </c>
      <c r="G3960" t="s">
        <v>422</v>
      </c>
      <c r="H3960" t="s">
        <v>752</v>
      </c>
      <c r="I3960" t="s">
        <v>743</v>
      </c>
      <c r="J3960">
        <v>1</v>
      </c>
      <c r="K3960" t="e">
        <f>#VALUE!</f>
        <v>#VALUE!</v>
      </c>
    </row>
    <row r="3961" spans="2:30" ht="15" customHeight="1" x14ac:dyDescent="0.45">
      <c r="B3961" t="s">
        <v>419</v>
      </c>
      <c r="C3961" t="s">
        <v>191</v>
      </c>
      <c r="D3961" t="s">
        <v>753</v>
      </c>
      <c r="E3961" t="s">
        <v>754</v>
      </c>
      <c r="F3961" t="s">
        <v>6251</v>
      </c>
      <c r="G3961" t="s">
        <v>422</v>
      </c>
      <c r="H3961" t="s">
        <v>756</v>
      </c>
      <c r="I3961" t="s">
        <v>743</v>
      </c>
      <c r="J3961">
        <v>1</v>
      </c>
      <c r="K3961" t="e">
        <f>#VALUE!</f>
        <v>#VALUE!</v>
      </c>
    </row>
    <row r="3962" spans="2:30" ht="15" customHeight="1" x14ac:dyDescent="0.45">
      <c r="B3962" t="s">
        <v>419</v>
      </c>
      <c r="C3962" t="s">
        <v>191</v>
      </c>
      <c r="D3962" t="s">
        <v>757</v>
      </c>
      <c r="E3962" t="s">
        <v>758</v>
      </c>
      <c r="F3962" t="s">
        <v>6252</v>
      </c>
      <c r="G3962" t="s">
        <v>422</v>
      </c>
      <c r="H3962" t="s">
        <v>760</v>
      </c>
      <c r="I3962" t="s">
        <v>731</v>
      </c>
      <c r="J3962">
        <v>1</v>
      </c>
      <c r="K3962" t="e">
        <f>#VALUE!</f>
        <v>#VALUE!</v>
      </c>
      <c r="L3962" t="e">
        <f>#VALUE!</f>
        <v>#VALUE!</v>
      </c>
      <c r="M3962" t="e">
        <f>#VALUE!</f>
        <v>#VALUE!</v>
      </c>
      <c r="N3962" t="e">
        <f>#VALUE!</f>
        <v>#VALUE!</v>
      </c>
      <c r="O3962" t="e">
        <f>#VALUE!</f>
        <v>#VALUE!</v>
      </c>
      <c r="P3962" t="e">
        <f>#VALUE!</f>
        <v>#VALUE!</v>
      </c>
      <c r="Q3962" t="e">
        <f>#VALUE!</f>
        <v>#VALUE!</v>
      </c>
      <c r="R3962" t="e">
        <f>#VALUE!</f>
        <v>#VALUE!</v>
      </c>
      <c r="S3962" t="e">
        <f>#VALUE!</f>
        <v>#VALUE!</v>
      </c>
      <c r="T3962" t="e">
        <f>#VALUE!</f>
        <v>#VALUE!</v>
      </c>
      <c r="U3962" t="e">
        <f>#VALUE!</f>
        <v>#VALUE!</v>
      </c>
      <c r="V3962" t="e">
        <f>#VALUE!</f>
        <v>#VALUE!</v>
      </c>
      <c r="W3962" t="e">
        <f>#VALUE!</f>
        <v>#VALUE!</v>
      </c>
      <c r="X3962" t="e">
        <f>#VALUE!</f>
        <v>#VALUE!</v>
      </c>
      <c r="Y3962" t="e">
        <f>#VALUE!</f>
        <v>#VALUE!</v>
      </c>
      <c r="Z3962" t="e">
        <f>#VALUE!</f>
        <v>#VALUE!</v>
      </c>
      <c r="AA3962" t="e">
        <f>#VALUE!</f>
        <v>#VALUE!</v>
      </c>
      <c r="AB3962" t="e">
        <f>#VALUE!</f>
        <v>#VALUE!</v>
      </c>
      <c r="AC3962" t="e">
        <f>#VALUE!</f>
        <v>#VALUE!</v>
      </c>
      <c r="AD3962" t="e">
        <f>#VALUE!</f>
        <v>#VALUE!</v>
      </c>
    </row>
    <row r="3963" spans="2:30" ht="15" customHeight="1" x14ac:dyDescent="0.45">
      <c r="B3963" t="s">
        <v>419</v>
      </c>
      <c r="C3963" t="s">
        <v>191</v>
      </c>
      <c r="D3963" t="s">
        <v>761</v>
      </c>
      <c r="E3963" t="s">
        <v>762</v>
      </c>
      <c r="F3963" t="s">
        <v>6253</v>
      </c>
      <c r="G3963" t="s">
        <v>422</v>
      </c>
      <c r="H3963" t="s">
        <v>764</v>
      </c>
      <c r="I3963" t="s">
        <v>731</v>
      </c>
      <c r="J3963">
        <v>1</v>
      </c>
      <c r="K3963" t="s">
        <v>765</v>
      </c>
      <c r="L3963" t="s">
        <v>765</v>
      </c>
      <c r="M3963" t="s">
        <v>765</v>
      </c>
      <c r="N3963" t="s">
        <v>765</v>
      </c>
      <c r="O3963" t="s">
        <v>765</v>
      </c>
      <c r="P3963" t="s">
        <v>765</v>
      </c>
      <c r="Q3963" t="s">
        <v>765</v>
      </c>
      <c r="R3963" t="s">
        <v>765</v>
      </c>
      <c r="S3963" t="s">
        <v>765</v>
      </c>
      <c r="T3963" t="s">
        <v>765</v>
      </c>
      <c r="U3963" t="s">
        <v>765</v>
      </c>
      <c r="V3963" t="s">
        <v>765</v>
      </c>
      <c r="W3963" t="s">
        <v>765</v>
      </c>
      <c r="X3963" t="s">
        <v>765</v>
      </c>
      <c r="Y3963" t="s">
        <v>765</v>
      </c>
      <c r="Z3963" t="s">
        <v>765</v>
      </c>
      <c r="AA3963" t="s">
        <v>765</v>
      </c>
      <c r="AB3963" t="s">
        <v>765</v>
      </c>
      <c r="AC3963" t="s">
        <v>765</v>
      </c>
      <c r="AD3963" t="s">
        <v>765</v>
      </c>
    </row>
    <row r="3964" spans="2:30" ht="15" customHeight="1" x14ac:dyDescent="0.45">
      <c r="B3964" t="s">
        <v>419</v>
      </c>
      <c r="C3964" t="s">
        <v>191</v>
      </c>
      <c r="D3964" t="s">
        <v>766</v>
      </c>
      <c r="E3964" t="s">
        <v>767</v>
      </c>
      <c r="F3964" t="s">
        <v>6254</v>
      </c>
      <c r="G3964" t="s">
        <v>422</v>
      </c>
      <c r="H3964" t="s">
        <v>769</v>
      </c>
      <c r="I3964" t="s">
        <v>770</v>
      </c>
      <c r="J3964">
        <v>1</v>
      </c>
      <c r="K3964" t="e">
        <f>#VALUE!</f>
        <v>#VALUE!</v>
      </c>
      <c r="L3964" t="e">
        <f>#VALUE!</f>
        <v>#VALUE!</v>
      </c>
      <c r="M3964" t="e">
        <f>#VALUE!</f>
        <v>#VALUE!</v>
      </c>
      <c r="N3964" t="e">
        <f>#VALUE!</f>
        <v>#VALUE!</v>
      </c>
      <c r="O3964" t="e">
        <f>#VALUE!</f>
        <v>#VALUE!</v>
      </c>
      <c r="P3964" t="e">
        <f>#VALUE!</f>
        <v>#VALUE!</v>
      </c>
      <c r="Q3964" t="e">
        <f>#VALUE!</f>
        <v>#VALUE!</v>
      </c>
      <c r="R3964" t="e">
        <f>#VALUE!</f>
        <v>#VALUE!</v>
      </c>
      <c r="S3964" t="e">
        <f>#VALUE!</f>
        <v>#VALUE!</v>
      </c>
      <c r="T3964" t="e">
        <f>#VALUE!</f>
        <v>#VALUE!</v>
      </c>
      <c r="U3964" t="e">
        <f>#VALUE!</f>
        <v>#VALUE!</v>
      </c>
      <c r="V3964" t="e">
        <f>#VALUE!</f>
        <v>#VALUE!</v>
      </c>
      <c r="W3964" t="e">
        <f>#VALUE!</f>
        <v>#VALUE!</v>
      </c>
      <c r="X3964" t="e">
        <f>#VALUE!</f>
        <v>#VALUE!</v>
      </c>
      <c r="Y3964" t="e">
        <f>#VALUE!</f>
        <v>#VALUE!</v>
      </c>
      <c r="Z3964" t="e">
        <f>#VALUE!</f>
        <v>#VALUE!</v>
      </c>
      <c r="AA3964" t="e">
        <f>#VALUE!</f>
        <v>#VALUE!</v>
      </c>
      <c r="AB3964" t="e">
        <f>#VALUE!</f>
        <v>#VALUE!</v>
      </c>
      <c r="AC3964" t="e">
        <f>#VALUE!</f>
        <v>#VALUE!</v>
      </c>
      <c r="AD3964" t="e">
        <f>#VALUE!</f>
        <v>#VALUE!</v>
      </c>
    </row>
    <row r="3965" spans="2:30" ht="15" customHeight="1" x14ac:dyDescent="0.45">
      <c r="B3965" t="s">
        <v>419</v>
      </c>
      <c r="C3965" t="s">
        <v>191</v>
      </c>
      <c r="D3965" t="s">
        <v>771</v>
      </c>
      <c r="E3965" t="s">
        <v>772</v>
      </c>
      <c r="F3965" t="s">
        <v>6255</v>
      </c>
      <c r="G3965" t="s">
        <v>422</v>
      </c>
      <c r="H3965" t="s">
        <v>774</v>
      </c>
      <c r="I3965" t="s">
        <v>770</v>
      </c>
      <c r="J3965">
        <v>1</v>
      </c>
      <c r="K3965" t="s">
        <v>765</v>
      </c>
      <c r="L3965" t="s">
        <v>765</v>
      </c>
      <c r="M3965" t="s">
        <v>765</v>
      </c>
      <c r="N3965" t="s">
        <v>765</v>
      </c>
      <c r="O3965" t="s">
        <v>765</v>
      </c>
      <c r="P3965" t="s">
        <v>765</v>
      </c>
      <c r="Q3965" t="s">
        <v>765</v>
      </c>
      <c r="R3965" t="s">
        <v>765</v>
      </c>
      <c r="S3965" t="s">
        <v>765</v>
      </c>
      <c r="T3965" t="s">
        <v>765</v>
      </c>
      <c r="U3965" t="s">
        <v>765</v>
      </c>
      <c r="V3965" t="s">
        <v>765</v>
      </c>
      <c r="W3965" t="s">
        <v>765</v>
      </c>
      <c r="X3965" t="s">
        <v>765</v>
      </c>
      <c r="Y3965" t="s">
        <v>765</v>
      </c>
      <c r="Z3965" t="s">
        <v>765</v>
      </c>
      <c r="AA3965" t="s">
        <v>765</v>
      </c>
      <c r="AB3965" t="s">
        <v>765</v>
      </c>
      <c r="AC3965" t="s">
        <v>765</v>
      </c>
      <c r="AD3965" t="s">
        <v>765</v>
      </c>
    </row>
    <row r="3966" spans="2:30" ht="15" customHeight="1" x14ac:dyDescent="0.45">
      <c r="B3966" t="s">
        <v>419</v>
      </c>
      <c r="C3966" t="s">
        <v>191</v>
      </c>
      <c r="D3966" t="s">
        <v>775</v>
      </c>
      <c r="E3966" t="s">
        <v>776</v>
      </c>
      <c r="F3966" t="s">
        <v>6256</v>
      </c>
      <c r="G3966" t="s">
        <v>422</v>
      </c>
      <c r="H3966" t="s">
        <v>778</v>
      </c>
      <c r="I3966" t="s">
        <v>779</v>
      </c>
      <c r="J3966">
        <v>1</v>
      </c>
      <c r="K3966" t="e">
        <f>#VALUE!</f>
        <v>#VALUE!</v>
      </c>
    </row>
    <row r="3967" spans="2:30" ht="15" customHeight="1" x14ac:dyDescent="0.45">
      <c r="B3967" t="s">
        <v>419</v>
      </c>
      <c r="C3967" t="s">
        <v>191</v>
      </c>
      <c r="D3967" t="s">
        <v>780</v>
      </c>
      <c r="E3967" t="s">
        <v>781</v>
      </c>
      <c r="F3967" t="s">
        <v>6257</v>
      </c>
      <c r="G3967" t="s">
        <v>422</v>
      </c>
      <c r="H3967" t="s">
        <v>783</v>
      </c>
      <c r="I3967" t="s">
        <v>779</v>
      </c>
      <c r="J3967">
        <v>1</v>
      </c>
      <c r="K3967" t="e">
        <f>#VALUE!</f>
        <v>#VALUE!</v>
      </c>
    </row>
    <row r="3968" spans="2:30" ht="15" customHeight="1" x14ac:dyDescent="0.45">
      <c r="B3968" t="s">
        <v>419</v>
      </c>
      <c r="C3968" t="s">
        <v>191</v>
      </c>
      <c r="D3968" t="s">
        <v>784</v>
      </c>
      <c r="E3968" t="s">
        <v>785</v>
      </c>
      <c r="F3968" t="s">
        <v>6258</v>
      </c>
      <c r="G3968" t="s">
        <v>422</v>
      </c>
      <c r="H3968" t="s">
        <v>787</v>
      </c>
      <c r="I3968" t="s">
        <v>779</v>
      </c>
      <c r="J3968">
        <v>1</v>
      </c>
      <c r="K3968" t="e">
        <f>#VALUE!</f>
        <v>#VALUE!</v>
      </c>
    </row>
    <row r="3969" spans="2:15" ht="15" customHeight="1" x14ac:dyDescent="0.45">
      <c r="B3969" t="s">
        <v>419</v>
      </c>
      <c r="C3969" t="s">
        <v>191</v>
      </c>
      <c r="D3969" t="s">
        <v>788</v>
      </c>
      <c r="E3969" t="s">
        <v>789</v>
      </c>
      <c r="F3969" t="s">
        <v>6259</v>
      </c>
      <c r="G3969" t="s">
        <v>422</v>
      </c>
      <c r="K3969">
        <v>377.96</v>
      </c>
      <c r="L3969">
        <v>205.55</v>
      </c>
      <c r="M3969">
        <v>583.5</v>
      </c>
      <c r="N3969">
        <v>0.03</v>
      </c>
    </row>
    <row r="3970" spans="2:15" ht="15" customHeight="1" x14ac:dyDescent="0.45">
      <c r="B3970" t="s">
        <v>419</v>
      </c>
      <c r="C3970" t="s">
        <v>191</v>
      </c>
      <c r="D3970" t="s">
        <v>791</v>
      </c>
      <c r="E3970" t="s">
        <v>792</v>
      </c>
      <c r="F3970" t="s">
        <v>6260</v>
      </c>
      <c r="G3970" t="s">
        <v>422</v>
      </c>
      <c r="K3970">
        <v>635.9</v>
      </c>
      <c r="L3970">
        <v>492.6</v>
      </c>
      <c r="M3970">
        <v>1128.51</v>
      </c>
      <c r="N3970">
        <v>0.01</v>
      </c>
    </row>
    <row r="3971" spans="2:15" ht="15" customHeight="1" x14ac:dyDescent="0.45">
      <c r="B3971" t="s">
        <v>419</v>
      </c>
      <c r="C3971" t="s">
        <v>191</v>
      </c>
      <c r="D3971" t="s">
        <v>794</v>
      </c>
      <c r="E3971" t="s">
        <v>795</v>
      </c>
      <c r="F3971" t="s">
        <v>6261</v>
      </c>
      <c r="G3971" t="s">
        <v>422</v>
      </c>
      <c r="K3971">
        <v>0</v>
      </c>
      <c r="L3971">
        <v>54.95</v>
      </c>
      <c r="M3971">
        <v>54.95</v>
      </c>
      <c r="N3971">
        <v>0.03</v>
      </c>
    </row>
    <row r="3972" spans="2:15" ht="15" customHeight="1" x14ac:dyDescent="0.45">
      <c r="B3972" t="s">
        <v>419</v>
      </c>
      <c r="C3972" t="s">
        <v>191</v>
      </c>
      <c r="D3972" t="s">
        <v>797</v>
      </c>
      <c r="E3972" t="s">
        <v>798</v>
      </c>
      <c r="F3972" t="s">
        <v>6262</v>
      </c>
      <c r="G3972" t="s">
        <v>422</v>
      </c>
      <c r="K3972">
        <v>159.22</v>
      </c>
      <c r="L3972">
        <v>26.04</v>
      </c>
      <c r="M3972">
        <v>185.25</v>
      </c>
      <c r="N3972">
        <v>0.12</v>
      </c>
    </row>
    <row r="3973" spans="2:15" ht="15" customHeight="1" x14ac:dyDescent="0.45">
      <c r="B3973" t="s">
        <v>419</v>
      </c>
      <c r="C3973" t="s">
        <v>191</v>
      </c>
      <c r="D3973" t="s">
        <v>800</v>
      </c>
      <c r="E3973" t="s">
        <v>801</v>
      </c>
      <c r="F3973" t="s">
        <v>6263</v>
      </c>
      <c r="G3973" t="s">
        <v>422</v>
      </c>
      <c r="K3973">
        <v>0</v>
      </c>
      <c r="L3973">
        <v>2.34</v>
      </c>
      <c r="M3973">
        <v>2.34</v>
      </c>
      <c r="N3973">
        <v>0.01</v>
      </c>
    </row>
    <row r="3974" spans="2:15" ht="15" customHeight="1" x14ac:dyDescent="0.45">
      <c r="B3974" t="s">
        <v>419</v>
      </c>
      <c r="C3974" t="s">
        <v>191</v>
      </c>
      <c r="D3974" t="s">
        <v>803</v>
      </c>
      <c r="E3974" t="s">
        <v>804</v>
      </c>
      <c r="F3974" t="s">
        <v>6264</v>
      </c>
      <c r="G3974" t="s">
        <v>422</v>
      </c>
      <c r="K3974">
        <v>9.7799999999999994</v>
      </c>
      <c r="L3974">
        <v>21.23</v>
      </c>
      <c r="M3974">
        <v>31.01</v>
      </c>
      <c r="N3974">
        <v>0.26</v>
      </c>
    </row>
    <row r="3975" spans="2:15" ht="15" customHeight="1" x14ac:dyDescent="0.45">
      <c r="B3975" t="s">
        <v>419</v>
      </c>
      <c r="C3975" t="s">
        <v>191</v>
      </c>
      <c r="D3975" t="s">
        <v>806</v>
      </c>
      <c r="E3975" t="s">
        <v>807</v>
      </c>
      <c r="F3975" t="s">
        <v>6265</v>
      </c>
      <c r="G3975" t="s">
        <v>422</v>
      </c>
      <c r="K3975">
        <v>0</v>
      </c>
      <c r="L3975">
        <v>46.09</v>
      </c>
      <c r="M3975">
        <v>46.09</v>
      </c>
      <c r="N3975">
        <v>0.36</v>
      </c>
    </row>
    <row r="3976" spans="2:15" ht="15" customHeight="1" x14ac:dyDescent="0.45">
      <c r="B3976" t="s">
        <v>419</v>
      </c>
      <c r="C3976" t="s">
        <v>191</v>
      </c>
      <c r="D3976" t="s">
        <v>809</v>
      </c>
      <c r="E3976" t="s">
        <v>810</v>
      </c>
      <c r="F3976" t="s">
        <v>6266</v>
      </c>
      <c r="G3976" t="s">
        <v>422</v>
      </c>
      <c r="K3976">
        <v>0</v>
      </c>
      <c r="L3976">
        <v>48.78</v>
      </c>
      <c r="M3976">
        <v>48.78</v>
      </c>
      <c r="N3976">
        <v>0.05</v>
      </c>
    </row>
    <row r="3977" spans="2:15" ht="15" customHeight="1" x14ac:dyDescent="0.45">
      <c r="B3977" t="s">
        <v>419</v>
      </c>
      <c r="C3977" t="s">
        <v>191</v>
      </c>
      <c r="D3977" t="s">
        <v>812</v>
      </c>
      <c r="E3977" t="s">
        <v>813</v>
      </c>
      <c r="F3977" t="s">
        <v>6267</v>
      </c>
      <c r="G3977" t="s">
        <v>422</v>
      </c>
      <c r="K3977">
        <v>0</v>
      </c>
      <c r="L3977">
        <v>0</v>
      </c>
      <c r="M3977">
        <v>0</v>
      </c>
      <c r="N3977">
        <v>0.06</v>
      </c>
    </row>
    <row r="3978" spans="2:15" ht="15" customHeight="1" x14ac:dyDescent="0.45">
      <c r="B3978" t="s">
        <v>419</v>
      </c>
      <c r="C3978" t="s">
        <v>191</v>
      </c>
      <c r="D3978" t="s">
        <v>815</v>
      </c>
      <c r="E3978" t="s">
        <v>816</v>
      </c>
      <c r="F3978" t="s">
        <v>6268</v>
      </c>
      <c r="G3978" t="s">
        <v>422</v>
      </c>
      <c r="K3978">
        <v>7.0000000000000007E-2</v>
      </c>
      <c r="L3978">
        <v>0.41</v>
      </c>
      <c r="M3978">
        <v>820.06</v>
      </c>
      <c r="N3978">
        <v>7.0000000000000007E-2</v>
      </c>
      <c r="O3978">
        <v>0.41</v>
      </c>
    </row>
    <row r="3979" spans="2:15" ht="15" customHeight="1" x14ac:dyDescent="0.45">
      <c r="B3979" t="s">
        <v>419</v>
      </c>
      <c r="C3979" t="s">
        <v>191</v>
      </c>
      <c r="D3979" t="s">
        <v>818</v>
      </c>
      <c r="E3979" t="s">
        <v>804</v>
      </c>
      <c r="F3979" t="s">
        <v>6264</v>
      </c>
      <c r="G3979" t="s">
        <v>422</v>
      </c>
      <c r="K3979">
        <v>0.26</v>
      </c>
      <c r="L3979">
        <v>0</v>
      </c>
      <c r="M3979">
        <v>31.01</v>
      </c>
      <c r="N3979">
        <v>0.33</v>
      </c>
      <c r="O3979">
        <v>0.41</v>
      </c>
    </row>
    <row r="3980" spans="2:15" ht="15" customHeight="1" x14ac:dyDescent="0.45">
      <c r="B3980" t="s">
        <v>419</v>
      </c>
      <c r="C3980" t="s">
        <v>191</v>
      </c>
      <c r="D3980" t="s">
        <v>819</v>
      </c>
      <c r="E3980" t="s">
        <v>795</v>
      </c>
      <c r="F3980" t="s">
        <v>6261</v>
      </c>
      <c r="G3980" t="s">
        <v>422</v>
      </c>
      <c r="K3980">
        <v>0.03</v>
      </c>
      <c r="L3980">
        <v>0</v>
      </c>
      <c r="M3980">
        <v>54.95</v>
      </c>
      <c r="N3980">
        <v>0.36</v>
      </c>
      <c r="O3980">
        <v>0.41</v>
      </c>
    </row>
    <row r="3981" spans="2:15" ht="15" customHeight="1" x14ac:dyDescent="0.45">
      <c r="B3981" t="s">
        <v>419</v>
      </c>
      <c r="C3981" t="s">
        <v>191</v>
      </c>
      <c r="D3981" t="s">
        <v>820</v>
      </c>
      <c r="E3981" t="s">
        <v>798</v>
      </c>
      <c r="F3981" t="s">
        <v>6262</v>
      </c>
      <c r="G3981" t="s">
        <v>422</v>
      </c>
      <c r="K3981">
        <v>0.12</v>
      </c>
      <c r="L3981">
        <v>0.32</v>
      </c>
      <c r="M3981">
        <v>185.25</v>
      </c>
      <c r="N3981">
        <v>0.48</v>
      </c>
      <c r="O3981">
        <v>0.73</v>
      </c>
    </row>
    <row r="3982" spans="2:15" ht="15" customHeight="1" x14ac:dyDescent="0.45">
      <c r="B3982" t="s">
        <v>419</v>
      </c>
      <c r="C3982" t="s">
        <v>191</v>
      </c>
      <c r="D3982" t="s">
        <v>821</v>
      </c>
      <c r="E3982" t="s">
        <v>789</v>
      </c>
      <c r="F3982" t="s">
        <v>6259</v>
      </c>
      <c r="G3982" t="s">
        <v>422</v>
      </c>
      <c r="K3982">
        <v>0.03</v>
      </c>
      <c r="L3982">
        <v>0.16</v>
      </c>
      <c r="M3982">
        <v>583.5</v>
      </c>
      <c r="N3982">
        <v>0.51</v>
      </c>
      <c r="O3982">
        <v>0.89</v>
      </c>
    </row>
    <row r="3983" spans="2:15" ht="15" customHeight="1" x14ac:dyDescent="0.45">
      <c r="B3983" t="s">
        <v>419</v>
      </c>
      <c r="C3983" t="s">
        <v>191</v>
      </c>
      <c r="D3983" t="s">
        <v>822</v>
      </c>
      <c r="E3983" t="s">
        <v>792</v>
      </c>
      <c r="F3983" t="s">
        <v>6260</v>
      </c>
      <c r="G3983" t="s">
        <v>422</v>
      </c>
      <c r="K3983">
        <v>0.01</v>
      </c>
      <c r="L3983">
        <v>7.0000000000000007E-2</v>
      </c>
      <c r="M3983">
        <v>1128.51</v>
      </c>
      <c r="N3983">
        <v>0.52</v>
      </c>
      <c r="O3983">
        <v>0.96</v>
      </c>
    </row>
    <row r="3984" spans="2:15" ht="15" customHeight="1" x14ac:dyDescent="0.45">
      <c r="B3984" t="s">
        <v>419</v>
      </c>
      <c r="C3984" t="s">
        <v>191</v>
      </c>
      <c r="D3984" t="s">
        <v>823</v>
      </c>
      <c r="E3984" t="s">
        <v>824</v>
      </c>
      <c r="F3984" t="s">
        <v>6269</v>
      </c>
      <c r="G3984" t="s">
        <v>422</v>
      </c>
      <c r="K3984">
        <v>0.06</v>
      </c>
      <c r="L3984">
        <v>0</v>
      </c>
      <c r="M3984">
        <v>0</v>
      </c>
      <c r="N3984">
        <v>0.57999999999999996</v>
      </c>
      <c r="O3984">
        <v>0.96</v>
      </c>
    </row>
    <row r="3985" spans="2:30" ht="15" customHeight="1" x14ac:dyDescent="0.45">
      <c r="B3985" t="s">
        <v>419</v>
      </c>
      <c r="C3985" t="s">
        <v>191</v>
      </c>
      <c r="D3985" t="s">
        <v>826</v>
      </c>
      <c r="E3985" t="s">
        <v>810</v>
      </c>
      <c r="F3985" t="s">
        <v>6266</v>
      </c>
      <c r="G3985" t="s">
        <v>422</v>
      </c>
      <c r="K3985">
        <v>0.05</v>
      </c>
      <c r="L3985">
        <v>48.78</v>
      </c>
      <c r="M3985">
        <v>48.78</v>
      </c>
      <c r="N3985">
        <v>0.63</v>
      </c>
      <c r="O3985">
        <v>49.74</v>
      </c>
    </row>
    <row r="3986" spans="2:30" ht="15" customHeight="1" x14ac:dyDescent="0.45">
      <c r="B3986" t="s">
        <v>419</v>
      </c>
      <c r="C3986" t="s">
        <v>191</v>
      </c>
      <c r="D3986" t="s">
        <v>827</v>
      </c>
      <c r="E3986" t="s">
        <v>801</v>
      </c>
      <c r="F3986" t="s">
        <v>6263</v>
      </c>
      <c r="G3986" t="s">
        <v>422</v>
      </c>
      <c r="K3986">
        <v>0.01</v>
      </c>
      <c r="L3986">
        <v>0</v>
      </c>
      <c r="M3986">
        <v>2.34</v>
      </c>
      <c r="N3986">
        <v>0.64</v>
      </c>
      <c r="O3986">
        <v>49.74</v>
      </c>
    </row>
    <row r="3987" spans="2:30" ht="15" customHeight="1" x14ac:dyDescent="0.45">
      <c r="B3987" t="s">
        <v>419</v>
      </c>
      <c r="C3987" t="s">
        <v>191</v>
      </c>
      <c r="D3987" t="s">
        <v>828</v>
      </c>
      <c r="E3987" t="s">
        <v>807</v>
      </c>
      <c r="F3987" t="s">
        <v>6265</v>
      </c>
      <c r="G3987" t="s">
        <v>422</v>
      </c>
      <c r="K3987">
        <v>0.36</v>
      </c>
      <c r="L3987">
        <v>0.04</v>
      </c>
      <c r="M3987">
        <v>46.09</v>
      </c>
      <c r="N3987">
        <v>1</v>
      </c>
      <c r="O3987">
        <v>49.78</v>
      </c>
    </row>
    <row r="3988" spans="2:30" ht="15" customHeight="1" x14ac:dyDescent="0.45">
      <c r="B3988" t="s">
        <v>419</v>
      </c>
      <c r="C3988" t="s">
        <v>191</v>
      </c>
      <c r="D3988" t="s">
        <v>829</v>
      </c>
      <c r="E3988" t="s">
        <v>830</v>
      </c>
      <c r="F3988" t="s">
        <v>6270</v>
      </c>
      <c r="G3988" t="s">
        <v>422</v>
      </c>
      <c r="H3988" t="s">
        <v>832</v>
      </c>
      <c r="I3988" t="s">
        <v>833</v>
      </c>
      <c r="J3988">
        <v>1</v>
      </c>
      <c r="K3988">
        <v>6.3E-2</v>
      </c>
      <c r="L3988">
        <v>5.8000000000000003E-2</v>
      </c>
      <c r="M3988">
        <v>4.9000000000000002E-2</v>
      </c>
      <c r="N3988">
        <v>4.7E-2</v>
      </c>
      <c r="O3988">
        <v>4.9000000000000002E-2</v>
      </c>
      <c r="P3988">
        <v>0.05</v>
      </c>
      <c r="Q3988">
        <v>0.05</v>
      </c>
      <c r="R3988">
        <v>0.05</v>
      </c>
      <c r="S3988">
        <v>4.9000000000000002E-2</v>
      </c>
      <c r="T3988">
        <v>4.9000000000000002E-2</v>
      </c>
      <c r="U3988">
        <v>4.9000000000000002E-2</v>
      </c>
      <c r="V3988">
        <v>4.9000000000000002E-2</v>
      </c>
      <c r="W3988">
        <v>4.8000000000000001E-2</v>
      </c>
      <c r="X3988">
        <v>4.8000000000000001E-2</v>
      </c>
      <c r="Y3988">
        <v>4.8000000000000001E-2</v>
      </c>
      <c r="Z3988">
        <v>4.7E-2</v>
      </c>
      <c r="AA3988">
        <v>4.7E-2</v>
      </c>
      <c r="AB3988">
        <v>4.7E-2</v>
      </c>
      <c r="AC3988">
        <v>4.7E-2</v>
      </c>
      <c r="AD3988">
        <v>4.5999999999999999E-2</v>
      </c>
    </row>
    <row r="3989" spans="2:30" ht="15" customHeight="1" x14ac:dyDescent="0.45">
      <c r="B3989" t="s">
        <v>419</v>
      </c>
      <c r="C3989" t="s">
        <v>191</v>
      </c>
      <c r="D3989" t="s">
        <v>834</v>
      </c>
      <c r="E3989" t="s">
        <v>835</v>
      </c>
      <c r="F3989" t="s">
        <v>6271</v>
      </c>
      <c r="G3989" t="s">
        <v>422</v>
      </c>
      <c r="H3989" t="s">
        <v>832</v>
      </c>
      <c r="I3989" t="s">
        <v>837</v>
      </c>
      <c r="J3989">
        <v>1</v>
      </c>
      <c r="K3989">
        <v>11.478</v>
      </c>
      <c r="L3989">
        <v>8.8379999999999992</v>
      </c>
      <c r="M3989">
        <v>7.7530000000000001</v>
      </c>
      <c r="N3989">
        <v>7.06</v>
      </c>
      <c r="O3989">
        <v>7.0789999999999997</v>
      </c>
      <c r="P3989">
        <v>7.133</v>
      </c>
      <c r="Q3989">
        <v>7.1070000000000002</v>
      </c>
      <c r="R3989">
        <v>7.0789999999999997</v>
      </c>
      <c r="S3989">
        <v>7.05</v>
      </c>
      <c r="T3989">
        <v>7.0209999999999999</v>
      </c>
      <c r="U3989">
        <v>7.0209999999999999</v>
      </c>
      <c r="V3989">
        <v>7.0209999999999999</v>
      </c>
      <c r="W3989">
        <v>7.0209999999999999</v>
      </c>
      <c r="X3989">
        <v>7.02</v>
      </c>
      <c r="Y3989">
        <v>7.02</v>
      </c>
      <c r="Z3989">
        <v>7.02</v>
      </c>
      <c r="AA3989">
        <v>7.02</v>
      </c>
      <c r="AB3989">
        <v>7.02</v>
      </c>
      <c r="AC3989">
        <v>7.02</v>
      </c>
      <c r="AD3989">
        <v>7.02</v>
      </c>
    </row>
    <row r="3990" spans="2:30" ht="15" customHeight="1" x14ac:dyDescent="0.45">
      <c r="B3990" t="s">
        <v>419</v>
      </c>
      <c r="C3990" t="s">
        <v>191</v>
      </c>
      <c r="D3990" t="s">
        <v>838</v>
      </c>
      <c r="E3990" t="s">
        <v>839</v>
      </c>
      <c r="F3990" t="s">
        <v>6272</v>
      </c>
      <c r="G3990" t="s">
        <v>422</v>
      </c>
      <c r="H3990" t="s">
        <v>832</v>
      </c>
      <c r="I3990" t="s">
        <v>837</v>
      </c>
      <c r="J3990">
        <v>1</v>
      </c>
      <c r="K3990">
        <v>3.5339999999999998</v>
      </c>
      <c r="L3990">
        <v>3.22</v>
      </c>
      <c r="M3990">
        <v>3.181</v>
      </c>
      <c r="N3990">
        <v>3.19</v>
      </c>
      <c r="O3990">
        <v>3.2170000000000001</v>
      </c>
      <c r="P3990">
        <v>3.2410000000000001</v>
      </c>
      <c r="Q3990">
        <v>3.2530000000000001</v>
      </c>
      <c r="R3990">
        <v>3.2610000000000001</v>
      </c>
      <c r="S3990">
        <v>3.27</v>
      </c>
      <c r="T3990">
        <v>3.2789999999999999</v>
      </c>
      <c r="U3990">
        <v>3.2869999999999999</v>
      </c>
      <c r="V3990">
        <v>3.2930000000000001</v>
      </c>
      <c r="W3990">
        <v>3.2970000000000002</v>
      </c>
      <c r="X3990">
        <v>3.2989999999999999</v>
      </c>
      <c r="Y3990">
        <v>3.3</v>
      </c>
      <c r="Z3990">
        <v>3.298</v>
      </c>
      <c r="AA3990">
        <v>3.294</v>
      </c>
      <c r="AB3990">
        <v>3.2869999999999999</v>
      </c>
      <c r="AC3990">
        <v>3.278</v>
      </c>
      <c r="AD3990">
        <v>3.2690000000000001</v>
      </c>
    </row>
    <row r="3991" spans="2:30" ht="15" customHeight="1" x14ac:dyDescent="0.45">
      <c r="B3991" t="s">
        <v>419</v>
      </c>
      <c r="C3991" t="s">
        <v>191</v>
      </c>
      <c r="D3991" t="s">
        <v>841</v>
      </c>
      <c r="E3991" t="s">
        <v>842</v>
      </c>
      <c r="F3991" t="s">
        <v>6273</v>
      </c>
      <c r="G3991" t="s">
        <v>422</v>
      </c>
      <c r="H3991" t="s">
        <v>832</v>
      </c>
      <c r="I3991" t="s">
        <v>844</v>
      </c>
      <c r="J3991">
        <v>1</v>
      </c>
      <c r="K3991">
        <v>33.051000000000002</v>
      </c>
      <c r="L3991">
        <v>26.300999999999998</v>
      </c>
      <c r="M3991">
        <v>23.175999999999998</v>
      </c>
      <c r="N3991">
        <v>15</v>
      </c>
      <c r="O3991">
        <v>15</v>
      </c>
      <c r="P3991">
        <v>15</v>
      </c>
      <c r="Q3991">
        <v>15</v>
      </c>
      <c r="R3991">
        <v>15</v>
      </c>
      <c r="S3991">
        <v>15</v>
      </c>
      <c r="T3991">
        <v>15</v>
      </c>
      <c r="U3991">
        <v>15</v>
      </c>
      <c r="V3991">
        <v>15</v>
      </c>
      <c r="W3991">
        <v>15</v>
      </c>
      <c r="X3991">
        <v>15</v>
      </c>
      <c r="Y3991">
        <v>15</v>
      </c>
      <c r="Z3991">
        <v>15</v>
      </c>
      <c r="AA3991">
        <v>15</v>
      </c>
      <c r="AB3991">
        <v>15</v>
      </c>
      <c r="AC3991">
        <v>15</v>
      </c>
      <c r="AD3991">
        <v>15</v>
      </c>
    </row>
    <row r="3992" spans="2:30" ht="15" customHeight="1" x14ac:dyDescent="0.45">
      <c r="B3992" t="s">
        <v>419</v>
      </c>
      <c r="C3992" t="s">
        <v>191</v>
      </c>
      <c r="D3992" t="s">
        <v>845</v>
      </c>
      <c r="E3992" t="s">
        <v>846</v>
      </c>
      <c r="F3992" t="s">
        <v>6274</v>
      </c>
      <c r="G3992" t="s">
        <v>422</v>
      </c>
      <c r="H3992" t="s">
        <v>832</v>
      </c>
      <c r="I3992" t="s">
        <v>848</v>
      </c>
      <c r="J3992">
        <v>1</v>
      </c>
      <c r="K3992">
        <v>0.6</v>
      </c>
      <c r="L3992">
        <v>0.41099999999999998</v>
      </c>
      <c r="M3992">
        <v>0.33500000000000002</v>
      </c>
      <c r="N3992">
        <v>0.33500000000000002</v>
      </c>
      <c r="O3992">
        <v>0.33500000000000002</v>
      </c>
      <c r="P3992">
        <v>0.33500000000000002</v>
      </c>
      <c r="Q3992">
        <v>0.33500000000000002</v>
      </c>
      <c r="R3992">
        <v>0.33500000000000002</v>
      </c>
      <c r="S3992">
        <v>0.33500000000000002</v>
      </c>
      <c r="T3992">
        <v>0.33500000000000002</v>
      </c>
      <c r="U3992">
        <v>0.33500000000000002</v>
      </c>
      <c r="V3992">
        <v>0.33500000000000002</v>
      </c>
      <c r="W3992">
        <v>0.33500000000000002</v>
      </c>
      <c r="X3992">
        <v>0.33500000000000002</v>
      </c>
      <c r="Y3992">
        <v>0.33500000000000002</v>
      </c>
      <c r="Z3992">
        <v>0.33500000000000002</v>
      </c>
      <c r="AA3992">
        <v>0.33500000000000002</v>
      </c>
      <c r="AB3992">
        <v>0.33500000000000002</v>
      </c>
      <c r="AC3992">
        <v>0.33500000000000002</v>
      </c>
      <c r="AD3992">
        <v>0.33500000000000002</v>
      </c>
    </row>
    <row r="3993" spans="2:30" ht="15" customHeight="1" x14ac:dyDescent="0.45">
      <c r="B3993" t="s">
        <v>419</v>
      </c>
      <c r="C3993" t="s">
        <v>191</v>
      </c>
      <c r="D3993" t="s">
        <v>849</v>
      </c>
      <c r="E3993" t="s">
        <v>850</v>
      </c>
      <c r="F3993" t="s">
        <v>6275</v>
      </c>
      <c r="G3993" t="s">
        <v>422</v>
      </c>
      <c r="H3993" t="s">
        <v>832</v>
      </c>
      <c r="I3993" t="s">
        <v>848</v>
      </c>
      <c r="J3993">
        <v>1</v>
      </c>
      <c r="K3993">
        <v>0.41399999999999998</v>
      </c>
      <c r="L3993">
        <v>0.28100000000000003</v>
      </c>
      <c r="M3993">
        <v>0.249</v>
      </c>
      <c r="N3993">
        <v>0.249</v>
      </c>
      <c r="O3993">
        <v>0.249</v>
      </c>
      <c r="P3993">
        <v>0.249</v>
      </c>
      <c r="Q3993">
        <v>0.249</v>
      </c>
      <c r="R3993">
        <v>0.249</v>
      </c>
      <c r="S3993">
        <v>0.249</v>
      </c>
      <c r="T3993">
        <v>0.249</v>
      </c>
      <c r="U3993">
        <v>0.249</v>
      </c>
      <c r="V3993">
        <v>0.249</v>
      </c>
      <c r="W3993">
        <v>0.249</v>
      </c>
      <c r="X3993">
        <v>0.249</v>
      </c>
      <c r="Y3993">
        <v>0.249</v>
      </c>
      <c r="Z3993">
        <v>0.249</v>
      </c>
      <c r="AA3993">
        <v>0.249</v>
      </c>
      <c r="AB3993">
        <v>0.249</v>
      </c>
      <c r="AC3993">
        <v>0.249</v>
      </c>
      <c r="AD3993">
        <v>0.249</v>
      </c>
    </row>
    <row r="3994" spans="2:30" ht="15" customHeight="1" x14ac:dyDescent="0.45">
      <c r="B3994" t="s">
        <v>419</v>
      </c>
      <c r="C3994" t="s">
        <v>191</v>
      </c>
      <c r="D3994" t="s">
        <v>852</v>
      </c>
      <c r="E3994" t="s">
        <v>853</v>
      </c>
      <c r="F3994" t="s">
        <v>6276</v>
      </c>
      <c r="G3994" t="s">
        <v>422</v>
      </c>
      <c r="H3994" t="s">
        <v>832</v>
      </c>
      <c r="I3994" t="s">
        <v>848</v>
      </c>
      <c r="J3994">
        <v>1</v>
      </c>
      <c r="K3994">
        <v>0.17499999999999999</v>
      </c>
      <c r="L3994">
        <v>0.10199999999999999</v>
      </c>
      <c r="M3994">
        <v>8.7999999999999995E-2</v>
      </c>
      <c r="N3994">
        <v>8.7999999999999995E-2</v>
      </c>
      <c r="O3994">
        <v>8.7999999999999995E-2</v>
      </c>
      <c r="P3994">
        <v>8.7999999999999995E-2</v>
      </c>
      <c r="Q3994">
        <v>8.7999999999999995E-2</v>
      </c>
      <c r="R3994">
        <v>8.7999999999999995E-2</v>
      </c>
      <c r="S3994">
        <v>8.7999999999999995E-2</v>
      </c>
      <c r="T3994">
        <v>8.7999999999999995E-2</v>
      </c>
      <c r="U3994">
        <v>8.7999999999999995E-2</v>
      </c>
      <c r="V3994">
        <v>8.7999999999999995E-2</v>
      </c>
      <c r="W3994">
        <v>8.7999999999999995E-2</v>
      </c>
      <c r="X3994">
        <v>8.7999999999999995E-2</v>
      </c>
      <c r="Y3994">
        <v>8.7999999999999995E-2</v>
      </c>
      <c r="Z3994">
        <v>8.7999999999999995E-2</v>
      </c>
      <c r="AA3994">
        <v>8.7999999999999995E-2</v>
      </c>
      <c r="AB3994">
        <v>8.7999999999999995E-2</v>
      </c>
      <c r="AC3994">
        <v>8.7999999999999995E-2</v>
      </c>
      <c r="AD3994">
        <v>8.7999999999999995E-2</v>
      </c>
    </row>
    <row r="3995" spans="2:30" ht="15" customHeight="1" x14ac:dyDescent="0.45">
      <c r="B3995" t="s">
        <v>419</v>
      </c>
      <c r="C3995" t="s">
        <v>191</v>
      </c>
      <c r="D3995" t="s">
        <v>855</v>
      </c>
      <c r="E3995" t="s">
        <v>856</v>
      </c>
      <c r="F3995" t="s">
        <v>6277</v>
      </c>
      <c r="G3995" t="s">
        <v>422</v>
      </c>
      <c r="H3995" t="s">
        <v>832</v>
      </c>
      <c r="I3995" t="s">
        <v>848</v>
      </c>
      <c r="J3995">
        <v>1</v>
      </c>
      <c r="K3995">
        <v>0.41399999999999998</v>
      </c>
      <c r="L3995">
        <v>0.25900000000000001</v>
      </c>
      <c r="M3995">
        <v>0.24399999999999999</v>
      </c>
      <c r="N3995">
        <v>0.24399999999999999</v>
      </c>
      <c r="O3995">
        <v>0.24399999999999999</v>
      </c>
      <c r="P3995">
        <v>0.24399999999999999</v>
      </c>
      <c r="Q3995">
        <v>0.24399999999999999</v>
      </c>
      <c r="R3995">
        <v>0.24399999999999999</v>
      </c>
      <c r="S3995">
        <v>0.24399999999999999</v>
      </c>
      <c r="T3995">
        <v>0.24399999999999999</v>
      </c>
      <c r="U3995">
        <v>0.24399999999999999</v>
      </c>
      <c r="V3995">
        <v>0.24399999999999999</v>
      </c>
      <c r="W3995">
        <v>0.24399999999999999</v>
      </c>
      <c r="X3995">
        <v>0.24399999999999999</v>
      </c>
      <c r="Y3995">
        <v>0.24399999999999999</v>
      </c>
      <c r="Z3995">
        <v>0.24399999999999999</v>
      </c>
      <c r="AA3995">
        <v>0.24399999999999999</v>
      </c>
      <c r="AB3995">
        <v>0.24399999999999999</v>
      </c>
      <c r="AC3995">
        <v>0.24399999999999999</v>
      </c>
      <c r="AD3995">
        <v>0.24399999999999999</v>
      </c>
    </row>
    <row r="3996" spans="2:30" ht="15" customHeight="1" x14ac:dyDescent="0.45">
      <c r="B3996" t="s">
        <v>419</v>
      </c>
      <c r="C3996" t="s">
        <v>191</v>
      </c>
      <c r="D3996" t="s">
        <v>829</v>
      </c>
      <c r="E3996" t="s">
        <v>858</v>
      </c>
      <c r="F3996" t="s">
        <v>6278</v>
      </c>
      <c r="G3996" t="s">
        <v>422</v>
      </c>
      <c r="H3996" t="s">
        <v>832</v>
      </c>
      <c r="I3996" t="s">
        <v>833</v>
      </c>
      <c r="J3996">
        <v>2</v>
      </c>
      <c r="K3996">
        <v>6.3E-2</v>
      </c>
      <c r="L3996">
        <v>5.8000000000000003E-2</v>
      </c>
      <c r="M3996">
        <v>4.9000000000000002E-2</v>
      </c>
      <c r="N3996">
        <v>4.7E-2</v>
      </c>
      <c r="O3996">
        <v>0.05</v>
      </c>
      <c r="P3996">
        <v>5.0999999999999997E-2</v>
      </c>
      <c r="Q3996">
        <v>5.0999999999999997E-2</v>
      </c>
      <c r="R3996">
        <v>0.05</v>
      </c>
      <c r="S3996">
        <v>0.05</v>
      </c>
      <c r="T3996">
        <v>4.9000000000000002E-2</v>
      </c>
      <c r="U3996">
        <v>4.9000000000000002E-2</v>
      </c>
      <c r="V3996">
        <v>4.9000000000000002E-2</v>
      </c>
      <c r="W3996">
        <v>4.8000000000000001E-2</v>
      </c>
      <c r="X3996">
        <v>4.8000000000000001E-2</v>
      </c>
      <c r="Y3996">
        <v>4.8000000000000001E-2</v>
      </c>
      <c r="Z3996">
        <v>4.8000000000000001E-2</v>
      </c>
      <c r="AA3996">
        <v>4.7E-2</v>
      </c>
      <c r="AB3996">
        <v>4.7E-2</v>
      </c>
      <c r="AC3996">
        <v>4.7E-2</v>
      </c>
      <c r="AD3996">
        <v>4.5999999999999999E-2</v>
      </c>
    </row>
    <row r="3997" spans="2:30" ht="15" customHeight="1" x14ac:dyDescent="0.45">
      <c r="B3997" t="s">
        <v>419</v>
      </c>
      <c r="C3997" t="s">
        <v>191</v>
      </c>
      <c r="D3997" t="s">
        <v>834</v>
      </c>
      <c r="E3997" t="s">
        <v>860</v>
      </c>
      <c r="F3997" t="s">
        <v>6279</v>
      </c>
      <c r="G3997" t="s">
        <v>422</v>
      </c>
      <c r="H3997" t="s">
        <v>832</v>
      </c>
      <c r="I3997" t="s">
        <v>837</v>
      </c>
      <c r="J3997">
        <v>2</v>
      </c>
      <c r="K3997">
        <v>11.478</v>
      </c>
      <c r="L3997">
        <v>8.8379999999999992</v>
      </c>
      <c r="M3997">
        <v>7.7530000000000001</v>
      </c>
      <c r="N3997">
        <v>7.06</v>
      </c>
      <c r="O3997">
        <v>9.077</v>
      </c>
      <c r="P3997">
        <v>9.1319999999999997</v>
      </c>
      <c r="Q3997">
        <v>9.1050000000000004</v>
      </c>
      <c r="R3997">
        <v>9.0779999999999994</v>
      </c>
      <c r="S3997">
        <v>9.048</v>
      </c>
      <c r="T3997">
        <v>9.0190000000000001</v>
      </c>
      <c r="U3997">
        <v>9.0190000000000001</v>
      </c>
      <c r="V3997">
        <v>9.0190000000000001</v>
      </c>
      <c r="W3997">
        <v>9.0190000000000001</v>
      </c>
      <c r="X3997">
        <v>9.0190000000000001</v>
      </c>
      <c r="Y3997">
        <v>9.0190000000000001</v>
      </c>
      <c r="Z3997">
        <v>9.0190000000000001</v>
      </c>
      <c r="AA3997">
        <v>9.0190000000000001</v>
      </c>
      <c r="AB3997">
        <v>9.0190000000000001</v>
      </c>
      <c r="AC3997">
        <v>9.0180000000000007</v>
      </c>
      <c r="AD3997">
        <v>9.0180000000000007</v>
      </c>
    </row>
    <row r="3998" spans="2:30" ht="15" customHeight="1" x14ac:dyDescent="0.45">
      <c r="B3998" t="s">
        <v>419</v>
      </c>
      <c r="C3998" t="s">
        <v>191</v>
      </c>
      <c r="D3998" t="s">
        <v>838</v>
      </c>
      <c r="E3998" t="s">
        <v>862</v>
      </c>
      <c r="F3998" t="s">
        <v>6280</v>
      </c>
      <c r="G3998" t="s">
        <v>422</v>
      </c>
      <c r="H3998" t="s">
        <v>832</v>
      </c>
      <c r="I3998" t="s">
        <v>837</v>
      </c>
      <c r="J3998">
        <v>2</v>
      </c>
      <c r="K3998">
        <v>3.5339999999999998</v>
      </c>
      <c r="L3998">
        <v>3.22</v>
      </c>
      <c r="M3998">
        <v>3.181</v>
      </c>
      <c r="N3998">
        <v>3.19</v>
      </c>
      <c r="O3998">
        <v>3.484</v>
      </c>
      <c r="P3998">
        <v>3.5190000000000001</v>
      </c>
      <c r="Q3998">
        <v>3.536</v>
      </c>
      <c r="R3998">
        <v>3.548</v>
      </c>
      <c r="S3998">
        <v>3.5609999999999999</v>
      </c>
      <c r="T3998">
        <v>3.573</v>
      </c>
      <c r="U3998">
        <v>3.5840000000000001</v>
      </c>
      <c r="V3998">
        <v>3.593</v>
      </c>
      <c r="W3998">
        <v>3.5990000000000002</v>
      </c>
      <c r="X3998">
        <v>3.6030000000000002</v>
      </c>
      <c r="Y3998">
        <v>3.6030000000000002</v>
      </c>
      <c r="Z3998">
        <v>3.6</v>
      </c>
      <c r="AA3998">
        <v>3.5939999999999999</v>
      </c>
      <c r="AB3998">
        <v>3.5840000000000001</v>
      </c>
      <c r="AC3998">
        <v>3.57</v>
      </c>
      <c r="AD3998">
        <v>3.5569999999999999</v>
      </c>
    </row>
    <row r="3999" spans="2:30" ht="15" customHeight="1" x14ac:dyDescent="0.45">
      <c r="B3999" t="s">
        <v>419</v>
      </c>
      <c r="C3999" t="s">
        <v>191</v>
      </c>
      <c r="D3999" t="s">
        <v>841</v>
      </c>
      <c r="E3999" t="s">
        <v>864</v>
      </c>
      <c r="F3999" t="s">
        <v>6281</v>
      </c>
      <c r="G3999" t="s">
        <v>422</v>
      </c>
      <c r="H3999" t="s">
        <v>832</v>
      </c>
      <c r="I3999" t="s">
        <v>844</v>
      </c>
      <c r="J3999">
        <v>2</v>
      </c>
      <c r="K3999">
        <v>33.051000000000002</v>
      </c>
      <c r="L3999">
        <v>26.300999999999998</v>
      </c>
      <c r="M3999">
        <v>23.175999999999998</v>
      </c>
      <c r="N3999">
        <v>15</v>
      </c>
      <c r="O3999">
        <v>23.013999999999999</v>
      </c>
      <c r="P3999">
        <v>17.477</v>
      </c>
      <c r="Q3999">
        <v>15.952999999999999</v>
      </c>
      <c r="R3999">
        <v>15.185</v>
      </c>
      <c r="S3999">
        <v>15</v>
      </c>
      <c r="T3999">
        <v>15</v>
      </c>
      <c r="U3999">
        <v>15</v>
      </c>
      <c r="V3999">
        <v>15</v>
      </c>
      <c r="W3999">
        <v>15</v>
      </c>
      <c r="X3999">
        <v>15</v>
      </c>
      <c r="Y3999">
        <v>15</v>
      </c>
      <c r="Z3999">
        <v>15</v>
      </c>
      <c r="AA3999">
        <v>15</v>
      </c>
      <c r="AB3999">
        <v>15</v>
      </c>
      <c r="AC3999">
        <v>15</v>
      </c>
      <c r="AD3999">
        <v>15</v>
      </c>
    </row>
    <row r="4000" spans="2:30" ht="15" customHeight="1" x14ac:dyDescent="0.45">
      <c r="B4000" t="s">
        <v>419</v>
      </c>
      <c r="C4000" t="s">
        <v>191</v>
      </c>
      <c r="D4000" t="s">
        <v>845</v>
      </c>
      <c r="E4000" t="s">
        <v>866</v>
      </c>
      <c r="F4000" t="s">
        <v>6282</v>
      </c>
      <c r="G4000" t="s">
        <v>422</v>
      </c>
      <c r="H4000" t="s">
        <v>832</v>
      </c>
      <c r="I4000" t="s">
        <v>848</v>
      </c>
      <c r="J4000">
        <v>2</v>
      </c>
      <c r="K4000">
        <v>0.6</v>
      </c>
      <c r="L4000">
        <v>0.41099999999999998</v>
      </c>
      <c r="M4000">
        <v>0.33500000000000002</v>
      </c>
      <c r="N4000">
        <v>0.33500000000000002</v>
      </c>
      <c r="O4000">
        <v>0.33500000000000002</v>
      </c>
      <c r="P4000">
        <v>0.33500000000000002</v>
      </c>
      <c r="Q4000">
        <v>0.33500000000000002</v>
      </c>
      <c r="R4000">
        <v>0.33500000000000002</v>
      </c>
      <c r="S4000">
        <v>0.33500000000000002</v>
      </c>
      <c r="T4000">
        <v>0.33500000000000002</v>
      </c>
      <c r="U4000">
        <v>0.33500000000000002</v>
      </c>
      <c r="V4000">
        <v>0.33500000000000002</v>
      </c>
      <c r="W4000">
        <v>0.33500000000000002</v>
      </c>
      <c r="X4000">
        <v>0.33500000000000002</v>
      </c>
      <c r="Y4000">
        <v>0.33500000000000002</v>
      </c>
      <c r="Z4000">
        <v>0.33500000000000002</v>
      </c>
      <c r="AA4000">
        <v>0.33500000000000002</v>
      </c>
      <c r="AB4000">
        <v>0.33500000000000002</v>
      </c>
      <c r="AC4000">
        <v>0.33500000000000002</v>
      </c>
      <c r="AD4000">
        <v>0.33500000000000002</v>
      </c>
    </row>
    <row r="4001" spans="2:30" ht="15" customHeight="1" x14ac:dyDescent="0.45">
      <c r="B4001" t="s">
        <v>419</v>
      </c>
      <c r="C4001" t="s">
        <v>191</v>
      </c>
      <c r="D4001" t="s">
        <v>849</v>
      </c>
      <c r="E4001" t="s">
        <v>868</v>
      </c>
      <c r="F4001" t="s">
        <v>6283</v>
      </c>
      <c r="G4001" t="s">
        <v>422</v>
      </c>
      <c r="H4001" t="s">
        <v>832</v>
      </c>
      <c r="I4001" t="s">
        <v>848</v>
      </c>
      <c r="J4001">
        <v>2</v>
      </c>
      <c r="K4001">
        <v>0.41399999999999998</v>
      </c>
      <c r="L4001">
        <v>0.28100000000000003</v>
      </c>
      <c r="M4001">
        <v>0.249</v>
      </c>
      <c r="N4001">
        <v>0.249</v>
      </c>
      <c r="O4001">
        <v>0.249</v>
      </c>
      <c r="P4001">
        <v>0.249</v>
      </c>
      <c r="Q4001">
        <v>0.249</v>
      </c>
      <c r="R4001">
        <v>0.249</v>
      </c>
      <c r="S4001">
        <v>0.249</v>
      </c>
      <c r="T4001">
        <v>0.249</v>
      </c>
      <c r="U4001">
        <v>0.249</v>
      </c>
      <c r="V4001">
        <v>0.249</v>
      </c>
      <c r="W4001">
        <v>0.249</v>
      </c>
      <c r="X4001">
        <v>0.249</v>
      </c>
      <c r="Y4001">
        <v>0.249</v>
      </c>
      <c r="Z4001">
        <v>0.249</v>
      </c>
      <c r="AA4001">
        <v>0.249</v>
      </c>
      <c r="AB4001">
        <v>0.249</v>
      </c>
      <c r="AC4001">
        <v>0.249</v>
      </c>
      <c r="AD4001">
        <v>0.249</v>
      </c>
    </row>
    <row r="4002" spans="2:30" ht="15" customHeight="1" x14ac:dyDescent="0.45">
      <c r="B4002" t="s">
        <v>419</v>
      </c>
      <c r="C4002" t="s">
        <v>191</v>
      </c>
      <c r="D4002" t="s">
        <v>852</v>
      </c>
      <c r="E4002" t="s">
        <v>870</v>
      </c>
      <c r="F4002" t="s">
        <v>6284</v>
      </c>
      <c r="G4002" t="s">
        <v>422</v>
      </c>
      <c r="H4002" t="s">
        <v>832</v>
      </c>
      <c r="I4002" t="s">
        <v>848</v>
      </c>
      <c r="J4002">
        <v>2</v>
      </c>
      <c r="K4002">
        <v>0.17499999999999999</v>
      </c>
      <c r="L4002">
        <v>0.10199999999999999</v>
      </c>
      <c r="M4002">
        <v>8.7999999999999995E-2</v>
      </c>
      <c r="N4002">
        <v>8.7999999999999995E-2</v>
      </c>
      <c r="O4002">
        <v>0.123</v>
      </c>
      <c r="P4002">
        <v>0.123</v>
      </c>
      <c r="Q4002">
        <v>0.123</v>
      </c>
      <c r="R4002">
        <v>0.123</v>
      </c>
      <c r="S4002">
        <v>0.123</v>
      </c>
      <c r="T4002">
        <v>0.123</v>
      </c>
      <c r="U4002">
        <v>0.123</v>
      </c>
      <c r="V4002">
        <v>0.123</v>
      </c>
      <c r="W4002">
        <v>0.123</v>
      </c>
      <c r="X4002">
        <v>0.123</v>
      </c>
      <c r="Y4002">
        <v>0.123</v>
      </c>
      <c r="Z4002">
        <v>0.123</v>
      </c>
      <c r="AA4002">
        <v>0.123</v>
      </c>
      <c r="AB4002">
        <v>0.123</v>
      </c>
      <c r="AC4002">
        <v>0.123</v>
      </c>
      <c r="AD4002">
        <v>0.123</v>
      </c>
    </row>
    <row r="4003" spans="2:30" ht="15" customHeight="1" x14ac:dyDescent="0.45">
      <c r="B4003" t="s">
        <v>419</v>
      </c>
      <c r="C4003" t="s">
        <v>191</v>
      </c>
      <c r="D4003" t="s">
        <v>855</v>
      </c>
      <c r="E4003" t="s">
        <v>872</v>
      </c>
      <c r="F4003" t="s">
        <v>6285</v>
      </c>
      <c r="G4003" t="s">
        <v>422</v>
      </c>
      <c r="H4003" t="s">
        <v>832</v>
      </c>
      <c r="I4003" t="s">
        <v>848</v>
      </c>
      <c r="J4003">
        <v>2</v>
      </c>
      <c r="K4003">
        <v>0.41399999999999998</v>
      </c>
      <c r="L4003">
        <v>0.25900000000000001</v>
      </c>
      <c r="M4003">
        <v>0.24399999999999999</v>
      </c>
      <c r="N4003">
        <v>0.24399999999999999</v>
      </c>
      <c r="O4003">
        <v>0.29499999999999998</v>
      </c>
      <c r="P4003">
        <v>0.29499999999999998</v>
      </c>
      <c r="Q4003">
        <v>0.29499999999999998</v>
      </c>
      <c r="R4003">
        <v>0.29499999999999998</v>
      </c>
      <c r="S4003">
        <v>0.29499999999999998</v>
      </c>
      <c r="T4003">
        <v>0.29499999999999998</v>
      </c>
      <c r="U4003">
        <v>0.29499999999999998</v>
      </c>
      <c r="V4003">
        <v>0.29499999999999998</v>
      </c>
      <c r="W4003">
        <v>0.29499999999999998</v>
      </c>
      <c r="X4003">
        <v>0.29499999999999998</v>
      </c>
      <c r="Y4003">
        <v>0.29499999999999998</v>
      </c>
      <c r="Z4003">
        <v>0.29499999999999998</v>
      </c>
      <c r="AA4003">
        <v>0.29499999999999998</v>
      </c>
      <c r="AB4003">
        <v>0.29499999999999998</v>
      </c>
      <c r="AC4003">
        <v>0.29499999999999998</v>
      </c>
      <c r="AD4003">
        <v>0.29499999999999998</v>
      </c>
    </row>
    <row r="4004" spans="2:30" ht="15" customHeight="1" x14ac:dyDescent="0.45">
      <c r="B4004" t="s">
        <v>419</v>
      </c>
      <c r="C4004" t="s">
        <v>191</v>
      </c>
      <c r="D4004" t="s">
        <v>874</v>
      </c>
      <c r="E4004" t="s">
        <v>875</v>
      </c>
      <c r="F4004" t="s">
        <v>6286</v>
      </c>
      <c r="G4004" t="s">
        <v>422</v>
      </c>
      <c r="H4004" t="s">
        <v>832</v>
      </c>
      <c r="I4004" t="s">
        <v>424</v>
      </c>
      <c r="J4004">
        <v>2</v>
      </c>
      <c r="K4004">
        <v>0</v>
      </c>
      <c r="L4004">
        <v>0</v>
      </c>
      <c r="M4004">
        <v>0</v>
      </c>
      <c r="N4004">
        <v>-1E-3</v>
      </c>
      <c r="O4004">
        <v>2.7E-2</v>
      </c>
      <c r="P4004">
        <v>2.1000000000000001E-2</v>
      </c>
      <c r="Q4004">
        <v>1.9E-2</v>
      </c>
      <c r="R4004">
        <v>0.01</v>
      </c>
      <c r="S4004">
        <v>7.0000000000000001E-3</v>
      </c>
      <c r="T4004">
        <v>4.0000000000000001E-3</v>
      </c>
      <c r="U4004">
        <v>4.0000000000000001E-3</v>
      </c>
      <c r="V4004">
        <v>4.0000000000000001E-3</v>
      </c>
      <c r="W4004">
        <v>3.0000000000000001E-3</v>
      </c>
      <c r="X4004">
        <v>3.0000000000000001E-3</v>
      </c>
      <c r="Y4004">
        <v>3.0000000000000001E-3</v>
      </c>
      <c r="Z4004">
        <v>3.0000000000000001E-3</v>
      </c>
      <c r="AA4004">
        <v>2E-3</v>
      </c>
      <c r="AB4004">
        <v>2E-3</v>
      </c>
      <c r="AC4004">
        <v>2E-3</v>
      </c>
      <c r="AD4004">
        <v>2E-3</v>
      </c>
    </row>
    <row r="4005" spans="2:30" ht="15" customHeight="1" x14ac:dyDescent="0.45">
      <c r="B4005" t="s">
        <v>419</v>
      </c>
      <c r="C4005" t="s">
        <v>191</v>
      </c>
      <c r="D4005" t="s">
        <v>877</v>
      </c>
      <c r="E4005" t="s">
        <v>878</v>
      </c>
      <c r="F4005" t="s">
        <v>6287</v>
      </c>
      <c r="G4005" t="s">
        <v>422</v>
      </c>
      <c r="H4005" t="s">
        <v>832</v>
      </c>
      <c r="I4005" t="s">
        <v>424</v>
      </c>
      <c r="J4005">
        <v>2</v>
      </c>
      <c r="K4005">
        <v>0</v>
      </c>
      <c r="L4005">
        <v>0</v>
      </c>
      <c r="M4005">
        <v>0</v>
      </c>
      <c r="N4005">
        <v>0</v>
      </c>
      <c r="O4005">
        <v>0.28199999999999997</v>
      </c>
      <c r="P4005">
        <v>0.28000000000000003</v>
      </c>
      <c r="Q4005">
        <v>0.28100000000000003</v>
      </c>
      <c r="R4005">
        <v>0.28199999999999997</v>
      </c>
      <c r="S4005">
        <v>0.28299999999999997</v>
      </c>
      <c r="T4005">
        <v>0.28499999999999998</v>
      </c>
      <c r="U4005">
        <v>0.28499999999999998</v>
      </c>
      <c r="V4005">
        <v>0.28499999999999998</v>
      </c>
      <c r="W4005">
        <v>0.28499999999999998</v>
      </c>
      <c r="X4005">
        <v>0.28499999999999998</v>
      </c>
      <c r="Y4005">
        <v>0.28499999999999998</v>
      </c>
      <c r="Z4005">
        <v>0.28499999999999998</v>
      </c>
      <c r="AA4005">
        <v>0.28499999999999998</v>
      </c>
      <c r="AB4005">
        <v>0.28499999999999998</v>
      </c>
      <c r="AC4005">
        <v>0.28499999999999998</v>
      </c>
      <c r="AD4005">
        <v>0.28499999999999998</v>
      </c>
    </row>
    <row r="4006" spans="2:30" ht="15" customHeight="1" x14ac:dyDescent="0.45">
      <c r="B4006" t="s">
        <v>419</v>
      </c>
      <c r="C4006" t="s">
        <v>191</v>
      </c>
      <c r="D4006" t="s">
        <v>880</v>
      </c>
      <c r="E4006" t="s">
        <v>881</v>
      </c>
      <c r="F4006" t="s">
        <v>6288</v>
      </c>
      <c r="G4006" t="s">
        <v>422</v>
      </c>
      <c r="H4006" t="s">
        <v>832</v>
      </c>
      <c r="I4006" t="s">
        <v>424</v>
      </c>
      <c r="J4006">
        <v>2</v>
      </c>
      <c r="K4006">
        <v>0</v>
      </c>
      <c r="L4006">
        <v>0</v>
      </c>
      <c r="M4006">
        <v>0</v>
      </c>
      <c r="N4006">
        <v>0</v>
      </c>
      <c r="O4006">
        <v>8.3000000000000004E-2</v>
      </c>
      <c r="P4006">
        <v>8.5999999999999993E-2</v>
      </c>
      <c r="Q4006">
        <v>8.6999999999999994E-2</v>
      </c>
      <c r="R4006">
        <v>8.7999999999999995E-2</v>
      </c>
      <c r="S4006">
        <v>8.8999999999999996E-2</v>
      </c>
      <c r="T4006">
        <v>0.09</v>
      </c>
      <c r="U4006">
        <v>9.0999999999999998E-2</v>
      </c>
      <c r="V4006">
        <v>9.0999999999999998E-2</v>
      </c>
      <c r="W4006">
        <v>9.1999999999999998E-2</v>
      </c>
      <c r="X4006">
        <v>9.1999999999999998E-2</v>
      </c>
      <c r="Y4006">
        <v>9.1999999999999998E-2</v>
      </c>
      <c r="Z4006">
        <v>9.1999999999999998E-2</v>
      </c>
      <c r="AA4006">
        <v>9.0999999999999998E-2</v>
      </c>
      <c r="AB4006">
        <v>0.09</v>
      </c>
      <c r="AC4006">
        <v>8.8999999999999996E-2</v>
      </c>
      <c r="AD4006">
        <v>8.7999999999999995E-2</v>
      </c>
    </row>
    <row r="4007" spans="2:30" ht="15" customHeight="1" x14ac:dyDescent="0.45">
      <c r="B4007" t="s">
        <v>419</v>
      </c>
      <c r="C4007" t="s">
        <v>191</v>
      </c>
      <c r="D4007" t="s">
        <v>883</v>
      </c>
      <c r="E4007" t="s">
        <v>884</v>
      </c>
      <c r="F4007" t="s">
        <v>6289</v>
      </c>
      <c r="G4007" t="s">
        <v>422</v>
      </c>
      <c r="H4007" t="s">
        <v>832</v>
      </c>
      <c r="I4007" t="s">
        <v>424</v>
      </c>
      <c r="J4007">
        <v>2</v>
      </c>
      <c r="K4007">
        <v>0</v>
      </c>
      <c r="L4007">
        <v>0</v>
      </c>
      <c r="M4007">
        <v>0</v>
      </c>
      <c r="N4007">
        <v>0</v>
      </c>
      <c r="O4007">
        <v>0.53400000000000003</v>
      </c>
      <c r="P4007">
        <v>0.16500000000000001</v>
      </c>
      <c r="Q4007">
        <v>6.4000000000000001E-2</v>
      </c>
      <c r="R4007">
        <v>1.2E-2</v>
      </c>
      <c r="S4007">
        <v>0</v>
      </c>
      <c r="T4007">
        <v>0</v>
      </c>
      <c r="U4007">
        <v>0</v>
      </c>
      <c r="V4007">
        <v>0</v>
      </c>
      <c r="W4007">
        <v>0</v>
      </c>
      <c r="X4007">
        <v>0</v>
      </c>
      <c r="Y4007">
        <v>0</v>
      </c>
      <c r="Z4007">
        <v>0</v>
      </c>
      <c r="AA4007">
        <v>0</v>
      </c>
      <c r="AB4007">
        <v>0</v>
      </c>
      <c r="AC4007">
        <v>0</v>
      </c>
      <c r="AD4007">
        <v>0</v>
      </c>
    </row>
    <row r="4008" spans="2:30" ht="15" customHeight="1" x14ac:dyDescent="0.45">
      <c r="B4008" t="s">
        <v>419</v>
      </c>
      <c r="C4008" t="s">
        <v>191</v>
      </c>
      <c r="D4008" t="s">
        <v>886</v>
      </c>
      <c r="E4008" t="s">
        <v>887</v>
      </c>
      <c r="F4008" t="s">
        <v>6290</v>
      </c>
      <c r="G4008" t="s">
        <v>422</v>
      </c>
      <c r="H4008" t="s">
        <v>832</v>
      </c>
      <c r="I4008" t="s">
        <v>424</v>
      </c>
      <c r="J4008">
        <v>2</v>
      </c>
      <c r="K4008">
        <v>0</v>
      </c>
      <c r="L4008">
        <v>0</v>
      </c>
      <c r="M4008">
        <v>0</v>
      </c>
      <c r="N4008">
        <v>0</v>
      </c>
      <c r="O4008">
        <v>0</v>
      </c>
      <c r="P4008">
        <v>0</v>
      </c>
      <c r="Q4008">
        <v>0</v>
      </c>
      <c r="R4008">
        <v>0</v>
      </c>
      <c r="S4008">
        <v>0</v>
      </c>
      <c r="T4008">
        <v>0</v>
      </c>
      <c r="U4008">
        <v>0</v>
      </c>
      <c r="V4008">
        <v>0</v>
      </c>
      <c r="W4008">
        <v>0</v>
      </c>
      <c r="X4008">
        <v>0</v>
      </c>
      <c r="Y4008">
        <v>0</v>
      </c>
      <c r="Z4008">
        <v>0</v>
      </c>
      <c r="AA4008">
        <v>0</v>
      </c>
      <c r="AB4008">
        <v>0</v>
      </c>
      <c r="AC4008">
        <v>0</v>
      </c>
      <c r="AD4008">
        <v>0</v>
      </c>
    </row>
    <row r="4009" spans="2:30" ht="15" customHeight="1" x14ac:dyDescent="0.45">
      <c r="B4009" t="s">
        <v>419</v>
      </c>
      <c r="C4009" t="s">
        <v>191</v>
      </c>
      <c r="D4009" t="s">
        <v>889</v>
      </c>
      <c r="E4009" t="s">
        <v>890</v>
      </c>
      <c r="F4009" t="s">
        <v>6291</v>
      </c>
      <c r="G4009" t="s">
        <v>422</v>
      </c>
      <c r="H4009" t="s">
        <v>832</v>
      </c>
      <c r="I4009" t="s">
        <v>424</v>
      </c>
      <c r="J4009">
        <v>2</v>
      </c>
      <c r="K4009">
        <v>0</v>
      </c>
      <c r="L4009">
        <v>0</v>
      </c>
      <c r="M4009">
        <v>0</v>
      </c>
      <c r="N4009">
        <v>0</v>
      </c>
      <c r="O4009">
        <v>0</v>
      </c>
      <c r="P4009">
        <v>0</v>
      </c>
      <c r="Q4009">
        <v>0</v>
      </c>
      <c r="R4009">
        <v>0</v>
      </c>
      <c r="S4009">
        <v>0</v>
      </c>
      <c r="T4009">
        <v>0</v>
      </c>
      <c r="U4009">
        <v>0</v>
      </c>
      <c r="V4009">
        <v>0</v>
      </c>
      <c r="W4009">
        <v>0</v>
      </c>
      <c r="X4009">
        <v>0</v>
      </c>
      <c r="Y4009">
        <v>0</v>
      </c>
      <c r="Z4009">
        <v>0</v>
      </c>
      <c r="AA4009">
        <v>0</v>
      </c>
      <c r="AB4009">
        <v>0</v>
      </c>
      <c r="AC4009">
        <v>0</v>
      </c>
      <c r="AD4009">
        <v>0</v>
      </c>
    </row>
    <row r="4010" spans="2:30" ht="15" customHeight="1" x14ac:dyDescent="0.45">
      <c r="B4010" t="s">
        <v>419</v>
      </c>
      <c r="C4010" t="s">
        <v>191</v>
      </c>
      <c r="D4010" t="s">
        <v>892</v>
      </c>
      <c r="E4010" t="s">
        <v>893</v>
      </c>
      <c r="F4010" t="s">
        <v>6292</v>
      </c>
      <c r="G4010" t="s">
        <v>422</v>
      </c>
      <c r="H4010" t="s">
        <v>832</v>
      </c>
      <c r="I4010" t="s">
        <v>424</v>
      </c>
      <c r="J4010">
        <v>2</v>
      </c>
      <c r="K4010">
        <v>0</v>
      </c>
      <c r="L4010">
        <v>0</v>
      </c>
      <c r="M4010">
        <v>0</v>
      </c>
      <c r="N4010">
        <v>0</v>
      </c>
      <c r="O4010">
        <v>0.40200000000000002</v>
      </c>
      <c r="P4010">
        <v>0.40200000000000002</v>
      </c>
      <c r="Q4010">
        <v>0.40200000000000002</v>
      </c>
      <c r="R4010">
        <v>0.40200000000000002</v>
      </c>
      <c r="S4010">
        <v>0.40200000000000002</v>
      </c>
      <c r="T4010">
        <v>0.40200000000000002</v>
      </c>
      <c r="U4010">
        <v>0.40200000000000002</v>
      </c>
      <c r="V4010">
        <v>0.40200000000000002</v>
      </c>
      <c r="W4010">
        <v>0.40200000000000002</v>
      </c>
      <c r="X4010">
        <v>0.40200000000000002</v>
      </c>
      <c r="Y4010">
        <v>0.40200000000000002</v>
      </c>
      <c r="Z4010">
        <v>0.40200000000000002</v>
      </c>
      <c r="AA4010">
        <v>0.40200000000000002</v>
      </c>
      <c r="AB4010">
        <v>0.40200000000000002</v>
      </c>
      <c r="AC4010">
        <v>0.40200000000000002</v>
      </c>
      <c r="AD4010">
        <v>0.40200000000000002</v>
      </c>
    </row>
    <row r="4011" spans="2:30" ht="15" customHeight="1" x14ac:dyDescent="0.45">
      <c r="B4011" t="s">
        <v>419</v>
      </c>
      <c r="C4011" t="s">
        <v>191</v>
      </c>
      <c r="D4011" t="s">
        <v>895</v>
      </c>
      <c r="E4011" t="s">
        <v>896</v>
      </c>
      <c r="F4011" t="s">
        <v>6293</v>
      </c>
      <c r="G4011" t="s">
        <v>422</v>
      </c>
      <c r="H4011" t="s">
        <v>832</v>
      </c>
      <c r="I4011" t="s">
        <v>424</v>
      </c>
      <c r="J4011">
        <v>2</v>
      </c>
      <c r="K4011">
        <v>0</v>
      </c>
      <c r="L4011">
        <v>0</v>
      </c>
      <c r="M4011">
        <v>0</v>
      </c>
      <c r="N4011">
        <v>0</v>
      </c>
      <c r="O4011">
        <v>0.21</v>
      </c>
      <c r="P4011">
        <v>0.21</v>
      </c>
      <c r="Q4011">
        <v>0.21</v>
      </c>
      <c r="R4011">
        <v>0.21</v>
      </c>
      <c r="S4011">
        <v>0.21</v>
      </c>
      <c r="T4011">
        <v>0.21</v>
      </c>
      <c r="U4011">
        <v>0.21</v>
      </c>
      <c r="V4011">
        <v>0.21</v>
      </c>
      <c r="W4011">
        <v>0.21</v>
      </c>
      <c r="X4011">
        <v>0.21</v>
      </c>
      <c r="Y4011">
        <v>0.21</v>
      </c>
      <c r="Z4011">
        <v>0.21</v>
      </c>
      <c r="AA4011">
        <v>0.21</v>
      </c>
      <c r="AB4011">
        <v>0.21</v>
      </c>
      <c r="AC4011">
        <v>0.21</v>
      </c>
      <c r="AD4011">
        <v>0.21</v>
      </c>
    </row>
    <row r="4012" spans="2:30" ht="15" customHeight="1" x14ac:dyDescent="0.45">
      <c r="B4012" t="s">
        <v>419</v>
      </c>
      <c r="C4012" t="s">
        <v>191</v>
      </c>
      <c r="D4012" t="s">
        <v>898</v>
      </c>
      <c r="E4012" t="s">
        <v>899</v>
      </c>
      <c r="F4012" t="s">
        <v>6294</v>
      </c>
      <c r="G4012" t="s">
        <v>422</v>
      </c>
      <c r="H4012" t="s">
        <v>901</v>
      </c>
      <c r="I4012" t="s">
        <v>902</v>
      </c>
      <c r="J4012">
        <v>2</v>
      </c>
    </row>
    <row r="4013" spans="2:30" ht="15" customHeight="1" x14ac:dyDescent="0.45">
      <c r="B4013" t="s">
        <v>419</v>
      </c>
      <c r="C4013" t="s">
        <v>191</v>
      </c>
      <c r="D4013" t="s">
        <v>903</v>
      </c>
      <c r="E4013" t="s">
        <v>904</v>
      </c>
      <c r="F4013" t="s">
        <v>6295</v>
      </c>
      <c r="G4013" t="s">
        <v>422</v>
      </c>
      <c r="H4013" t="s">
        <v>906</v>
      </c>
      <c r="I4013" t="s">
        <v>429</v>
      </c>
      <c r="J4013">
        <v>2</v>
      </c>
      <c r="K4013" t="e">
        <f>#VALUE!</f>
        <v>#VALUE!</v>
      </c>
    </row>
    <row r="4014" spans="2:30" ht="15" customHeight="1" x14ac:dyDescent="0.45">
      <c r="B4014" t="s">
        <v>419</v>
      </c>
      <c r="C4014" t="s">
        <v>191</v>
      </c>
      <c r="D4014" t="s">
        <v>907</v>
      </c>
      <c r="E4014" t="s">
        <v>908</v>
      </c>
      <c r="F4014" t="s">
        <v>6296</v>
      </c>
      <c r="G4014" t="s">
        <v>422</v>
      </c>
      <c r="H4014" t="s">
        <v>910</v>
      </c>
      <c r="I4014" t="s">
        <v>429</v>
      </c>
      <c r="J4014">
        <v>1</v>
      </c>
      <c r="K4014">
        <v>-151.58099999999999</v>
      </c>
      <c r="L4014">
        <v>-128.29400000000001</v>
      </c>
      <c r="M4014">
        <v>-165.88800000000001</v>
      </c>
      <c r="N4014">
        <v>-154.876</v>
      </c>
      <c r="O4014">
        <v>-161.08500000000001</v>
      </c>
      <c r="P4014">
        <v>-152.54</v>
      </c>
      <c r="Q4014">
        <v>-147.751</v>
      </c>
      <c r="R4014">
        <v>-144.482</v>
      </c>
      <c r="S4014">
        <v>-141.161</v>
      </c>
      <c r="T4014">
        <v>-137.05099999999999</v>
      </c>
      <c r="U4014">
        <v>-133.40100000000001</v>
      </c>
      <c r="V4014">
        <v>-129.43299999999999</v>
      </c>
      <c r="W4014">
        <v>-125.136</v>
      </c>
      <c r="X4014">
        <v>-120.459</v>
      </c>
      <c r="Y4014">
        <v>-115.23699999999999</v>
      </c>
      <c r="Z4014">
        <v>-109.639</v>
      </c>
      <c r="AA4014">
        <v>-103.673</v>
      </c>
      <c r="AB4014">
        <v>-97.373999999999995</v>
      </c>
      <c r="AC4014">
        <v>-91.656000000000006</v>
      </c>
      <c r="AD4014">
        <v>-90.676000000000002</v>
      </c>
    </row>
    <row r="4015" spans="2:30" ht="15" customHeight="1" x14ac:dyDescent="0.45">
      <c r="B4015" t="s">
        <v>419</v>
      </c>
      <c r="C4015" t="s">
        <v>191</v>
      </c>
      <c r="D4015" t="s">
        <v>907</v>
      </c>
      <c r="E4015" t="s">
        <v>911</v>
      </c>
      <c r="F4015" t="s">
        <v>6297</v>
      </c>
      <c r="G4015" t="s">
        <v>422</v>
      </c>
      <c r="H4015" t="s">
        <v>910</v>
      </c>
      <c r="I4015" t="s">
        <v>429</v>
      </c>
      <c r="J4015">
        <v>2</v>
      </c>
      <c r="K4015">
        <v>-151.58099999999999</v>
      </c>
      <c r="L4015">
        <v>-128.29400000000001</v>
      </c>
      <c r="M4015">
        <v>-165.88800000000001</v>
      </c>
      <c r="N4015">
        <v>-154.876</v>
      </c>
      <c r="O4015">
        <v>-161.29300000000001</v>
      </c>
      <c r="P4015">
        <v>-151.977</v>
      </c>
      <c r="Q4015">
        <v>-147.05500000000001</v>
      </c>
      <c r="R4015">
        <v>-143.774</v>
      </c>
      <c r="S4015">
        <v>-140.548</v>
      </c>
      <c r="T4015">
        <v>-136.49199999999999</v>
      </c>
      <c r="U4015">
        <v>-132.86500000000001</v>
      </c>
      <c r="V4015">
        <v>-128.887</v>
      </c>
      <c r="W4015">
        <v>-124.572</v>
      </c>
      <c r="X4015">
        <v>-119.875</v>
      </c>
      <c r="Y4015">
        <v>-114.631</v>
      </c>
      <c r="Z4015">
        <v>-109.011</v>
      </c>
      <c r="AA4015">
        <v>-103.02200000000001</v>
      </c>
      <c r="AB4015">
        <v>-96.7</v>
      </c>
      <c r="AC4015">
        <v>-90.965000000000003</v>
      </c>
      <c r="AD4015">
        <v>-90</v>
      </c>
    </row>
    <row r="4016" spans="2:30" ht="15" customHeight="1" x14ac:dyDescent="0.45">
      <c r="B4016" t="s">
        <v>419</v>
      </c>
      <c r="C4016" t="s">
        <v>191</v>
      </c>
      <c r="D4016" t="s">
        <v>913</v>
      </c>
      <c r="E4016" t="s">
        <v>914</v>
      </c>
      <c r="F4016" t="s">
        <v>6298</v>
      </c>
      <c r="G4016" t="s">
        <v>422</v>
      </c>
      <c r="H4016" t="s">
        <v>832</v>
      </c>
      <c r="I4016" t="s">
        <v>833</v>
      </c>
      <c r="J4016">
        <v>1</v>
      </c>
      <c r="K4016">
        <v>6.4000000000000001E-2</v>
      </c>
      <c r="L4016">
        <v>6.2E-2</v>
      </c>
      <c r="M4016">
        <v>5.1999999999999998E-2</v>
      </c>
      <c r="N4016">
        <v>4.9000000000000002E-2</v>
      </c>
      <c r="O4016">
        <v>5.0999999999999997E-2</v>
      </c>
      <c r="P4016">
        <v>5.2999999999999999E-2</v>
      </c>
      <c r="Q4016">
        <v>5.2999999999999999E-2</v>
      </c>
      <c r="R4016">
        <v>5.1999999999999998E-2</v>
      </c>
      <c r="S4016">
        <v>5.1999999999999998E-2</v>
      </c>
      <c r="T4016">
        <v>5.1999999999999998E-2</v>
      </c>
      <c r="U4016">
        <v>5.0999999999999997E-2</v>
      </c>
      <c r="V4016">
        <v>5.0999999999999997E-2</v>
      </c>
      <c r="W4016">
        <v>5.0999999999999997E-2</v>
      </c>
      <c r="X4016">
        <v>5.0999999999999997E-2</v>
      </c>
      <c r="Y4016">
        <v>0.05</v>
      </c>
      <c r="Z4016">
        <v>0.05</v>
      </c>
      <c r="AA4016">
        <v>0.05</v>
      </c>
      <c r="AB4016">
        <v>4.9000000000000002E-2</v>
      </c>
      <c r="AC4016">
        <v>4.9000000000000002E-2</v>
      </c>
      <c r="AD4016">
        <v>4.9000000000000002E-2</v>
      </c>
    </row>
    <row r="4017" spans="2:30" ht="15" customHeight="1" x14ac:dyDescent="0.45">
      <c r="B4017" t="s">
        <v>419</v>
      </c>
      <c r="C4017" t="s">
        <v>191</v>
      </c>
      <c r="D4017" t="s">
        <v>916</v>
      </c>
      <c r="E4017" t="s">
        <v>917</v>
      </c>
      <c r="F4017" t="s">
        <v>6299</v>
      </c>
      <c r="G4017" t="s">
        <v>422</v>
      </c>
      <c r="H4017" t="s">
        <v>832</v>
      </c>
      <c r="I4017" t="s">
        <v>833</v>
      </c>
      <c r="J4017">
        <v>1</v>
      </c>
      <c r="K4017">
        <v>6.0999999999999999E-2</v>
      </c>
      <c r="L4017">
        <v>5.1999999999999998E-2</v>
      </c>
      <c r="M4017">
        <v>4.5999999999999999E-2</v>
      </c>
      <c r="N4017">
        <v>4.2999999999999997E-2</v>
      </c>
      <c r="O4017">
        <v>4.4999999999999998E-2</v>
      </c>
      <c r="P4017">
        <v>4.5999999999999999E-2</v>
      </c>
      <c r="Q4017">
        <v>4.5999999999999999E-2</v>
      </c>
      <c r="R4017">
        <v>4.5999999999999999E-2</v>
      </c>
      <c r="S4017">
        <v>4.5999999999999999E-2</v>
      </c>
      <c r="T4017">
        <v>4.4999999999999998E-2</v>
      </c>
      <c r="U4017">
        <v>4.4999999999999998E-2</v>
      </c>
      <c r="V4017">
        <v>4.4999999999999998E-2</v>
      </c>
      <c r="W4017">
        <v>4.4999999999999998E-2</v>
      </c>
      <c r="X4017">
        <v>4.3999999999999997E-2</v>
      </c>
      <c r="Y4017">
        <v>4.3999999999999997E-2</v>
      </c>
      <c r="Z4017">
        <v>4.3999999999999997E-2</v>
      </c>
      <c r="AA4017">
        <v>4.3999999999999997E-2</v>
      </c>
      <c r="AB4017">
        <v>4.2999999999999997E-2</v>
      </c>
      <c r="AC4017">
        <v>4.2999999999999997E-2</v>
      </c>
      <c r="AD4017">
        <v>4.2999999999999997E-2</v>
      </c>
    </row>
    <row r="4018" spans="2:30" ht="15" customHeight="1" x14ac:dyDescent="0.45">
      <c r="B4018" t="s">
        <v>419</v>
      </c>
      <c r="C4018" t="s">
        <v>191</v>
      </c>
      <c r="D4018" t="s">
        <v>919</v>
      </c>
      <c r="E4018" t="s">
        <v>920</v>
      </c>
      <c r="F4018" t="s">
        <v>6300</v>
      </c>
      <c r="G4018" t="s">
        <v>422</v>
      </c>
      <c r="H4018" t="s">
        <v>832</v>
      </c>
      <c r="I4018" t="s">
        <v>837</v>
      </c>
      <c r="J4018">
        <v>1</v>
      </c>
      <c r="K4018">
        <v>11.465999999999999</v>
      </c>
      <c r="L4018">
        <v>8.83</v>
      </c>
      <c r="M4018">
        <v>7.7460000000000004</v>
      </c>
      <c r="N4018">
        <v>7.0540000000000003</v>
      </c>
      <c r="O4018">
        <v>7.0720000000000001</v>
      </c>
      <c r="P4018">
        <v>7.1269999999999998</v>
      </c>
      <c r="Q4018">
        <v>7.101</v>
      </c>
      <c r="R4018">
        <v>7.0730000000000004</v>
      </c>
      <c r="S4018">
        <v>7.0430000000000001</v>
      </c>
      <c r="T4018">
        <v>7.0140000000000002</v>
      </c>
      <c r="U4018">
        <v>7.0140000000000002</v>
      </c>
      <c r="V4018">
        <v>7.0140000000000002</v>
      </c>
      <c r="W4018">
        <v>7.0140000000000002</v>
      </c>
      <c r="X4018">
        <v>7.0140000000000002</v>
      </c>
      <c r="Y4018">
        <v>7.0140000000000002</v>
      </c>
      <c r="Z4018">
        <v>7.0140000000000002</v>
      </c>
      <c r="AA4018">
        <v>7.0140000000000002</v>
      </c>
      <c r="AB4018">
        <v>7.0140000000000002</v>
      </c>
      <c r="AC4018">
        <v>7.0140000000000002</v>
      </c>
      <c r="AD4018">
        <v>7.0140000000000002</v>
      </c>
    </row>
    <row r="4019" spans="2:30" ht="15" customHeight="1" x14ac:dyDescent="0.45">
      <c r="B4019" t="s">
        <v>419</v>
      </c>
      <c r="C4019" t="s">
        <v>191</v>
      </c>
      <c r="D4019" t="s">
        <v>922</v>
      </c>
      <c r="E4019" t="s">
        <v>923</v>
      </c>
      <c r="F4019" t="s">
        <v>6301</v>
      </c>
      <c r="G4019" t="s">
        <v>422</v>
      </c>
      <c r="H4019" t="s">
        <v>832</v>
      </c>
      <c r="I4019" t="s">
        <v>837</v>
      </c>
      <c r="J4019">
        <v>1</v>
      </c>
      <c r="K4019">
        <v>5.3360000000000003</v>
      </c>
      <c r="L4019">
        <v>5.01</v>
      </c>
      <c r="M4019">
        <v>5.0869999999999997</v>
      </c>
      <c r="N4019">
        <v>5.0869999999999997</v>
      </c>
      <c r="O4019">
        <v>5.0869999999999997</v>
      </c>
      <c r="P4019">
        <v>5.0869999999999997</v>
      </c>
      <c r="Q4019">
        <v>5.0869999999999997</v>
      </c>
      <c r="R4019">
        <v>5.0869999999999997</v>
      </c>
      <c r="S4019">
        <v>5.0869999999999997</v>
      </c>
      <c r="T4019">
        <v>5.0869999999999997</v>
      </c>
      <c r="U4019">
        <v>5.0869999999999997</v>
      </c>
      <c r="V4019">
        <v>5.0869999999999997</v>
      </c>
      <c r="W4019">
        <v>5.0869999999999997</v>
      </c>
      <c r="X4019">
        <v>5.0869999999999997</v>
      </c>
      <c r="Y4019">
        <v>5.0869999999999997</v>
      </c>
      <c r="Z4019">
        <v>5.0869999999999997</v>
      </c>
      <c r="AA4019">
        <v>5.0869999999999997</v>
      </c>
      <c r="AB4019">
        <v>5.0869999999999997</v>
      </c>
      <c r="AC4019">
        <v>5.0869999999999997</v>
      </c>
      <c r="AD4019">
        <v>5.0869999999999997</v>
      </c>
    </row>
    <row r="4020" spans="2:30" ht="15" customHeight="1" x14ac:dyDescent="0.45">
      <c r="B4020" t="s">
        <v>419</v>
      </c>
      <c r="C4020" t="s">
        <v>191</v>
      </c>
      <c r="D4020" t="s">
        <v>925</v>
      </c>
      <c r="E4020" t="s">
        <v>926</v>
      </c>
      <c r="F4020" t="s">
        <v>6302</v>
      </c>
      <c r="G4020" t="s">
        <v>422</v>
      </c>
      <c r="H4020" t="s">
        <v>832</v>
      </c>
      <c r="I4020" t="s">
        <v>837</v>
      </c>
      <c r="J4020">
        <v>1</v>
      </c>
      <c r="K4020">
        <v>23.399000000000001</v>
      </c>
      <c r="L4020">
        <v>15.864000000000001</v>
      </c>
      <c r="M4020">
        <v>14.744</v>
      </c>
      <c r="N4020">
        <v>13.651999999999999</v>
      </c>
      <c r="O4020">
        <v>13.680999999999999</v>
      </c>
      <c r="P4020">
        <v>13.768000000000001</v>
      </c>
      <c r="Q4020">
        <v>13.727</v>
      </c>
      <c r="R4020">
        <v>13.683</v>
      </c>
      <c r="S4020">
        <v>13.635999999999999</v>
      </c>
      <c r="T4020">
        <v>13.59</v>
      </c>
      <c r="U4020">
        <v>13.59</v>
      </c>
      <c r="V4020">
        <v>13.59</v>
      </c>
      <c r="W4020">
        <v>13.59</v>
      </c>
      <c r="X4020">
        <v>13.59</v>
      </c>
      <c r="Y4020">
        <v>13.59</v>
      </c>
      <c r="Z4020">
        <v>13.59</v>
      </c>
      <c r="AA4020">
        <v>13.59</v>
      </c>
      <c r="AB4020">
        <v>13.59</v>
      </c>
      <c r="AC4020">
        <v>13.59</v>
      </c>
      <c r="AD4020">
        <v>13.59</v>
      </c>
    </row>
    <row r="4021" spans="2:30" ht="15" customHeight="1" x14ac:dyDescent="0.45">
      <c r="B4021" t="s">
        <v>419</v>
      </c>
      <c r="C4021" t="s">
        <v>191</v>
      </c>
      <c r="D4021" t="s">
        <v>928</v>
      </c>
      <c r="E4021" t="s">
        <v>929</v>
      </c>
      <c r="F4021" t="s">
        <v>6303</v>
      </c>
      <c r="G4021" t="s">
        <v>422</v>
      </c>
      <c r="H4021" t="s">
        <v>832</v>
      </c>
      <c r="I4021" t="s">
        <v>837</v>
      </c>
      <c r="J4021">
        <v>1</v>
      </c>
      <c r="K4021">
        <v>4.6340000000000003</v>
      </c>
      <c r="L4021">
        <v>3.2090000000000001</v>
      </c>
      <c r="M4021">
        <v>2.331</v>
      </c>
      <c r="N4021">
        <v>2.331</v>
      </c>
      <c r="O4021">
        <v>2.331</v>
      </c>
      <c r="P4021">
        <v>2.331</v>
      </c>
      <c r="Q4021">
        <v>2.331</v>
      </c>
      <c r="R4021">
        <v>2.331</v>
      </c>
      <c r="S4021">
        <v>2.331</v>
      </c>
      <c r="T4021">
        <v>2.331</v>
      </c>
      <c r="U4021">
        <v>2.331</v>
      </c>
      <c r="V4021">
        <v>2.331</v>
      </c>
      <c r="W4021">
        <v>2.331</v>
      </c>
      <c r="X4021">
        <v>2.331</v>
      </c>
      <c r="Y4021">
        <v>2.331</v>
      </c>
      <c r="Z4021">
        <v>2.331</v>
      </c>
      <c r="AA4021">
        <v>2.331</v>
      </c>
      <c r="AB4021">
        <v>2.331</v>
      </c>
      <c r="AC4021">
        <v>2.331</v>
      </c>
      <c r="AD4021">
        <v>2.331</v>
      </c>
    </row>
    <row r="4022" spans="2:30" ht="15" customHeight="1" x14ac:dyDescent="0.45">
      <c r="B4022" t="s">
        <v>419</v>
      </c>
      <c r="C4022" t="s">
        <v>191</v>
      </c>
      <c r="D4022" t="s">
        <v>931</v>
      </c>
      <c r="E4022" t="s">
        <v>932</v>
      </c>
      <c r="F4022" t="s">
        <v>6304</v>
      </c>
      <c r="G4022" t="s">
        <v>422</v>
      </c>
      <c r="H4022" t="s">
        <v>832</v>
      </c>
      <c r="I4022" t="s">
        <v>837</v>
      </c>
      <c r="J4022">
        <v>1</v>
      </c>
      <c r="K4022">
        <v>13.301</v>
      </c>
      <c r="L4022">
        <v>6.66</v>
      </c>
      <c r="M4022">
        <v>5.9119999999999999</v>
      </c>
      <c r="N4022">
        <v>5.032</v>
      </c>
      <c r="O4022">
        <v>5.0549999999999997</v>
      </c>
      <c r="P4022">
        <v>5.125</v>
      </c>
      <c r="Q4022">
        <v>5.0919999999999996</v>
      </c>
      <c r="R4022">
        <v>5.056</v>
      </c>
      <c r="S4022">
        <v>5.0179999999999998</v>
      </c>
      <c r="T4022">
        <v>4.9820000000000002</v>
      </c>
      <c r="U4022">
        <v>4.9820000000000002</v>
      </c>
      <c r="V4022">
        <v>4.9820000000000002</v>
      </c>
      <c r="W4022">
        <v>4.9820000000000002</v>
      </c>
      <c r="X4022">
        <v>4.9820000000000002</v>
      </c>
      <c r="Y4022">
        <v>4.9820000000000002</v>
      </c>
      <c r="Z4022">
        <v>4.9820000000000002</v>
      </c>
      <c r="AA4022">
        <v>4.9820000000000002</v>
      </c>
      <c r="AB4022">
        <v>4.9820000000000002</v>
      </c>
      <c r="AC4022">
        <v>4.9820000000000002</v>
      </c>
      <c r="AD4022">
        <v>4.9820000000000002</v>
      </c>
    </row>
    <row r="4023" spans="2:30" ht="15" customHeight="1" x14ac:dyDescent="0.45">
      <c r="B4023" t="s">
        <v>419</v>
      </c>
      <c r="C4023" t="s">
        <v>191</v>
      </c>
      <c r="D4023" t="s">
        <v>934</v>
      </c>
      <c r="E4023" t="s">
        <v>935</v>
      </c>
      <c r="F4023" t="s">
        <v>6305</v>
      </c>
      <c r="G4023" t="s">
        <v>422</v>
      </c>
      <c r="H4023" t="s">
        <v>832</v>
      </c>
      <c r="I4023" t="s">
        <v>837</v>
      </c>
      <c r="J4023">
        <v>1</v>
      </c>
      <c r="K4023">
        <v>2.7839999999999998</v>
      </c>
      <c r="L4023">
        <v>2.6139999999999999</v>
      </c>
      <c r="M4023">
        <v>2.6539999999999999</v>
      </c>
      <c r="N4023">
        <v>2.6539999999999999</v>
      </c>
      <c r="O4023">
        <v>2.6539999999999999</v>
      </c>
      <c r="P4023">
        <v>2.6539999999999999</v>
      </c>
      <c r="Q4023">
        <v>2.6539999999999999</v>
      </c>
      <c r="R4023">
        <v>2.6539999999999999</v>
      </c>
      <c r="S4023">
        <v>2.6539999999999999</v>
      </c>
      <c r="T4023">
        <v>2.6539999999999999</v>
      </c>
      <c r="U4023">
        <v>2.6539999999999999</v>
      </c>
      <c r="V4023">
        <v>2.6539999999999999</v>
      </c>
      <c r="W4023">
        <v>2.6539999999999999</v>
      </c>
      <c r="X4023">
        <v>2.6539999999999999</v>
      </c>
      <c r="Y4023">
        <v>2.6539999999999999</v>
      </c>
      <c r="Z4023">
        <v>2.6539999999999999</v>
      </c>
      <c r="AA4023">
        <v>2.6539999999999999</v>
      </c>
      <c r="AB4023">
        <v>2.6539999999999999</v>
      </c>
      <c r="AC4023">
        <v>2.6539999999999999</v>
      </c>
      <c r="AD4023">
        <v>2.6539999999999999</v>
      </c>
    </row>
    <row r="4024" spans="2:30" ht="15" customHeight="1" x14ac:dyDescent="0.45">
      <c r="B4024" t="s">
        <v>419</v>
      </c>
      <c r="C4024" t="s">
        <v>191</v>
      </c>
      <c r="D4024" t="s">
        <v>937</v>
      </c>
      <c r="E4024" t="s">
        <v>938</v>
      </c>
      <c r="F4024" t="s">
        <v>6306</v>
      </c>
      <c r="G4024" t="s">
        <v>422</v>
      </c>
      <c r="H4024" t="s">
        <v>832</v>
      </c>
      <c r="I4024" t="s">
        <v>833</v>
      </c>
      <c r="J4024">
        <v>2</v>
      </c>
      <c r="K4024">
        <v>6.4000000000000001E-2</v>
      </c>
      <c r="L4024">
        <v>6.2E-2</v>
      </c>
      <c r="M4024">
        <v>5.1999999999999998E-2</v>
      </c>
      <c r="N4024">
        <v>4.9000000000000002E-2</v>
      </c>
      <c r="O4024">
        <v>5.2999999999999999E-2</v>
      </c>
      <c r="P4024">
        <v>5.3999999999999999E-2</v>
      </c>
      <c r="Q4024">
        <v>5.2999999999999999E-2</v>
      </c>
      <c r="R4024">
        <v>5.2999999999999999E-2</v>
      </c>
      <c r="S4024">
        <v>5.1999999999999998E-2</v>
      </c>
      <c r="T4024">
        <v>5.1999999999999998E-2</v>
      </c>
      <c r="U4024">
        <v>5.1999999999999998E-2</v>
      </c>
      <c r="V4024">
        <v>5.0999999999999997E-2</v>
      </c>
      <c r="W4024">
        <v>5.0999999999999997E-2</v>
      </c>
      <c r="X4024">
        <v>5.0999999999999997E-2</v>
      </c>
      <c r="Y4024">
        <v>0.05</v>
      </c>
      <c r="Z4024">
        <v>0.05</v>
      </c>
      <c r="AA4024">
        <v>0.05</v>
      </c>
      <c r="AB4024">
        <v>0.05</v>
      </c>
      <c r="AC4024">
        <v>4.9000000000000002E-2</v>
      </c>
      <c r="AD4024">
        <v>4.9000000000000002E-2</v>
      </c>
    </row>
    <row r="4025" spans="2:30" ht="15" customHeight="1" x14ac:dyDescent="0.45">
      <c r="B4025" t="s">
        <v>419</v>
      </c>
      <c r="C4025" t="s">
        <v>191</v>
      </c>
      <c r="D4025" t="s">
        <v>940</v>
      </c>
      <c r="E4025" t="s">
        <v>941</v>
      </c>
      <c r="F4025" t="s">
        <v>6307</v>
      </c>
      <c r="G4025" t="s">
        <v>422</v>
      </c>
      <c r="H4025" t="s">
        <v>832</v>
      </c>
      <c r="I4025" t="s">
        <v>833</v>
      </c>
      <c r="J4025">
        <v>2</v>
      </c>
      <c r="K4025">
        <v>6.0999999999999999E-2</v>
      </c>
      <c r="L4025">
        <v>5.1999999999999998E-2</v>
      </c>
      <c r="M4025">
        <v>4.5999999999999999E-2</v>
      </c>
      <c r="N4025">
        <v>4.2999999999999997E-2</v>
      </c>
      <c r="O4025">
        <v>4.5999999999999999E-2</v>
      </c>
      <c r="P4025">
        <v>4.7E-2</v>
      </c>
      <c r="Q4025">
        <v>4.7E-2</v>
      </c>
      <c r="R4025">
        <v>4.5999999999999999E-2</v>
      </c>
      <c r="S4025">
        <v>4.5999999999999999E-2</v>
      </c>
      <c r="T4025">
        <v>4.5999999999999999E-2</v>
      </c>
      <c r="U4025">
        <v>4.4999999999999998E-2</v>
      </c>
      <c r="V4025">
        <v>4.4999999999999998E-2</v>
      </c>
      <c r="W4025">
        <v>4.4999999999999998E-2</v>
      </c>
      <c r="X4025">
        <v>4.4999999999999998E-2</v>
      </c>
      <c r="Y4025">
        <v>4.3999999999999997E-2</v>
      </c>
      <c r="Z4025">
        <v>4.3999999999999997E-2</v>
      </c>
      <c r="AA4025">
        <v>4.3999999999999997E-2</v>
      </c>
      <c r="AB4025">
        <v>4.2999999999999997E-2</v>
      </c>
      <c r="AC4025">
        <v>4.2999999999999997E-2</v>
      </c>
      <c r="AD4025">
        <v>4.2999999999999997E-2</v>
      </c>
    </row>
    <row r="4026" spans="2:30" ht="15" customHeight="1" x14ac:dyDescent="0.45">
      <c r="B4026" t="s">
        <v>419</v>
      </c>
      <c r="C4026" t="s">
        <v>191</v>
      </c>
      <c r="D4026" t="s">
        <v>943</v>
      </c>
      <c r="E4026" t="s">
        <v>944</v>
      </c>
      <c r="F4026" t="s">
        <v>6308</v>
      </c>
      <c r="G4026" t="s">
        <v>422</v>
      </c>
      <c r="H4026" t="s">
        <v>832</v>
      </c>
      <c r="I4026" t="s">
        <v>837</v>
      </c>
      <c r="J4026">
        <v>2</v>
      </c>
      <c r="K4026">
        <v>11.465999999999999</v>
      </c>
      <c r="L4026">
        <v>8.83</v>
      </c>
      <c r="M4026">
        <v>7.7460000000000004</v>
      </c>
      <c r="N4026">
        <v>7.0540000000000003</v>
      </c>
      <c r="O4026">
        <v>9.0719999999999992</v>
      </c>
      <c r="P4026">
        <v>9.1270000000000007</v>
      </c>
      <c r="Q4026">
        <v>9.1010000000000009</v>
      </c>
      <c r="R4026">
        <v>9.0730000000000004</v>
      </c>
      <c r="S4026">
        <v>9.0429999999999993</v>
      </c>
      <c r="T4026">
        <v>9.0139999999999993</v>
      </c>
      <c r="U4026">
        <v>9.0139999999999993</v>
      </c>
      <c r="V4026">
        <v>9.0139999999999993</v>
      </c>
      <c r="W4026">
        <v>9.0139999999999993</v>
      </c>
      <c r="X4026">
        <v>9.0139999999999993</v>
      </c>
      <c r="Y4026">
        <v>9.0139999999999993</v>
      </c>
      <c r="Z4026">
        <v>9.0139999999999993</v>
      </c>
      <c r="AA4026">
        <v>9.0139999999999993</v>
      </c>
      <c r="AB4026">
        <v>9.0139999999999993</v>
      </c>
      <c r="AC4026">
        <v>9.0139999999999993</v>
      </c>
      <c r="AD4026">
        <v>9.0139999999999993</v>
      </c>
    </row>
    <row r="4027" spans="2:30" ht="15" customHeight="1" x14ac:dyDescent="0.45">
      <c r="B4027" t="s">
        <v>419</v>
      </c>
      <c r="C4027" t="s">
        <v>191</v>
      </c>
      <c r="D4027" t="s">
        <v>946</v>
      </c>
      <c r="E4027" t="s">
        <v>947</v>
      </c>
      <c r="F4027" t="s">
        <v>6309</v>
      </c>
      <c r="G4027" t="s">
        <v>422</v>
      </c>
      <c r="H4027" t="s">
        <v>832</v>
      </c>
      <c r="I4027" t="s">
        <v>837</v>
      </c>
      <c r="J4027">
        <v>2</v>
      </c>
      <c r="K4027">
        <v>5.3360000000000003</v>
      </c>
      <c r="L4027">
        <v>5.01</v>
      </c>
      <c r="M4027">
        <v>5.0869999999999997</v>
      </c>
      <c r="N4027">
        <v>5.0869999999999997</v>
      </c>
      <c r="O4027">
        <v>6.2030000000000003</v>
      </c>
      <c r="P4027">
        <v>6.2030000000000003</v>
      </c>
      <c r="Q4027">
        <v>6.2030000000000003</v>
      </c>
      <c r="R4027">
        <v>6.2030000000000003</v>
      </c>
      <c r="S4027">
        <v>6.2030000000000003</v>
      </c>
      <c r="T4027">
        <v>6.2030000000000003</v>
      </c>
      <c r="U4027">
        <v>6.2030000000000003</v>
      </c>
      <c r="V4027">
        <v>6.2030000000000003</v>
      </c>
      <c r="W4027">
        <v>6.2030000000000003</v>
      </c>
      <c r="X4027">
        <v>6.2030000000000003</v>
      </c>
      <c r="Y4027">
        <v>6.2030000000000003</v>
      </c>
      <c r="Z4027">
        <v>6.2030000000000003</v>
      </c>
      <c r="AA4027">
        <v>6.2030000000000003</v>
      </c>
      <c r="AB4027">
        <v>6.2030000000000003</v>
      </c>
      <c r="AC4027">
        <v>6.2030000000000003</v>
      </c>
      <c r="AD4027">
        <v>6.2030000000000003</v>
      </c>
    </row>
    <row r="4028" spans="2:30" ht="15" customHeight="1" x14ac:dyDescent="0.45">
      <c r="B4028" t="s">
        <v>419</v>
      </c>
      <c r="C4028" t="s">
        <v>191</v>
      </c>
      <c r="D4028" t="s">
        <v>949</v>
      </c>
      <c r="E4028" t="s">
        <v>950</v>
      </c>
      <c r="F4028" t="s">
        <v>6310</v>
      </c>
      <c r="G4028" t="s">
        <v>422</v>
      </c>
      <c r="H4028" t="s">
        <v>832</v>
      </c>
      <c r="I4028" t="s">
        <v>837</v>
      </c>
      <c r="J4028">
        <v>2</v>
      </c>
      <c r="K4028">
        <v>23.399000000000001</v>
      </c>
      <c r="L4028">
        <v>15.864000000000001</v>
      </c>
      <c r="M4028">
        <v>14.744</v>
      </c>
      <c r="N4028">
        <v>13.651999999999999</v>
      </c>
      <c r="O4028">
        <v>13.680999999999999</v>
      </c>
      <c r="P4028">
        <v>13.768000000000001</v>
      </c>
      <c r="Q4028">
        <v>13.727</v>
      </c>
      <c r="R4028">
        <v>13.683</v>
      </c>
      <c r="S4028">
        <v>13.635999999999999</v>
      </c>
      <c r="T4028">
        <v>13.59</v>
      </c>
      <c r="U4028">
        <v>13.59</v>
      </c>
      <c r="V4028">
        <v>13.59</v>
      </c>
      <c r="W4028">
        <v>13.59</v>
      </c>
      <c r="X4028">
        <v>13.59</v>
      </c>
      <c r="Y4028">
        <v>13.59</v>
      </c>
      <c r="Z4028">
        <v>13.59</v>
      </c>
      <c r="AA4028">
        <v>13.59</v>
      </c>
      <c r="AB4028">
        <v>13.59</v>
      </c>
      <c r="AC4028">
        <v>13.59</v>
      </c>
      <c r="AD4028">
        <v>13.59</v>
      </c>
    </row>
    <row r="4029" spans="2:30" ht="15" customHeight="1" x14ac:dyDescent="0.45">
      <c r="B4029" t="s">
        <v>419</v>
      </c>
      <c r="C4029" t="s">
        <v>191</v>
      </c>
      <c r="D4029" t="s">
        <v>952</v>
      </c>
      <c r="E4029" t="s">
        <v>953</v>
      </c>
      <c r="F4029" t="s">
        <v>6311</v>
      </c>
      <c r="G4029" t="s">
        <v>422</v>
      </c>
      <c r="H4029" t="s">
        <v>832</v>
      </c>
      <c r="I4029" t="s">
        <v>837</v>
      </c>
      <c r="J4029">
        <v>2</v>
      </c>
      <c r="K4029">
        <v>4.6340000000000003</v>
      </c>
      <c r="L4029">
        <v>3.2090000000000001</v>
      </c>
      <c r="M4029">
        <v>2.331</v>
      </c>
      <c r="N4029">
        <v>2.331</v>
      </c>
      <c r="O4029">
        <v>2.331</v>
      </c>
      <c r="P4029">
        <v>2.331</v>
      </c>
      <c r="Q4029">
        <v>2.331</v>
      </c>
      <c r="R4029">
        <v>2.331</v>
      </c>
      <c r="S4029">
        <v>2.331</v>
      </c>
      <c r="T4029">
        <v>2.331</v>
      </c>
      <c r="U4029">
        <v>2.331</v>
      </c>
      <c r="V4029">
        <v>2.331</v>
      </c>
      <c r="W4029">
        <v>2.331</v>
      </c>
      <c r="X4029">
        <v>2.331</v>
      </c>
      <c r="Y4029">
        <v>2.331</v>
      </c>
      <c r="Z4029">
        <v>2.331</v>
      </c>
      <c r="AA4029">
        <v>2.331</v>
      </c>
      <c r="AB4029">
        <v>2.331</v>
      </c>
      <c r="AC4029">
        <v>2.331</v>
      </c>
      <c r="AD4029">
        <v>2.331</v>
      </c>
    </row>
    <row r="4030" spans="2:30" ht="15" customHeight="1" x14ac:dyDescent="0.45">
      <c r="B4030" t="s">
        <v>419</v>
      </c>
      <c r="C4030" t="s">
        <v>191</v>
      </c>
      <c r="D4030" t="s">
        <v>955</v>
      </c>
      <c r="E4030" t="s">
        <v>956</v>
      </c>
      <c r="F4030" t="s">
        <v>6312</v>
      </c>
      <c r="G4030" t="s">
        <v>422</v>
      </c>
      <c r="H4030" t="s">
        <v>832</v>
      </c>
      <c r="I4030" t="s">
        <v>837</v>
      </c>
      <c r="J4030">
        <v>2</v>
      </c>
      <c r="K4030">
        <v>13.301</v>
      </c>
      <c r="L4030">
        <v>6.66</v>
      </c>
      <c r="M4030">
        <v>5.9119999999999999</v>
      </c>
      <c r="N4030">
        <v>5.032</v>
      </c>
      <c r="O4030">
        <v>5.0549999999999997</v>
      </c>
      <c r="P4030">
        <v>5.125</v>
      </c>
      <c r="Q4030">
        <v>5.0919999999999996</v>
      </c>
      <c r="R4030">
        <v>5.056</v>
      </c>
      <c r="S4030">
        <v>5.0179999999999998</v>
      </c>
      <c r="T4030">
        <v>4.9820000000000002</v>
      </c>
      <c r="U4030">
        <v>4.9820000000000002</v>
      </c>
      <c r="V4030">
        <v>4.9820000000000002</v>
      </c>
      <c r="W4030">
        <v>4.9820000000000002</v>
      </c>
      <c r="X4030">
        <v>4.9820000000000002</v>
      </c>
      <c r="Y4030">
        <v>4.9820000000000002</v>
      </c>
      <c r="Z4030">
        <v>4.9820000000000002</v>
      </c>
      <c r="AA4030">
        <v>4.9820000000000002</v>
      </c>
      <c r="AB4030">
        <v>4.9820000000000002</v>
      </c>
      <c r="AC4030">
        <v>4.9820000000000002</v>
      </c>
      <c r="AD4030">
        <v>4.9820000000000002</v>
      </c>
    </row>
    <row r="4031" spans="2:30" ht="15" customHeight="1" x14ac:dyDescent="0.45">
      <c r="B4031" t="s">
        <v>419</v>
      </c>
      <c r="C4031" t="s">
        <v>191</v>
      </c>
      <c r="D4031" t="s">
        <v>958</v>
      </c>
      <c r="E4031" t="s">
        <v>959</v>
      </c>
      <c r="F4031" t="s">
        <v>6313</v>
      </c>
      <c r="G4031" t="s">
        <v>422</v>
      </c>
      <c r="H4031" t="s">
        <v>832</v>
      </c>
      <c r="I4031" t="s">
        <v>837</v>
      </c>
      <c r="J4031">
        <v>2</v>
      </c>
      <c r="K4031">
        <v>2.7839999999999998</v>
      </c>
      <c r="L4031">
        <v>2.6139999999999999</v>
      </c>
      <c r="M4031">
        <v>2.6539999999999999</v>
      </c>
      <c r="N4031">
        <v>2.6539999999999999</v>
      </c>
      <c r="O4031">
        <v>2.6539999999999999</v>
      </c>
      <c r="P4031">
        <v>2.6539999999999999</v>
      </c>
      <c r="Q4031">
        <v>2.6539999999999999</v>
      </c>
      <c r="R4031">
        <v>2.6539999999999999</v>
      </c>
      <c r="S4031">
        <v>2.6539999999999999</v>
      </c>
      <c r="T4031">
        <v>2.6539999999999999</v>
      </c>
      <c r="U4031">
        <v>2.6539999999999999</v>
      </c>
      <c r="V4031">
        <v>2.6539999999999999</v>
      </c>
      <c r="W4031">
        <v>2.6539999999999999</v>
      </c>
      <c r="X4031">
        <v>2.6539999999999999</v>
      </c>
      <c r="Y4031">
        <v>2.6539999999999999</v>
      </c>
      <c r="Z4031">
        <v>2.6539999999999999</v>
      </c>
      <c r="AA4031">
        <v>2.6539999999999999</v>
      </c>
      <c r="AB4031">
        <v>2.6539999999999999</v>
      </c>
      <c r="AC4031">
        <v>2.6539999999999999</v>
      </c>
      <c r="AD4031">
        <v>2.6539999999999999</v>
      </c>
    </row>
    <row r="4032" spans="2:30" ht="15" customHeight="1" x14ac:dyDescent="0.45">
      <c r="B4032" t="s">
        <v>419</v>
      </c>
      <c r="C4032" t="s">
        <v>191</v>
      </c>
      <c r="D4032" t="s">
        <v>961</v>
      </c>
      <c r="E4032" t="s">
        <v>962</v>
      </c>
      <c r="F4032" t="s">
        <v>6314</v>
      </c>
      <c r="G4032" t="s">
        <v>422</v>
      </c>
      <c r="H4032" t="s">
        <v>964</v>
      </c>
      <c r="I4032" t="s">
        <v>833</v>
      </c>
      <c r="J4032">
        <v>1</v>
      </c>
      <c r="K4032">
        <v>6.4000000000000001E-2</v>
      </c>
      <c r="L4032">
        <v>6.2E-2</v>
      </c>
      <c r="M4032">
        <v>0.107</v>
      </c>
      <c r="N4032">
        <v>0.105</v>
      </c>
      <c r="O4032">
        <v>0.107</v>
      </c>
      <c r="P4032">
        <v>0.108</v>
      </c>
      <c r="Q4032">
        <v>0.108</v>
      </c>
      <c r="R4032">
        <v>0.107</v>
      </c>
      <c r="S4032">
        <v>0.107</v>
      </c>
      <c r="T4032">
        <v>0.107</v>
      </c>
      <c r="U4032">
        <v>0.107</v>
      </c>
      <c r="V4032">
        <v>0.106</v>
      </c>
      <c r="W4032">
        <v>0.106</v>
      </c>
      <c r="X4032">
        <v>0.106</v>
      </c>
      <c r="Y4032">
        <v>0.106</v>
      </c>
      <c r="Z4032">
        <v>0.105</v>
      </c>
      <c r="AA4032">
        <v>0.105</v>
      </c>
      <c r="AB4032">
        <v>0.105</v>
      </c>
      <c r="AC4032">
        <v>0.104</v>
      </c>
      <c r="AD4032">
        <v>0.104</v>
      </c>
    </row>
    <row r="4033" spans="2:30" ht="15" customHeight="1" x14ac:dyDescent="0.45">
      <c r="B4033" t="s">
        <v>419</v>
      </c>
      <c r="C4033" t="s">
        <v>191</v>
      </c>
      <c r="D4033" t="s">
        <v>965</v>
      </c>
      <c r="E4033" t="s">
        <v>966</v>
      </c>
      <c r="F4033" t="s">
        <v>6315</v>
      </c>
      <c r="G4033" t="s">
        <v>422</v>
      </c>
      <c r="H4033" t="s">
        <v>964</v>
      </c>
      <c r="I4033" t="s">
        <v>833</v>
      </c>
      <c r="J4033">
        <v>1</v>
      </c>
      <c r="K4033">
        <v>5.8999999999999997E-2</v>
      </c>
      <c r="L4033">
        <v>5.0999999999999997E-2</v>
      </c>
      <c r="M4033">
        <v>0.10100000000000001</v>
      </c>
      <c r="N4033">
        <v>9.8000000000000004E-2</v>
      </c>
      <c r="O4033">
        <v>0.1</v>
      </c>
      <c r="P4033">
        <v>0.10100000000000001</v>
      </c>
      <c r="Q4033">
        <v>0.10100000000000001</v>
      </c>
      <c r="R4033">
        <v>0.10100000000000001</v>
      </c>
      <c r="S4033">
        <v>0.10100000000000001</v>
      </c>
      <c r="T4033">
        <v>0.1</v>
      </c>
      <c r="U4033">
        <v>0.1</v>
      </c>
      <c r="V4033">
        <v>0.1</v>
      </c>
      <c r="W4033">
        <v>0.1</v>
      </c>
      <c r="X4033">
        <v>0.1</v>
      </c>
      <c r="Y4033">
        <v>9.9000000000000005E-2</v>
      </c>
      <c r="Z4033">
        <v>9.9000000000000005E-2</v>
      </c>
      <c r="AA4033">
        <v>9.9000000000000005E-2</v>
      </c>
      <c r="AB4033">
        <v>9.8000000000000004E-2</v>
      </c>
      <c r="AC4033">
        <v>9.8000000000000004E-2</v>
      </c>
      <c r="AD4033">
        <v>9.8000000000000004E-2</v>
      </c>
    </row>
    <row r="4034" spans="2:30" ht="15" customHeight="1" x14ac:dyDescent="0.45">
      <c r="B4034" t="s">
        <v>419</v>
      </c>
      <c r="C4034" t="s">
        <v>191</v>
      </c>
      <c r="D4034" t="s">
        <v>968</v>
      </c>
      <c r="E4034" t="s">
        <v>969</v>
      </c>
      <c r="F4034" t="s">
        <v>6316</v>
      </c>
      <c r="G4034" t="s">
        <v>422</v>
      </c>
      <c r="H4034" t="s">
        <v>971</v>
      </c>
      <c r="I4034" t="s">
        <v>837</v>
      </c>
      <c r="J4034">
        <v>1</v>
      </c>
      <c r="K4034">
        <v>11.12</v>
      </c>
      <c r="L4034">
        <v>8.6110000000000007</v>
      </c>
      <c r="M4034">
        <v>7.577</v>
      </c>
      <c r="N4034">
        <v>6.8849999999999998</v>
      </c>
      <c r="O4034">
        <v>6.9039999999999999</v>
      </c>
      <c r="P4034">
        <v>6.9580000000000002</v>
      </c>
      <c r="Q4034">
        <v>6.9320000000000004</v>
      </c>
      <c r="R4034">
        <v>6.9039999999999999</v>
      </c>
      <c r="S4034">
        <v>6.875</v>
      </c>
      <c r="T4034">
        <v>6.8460000000000001</v>
      </c>
      <c r="U4034">
        <v>6.8460000000000001</v>
      </c>
      <c r="V4034">
        <v>6.8460000000000001</v>
      </c>
      <c r="W4034">
        <v>6.8460000000000001</v>
      </c>
      <c r="X4034">
        <v>6.8460000000000001</v>
      </c>
      <c r="Y4034">
        <v>6.8460000000000001</v>
      </c>
      <c r="Z4034">
        <v>6.8460000000000001</v>
      </c>
      <c r="AA4034">
        <v>6.8460000000000001</v>
      </c>
      <c r="AB4034">
        <v>6.8460000000000001</v>
      </c>
      <c r="AC4034">
        <v>6.8460000000000001</v>
      </c>
      <c r="AD4034">
        <v>6.8460000000000001</v>
      </c>
    </row>
    <row r="4035" spans="2:30" ht="15" customHeight="1" x14ac:dyDescent="0.45">
      <c r="B4035" t="s">
        <v>419</v>
      </c>
      <c r="C4035" t="s">
        <v>191</v>
      </c>
      <c r="D4035" t="s">
        <v>972</v>
      </c>
      <c r="E4035" t="s">
        <v>973</v>
      </c>
      <c r="F4035" t="s">
        <v>6317</v>
      </c>
      <c r="G4035" t="s">
        <v>422</v>
      </c>
      <c r="H4035" t="s">
        <v>971</v>
      </c>
      <c r="I4035" t="s">
        <v>837</v>
      </c>
      <c r="J4035">
        <v>1</v>
      </c>
      <c r="K4035">
        <v>12.260999999999999</v>
      </c>
      <c r="L4035">
        <v>10.192</v>
      </c>
      <c r="M4035">
        <v>9.57</v>
      </c>
      <c r="N4035">
        <v>9.64</v>
      </c>
      <c r="O4035">
        <v>9.6809999999999992</v>
      </c>
      <c r="P4035">
        <v>9.5749999999999993</v>
      </c>
      <c r="Q4035">
        <v>9.4489999999999998</v>
      </c>
      <c r="R4035">
        <v>9.4049999999999994</v>
      </c>
      <c r="S4035">
        <v>9.3919999999999995</v>
      </c>
      <c r="T4035">
        <v>9.3849999999999998</v>
      </c>
      <c r="U4035">
        <v>9.3849999999999998</v>
      </c>
      <c r="V4035">
        <v>9.3849999999999998</v>
      </c>
      <c r="W4035">
        <v>9.3849999999999998</v>
      </c>
      <c r="X4035">
        <v>9.3849999999999998</v>
      </c>
      <c r="Y4035">
        <v>9.3849999999999998</v>
      </c>
      <c r="Z4035">
        <v>9.3849999999999998</v>
      </c>
      <c r="AA4035">
        <v>9.3849999999999998</v>
      </c>
      <c r="AB4035">
        <v>9.3849999999999998</v>
      </c>
      <c r="AC4035">
        <v>9.3849999999999998</v>
      </c>
      <c r="AD4035">
        <v>9.3849999999999998</v>
      </c>
    </row>
    <row r="4036" spans="2:30" ht="15" customHeight="1" x14ac:dyDescent="0.45">
      <c r="B4036" t="s">
        <v>419</v>
      </c>
      <c r="C4036" t="s">
        <v>191</v>
      </c>
      <c r="D4036" t="s">
        <v>975</v>
      </c>
      <c r="E4036" t="s">
        <v>976</v>
      </c>
      <c r="F4036" t="s">
        <v>6318</v>
      </c>
      <c r="G4036" t="s">
        <v>422</v>
      </c>
      <c r="H4036" t="s">
        <v>971</v>
      </c>
      <c r="I4036" t="s">
        <v>837</v>
      </c>
      <c r="J4036">
        <v>1</v>
      </c>
      <c r="K4036">
        <v>20.341000000000001</v>
      </c>
      <c r="L4036">
        <v>13.728999999999999</v>
      </c>
      <c r="M4036">
        <v>12.932</v>
      </c>
      <c r="N4036">
        <v>11.975</v>
      </c>
      <c r="O4036">
        <v>12</v>
      </c>
      <c r="P4036">
        <v>12.076000000000001</v>
      </c>
      <c r="Q4036">
        <v>12.04</v>
      </c>
      <c r="R4036">
        <v>12.002000000000001</v>
      </c>
      <c r="S4036">
        <v>11.96</v>
      </c>
      <c r="T4036">
        <v>11.920999999999999</v>
      </c>
      <c r="U4036">
        <v>11.920999999999999</v>
      </c>
      <c r="V4036">
        <v>11.920999999999999</v>
      </c>
      <c r="W4036">
        <v>11.920999999999999</v>
      </c>
      <c r="X4036">
        <v>11.920999999999999</v>
      </c>
      <c r="Y4036">
        <v>11.920999999999999</v>
      </c>
      <c r="Z4036">
        <v>11.920999999999999</v>
      </c>
      <c r="AA4036">
        <v>11.920999999999999</v>
      </c>
      <c r="AB4036">
        <v>11.920999999999999</v>
      </c>
      <c r="AC4036">
        <v>11.920999999999999</v>
      </c>
      <c r="AD4036">
        <v>11.920999999999999</v>
      </c>
    </row>
    <row r="4037" spans="2:30" ht="15" customHeight="1" x14ac:dyDescent="0.45">
      <c r="B4037" t="s">
        <v>419</v>
      </c>
      <c r="C4037" t="s">
        <v>191</v>
      </c>
      <c r="D4037" t="s">
        <v>978</v>
      </c>
      <c r="E4037" t="s">
        <v>979</v>
      </c>
      <c r="F4037" t="s">
        <v>6319</v>
      </c>
      <c r="G4037" t="s">
        <v>422</v>
      </c>
      <c r="H4037" t="s">
        <v>971</v>
      </c>
      <c r="I4037" t="s">
        <v>837</v>
      </c>
      <c r="J4037">
        <v>1</v>
      </c>
      <c r="K4037">
        <v>16.896999999999998</v>
      </c>
      <c r="L4037">
        <v>15.007</v>
      </c>
      <c r="M4037">
        <v>14.387</v>
      </c>
      <c r="N4037">
        <v>14.454000000000001</v>
      </c>
      <c r="O4037">
        <v>14.493</v>
      </c>
      <c r="P4037">
        <v>14.391999999999999</v>
      </c>
      <c r="Q4037">
        <v>14.273</v>
      </c>
      <c r="R4037">
        <v>14.231</v>
      </c>
      <c r="S4037">
        <v>14.218999999999999</v>
      </c>
      <c r="T4037">
        <v>14.212</v>
      </c>
      <c r="U4037">
        <v>14.212</v>
      </c>
      <c r="V4037">
        <v>14.212</v>
      </c>
      <c r="W4037">
        <v>14.212</v>
      </c>
      <c r="X4037">
        <v>14.212</v>
      </c>
      <c r="Y4037">
        <v>14.212</v>
      </c>
      <c r="Z4037">
        <v>14.212</v>
      </c>
      <c r="AA4037">
        <v>14.212</v>
      </c>
      <c r="AB4037">
        <v>14.212</v>
      </c>
      <c r="AC4037">
        <v>14.212</v>
      </c>
      <c r="AD4037">
        <v>14.212</v>
      </c>
    </row>
    <row r="4038" spans="2:30" ht="15" customHeight="1" x14ac:dyDescent="0.45">
      <c r="B4038" t="s">
        <v>419</v>
      </c>
      <c r="C4038" t="s">
        <v>191</v>
      </c>
      <c r="D4038" t="s">
        <v>981</v>
      </c>
      <c r="E4038" t="s">
        <v>982</v>
      </c>
      <c r="F4038" t="s">
        <v>6320</v>
      </c>
      <c r="G4038" t="s">
        <v>422</v>
      </c>
      <c r="H4038" t="s">
        <v>971</v>
      </c>
      <c r="I4038" t="s">
        <v>837</v>
      </c>
      <c r="J4038">
        <v>1</v>
      </c>
      <c r="K4038">
        <v>13.301</v>
      </c>
      <c r="L4038">
        <v>6.66</v>
      </c>
      <c r="M4038">
        <v>5.9119999999999999</v>
      </c>
      <c r="N4038">
        <v>5.032</v>
      </c>
      <c r="O4038">
        <v>5.0549999999999997</v>
      </c>
      <c r="P4038">
        <v>5.125</v>
      </c>
      <c r="Q4038">
        <v>5.0919999999999996</v>
      </c>
      <c r="R4038">
        <v>5.056</v>
      </c>
      <c r="S4038">
        <v>5.0179999999999998</v>
      </c>
      <c r="T4038">
        <v>4.9820000000000002</v>
      </c>
      <c r="U4038">
        <v>4.9820000000000002</v>
      </c>
      <c r="V4038">
        <v>4.9820000000000002</v>
      </c>
      <c r="W4038">
        <v>4.9820000000000002</v>
      </c>
      <c r="X4038">
        <v>4.9820000000000002</v>
      </c>
      <c r="Y4038">
        <v>4.9820000000000002</v>
      </c>
      <c r="Z4038">
        <v>4.9820000000000002</v>
      </c>
      <c r="AA4038">
        <v>4.9820000000000002</v>
      </c>
      <c r="AB4038">
        <v>4.9820000000000002</v>
      </c>
      <c r="AC4038">
        <v>4.9820000000000002</v>
      </c>
      <c r="AD4038">
        <v>4.9820000000000002</v>
      </c>
    </row>
    <row r="4039" spans="2:30" ht="15" customHeight="1" x14ac:dyDescent="0.45">
      <c r="B4039" t="s">
        <v>419</v>
      </c>
      <c r="C4039" t="s">
        <v>191</v>
      </c>
      <c r="D4039" t="s">
        <v>984</v>
      </c>
      <c r="E4039" t="s">
        <v>985</v>
      </c>
      <c r="F4039" t="s">
        <v>6321</v>
      </c>
      <c r="G4039" t="s">
        <v>422</v>
      </c>
      <c r="H4039" t="s">
        <v>971</v>
      </c>
      <c r="I4039" t="s">
        <v>837</v>
      </c>
      <c r="J4039">
        <v>1</v>
      </c>
      <c r="K4039">
        <v>11.488</v>
      </c>
      <c r="L4039">
        <v>9.3889999999999993</v>
      </c>
      <c r="M4039">
        <v>8.7669999999999995</v>
      </c>
      <c r="N4039">
        <v>8.8460000000000001</v>
      </c>
      <c r="O4039">
        <v>8.8919999999999995</v>
      </c>
      <c r="P4039">
        <v>8.7729999999999997</v>
      </c>
      <c r="Q4039">
        <v>8.6319999999999997</v>
      </c>
      <c r="R4039">
        <v>8.5820000000000007</v>
      </c>
      <c r="S4039">
        <v>8.5679999999999996</v>
      </c>
      <c r="T4039">
        <v>8.56</v>
      </c>
      <c r="U4039">
        <v>8.56</v>
      </c>
      <c r="V4039">
        <v>8.56</v>
      </c>
      <c r="W4039">
        <v>8.56</v>
      </c>
      <c r="X4039">
        <v>8.56</v>
      </c>
      <c r="Y4039">
        <v>8.56</v>
      </c>
      <c r="Z4039">
        <v>8.56</v>
      </c>
      <c r="AA4039">
        <v>8.56</v>
      </c>
      <c r="AB4039">
        <v>8.56</v>
      </c>
      <c r="AC4039">
        <v>8.56</v>
      </c>
      <c r="AD4039">
        <v>8.56</v>
      </c>
    </row>
    <row r="4040" spans="2:30" ht="15" customHeight="1" x14ac:dyDescent="0.45">
      <c r="B4040" t="s">
        <v>419</v>
      </c>
      <c r="C4040" t="s">
        <v>191</v>
      </c>
      <c r="D4040" t="s">
        <v>987</v>
      </c>
      <c r="E4040" t="s">
        <v>988</v>
      </c>
      <c r="F4040" t="s">
        <v>6322</v>
      </c>
      <c r="G4040" t="s">
        <v>422</v>
      </c>
      <c r="H4040" t="s">
        <v>971</v>
      </c>
      <c r="I4040" t="s">
        <v>844</v>
      </c>
      <c r="J4040">
        <v>1</v>
      </c>
      <c r="K4040">
        <v>116.498</v>
      </c>
      <c r="L4040">
        <v>95.069000000000003</v>
      </c>
      <c r="M4040">
        <v>91.606999999999999</v>
      </c>
      <c r="N4040">
        <v>78.384</v>
      </c>
      <c r="O4040">
        <v>82.057000000000002</v>
      </c>
      <c r="P4040">
        <v>76.52</v>
      </c>
      <c r="Q4040">
        <v>74.995999999999995</v>
      </c>
      <c r="R4040">
        <v>74.228999999999999</v>
      </c>
      <c r="S4040">
        <v>73.557000000000002</v>
      </c>
      <c r="T4040">
        <v>72.826999999999998</v>
      </c>
      <c r="U4040">
        <v>72.826999999999998</v>
      </c>
      <c r="V4040">
        <v>72.826999999999998</v>
      </c>
      <c r="W4040">
        <v>72.826999999999998</v>
      </c>
      <c r="X4040">
        <v>72.826999999999998</v>
      </c>
      <c r="Y4040">
        <v>72.826999999999998</v>
      </c>
      <c r="Z4040">
        <v>72.826999999999998</v>
      </c>
      <c r="AA4040">
        <v>72.826999999999998</v>
      </c>
      <c r="AB4040">
        <v>72.826999999999998</v>
      </c>
      <c r="AC4040">
        <v>72.826999999999998</v>
      </c>
      <c r="AD4040">
        <v>72.826999999999998</v>
      </c>
    </row>
    <row r="4041" spans="2:30" ht="15" customHeight="1" x14ac:dyDescent="0.45">
      <c r="B4041" t="s">
        <v>419</v>
      </c>
      <c r="C4041" t="s">
        <v>191</v>
      </c>
      <c r="D4041" t="s">
        <v>990</v>
      </c>
      <c r="E4041" t="s">
        <v>991</v>
      </c>
      <c r="F4041" t="s">
        <v>6323</v>
      </c>
      <c r="G4041" t="s">
        <v>422</v>
      </c>
      <c r="H4041" t="s">
        <v>971</v>
      </c>
      <c r="I4041" t="s">
        <v>848</v>
      </c>
      <c r="J4041">
        <v>1</v>
      </c>
      <c r="K4041">
        <v>0.96299999999999997</v>
      </c>
      <c r="L4041">
        <v>0.81799999999999995</v>
      </c>
      <c r="M4041">
        <v>0.76400000000000001</v>
      </c>
      <c r="N4041">
        <v>0.67100000000000004</v>
      </c>
      <c r="O4041">
        <v>0.69699999999999995</v>
      </c>
      <c r="P4041">
        <v>0.65800000000000003</v>
      </c>
      <c r="Q4041">
        <v>0.64700000000000002</v>
      </c>
      <c r="R4041">
        <v>0.64200000000000002</v>
      </c>
      <c r="S4041">
        <v>0.63700000000000001</v>
      </c>
      <c r="T4041">
        <v>0.63200000000000001</v>
      </c>
      <c r="U4041">
        <v>0.63200000000000001</v>
      </c>
      <c r="V4041">
        <v>0.63200000000000001</v>
      </c>
      <c r="W4041">
        <v>0.63200000000000001</v>
      </c>
      <c r="X4041">
        <v>0.63200000000000001</v>
      </c>
      <c r="Y4041">
        <v>0.63200000000000001</v>
      </c>
      <c r="Z4041">
        <v>0.63200000000000001</v>
      </c>
      <c r="AA4041">
        <v>0.63200000000000001</v>
      </c>
      <c r="AB4041">
        <v>0.63200000000000001</v>
      </c>
      <c r="AC4041">
        <v>0.63200000000000001</v>
      </c>
      <c r="AD4041">
        <v>0.63200000000000001</v>
      </c>
    </row>
    <row r="4042" spans="2:30" ht="15" customHeight="1" x14ac:dyDescent="0.45">
      <c r="B4042" t="s">
        <v>419</v>
      </c>
      <c r="C4042" t="s">
        <v>191</v>
      </c>
      <c r="D4042" t="s">
        <v>993</v>
      </c>
      <c r="E4042" t="s">
        <v>994</v>
      </c>
      <c r="F4042" t="s">
        <v>6324</v>
      </c>
      <c r="G4042" t="s">
        <v>422</v>
      </c>
      <c r="H4042" t="s">
        <v>971</v>
      </c>
      <c r="I4042" t="s">
        <v>848</v>
      </c>
      <c r="J4042">
        <v>1</v>
      </c>
      <c r="K4042">
        <v>1.077</v>
      </c>
      <c r="L4042">
        <v>0.85499999999999998</v>
      </c>
      <c r="M4042">
        <v>0.77800000000000002</v>
      </c>
      <c r="N4042">
        <v>0.68400000000000005</v>
      </c>
      <c r="O4042">
        <v>0.71</v>
      </c>
      <c r="P4042">
        <v>0.67</v>
      </c>
      <c r="Q4042">
        <v>0.66</v>
      </c>
      <c r="R4042">
        <v>0.65400000000000003</v>
      </c>
      <c r="S4042">
        <v>0.64900000000000002</v>
      </c>
      <c r="T4042">
        <v>0.64400000000000002</v>
      </c>
      <c r="U4042">
        <v>0.64400000000000002</v>
      </c>
      <c r="V4042">
        <v>0.64400000000000002</v>
      </c>
      <c r="W4042">
        <v>0.64400000000000002</v>
      </c>
      <c r="X4042">
        <v>0.64400000000000002</v>
      </c>
      <c r="Y4042">
        <v>0.64400000000000002</v>
      </c>
      <c r="Z4042">
        <v>0.64400000000000002</v>
      </c>
      <c r="AA4042">
        <v>0.64400000000000002</v>
      </c>
      <c r="AB4042">
        <v>0.64400000000000002</v>
      </c>
      <c r="AC4042">
        <v>0.64400000000000002</v>
      </c>
      <c r="AD4042">
        <v>0.64400000000000002</v>
      </c>
    </row>
    <row r="4043" spans="2:30" ht="15" customHeight="1" x14ac:dyDescent="0.45">
      <c r="B4043" t="s">
        <v>419</v>
      </c>
      <c r="C4043" t="s">
        <v>191</v>
      </c>
      <c r="D4043" t="s">
        <v>996</v>
      </c>
      <c r="E4043" t="s">
        <v>997</v>
      </c>
      <c r="F4043" t="s">
        <v>6325</v>
      </c>
      <c r="G4043" t="s">
        <v>422</v>
      </c>
      <c r="H4043" t="s">
        <v>971</v>
      </c>
      <c r="I4043" t="s">
        <v>848</v>
      </c>
      <c r="J4043">
        <v>1</v>
      </c>
      <c r="K4043">
        <v>0.67100000000000004</v>
      </c>
      <c r="L4043">
        <v>0.57799999999999996</v>
      </c>
      <c r="M4043">
        <v>0.54300000000000004</v>
      </c>
      <c r="N4043">
        <v>0.48199999999999998</v>
      </c>
      <c r="O4043">
        <v>0.499</v>
      </c>
      <c r="P4043">
        <v>0.47399999999999998</v>
      </c>
      <c r="Q4043">
        <v>0.46700000000000003</v>
      </c>
      <c r="R4043">
        <v>0.46300000000000002</v>
      </c>
      <c r="S4043">
        <v>0.46</v>
      </c>
      <c r="T4043">
        <v>0.45700000000000002</v>
      </c>
      <c r="U4043">
        <v>0.45700000000000002</v>
      </c>
      <c r="V4043">
        <v>0.45700000000000002</v>
      </c>
      <c r="W4043">
        <v>0.45700000000000002</v>
      </c>
      <c r="X4043">
        <v>0.45700000000000002</v>
      </c>
      <c r="Y4043">
        <v>0.45700000000000002</v>
      </c>
      <c r="Z4043">
        <v>0.45700000000000002</v>
      </c>
      <c r="AA4043">
        <v>0.45700000000000002</v>
      </c>
      <c r="AB4043">
        <v>0.45700000000000002</v>
      </c>
      <c r="AC4043">
        <v>0.45700000000000002</v>
      </c>
      <c r="AD4043">
        <v>0.45700000000000002</v>
      </c>
    </row>
    <row r="4044" spans="2:30" ht="15" customHeight="1" x14ac:dyDescent="0.45">
      <c r="B4044" t="s">
        <v>419</v>
      </c>
      <c r="C4044" t="s">
        <v>191</v>
      </c>
      <c r="D4044" t="s">
        <v>999</v>
      </c>
      <c r="E4044" t="s">
        <v>1000</v>
      </c>
      <c r="F4044" t="s">
        <v>6326</v>
      </c>
      <c r="G4044" t="s">
        <v>422</v>
      </c>
      <c r="H4044" t="s">
        <v>971</v>
      </c>
      <c r="I4044" t="s">
        <v>848</v>
      </c>
      <c r="J4044">
        <v>1</v>
      </c>
      <c r="K4044">
        <v>0.78300000000000003</v>
      </c>
      <c r="L4044">
        <v>0.69899999999999995</v>
      </c>
      <c r="M4044">
        <v>0.69099999999999995</v>
      </c>
      <c r="N4044">
        <v>0.60899999999999999</v>
      </c>
      <c r="O4044">
        <v>0.63200000000000001</v>
      </c>
      <c r="P4044">
        <v>0.59799999999999998</v>
      </c>
      <c r="Q4044">
        <v>0.58799999999999997</v>
      </c>
      <c r="R4044">
        <v>0.58399999999999996</v>
      </c>
      <c r="S4044">
        <v>0.57899999999999996</v>
      </c>
      <c r="T4044">
        <v>0.57499999999999996</v>
      </c>
      <c r="U4044">
        <v>0.57499999999999996</v>
      </c>
      <c r="V4044">
        <v>0.57499999999999996</v>
      </c>
      <c r="W4044">
        <v>0.57499999999999996</v>
      </c>
      <c r="X4044">
        <v>0.57499999999999996</v>
      </c>
      <c r="Y4044">
        <v>0.57499999999999996</v>
      </c>
      <c r="Z4044">
        <v>0.57499999999999996</v>
      </c>
      <c r="AA4044">
        <v>0.57499999999999996</v>
      </c>
      <c r="AB4044">
        <v>0.57499999999999996</v>
      </c>
      <c r="AC4044">
        <v>0.57499999999999996</v>
      </c>
      <c r="AD4044">
        <v>0.57499999999999996</v>
      </c>
    </row>
    <row r="4045" spans="2:30" ht="15" customHeight="1" x14ac:dyDescent="0.45">
      <c r="B4045" t="s">
        <v>419</v>
      </c>
      <c r="C4045" t="s">
        <v>191</v>
      </c>
      <c r="D4045" t="s">
        <v>1002</v>
      </c>
      <c r="E4045" t="s">
        <v>1003</v>
      </c>
      <c r="F4045" t="s">
        <v>6327</v>
      </c>
      <c r="G4045" t="s">
        <v>422</v>
      </c>
      <c r="H4045" t="s">
        <v>1005</v>
      </c>
      <c r="I4045" t="s">
        <v>833</v>
      </c>
      <c r="J4045">
        <v>1</v>
      </c>
      <c r="K4045">
        <v>0</v>
      </c>
      <c r="L4045">
        <v>0</v>
      </c>
      <c r="M4045">
        <v>-5.5E-2</v>
      </c>
      <c r="N4045">
        <v>-5.5E-2</v>
      </c>
      <c r="O4045">
        <v>-5.5E-2</v>
      </c>
      <c r="P4045">
        <v>-5.5E-2</v>
      </c>
      <c r="Q4045">
        <v>-5.5E-2</v>
      </c>
      <c r="R4045">
        <v>-5.5E-2</v>
      </c>
      <c r="S4045">
        <v>-5.5E-2</v>
      </c>
      <c r="T4045">
        <v>-5.5E-2</v>
      </c>
      <c r="U4045">
        <v>-5.5E-2</v>
      </c>
      <c r="V4045">
        <v>-5.5E-2</v>
      </c>
      <c r="W4045">
        <v>-5.5E-2</v>
      </c>
      <c r="X4045">
        <v>-5.5E-2</v>
      </c>
      <c r="Y4045">
        <v>-5.5E-2</v>
      </c>
      <c r="Z4045">
        <v>-5.5E-2</v>
      </c>
      <c r="AA4045">
        <v>-5.5E-2</v>
      </c>
      <c r="AB4045">
        <v>-5.5E-2</v>
      </c>
      <c r="AC4045">
        <v>-5.5E-2</v>
      </c>
      <c r="AD4045">
        <v>-5.5E-2</v>
      </c>
    </row>
    <row r="4046" spans="2:30" ht="15" customHeight="1" x14ac:dyDescent="0.45">
      <c r="B4046" t="s">
        <v>419</v>
      </c>
      <c r="C4046" t="s">
        <v>191</v>
      </c>
      <c r="D4046" t="s">
        <v>1006</v>
      </c>
      <c r="E4046" t="s">
        <v>1007</v>
      </c>
      <c r="F4046" t="s">
        <v>6328</v>
      </c>
      <c r="G4046" t="s">
        <v>422</v>
      </c>
      <c r="H4046" t="s">
        <v>1005</v>
      </c>
      <c r="I4046" t="s">
        <v>833</v>
      </c>
      <c r="J4046">
        <v>1</v>
      </c>
      <c r="K4046">
        <v>2E-3</v>
      </c>
      <c r="L4046">
        <v>1E-3</v>
      </c>
      <c r="M4046">
        <v>-5.5E-2</v>
      </c>
      <c r="N4046">
        <v>-5.5E-2</v>
      </c>
      <c r="O4046">
        <v>-5.5E-2</v>
      </c>
      <c r="P4046">
        <v>-5.5E-2</v>
      </c>
      <c r="Q4046">
        <v>-5.5E-2</v>
      </c>
      <c r="R4046">
        <v>-5.5E-2</v>
      </c>
      <c r="S4046">
        <v>-5.5E-2</v>
      </c>
      <c r="T4046">
        <v>-5.5E-2</v>
      </c>
      <c r="U4046">
        <v>-5.5E-2</v>
      </c>
      <c r="V4046">
        <v>-5.5E-2</v>
      </c>
      <c r="W4046">
        <v>-5.5E-2</v>
      </c>
      <c r="X4046">
        <v>-5.5E-2</v>
      </c>
      <c r="Y4046">
        <v>-5.5E-2</v>
      </c>
      <c r="Z4046">
        <v>-5.5E-2</v>
      </c>
      <c r="AA4046">
        <v>-5.5E-2</v>
      </c>
      <c r="AB4046">
        <v>-5.5E-2</v>
      </c>
      <c r="AC4046">
        <v>-5.5E-2</v>
      </c>
      <c r="AD4046">
        <v>-5.5E-2</v>
      </c>
    </row>
    <row r="4047" spans="2:30" ht="15" customHeight="1" x14ac:dyDescent="0.45">
      <c r="B4047" t="s">
        <v>419</v>
      </c>
      <c r="C4047" t="s">
        <v>191</v>
      </c>
      <c r="D4047" t="s">
        <v>1009</v>
      </c>
      <c r="E4047" t="s">
        <v>1010</v>
      </c>
      <c r="F4047" t="s">
        <v>6329</v>
      </c>
      <c r="G4047" t="s">
        <v>422</v>
      </c>
      <c r="H4047" t="s">
        <v>1005</v>
      </c>
      <c r="I4047" t="s">
        <v>837</v>
      </c>
      <c r="J4047">
        <v>1</v>
      </c>
      <c r="K4047">
        <v>0.34599999999999997</v>
      </c>
      <c r="L4047">
        <v>0.219</v>
      </c>
      <c r="M4047">
        <v>0.16900000000000001</v>
      </c>
      <c r="N4047">
        <v>0.16900000000000001</v>
      </c>
      <c r="O4047">
        <v>0.16900000000000001</v>
      </c>
      <c r="P4047">
        <v>0.16900000000000001</v>
      </c>
      <c r="Q4047">
        <v>0.16900000000000001</v>
      </c>
      <c r="R4047">
        <v>0.16900000000000001</v>
      </c>
      <c r="S4047">
        <v>0.16900000000000001</v>
      </c>
      <c r="T4047">
        <v>0.16900000000000001</v>
      </c>
      <c r="U4047">
        <v>0.16900000000000001</v>
      </c>
      <c r="V4047">
        <v>0.16900000000000001</v>
      </c>
      <c r="W4047">
        <v>0.16900000000000001</v>
      </c>
      <c r="X4047">
        <v>0.16900000000000001</v>
      </c>
      <c r="Y4047">
        <v>0.16900000000000001</v>
      </c>
      <c r="Z4047">
        <v>0.16900000000000001</v>
      </c>
      <c r="AA4047">
        <v>0.16900000000000001</v>
      </c>
      <c r="AB4047">
        <v>0.16900000000000001</v>
      </c>
      <c r="AC4047">
        <v>0.16900000000000001</v>
      </c>
      <c r="AD4047">
        <v>0.16900000000000001</v>
      </c>
    </row>
    <row r="4048" spans="2:30" ht="15" customHeight="1" x14ac:dyDescent="0.45">
      <c r="B4048" t="s">
        <v>419</v>
      </c>
      <c r="C4048" t="s">
        <v>191</v>
      </c>
      <c r="D4048" t="s">
        <v>1012</v>
      </c>
      <c r="E4048" t="s">
        <v>1013</v>
      </c>
      <c r="F4048" t="s">
        <v>6330</v>
      </c>
      <c r="G4048" t="s">
        <v>422</v>
      </c>
      <c r="H4048" t="s">
        <v>1005</v>
      </c>
      <c r="I4048" t="s">
        <v>837</v>
      </c>
      <c r="J4048">
        <v>1</v>
      </c>
      <c r="K4048">
        <v>-6.9240000000000004</v>
      </c>
      <c r="L4048">
        <v>-5.181</v>
      </c>
      <c r="M4048">
        <v>-4.4829999999999997</v>
      </c>
      <c r="N4048">
        <v>-4.5529999999999999</v>
      </c>
      <c r="O4048">
        <v>-4.5940000000000003</v>
      </c>
      <c r="P4048">
        <v>-4.4880000000000004</v>
      </c>
      <c r="Q4048">
        <v>-4.3620000000000001</v>
      </c>
      <c r="R4048">
        <v>-4.3179999999999996</v>
      </c>
      <c r="S4048">
        <v>-4.3049999999999997</v>
      </c>
      <c r="T4048">
        <v>-4.298</v>
      </c>
      <c r="U4048">
        <v>-4.298</v>
      </c>
      <c r="V4048">
        <v>-4.298</v>
      </c>
      <c r="W4048">
        <v>-4.298</v>
      </c>
      <c r="X4048">
        <v>-4.298</v>
      </c>
      <c r="Y4048">
        <v>-4.298</v>
      </c>
      <c r="Z4048">
        <v>-4.298</v>
      </c>
      <c r="AA4048">
        <v>-4.298</v>
      </c>
      <c r="AB4048">
        <v>-4.298</v>
      </c>
      <c r="AC4048">
        <v>-4.298</v>
      </c>
      <c r="AD4048">
        <v>-4.298</v>
      </c>
    </row>
    <row r="4049" spans="2:30" ht="15" customHeight="1" x14ac:dyDescent="0.45">
      <c r="B4049" t="s">
        <v>419</v>
      </c>
      <c r="C4049" t="s">
        <v>191</v>
      </c>
      <c r="D4049" t="s">
        <v>1015</v>
      </c>
      <c r="E4049" t="s">
        <v>1016</v>
      </c>
      <c r="F4049" t="s">
        <v>6331</v>
      </c>
      <c r="G4049" t="s">
        <v>422</v>
      </c>
      <c r="H4049" t="s">
        <v>1005</v>
      </c>
      <c r="I4049" t="s">
        <v>837</v>
      </c>
      <c r="J4049">
        <v>1</v>
      </c>
      <c r="K4049">
        <v>0.184</v>
      </c>
      <c r="L4049">
        <v>0.187</v>
      </c>
      <c r="M4049">
        <v>1E-3</v>
      </c>
      <c r="N4049">
        <v>1E-3</v>
      </c>
      <c r="O4049">
        <v>1E-3</v>
      </c>
      <c r="P4049">
        <v>1E-3</v>
      </c>
      <c r="Q4049">
        <v>1E-3</v>
      </c>
      <c r="R4049">
        <v>1E-3</v>
      </c>
      <c r="S4049">
        <v>1E-3</v>
      </c>
      <c r="T4049">
        <v>1E-3</v>
      </c>
      <c r="U4049">
        <v>1E-3</v>
      </c>
      <c r="V4049">
        <v>1E-3</v>
      </c>
      <c r="W4049">
        <v>1E-3</v>
      </c>
      <c r="X4049">
        <v>1E-3</v>
      </c>
      <c r="Y4049">
        <v>1E-3</v>
      </c>
      <c r="Z4049">
        <v>1E-3</v>
      </c>
      <c r="AA4049">
        <v>1E-3</v>
      </c>
      <c r="AB4049">
        <v>1E-3</v>
      </c>
      <c r="AC4049">
        <v>1E-3</v>
      </c>
      <c r="AD4049">
        <v>1E-3</v>
      </c>
    </row>
    <row r="4050" spans="2:30" ht="15" customHeight="1" x14ac:dyDescent="0.45">
      <c r="B4050" t="s">
        <v>419</v>
      </c>
      <c r="C4050" t="s">
        <v>191</v>
      </c>
      <c r="D4050" t="s">
        <v>1018</v>
      </c>
      <c r="E4050" t="s">
        <v>1019</v>
      </c>
      <c r="F4050" t="s">
        <v>6332</v>
      </c>
      <c r="G4050" t="s">
        <v>422</v>
      </c>
      <c r="H4050" t="s">
        <v>1005</v>
      </c>
      <c r="I4050" t="s">
        <v>837</v>
      </c>
      <c r="J4050">
        <v>1</v>
      </c>
      <c r="K4050">
        <v>-12.263</v>
      </c>
      <c r="L4050">
        <v>-11.798999999999999</v>
      </c>
      <c r="M4050">
        <v>-12.055999999999999</v>
      </c>
      <c r="N4050">
        <v>-12.122999999999999</v>
      </c>
      <c r="O4050">
        <v>-12.162000000000001</v>
      </c>
      <c r="P4050">
        <v>-12.061</v>
      </c>
      <c r="Q4050">
        <v>-11.942</v>
      </c>
      <c r="R4050">
        <v>-11.9</v>
      </c>
      <c r="S4050">
        <v>-11.888</v>
      </c>
      <c r="T4050">
        <v>-11.881</v>
      </c>
      <c r="U4050">
        <v>-11.881</v>
      </c>
      <c r="V4050">
        <v>-11.881</v>
      </c>
      <c r="W4050">
        <v>-11.881</v>
      </c>
      <c r="X4050">
        <v>-11.881</v>
      </c>
      <c r="Y4050">
        <v>-11.881</v>
      </c>
      <c r="Z4050">
        <v>-11.881</v>
      </c>
      <c r="AA4050">
        <v>-11.881</v>
      </c>
      <c r="AB4050">
        <v>-11.881</v>
      </c>
      <c r="AC4050">
        <v>-11.881</v>
      </c>
      <c r="AD4050">
        <v>-11.881</v>
      </c>
    </row>
    <row r="4051" spans="2:30" ht="15" customHeight="1" x14ac:dyDescent="0.45">
      <c r="B4051" t="s">
        <v>419</v>
      </c>
      <c r="C4051" t="s">
        <v>191</v>
      </c>
      <c r="D4051" t="s">
        <v>1021</v>
      </c>
      <c r="E4051" t="s">
        <v>1022</v>
      </c>
      <c r="F4051" t="s">
        <v>6333</v>
      </c>
      <c r="G4051" t="s">
        <v>422</v>
      </c>
      <c r="H4051" t="s">
        <v>1005</v>
      </c>
      <c r="I4051" t="s">
        <v>837</v>
      </c>
      <c r="J4051">
        <v>1</v>
      </c>
      <c r="K4051">
        <v>0</v>
      </c>
      <c r="L4051">
        <v>0</v>
      </c>
      <c r="M4051">
        <v>0</v>
      </c>
      <c r="N4051">
        <v>0</v>
      </c>
      <c r="O4051">
        <v>0</v>
      </c>
      <c r="P4051">
        <v>0</v>
      </c>
      <c r="Q4051">
        <v>0</v>
      </c>
      <c r="R4051">
        <v>0</v>
      </c>
      <c r="S4051">
        <v>0</v>
      </c>
      <c r="T4051">
        <v>0</v>
      </c>
      <c r="U4051">
        <v>0</v>
      </c>
      <c r="V4051">
        <v>0</v>
      </c>
      <c r="W4051">
        <v>0</v>
      </c>
      <c r="X4051">
        <v>0</v>
      </c>
      <c r="Y4051">
        <v>0</v>
      </c>
      <c r="Z4051">
        <v>0</v>
      </c>
      <c r="AA4051">
        <v>0</v>
      </c>
      <c r="AB4051">
        <v>0</v>
      </c>
      <c r="AC4051">
        <v>0</v>
      </c>
      <c r="AD4051">
        <v>0</v>
      </c>
    </row>
    <row r="4052" spans="2:30" ht="15" customHeight="1" x14ac:dyDescent="0.45">
      <c r="B4052" t="s">
        <v>419</v>
      </c>
      <c r="C4052" t="s">
        <v>191</v>
      </c>
      <c r="D4052" t="s">
        <v>1024</v>
      </c>
      <c r="E4052" t="s">
        <v>1025</v>
      </c>
      <c r="F4052" t="s">
        <v>6334</v>
      </c>
      <c r="G4052" t="s">
        <v>422</v>
      </c>
      <c r="H4052" t="s">
        <v>1005</v>
      </c>
      <c r="I4052" t="s">
        <v>837</v>
      </c>
      <c r="J4052">
        <v>1</v>
      </c>
      <c r="K4052">
        <v>-8.7029999999999994</v>
      </c>
      <c r="L4052">
        <v>-6.7750000000000004</v>
      </c>
      <c r="M4052">
        <v>-6.1120000000000001</v>
      </c>
      <c r="N4052">
        <v>-6.1909999999999998</v>
      </c>
      <c r="O4052">
        <v>-6.2380000000000004</v>
      </c>
      <c r="P4052">
        <v>-6.1180000000000003</v>
      </c>
      <c r="Q4052">
        <v>-5.9779999999999998</v>
      </c>
      <c r="R4052">
        <v>-5.9279999999999999</v>
      </c>
      <c r="S4052">
        <v>-5.9139999999999997</v>
      </c>
      <c r="T4052">
        <v>-5.9059999999999997</v>
      </c>
      <c r="U4052">
        <v>-5.9059999999999997</v>
      </c>
      <c r="V4052">
        <v>-5.9059999999999997</v>
      </c>
      <c r="W4052">
        <v>-5.9059999999999997</v>
      </c>
      <c r="X4052">
        <v>-5.9059999999999997</v>
      </c>
      <c r="Y4052">
        <v>-5.9059999999999997</v>
      </c>
      <c r="Z4052">
        <v>-5.9059999999999997</v>
      </c>
      <c r="AA4052">
        <v>-5.9059999999999997</v>
      </c>
      <c r="AB4052">
        <v>-5.9059999999999997</v>
      </c>
      <c r="AC4052">
        <v>-5.9059999999999997</v>
      </c>
      <c r="AD4052">
        <v>-5.9059999999999997</v>
      </c>
    </row>
    <row r="4053" spans="2:30" ht="15" customHeight="1" x14ac:dyDescent="0.45">
      <c r="B4053" t="s">
        <v>419</v>
      </c>
      <c r="C4053" t="s">
        <v>191</v>
      </c>
      <c r="D4053" t="s">
        <v>1027</v>
      </c>
      <c r="E4053" t="s">
        <v>1028</v>
      </c>
      <c r="F4053" t="s">
        <v>6335</v>
      </c>
      <c r="G4053" t="s">
        <v>422</v>
      </c>
      <c r="H4053" t="s">
        <v>1005</v>
      </c>
      <c r="I4053" t="s">
        <v>844</v>
      </c>
      <c r="J4053">
        <v>1</v>
      </c>
      <c r="K4053">
        <v>-83.447000000000003</v>
      </c>
      <c r="L4053">
        <v>-68.769000000000005</v>
      </c>
      <c r="M4053">
        <v>-68.430999999999997</v>
      </c>
      <c r="N4053">
        <v>-68.430999999999997</v>
      </c>
      <c r="O4053">
        <v>-68.430999999999997</v>
      </c>
      <c r="P4053">
        <v>-68.430999999999997</v>
      </c>
      <c r="Q4053">
        <v>-68.430999999999997</v>
      </c>
      <c r="R4053">
        <v>-68.430999999999997</v>
      </c>
      <c r="S4053">
        <v>-68.430999999999997</v>
      </c>
      <c r="T4053">
        <v>-68.430999999999997</v>
      </c>
      <c r="U4053">
        <v>-68.430999999999997</v>
      </c>
      <c r="V4053">
        <v>-68.430999999999997</v>
      </c>
      <c r="W4053">
        <v>-68.430999999999997</v>
      </c>
      <c r="X4053">
        <v>-68.430999999999997</v>
      </c>
      <c r="Y4053">
        <v>-68.430999999999997</v>
      </c>
      <c r="Z4053">
        <v>-68.430999999999997</v>
      </c>
      <c r="AA4053">
        <v>-68.430999999999997</v>
      </c>
      <c r="AB4053">
        <v>-68.430999999999997</v>
      </c>
      <c r="AC4053">
        <v>-68.430999999999997</v>
      </c>
      <c r="AD4053">
        <v>-68.430999999999997</v>
      </c>
    </row>
    <row r="4054" spans="2:30" ht="15" customHeight="1" x14ac:dyDescent="0.45">
      <c r="B4054" t="s">
        <v>419</v>
      </c>
      <c r="C4054" t="s">
        <v>191</v>
      </c>
      <c r="D4054" t="s">
        <v>1030</v>
      </c>
      <c r="E4054" t="s">
        <v>1031</v>
      </c>
      <c r="F4054" t="s">
        <v>6336</v>
      </c>
      <c r="G4054" t="s">
        <v>422</v>
      </c>
      <c r="H4054" t="s">
        <v>1005</v>
      </c>
      <c r="I4054" t="s">
        <v>848</v>
      </c>
      <c r="J4054">
        <v>1</v>
      </c>
      <c r="K4054">
        <v>-0.36299999999999999</v>
      </c>
      <c r="L4054">
        <v>-0.40699999999999997</v>
      </c>
      <c r="M4054">
        <v>-0.42799999999999999</v>
      </c>
      <c r="N4054">
        <v>-0.33600000000000002</v>
      </c>
      <c r="O4054">
        <v>-0.36199999999999999</v>
      </c>
      <c r="P4054">
        <v>-0.32300000000000001</v>
      </c>
      <c r="Q4054">
        <v>-0.312</v>
      </c>
      <c r="R4054">
        <v>-0.307</v>
      </c>
      <c r="S4054">
        <v>-0.30199999999999999</v>
      </c>
      <c r="T4054">
        <v>-0.29699999999999999</v>
      </c>
      <c r="U4054">
        <v>-0.29699999999999999</v>
      </c>
      <c r="V4054">
        <v>-0.29699999999999999</v>
      </c>
      <c r="W4054">
        <v>-0.29699999999999999</v>
      </c>
      <c r="X4054">
        <v>-0.29699999999999999</v>
      </c>
      <c r="Y4054">
        <v>-0.29699999999999999</v>
      </c>
      <c r="Z4054">
        <v>-0.29699999999999999</v>
      </c>
      <c r="AA4054">
        <v>-0.29699999999999999</v>
      </c>
      <c r="AB4054">
        <v>-0.29699999999999999</v>
      </c>
      <c r="AC4054">
        <v>-0.29699999999999999</v>
      </c>
      <c r="AD4054">
        <v>-0.29699999999999999</v>
      </c>
    </row>
    <row r="4055" spans="2:30" ht="15" customHeight="1" x14ac:dyDescent="0.45">
      <c r="B4055" t="s">
        <v>419</v>
      </c>
      <c r="C4055" t="s">
        <v>191</v>
      </c>
      <c r="D4055" t="s">
        <v>1033</v>
      </c>
      <c r="E4055" t="s">
        <v>1034</v>
      </c>
      <c r="F4055" t="s">
        <v>6337</v>
      </c>
      <c r="G4055" t="s">
        <v>422</v>
      </c>
      <c r="H4055" t="s">
        <v>1005</v>
      </c>
      <c r="I4055" t="s">
        <v>848</v>
      </c>
      <c r="J4055">
        <v>1</v>
      </c>
      <c r="K4055">
        <v>-0.66300000000000003</v>
      </c>
      <c r="L4055">
        <v>-0.57399999999999995</v>
      </c>
      <c r="M4055">
        <v>-0.52900000000000003</v>
      </c>
      <c r="N4055">
        <v>-0.435</v>
      </c>
      <c r="O4055">
        <v>-0.46100000000000002</v>
      </c>
      <c r="P4055">
        <v>-0.42099999999999999</v>
      </c>
      <c r="Q4055">
        <v>-0.41</v>
      </c>
      <c r="R4055">
        <v>-0.40500000000000003</v>
      </c>
      <c r="S4055">
        <v>-0.4</v>
      </c>
      <c r="T4055">
        <v>-0.39500000000000002</v>
      </c>
      <c r="U4055">
        <v>-0.39500000000000002</v>
      </c>
      <c r="V4055">
        <v>-0.39500000000000002</v>
      </c>
      <c r="W4055">
        <v>-0.39500000000000002</v>
      </c>
      <c r="X4055">
        <v>-0.39500000000000002</v>
      </c>
      <c r="Y4055">
        <v>-0.39500000000000002</v>
      </c>
      <c r="Z4055">
        <v>-0.39500000000000002</v>
      </c>
      <c r="AA4055">
        <v>-0.39500000000000002</v>
      </c>
      <c r="AB4055">
        <v>-0.39500000000000002</v>
      </c>
      <c r="AC4055">
        <v>-0.39500000000000002</v>
      </c>
      <c r="AD4055">
        <v>-0.39500000000000002</v>
      </c>
    </row>
    <row r="4056" spans="2:30" ht="15" customHeight="1" x14ac:dyDescent="0.45">
      <c r="B4056" t="s">
        <v>419</v>
      </c>
      <c r="C4056" t="s">
        <v>191</v>
      </c>
      <c r="D4056" t="s">
        <v>1036</v>
      </c>
      <c r="E4056" t="s">
        <v>1037</v>
      </c>
      <c r="F4056" t="s">
        <v>6338</v>
      </c>
      <c r="G4056" t="s">
        <v>422</v>
      </c>
      <c r="H4056" t="s">
        <v>1005</v>
      </c>
      <c r="I4056" t="s">
        <v>848</v>
      </c>
      <c r="J4056">
        <v>1</v>
      </c>
      <c r="K4056">
        <v>-0.496</v>
      </c>
      <c r="L4056">
        <v>-0.47599999999999998</v>
      </c>
      <c r="M4056">
        <v>-0.45500000000000002</v>
      </c>
      <c r="N4056">
        <v>-0.39400000000000002</v>
      </c>
      <c r="O4056">
        <v>-0.41099999999999998</v>
      </c>
      <c r="P4056">
        <v>-0.38600000000000001</v>
      </c>
      <c r="Q4056">
        <v>-0.379</v>
      </c>
      <c r="R4056">
        <v>-0.375</v>
      </c>
      <c r="S4056">
        <v>-0.372</v>
      </c>
      <c r="T4056">
        <v>-0.36899999999999999</v>
      </c>
      <c r="U4056">
        <v>-0.36899999999999999</v>
      </c>
      <c r="V4056">
        <v>-0.36899999999999999</v>
      </c>
      <c r="W4056">
        <v>-0.36899999999999999</v>
      </c>
      <c r="X4056">
        <v>-0.36899999999999999</v>
      </c>
      <c r="Y4056">
        <v>-0.36899999999999999</v>
      </c>
      <c r="Z4056">
        <v>-0.36899999999999999</v>
      </c>
      <c r="AA4056">
        <v>-0.36899999999999999</v>
      </c>
      <c r="AB4056">
        <v>-0.36899999999999999</v>
      </c>
      <c r="AC4056">
        <v>-0.36899999999999999</v>
      </c>
      <c r="AD4056">
        <v>-0.36899999999999999</v>
      </c>
    </row>
    <row r="4057" spans="2:30" ht="15" customHeight="1" x14ac:dyDescent="0.45">
      <c r="B4057" t="s">
        <v>419</v>
      </c>
      <c r="C4057" t="s">
        <v>191</v>
      </c>
      <c r="D4057" t="s">
        <v>1039</v>
      </c>
      <c r="E4057" t="s">
        <v>1040</v>
      </c>
      <c r="F4057" t="s">
        <v>6339</v>
      </c>
      <c r="G4057" t="s">
        <v>422</v>
      </c>
      <c r="H4057" t="s">
        <v>1005</v>
      </c>
      <c r="I4057" t="s">
        <v>848</v>
      </c>
      <c r="J4057">
        <v>1</v>
      </c>
      <c r="K4057">
        <v>-0.36899999999999999</v>
      </c>
      <c r="L4057">
        <v>-0.44</v>
      </c>
      <c r="M4057">
        <v>-0.44800000000000001</v>
      </c>
      <c r="N4057">
        <v>-0.36499999999999999</v>
      </c>
      <c r="O4057">
        <v>-0.38800000000000001</v>
      </c>
      <c r="P4057">
        <v>-0.35399999999999998</v>
      </c>
      <c r="Q4057">
        <v>-0.34399999999999997</v>
      </c>
      <c r="R4057">
        <v>-0.34</v>
      </c>
      <c r="S4057">
        <v>-0.33600000000000002</v>
      </c>
      <c r="T4057">
        <v>-0.33100000000000002</v>
      </c>
      <c r="U4057">
        <v>-0.33100000000000002</v>
      </c>
      <c r="V4057">
        <v>-0.33100000000000002</v>
      </c>
      <c r="W4057">
        <v>-0.33100000000000002</v>
      </c>
      <c r="X4057">
        <v>-0.33100000000000002</v>
      </c>
      <c r="Y4057">
        <v>-0.33100000000000002</v>
      </c>
      <c r="Z4057">
        <v>-0.33100000000000002</v>
      </c>
      <c r="AA4057">
        <v>-0.33100000000000002</v>
      </c>
      <c r="AB4057">
        <v>-0.33100000000000002</v>
      </c>
      <c r="AC4057">
        <v>-0.33100000000000002</v>
      </c>
      <c r="AD4057">
        <v>-0.33100000000000002</v>
      </c>
    </row>
    <row r="4058" spans="2:30" ht="15" customHeight="1" x14ac:dyDescent="0.45">
      <c r="B4058" t="s">
        <v>419</v>
      </c>
      <c r="C4058" t="s">
        <v>191</v>
      </c>
      <c r="D4058" t="s">
        <v>1042</v>
      </c>
      <c r="E4058" t="s">
        <v>1043</v>
      </c>
      <c r="F4058" t="s">
        <v>6340</v>
      </c>
      <c r="G4058" t="s">
        <v>1045</v>
      </c>
      <c r="H4058" t="s">
        <v>1046</v>
      </c>
      <c r="I4058" t="s">
        <v>833</v>
      </c>
      <c r="J4058">
        <v>1</v>
      </c>
      <c r="K4058">
        <v>0</v>
      </c>
      <c r="L4058">
        <v>0</v>
      </c>
      <c r="M4058">
        <v>0</v>
      </c>
      <c r="N4058">
        <v>0</v>
      </c>
      <c r="O4058">
        <v>0</v>
      </c>
      <c r="P4058">
        <v>0</v>
      </c>
      <c r="Q4058">
        <v>0</v>
      </c>
      <c r="R4058">
        <v>0</v>
      </c>
      <c r="S4058">
        <v>0</v>
      </c>
      <c r="T4058">
        <v>0</v>
      </c>
      <c r="U4058">
        <v>0</v>
      </c>
      <c r="V4058">
        <v>0</v>
      </c>
      <c r="W4058">
        <v>0</v>
      </c>
      <c r="X4058">
        <v>0</v>
      </c>
      <c r="Y4058">
        <v>0</v>
      </c>
      <c r="Z4058">
        <v>0</v>
      </c>
      <c r="AA4058">
        <v>0</v>
      </c>
      <c r="AB4058">
        <v>0</v>
      </c>
      <c r="AC4058">
        <v>0</v>
      </c>
      <c r="AD4058">
        <v>0</v>
      </c>
    </row>
    <row r="4059" spans="2:30" ht="15" customHeight="1" x14ac:dyDescent="0.45">
      <c r="B4059" t="s">
        <v>419</v>
      </c>
      <c r="C4059" t="s">
        <v>191</v>
      </c>
      <c r="D4059" t="s">
        <v>1047</v>
      </c>
      <c r="E4059" t="s">
        <v>1048</v>
      </c>
      <c r="F4059" t="s">
        <v>6341</v>
      </c>
      <c r="G4059" t="s">
        <v>422</v>
      </c>
      <c r="H4059" t="s">
        <v>1046</v>
      </c>
      <c r="I4059" t="s">
        <v>833</v>
      </c>
      <c r="J4059">
        <v>1</v>
      </c>
      <c r="K4059">
        <v>0</v>
      </c>
      <c r="L4059">
        <v>0</v>
      </c>
      <c r="M4059">
        <v>0</v>
      </c>
      <c r="N4059">
        <v>0</v>
      </c>
      <c r="O4059">
        <v>0</v>
      </c>
      <c r="P4059">
        <v>0</v>
      </c>
      <c r="Q4059">
        <v>0</v>
      </c>
      <c r="R4059">
        <v>0</v>
      </c>
      <c r="S4059">
        <v>0</v>
      </c>
      <c r="T4059">
        <v>0</v>
      </c>
      <c r="U4059">
        <v>0</v>
      </c>
      <c r="V4059">
        <v>0</v>
      </c>
      <c r="W4059">
        <v>0</v>
      </c>
      <c r="X4059">
        <v>0</v>
      </c>
      <c r="Y4059">
        <v>0</v>
      </c>
      <c r="Z4059">
        <v>0</v>
      </c>
      <c r="AA4059">
        <v>0</v>
      </c>
      <c r="AB4059">
        <v>0</v>
      </c>
      <c r="AC4059">
        <v>0</v>
      </c>
      <c r="AD4059">
        <v>0</v>
      </c>
    </row>
    <row r="4060" spans="2:30" ht="15" customHeight="1" x14ac:dyDescent="0.45">
      <c r="B4060" t="s">
        <v>419</v>
      </c>
      <c r="C4060" t="s">
        <v>191</v>
      </c>
      <c r="D4060" t="s">
        <v>1050</v>
      </c>
      <c r="E4060" t="s">
        <v>1051</v>
      </c>
      <c r="F4060" t="s">
        <v>6342</v>
      </c>
      <c r="G4060" t="s">
        <v>422</v>
      </c>
      <c r="H4060" t="s">
        <v>1046</v>
      </c>
      <c r="I4060" t="s">
        <v>837</v>
      </c>
      <c r="J4060">
        <v>1</v>
      </c>
      <c r="K4060">
        <v>0</v>
      </c>
      <c r="L4060">
        <v>0</v>
      </c>
      <c r="M4060">
        <v>0</v>
      </c>
      <c r="N4060">
        <v>0</v>
      </c>
      <c r="O4060">
        <v>0</v>
      </c>
      <c r="P4060">
        <v>0</v>
      </c>
      <c r="Q4060">
        <v>0</v>
      </c>
      <c r="R4060">
        <v>0</v>
      </c>
      <c r="S4060">
        <v>0</v>
      </c>
      <c r="T4060">
        <v>0</v>
      </c>
      <c r="U4060">
        <v>0</v>
      </c>
      <c r="V4060">
        <v>0</v>
      </c>
      <c r="W4060">
        <v>0</v>
      </c>
      <c r="X4060">
        <v>0</v>
      </c>
      <c r="Y4060">
        <v>0</v>
      </c>
      <c r="Z4060">
        <v>0</v>
      </c>
      <c r="AA4060">
        <v>0</v>
      </c>
      <c r="AB4060">
        <v>0</v>
      </c>
      <c r="AC4060">
        <v>0</v>
      </c>
      <c r="AD4060">
        <v>0</v>
      </c>
    </row>
    <row r="4061" spans="2:30" ht="15" customHeight="1" x14ac:dyDescent="0.45">
      <c r="B4061" t="s">
        <v>419</v>
      </c>
      <c r="C4061" t="s">
        <v>191</v>
      </c>
      <c r="D4061" t="s">
        <v>1053</v>
      </c>
      <c r="E4061" t="s">
        <v>1054</v>
      </c>
      <c r="F4061" t="s">
        <v>6343</v>
      </c>
      <c r="G4061" t="s">
        <v>422</v>
      </c>
      <c r="H4061" t="s">
        <v>1046</v>
      </c>
      <c r="I4061" t="s">
        <v>837</v>
      </c>
      <c r="J4061">
        <v>1</v>
      </c>
      <c r="K4061">
        <v>0</v>
      </c>
      <c r="L4061">
        <v>0</v>
      </c>
      <c r="M4061">
        <v>0</v>
      </c>
      <c r="N4061">
        <v>0</v>
      </c>
      <c r="O4061">
        <v>0</v>
      </c>
      <c r="P4061">
        <v>0</v>
      </c>
      <c r="Q4061">
        <v>0</v>
      </c>
      <c r="R4061">
        <v>0</v>
      </c>
      <c r="S4061">
        <v>0</v>
      </c>
      <c r="T4061">
        <v>0</v>
      </c>
      <c r="U4061">
        <v>0</v>
      </c>
      <c r="V4061">
        <v>0</v>
      </c>
      <c r="W4061">
        <v>0</v>
      </c>
      <c r="X4061">
        <v>0</v>
      </c>
      <c r="Y4061">
        <v>0</v>
      </c>
      <c r="Z4061">
        <v>0</v>
      </c>
      <c r="AA4061">
        <v>0</v>
      </c>
      <c r="AB4061">
        <v>0</v>
      </c>
      <c r="AC4061">
        <v>0</v>
      </c>
      <c r="AD4061">
        <v>0</v>
      </c>
    </row>
    <row r="4062" spans="2:30" ht="15" customHeight="1" x14ac:dyDescent="0.45">
      <c r="B4062" t="s">
        <v>419</v>
      </c>
      <c r="C4062" t="s">
        <v>191</v>
      </c>
      <c r="D4062" t="s">
        <v>1056</v>
      </c>
      <c r="E4062" t="s">
        <v>1057</v>
      </c>
      <c r="F4062" t="s">
        <v>6344</v>
      </c>
      <c r="G4062" t="s">
        <v>422</v>
      </c>
      <c r="H4062" t="s">
        <v>1046</v>
      </c>
      <c r="I4062" t="s">
        <v>837</v>
      </c>
      <c r="J4062">
        <v>1</v>
      </c>
      <c r="K4062">
        <v>2.8740000000000001</v>
      </c>
      <c r="L4062">
        <v>1.948</v>
      </c>
      <c r="M4062">
        <v>1.8109999999999999</v>
      </c>
      <c r="N4062">
        <v>1.677</v>
      </c>
      <c r="O4062">
        <v>1.68</v>
      </c>
      <c r="P4062">
        <v>1.6910000000000001</v>
      </c>
      <c r="Q4062">
        <v>1.6859999999999999</v>
      </c>
      <c r="R4062">
        <v>1.68</v>
      </c>
      <c r="S4062">
        <v>1.675</v>
      </c>
      <c r="T4062">
        <v>1.669</v>
      </c>
      <c r="U4062">
        <v>1.669</v>
      </c>
      <c r="V4062">
        <v>1.669</v>
      </c>
      <c r="W4062">
        <v>1.669</v>
      </c>
      <c r="X4062">
        <v>1.669</v>
      </c>
      <c r="Y4062">
        <v>1.669</v>
      </c>
      <c r="Z4062">
        <v>1.669</v>
      </c>
      <c r="AA4062">
        <v>1.669</v>
      </c>
      <c r="AB4062">
        <v>1.669</v>
      </c>
      <c r="AC4062">
        <v>1.669</v>
      </c>
      <c r="AD4062">
        <v>1.669</v>
      </c>
    </row>
    <row r="4063" spans="2:30" ht="15" customHeight="1" x14ac:dyDescent="0.45">
      <c r="B4063" t="s">
        <v>419</v>
      </c>
      <c r="C4063" t="s">
        <v>191</v>
      </c>
      <c r="D4063" t="s">
        <v>1059</v>
      </c>
      <c r="E4063" t="s">
        <v>1060</v>
      </c>
      <c r="F4063" t="s">
        <v>6345</v>
      </c>
      <c r="G4063" t="s">
        <v>422</v>
      </c>
      <c r="H4063" t="s">
        <v>1046</v>
      </c>
      <c r="I4063" t="s">
        <v>837</v>
      </c>
      <c r="J4063">
        <v>1</v>
      </c>
      <c r="K4063">
        <v>0</v>
      </c>
      <c r="L4063">
        <v>0</v>
      </c>
      <c r="M4063">
        <v>0</v>
      </c>
      <c r="N4063">
        <v>0</v>
      </c>
      <c r="O4063">
        <v>0</v>
      </c>
      <c r="P4063">
        <v>0</v>
      </c>
      <c r="Q4063">
        <v>0</v>
      </c>
      <c r="R4063">
        <v>0</v>
      </c>
      <c r="S4063">
        <v>0</v>
      </c>
      <c r="T4063">
        <v>0</v>
      </c>
      <c r="U4063">
        <v>0</v>
      </c>
      <c r="V4063">
        <v>0</v>
      </c>
      <c r="W4063">
        <v>0</v>
      </c>
      <c r="X4063">
        <v>0</v>
      </c>
      <c r="Y4063">
        <v>0</v>
      </c>
      <c r="Z4063">
        <v>0</v>
      </c>
      <c r="AA4063">
        <v>0</v>
      </c>
      <c r="AB4063">
        <v>0</v>
      </c>
      <c r="AC4063">
        <v>0</v>
      </c>
      <c r="AD4063">
        <v>0</v>
      </c>
    </row>
    <row r="4064" spans="2:30" ht="15" customHeight="1" x14ac:dyDescent="0.45">
      <c r="B4064" t="s">
        <v>419</v>
      </c>
      <c r="C4064" t="s">
        <v>191</v>
      </c>
      <c r="D4064" t="s">
        <v>1062</v>
      </c>
      <c r="E4064" t="s">
        <v>1063</v>
      </c>
      <c r="F4064" t="s">
        <v>6346</v>
      </c>
      <c r="G4064" t="s">
        <v>422</v>
      </c>
      <c r="H4064" t="s">
        <v>1046</v>
      </c>
      <c r="I4064" t="s">
        <v>837</v>
      </c>
      <c r="J4064">
        <v>1</v>
      </c>
      <c r="K4064">
        <v>0</v>
      </c>
      <c r="L4064">
        <v>0</v>
      </c>
      <c r="M4064">
        <v>0</v>
      </c>
      <c r="N4064">
        <v>0</v>
      </c>
      <c r="O4064">
        <v>0</v>
      </c>
      <c r="P4064">
        <v>0</v>
      </c>
      <c r="Q4064">
        <v>0</v>
      </c>
      <c r="R4064">
        <v>0</v>
      </c>
      <c r="S4064">
        <v>0</v>
      </c>
      <c r="T4064">
        <v>0</v>
      </c>
      <c r="U4064">
        <v>0</v>
      </c>
      <c r="V4064">
        <v>0</v>
      </c>
      <c r="W4064">
        <v>0</v>
      </c>
      <c r="X4064">
        <v>0</v>
      </c>
      <c r="Y4064">
        <v>0</v>
      </c>
      <c r="Z4064">
        <v>0</v>
      </c>
      <c r="AA4064">
        <v>0</v>
      </c>
      <c r="AB4064">
        <v>0</v>
      </c>
      <c r="AC4064">
        <v>0</v>
      </c>
      <c r="AD4064">
        <v>0</v>
      </c>
    </row>
    <row r="4065" spans="2:30" ht="15" customHeight="1" x14ac:dyDescent="0.45">
      <c r="B4065" t="s">
        <v>419</v>
      </c>
      <c r="C4065" t="s">
        <v>191</v>
      </c>
      <c r="D4065" t="s">
        <v>1065</v>
      </c>
      <c r="E4065" t="s">
        <v>1066</v>
      </c>
      <c r="F4065" t="s">
        <v>6347</v>
      </c>
      <c r="G4065" t="s">
        <v>422</v>
      </c>
      <c r="H4065" t="s">
        <v>1046</v>
      </c>
      <c r="I4065" t="s">
        <v>837</v>
      </c>
      <c r="J4065">
        <v>1</v>
      </c>
      <c r="K4065">
        <v>0</v>
      </c>
      <c r="L4065">
        <v>0</v>
      </c>
      <c r="M4065">
        <v>0</v>
      </c>
      <c r="N4065">
        <v>0</v>
      </c>
      <c r="O4065">
        <v>0</v>
      </c>
      <c r="P4065">
        <v>0</v>
      </c>
      <c r="Q4065">
        <v>0</v>
      </c>
      <c r="R4065">
        <v>0</v>
      </c>
      <c r="S4065">
        <v>0</v>
      </c>
      <c r="T4065">
        <v>0</v>
      </c>
      <c r="U4065">
        <v>0</v>
      </c>
      <c r="V4065">
        <v>0</v>
      </c>
      <c r="W4065">
        <v>0</v>
      </c>
      <c r="X4065">
        <v>0</v>
      </c>
      <c r="Y4065">
        <v>0</v>
      </c>
      <c r="Z4065">
        <v>0</v>
      </c>
      <c r="AA4065">
        <v>0</v>
      </c>
      <c r="AB4065">
        <v>0</v>
      </c>
      <c r="AC4065">
        <v>0</v>
      </c>
      <c r="AD4065">
        <v>0</v>
      </c>
    </row>
    <row r="4066" spans="2:30" ht="15" customHeight="1" x14ac:dyDescent="0.45">
      <c r="B4066" t="s">
        <v>419</v>
      </c>
      <c r="C4066" t="s">
        <v>191</v>
      </c>
      <c r="D4066" t="s">
        <v>1068</v>
      </c>
      <c r="E4066" t="s">
        <v>1069</v>
      </c>
      <c r="F4066" t="s">
        <v>6348</v>
      </c>
      <c r="G4066" t="s">
        <v>422</v>
      </c>
      <c r="H4066" t="s">
        <v>1046</v>
      </c>
      <c r="I4066" t="s">
        <v>844</v>
      </c>
      <c r="J4066">
        <v>1</v>
      </c>
      <c r="K4066">
        <v>0</v>
      </c>
      <c r="L4066">
        <v>0</v>
      </c>
      <c r="M4066">
        <v>0</v>
      </c>
      <c r="N4066">
        <v>0</v>
      </c>
      <c r="O4066">
        <v>0</v>
      </c>
      <c r="P4066">
        <v>0</v>
      </c>
      <c r="Q4066">
        <v>0</v>
      </c>
      <c r="R4066">
        <v>0</v>
      </c>
      <c r="S4066">
        <v>0</v>
      </c>
      <c r="T4066">
        <v>0</v>
      </c>
      <c r="U4066">
        <v>0</v>
      </c>
      <c r="V4066">
        <v>0</v>
      </c>
      <c r="W4066">
        <v>0</v>
      </c>
      <c r="X4066">
        <v>0</v>
      </c>
      <c r="Y4066">
        <v>0</v>
      </c>
      <c r="Z4066">
        <v>0</v>
      </c>
      <c r="AA4066">
        <v>0</v>
      </c>
      <c r="AB4066">
        <v>0</v>
      </c>
      <c r="AC4066">
        <v>0</v>
      </c>
      <c r="AD4066">
        <v>0</v>
      </c>
    </row>
    <row r="4067" spans="2:30" ht="15" customHeight="1" x14ac:dyDescent="0.45">
      <c r="B4067" t="s">
        <v>419</v>
      </c>
      <c r="C4067" t="s">
        <v>191</v>
      </c>
      <c r="D4067" t="s">
        <v>1071</v>
      </c>
      <c r="E4067" t="s">
        <v>1072</v>
      </c>
      <c r="F4067" t="s">
        <v>6349</v>
      </c>
      <c r="G4067" t="s">
        <v>422</v>
      </c>
      <c r="H4067" t="s">
        <v>1046</v>
      </c>
      <c r="I4067" t="s">
        <v>848</v>
      </c>
      <c r="J4067">
        <v>1</v>
      </c>
      <c r="K4067">
        <v>0</v>
      </c>
      <c r="L4067">
        <v>0</v>
      </c>
      <c r="M4067">
        <v>0</v>
      </c>
      <c r="N4067">
        <v>0</v>
      </c>
      <c r="O4067">
        <v>0</v>
      </c>
      <c r="P4067">
        <v>0</v>
      </c>
      <c r="Q4067">
        <v>0</v>
      </c>
      <c r="R4067">
        <v>0</v>
      </c>
      <c r="S4067">
        <v>0</v>
      </c>
      <c r="T4067">
        <v>0</v>
      </c>
      <c r="U4067">
        <v>0</v>
      </c>
      <c r="V4067">
        <v>0</v>
      </c>
      <c r="W4067">
        <v>0</v>
      </c>
      <c r="X4067">
        <v>0</v>
      </c>
      <c r="Y4067">
        <v>0</v>
      </c>
      <c r="Z4067">
        <v>0</v>
      </c>
      <c r="AA4067">
        <v>0</v>
      </c>
      <c r="AB4067">
        <v>0</v>
      </c>
      <c r="AC4067">
        <v>0</v>
      </c>
      <c r="AD4067">
        <v>0</v>
      </c>
    </row>
    <row r="4068" spans="2:30" ht="15" customHeight="1" x14ac:dyDescent="0.45">
      <c r="B4068" t="s">
        <v>419</v>
      </c>
      <c r="C4068" t="s">
        <v>191</v>
      </c>
      <c r="D4068" t="s">
        <v>1074</v>
      </c>
      <c r="E4068" t="s">
        <v>1075</v>
      </c>
      <c r="F4068" t="s">
        <v>6350</v>
      </c>
      <c r="G4068" t="s">
        <v>422</v>
      </c>
      <c r="H4068" t="s">
        <v>1046</v>
      </c>
      <c r="I4068" t="s">
        <v>848</v>
      </c>
      <c r="J4068">
        <v>1</v>
      </c>
      <c r="K4068">
        <v>0</v>
      </c>
      <c r="L4068">
        <v>0</v>
      </c>
      <c r="M4068">
        <v>0</v>
      </c>
      <c r="N4068">
        <v>0</v>
      </c>
      <c r="O4068">
        <v>0</v>
      </c>
      <c r="P4068">
        <v>0</v>
      </c>
      <c r="Q4068">
        <v>0</v>
      </c>
      <c r="R4068">
        <v>0</v>
      </c>
      <c r="S4068">
        <v>0</v>
      </c>
      <c r="T4068">
        <v>0</v>
      </c>
      <c r="U4068">
        <v>0</v>
      </c>
      <c r="V4068">
        <v>0</v>
      </c>
      <c r="W4068">
        <v>0</v>
      </c>
      <c r="X4068">
        <v>0</v>
      </c>
      <c r="Y4068">
        <v>0</v>
      </c>
      <c r="Z4068">
        <v>0</v>
      </c>
      <c r="AA4068">
        <v>0</v>
      </c>
      <c r="AB4068">
        <v>0</v>
      </c>
      <c r="AC4068">
        <v>0</v>
      </c>
      <c r="AD4068">
        <v>0</v>
      </c>
    </row>
    <row r="4069" spans="2:30" ht="15" customHeight="1" x14ac:dyDescent="0.45">
      <c r="B4069" t="s">
        <v>419</v>
      </c>
      <c r="C4069" t="s">
        <v>191</v>
      </c>
      <c r="D4069" t="s">
        <v>1077</v>
      </c>
      <c r="E4069" t="s">
        <v>1078</v>
      </c>
      <c r="F4069" t="s">
        <v>6351</v>
      </c>
      <c r="G4069" t="s">
        <v>422</v>
      </c>
      <c r="H4069" t="s">
        <v>1046</v>
      </c>
      <c r="I4069" t="s">
        <v>848</v>
      </c>
      <c r="J4069">
        <v>1</v>
      </c>
      <c r="K4069">
        <v>0</v>
      </c>
      <c r="L4069">
        <v>0</v>
      </c>
      <c r="M4069">
        <v>0</v>
      </c>
      <c r="N4069">
        <v>0</v>
      </c>
      <c r="O4069">
        <v>0</v>
      </c>
      <c r="P4069">
        <v>0</v>
      </c>
      <c r="Q4069">
        <v>0</v>
      </c>
      <c r="R4069">
        <v>0</v>
      </c>
      <c r="S4069">
        <v>0</v>
      </c>
      <c r="T4069">
        <v>0</v>
      </c>
      <c r="U4069">
        <v>0</v>
      </c>
      <c r="V4069">
        <v>0</v>
      </c>
      <c r="W4069">
        <v>0</v>
      </c>
      <c r="X4069">
        <v>0</v>
      </c>
      <c r="Y4069">
        <v>0</v>
      </c>
      <c r="Z4069">
        <v>0</v>
      </c>
      <c r="AA4069">
        <v>0</v>
      </c>
      <c r="AB4069">
        <v>0</v>
      </c>
      <c r="AC4069">
        <v>0</v>
      </c>
      <c r="AD4069">
        <v>0</v>
      </c>
    </row>
    <row r="4070" spans="2:30" ht="15" customHeight="1" x14ac:dyDescent="0.45">
      <c r="B4070" t="s">
        <v>419</v>
      </c>
      <c r="C4070" t="s">
        <v>191</v>
      </c>
      <c r="D4070" t="s">
        <v>1080</v>
      </c>
      <c r="E4070" t="s">
        <v>1081</v>
      </c>
      <c r="F4070" t="s">
        <v>6352</v>
      </c>
      <c r="G4070" t="s">
        <v>422</v>
      </c>
      <c r="H4070" t="s">
        <v>1046</v>
      </c>
      <c r="I4070" t="s">
        <v>848</v>
      </c>
      <c r="J4070">
        <v>1</v>
      </c>
      <c r="K4070">
        <v>0</v>
      </c>
      <c r="L4070">
        <v>0</v>
      </c>
      <c r="M4070">
        <v>0</v>
      </c>
      <c r="N4070">
        <v>0</v>
      </c>
      <c r="O4070">
        <v>0</v>
      </c>
      <c r="P4070">
        <v>0</v>
      </c>
      <c r="Q4070">
        <v>0</v>
      </c>
      <c r="R4070">
        <v>0</v>
      </c>
      <c r="S4070">
        <v>0</v>
      </c>
      <c r="T4070">
        <v>0</v>
      </c>
      <c r="U4070">
        <v>0</v>
      </c>
      <c r="V4070">
        <v>0</v>
      </c>
      <c r="W4070">
        <v>0</v>
      </c>
      <c r="X4070">
        <v>0</v>
      </c>
      <c r="Y4070">
        <v>0</v>
      </c>
      <c r="Z4070">
        <v>0</v>
      </c>
      <c r="AA4070">
        <v>0</v>
      </c>
      <c r="AB4070">
        <v>0</v>
      </c>
      <c r="AC4070">
        <v>0</v>
      </c>
      <c r="AD4070">
        <v>0</v>
      </c>
    </row>
    <row r="4071" spans="2:30" ht="15" customHeight="1" x14ac:dyDescent="0.45">
      <c r="B4071" t="s">
        <v>419</v>
      </c>
      <c r="C4071" t="s">
        <v>191</v>
      </c>
      <c r="D4071" t="s">
        <v>1083</v>
      </c>
      <c r="E4071" t="s">
        <v>1084</v>
      </c>
      <c r="F4071" t="s">
        <v>6353</v>
      </c>
      <c r="G4071" t="s">
        <v>422</v>
      </c>
      <c r="H4071" t="s">
        <v>1046</v>
      </c>
      <c r="I4071" t="s">
        <v>833</v>
      </c>
      <c r="J4071">
        <v>1</v>
      </c>
      <c r="K4071">
        <v>0</v>
      </c>
      <c r="L4071">
        <v>0</v>
      </c>
      <c r="M4071">
        <v>0</v>
      </c>
      <c r="N4071">
        <v>0</v>
      </c>
      <c r="O4071">
        <v>0</v>
      </c>
      <c r="P4071">
        <v>0</v>
      </c>
      <c r="Q4071">
        <v>0</v>
      </c>
      <c r="R4071">
        <v>0</v>
      </c>
      <c r="S4071">
        <v>0</v>
      </c>
      <c r="T4071">
        <v>0</v>
      </c>
      <c r="U4071">
        <v>0</v>
      </c>
      <c r="V4071">
        <v>0</v>
      </c>
      <c r="W4071">
        <v>0</v>
      </c>
      <c r="X4071">
        <v>0</v>
      </c>
      <c r="Y4071">
        <v>0</v>
      </c>
      <c r="Z4071">
        <v>0</v>
      </c>
      <c r="AA4071">
        <v>0</v>
      </c>
      <c r="AB4071">
        <v>0</v>
      </c>
      <c r="AC4071">
        <v>0</v>
      </c>
      <c r="AD4071">
        <v>0</v>
      </c>
    </row>
    <row r="4072" spans="2:30" ht="15" customHeight="1" x14ac:dyDescent="0.45">
      <c r="B4072" t="s">
        <v>419</v>
      </c>
      <c r="C4072" t="s">
        <v>191</v>
      </c>
      <c r="D4072" t="s">
        <v>1086</v>
      </c>
      <c r="E4072" t="s">
        <v>1087</v>
      </c>
      <c r="F4072" t="s">
        <v>6354</v>
      </c>
      <c r="G4072" t="s">
        <v>422</v>
      </c>
      <c r="H4072" t="s">
        <v>1046</v>
      </c>
      <c r="I4072" t="s">
        <v>833</v>
      </c>
      <c r="J4072">
        <v>1</v>
      </c>
      <c r="K4072">
        <v>0</v>
      </c>
      <c r="L4072">
        <v>0</v>
      </c>
      <c r="M4072">
        <v>0</v>
      </c>
      <c r="N4072">
        <v>0</v>
      </c>
      <c r="O4072">
        <v>0</v>
      </c>
      <c r="P4072">
        <v>0</v>
      </c>
      <c r="Q4072">
        <v>0</v>
      </c>
      <c r="R4072">
        <v>0</v>
      </c>
      <c r="S4072">
        <v>0</v>
      </c>
      <c r="T4072">
        <v>0</v>
      </c>
      <c r="U4072">
        <v>0</v>
      </c>
      <c r="V4072">
        <v>0</v>
      </c>
      <c r="W4072">
        <v>0</v>
      </c>
      <c r="X4072">
        <v>0</v>
      </c>
      <c r="Y4072">
        <v>0</v>
      </c>
      <c r="Z4072">
        <v>0</v>
      </c>
      <c r="AA4072">
        <v>0</v>
      </c>
      <c r="AB4072">
        <v>0</v>
      </c>
      <c r="AC4072">
        <v>0</v>
      </c>
      <c r="AD4072">
        <v>0</v>
      </c>
    </row>
    <row r="4073" spans="2:30" ht="15" customHeight="1" x14ac:dyDescent="0.45">
      <c r="B4073" t="s">
        <v>419</v>
      </c>
      <c r="C4073" t="s">
        <v>191</v>
      </c>
      <c r="D4073" t="s">
        <v>1089</v>
      </c>
      <c r="E4073" t="s">
        <v>1090</v>
      </c>
      <c r="F4073" t="s">
        <v>6355</v>
      </c>
      <c r="G4073" t="s">
        <v>422</v>
      </c>
      <c r="H4073" t="s">
        <v>1046</v>
      </c>
      <c r="I4073" t="s">
        <v>837</v>
      </c>
      <c r="J4073">
        <v>1</v>
      </c>
      <c r="K4073">
        <v>0</v>
      </c>
      <c r="L4073">
        <v>0</v>
      </c>
      <c r="M4073">
        <v>0</v>
      </c>
      <c r="N4073">
        <v>0</v>
      </c>
      <c r="O4073">
        <v>0</v>
      </c>
      <c r="P4073">
        <v>0</v>
      </c>
      <c r="Q4073">
        <v>0</v>
      </c>
      <c r="R4073">
        <v>0</v>
      </c>
      <c r="S4073">
        <v>0</v>
      </c>
      <c r="T4073">
        <v>0</v>
      </c>
      <c r="U4073">
        <v>0</v>
      </c>
      <c r="V4073">
        <v>0</v>
      </c>
      <c r="W4073">
        <v>0</v>
      </c>
      <c r="X4073">
        <v>0</v>
      </c>
      <c r="Y4073">
        <v>0</v>
      </c>
      <c r="Z4073">
        <v>0</v>
      </c>
      <c r="AA4073">
        <v>0</v>
      </c>
      <c r="AB4073">
        <v>0</v>
      </c>
      <c r="AC4073">
        <v>0</v>
      </c>
      <c r="AD4073">
        <v>0</v>
      </c>
    </row>
    <row r="4074" spans="2:30" ht="15" customHeight="1" x14ac:dyDescent="0.45">
      <c r="B4074" t="s">
        <v>419</v>
      </c>
      <c r="C4074" t="s">
        <v>191</v>
      </c>
      <c r="D4074" t="s">
        <v>1092</v>
      </c>
      <c r="E4074" t="s">
        <v>1093</v>
      </c>
      <c r="F4074" t="s">
        <v>6356</v>
      </c>
      <c r="G4074" t="s">
        <v>422</v>
      </c>
      <c r="H4074" t="s">
        <v>1046</v>
      </c>
      <c r="I4074" t="s">
        <v>837</v>
      </c>
      <c r="J4074">
        <v>1</v>
      </c>
      <c r="K4074">
        <v>0</v>
      </c>
      <c r="L4074">
        <v>0</v>
      </c>
      <c r="M4074">
        <v>0</v>
      </c>
      <c r="N4074">
        <v>0</v>
      </c>
      <c r="O4074">
        <v>0</v>
      </c>
      <c r="P4074">
        <v>0</v>
      </c>
      <c r="Q4074">
        <v>0</v>
      </c>
      <c r="R4074">
        <v>0</v>
      </c>
      <c r="S4074">
        <v>0</v>
      </c>
      <c r="T4074">
        <v>0</v>
      </c>
      <c r="U4074">
        <v>0</v>
      </c>
      <c r="V4074">
        <v>0</v>
      </c>
      <c r="W4074">
        <v>0</v>
      </c>
      <c r="X4074">
        <v>0</v>
      </c>
      <c r="Y4074">
        <v>0</v>
      </c>
      <c r="Z4074">
        <v>0</v>
      </c>
      <c r="AA4074">
        <v>0</v>
      </c>
      <c r="AB4074">
        <v>0</v>
      </c>
      <c r="AC4074">
        <v>0</v>
      </c>
      <c r="AD4074">
        <v>0</v>
      </c>
    </row>
    <row r="4075" spans="2:30" ht="15" customHeight="1" x14ac:dyDescent="0.45">
      <c r="B4075" t="s">
        <v>419</v>
      </c>
      <c r="C4075" t="s">
        <v>191</v>
      </c>
      <c r="D4075" t="s">
        <v>1095</v>
      </c>
      <c r="E4075" t="s">
        <v>1096</v>
      </c>
      <c r="F4075" t="s">
        <v>6357</v>
      </c>
      <c r="G4075" t="s">
        <v>422</v>
      </c>
      <c r="H4075" t="s">
        <v>1046</v>
      </c>
      <c r="I4075" t="s">
        <v>837</v>
      </c>
      <c r="J4075">
        <v>1</v>
      </c>
      <c r="K4075">
        <v>0</v>
      </c>
      <c r="L4075">
        <v>0</v>
      </c>
      <c r="M4075">
        <v>0</v>
      </c>
      <c r="N4075">
        <v>0</v>
      </c>
      <c r="O4075">
        <v>0</v>
      </c>
      <c r="P4075">
        <v>0</v>
      </c>
      <c r="Q4075">
        <v>0</v>
      </c>
      <c r="R4075">
        <v>0</v>
      </c>
      <c r="S4075">
        <v>0</v>
      </c>
      <c r="T4075">
        <v>0</v>
      </c>
      <c r="U4075">
        <v>0</v>
      </c>
      <c r="V4075">
        <v>0</v>
      </c>
      <c r="W4075">
        <v>0</v>
      </c>
      <c r="X4075">
        <v>0</v>
      </c>
      <c r="Y4075">
        <v>0</v>
      </c>
      <c r="Z4075">
        <v>0</v>
      </c>
      <c r="AA4075">
        <v>0</v>
      </c>
      <c r="AB4075">
        <v>0</v>
      </c>
      <c r="AC4075">
        <v>0</v>
      </c>
      <c r="AD4075">
        <v>0</v>
      </c>
    </row>
    <row r="4076" spans="2:30" ht="15" customHeight="1" x14ac:dyDescent="0.45">
      <c r="B4076" t="s">
        <v>419</v>
      </c>
      <c r="C4076" t="s">
        <v>191</v>
      </c>
      <c r="D4076" t="s">
        <v>1098</v>
      </c>
      <c r="E4076" t="s">
        <v>1099</v>
      </c>
      <c r="F4076" t="s">
        <v>6358</v>
      </c>
      <c r="G4076" t="s">
        <v>422</v>
      </c>
      <c r="H4076" t="s">
        <v>1046</v>
      </c>
      <c r="I4076" t="s">
        <v>837</v>
      </c>
      <c r="J4076">
        <v>1</v>
      </c>
      <c r="K4076">
        <v>0</v>
      </c>
      <c r="L4076">
        <v>0</v>
      </c>
      <c r="M4076">
        <v>0</v>
      </c>
      <c r="N4076">
        <v>0</v>
      </c>
      <c r="O4076">
        <v>0</v>
      </c>
      <c r="P4076">
        <v>0</v>
      </c>
      <c r="Q4076">
        <v>0</v>
      </c>
      <c r="R4076">
        <v>0</v>
      </c>
      <c r="S4076">
        <v>0</v>
      </c>
      <c r="T4076">
        <v>0</v>
      </c>
      <c r="U4076">
        <v>0</v>
      </c>
      <c r="V4076">
        <v>0</v>
      </c>
      <c r="W4076">
        <v>0</v>
      </c>
      <c r="X4076">
        <v>0</v>
      </c>
      <c r="Y4076">
        <v>0</v>
      </c>
      <c r="Z4076">
        <v>0</v>
      </c>
      <c r="AA4076">
        <v>0</v>
      </c>
      <c r="AB4076">
        <v>0</v>
      </c>
      <c r="AC4076">
        <v>0</v>
      </c>
      <c r="AD4076">
        <v>0</v>
      </c>
    </row>
    <row r="4077" spans="2:30" ht="15" customHeight="1" x14ac:dyDescent="0.45">
      <c r="B4077" t="s">
        <v>419</v>
      </c>
      <c r="C4077" t="s">
        <v>191</v>
      </c>
      <c r="D4077" t="s">
        <v>1101</v>
      </c>
      <c r="E4077" t="s">
        <v>1102</v>
      </c>
      <c r="F4077" t="s">
        <v>6359</v>
      </c>
      <c r="G4077" t="s">
        <v>422</v>
      </c>
      <c r="H4077" t="s">
        <v>1046</v>
      </c>
      <c r="I4077" t="s">
        <v>837</v>
      </c>
      <c r="J4077">
        <v>1</v>
      </c>
      <c r="K4077">
        <v>0</v>
      </c>
      <c r="L4077">
        <v>0</v>
      </c>
      <c r="M4077">
        <v>0</v>
      </c>
      <c r="N4077">
        <v>0</v>
      </c>
      <c r="O4077">
        <v>0</v>
      </c>
      <c r="P4077">
        <v>0</v>
      </c>
      <c r="Q4077">
        <v>0</v>
      </c>
      <c r="R4077">
        <v>0</v>
      </c>
      <c r="S4077">
        <v>0</v>
      </c>
      <c r="T4077">
        <v>0</v>
      </c>
      <c r="U4077">
        <v>0</v>
      </c>
      <c r="V4077">
        <v>0</v>
      </c>
      <c r="W4077">
        <v>0</v>
      </c>
      <c r="X4077">
        <v>0</v>
      </c>
      <c r="Y4077">
        <v>0</v>
      </c>
      <c r="Z4077">
        <v>0</v>
      </c>
      <c r="AA4077">
        <v>0</v>
      </c>
      <c r="AB4077">
        <v>0</v>
      </c>
      <c r="AC4077">
        <v>0</v>
      </c>
      <c r="AD4077">
        <v>0</v>
      </c>
    </row>
    <row r="4078" spans="2:30" ht="15" customHeight="1" x14ac:dyDescent="0.45">
      <c r="B4078" t="s">
        <v>419</v>
      </c>
      <c r="C4078" t="s">
        <v>191</v>
      </c>
      <c r="D4078" t="s">
        <v>1104</v>
      </c>
      <c r="E4078" t="s">
        <v>1105</v>
      </c>
      <c r="F4078" t="s">
        <v>6360</v>
      </c>
      <c r="G4078" t="s">
        <v>422</v>
      </c>
      <c r="H4078" t="s">
        <v>1046</v>
      </c>
      <c r="I4078" t="s">
        <v>837</v>
      </c>
      <c r="J4078">
        <v>1</v>
      </c>
      <c r="K4078">
        <v>0</v>
      </c>
      <c r="L4078">
        <v>0</v>
      </c>
      <c r="M4078">
        <v>0</v>
      </c>
      <c r="N4078">
        <v>0</v>
      </c>
      <c r="O4078">
        <v>0</v>
      </c>
      <c r="P4078">
        <v>0</v>
      </c>
      <c r="Q4078">
        <v>0</v>
      </c>
      <c r="R4078">
        <v>0</v>
      </c>
      <c r="S4078">
        <v>0</v>
      </c>
      <c r="T4078">
        <v>0</v>
      </c>
      <c r="U4078">
        <v>0</v>
      </c>
      <c r="V4078">
        <v>0</v>
      </c>
      <c r="W4078">
        <v>0</v>
      </c>
      <c r="X4078">
        <v>0</v>
      </c>
      <c r="Y4078">
        <v>0</v>
      </c>
      <c r="Z4078">
        <v>0</v>
      </c>
      <c r="AA4078">
        <v>0</v>
      </c>
      <c r="AB4078">
        <v>0</v>
      </c>
      <c r="AC4078">
        <v>0</v>
      </c>
      <c r="AD4078">
        <v>0</v>
      </c>
    </row>
    <row r="4079" spans="2:30" ht="15" customHeight="1" x14ac:dyDescent="0.45">
      <c r="B4079" t="s">
        <v>419</v>
      </c>
      <c r="C4079" t="s">
        <v>191</v>
      </c>
      <c r="D4079" t="s">
        <v>1107</v>
      </c>
      <c r="E4079" t="s">
        <v>1108</v>
      </c>
      <c r="F4079" t="s">
        <v>6361</v>
      </c>
      <c r="G4079" t="s">
        <v>422</v>
      </c>
      <c r="H4079" t="s">
        <v>1046</v>
      </c>
      <c r="I4079" t="s">
        <v>844</v>
      </c>
      <c r="J4079">
        <v>1</v>
      </c>
      <c r="K4079">
        <v>0</v>
      </c>
      <c r="L4079">
        <v>0</v>
      </c>
      <c r="M4079">
        <v>0</v>
      </c>
      <c r="N4079">
        <v>0</v>
      </c>
      <c r="O4079">
        <v>0</v>
      </c>
      <c r="P4079">
        <v>0</v>
      </c>
      <c r="Q4079">
        <v>0</v>
      </c>
      <c r="R4079">
        <v>0</v>
      </c>
      <c r="S4079">
        <v>0</v>
      </c>
      <c r="T4079">
        <v>0</v>
      </c>
      <c r="U4079">
        <v>0</v>
      </c>
      <c r="V4079">
        <v>0</v>
      </c>
      <c r="W4079">
        <v>0</v>
      </c>
      <c r="X4079">
        <v>0</v>
      </c>
      <c r="Y4079">
        <v>0</v>
      </c>
      <c r="Z4079">
        <v>0</v>
      </c>
      <c r="AA4079">
        <v>0</v>
      </c>
      <c r="AB4079">
        <v>0</v>
      </c>
      <c r="AC4079">
        <v>0</v>
      </c>
      <c r="AD4079">
        <v>0</v>
      </c>
    </row>
    <row r="4080" spans="2:30" ht="15" customHeight="1" x14ac:dyDescent="0.45">
      <c r="B4080" t="s">
        <v>419</v>
      </c>
      <c r="C4080" t="s">
        <v>191</v>
      </c>
      <c r="D4080" t="s">
        <v>1110</v>
      </c>
      <c r="E4080" t="s">
        <v>1111</v>
      </c>
      <c r="F4080" t="s">
        <v>6362</v>
      </c>
      <c r="G4080" t="s">
        <v>422</v>
      </c>
      <c r="H4080" t="s">
        <v>1046</v>
      </c>
      <c r="I4080" t="s">
        <v>848</v>
      </c>
      <c r="J4080">
        <v>1</v>
      </c>
      <c r="K4080">
        <v>0</v>
      </c>
      <c r="L4080">
        <v>0</v>
      </c>
      <c r="M4080">
        <v>0</v>
      </c>
      <c r="N4080">
        <v>0</v>
      </c>
      <c r="O4080">
        <v>0</v>
      </c>
      <c r="P4080">
        <v>0</v>
      </c>
      <c r="Q4080">
        <v>0</v>
      </c>
      <c r="R4080">
        <v>0</v>
      </c>
      <c r="S4080">
        <v>0</v>
      </c>
      <c r="T4080">
        <v>0</v>
      </c>
      <c r="U4080">
        <v>0</v>
      </c>
      <c r="V4080">
        <v>0</v>
      </c>
      <c r="W4080">
        <v>0</v>
      </c>
      <c r="X4080">
        <v>0</v>
      </c>
      <c r="Y4080">
        <v>0</v>
      </c>
      <c r="Z4080">
        <v>0</v>
      </c>
      <c r="AA4080">
        <v>0</v>
      </c>
      <c r="AB4080">
        <v>0</v>
      </c>
      <c r="AC4080">
        <v>0</v>
      </c>
      <c r="AD4080">
        <v>0</v>
      </c>
    </row>
    <row r="4081" spans="2:30" ht="15" customHeight="1" x14ac:dyDescent="0.45">
      <c r="B4081" t="s">
        <v>419</v>
      </c>
      <c r="C4081" t="s">
        <v>191</v>
      </c>
      <c r="D4081" t="s">
        <v>1113</v>
      </c>
      <c r="E4081" t="s">
        <v>1114</v>
      </c>
      <c r="F4081" t="s">
        <v>6363</v>
      </c>
      <c r="G4081" t="s">
        <v>422</v>
      </c>
      <c r="H4081" t="s">
        <v>1046</v>
      </c>
      <c r="I4081" t="s">
        <v>848</v>
      </c>
      <c r="J4081">
        <v>1</v>
      </c>
      <c r="K4081">
        <v>0</v>
      </c>
      <c r="L4081">
        <v>0</v>
      </c>
      <c r="M4081">
        <v>0</v>
      </c>
      <c r="N4081">
        <v>0</v>
      </c>
      <c r="O4081">
        <v>0</v>
      </c>
      <c r="P4081">
        <v>0</v>
      </c>
      <c r="Q4081">
        <v>0</v>
      </c>
      <c r="R4081">
        <v>0</v>
      </c>
      <c r="S4081">
        <v>0</v>
      </c>
      <c r="T4081">
        <v>0</v>
      </c>
      <c r="U4081">
        <v>0</v>
      </c>
      <c r="V4081">
        <v>0</v>
      </c>
      <c r="W4081">
        <v>0</v>
      </c>
      <c r="X4081">
        <v>0</v>
      </c>
      <c r="Y4081">
        <v>0</v>
      </c>
      <c r="Z4081">
        <v>0</v>
      </c>
      <c r="AA4081">
        <v>0</v>
      </c>
      <c r="AB4081">
        <v>0</v>
      </c>
      <c r="AC4081">
        <v>0</v>
      </c>
      <c r="AD4081">
        <v>0</v>
      </c>
    </row>
    <row r="4082" spans="2:30" ht="15" customHeight="1" x14ac:dyDescent="0.45">
      <c r="B4082" t="s">
        <v>419</v>
      </c>
      <c r="C4082" t="s">
        <v>191</v>
      </c>
      <c r="D4082" t="s">
        <v>1116</v>
      </c>
      <c r="E4082" t="s">
        <v>1117</v>
      </c>
      <c r="F4082" t="s">
        <v>6364</v>
      </c>
      <c r="G4082" t="s">
        <v>422</v>
      </c>
      <c r="H4082" t="s">
        <v>1046</v>
      </c>
      <c r="I4082" t="s">
        <v>848</v>
      </c>
      <c r="J4082">
        <v>1</v>
      </c>
      <c r="K4082">
        <v>0</v>
      </c>
      <c r="L4082">
        <v>0</v>
      </c>
      <c r="M4082">
        <v>0</v>
      </c>
      <c r="N4082">
        <v>0</v>
      </c>
      <c r="O4082">
        <v>0</v>
      </c>
      <c r="P4082">
        <v>0</v>
      </c>
      <c r="Q4082">
        <v>0</v>
      </c>
      <c r="R4082">
        <v>0</v>
      </c>
      <c r="S4082">
        <v>0</v>
      </c>
      <c r="T4082">
        <v>0</v>
      </c>
      <c r="U4082">
        <v>0</v>
      </c>
      <c r="V4082">
        <v>0</v>
      </c>
      <c r="W4082">
        <v>0</v>
      </c>
      <c r="X4082">
        <v>0</v>
      </c>
      <c r="Y4082">
        <v>0</v>
      </c>
      <c r="Z4082">
        <v>0</v>
      </c>
      <c r="AA4082">
        <v>0</v>
      </c>
      <c r="AB4082">
        <v>0</v>
      </c>
      <c r="AC4082">
        <v>0</v>
      </c>
      <c r="AD4082">
        <v>0</v>
      </c>
    </row>
    <row r="4083" spans="2:30" ht="15" customHeight="1" x14ac:dyDescent="0.45">
      <c r="B4083" t="s">
        <v>419</v>
      </c>
      <c r="C4083" t="s">
        <v>191</v>
      </c>
      <c r="D4083" t="s">
        <v>1119</v>
      </c>
      <c r="E4083" t="s">
        <v>1120</v>
      </c>
      <c r="F4083" t="s">
        <v>6365</v>
      </c>
      <c r="G4083" t="s">
        <v>422</v>
      </c>
      <c r="H4083" t="s">
        <v>1046</v>
      </c>
      <c r="I4083" t="s">
        <v>848</v>
      </c>
      <c r="J4083">
        <v>1</v>
      </c>
      <c r="K4083">
        <v>0</v>
      </c>
      <c r="L4083">
        <v>0</v>
      </c>
      <c r="M4083">
        <v>0</v>
      </c>
      <c r="N4083">
        <v>0</v>
      </c>
      <c r="O4083">
        <v>0</v>
      </c>
      <c r="P4083">
        <v>0</v>
      </c>
      <c r="Q4083">
        <v>0</v>
      </c>
      <c r="R4083">
        <v>0</v>
      </c>
      <c r="S4083">
        <v>0</v>
      </c>
      <c r="T4083">
        <v>0</v>
      </c>
      <c r="U4083">
        <v>0</v>
      </c>
      <c r="V4083">
        <v>0</v>
      </c>
      <c r="W4083">
        <v>0</v>
      </c>
      <c r="X4083">
        <v>0</v>
      </c>
      <c r="Y4083">
        <v>0</v>
      </c>
      <c r="Z4083">
        <v>0</v>
      </c>
      <c r="AA4083">
        <v>0</v>
      </c>
      <c r="AB4083">
        <v>0</v>
      </c>
      <c r="AC4083">
        <v>0</v>
      </c>
      <c r="AD4083">
        <v>0</v>
      </c>
    </row>
    <row r="4084" spans="2:30" ht="15" customHeight="1" x14ac:dyDescent="0.45">
      <c r="B4084" t="s">
        <v>419</v>
      </c>
      <c r="C4084" t="s">
        <v>191</v>
      </c>
      <c r="D4084" t="s">
        <v>1122</v>
      </c>
      <c r="E4084" t="s">
        <v>1123</v>
      </c>
      <c r="F4084" t="s">
        <v>6366</v>
      </c>
      <c r="G4084" t="s">
        <v>422</v>
      </c>
      <c r="H4084" t="s">
        <v>1125</v>
      </c>
      <c r="I4084" t="s">
        <v>833</v>
      </c>
      <c r="J4084">
        <v>1</v>
      </c>
      <c r="K4084">
        <v>0</v>
      </c>
      <c r="L4084">
        <v>0</v>
      </c>
      <c r="M4084">
        <v>0</v>
      </c>
      <c r="N4084">
        <v>0</v>
      </c>
      <c r="O4084">
        <v>0</v>
      </c>
      <c r="P4084">
        <v>0</v>
      </c>
      <c r="Q4084">
        <v>0</v>
      </c>
      <c r="R4084">
        <v>0</v>
      </c>
      <c r="S4084">
        <v>0</v>
      </c>
      <c r="T4084">
        <v>0</v>
      </c>
      <c r="U4084">
        <v>0</v>
      </c>
      <c r="V4084">
        <v>0</v>
      </c>
      <c r="W4084">
        <v>0</v>
      </c>
      <c r="X4084">
        <v>0</v>
      </c>
      <c r="Y4084">
        <v>0</v>
      </c>
      <c r="Z4084">
        <v>0</v>
      </c>
      <c r="AA4084">
        <v>0</v>
      </c>
      <c r="AB4084">
        <v>0</v>
      </c>
      <c r="AC4084">
        <v>0</v>
      </c>
      <c r="AD4084">
        <v>0</v>
      </c>
    </row>
    <row r="4085" spans="2:30" ht="15" customHeight="1" x14ac:dyDescent="0.45">
      <c r="B4085" t="s">
        <v>419</v>
      </c>
      <c r="C4085" t="s">
        <v>191</v>
      </c>
      <c r="D4085" t="s">
        <v>1126</v>
      </c>
      <c r="E4085" t="s">
        <v>1127</v>
      </c>
      <c r="F4085" t="s">
        <v>6367</v>
      </c>
      <c r="G4085" t="s">
        <v>422</v>
      </c>
      <c r="H4085" t="s">
        <v>1125</v>
      </c>
      <c r="I4085" t="s">
        <v>833</v>
      </c>
      <c r="J4085">
        <v>1</v>
      </c>
      <c r="K4085">
        <v>0</v>
      </c>
      <c r="L4085">
        <v>0</v>
      </c>
      <c r="M4085">
        <v>0</v>
      </c>
      <c r="N4085">
        <v>0</v>
      </c>
      <c r="O4085">
        <v>0</v>
      </c>
      <c r="P4085">
        <v>0</v>
      </c>
      <c r="Q4085">
        <v>0</v>
      </c>
      <c r="R4085">
        <v>0</v>
      </c>
      <c r="S4085">
        <v>0</v>
      </c>
      <c r="T4085">
        <v>0</v>
      </c>
      <c r="U4085">
        <v>0</v>
      </c>
      <c r="V4085">
        <v>0</v>
      </c>
      <c r="W4085">
        <v>0</v>
      </c>
      <c r="X4085">
        <v>0</v>
      </c>
      <c r="Y4085">
        <v>0</v>
      </c>
      <c r="Z4085">
        <v>0</v>
      </c>
      <c r="AA4085">
        <v>0</v>
      </c>
      <c r="AB4085">
        <v>0</v>
      </c>
      <c r="AC4085">
        <v>0</v>
      </c>
      <c r="AD4085">
        <v>0</v>
      </c>
    </row>
    <row r="4086" spans="2:30" ht="15" customHeight="1" x14ac:dyDescent="0.45">
      <c r="B4086" t="s">
        <v>419</v>
      </c>
      <c r="C4086" t="s">
        <v>191</v>
      </c>
      <c r="D4086" t="s">
        <v>1129</v>
      </c>
      <c r="E4086" t="s">
        <v>1130</v>
      </c>
      <c r="F4086" t="s">
        <v>6368</v>
      </c>
      <c r="G4086" t="s">
        <v>422</v>
      </c>
      <c r="H4086" t="s">
        <v>1125</v>
      </c>
      <c r="I4086" t="s">
        <v>837</v>
      </c>
      <c r="J4086">
        <v>1</v>
      </c>
      <c r="K4086">
        <v>0</v>
      </c>
      <c r="L4086">
        <v>0</v>
      </c>
      <c r="M4086">
        <v>0</v>
      </c>
      <c r="N4086">
        <v>0</v>
      </c>
      <c r="O4086">
        <v>0</v>
      </c>
      <c r="P4086">
        <v>0</v>
      </c>
      <c r="Q4086">
        <v>0</v>
      </c>
      <c r="R4086">
        <v>0</v>
      </c>
      <c r="S4086">
        <v>0</v>
      </c>
      <c r="T4086">
        <v>0</v>
      </c>
      <c r="U4086">
        <v>0</v>
      </c>
      <c r="V4086">
        <v>0</v>
      </c>
      <c r="W4086">
        <v>0</v>
      </c>
      <c r="X4086">
        <v>0</v>
      </c>
      <c r="Y4086">
        <v>0</v>
      </c>
      <c r="Z4086">
        <v>0</v>
      </c>
      <c r="AA4086">
        <v>0</v>
      </c>
      <c r="AB4086">
        <v>0</v>
      </c>
      <c r="AC4086">
        <v>0</v>
      </c>
      <c r="AD4086">
        <v>0</v>
      </c>
    </row>
    <row r="4087" spans="2:30" ht="15" customHeight="1" x14ac:dyDescent="0.45">
      <c r="B4087" t="s">
        <v>419</v>
      </c>
      <c r="C4087" t="s">
        <v>191</v>
      </c>
      <c r="D4087" t="s">
        <v>1132</v>
      </c>
      <c r="E4087" t="s">
        <v>1133</v>
      </c>
      <c r="F4087" t="s">
        <v>6369</v>
      </c>
      <c r="G4087" t="s">
        <v>422</v>
      </c>
      <c r="H4087" t="s">
        <v>1125</v>
      </c>
      <c r="I4087" t="s">
        <v>837</v>
      </c>
      <c r="J4087">
        <v>1</v>
      </c>
      <c r="K4087">
        <v>0</v>
      </c>
      <c r="L4087">
        <v>0</v>
      </c>
      <c r="M4087">
        <v>0</v>
      </c>
      <c r="N4087">
        <v>0</v>
      </c>
      <c r="O4087">
        <v>0</v>
      </c>
      <c r="P4087">
        <v>0</v>
      </c>
      <c r="Q4087">
        <v>0</v>
      </c>
      <c r="R4087">
        <v>0</v>
      </c>
      <c r="S4087">
        <v>0</v>
      </c>
      <c r="T4087">
        <v>0</v>
      </c>
      <c r="U4087">
        <v>0</v>
      </c>
      <c r="V4087">
        <v>0</v>
      </c>
      <c r="W4087">
        <v>0</v>
      </c>
      <c r="X4087">
        <v>0</v>
      </c>
      <c r="Y4087">
        <v>0</v>
      </c>
      <c r="Z4087">
        <v>0</v>
      </c>
      <c r="AA4087">
        <v>0</v>
      </c>
      <c r="AB4087">
        <v>0</v>
      </c>
      <c r="AC4087">
        <v>0</v>
      </c>
      <c r="AD4087">
        <v>0</v>
      </c>
    </row>
    <row r="4088" spans="2:30" ht="15" customHeight="1" x14ac:dyDescent="0.45">
      <c r="B4088" t="s">
        <v>419</v>
      </c>
      <c r="C4088" t="s">
        <v>191</v>
      </c>
      <c r="D4088" t="s">
        <v>1135</v>
      </c>
      <c r="E4088" t="s">
        <v>1136</v>
      </c>
      <c r="F4088" t="s">
        <v>6370</v>
      </c>
      <c r="G4088" t="s">
        <v>422</v>
      </c>
      <c r="H4088" t="s">
        <v>1125</v>
      </c>
      <c r="I4088" t="s">
        <v>837</v>
      </c>
      <c r="J4088">
        <v>1</v>
      </c>
      <c r="K4088">
        <v>0</v>
      </c>
      <c r="L4088">
        <v>0</v>
      </c>
      <c r="M4088">
        <v>0</v>
      </c>
      <c r="N4088">
        <v>0</v>
      </c>
      <c r="O4088">
        <v>0</v>
      </c>
      <c r="P4088">
        <v>0</v>
      </c>
      <c r="Q4088">
        <v>0</v>
      </c>
      <c r="R4088">
        <v>0</v>
      </c>
      <c r="S4088">
        <v>0</v>
      </c>
      <c r="T4088">
        <v>0</v>
      </c>
      <c r="U4088">
        <v>0</v>
      </c>
      <c r="V4088">
        <v>0</v>
      </c>
      <c r="W4088">
        <v>0</v>
      </c>
      <c r="X4088">
        <v>0</v>
      </c>
      <c r="Y4088">
        <v>0</v>
      </c>
      <c r="Z4088">
        <v>0</v>
      </c>
      <c r="AA4088">
        <v>0</v>
      </c>
      <c r="AB4088">
        <v>0</v>
      </c>
      <c r="AC4088">
        <v>0</v>
      </c>
      <c r="AD4088">
        <v>0</v>
      </c>
    </row>
    <row r="4089" spans="2:30" ht="15" customHeight="1" x14ac:dyDescent="0.45">
      <c r="B4089" t="s">
        <v>419</v>
      </c>
      <c r="C4089" t="s">
        <v>191</v>
      </c>
      <c r="D4089" t="s">
        <v>1138</v>
      </c>
      <c r="E4089" t="s">
        <v>1139</v>
      </c>
      <c r="F4089" t="s">
        <v>6371</v>
      </c>
      <c r="G4089" t="s">
        <v>422</v>
      </c>
      <c r="H4089" t="s">
        <v>1125</v>
      </c>
      <c r="I4089" t="s">
        <v>837</v>
      </c>
      <c r="J4089">
        <v>1</v>
      </c>
      <c r="K4089">
        <v>0</v>
      </c>
      <c r="L4089">
        <v>0</v>
      </c>
      <c r="M4089">
        <v>0</v>
      </c>
      <c r="N4089">
        <v>0</v>
      </c>
      <c r="O4089">
        <v>0</v>
      </c>
      <c r="P4089">
        <v>0</v>
      </c>
      <c r="Q4089">
        <v>0</v>
      </c>
      <c r="R4089">
        <v>0</v>
      </c>
      <c r="S4089">
        <v>0</v>
      </c>
      <c r="T4089">
        <v>0</v>
      </c>
      <c r="U4089">
        <v>0</v>
      </c>
      <c r="V4089">
        <v>0</v>
      </c>
      <c r="W4089">
        <v>0</v>
      </c>
      <c r="X4089">
        <v>0</v>
      </c>
      <c r="Y4089">
        <v>0</v>
      </c>
      <c r="Z4089">
        <v>0</v>
      </c>
      <c r="AA4089">
        <v>0</v>
      </c>
      <c r="AB4089">
        <v>0</v>
      </c>
      <c r="AC4089">
        <v>0</v>
      </c>
      <c r="AD4089">
        <v>0</v>
      </c>
    </row>
    <row r="4090" spans="2:30" ht="15" customHeight="1" x14ac:dyDescent="0.45">
      <c r="B4090" t="s">
        <v>419</v>
      </c>
      <c r="C4090" t="s">
        <v>191</v>
      </c>
      <c r="D4090" t="s">
        <v>1141</v>
      </c>
      <c r="E4090" t="s">
        <v>1142</v>
      </c>
      <c r="F4090" t="s">
        <v>6372</v>
      </c>
      <c r="G4090" t="s">
        <v>422</v>
      </c>
      <c r="H4090" t="s">
        <v>1125</v>
      </c>
      <c r="I4090" t="s">
        <v>837</v>
      </c>
      <c r="J4090">
        <v>1</v>
      </c>
      <c r="K4090">
        <v>0</v>
      </c>
      <c r="L4090">
        <v>0</v>
      </c>
      <c r="M4090">
        <v>0</v>
      </c>
      <c r="N4090">
        <v>0</v>
      </c>
      <c r="O4090">
        <v>0</v>
      </c>
      <c r="P4090">
        <v>0</v>
      </c>
      <c r="Q4090">
        <v>0</v>
      </c>
      <c r="R4090">
        <v>0</v>
      </c>
      <c r="S4090">
        <v>0</v>
      </c>
      <c r="T4090">
        <v>0</v>
      </c>
      <c r="U4090">
        <v>0</v>
      </c>
      <c r="V4090">
        <v>0</v>
      </c>
      <c r="W4090">
        <v>0</v>
      </c>
      <c r="X4090">
        <v>0</v>
      </c>
      <c r="Y4090">
        <v>0</v>
      </c>
      <c r="Z4090">
        <v>0</v>
      </c>
      <c r="AA4090">
        <v>0</v>
      </c>
      <c r="AB4090">
        <v>0</v>
      </c>
      <c r="AC4090">
        <v>0</v>
      </c>
      <c r="AD4090">
        <v>0</v>
      </c>
    </row>
    <row r="4091" spans="2:30" ht="15" customHeight="1" x14ac:dyDescent="0.45">
      <c r="B4091" t="s">
        <v>419</v>
      </c>
      <c r="C4091" t="s">
        <v>191</v>
      </c>
      <c r="D4091" t="s">
        <v>1144</v>
      </c>
      <c r="E4091" t="s">
        <v>1145</v>
      </c>
      <c r="F4091" t="s">
        <v>6373</v>
      </c>
      <c r="G4091" t="s">
        <v>422</v>
      </c>
      <c r="H4091" t="s">
        <v>1125</v>
      </c>
      <c r="I4091" t="s">
        <v>837</v>
      </c>
      <c r="J4091">
        <v>1</v>
      </c>
      <c r="K4091">
        <v>0</v>
      </c>
      <c r="L4091">
        <v>0</v>
      </c>
      <c r="M4091">
        <v>0</v>
      </c>
      <c r="N4091">
        <v>0</v>
      </c>
      <c r="O4091">
        <v>0</v>
      </c>
      <c r="P4091">
        <v>0</v>
      </c>
      <c r="Q4091">
        <v>0</v>
      </c>
      <c r="R4091">
        <v>0</v>
      </c>
      <c r="S4091">
        <v>0</v>
      </c>
      <c r="T4091">
        <v>0</v>
      </c>
      <c r="U4091">
        <v>0</v>
      </c>
      <c r="V4091">
        <v>0</v>
      </c>
      <c r="W4091">
        <v>0</v>
      </c>
      <c r="X4091">
        <v>0</v>
      </c>
      <c r="Y4091">
        <v>0</v>
      </c>
      <c r="Z4091">
        <v>0</v>
      </c>
      <c r="AA4091">
        <v>0</v>
      </c>
      <c r="AB4091">
        <v>0</v>
      </c>
      <c r="AC4091">
        <v>0</v>
      </c>
      <c r="AD4091">
        <v>0</v>
      </c>
    </row>
    <row r="4092" spans="2:30" ht="15" customHeight="1" x14ac:dyDescent="0.45">
      <c r="B4092" t="s">
        <v>419</v>
      </c>
      <c r="C4092" t="s">
        <v>191</v>
      </c>
      <c r="D4092" t="s">
        <v>1147</v>
      </c>
      <c r="E4092" t="s">
        <v>1148</v>
      </c>
      <c r="F4092" t="s">
        <v>6374</v>
      </c>
      <c r="G4092" t="s">
        <v>422</v>
      </c>
      <c r="H4092" t="s">
        <v>1125</v>
      </c>
      <c r="I4092" t="s">
        <v>844</v>
      </c>
      <c r="J4092">
        <v>1</v>
      </c>
      <c r="K4092">
        <v>0</v>
      </c>
      <c r="L4092">
        <v>0</v>
      </c>
      <c r="M4092">
        <v>0</v>
      </c>
      <c r="N4092">
        <v>0</v>
      </c>
      <c r="O4092">
        <v>0</v>
      </c>
      <c r="P4092">
        <v>0</v>
      </c>
      <c r="Q4092">
        <v>0</v>
      </c>
      <c r="R4092">
        <v>0</v>
      </c>
      <c r="S4092">
        <v>0</v>
      </c>
      <c r="T4092">
        <v>0</v>
      </c>
      <c r="U4092">
        <v>0</v>
      </c>
      <c r="V4092">
        <v>0</v>
      </c>
      <c r="W4092">
        <v>0</v>
      </c>
      <c r="X4092">
        <v>0</v>
      </c>
      <c r="Y4092">
        <v>0</v>
      </c>
      <c r="Z4092">
        <v>0</v>
      </c>
      <c r="AA4092">
        <v>0</v>
      </c>
      <c r="AB4092">
        <v>0</v>
      </c>
      <c r="AC4092">
        <v>0</v>
      </c>
      <c r="AD4092">
        <v>0</v>
      </c>
    </row>
    <row r="4093" spans="2:30" ht="15" customHeight="1" x14ac:dyDescent="0.45">
      <c r="B4093" t="s">
        <v>419</v>
      </c>
      <c r="C4093" t="s">
        <v>191</v>
      </c>
      <c r="D4093" t="s">
        <v>1150</v>
      </c>
      <c r="E4093" t="s">
        <v>1151</v>
      </c>
      <c r="F4093" t="s">
        <v>6375</v>
      </c>
      <c r="G4093" t="s">
        <v>422</v>
      </c>
      <c r="H4093" t="s">
        <v>1125</v>
      </c>
      <c r="I4093" t="s">
        <v>848</v>
      </c>
      <c r="J4093">
        <v>1</v>
      </c>
      <c r="K4093">
        <v>0</v>
      </c>
      <c r="L4093">
        <v>0</v>
      </c>
      <c r="M4093">
        <v>0</v>
      </c>
      <c r="N4093">
        <v>0</v>
      </c>
      <c r="O4093">
        <v>0</v>
      </c>
      <c r="P4093">
        <v>0</v>
      </c>
      <c r="Q4093">
        <v>0</v>
      </c>
      <c r="R4093">
        <v>0</v>
      </c>
      <c r="S4093">
        <v>0</v>
      </c>
      <c r="T4093">
        <v>0</v>
      </c>
      <c r="U4093">
        <v>0</v>
      </c>
      <c r="V4093">
        <v>0</v>
      </c>
      <c r="W4093">
        <v>0</v>
      </c>
      <c r="X4093">
        <v>0</v>
      </c>
      <c r="Y4093">
        <v>0</v>
      </c>
      <c r="Z4093">
        <v>0</v>
      </c>
      <c r="AA4093">
        <v>0</v>
      </c>
      <c r="AB4093">
        <v>0</v>
      </c>
      <c r="AC4093">
        <v>0</v>
      </c>
      <c r="AD4093">
        <v>0</v>
      </c>
    </row>
    <row r="4094" spans="2:30" ht="15" customHeight="1" x14ac:dyDescent="0.45">
      <c r="B4094" t="s">
        <v>419</v>
      </c>
      <c r="C4094" t="s">
        <v>191</v>
      </c>
      <c r="D4094" t="s">
        <v>1153</v>
      </c>
      <c r="E4094" t="s">
        <v>1154</v>
      </c>
      <c r="F4094" t="s">
        <v>6376</v>
      </c>
      <c r="G4094" t="s">
        <v>422</v>
      </c>
      <c r="H4094" t="s">
        <v>1125</v>
      </c>
      <c r="I4094" t="s">
        <v>848</v>
      </c>
      <c r="J4094">
        <v>1</v>
      </c>
      <c r="K4094">
        <v>0</v>
      </c>
      <c r="L4094">
        <v>0</v>
      </c>
      <c r="M4094">
        <v>0</v>
      </c>
      <c r="N4094">
        <v>0</v>
      </c>
      <c r="O4094">
        <v>0</v>
      </c>
      <c r="P4094">
        <v>0</v>
      </c>
      <c r="Q4094">
        <v>0</v>
      </c>
      <c r="R4094">
        <v>0</v>
      </c>
      <c r="S4094">
        <v>0</v>
      </c>
      <c r="T4094">
        <v>0</v>
      </c>
      <c r="U4094">
        <v>0</v>
      </c>
      <c r="V4094">
        <v>0</v>
      </c>
      <c r="W4094">
        <v>0</v>
      </c>
      <c r="X4094">
        <v>0</v>
      </c>
      <c r="Y4094">
        <v>0</v>
      </c>
      <c r="Z4094">
        <v>0</v>
      </c>
      <c r="AA4094">
        <v>0</v>
      </c>
      <c r="AB4094">
        <v>0</v>
      </c>
      <c r="AC4094">
        <v>0</v>
      </c>
      <c r="AD4094">
        <v>0</v>
      </c>
    </row>
    <row r="4095" spans="2:30" ht="15" customHeight="1" x14ac:dyDescent="0.45">
      <c r="B4095" t="s">
        <v>419</v>
      </c>
      <c r="C4095" t="s">
        <v>191</v>
      </c>
      <c r="D4095" t="s">
        <v>1156</v>
      </c>
      <c r="E4095" t="s">
        <v>1157</v>
      </c>
      <c r="F4095" t="s">
        <v>6377</v>
      </c>
      <c r="G4095" t="s">
        <v>422</v>
      </c>
      <c r="H4095" t="s">
        <v>1125</v>
      </c>
      <c r="I4095" t="s">
        <v>848</v>
      </c>
      <c r="J4095">
        <v>1</v>
      </c>
      <c r="K4095">
        <v>0</v>
      </c>
      <c r="L4095">
        <v>0</v>
      </c>
      <c r="M4095">
        <v>0</v>
      </c>
      <c r="N4095">
        <v>0</v>
      </c>
      <c r="O4095">
        <v>0</v>
      </c>
      <c r="P4095">
        <v>0</v>
      </c>
      <c r="Q4095">
        <v>0</v>
      </c>
      <c r="R4095">
        <v>0</v>
      </c>
      <c r="S4095">
        <v>0</v>
      </c>
      <c r="T4095">
        <v>0</v>
      </c>
      <c r="U4095">
        <v>0</v>
      </c>
      <c r="V4095">
        <v>0</v>
      </c>
      <c r="W4095">
        <v>0</v>
      </c>
      <c r="X4095">
        <v>0</v>
      </c>
      <c r="Y4095">
        <v>0</v>
      </c>
      <c r="Z4095">
        <v>0</v>
      </c>
      <c r="AA4095">
        <v>0</v>
      </c>
      <c r="AB4095">
        <v>0</v>
      </c>
      <c r="AC4095">
        <v>0</v>
      </c>
      <c r="AD4095">
        <v>0</v>
      </c>
    </row>
    <row r="4096" spans="2:30" ht="15" customHeight="1" x14ac:dyDescent="0.45">
      <c r="B4096" t="s">
        <v>419</v>
      </c>
      <c r="C4096" t="s">
        <v>191</v>
      </c>
      <c r="D4096" t="s">
        <v>1159</v>
      </c>
      <c r="E4096" t="s">
        <v>1160</v>
      </c>
      <c r="F4096" t="s">
        <v>6378</v>
      </c>
      <c r="G4096" t="s">
        <v>422</v>
      </c>
      <c r="H4096" t="s">
        <v>1125</v>
      </c>
      <c r="I4096" t="s">
        <v>848</v>
      </c>
      <c r="J4096">
        <v>1</v>
      </c>
      <c r="K4096">
        <v>0</v>
      </c>
      <c r="L4096">
        <v>0</v>
      </c>
      <c r="M4096">
        <v>0</v>
      </c>
      <c r="N4096">
        <v>0</v>
      </c>
      <c r="O4096">
        <v>0</v>
      </c>
      <c r="P4096">
        <v>0</v>
      </c>
      <c r="Q4096">
        <v>0</v>
      </c>
      <c r="R4096">
        <v>0</v>
      </c>
      <c r="S4096">
        <v>0</v>
      </c>
      <c r="T4096">
        <v>0</v>
      </c>
      <c r="U4096">
        <v>0</v>
      </c>
      <c r="V4096">
        <v>0</v>
      </c>
      <c r="W4096">
        <v>0</v>
      </c>
      <c r="X4096">
        <v>0</v>
      </c>
      <c r="Y4096">
        <v>0</v>
      </c>
      <c r="Z4096">
        <v>0</v>
      </c>
      <c r="AA4096">
        <v>0</v>
      </c>
      <c r="AB4096">
        <v>0</v>
      </c>
      <c r="AC4096">
        <v>0</v>
      </c>
      <c r="AD4096">
        <v>0</v>
      </c>
    </row>
    <row r="4097" spans="2:30" ht="15" customHeight="1" x14ac:dyDescent="0.45">
      <c r="B4097" t="s">
        <v>419</v>
      </c>
      <c r="C4097" t="s">
        <v>191</v>
      </c>
      <c r="D4097" t="s">
        <v>1162</v>
      </c>
      <c r="E4097" t="s">
        <v>1163</v>
      </c>
      <c r="F4097" t="s">
        <v>6379</v>
      </c>
      <c r="G4097" t="s">
        <v>422</v>
      </c>
      <c r="H4097" t="s">
        <v>1165</v>
      </c>
      <c r="I4097" t="s">
        <v>1166</v>
      </c>
      <c r="J4097">
        <v>1</v>
      </c>
      <c r="K4097">
        <v>3.4550000000000001</v>
      </c>
      <c r="L4097">
        <v>2.194</v>
      </c>
      <c r="M4097">
        <v>1.6850000000000001</v>
      </c>
      <c r="N4097">
        <v>1.6850000000000001</v>
      </c>
      <c r="O4097">
        <v>1.6850000000000001</v>
      </c>
      <c r="P4097">
        <v>1.6850000000000001</v>
      </c>
      <c r="Q4097">
        <v>1.6850000000000001</v>
      </c>
      <c r="R4097">
        <v>1.6850000000000001</v>
      </c>
      <c r="S4097">
        <v>1.6850000000000001</v>
      </c>
      <c r="T4097">
        <v>1.6850000000000001</v>
      </c>
      <c r="U4097">
        <v>1.6850000000000001</v>
      </c>
      <c r="V4097">
        <v>1.6850000000000001</v>
      </c>
      <c r="W4097">
        <v>1.6850000000000001</v>
      </c>
      <c r="X4097">
        <v>1.6850000000000001</v>
      </c>
      <c r="Y4097">
        <v>1.6850000000000001</v>
      </c>
      <c r="Z4097">
        <v>1.6850000000000001</v>
      </c>
      <c r="AA4097">
        <v>1.6850000000000001</v>
      </c>
      <c r="AB4097">
        <v>1.6850000000000001</v>
      </c>
      <c r="AC4097">
        <v>1.6850000000000001</v>
      </c>
      <c r="AD4097">
        <v>1.6850000000000001</v>
      </c>
    </row>
    <row r="4098" spans="2:30" ht="15" customHeight="1" x14ac:dyDescent="0.45">
      <c r="B4098" t="s">
        <v>419</v>
      </c>
      <c r="C4098" t="s">
        <v>191</v>
      </c>
      <c r="D4098" t="s">
        <v>1167</v>
      </c>
      <c r="E4098" t="s">
        <v>1168</v>
      </c>
      <c r="F4098" t="s">
        <v>6380</v>
      </c>
      <c r="G4098" t="s">
        <v>422</v>
      </c>
      <c r="H4098" t="s">
        <v>1165</v>
      </c>
      <c r="I4098" t="s">
        <v>1166</v>
      </c>
      <c r="J4098">
        <v>1</v>
      </c>
      <c r="K4098">
        <v>-152.46100000000001</v>
      </c>
      <c r="L4098">
        <v>-120.94499999999999</v>
      </c>
      <c r="M4098">
        <v>-111.26300000000001</v>
      </c>
      <c r="N4098">
        <v>-112.407</v>
      </c>
      <c r="O4098">
        <v>-113.029</v>
      </c>
      <c r="P4098">
        <v>-110.715</v>
      </c>
      <c r="Q4098">
        <v>-107.973</v>
      </c>
      <c r="R4098">
        <v>-106.822</v>
      </c>
      <c r="S4098">
        <v>-106.319</v>
      </c>
      <c r="T4098">
        <v>-105.929</v>
      </c>
      <c r="U4098">
        <v>-105.684</v>
      </c>
      <c r="V4098">
        <v>-105.44499999999999</v>
      </c>
      <c r="W4098">
        <v>-105.214</v>
      </c>
      <c r="X4098">
        <v>-104.99299999999999</v>
      </c>
      <c r="Y4098">
        <v>-104.78400000000001</v>
      </c>
      <c r="Z4098">
        <v>-104.587</v>
      </c>
      <c r="AA4098">
        <v>-104.405</v>
      </c>
      <c r="AB4098">
        <v>-104.241</v>
      </c>
      <c r="AC4098">
        <v>-104.095</v>
      </c>
      <c r="AD4098">
        <v>-103.959</v>
      </c>
    </row>
    <row r="4099" spans="2:30" ht="15" customHeight="1" x14ac:dyDescent="0.45">
      <c r="B4099" t="s">
        <v>419</v>
      </c>
      <c r="C4099" t="s">
        <v>191</v>
      </c>
      <c r="D4099" t="s">
        <v>1170</v>
      </c>
      <c r="E4099" t="s">
        <v>1171</v>
      </c>
      <c r="F4099" t="s">
        <v>6381</v>
      </c>
      <c r="G4099" t="s">
        <v>422</v>
      </c>
      <c r="H4099" t="s">
        <v>1165</v>
      </c>
      <c r="I4099" t="s">
        <v>1166</v>
      </c>
      <c r="J4099">
        <v>1</v>
      </c>
      <c r="K4099">
        <v>-214.952</v>
      </c>
      <c r="L4099">
        <v>-225.435</v>
      </c>
      <c r="M4099">
        <v>-231.316</v>
      </c>
      <c r="N4099">
        <v>-185.77</v>
      </c>
      <c r="O4099">
        <v>-198.422</v>
      </c>
      <c r="P4099">
        <v>-179.35</v>
      </c>
      <c r="Q4099">
        <v>-174.102</v>
      </c>
      <c r="R4099">
        <v>-171.45699999999999</v>
      </c>
      <c r="S4099">
        <v>-169.14400000000001</v>
      </c>
      <c r="T4099">
        <v>-166.631</v>
      </c>
      <c r="U4099">
        <v>-166.631</v>
      </c>
      <c r="V4099">
        <v>-166.631</v>
      </c>
      <c r="W4099">
        <v>-166.631</v>
      </c>
      <c r="X4099">
        <v>-166.631</v>
      </c>
      <c r="Y4099">
        <v>-166.631</v>
      </c>
      <c r="Z4099">
        <v>-166.631</v>
      </c>
      <c r="AA4099">
        <v>-166.631</v>
      </c>
      <c r="AB4099">
        <v>-166.631</v>
      </c>
      <c r="AC4099">
        <v>-166.631</v>
      </c>
      <c r="AD4099">
        <v>-166.631</v>
      </c>
    </row>
    <row r="4100" spans="2:30" ht="15" customHeight="1" x14ac:dyDescent="0.45">
      <c r="B4100" t="s">
        <v>419</v>
      </c>
      <c r="C4100" t="s">
        <v>191</v>
      </c>
      <c r="D4100" t="s">
        <v>1173</v>
      </c>
      <c r="E4100" t="s">
        <v>1174</v>
      </c>
      <c r="F4100" t="s">
        <v>6382</v>
      </c>
      <c r="G4100" t="s">
        <v>422</v>
      </c>
      <c r="H4100" t="s">
        <v>1165</v>
      </c>
      <c r="I4100" t="s">
        <v>1166</v>
      </c>
      <c r="J4100">
        <v>1</v>
      </c>
      <c r="K4100">
        <v>-252.76300000000001</v>
      </c>
      <c r="L4100">
        <v>-218.88200000000001</v>
      </c>
      <c r="M4100">
        <v>-201.67699999999999</v>
      </c>
      <c r="N4100">
        <v>-165.696</v>
      </c>
      <c r="O4100">
        <v>-175.69200000000001</v>
      </c>
      <c r="P4100">
        <v>-160.624</v>
      </c>
      <c r="Q4100">
        <v>-156.47900000000001</v>
      </c>
      <c r="R4100">
        <v>-154.38900000000001</v>
      </c>
      <c r="S4100">
        <v>-152.56200000000001</v>
      </c>
      <c r="T4100">
        <v>-150.577</v>
      </c>
      <c r="U4100">
        <v>-150.577</v>
      </c>
      <c r="V4100">
        <v>-150.577</v>
      </c>
      <c r="W4100">
        <v>-150.577</v>
      </c>
      <c r="X4100">
        <v>-150.577</v>
      </c>
      <c r="Y4100">
        <v>-150.577</v>
      </c>
      <c r="Z4100">
        <v>-150.577</v>
      </c>
      <c r="AA4100">
        <v>-150.577</v>
      </c>
      <c r="AB4100">
        <v>-150.577</v>
      </c>
      <c r="AC4100">
        <v>-150.577</v>
      </c>
      <c r="AD4100">
        <v>-150.577</v>
      </c>
    </row>
    <row r="4101" spans="2:30" ht="15" customHeight="1" x14ac:dyDescent="0.45">
      <c r="B4101" t="s">
        <v>419</v>
      </c>
      <c r="C4101" t="s">
        <v>191</v>
      </c>
      <c r="D4101" t="s">
        <v>1176</v>
      </c>
      <c r="E4101" t="s">
        <v>1177</v>
      </c>
      <c r="F4101" t="s">
        <v>6383</v>
      </c>
      <c r="G4101" t="s">
        <v>422</v>
      </c>
      <c r="H4101" t="s">
        <v>1165</v>
      </c>
      <c r="I4101" t="s">
        <v>1166</v>
      </c>
      <c r="J4101">
        <v>1</v>
      </c>
      <c r="K4101">
        <v>-333.09699999999998</v>
      </c>
      <c r="L4101">
        <v>-314.64999999999998</v>
      </c>
      <c r="M4101">
        <v>-300.01</v>
      </c>
      <c r="N4101">
        <v>-260.95699999999999</v>
      </c>
      <c r="O4101">
        <v>-271.80599999999998</v>
      </c>
      <c r="P4101">
        <v>-255.452</v>
      </c>
      <c r="Q4101">
        <v>-250.953</v>
      </c>
      <c r="R4101">
        <v>-248.685</v>
      </c>
      <c r="S4101">
        <v>-246.702</v>
      </c>
      <c r="T4101">
        <v>-244.547</v>
      </c>
      <c r="U4101">
        <v>-244.547</v>
      </c>
      <c r="V4101">
        <v>-244.547</v>
      </c>
      <c r="W4101">
        <v>-244.547</v>
      </c>
      <c r="X4101">
        <v>-244.547</v>
      </c>
      <c r="Y4101">
        <v>-244.547</v>
      </c>
      <c r="Z4101">
        <v>-244.547</v>
      </c>
      <c r="AA4101">
        <v>-244.547</v>
      </c>
      <c r="AB4101">
        <v>-244.547</v>
      </c>
      <c r="AC4101">
        <v>-244.547</v>
      </c>
      <c r="AD4101">
        <v>-244.547</v>
      </c>
    </row>
    <row r="4102" spans="2:30" ht="15" customHeight="1" x14ac:dyDescent="0.45">
      <c r="B4102" t="s">
        <v>419</v>
      </c>
      <c r="C4102" t="s">
        <v>191</v>
      </c>
      <c r="D4102" t="s">
        <v>1179</v>
      </c>
      <c r="E4102" t="s">
        <v>1180</v>
      </c>
      <c r="F4102" t="s">
        <v>6384</v>
      </c>
      <c r="G4102" t="s">
        <v>422</v>
      </c>
      <c r="H4102" t="s">
        <v>1165</v>
      </c>
      <c r="I4102" t="s">
        <v>1166</v>
      </c>
      <c r="J4102">
        <v>1</v>
      </c>
      <c r="K4102">
        <v>-161.07599999999999</v>
      </c>
      <c r="L4102">
        <v>-186.827</v>
      </c>
      <c r="M4102">
        <v>-189.61500000000001</v>
      </c>
      <c r="N4102">
        <v>-155.803</v>
      </c>
      <c r="O4102">
        <v>-165.196</v>
      </c>
      <c r="P4102">
        <v>-151.03700000000001</v>
      </c>
      <c r="Q4102">
        <v>-147.14099999999999</v>
      </c>
      <c r="R4102">
        <v>-145.178</v>
      </c>
      <c r="S4102">
        <v>-143.46100000000001</v>
      </c>
      <c r="T4102">
        <v>-141.595</v>
      </c>
      <c r="U4102">
        <v>-141.595</v>
      </c>
      <c r="V4102">
        <v>-141.595</v>
      </c>
      <c r="W4102">
        <v>-141.595</v>
      </c>
      <c r="X4102">
        <v>-141.595</v>
      </c>
      <c r="Y4102">
        <v>-141.595</v>
      </c>
      <c r="Z4102">
        <v>-141.595</v>
      </c>
      <c r="AA4102">
        <v>-141.595</v>
      </c>
      <c r="AB4102">
        <v>-141.595</v>
      </c>
      <c r="AC4102">
        <v>-141.595</v>
      </c>
      <c r="AD4102">
        <v>-141.595</v>
      </c>
    </row>
    <row r="4103" spans="2:30" ht="15" customHeight="1" x14ac:dyDescent="0.45">
      <c r="B4103" t="s">
        <v>419</v>
      </c>
      <c r="C4103" t="s">
        <v>191</v>
      </c>
      <c r="D4103" t="s">
        <v>1182</v>
      </c>
      <c r="E4103" t="s">
        <v>1183</v>
      </c>
      <c r="F4103" t="s">
        <v>6385</v>
      </c>
      <c r="G4103" t="s">
        <v>422</v>
      </c>
      <c r="H4103" t="s">
        <v>1165</v>
      </c>
      <c r="I4103" t="s">
        <v>1166</v>
      </c>
      <c r="J4103">
        <v>1</v>
      </c>
      <c r="K4103">
        <v>-177.77199999999999</v>
      </c>
      <c r="L4103">
        <v>-146.50299999999999</v>
      </c>
      <c r="M4103">
        <v>-145.78299999999999</v>
      </c>
      <c r="N4103">
        <v>-145.78299999999999</v>
      </c>
      <c r="O4103">
        <v>-145.78299999999999</v>
      </c>
      <c r="P4103">
        <v>-145.78299999999999</v>
      </c>
      <c r="Q4103">
        <v>-145.78299999999999</v>
      </c>
      <c r="R4103">
        <v>-145.78299999999999</v>
      </c>
      <c r="S4103">
        <v>-145.78299999999999</v>
      </c>
      <c r="T4103">
        <v>-145.78299999999999</v>
      </c>
      <c r="U4103">
        <v>-145.78299999999999</v>
      </c>
      <c r="V4103">
        <v>-145.78299999999999</v>
      </c>
      <c r="W4103">
        <v>-145.78299999999999</v>
      </c>
      <c r="X4103">
        <v>-145.78299999999999</v>
      </c>
      <c r="Y4103">
        <v>-145.78299999999999</v>
      </c>
      <c r="Z4103">
        <v>-145.78299999999999</v>
      </c>
      <c r="AA4103">
        <v>-145.78299999999999</v>
      </c>
      <c r="AB4103">
        <v>-145.78299999999999</v>
      </c>
      <c r="AC4103">
        <v>-145.78299999999999</v>
      </c>
      <c r="AD4103">
        <v>-145.78299999999999</v>
      </c>
    </row>
    <row r="4104" spans="2:30" ht="15" customHeight="1" x14ac:dyDescent="0.45">
      <c r="B4104" t="s">
        <v>419</v>
      </c>
      <c r="C4104" t="s">
        <v>191</v>
      </c>
      <c r="D4104" t="s">
        <v>1185</v>
      </c>
      <c r="E4104" t="s">
        <v>1186</v>
      </c>
      <c r="F4104" t="s">
        <v>6386</v>
      </c>
      <c r="G4104" t="s">
        <v>422</v>
      </c>
      <c r="H4104" t="s">
        <v>1165</v>
      </c>
      <c r="I4104" t="s">
        <v>1166</v>
      </c>
      <c r="J4104">
        <v>1</v>
      </c>
      <c r="K4104">
        <v>-190.667</v>
      </c>
      <c r="L4104">
        <v>-169.041</v>
      </c>
      <c r="M4104">
        <v>-158.45599999999999</v>
      </c>
      <c r="N4104">
        <v>-143.017</v>
      </c>
      <c r="O4104">
        <v>-148.07300000000001</v>
      </c>
      <c r="P4104">
        <v>-141.453</v>
      </c>
      <c r="Q4104">
        <v>-138.78700000000001</v>
      </c>
      <c r="R4104">
        <v>-137.642</v>
      </c>
      <c r="S4104">
        <v>-136.953</v>
      </c>
      <c r="T4104">
        <v>-136.249</v>
      </c>
      <c r="U4104">
        <v>-136.53700000000001</v>
      </c>
      <c r="V4104">
        <v>-136.80099999999999</v>
      </c>
      <c r="W4104">
        <v>-137.03899999999999</v>
      </c>
      <c r="X4104">
        <v>-137.239</v>
      </c>
      <c r="Y4104">
        <v>-137.40199999999999</v>
      </c>
      <c r="Z4104">
        <v>-137.524</v>
      </c>
      <c r="AA4104">
        <v>-137.60300000000001</v>
      </c>
      <c r="AB4104">
        <v>-137.63200000000001</v>
      </c>
      <c r="AC4104">
        <v>-137.607</v>
      </c>
      <c r="AD4104">
        <v>-137.595</v>
      </c>
    </row>
    <row r="4105" spans="2:30" ht="15" customHeight="1" x14ac:dyDescent="0.45">
      <c r="B4105" t="s">
        <v>419</v>
      </c>
      <c r="C4105" t="s">
        <v>191</v>
      </c>
      <c r="D4105" t="s">
        <v>1188</v>
      </c>
      <c r="E4105" t="s">
        <v>1189</v>
      </c>
      <c r="F4105" t="s">
        <v>6387</v>
      </c>
      <c r="G4105" t="s">
        <v>422</v>
      </c>
      <c r="H4105" t="s">
        <v>1165</v>
      </c>
      <c r="I4105" t="s">
        <v>1166</v>
      </c>
      <c r="J4105">
        <v>1</v>
      </c>
      <c r="K4105">
        <v>3.4550000000000001</v>
      </c>
      <c r="L4105">
        <v>2.194</v>
      </c>
      <c r="M4105">
        <v>1.6850000000000001</v>
      </c>
      <c r="N4105">
        <v>1.6850000000000001</v>
      </c>
      <c r="O4105">
        <v>21.663</v>
      </c>
      <c r="P4105">
        <v>21.663</v>
      </c>
      <c r="Q4105">
        <v>21.663</v>
      </c>
      <c r="R4105">
        <v>21.663</v>
      </c>
      <c r="S4105">
        <v>21.664000000000001</v>
      </c>
      <c r="T4105">
        <v>21.664000000000001</v>
      </c>
      <c r="U4105">
        <v>21.664000000000001</v>
      </c>
      <c r="V4105">
        <v>21.664000000000001</v>
      </c>
      <c r="W4105">
        <v>21.664000000000001</v>
      </c>
      <c r="X4105">
        <v>21.664999999999999</v>
      </c>
      <c r="Y4105">
        <v>21.664999999999999</v>
      </c>
      <c r="Z4105">
        <v>21.664999999999999</v>
      </c>
      <c r="AA4105">
        <v>21.664999999999999</v>
      </c>
      <c r="AB4105">
        <v>21.664999999999999</v>
      </c>
      <c r="AC4105">
        <v>21.664999999999999</v>
      </c>
      <c r="AD4105">
        <v>21.666</v>
      </c>
    </row>
    <row r="4106" spans="2:30" ht="15" customHeight="1" x14ac:dyDescent="0.45">
      <c r="B4106" t="s">
        <v>419</v>
      </c>
      <c r="C4106" t="s">
        <v>191</v>
      </c>
      <c r="D4106" t="s">
        <v>1191</v>
      </c>
      <c r="E4106" t="s">
        <v>1192</v>
      </c>
      <c r="F4106" t="s">
        <v>6388</v>
      </c>
      <c r="G4106" t="s">
        <v>422</v>
      </c>
      <c r="H4106" t="s">
        <v>1165</v>
      </c>
      <c r="I4106" t="s">
        <v>1166</v>
      </c>
      <c r="J4106">
        <v>1</v>
      </c>
      <c r="K4106">
        <v>-152.46100000000001</v>
      </c>
      <c r="L4106">
        <v>-120.94499999999999</v>
      </c>
      <c r="M4106">
        <v>-111.26300000000001</v>
      </c>
      <c r="N4106">
        <v>-112.407</v>
      </c>
      <c r="O4106">
        <v>-108.696</v>
      </c>
      <c r="P4106">
        <v>-106.155</v>
      </c>
      <c r="Q4106">
        <v>-103.35</v>
      </c>
      <c r="R4106">
        <v>-102.131</v>
      </c>
      <c r="S4106">
        <v>-101.575</v>
      </c>
      <c r="T4106">
        <v>-101.121</v>
      </c>
      <c r="U4106">
        <v>-100.819</v>
      </c>
      <c r="V4106">
        <v>-100.53400000000001</v>
      </c>
      <c r="W4106">
        <v>-100.27</v>
      </c>
      <c r="X4106">
        <v>-100.03100000000001</v>
      </c>
      <c r="Y4106">
        <v>-99.817999999999998</v>
      </c>
      <c r="Z4106">
        <v>-99.635999999999996</v>
      </c>
      <c r="AA4106">
        <v>-99.488</v>
      </c>
      <c r="AB4106">
        <v>-99.376999999999995</v>
      </c>
      <c r="AC4106">
        <v>-99.307000000000002</v>
      </c>
      <c r="AD4106">
        <v>-99.236000000000004</v>
      </c>
    </row>
    <row r="4107" spans="2:30" ht="15" customHeight="1" x14ac:dyDescent="0.45">
      <c r="B4107" t="s">
        <v>419</v>
      </c>
      <c r="C4107" t="s">
        <v>191</v>
      </c>
      <c r="D4107" t="s">
        <v>1194</v>
      </c>
      <c r="E4107" t="s">
        <v>1195</v>
      </c>
      <c r="F4107" t="s">
        <v>6389</v>
      </c>
      <c r="G4107" t="s">
        <v>422</v>
      </c>
      <c r="H4107" t="s">
        <v>1165</v>
      </c>
      <c r="I4107" t="s">
        <v>1166</v>
      </c>
      <c r="J4107">
        <v>1</v>
      </c>
      <c r="K4107">
        <v>-214.952</v>
      </c>
      <c r="L4107">
        <v>-225.435</v>
      </c>
      <c r="M4107">
        <v>-231.316</v>
      </c>
      <c r="N4107">
        <v>-185.77</v>
      </c>
      <c r="O4107">
        <v>-198.422</v>
      </c>
      <c r="P4107">
        <v>-179.35</v>
      </c>
      <c r="Q4107">
        <v>-174.102</v>
      </c>
      <c r="R4107">
        <v>-171.45699999999999</v>
      </c>
      <c r="S4107">
        <v>-169.14400000000001</v>
      </c>
      <c r="T4107">
        <v>-166.631</v>
      </c>
      <c r="U4107">
        <v>-166.631</v>
      </c>
      <c r="V4107">
        <v>-166.631</v>
      </c>
      <c r="W4107">
        <v>-166.631</v>
      </c>
      <c r="X4107">
        <v>-166.631</v>
      </c>
      <c r="Y4107">
        <v>-166.631</v>
      </c>
      <c r="Z4107">
        <v>-166.631</v>
      </c>
      <c r="AA4107">
        <v>-166.631</v>
      </c>
      <c r="AB4107">
        <v>-166.631</v>
      </c>
      <c r="AC4107">
        <v>-166.631</v>
      </c>
      <c r="AD4107">
        <v>-166.631</v>
      </c>
    </row>
    <row r="4108" spans="2:30" ht="15" customHeight="1" x14ac:dyDescent="0.45">
      <c r="B4108" t="s">
        <v>419</v>
      </c>
      <c r="C4108" t="s">
        <v>191</v>
      </c>
      <c r="D4108" t="s">
        <v>1197</v>
      </c>
      <c r="E4108" t="s">
        <v>1198</v>
      </c>
      <c r="F4108" t="s">
        <v>6390</v>
      </c>
      <c r="G4108" t="s">
        <v>422</v>
      </c>
      <c r="H4108" t="s">
        <v>1165</v>
      </c>
      <c r="I4108" t="s">
        <v>1166</v>
      </c>
      <c r="J4108">
        <v>1</v>
      </c>
      <c r="K4108">
        <v>-252.76300000000001</v>
      </c>
      <c r="L4108">
        <v>-218.88200000000001</v>
      </c>
      <c r="M4108">
        <v>-201.67699999999999</v>
      </c>
      <c r="N4108">
        <v>-165.696</v>
      </c>
      <c r="O4108">
        <v>-175.69200000000001</v>
      </c>
      <c r="P4108">
        <v>-160.624</v>
      </c>
      <c r="Q4108">
        <v>-156.47900000000001</v>
      </c>
      <c r="R4108">
        <v>-154.38900000000001</v>
      </c>
      <c r="S4108">
        <v>-152.56200000000001</v>
      </c>
      <c r="T4108">
        <v>-150.577</v>
      </c>
      <c r="U4108">
        <v>-150.577</v>
      </c>
      <c r="V4108">
        <v>-150.577</v>
      </c>
      <c r="W4108">
        <v>-150.577</v>
      </c>
      <c r="X4108">
        <v>-150.577</v>
      </c>
      <c r="Y4108">
        <v>-150.577</v>
      </c>
      <c r="Z4108">
        <v>-150.577</v>
      </c>
      <c r="AA4108">
        <v>-150.577</v>
      </c>
      <c r="AB4108">
        <v>-150.577</v>
      </c>
      <c r="AC4108">
        <v>-150.577</v>
      </c>
      <c r="AD4108">
        <v>-150.577</v>
      </c>
    </row>
    <row r="4109" spans="2:30" ht="15" customHeight="1" x14ac:dyDescent="0.45">
      <c r="B4109" t="s">
        <v>419</v>
      </c>
      <c r="C4109" t="s">
        <v>191</v>
      </c>
      <c r="D4109" t="s">
        <v>1200</v>
      </c>
      <c r="E4109" t="s">
        <v>1201</v>
      </c>
      <c r="F4109" t="s">
        <v>6391</v>
      </c>
      <c r="G4109" t="s">
        <v>422</v>
      </c>
      <c r="H4109" t="s">
        <v>1165</v>
      </c>
      <c r="I4109" t="s">
        <v>1166</v>
      </c>
      <c r="J4109">
        <v>1</v>
      </c>
      <c r="K4109">
        <v>-333.09699999999998</v>
      </c>
      <c r="L4109">
        <v>-314.64999999999998</v>
      </c>
      <c r="M4109">
        <v>-300.01</v>
      </c>
      <c r="N4109">
        <v>-260.95699999999999</v>
      </c>
      <c r="O4109">
        <v>-254.59200000000001</v>
      </c>
      <c r="P4109">
        <v>-238.238</v>
      </c>
      <c r="Q4109">
        <v>-233.739</v>
      </c>
      <c r="R4109">
        <v>-231.471</v>
      </c>
      <c r="S4109">
        <v>-229.488</v>
      </c>
      <c r="T4109">
        <v>-227.333</v>
      </c>
      <c r="U4109">
        <v>-227.333</v>
      </c>
      <c r="V4109">
        <v>-227.333</v>
      </c>
      <c r="W4109">
        <v>-227.333</v>
      </c>
      <c r="X4109">
        <v>-227.333</v>
      </c>
      <c r="Y4109">
        <v>-227.333</v>
      </c>
      <c r="Z4109">
        <v>-227.333</v>
      </c>
      <c r="AA4109">
        <v>-227.333</v>
      </c>
      <c r="AB4109">
        <v>-227.333</v>
      </c>
      <c r="AC4109">
        <v>-227.333</v>
      </c>
      <c r="AD4109">
        <v>-227.333</v>
      </c>
    </row>
    <row r="4110" spans="2:30" ht="15" customHeight="1" x14ac:dyDescent="0.45">
      <c r="B4110" t="s">
        <v>419</v>
      </c>
      <c r="C4110" t="s">
        <v>191</v>
      </c>
      <c r="D4110" t="s">
        <v>1203</v>
      </c>
      <c r="E4110" t="s">
        <v>1204</v>
      </c>
      <c r="F4110" t="s">
        <v>6392</v>
      </c>
      <c r="G4110" t="s">
        <v>422</v>
      </c>
      <c r="H4110" t="s">
        <v>1165</v>
      </c>
      <c r="I4110" t="s">
        <v>1166</v>
      </c>
      <c r="J4110">
        <v>1</v>
      </c>
      <c r="K4110">
        <v>-161.07599999999999</v>
      </c>
      <c r="L4110">
        <v>-186.827</v>
      </c>
      <c r="M4110">
        <v>-189.61500000000001</v>
      </c>
      <c r="N4110">
        <v>-155.803</v>
      </c>
      <c r="O4110">
        <v>-146.28700000000001</v>
      </c>
      <c r="P4110">
        <v>-132.12799999999999</v>
      </c>
      <c r="Q4110">
        <v>-128.233</v>
      </c>
      <c r="R4110">
        <v>-126.26900000000001</v>
      </c>
      <c r="S4110">
        <v>-124.55200000000001</v>
      </c>
      <c r="T4110">
        <v>-122.687</v>
      </c>
      <c r="U4110">
        <v>-122.687</v>
      </c>
      <c r="V4110">
        <v>-122.687</v>
      </c>
      <c r="W4110">
        <v>-122.687</v>
      </c>
      <c r="X4110">
        <v>-122.687</v>
      </c>
      <c r="Y4110">
        <v>-122.687</v>
      </c>
      <c r="Z4110">
        <v>-122.687</v>
      </c>
      <c r="AA4110">
        <v>-122.687</v>
      </c>
      <c r="AB4110">
        <v>-122.687</v>
      </c>
      <c r="AC4110">
        <v>-122.687</v>
      </c>
      <c r="AD4110">
        <v>-122.687</v>
      </c>
    </row>
    <row r="4111" spans="2:30" ht="15" customHeight="1" x14ac:dyDescent="0.45">
      <c r="B4111" t="s">
        <v>419</v>
      </c>
      <c r="C4111" t="s">
        <v>191</v>
      </c>
      <c r="D4111" t="s">
        <v>1206</v>
      </c>
      <c r="E4111" t="s">
        <v>1207</v>
      </c>
      <c r="F4111" t="s">
        <v>6393</v>
      </c>
      <c r="G4111" t="s">
        <v>422</v>
      </c>
      <c r="H4111" t="s">
        <v>1165</v>
      </c>
      <c r="I4111" t="s">
        <v>1166</v>
      </c>
      <c r="J4111">
        <v>1</v>
      </c>
      <c r="K4111">
        <v>-177.77199999999999</v>
      </c>
      <c r="L4111">
        <v>-146.50299999999999</v>
      </c>
      <c r="M4111">
        <v>-145.78299999999999</v>
      </c>
      <c r="N4111">
        <v>-145.78299999999999</v>
      </c>
      <c r="O4111">
        <v>-125.783</v>
      </c>
      <c r="P4111">
        <v>-125.783</v>
      </c>
      <c r="Q4111">
        <v>-125.783</v>
      </c>
      <c r="R4111">
        <v>-125.783</v>
      </c>
      <c r="S4111">
        <v>-125.783</v>
      </c>
      <c r="T4111">
        <v>-125.783</v>
      </c>
      <c r="U4111">
        <v>-125.783</v>
      </c>
      <c r="V4111">
        <v>-125.783</v>
      </c>
      <c r="W4111">
        <v>-125.783</v>
      </c>
      <c r="X4111">
        <v>-125.783</v>
      </c>
      <c r="Y4111">
        <v>-125.783</v>
      </c>
      <c r="Z4111">
        <v>-125.783</v>
      </c>
      <c r="AA4111">
        <v>-125.783</v>
      </c>
      <c r="AB4111">
        <v>-125.783</v>
      </c>
      <c r="AC4111">
        <v>-125.783</v>
      </c>
      <c r="AD4111">
        <v>-125.783</v>
      </c>
    </row>
    <row r="4112" spans="2:30" ht="15" customHeight="1" x14ac:dyDescent="0.45">
      <c r="B4112" t="s">
        <v>419</v>
      </c>
      <c r="C4112" t="s">
        <v>191</v>
      </c>
      <c r="D4112" t="s">
        <v>1209</v>
      </c>
      <c r="E4112" t="s">
        <v>1210</v>
      </c>
      <c r="F4112" t="s">
        <v>6394</v>
      </c>
      <c r="G4112" t="s">
        <v>422</v>
      </c>
      <c r="H4112" t="s">
        <v>1165</v>
      </c>
      <c r="I4112" t="s">
        <v>1166</v>
      </c>
      <c r="J4112">
        <v>2</v>
      </c>
      <c r="K4112">
        <v>-190.667</v>
      </c>
      <c r="L4112">
        <v>-169.041</v>
      </c>
      <c r="M4112">
        <v>-158.45599999999999</v>
      </c>
      <c r="N4112">
        <v>-143.017</v>
      </c>
      <c r="O4112">
        <v>-142.26400000000001</v>
      </c>
      <c r="P4112">
        <v>-135.56399999999999</v>
      </c>
      <c r="Q4112">
        <v>-132.84200000000001</v>
      </c>
      <c r="R4112">
        <v>-131.77099999999999</v>
      </c>
      <c r="S4112">
        <v>-131.14599999999999</v>
      </c>
      <c r="T4112">
        <v>-130.55699999999999</v>
      </c>
      <c r="U4112">
        <v>-130.964</v>
      </c>
      <c r="V4112">
        <v>-131.35599999999999</v>
      </c>
      <c r="W4112">
        <v>-131.71899999999999</v>
      </c>
      <c r="X4112">
        <v>-132.04499999999999</v>
      </c>
      <c r="Y4112">
        <v>-132.333</v>
      </c>
      <c r="Z4112">
        <v>-132.58000000000001</v>
      </c>
      <c r="AA4112">
        <v>-132.78399999999999</v>
      </c>
      <c r="AB4112">
        <v>-132.94</v>
      </c>
      <c r="AC4112">
        <v>-133.042</v>
      </c>
      <c r="AD4112">
        <v>-133.148</v>
      </c>
    </row>
    <row r="4113" spans="2:30" ht="15" customHeight="1" x14ac:dyDescent="0.45">
      <c r="B4113" t="s">
        <v>419</v>
      </c>
      <c r="C4113" t="s">
        <v>191</v>
      </c>
      <c r="D4113" t="s">
        <v>1212</v>
      </c>
      <c r="E4113" t="s">
        <v>1213</v>
      </c>
      <c r="F4113" t="s">
        <v>6395</v>
      </c>
      <c r="G4113" t="s">
        <v>422</v>
      </c>
      <c r="H4113" t="s">
        <v>1215</v>
      </c>
      <c r="I4113" t="s">
        <v>1216</v>
      </c>
      <c r="J4113">
        <v>2</v>
      </c>
      <c r="K4113" t="e">
        <f>#N/A</f>
        <v>#N/A</v>
      </c>
      <c r="L4113" t="e">
        <f>#N/A</f>
        <v>#N/A</v>
      </c>
      <c r="M4113" t="e">
        <f>#N/A</f>
        <v>#N/A</v>
      </c>
      <c r="N4113" t="e">
        <f>#N/A</f>
        <v>#N/A</v>
      </c>
      <c r="O4113" t="e">
        <f>#N/A</f>
        <v>#N/A</v>
      </c>
      <c r="P4113" t="e">
        <f>#N/A</f>
        <v>#N/A</v>
      </c>
      <c r="Q4113" t="e">
        <f>#N/A</f>
        <v>#N/A</v>
      </c>
      <c r="R4113" t="e">
        <f>#N/A</f>
        <v>#N/A</v>
      </c>
      <c r="S4113" t="e">
        <f>#N/A</f>
        <v>#N/A</v>
      </c>
      <c r="T4113" t="e">
        <f>#N/A</f>
        <v>#N/A</v>
      </c>
      <c r="U4113" t="e">
        <f>#N/A</f>
        <v>#N/A</v>
      </c>
      <c r="V4113" t="e">
        <f>#N/A</f>
        <v>#N/A</v>
      </c>
      <c r="W4113" t="e">
        <f>#N/A</f>
        <v>#N/A</v>
      </c>
      <c r="X4113" t="e">
        <f>#N/A</f>
        <v>#N/A</v>
      </c>
      <c r="Y4113" t="e">
        <f>#N/A</f>
        <v>#N/A</v>
      </c>
      <c r="Z4113" t="e">
        <f>#N/A</f>
        <v>#N/A</v>
      </c>
      <c r="AA4113" t="e">
        <f>#N/A</f>
        <v>#N/A</v>
      </c>
      <c r="AB4113" t="e">
        <f>#N/A</f>
        <v>#N/A</v>
      </c>
      <c r="AC4113" t="e">
        <f>#N/A</f>
        <v>#N/A</v>
      </c>
      <c r="AD4113" t="e">
        <f>#N/A</f>
        <v>#N/A</v>
      </c>
    </row>
    <row r="4114" spans="2:30" ht="15" customHeight="1" x14ac:dyDescent="0.45">
      <c r="B4114" t="s">
        <v>419</v>
      </c>
      <c r="C4114" t="s">
        <v>191</v>
      </c>
      <c r="D4114" t="s">
        <v>1217</v>
      </c>
      <c r="E4114" t="s">
        <v>1218</v>
      </c>
      <c r="F4114" t="s">
        <v>6396</v>
      </c>
      <c r="G4114" t="s">
        <v>422</v>
      </c>
      <c r="H4114" t="s">
        <v>964</v>
      </c>
      <c r="I4114" t="s">
        <v>1216</v>
      </c>
      <c r="J4114">
        <v>2</v>
      </c>
      <c r="K4114">
        <v>0.96299999999999997</v>
      </c>
      <c r="L4114">
        <v>0.81799999999999995</v>
      </c>
      <c r="M4114">
        <v>0.76400000000000001</v>
      </c>
      <c r="N4114">
        <v>0.67100000000000004</v>
      </c>
      <c r="O4114">
        <v>0.69699999999999995</v>
      </c>
      <c r="P4114">
        <v>0.65800000000000003</v>
      </c>
      <c r="Q4114">
        <v>0.64700000000000002</v>
      </c>
      <c r="R4114">
        <v>0.64200000000000002</v>
      </c>
      <c r="S4114">
        <v>0.63700000000000001</v>
      </c>
      <c r="T4114">
        <v>0.63200000000000001</v>
      </c>
      <c r="U4114">
        <v>0.63200000000000001</v>
      </c>
      <c r="V4114">
        <v>0.63200000000000001</v>
      </c>
      <c r="W4114">
        <v>0.63200000000000001</v>
      </c>
      <c r="X4114">
        <v>0.63200000000000001</v>
      </c>
      <c r="Y4114">
        <v>0.63200000000000001</v>
      </c>
      <c r="Z4114">
        <v>0.63200000000000001</v>
      </c>
      <c r="AA4114">
        <v>0.63200000000000001</v>
      </c>
      <c r="AB4114">
        <v>0.63200000000000001</v>
      </c>
      <c r="AC4114">
        <v>0.63200000000000001</v>
      </c>
      <c r="AD4114">
        <v>0.63200000000000001</v>
      </c>
    </row>
    <row r="4115" spans="2:30" ht="15" customHeight="1" x14ac:dyDescent="0.45">
      <c r="B4115" t="s">
        <v>419</v>
      </c>
      <c r="C4115" t="s">
        <v>191</v>
      </c>
      <c r="D4115" t="s">
        <v>1220</v>
      </c>
      <c r="E4115" t="s">
        <v>1221</v>
      </c>
      <c r="F4115" t="s">
        <v>6397</v>
      </c>
      <c r="G4115" t="s">
        <v>422</v>
      </c>
      <c r="H4115" t="s">
        <v>1223</v>
      </c>
      <c r="I4115" t="s">
        <v>1216</v>
      </c>
      <c r="J4115">
        <v>2</v>
      </c>
      <c r="K4115" t="e">
        <f>#N/A</f>
        <v>#N/A</v>
      </c>
      <c r="L4115" t="e">
        <f>#N/A</f>
        <v>#N/A</v>
      </c>
      <c r="M4115" t="e">
        <f>#N/A</f>
        <v>#N/A</v>
      </c>
      <c r="N4115" t="e">
        <f>#N/A</f>
        <v>#N/A</v>
      </c>
      <c r="O4115" t="e">
        <f>#N/A</f>
        <v>#N/A</v>
      </c>
      <c r="P4115" t="e">
        <f>#N/A</f>
        <v>#N/A</v>
      </c>
      <c r="Q4115" t="e">
        <f>#N/A</f>
        <v>#N/A</v>
      </c>
      <c r="R4115" t="e">
        <f>#N/A</f>
        <v>#N/A</v>
      </c>
      <c r="S4115" t="e">
        <f>#N/A</f>
        <v>#N/A</v>
      </c>
      <c r="T4115" t="e">
        <f>#N/A</f>
        <v>#N/A</v>
      </c>
      <c r="U4115" t="e">
        <f>#N/A</f>
        <v>#N/A</v>
      </c>
      <c r="V4115" t="e">
        <f>#N/A</f>
        <v>#N/A</v>
      </c>
      <c r="W4115" t="e">
        <f>#N/A</f>
        <v>#N/A</v>
      </c>
      <c r="X4115" t="e">
        <f>#N/A</f>
        <v>#N/A</v>
      </c>
      <c r="Y4115" t="e">
        <f>#N/A</f>
        <v>#N/A</v>
      </c>
      <c r="Z4115" t="e">
        <f>#N/A</f>
        <v>#N/A</v>
      </c>
      <c r="AA4115" t="e">
        <f>#N/A</f>
        <v>#N/A</v>
      </c>
      <c r="AB4115" t="e">
        <f>#N/A</f>
        <v>#N/A</v>
      </c>
      <c r="AC4115" t="e">
        <f>#N/A</f>
        <v>#N/A</v>
      </c>
      <c r="AD4115" t="e">
        <f>#N/A</f>
        <v>#N/A</v>
      </c>
    </row>
    <row r="4116" spans="2:30" ht="15" customHeight="1" x14ac:dyDescent="0.45">
      <c r="B4116" t="s">
        <v>419</v>
      </c>
      <c r="C4116" t="s">
        <v>191</v>
      </c>
      <c r="D4116" t="s">
        <v>1224</v>
      </c>
      <c r="E4116" t="s">
        <v>1225</v>
      </c>
      <c r="F4116" t="s">
        <v>6398</v>
      </c>
      <c r="G4116" t="s">
        <v>422</v>
      </c>
      <c r="H4116" t="s">
        <v>1227</v>
      </c>
      <c r="I4116" t="s">
        <v>1216</v>
      </c>
      <c r="J4116">
        <v>2</v>
      </c>
      <c r="K4116">
        <v>0</v>
      </c>
      <c r="L4116">
        <v>0</v>
      </c>
      <c r="M4116">
        <v>0</v>
      </c>
      <c r="N4116">
        <v>0</v>
      </c>
      <c r="O4116">
        <v>0</v>
      </c>
      <c r="P4116">
        <v>0</v>
      </c>
      <c r="Q4116">
        <v>0</v>
      </c>
      <c r="R4116">
        <v>0</v>
      </c>
      <c r="S4116">
        <v>0</v>
      </c>
      <c r="T4116">
        <v>0</v>
      </c>
      <c r="U4116">
        <v>0</v>
      </c>
      <c r="V4116">
        <v>0</v>
      </c>
      <c r="W4116">
        <v>0</v>
      </c>
      <c r="X4116">
        <v>0</v>
      </c>
      <c r="Y4116">
        <v>0</v>
      </c>
      <c r="Z4116">
        <v>0</v>
      </c>
      <c r="AA4116">
        <v>0</v>
      </c>
      <c r="AB4116">
        <v>0</v>
      </c>
      <c r="AC4116">
        <v>0</v>
      </c>
      <c r="AD4116">
        <v>0</v>
      </c>
    </row>
    <row r="4117" spans="2:30" ht="15" customHeight="1" x14ac:dyDescent="0.45">
      <c r="B4117" t="s">
        <v>419</v>
      </c>
      <c r="C4117" t="s">
        <v>191</v>
      </c>
      <c r="D4117" t="s">
        <v>1228</v>
      </c>
      <c r="E4117" t="s">
        <v>1229</v>
      </c>
      <c r="F4117" t="s">
        <v>6399</v>
      </c>
      <c r="G4117" t="s">
        <v>422</v>
      </c>
      <c r="H4117" t="s">
        <v>1231</v>
      </c>
      <c r="I4117" t="s">
        <v>1216</v>
      </c>
      <c r="J4117">
        <v>2</v>
      </c>
      <c r="K4117">
        <v>3.5999999999999997E-2</v>
      </c>
      <c r="L4117">
        <v>3.7999999999999999E-2</v>
      </c>
      <c r="M4117">
        <v>3.6999999999999998E-2</v>
      </c>
      <c r="N4117">
        <v>0.04</v>
      </c>
      <c r="O4117">
        <v>4.2000000000000003E-2</v>
      </c>
      <c r="P4117">
        <v>4.5999999999999999E-2</v>
      </c>
      <c r="Q4117">
        <v>4.9000000000000002E-2</v>
      </c>
      <c r="R4117">
        <v>5.2999999999999999E-2</v>
      </c>
      <c r="S4117">
        <v>5.7000000000000002E-2</v>
      </c>
      <c r="T4117">
        <v>6.2E-2</v>
      </c>
      <c r="U4117">
        <v>6.6000000000000003E-2</v>
      </c>
      <c r="V4117">
        <v>7.0999999999999994E-2</v>
      </c>
      <c r="W4117">
        <v>7.6999999999999999E-2</v>
      </c>
      <c r="X4117">
        <v>8.2000000000000003E-2</v>
      </c>
      <c r="Y4117">
        <v>8.7999999999999995E-2</v>
      </c>
      <c r="Z4117">
        <v>9.5000000000000001E-2</v>
      </c>
      <c r="AA4117">
        <v>0.10199999999999999</v>
      </c>
      <c r="AB4117">
        <v>0.109</v>
      </c>
      <c r="AC4117">
        <v>0.11700000000000001</v>
      </c>
      <c r="AD4117">
        <v>0.126</v>
      </c>
    </row>
    <row r="4118" spans="2:30" ht="15" customHeight="1" x14ac:dyDescent="0.45">
      <c r="B4118" t="s">
        <v>419</v>
      </c>
      <c r="C4118" t="s">
        <v>191</v>
      </c>
      <c r="D4118" t="s">
        <v>1232</v>
      </c>
      <c r="E4118" t="s">
        <v>1233</v>
      </c>
      <c r="F4118" t="s">
        <v>6400</v>
      </c>
      <c r="G4118" t="s">
        <v>422</v>
      </c>
      <c r="H4118" t="s">
        <v>1235</v>
      </c>
      <c r="I4118" t="s">
        <v>1216</v>
      </c>
      <c r="J4118">
        <v>2</v>
      </c>
      <c r="K4118">
        <v>0</v>
      </c>
      <c r="L4118">
        <v>0</v>
      </c>
      <c r="M4118">
        <v>0</v>
      </c>
      <c r="N4118">
        <v>0</v>
      </c>
      <c r="O4118">
        <v>0</v>
      </c>
      <c r="P4118">
        <v>0</v>
      </c>
      <c r="Q4118">
        <v>0</v>
      </c>
      <c r="R4118">
        <v>0</v>
      </c>
      <c r="S4118">
        <v>0</v>
      </c>
      <c r="T4118">
        <v>0</v>
      </c>
      <c r="U4118">
        <v>0</v>
      </c>
      <c r="V4118">
        <v>0</v>
      </c>
      <c r="W4118">
        <v>0</v>
      </c>
      <c r="X4118">
        <v>0</v>
      </c>
      <c r="Y4118">
        <v>0</v>
      </c>
      <c r="Z4118">
        <v>0</v>
      </c>
      <c r="AA4118">
        <v>0</v>
      </c>
      <c r="AB4118">
        <v>0</v>
      </c>
      <c r="AC4118">
        <v>0</v>
      </c>
      <c r="AD4118">
        <v>0</v>
      </c>
    </row>
    <row r="4119" spans="2:30" ht="15" customHeight="1" x14ac:dyDescent="0.45">
      <c r="B4119" t="s">
        <v>419</v>
      </c>
      <c r="C4119" t="s">
        <v>191</v>
      </c>
      <c r="D4119" t="s">
        <v>1236</v>
      </c>
      <c r="E4119" t="s">
        <v>1237</v>
      </c>
      <c r="F4119" t="s">
        <v>6401</v>
      </c>
      <c r="G4119" t="s">
        <v>422</v>
      </c>
      <c r="H4119" t="s">
        <v>1239</v>
      </c>
      <c r="I4119" t="s">
        <v>1216</v>
      </c>
      <c r="J4119">
        <v>2</v>
      </c>
      <c r="K4119">
        <v>0.129</v>
      </c>
      <c r="L4119">
        <v>0.13400000000000001</v>
      </c>
      <c r="M4119">
        <v>0.14000000000000001</v>
      </c>
      <c r="N4119">
        <v>0.14499999999999999</v>
      </c>
      <c r="O4119">
        <v>0.151</v>
      </c>
      <c r="P4119">
        <v>0.157</v>
      </c>
      <c r="Q4119">
        <v>0.16300000000000001</v>
      </c>
      <c r="R4119">
        <v>0.17</v>
      </c>
      <c r="S4119">
        <v>0.17699999999999999</v>
      </c>
      <c r="T4119">
        <v>0.184</v>
      </c>
      <c r="U4119">
        <v>0.191</v>
      </c>
      <c r="V4119">
        <v>0.19900000000000001</v>
      </c>
      <c r="W4119">
        <v>0.20699999999999999</v>
      </c>
      <c r="X4119">
        <v>0.215</v>
      </c>
      <c r="Y4119">
        <v>0.224</v>
      </c>
      <c r="Z4119">
        <v>0.23300000000000001</v>
      </c>
      <c r="AA4119">
        <v>0.24199999999999999</v>
      </c>
      <c r="AB4119">
        <v>0.251</v>
      </c>
      <c r="AC4119">
        <v>0.26200000000000001</v>
      </c>
      <c r="AD4119">
        <v>0.27200000000000002</v>
      </c>
    </row>
    <row r="4120" spans="2:30" ht="15" customHeight="1" x14ac:dyDescent="0.45">
      <c r="B4120" t="s">
        <v>419</v>
      </c>
      <c r="C4120" t="s">
        <v>191</v>
      </c>
      <c r="D4120" t="s">
        <v>1240</v>
      </c>
      <c r="E4120" t="s">
        <v>1241</v>
      </c>
      <c r="F4120" t="s">
        <v>6402</v>
      </c>
      <c r="G4120" t="s">
        <v>422</v>
      </c>
      <c r="H4120" t="s">
        <v>1243</v>
      </c>
      <c r="I4120" t="s">
        <v>1216</v>
      </c>
      <c r="J4120">
        <v>2</v>
      </c>
      <c r="K4120" t="e">
        <f>#N/A</f>
        <v>#N/A</v>
      </c>
      <c r="L4120" t="e">
        <f>#N/A</f>
        <v>#N/A</v>
      </c>
      <c r="M4120" t="e">
        <f>#N/A</f>
        <v>#N/A</v>
      </c>
      <c r="N4120" t="e">
        <f>#N/A</f>
        <v>#N/A</v>
      </c>
      <c r="O4120" t="e">
        <f>#N/A</f>
        <v>#N/A</v>
      </c>
      <c r="P4120" t="e">
        <f>#N/A</f>
        <v>#N/A</v>
      </c>
      <c r="Q4120" t="e">
        <f>#N/A</f>
        <v>#N/A</v>
      </c>
      <c r="R4120" t="e">
        <f>#N/A</f>
        <v>#N/A</v>
      </c>
      <c r="S4120" t="e">
        <f>#N/A</f>
        <v>#N/A</v>
      </c>
      <c r="T4120" t="e">
        <f>#N/A</f>
        <v>#N/A</v>
      </c>
      <c r="U4120" t="e">
        <f>#N/A</f>
        <v>#N/A</v>
      </c>
      <c r="V4120" t="e">
        <f>#N/A</f>
        <v>#N/A</v>
      </c>
      <c r="W4120" t="e">
        <f>#N/A</f>
        <v>#N/A</v>
      </c>
      <c r="X4120" t="e">
        <f>#N/A</f>
        <v>#N/A</v>
      </c>
      <c r="Y4120" t="e">
        <f>#N/A</f>
        <v>#N/A</v>
      </c>
      <c r="Z4120" t="e">
        <f>#N/A</f>
        <v>#N/A</v>
      </c>
      <c r="AA4120" t="e">
        <f>#N/A</f>
        <v>#N/A</v>
      </c>
      <c r="AB4120" t="e">
        <f>#N/A</f>
        <v>#N/A</v>
      </c>
      <c r="AC4120" t="e">
        <f>#N/A</f>
        <v>#N/A</v>
      </c>
      <c r="AD4120" t="e">
        <f>#N/A</f>
        <v>#N/A</v>
      </c>
    </row>
    <row r="4121" spans="2:30" ht="15" customHeight="1" x14ac:dyDescent="0.45">
      <c r="B4121" t="s">
        <v>419</v>
      </c>
      <c r="C4121" t="s">
        <v>191</v>
      </c>
      <c r="D4121" t="s">
        <v>1244</v>
      </c>
      <c r="E4121" t="s">
        <v>1245</v>
      </c>
      <c r="F4121" t="s">
        <v>6403</v>
      </c>
      <c r="G4121" t="s">
        <v>422</v>
      </c>
      <c r="H4121" t="s">
        <v>1247</v>
      </c>
      <c r="I4121" t="s">
        <v>1216</v>
      </c>
      <c r="J4121">
        <v>2</v>
      </c>
      <c r="K4121">
        <v>0.6</v>
      </c>
      <c r="L4121">
        <v>0.41099999999999998</v>
      </c>
      <c r="M4121">
        <v>0.33500000000000002</v>
      </c>
      <c r="N4121">
        <v>0.33500000000000002</v>
      </c>
      <c r="O4121">
        <v>0.33500000000000002</v>
      </c>
      <c r="P4121">
        <v>0.33500000000000002</v>
      </c>
      <c r="Q4121">
        <v>0.33500000000000002</v>
      </c>
      <c r="R4121">
        <v>0.33500000000000002</v>
      </c>
      <c r="S4121">
        <v>0.33500000000000002</v>
      </c>
      <c r="T4121">
        <v>0.33500000000000002</v>
      </c>
      <c r="U4121">
        <v>0.33500000000000002</v>
      </c>
      <c r="V4121">
        <v>0.33500000000000002</v>
      </c>
      <c r="W4121">
        <v>0.33500000000000002</v>
      </c>
      <c r="X4121">
        <v>0.33500000000000002</v>
      </c>
      <c r="Y4121">
        <v>0.33500000000000002</v>
      </c>
      <c r="Z4121">
        <v>0.33500000000000002</v>
      </c>
      <c r="AA4121">
        <v>0.33500000000000002</v>
      </c>
      <c r="AB4121">
        <v>0.33500000000000002</v>
      </c>
      <c r="AC4121">
        <v>0.33500000000000002</v>
      </c>
      <c r="AD4121">
        <v>0.33500000000000002</v>
      </c>
    </row>
    <row r="4122" spans="2:30" ht="15" customHeight="1" x14ac:dyDescent="0.45">
      <c r="B4122" t="s">
        <v>419</v>
      </c>
      <c r="C4122" t="s">
        <v>191</v>
      </c>
      <c r="D4122" t="s">
        <v>1248</v>
      </c>
      <c r="E4122" t="s">
        <v>1249</v>
      </c>
      <c r="F4122" t="s">
        <v>6404</v>
      </c>
      <c r="G4122" t="s">
        <v>422</v>
      </c>
      <c r="H4122" t="s">
        <v>1251</v>
      </c>
      <c r="I4122" t="s">
        <v>1216</v>
      </c>
      <c r="J4122">
        <v>2</v>
      </c>
      <c r="K4122" t="e">
        <f>#N/A</f>
        <v>#N/A</v>
      </c>
      <c r="L4122" t="e">
        <f>#N/A</f>
        <v>#N/A</v>
      </c>
      <c r="M4122" t="e">
        <f>#N/A</f>
        <v>#N/A</v>
      </c>
      <c r="N4122" t="e">
        <f>#N/A</f>
        <v>#N/A</v>
      </c>
      <c r="O4122" t="e">
        <f>#N/A</f>
        <v>#N/A</v>
      </c>
      <c r="P4122" t="e">
        <f>#N/A</f>
        <v>#N/A</v>
      </c>
      <c r="Q4122" t="e">
        <f>#N/A</f>
        <v>#N/A</v>
      </c>
      <c r="R4122" t="e">
        <f>#N/A</f>
        <v>#N/A</v>
      </c>
      <c r="S4122" t="e">
        <f>#N/A</f>
        <v>#N/A</v>
      </c>
      <c r="T4122" t="e">
        <f>#N/A</f>
        <v>#N/A</v>
      </c>
      <c r="U4122" t="e">
        <f>#N/A</f>
        <v>#N/A</v>
      </c>
      <c r="V4122" t="e">
        <f>#N/A</f>
        <v>#N/A</v>
      </c>
      <c r="W4122" t="e">
        <f>#N/A</f>
        <v>#N/A</v>
      </c>
      <c r="X4122" t="e">
        <f>#N/A</f>
        <v>#N/A</v>
      </c>
      <c r="Y4122" t="e">
        <f>#N/A</f>
        <v>#N/A</v>
      </c>
      <c r="Z4122" t="e">
        <f>#N/A</f>
        <v>#N/A</v>
      </c>
      <c r="AA4122" t="e">
        <f>#N/A</f>
        <v>#N/A</v>
      </c>
      <c r="AB4122" t="e">
        <f>#N/A</f>
        <v>#N/A</v>
      </c>
      <c r="AC4122" t="e">
        <f>#N/A</f>
        <v>#N/A</v>
      </c>
      <c r="AD4122" t="e">
        <f>#N/A</f>
        <v>#N/A</v>
      </c>
    </row>
    <row r="4123" spans="2:30" ht="15" customHeight="1" x14ac:dyDescent="0.45">
      <c r="B4123" t="s">
        <v>419</v>
      </c>
      <c r="C4123" t="s">
        <v>191</v>
      </c>
      <c r="D4123" t="s">
        <v>1252</v>
      </c>
      <c r="E4123" t="s">
        <v>1031</v>
      </c>
      <c r="F4123" t="s">
        <v>6336</v>
      </c>
      <c r="G4123" t="s">
        <v>422</v>
      </c>
      <c r="H4123" t="s">
        <v>1005</v>
      </c>
      <c r="I4123" t="s">
        <v>1216</v>
      </c>
      <c r="J4123">
        <v>1</v>
      </c>
      <c r="K4123">
        <v>-0.36299999999999999</v>
      </c>
      <c r="L4123">
        <v>-0.40699999999999997</v>
      </c>
      <c r="M4123">
        <v>-0.42799999999999999</v>
      </c>
      <c r="N4123">
        <v>-0.33600000000000002</v>
      </c>
      <c r="O4123">
        <v>-0.36199999999999999</v>
      </c>
      <c r="P4123">
        <v>-0.32300000000000001</v>
      </c>
      <c r="Q4123">
        <v>-0.312</v>
      </c>
      <c r="R4123">
        <v>-0.307</v>
      </c>
      <c r="S4123">
        <v>-0.30199999999999999</v>
      </c>
      <c r="T4123">
        <v>-0.29699999999999999</v>
      </c>
      <c r="U4123">
        <v>-0.29699999999999999</v>
      </c>
      <c r="V4123">
        <v>-0.29699999999999999</v>
      </c>
      <c r="W4123">
        <v>-0.29699999999999999</v>
      </c>
      <c r="X4123">
        <v>-0.29699999999999999</v>
      </c>
      <c r="Y4123">
        <v>-0.29699999999999999</v>
      </c>
      <c r="Z4123">
        <v>-0.29699999999999999</v>
      </c>
      <c r="AA4123">
        <v>-0.29699999999999999</v>
      </c>
      <c r="AB4123">
        <v>-0.29699999999999999</v>
      </c>
      <c r="AC4123">
        <v>-0.29699999999999999</v>
      </c>
      <c r="AD4123">
        <v>-0.29699999999999999</v>
      </c>
    </row>
    <row r="4124" spans="2:30" ht="15" customHeight="1" x14ac:dyDescent="0.45">
      <c r="B4124" t="s">
        <v>419</v>
      </c>
      <c r="C4124" t="s">
        <v>191</v>
      </c>
      <c r="D4124" t="s">
        <v>1253</v>
      </c>
      <c r="E4124" t="s">
        <v>1254</v>
      </c>
      <c r="F4124" t="s">
        <v>6405</v>
      </c>
      <c r="G4124" t="s">
        <v>422</v>
      </c>
      <c r="H4124" t="s">
        <v>1256</v>
      </c>
      <c r="I4124" t="s">
        <v>1257</v>
      </c>
      <c r="J4124">
        <v>1</v>
      </c>
      <c r="K4124">
        <v>-153.93799999999999</v>
      </c>
      <c r="L4124">
        <v>-172.86199999999999</v>
      </c>
      <c r="M4124">
        <v>-181.86</v>
      </c>
      <c r="N4124">
        <v>-142.61199999999999</v>
      </c>
      <c r="O4124">
        <v>-153.51499999999999</v>
      </c>
      <c r="P4124">
        <v>-137.08000000000001</v>
      </c>
      <c r="Q4124">
        <v>-132.55799999999999</v>
      </c>
      <c r="R4124">
        <v>-130.279</v>
      </c>
      <c r="S4124">
        <v>-128.285</v>
      </c>
      <c r="T4124">
        <v>-126.12</v>
      </c>
      <c r="U4124">
        <v>-126.12</v>
      </c>
      <c r="V4124">
        <v>-126.12</v>
      </c>
      <c r="W4124">
        <v>-126.12</v>
      </c>
      <c r="X4124">
        <v>-126.12</v>
      </c>
      <c r="Y4124">
        <v>-126.12</v>
      </c>
      <c r="Z4124">
        <v>-126.12</v>
      </c>
      <c r="AA4124">
        <v>-126.12</v>
      </c>
      <c r="AB4124">
        <v>-126.12</v>
      </c>
      <c r="AC4124">
        <v>-126.12</v>
      </c>
      <c r="AD4124">
        <v>-126.12</v>
      </c>
    </row>
    <row r="4125" spans="2:30" ht="15" customHeight="1" x14ac:dyDescent="0.45">
      <c r="B4125" t="s">
        <v>419</v>
      </c>
      <c r="C4125" t="s">
        <v>191</v>
      </c>
      <c r="D4125" t="s">
        <v>1258</v>
      </c>
      <c r="E4125" t="s">
        <v>1259</v>
      </c>
      <c r="F4125" t="s">
        <v>6406</v>
      </c>
      <c r="G4125" t="s">
        <v>422</v>
      </c>
      <c r="H4125" t="s">
        <v>1261</v>
      </c>
      <c r="I4125" t="s">
        <v>1216</v>
      </c>
      <c r="J4125">
        <v>2</v>
      </c>
      <c r="K4125" t="e">
        <f>#N/A</f>
        <v>#N/A</v>
      </c>
      <c r="L4125" t="e">
        <f>#N/A</f>
        <v>#N/A</v>
      </c>
      <c r="M4125" t="e">
        <f>#N/A</f>
        <v>#N/A</v>
      </c>
      <c r="N4125" t="e">
        <f>#N/A</f>
        <v>#N/A</v>
      </c>
      <c r="O4125" t="e">
        <f>#N/A</f>
        <v>#N/A</v>
      </c>
      <c r="P4125" t="e">
        <f>#N/A</f>
        <v>#N/A</v>
      </c>
      <c r="Q4125" t="e">
        <f>#N/A</f>
        <v>#N/A</v>
      </c>
      <c r="R4125" t="e">
        <f>#N/A</f>
        <v>#N/A</v>
      </c>
      <c r="S4125" t="e">
        <f>#N/A</f>
        <v>#N/A</v>
      </c>
      <c r="T4125" t="e">
        <f>#N/A</f>
        <v>#N/A</v>
      </c>
      <c r="U4125" t="e">
        <f>#N/A</f>
        <v>#N/A</v>
      </c>
      <c r="V4125" t="e">
        <f>#N/A</f>
        <v>#N/A</v>
      </c>
      <c r="W4125" t="e">
        <f>#N/A</f>
        <v>#N/A</v>
      </c>
      <c r="X4125" t="e">
        <f>#N/A</f>
        <v>#N/A</v>
      </c>
      <c r="Y4125" t="e">
        <f>#N/A</f>
        <v>#N/A</v>
      </c>
      <c r="Z4125" t="e">
        <f>#N/A</f>
        <v>#N/A</v>
      </c>
      <c r="AA4125" t="e">
        <f>#N/A</f>
        <v>#N/A</v>
      </c>
      <c r="AB4125" t="e">
        <f>#N/A</f>
        <v>#N/A</v>
      </c>
      <c r="AC4125" t="e">
        <f>#N/A</f>
        <v>#N/A</v>
      </c>
      <c r="AD4125" t="e">
        <f>#N/A</f>
        <v>#N/A</v>
      </c>
    </row>
    <row r="4126" spans="2:30" ht="15" customHeight="1" x14ac:dyDescent="0.45">
      <c r="B4126" t="s">
        <v>419</v>
      </c>
      <c r="C4126" t="s">
        <v>191</v>
      </c>
      <c r="D4126" t="s">
        <v>1262</v>
      </c>
      <c r="E4126" t="s">
        <v>1263</v>
      </c>
      <c r="F4126" t="s">
        <v>6407</v>
      </c>
      <c r="G4126" t="s">
        <v>422</v>
      </c>
      <c r="H4126" t="s">
        <v>1265</v>
      </c>
      <c r="I4126" t="s">
        <v>1257</v>
      </c>
      <c r="J4126">
        <v>2</v>
      </c>
      <c r="K4126">
        <v>0</v>
      </c>
      <c r="L4126">
        <v>0</v>
      </c>
      <c r="M4126">
        <v>0</v>
      </c>
      <c r="N4126">
        <v>0</v>
      </c>
      <c r="O4126">
        <v>0</v>
      </c>
      <c r="P4126">
        <v>0</v>
      </c>
      <c r="Q4126">
        <v>0</v>
      </c>
      <c r="R4126">
        <v>0</v>
      </c>
      <c r="S4126">
        <v>0</v>
      </c>
      <c r="T4126">
        <v>0</v>
      </c>
      <c r="U4126">
        <v>0</v>
      </c>
      <c r="V4126">
        <v>0</v>
      </c>
      <c r="W4126">
        <v>0</v>
      </c>
      <c r="X4126">
        <v>0</v>
      </c>
      <c r="Y4126">
        <v>0</v>
      </c>
      <c r="Z4126">
        <v>0</v>
      </c>
      <c r="AA4126">
        <v>0</v>
      </c>
      <c r="AB4126">
        <v>0</v>
      </c>
      <c r="AC4126">
        <v>0</v>
      </c>
      <c r="AD4126">
        <v>0</v>
      </c>
    </row>
    <row r="4127" spans="2:30" ht="15" customHeight="1" x14ac:dyDescent="0.45">
      <c r="B4127" t="s">
        <v>419</v>
      </c>
      <c r="C4127" t="s">
        <v>191</v>
      </c>
      <c r="D4127" t="s">
        <v>1266</v>
      </c>
      <c r="E4127" t="s">
        <v>1267</v>
      </c>
      <c r="F4127" t="s">
        <v>6408</v>
      </c>
      <c r="G4127" t="s">
        <v>422</v>
      </c>
      <c r="H4127" t="s">
        <v>1215</v>
      </c>
      <c r="I4127" t="s">
        <v>1216</v>
      </c>
      <c r="J4127">
        <v>2</v>
      </c>
      <c r="K4127" t="e">
        <f>#N/A</f>
        <v>#N/A</v>
      </c>
      <c r="L4127" t="e">
        <f>#N/A</f>
        <v>#N/A</v>
      </c>
      <c r="M4127" t="e">
        <f>#N/A</f>
        <v>#N/A</v>
      </c>
      <c r="N4127" t="e">
        <f>#N/A</f>
        <v>#N/A</v>
      </c>
      <c r="O4127" t="e">
        <f>#N/A</f>
        <v>#N/A</v>
      </c>
      <c r="P4127" t="e">
        <f>#N/A</f>
        <v>#N/A</v>
      </c>
      <c r="Q4127" t="e">
        <f>#N/A</f>
        <v>#N/A</v>
      </c>
      <c r="R4127" t="e">
        <f>#N/A</f>
        <v>#N/A</v>
      </c>
      <c r="S4127" t="e">
        <f>#N/A</f>
        <v>#N/A</v>
      </c>
      <c r="T4127" t="e">
        <f>#N/A</f>
        <v>#N/A</v>
      </c>
      <c r="U4127" t="e">
        <f>#N/A</f>
        <v>#N/A</v>
      </c>
      <c r="V4127" t="e">
        <f>#N/A</f>
        <v>#N/A</v>
      </c>
      <c r="W4127" t="e">
        <f>#N/A</f>
        <v>#N/A</v>
      </c>
      <c r="X4127" t="e">
        <f>#N/A</f>
        <v>#N/A</v>
      </c>
      <c r="Y4127" t="e">
        <f>#N/A</f>
        <v>#N/A</v>
      </c>
      <c r="Z4127" t="e">
        <f>#N/A</f>
        <v>#N/A</v>
      </c>
      <c r="AA4127" t="e">
        <f>#N/A</f>
        <v>#N/A</v>
      </c>
      <c r="AB4127" t="e">
        <f>#N/A</f>
        <v>#N/A</v>
      </c>
      <c r="AC4127" t="e">
        <f>#N/A</f>
        <v>#N/A</v>
      </c>
      <c r="AD4127" t="e">
        <f>#N/A</f>
        <v>#N/A</v>
      </c>
    </row>
    <row r="4128" spans="2:30" ht="15" customHeight="1" x14ac:dyDescent="0.45">
      <c r="B4128" t="s">
        <v>419</v>
      </c>
      <c r="C4128" t="s">
        <v>191</v>
      </c>
      <c r="D4128" t="s">
        <v>1269</v>
      </c>
      <c r="E4128" t="s">
        <v>1270</v>
      </c>
      <c r="F4128" t="s">
        <v>6409</v>
      </c>
      <c r="G4128" t="s">
        <v>422</v>
      </c>
      <c r="H4128" t="s">
        <v>964</v>
      </c>
      <c r="I4128" t="s">
        <v>1216</v>
      </c>
      <c r="J4128">
        <v>2</v>
      </c>
      <c r="K4128">
        <v>1.077</v>
      </c>
      <c r="L4128">
        <v>0.85499999999999998</v>
      </c>
      <c r="M4128">
        <v>0.77800000000000002</v>
      </c>
      <c r="N4128">
        <v>0.68400000000000005</v>
      </c>
      <c r="O4128">
        <v>0.71</v>
      </c>
      <c r="P4128">
        <v>0.67</v>
      </c>
      <c r="Q4128">
        <v>0.66</v>
      </c>
      <c r="R4128">
        <v>0.65400000000000003</v>
      </c>
      <c r="S4128">
        <v>0.64900000000000002</v>
      </c>
      <c r="T4128">
        <v>0.64400000000000002</v>
      </c>
      <c r="U4128">
        <v>0.64400000000000002</v>
      </c>
      <c r="V4128">
        <v>0.64400000000000002</v>
      </c>
      <c r="W4128">
        <v>0.64400000000000002</v>
      </c>
      <c r="X4128">
        <v>0.64400000000000002</v>
      </c>
      <c r="Y4128">
        <v>0.64400000000000002</v>
      </c>
      <c r="Z4128">
        <v>0.64400000000000002</v>
      </c>
      <c r="AA4128">
        <v>0.64400000000000002</v>
      </c>
      <c r="AB4128">
        <v>0.64400000000000002</v>
      </c>
      <c r="AC4128">
        <v>0.64400000000000002</v>
      </c>
      <c r="AD4128">
        <v>0.64400000000000002</v>
      </c>
    </row>
    <row r="4129" spans="2:30" ht="15" customHeight="1" x14ac:dyDescent="0.45">
      <c r="B4129" t="s">
        <v>419</v>
      </c>
      <c r="C4129" t="s">
        <v>191</v>
      </c>
      <c r="D4129" t="s">
        <v>1272</v>
      </c>
      <c r="E4129" t="s">
        <v>1273</v>
      </c>
      <c r="F4129" t="s">
        <v>6410</v>
      </c>
      <c r="G4129" t="s">
        <v>422</v>
      </c>
      <c r="H4129" t="s">
        <v>1223</v>
      </c>
      <c r="I4129" t="s">
        <v>1216</v>
      </c>
      <c r="J4129">
        <v>2</v>
      </c>
      <c r="K4129" t="e">
        <f>#N/A</f>
        <v>#N/A</v>
      </c>
      <c r="L4129" t="e">
        <f>#N/A</f>
        <v>#N/A</v>
      </c>
      <c r="M4129" t="e">
        <f>#N/A</f>
        <v>#N/A</v>
      </c>
      <c r="N4129" t="e">
        <f>#N/A</f>
        <v>#N/A</v>
      </c>
      <c r="O4129" t="e">
        <f>#N/A</f>
        <v>#N/A</v>
      </c>
      <c r="P4129" t="e">
        <f>#N/A</f>
        <v>#N/A</v>
      </c>
      <c r="Q4129" t="e">
        <f>#N/A</f>
        <v>#N/A</v>
      </c>
      <c r="R4129" t="e">
        <f>#N/A</f>
        <v>#N/A</v>
      </c>
      <c r="S4129" t="e">
        <f>#N/A</f>
        <v>#N/A</v>
      </c>
      <c r="T4129" t="e">
        <f>#N/A</f>
        <v>#N/A</v>
      </c>
      <c r="U4129" t="e">
        <f>#N/A</f>
        <v>#N/A</v>
      </c>
      <c r="V4129" t="e">
        <f>#N/A</f>
        <v>#N/A</v>
      </c>
      <c r="W4129" t="e">
        <f>#N/A</f>
        <v>#N/A</v>
      </c>
      <c r="X4129" t="e">
        <f>#N/A</f>
        <v>#N/A</v>
      </c>
      <c r="Y4129" t="e">
        <f>#N/A</f>
        <v>#N/A</v>
      </c>
      <c r="Z4129" t="e">
        <f>#N/A</f>
        <v>#N/A</v>
      </c>
      <c r="AA4129" t="e">
        <f>#N/A</f>
        <v>#N/A</v>
      </c>
      <c r="AB4129" t="e">
        <f>#N/A</f>
        <v>#N/A</v>
      </c>
      <c r="AC4129" t="e">
        <f>#N/A</f>
        <v>#N/A</v>
      </c>
      <c r="AD4129" t="e">
        <f>#N/A</f>
        <v>#N/A</v>
      </c>
    </row>
    <row r="4130" spans="2:30" ht="15" customHeight="1" x14ac:dyDescent="0.45">
      <c r="B4130" t="s">
        <v>419</v>
      </c>
      <c r="C4130" t="s">
        <v>191</v>
      </c>
      <c r="D4130" t="s">
        <v>1275</v>
      </c>
      <c r="E4130" t="s">
        <v>1276</v>
      </c>
      <c r="F4130" t="s">
        <v>6411</v>
      </c>
      <c r="G4130" t="s">
        <v>422</v>
      </c>
      <c r="H4130" t="s">
        <v>1227</v>
      </c>
      <c r="I4130" t="s">
        <v>1216</v>
      </c>
      <c r="J4130">
        <v>2</v>
      </c>
      <c r="K4130">
        <v>0</v>
      </c>
      <c r="L4130">
        <v>0</v>
      </c>
      <c r="M4130">
        <v>0</v>
      </c>
      <c r="N4130">
        <v>0</v>
      </c>
      <c r="O4130">
        <v>0</v>
      </c>
      <c r="P4130">
        <v>0</v>
      </c>
      <c r="Q4130">
        <v>0</v>
      </c>
      <c r="R4130">
        <v>0</v>
      </c>
      <c r="S4130">
        <v>0</v>
      </c>
      <c r="T4130">
        <v>0</v>
      </c>
      <c r="U4130">
        <v>0</v>
      </c>
      <c r="V4130">
        <v>0</v>
      </c>
      <c r="W4130">
        <v>0</v>
      </c>
      <c r="X4130">
        <v>0</v>
      </c>
      <c r="Y4130">
        <v>0</v>
      </c>
      <c r="Z4130">
        <v>0</v>
      </c>
      <c r="AA4130">
        <v>0</v>
      </c>
      <c r="AB4130">
        <v>0</v>
      </c>
      <c r="AC4130">
        <v>0</v>
      </c>
      <c r="AD4130">
        <v>0</v>
      </c>
    </row>
    <row r="4131" spans="2:30" ht="15" customHeight="1" x14ac:dyDescent="0.45">
      <c r="B4131" t="s">
        <v>419</v>
      </c>
      <c r="C4131" t="s">
        <v>191</v>
      </c>
      <c r="D4131" t="s">
        <v>1278</v>
      </c>
      <c r="E4131" t="s">
        <v>1279</v>
      </c>
      <c r="F4131" t="s">
        <v>6412</v>
      </c>
      <c r="G4131" t="s">
        <v>422</v>
      </c>
      <c r="H4131" t="s">
        <v>1231</v>
      </c>
      <c r="I4131" t="s">
        <v>1216</v>
      </c>
      <c r="J4131">
        <v>2</v>
      </c>
      <c r="K4131">
        <v>1.0999999999999999E-2</v>
      </c>
      <c r="L4131">
        <v>1.0999999999999999E-2</v>
      </c>
      <c r="M4131">
        <v>0.01</v>
      </c>
      <c r="N4131">
        <v>0.01</v>
      </c>
      <c r="O4131">
        <v>0.01</v>
      </c>
      <c r="P4131">
        <v>1.2E-2</v>
      </c>
      <c r="Q4131">
        <v>1.2999999999999999E-2</v>
      </c>
      <c r="R4131">
        <v>1.4999999999999999E-2</v>
      </c>
      <c r="S4131">
        <v>1.6E-2</v>
      </c>
      <c r="T4131">
        <v>1.7999999999999999E-2</v>
      </c>
      <c r="U4131">
        <v>0.02</v>
      </c>
      <c r="V4131">
        <v>2.1999999999999999E-2</v>
      </c>
      <c r="W4131">
        <v>2.4E-2</v>
      </c>
      <c r="X4131">
        <v>2.7E-2</v>
      </c>
      <c r="Y4131">
        <v>2.9000000000000001E-2</v>
      </c>
      <c r="Z4131">
        <v>3.2000000000000001E-2</v>
      </c>
      <c r="AA4131">
        <v>3.5000000000000003E-2</v>
      </c>
      <c r="AB4131">
        <v>3.7999999999999999E-2</v>
      </c>
      <c r="AC4131">
        <v>4.2000000000000003E-2</v>
      </c>
      <c r="AD4131">
        <v>4.4999999999999998E-2</v>
      </c>
    </row>
    <row r="4132" spans="2:30" ht="15" customHeight="1" x14ac:dyDescent="0.45">
      <c r="B4132" t="s">
        <v>419</v>
      </c>
      <c r="C4132" t="s">
        <v>191</v>
      </c>
      <c r="D4132" t="s">
        <v>1281</v>
      </c>
      <c r="E4132" t="s">
        <v>1282</v>
      </c>
      <c r="F4132" t="s">
        <v>6413</v>
      </c>
      <c r="G4132" t="s">
        <v>422</v>
      </c>
      <c r="H4132" t="s">
        <v>1235</v>
      </c>
      <c r="I4132" t="s">
        <v>1216</v>
      </c>
      <c r="J4132">
        <v>2</v>
      </c>
      <c r="K4132">
        <v>0.14799999999999999</v>
      </c>
      <c r="L4132">
        <v>0.14099999999999999</v>
      </c>
      <c r="M4132">
        <v>0.125</v>
      </c>
      <c r="N4132">
        <v>0.121</v>
      </c>
      <c r="O4132">
        <v>0.123</v>
      </c>
      <c r="P4132">
        <v>0.127</v>
      </c>
      <c r="Q4132">
        <v>0.13200000000000001</v>
      </c>
      <c r="R4132">
        <v>0.13600000000000001</v>
      </c>
      <c r="S4132">
        <v>0.14199999999999999</v>
      </c>
      <c r="T4132">
        <v>0.14699999999999999</v>
      </c>
      <c r="U4132">
        <v>0.153</v>
      </c>
      <c r="V4132">
        <v>0.158</v>
      </c>
      <c r="W4132">
        <v>0.16300000000000001</v>
      </c>
      <c r="X4132">
        <v>0.16800000000000001</v>
      </c>
      <c r="Y4132">
        <v>0.17299999999999999</v>
      </c>
      <c r="Z4132">
        <v>0.17699999999999999</v>
      </c>
      <c r="AA4132">
        <v>0.182</v>
      </c>
      <c r="AB4132">
        <v>0.186</v>
      </c>
      <c r="AC4132">
        <v>0.19</v>
      </c>
      <c r="AD4132">
        <v>0.19500000000000001</v>
      </c>
    </row>
    <row r="4133" spans="2:30" ht="15" customHeight="1" x14ac:dyDescent="0.45">
      <c r="B4133" t="s">
        <v>419</v>
      </c>
      <c r="C4133" t="s">
        <v>191</v>
      </c>
      <c r="D4133" t="s">
        <v>1284</v>
      </c>
      <c r="E4133" t="s">
        <v>1285</v>
      </c>
      <c r="F4133" t="s">
        <v>6414</v>
      </c>
      <c r="G4133" t="s">
        <v>422</v>
      </c>
      <c r="H4133" t="s">
        <v>1239</v>
      </c>
      <c r="I4133" t="s">
        <v>1216</v>
      </c>
      <c r="J4133">
        <v>2</v>
      </c>
      <c r="K4133">
        <v>0.14699999999999999</v>
      </c>
      <c r="L4133">
        <v>0.153</v>
      </c>
      <c r="M4133">
        <v>0.159</v>
      </c>
      <c r="N4133">
        <v>0.16600000000000001</v>
      </c>
      <c r="O4133">
        <v>0.17199999999999999</v>
      </c>
      <c r="P4133">
        <v>0.17899999999999999</v>
      </c>
      <c r="Q4133">
        <v>0.186</v>
      </c>
      <c r="R4133">
        <v>0.19400000000000001</v>
      </c>
      <c r="S4133">
        <v>0.20200000000000001</v>
      </c>
      <c r="T4133">
        <v>0.21</v>
      </c>
      <c r="U4133">
        <v>0.218</v>
      </c>
      <c r="V4133">
        <v>0.22700000000000001</v>
      </c>
      <c r="W4133">
        <v>0.23599999999999999</v>
      </c>
      <c r="X4133">
        <v>0.245</v>
      </c>
      <c r="Y4133">
        <v>0.255</v>
      </c>
      <c r="Z4133">
        <v>0.26500000000000001</v>
      </c>
      <c r="AA4133">
        <v>0.27600000000000002</v>
      </c>
      <c r="AB4133">
        <v>0.28699999999999998</v>
      </c>
      <c r="AC4133">
        <v>0.29899999999999999</v>
      </c>
      <c r="AD4133">
        <v>0.31</v>
      </c>
    </row>
    <row r="4134" spans="2:30" ht="15" customHeight="1" x14ac:dyDescent="0.45">
      <c r="B4134" t="s">
        <v>419</v>
      </c>
      <c r="C4134" t="s">
        <v>191</v>
      </c>
      <c r="D4134" t="s">
        <v>1287</v>
      </c>
      <c r="E4134" t="s">
        <v>1288</v>
      </c>
      <c r="F4134" t="s">
        <v>6415</v>
      </c>
      <c r="G4134" t="s">
        <v>422</v>
      </c>
      <c r="H4134" t="s">
        <v>1243</v>
      </c>
      <c r="I4134" t="s">
        <v>1216</v>
      </c>
      <c r="J4134">
        <v>2</v>
      </c>
      <c r="K4134" t="e">
        <f>#N/A</f>
        <v>#N/A</v>
      </c>
      <c r="L4134" t="e">
        <f>#N/A</f>
        <v>#N/A</v>
      </c>
      <c r="M4134" t="e">
        <f>#N/A</f>
        <v>#N/A</v>
      </c>
      <c r="N4134" t="e">
        <f>#N/A</f>
        <v>#N/A</v>
      </c>
      <c r="O4134" t="e">
        <f>#N/A</f>
        <v>#N/A</v>
      </c>
      <c r="P4134" t="e">
        <f>#N/A</f>
        <v>#N/A</v>
      </c>
      <c r="Q4134" t="e">
        <f>#N/A</f>
        <v>#N/A</v>
      </c>
      <c r="R4134" t="e">
        <f>#N/A</f>
        <v>#N/A</v>
      </c>
      <c r="S4134" t="e">
        <f>#N/A</f>
        <v>#N/A</v>
      </c>
      <c r="T4134" t="e">
        <f>#N/A</f>
        <v>#N/A</v>
      </c>
      <c r="U4134" t="e">
        <f>#N/A</f>
        <v>#N/A</v>
      </c>
      <c r="V4134" t="e">
        <f>#N/A</f>
        <v>#N/A</v>
      </c>
      <c r="W4134" t="e">
        <f>#N/A</f>
        <v>#N/A</v>
      </c>
      <c r="X4134" t="e">
        <f>#N/A</f>
        <v>#N/A</v>
      </c>
      <c r="Y4134" t="e">
        <f>#N/A</f>
        <v>#N/A</v>
      </c>
      <c r="Z4134" t="e">
        <f>#N/A</f>
        <v>#N/A</v>
      </c>
      <c r="AA4134" t="e">
        <f>#N/A</f>
        <v>#N/A</v>
      </c>
      <c r="AB4134" t="e">
        <f>#N/A</f>
        <v>#N/A</v>
      </c>
      <c r="AC4134" t="e">
        <f>#N/A</f>
        <v>#N/A</v>
      </c>
      <c r="AD4134" t="e">
        <f>#N/A</f>
        <v>#N/A</v>
      </c>
    </row>
    <row r="4135" spans="2:30" ht="15" customHeight="1" x14ac:dyDescent="0.45">
      <c r="B4135" t="s">
        <v>419</v>
      </c>
      <c r="C4135" t="s">
        <v>191</v>
      </c>
      <c r="D4135" t="s">
        <v>1290</v>
      </c>
      <c r="E4135" t="s">
        <v>1291</v>
      </c>
      <c r="F4135" t="s">
        <v>6416</v>
      </c>
      <c r="G4135" t="s">
        <v>422</v>
      </c>
      <c r="H4135" t="s">
        <v>1293</v>
      </c>
      <c r="I4135" t="s">
        <v>1216</v>
      </c>
      <c r="J4135">
        <v>2</v>
      </c>
      <c r="K4135">
        <v>0.41399999999999998</v>
      </c>
      <c r="L4135">
        <v>0.28100000000000003</v>
      </c>
      <c r="M4135">
        <v>0.249</v>
      </c>
      <c r="N4135">
        <v>0.249</v>
      </c>
      <c r="O4135">
        <v>0.249</v>
      </c>
      <c r="P4135">
        <v>0.249</v>
      </c>
      <c r="Q4135">
        <v>0.249</v>
      </c>
      <c r="R4135">
        <v>0.249</v>
      </c>
      <c r="S4135">
        <v>0.249</v>
      </c>
      <c r="T4135">
        <v>0.249</v>
      </c>
      <c r="U4135">
        <v>0.249</v>
      </c>
      <c r="V4135">
        <v>0.249</v>
      </c>
      <c r="W4135">
        <v>0.249</v>
      </c>
      <c r="X4135">
        <v>0.249</v>
      </c>
      <c r="Y4135">
        <v>0.249</v>
      </c>
      <c r="Z4135">
        <v>0.249</v>
      </c>
      <c r="AA4135">
        <v>0.249</v>
      </c>
      <c r="AB4135">
        <v>0.249</v>
      </c>
      <c r="AC4135">
        <v>0.249</v>
      </c>
      <c r="AD4135">
        <v>0.249</v>
      </c>
    </row>
    <row r="4136" spans="2:30" ht="15" customHeight="1" x14ac:dyDescent="0.45">
      <c r="B4136" t="s">
        <v>419</v>
      </c>
      <c r="C4136" t="s">
        <v>191</v>
      </c>
      <c r="D4136" t="s">
        <v>1294</v>
      </c>
      <c r="E4136" t="s">
        <v>1295</v>
      </c>
      <c r="F4136" t="s">
        <v>6417</v>
      </c>
      <c r="G4136" t="s">
        <v>422</v>
      </c>
      <c r="H4136" t="s">
        <v>1297</v>
      </c>
      <c r="I4136" t="s">
        <v>1216</v>
      </c>
      <c r="J4136">
        <v>2</v>
      </c>
      <c r="K4136" t="e">
        <f>#N/A</f>
        <v>#N/A</v>
      </c>
      <c r="L4136" t="e">
        <f>#N/A</f>
        <v>#N/A</v>
      </c>
      <c r="M4136" t="e">
        <f>#N/A</f>
        <v>#N/A</v>
      </c>
      <c r="N4136" t="e">
        <f>#N/A</f>
        <v>#N/A</v>
      </c>
      <c r="O4136" t="e">
        <f>#N/A</f>
        <v>#N/A</v>
      </c>
      <c r="P4136" t="e">
        <f>#N/A</f>
        <v>#N/A</v>
      </c>
      <c r="Q4136" t="e">
        <f>#N/A</f>
        <v>#N/A</v>
      </c>
      <c r="R4136" t="e">
        <f>#N/A</f>
        <v>#N/A</v>
      </c>
      <c r="S4136" t="e">
        <f>#N/A</f>
        <v>#N/A</v>
      </c>
      <c r="T4136" t="e">
        <f>#N/A</f>
        <v>#N/A</v>
      </c>
      <c r="U4136" t="e">
        <f>#N/A</f>
        <v>#N/A</v>
      </c>
      <c r="V4136" t="e">
        <f>#N/A</f>
        <v>#N/A</v>
      </c>
      <c r="W4136" t="e">
        <f>#N/A</f>
        <v>#N/A</v>
      </c>
      <c r="X4136" t="e">
        <f>#N/A</f>
        <v>#N/A</v>
      </c>
      <c r="Y4136" t="e">
        <f>#N/A</f>
        <v>#N/A</v>
      </c>
      <c r="Z4136" t="e">
        <f>#N/A</f>
        <v>#N/A</v>
      </c>
      <c r="AA4136" t="e">
        <f>#N/A</f>
        <v>#N/A</v>
      </c>
      <c r="AB4136" t="e">
        <f>#N/A</f>
        <v>#N/A</v>
      </c>
      <c r="AC4136" t="e">
        <f>#N/A</f>
        <v>#N/A</v>
      </c>
      <c r="AD4136" t="e">
        <f>#N/A</f>
        <v>#N/A</v>
      </c>
    </row>
    <row r="4137" spans="2:30" ht="15" customHeight="1" x14ac:dyDescent="0.45">
      <c r="B4137" t="s">
        <v>419</v>
      </c>
      <c r="C4137" t="s">
        <v>191</v>
      </c>
      <c r="D4137" t="s">
        <v>1298</v>
      </c>
      <c r="E4137" t="s">
        <v>1034</v>
      </c>
      <c r="F4137" t="s">
        <v>6337</v>
      </c>
      <c r="G4137" t="s">
        <v>422</v>
      </c>
      <c r="H4137" t="s">
        <v>1005</v>
      </c>
      <c r="I4137" t="s">
        <v>1216</v>
      </c>
      <c r="J4137">
        <v>1</v>
      </c>
      <c r="K4137">
        <v>-0.66300000000000003</v>
      </c>
      <c r="L4137">
        <v>-0.57399999999999995</v>
      </c>
      <c r="M4137">
        <v>-0.52900000000000003</v>
      </c>
      <c r="N4137">
        <v>-0.435</v>
      </c>
      <c r="O4137">
        <v>-0.46100000000000002</v>
      </c>
      <c r="P4137">
        <v>-0.42099999999999999</v>
      </c>
      <c r="Q4137">
        <v>-0.41</v>
      </c>
      <c r="R4137">
        <v>-0.40500000000000003</v>
      </c>
      <c r="S4137">
        <v>-0.4</v>
      </c>
      <c r="T4137">
        <v>-0.39500000000000002</v>
      </c>
      <c r="U4137">
        <v>-0.39500000000000002</v>
      </c>
      <c r="V4137">
        <v>-0.39500000000000002</v>
      </c>
      <c r="W4137">
        <v>-0.39500000000000002</v>
      </c>
      <c r="X4137">
        <v>-0.39500000000000002</v>
      </c>
      <c r="Y4137">
        <v>-0.39500000000000002</v>
      </c>
      <c r="Z4137">
        <v>-0.39500000000000002</v>
      </c>
      <c r="AA4137">
        <v>-0.39500000000000002</v>
      </c>
      <c r="AB4137">
        <v>-0.39500000000000002</v>
      </c>
      <c r="AC4137">
        <v>-0.39500000000000002</v>
      </c>
      <c r="AD4137">
        <v>-0.39500000000000002</v>
      </c>
    </row>
    <row r="4138" spans="2:30" ht="15" customHeight="1" x14ac:dyDescent="0.45">
      <c r="B4138" t="s">
        <v>419</v>
      </c>
      <c r="C4138" t="s">
        <v>191</v>
      </c>
      <c r="D4138" t="s">
        <v>1299</v>
      </c>
      <c r="E4138" t="s">
        <v>1300</v>
      </c>
      <c r="F4138" t="s">
        <v>6418</v>
      </c>
      <c r="G4138" t="s">
        <v>422</v>
      </c>
      <c r="H4138" t="s">
        <v>1256</v>
      </c>
      <c r="I4138" t="s">
        <v>1257</v>
      </c>
      <c r="J4138">
        <v>1</v>
      </c>
      <c r="K4138">
        <v>-246.459</v>
      </c>
      <c r="L4138">
        <v>-213.54900000000001</v>
      </c>
      <c r="M4138">
        <v>-196.779</v>
      </c>
      <c r="N4138">
        <v>-161.59899999999999</v>
      </c>
      <c r="O4138">
        <v>-171.37200000000001</v>
      </c>
      <c r="P4138">
        <v>-156.63999999999999</v>
      </c>
      <c r="Q4138">
        <v>-152.58699999999999</v>
      </c>
      <c r="R4138">
        <v>-150.54400000000001</v>
      </c>
      <c r="S4138">
        <v>-148.75700000000001</v>
      </c>
      <c r="T4138">
        <v>-146.816</v>
      </c>
      <c r="U4138">
        <v>-146.816</v>
      </c>
      <c r="V4138">
        <v>-146.816</v>
      </c>
      <c r="W4138">
        <v>-146.816</v>
      </c>
      <c r="X4138">
        <v>-146.816</v>
      </c>
      <c r="Y4138">
        <v>-146.816</v>
      </c>
      <c r="Z4138">
        <v>-146.816</v>
      </c>
      <c r="AA4138">
        <v>-146.816</v>
      </c>
      <c r="AB4138">
        <v>-146.816</v>
      </c>
      <c r="AC4138">
        <v>-146.816</v>
      </c>
      <c r="AD4138">
        <v>-146.816</v>
      </c>
    </row>
    <row r="4139" spans="2:30" ht="15" customHeight="1" x14ac:dyDescent="0.45">
      <c r="B4139" t="s">
        <v>419</v>
      </c>
      <c r="C4139" t="s">
        <v>191</v>
      </c>
      <c r="D4139" t="s">
        <v>1302</v>
      </c>
      <c r="E4139" t="s">
        <v>1303</v>
      </c>
      <c r="F4139" t="s">
        <v>6419</v>
      </c>
      <c r="G4139" t="s">
        <v>422</v>
      </c>
      <c r="H4139" t="s">
        <v>1305</v>
      </c>
      <c r="I4139" t="s">
        <v>1216</v>
      </c>
      <c r="J4139">
        <v>2</v>
      </c>
      <c r="K4139" t="e">
        <f>#N/A</f>
        <v>#N/A</v>
      </c>
      <c r="L4139" t="e">
        <f>#N/A</f>
        <v>#N/A</v>
      </c>
      <c r="M4139" t="e">
        <f>#N/A</f>
        <v>#N/A</v>
      </c>
      <c r="N4139" t="e">
        <f>#N/A</f>
        <v>#N/A</v>
      </c>
      <c r="O4139" t="e">
        <f>#N/A</f>
        <v>#N/A</v>
      </c>
      <c r="P4139" t="e">
        <f>#N/A</f>
        <v>#N/A</v>
      </c>
      <c r="Q4139" t="e">
        <f>#N/A</f>
        <v>#N/A</v>
      </c>
      <c r="R4139" t="e">
        <f>#N/A</f>
        <v>#N/A</v>
      </c>
      <c r="S4139" t="e">
        <f>#N/A</f>
        <v>#N/A</v>
      </c>
      <c r="T4139" t="e">
        <f>#N/A</f>
        <v>#N/A</v>
      </c>
      <c r="U4139" t="e">
        <f>#N/A</f>
        <v>#N/A</v>
      </c>
      <c r="V4139" t="e">
        <f>#N/A</f>
        <v>#N/A</v>
      </c>
      <c r="W4139" t="e">
        <f>#N/A</f>
        <v>#N/A</v>
      </c>
      <c r="X4139" t="e">
        <f>#N/A</f>
        <v>#N/A</v>
      </c>
      <c r="Y4139" t="e">
        <f>#N/A</f>
        <v>#N/A</v>
      </c>
      <c r="Z4139" t="e">
        <f>#N/A</f>
        <v>#N/A</v>
      </c>
      <c r="AA4139" t="e">
        <f>#N/A</f>
        <v>#N/A</v>
      </c>
      <c r="AB4139" t="e">
        <f>#N/A</f>
        <v>#N/A</v>
      </c>
      <c r="AC4139" t="e">
        <f>#N/A</f>
        <v>#N/A</v>
      </c>
      <c r="AD4139" t="e">
        <f>#N/A</f>
        <v>#N/A</v>
      </c>
    </row>
    <row r="4140" spans="2:30" ht="15" customHeight="1" x14ac:dyDescent="0.45">
      <c r="B4140" t="s">
        <v>419</v>
      </c>
      <c r="C4140" t="s">
        <v>191</v>
      </c>
      <c r="D4140" t="s">
        <v>1306</v>
      </c>
      <c r="E4140" t="s">
        <v>1307</v>
      </c>
      <c r="F4140" t="s">
        <v>6420</v>
      </c>
      <c r="G4140" t="s">
        <v>422</v>
      </c>
      <c r="H4140" t="s">
        <v>1265</v>
      </c>
      <c r="I4140" t="s">
        <v>1257</v>
      </c>
      <c r="J4140">
        <v>2</v>
      </c>
      <c r="K4140">
        <v>0</v>
      </c>
      <c r="L4140">
        <v>0</v>
      </c>
      <c r="M4140">
        <v>0</v>
      </c>
      <c r="N4140">
        <v>0</v>
      </c>
      <c r="O4140">
        <v>0</v>
      </c>
      <c r="P4140">
        <v>0</v>
      </c>
      <c r="Q4140">
        <v>0</v>
      </c>
      <c r="R4140">
        <v>0</v>
      </c>
      <c r="S4140">
        <v>0</v>
      </c>
      <c r="T4140">
        <v>0</v>
      </c>
      <c r="U4140">
        <v>0</v>
      </c>
      <c r="V4140">
        <v>0</v>
      </c>
      <c r="W4140">
        <v>0</v>
      </c>
      <c r="X4140">
        <v>0</v>
      </c>
      <c r="Y4140">
        <v>0</v>
      </c>
      <c r="Z4140">
        <v>0</v>
      </c>
      <c r="AA4140">
        <v>0</v>
      </c>
      <c r="AB4140">
        <v>0</v>
      </c>
      <c r="AC4140">
        <v>0</v>
      </c>
      <c r="AD4140">
        <v>0</v>
      </c>
    </row>
    <row r="4141" spans="2:30" ht="15" customHeight="1" x14ac:dyDescent="0.45">
      <c r="B4141" t="s">
        <v>419</v>
      </c>
      <c r="C4141" t="s">
        <v>191</v>
      </c>
      <c r="D4141" t="s">
        <v>1309</v>
      </c>
      <c r="E4141" t="s">
        <v>1310</v>
      </c>
      <c r="F4141" t="s">
        <v>6421</v>
      </c>
      <c r="G4141" t="s">
        <v>422</v>
      </c>
      <c r="H4141" t="s">
        <v>1215</v>
      </c>
      <c r="I4141" t="s">
        <v>1216</v>
      </c>
      <c r="J4141">
        <v>2</v>
      </c>
      <c r="K4141" t="e">
        <f>#N/A</f>
        <v>#N/A</v>
      </c>
      <c r="L4141" t="e">
        <f>#N/A</f>
        <v>#N/A</v>
      </c>
      <c r="M4141" t="e">
        <f>#N/A</f>
        <v>#N/A</v>
      </c>
      <c r="N4141" t="e">
        <f>#N/A</f>
        <v>#N/A</v>
      </c>
      <c r="O4141" t="e">
        <f>#N/A</f>
        <v>#N/A</v>
      </c>
      <c r="P4141" t="e">
        <f>#N/A</f>
        <v>#N/A</v>
      </c>
      <c r="Q4141" t="e">
        <f>#N/A</f>
        <v>#N/A</v>
      </c>
      <c r="R4141" t="e">
        <f>#N/A</f>
        <v>#N/A</v>
      </c>
      <c r="S4141" t="e">
        <f>#N/A</f>
        <v>#N/A</v>
      </c>
      <c r="T4141" t="e">
        <f>#N/A</f>
        <v>#N/A</v>
      </c>
      <c r="U4141" t="e">
        <f>#N/A</f>
        <v>#N/A</v>
      </c>
      <c r="V4141" t="e">
        <f>#N/A</f>
        <v>#N/A</v>
      </c>
      <c r="W4141" t="e">
        <f>#N/A</f>
        <v>#N/A</v>
      </c>
      <c r="X4141" t="e">
        <f>#N/A</f>
        <v>#N/A</v>
      </c>
      <c r="Y4141" t="e">
        <f>#N/A</f>
        <v>#N/A</v>
      </c>
      <c r="Z4141" t="e">
        <f>#N/A</f>
        <v>#N/A</v>
      </c>
      <c r="AA4141" t="e">
        <f>#N/A</f>
        <v>#N/A</v>
      </c>
      <c r="AB4141" t="e">
        <f>#N/A</f>
        <v>#N/A</v>
      </c>
      <c r="AC4141" t="e">
        <f>#N/A</f>
        <v>#N/A</v>
      </c>
      <c r="AD4141" t="e">
        <f>#N/A</f>
        <v>#N/A</v>
      </c>
    </row>
    <row r="4142" spans="2:30" ht="15" customHeight="1" x14ac:dyDescent="0.45">
      <c r="B4142" t="s">
        <v>419</v>
      </c>
      <c r="C4142" t="s">
        <v>191</v>
      </c>
      <c r="D4142" t="s">
        <v>1312</v>
      </c>
      <c r="E4142" t="s">
        <v>1313</v>
      </c>
      <c r="F4142" t="s">
        <v>6422</v>
      </c>
      <c r="G4142" t="s">
        <v>422</v>
      </c>
      <c r="H4142" t="s">
        <v>964</v>
      </c>
      <c r="I4142" t="s">
        <v>1216</v>
      </c>
      <c r="J4142">
        <v>2</v>
      </c>
      <c r="K4142">
        <v>0.67100000000000004</v>
      </c>
      <c r="L4142">
        <v>0.57799999999999996</v>
      </c>
      <c r="M4142">
        <v>0.54300000000000004</v>
      </c>
      <c r="N4142">
        <v>0.48199999999999998</v>
      </c>
      <c r="O4142">
        <v>0.499</v>
      </c>
      <c r="P4142">
        <v>0.47399999999999998</v>
      </c>
      <c r="Q4142">
        <v>0.46700000000000003</v>
      </c>
      <c r="R4142">
        <v>0.46300000000000002</v>
      </c>
      <c r="S4142">
        <v>0.46</v>
      </c>
      <c r="T4142">
        <v>0.45700000000000002</v>
      </c>
      <c r="U4142">
        <v>0.45700000000000002</v>
      </c>
      <c r="V4142">
        <v>0.45700000000000002</v>
      </c>
      <c r="W4142">
        <v>0.45700000000000002</v>
      </c>
      <c r="X4142">
        <v>0.45700000000000002</v>
      </c>
      <c r="Y4142">
        <v>0.45700000000000002</v>
      </c>
      <c r="Z4142">
        <v>0.45700000000000002</v>
      </c>
      <c r="AA4142">
        <v>0.45700000000000002</v>
      </c>
      <c r="AB4142">
        <v>0.45700000000000002</v>
      </c>
      <c r="AC4142">
        <v>0.45700000000000002</v>
      </c>
      <c r="AD4142">
        <v>0.45700000000000002</v>
      </c>
    </row>
    <row r="4143" spans="2:30" ht="15" customHeight="1" x14ac:dyDescent="0.45">
      <c r="B4143" t="s">
        <v>419</v>
      </c>
      <c r="C4143" t="s">
        <v>191</v>
      </c>
      <c r="D4143" t="s">
        <v>1315</v>
      </c>
      <c r="E4143" t="s">
        <v>1316</v>
      </c>
      <c r="F4143" t="s">
        <v>6423</v>
      </c>
      <c r="G4143" t="s">
        <v>422</v>
      </c>
      <c r="H4143" t="s">
        <v>1223</v>
      </c>
      <c r="I4143" t="s">
        <v>1216</v>
      </c>
      <c r="J4143">
        <v>2</v>
      </c>
      <c r="K4143" t="e">
        <f>#N/A</f>
        <v>#N/A</v>
      </c>
      <c r="L4143" t="e">
        <f>#N/A</f>
        <v>#N/A</v>
      </c>
      <c r="M4143" t="e">
        <f>#N/A</f>
        <v>#N/A</v>
      </c>
      <c r="N4143" t="e">
        <f>#N/A</f>
        <v>#N/A</v>
      </c>
      <c r="O4143" t="e">
        <f>#N/A</f>
        <v>#N/A</v>
      </c>
      <c r="P4143" t="e">
        <f>#N/A</f>
        <v>#N/A</v>
      </c>
      <c r="Q4143" t="e">
        <f>#N/A</f>
        <v>#N/A</v>
      </c>
      <c r="R4143" t="e">
        <f>#N/A</f>
        <v>#N/A</v>
      </c>
      <c r="S4143" t="e">
        <f>#N/A</f>
        <v>#N/A</v>
      </c>
      <c r="T4143" t="e">
        <f>#N/A</f>
        <v>#N/A</v>
      </c>
      <c r="U4143" t="e">
        <f>#N/A</f>
        <v>#N/A</v>
      </c>
      <c r="V4143" t="e">
        <f>#N/A</f>
        <v>#N/A</v>
      </c>
      <c r="W4143" t="e">
        <f>#N/A</f>
        <v>#N/A</v>
      </c>
      <c r="X4143" t="e">
        <f>#N/A</f>
        <v>#N/A</v>
      </c>
      <c r="Y4143" t="e">
        <f>#N/A</f>
        <v>#N/A</v>
      </c>
      <c r="Z4143" t="e">
        <f>#N/A</f>
        <v>#N/A</v>
      </c>
      <c r="AA4143" t="e">
        <f>#N/A</f>
        <v>#N/A</v>
      </c>
      <c r="AB4143" t="e">
        <f>#N/A</f>
        <v>#N/A</v>
      </c>
      <c r="AC4143" t="e">
        <f>#N/A</f>
        <v>#N/A</v>
      </c>
      <c r="AD4143" t="e">
        <f>#N/A</f>
        <v>#N/A</v>
      </c>
    </row>
    <row r="4144" spans="2:30" ht="15" customHeight="1" x14ac:dyDescent="0.45">
      <c r="B4144" t="s">
        <v>419</v>
      </c>
      <c r="C4144" t="s">
        <v>191</v>
      </c>
      <c r="D4144" t="s">
        <v>1318</v>
      </c>
      <c r="E4144" t="s">
        <v>1319</v>
      </c>
      <c r="F4144" t="s">
        <v>6424</v>
      </c>
      <c r="G4144" t="s">
        <v>422</v>
      </c>
      <c r="H4144" t="s">
        <v>1239</v>
      </c>
      <c r="I4144" t="s">
        <v>1216</v>
      </c>
      <c r="J4144">
        <v>2</v>
      </c>
      <c r="K4144">
        <v>9.7000000000000003E-2</v>
      </c>
      <c r="L4144">
        <v>0.10100000000000001</v>
      </c>
      <c r="M4144">
        <v>0.105</v>
      </c>
      <c r="N4144">
        <v>0.109</v>
      </c>
      <c r="O4144">
        <v>0.113</v>
      </c>
      <c r="P4144">
        <v>0.11799999999999999</v>
      </c>
      <c r="Q4144">
        <v>0.123</v>
      </c>
      <c r="R4144">
        <v>0.128</v>
      </c>
      <c r="S4144">
        <v>0.13300000000000001</v>
      </c>
      <c r="T4144">
        <v>0.13800000000000001</v>
      </c>
      <c r="U4144">
        <v>0.14299999999999999</v>
      </c>
      <c r="V4144">
        <v>0.14899999999999999</v>
      </c>
      <c r="W4144">
        <v>0.155</v>
      </c>
      <c r="X4144">
        <v>0.161</v>
      </c>
      <c r="Y4144">
        <v>0.16800000000000001</v>
      </c>
      <c r="Z4144">
        <v>0.17499999999999999</v>
      </c>
      <c r="AA4144">
        <v>0.182</v>
      </c>
      <c r="AB4144">
        <v>0.189</v>
      </c>
      <c r="AC4144">
        <v>0.19600000000000001</v>
      </c>
      <c r="AD4144">
        <v>0.20399999999999999</v>
      </c>
    </row>
    <row r="4145" spans="2:30" ht="15" customHeight="1" x14ac:dyDescent="0.45">
      <c r="B4145" t="s">
        <v>419</v>
      </c>
      <c r="C4145" t="s">
        <v>191</v>
      </c>
      <c r="D4145" t="s">
        <v>1321</v>
      </c>
      <c r="E4145" t="s">
        <v>1322</v>
      </c>
      <c r="F4145" t="s">
        <v>6425</v>
      </c>
      <c r="G4145" t="s">
        <v>422</v>
      </c>
      <c r="H4145" t="s">
        <v>1243</v>
      </c>
      <c r="I4145" t="s">
        <v>1216</v>
      </c>
      <c r="J4145">
        <v>2</v>
      </c>
      <c r="K4145" t="e">
        <f>#N/A</f>
        <v>#N/A</v>
      </c>
      <c r="L4145" t="e">
        <f>#N/A</f>
        <v>#N/A</v>
      </c>
      <c r="M4145" t="e">
        <f>#N/A</f>
        <v>#N/A</v>
      </c>
      <c r="N4145" t="e">
        <f>#N/A</f>
        <v>#N/A</v>
      </c>
      <c r="O4145" t="e">
        <f>#N/A</f>
        <v>#N/A</v>
      </c>
      <c r="P4145" t="e">
        <f>#N/A</f>
        <v>#N/A</v>
      </c>
      <c r="Q4145" t="e">
        <f>#N/A</f>
        <v>#N/A</v>
      </c>
      <c r="R4145" t="e">
        <f>#N/A</f>
        <v>#N/A</v>
      </c>
      <c r="S4145" t="e">
        <f>#N/A</f>
        <v>#N/A</v>
      </c>
      <c r="T4145" t="e">
        <f>#N/A</f>
        <v>#N/A</v>
      </c>
      <c r="U4145" t="e">
        <f>#N/A</f>
        <v>#N/A</v>
      </c>
      <c r="V4145" t="e">
        <f>#N/A</f>
        <v>#N/A</v>
      </c>
      <c r="W4145" t="e">
        <f>#N/A</f>
        <v>#N/A</v>
      </c>
      <c r="X4145" t="e">
        <f>#N/A</f>
        <v>#N/A</v>
      </c>
      <c r="Y4145" t="e">
        <f>#N/A</f>
        <v>#N/A</v>
      </c>
      <c r="Z4145" t="e">
        <f>#N/A</f>
        <v>#N/A</v>
      </c>
      <c r="AA4145" t="e">
        <f>#N/A</f>
        <v>#N/A</v>
      </c>
      <c r="AB4145" t="e">
        <f>#N/A</f>
        <v>#N/A</v>
      </c>
      <c r="AC4145" t="e">
        <f>#N/A</f>
        <v>#N/A</v>
      </c>
      <c r="AD4145" t="e">
        <f>#N/A</f>
        <v>#N/A</v>
      </c>
    </row>
    <row r="4146" spans="2:30" ht="15" customHeight="1" x14ac:dyDescent="0.45">
      <c r="B4146" t="s">
        <v>419</v>
      </c>
      <c r="C4146" t="s">
        <v>191</v>
      </c>
      <c r="D4146" t="s">
        <v>1324</v>
      </c>
      <c r="E4146" t="s">
        <v>1325</v>
      </c>
      <c r="F4146" t="s">
        <v>6426</v>
      </c>
      <c r="G4146" t="s">
        <v>422</v>
      </c>
      <c r="H4146" t="s">
        <v>1327</v>
      </c>
      <c r="I4146" t="s">
        <v>1216</v>
      </c>
      <c r="J4146">
        <v>2</v>
      </c>
      <c r="K4146">
        <v>0.17499999999999999</v>
      </c>
      <c r="L4146">
        <v>0.10199999999999999</v>
      </c>
      <c r="M4146">
        <v>8.7999999999999995E-2</v>
      </c>
      <c r="N4146">
        <v>8.7999999999999995E-2</v>
      </c>
      <c r="O4146">
        <v>0.123</v>
      </c>
      <c r="P4146">
        <v>0.123</v>
      </c>
      <c r="Q4146">
        <v>0.123</v>
      </c>
      <c r="R4146">
        <v>0.123</v>
      </c>
      <c r="S4146">
        <v>0.123</v>
      </c>
      <c r="T4146">
        <v>0.123</v>
      </c>
      <c r="U4146">
        <v>0.123</v>
      </c>
      <c r="V4146">
        <v>0.123</v>
      </c>
      <c r="W4146">
        <v>0.123</v>
      </c>
      <c r="X4146">
        <v>0.123</v>
      </c>
      <c r="Y4146">
        <v>0.123</v>
      </c>
      <c r="Z4146">
        <v>0.123</v>
      </c>
      <c r="AA4146">
        <v>0.123</v>
      </c>
      <c r="AB4146">
        <v>0.123</v>
      </c>
      <c r="AC4146">
        <v>0.123</v>
      </c>
      <c r="AD4146">
        <v>0.123</v>
      </c>
    </row>
    <row r="4147" spans="2:30" ht="15" customHeight="1" x14ac:dyDescent="0.45">
      <c r="B4147" t="s">
        <v>419</v>
      </c>
      <c r="C4147" t="s">
        <v>191</v>
      </c>
      <c r="D4147" t="s">
        <v>1328</v>
      </c>
      <c r="E4147" t="s">
        <v>1329</v>
      </c>
      <c r="F4147" t="s">
        <v>6427</v>
      </c>
      <c r="G4147" t="s">
        <v>422</v>
      </c>
      <c r="H4147" t="s">
        <v>1331</v>
      </c>
      <c r="I4147" t="s">
        <v>1216</v>
      </c>
      <c r="J4147">
        <v>2</v>
      </c>
      <c r="K4147" t="e">
        <f>#N/A</f>
        <v>#N/A</v>
      </c>
      <c r="L4147" t="e">
        <f>#N/A</f>
        <v>#N/A</v>
      </c>
      <c r="M4147" t="e">
        <f>#N/A</f>
        <v>#N/A</v>
      </c>
      <c r="N4147" t="e">
        <f>#N/A</f>
        <v>#N/A</v>
      </c>
      <c r="O4147" t="e">
        <f>#N/A</f>
        <v>#N/A</v>
      </c>
      <c r="P4147" t="e">
        <f>#N/A</f>
        <v>#N/A</v>
      </c>
      <c r="Q4147" t="e">
        <f>#N/A</f>
        <v>#N/A</v>
      </c>
      <c r="R4147" t="e">
        <f>#N/A</f>
        <v>#N/A</v>
      </c>
      <c r="S4147" t="e">
        <f>#N/A</f>
        <v>#N/A</v>
      </c>
      <c r="T4147" t="e">
        <f>#N/A</f>
        <v>#N/A</v>
      </c>
      <c r="U4147" t="e">
        <f>#N/A</f>
        <v>#N/A</v>
      </c>
      <c r="V4147" t="e">
        <f>#N/A</f>
        <v>#N/A</v>
      </c>
      <c r="W4147" t="e">
        <f>#N/A</f>
        <v>#N/A</v>
      </c>
      <c r="X4147" t="e">
        <f>#N/A</f>
        <v>#N/A</v>
      </c>
      <c r="Y4147" t="e">
        <f>#N/A</f>
        <v>#N/A</v>
      </c>
      <c r="Z4147" t="e">
        <f>#N/A</f>
        <v>#N/A</v>
      </c>
      <c r="AA4147" t="e">
        <f>#N/A</f>
        <v>#N/A</v>
      </c>
      <c r="AB4147" t="e">
        <f>#N/A</f>
        <v>#N/A</v>
      </c>
      <c r="AC4147" t="e">
        <f>#N/A</f>
        <v>#N/A</v>
      </c>
      <c r="AD4147" t="e">
        <f>#N/A</f>
        <v>#N/A</v>
      </c>
    </row>
    <row r="4148" spans="2:30" ht="15" customHeight="1" x14ac:dyDescent="0.45">
      <c r="B4148" t="s">
        <v>419</v>
      </c>
      <c r="C4148" t="s">
        <v>191</v>
      </c>
      <c r="D4148" t="s">
        <v>1332</v>
      </c>
      <c r="E4148" t="s">
        <v>1037</v>
      </c>
      <c r="F4148" t="s">
        <v>6338</v>
      </c>
      <c r="G4148" t="s">
        <v>422</v>
      </c>
      <c r="H4148" t="s">
        <v>1005</v>
      </c>
      <c r="I4148" t="s">
        <v>1216</v>
      </c>
      <c r="J4148">
        <v>1</v>
      </c>
      <c r="K4148">
        <v>-0.496</v>
      </c>
      <c r="L4148">
        <v>-0.47599999999999998</v>
      </c>
      <c r="M4148">
        <v>-0.45500000000000002</v>
      </c>
      <c r="N4148">
        <v>-0.39400000000000002</v>
      </c>
      <c r="O4148">
        <v>-0.41099999999999998</v>
      </c>
      <c r="P4148">
        <v>-0.38600000000000001</v>
      </c>
      <c r="Q4148">
        <v>-0.379</v>
      </c>
      <c r="R4148">
        <v>-0.375</v>
      </c>
      <c r="S4148">
        <v>-0.372</v>
      </c>
      <c r="T4148">
        <v>-0.36899999999999999</v>
      </c>
      <c r="U4148">
        <v>-0.36899999999999999</v>
      </c>
      <c r="V4148">
        <v>-0.36899999999999999</v>
      </c>
      <c r="W4148">
        <v>-0.36899999999999999</v>
      </c>
      <c r="X4148">
        <v>-0.36899999999999999</v>
      </c>
      <c r="Y4148">
        <v>-0.36899999999999999</v>
      </c>
      <c r="Z4148">
        <v>-0.36899999999999999</v>
      </c>
      <c r="AA4148">
        <v>-0.36899999999999999</v>
      </c>
      <c r="AB4148">
        <v>-0.36899999999999999</v>
      </c>
      <c r="AC4148">
        <v>-0.36899999999999999</v>
      </c>
      <c r="AD4148">
        <v>-0.36899999999999999</v>
      </c>
    </row>
    <row r="4149" spans="2:30" ht="15" customHeight="1" x14ac:dyDescent="0.45">
      <c r="B4149" t="s">
        <v>419</v>
      </c>
      <c r="C4149" t="s">
        <v>191</v>
      </c>
      <c r="D4149" t="s">
        <v>1333</v>
      </c>
      <c r="E4149" t="s">
        <v>1334</v>
      </c>
      <c r="F4149" t="s">
        <v>6428</v>
      </c>
      <c r="G4149" t="s">
        <v>422</v>
      </c>
      <c r="H4149" t="s">
        <v>1256</v>
      </c>
      <c r="I4149" t="s">
        <v>1257</v>
      </c>
      <c r="J4149">
        <v>1</v>
      </c>
      <c r="K4149">
        <v>-280.26900000000001</v>
      </c>
      <c r="L4149">
        <v>-269.161</v>
      </c>
      <c r="M4149">
        <v>-257.24599999999998</v>
      </c>
      <c r="N4149">
        <v>-222.96799999999999</v>
      </c>
      <c r="O4149">
        <v>-232.49</v>
      </c>
      <c r="P4149">
        <v>-218.136</v>
      </c>
      <c r="Q4149">
        <v>-214.18700000000001</v>
      </c>
      <c r="R4149">
        <v>-212.196</v>
      </c>
      <c r="S4149">
        <v>-210.45500000000001</v>
      </c>
      <c r="T4149">
        <v>-208.56399999999999</v>
      </c>
      <c r="U4149">
        <v>-208.56399999999999</v>
      </c>
      <c r="V4149">
        <v>-208.56399999999999</v>
      </c>
      <c r="W4149">
        <v>-208.56399999999999</v>
      </c>
      <c r="X4149">
        <v>-208.56399999999999</v>
      </c>
      <c r="Y4149">
        <v>-208.56399999999999</v>
      </c>
      <c r="Z4149">
        <v>-208.56399999999999</v>
      </c>
      <c r="AA4149">
        <v>-208.56399999999999</v>
      </c>
      <c r="AB4149">
        <v>-208.56399999999999</v>
      </c>
      <c r="AC4149">
        <v>-208.56399999999999</v>
      </c>
      <c r="AD4149">
        <v>-208.56399999999999</v>
      </c>
    </row>
    <row r="4150" spans="2:30" ht="15" customHeight="1" x14ac:dyDescent="0.45">
      <c r="B4150" t="s">
        <v>419</v>
      </c>
      <c r="C4150" t="s">
        <v>191</v>
      </c>
      <c r="D4150" t="s">
        <v>1336</v>
      </c>
      <c r="E4150" t="s">
        <v>1337</v>
      </c>
      <c r="F4150" t="s">
        <v>6429</v>
      </c>
      <c r="G4150" t="s">
        <v>422</v>
      </c>
      <c r="H4150" t="s">
        <v>1339</v>
      </c>
      <c r="I4150" t="s">
        <v>1216</v>
      </c>
      <c r="J4150">
        <v>2</v>
      </c>
      <c r="K4150" t="e">
        <f>#N/A</f>
        <v>#N/A</v>
      </c>
      <c r="L4150" t="e">
        <f>#N/A</f>
        <v>#N/A</v>
      </c>
      <c r="M4150" t="e">
        <f>#N/A</f>
        <v>#N/A</v>
      </c>
      <c r="N4150" t="e">
        <f>#N/A</f>
        <v>#N/A</v>
      </c>
      <c r="O4150" t="e">
        <f>#N/A</f>
        <v>#N/A</v>
      </c>
      <c r="P4150" t="e">
        <f>#N/A</f>
        <v>#N/A</v>
      </c>
      <c r="Q4150" t="e">
        <f>#N/A</f>
        <v>#N/A</v>
      </c>
      <c r="R4150" t="e">
        <f>#N/A</f>
        <v>#N/A</v>
      </c>
      <c r="S4150" t="e">
        <f>#N/A</f>
        <v>#N/A</v>
      </c>
      <c r="T4150" t="e">
        <f>#N/A</f>
        <v>#N/A</v>
      </c>
      <c r="U4150" t="e">
        <f>#N/A</f>
        <v>#N/A</v>
      </c>
      <c r="V4150" t="e">
        <f>#N/A</f>
        <v>#N/A</v>
      </c>
      <c r="W4150" t="e">
        <f>#N/A</f>
        <v>#N/A</v>
      </c>
      <c r="X4150" t="e">
        <f>#N/A</f>
        <v>#N/A</v>
      </c>
      <c r="Y4150" t="e">
        <f>#N/A</f>
        <v>#N/A</v>
      </c>
      <c r="Z4150" t="e">
        <f>#N/A</f>
        <v>#N/A</v>
      </c>
      <c r="AA4150" t="e">
        <f>#N/A</f>
        <v>#N/A</v>
      </c>
      <c r="AB4150" t="e">
        <f>#N/A</f>
        <v>#N/A</v>
      </c>
      <c r="AC4150" t="e">
        <f>#N/A</f>
        <v>#N/A</v>
      </c>
      <c r="AD4150" t="e">
        <f>#N/A</f>
        <v>#N/A</v>
      </c>
    </row>
    <row r="4151" spans="2:30" ht="15" customHeight="1" x14ac:dyDescent="0.45">
      <c r="B4151" t="s">
        <v>419</v>
      </c>
      <c r="C4151" t="s">
        <v>191</v>
      </c>
      <c r="D4151" t="s">
        <v>1340</v>
      </c>
      <c r="E4151" t="s">
        <v>1341</v>
      </c>
      <c r="F4151" t="s">
        <v>6430</v>
      </c>
      <c r="G4151" t="s">
        <v>422</v>
      </c>
      <c r="H4151" t="s">
        <v>1265</v>
      </c>
      <c r="I4151" t="s">
        <v>1257</v>
      </c>
      <c r="J4151">
        <v>2</v>
      </c>
      <c r="K4151">
        <v>0</v>
      </c>
      <c r="L4151">
        <v>0</v>
      </c>
      <c r="M4151">
        <v>0</v>
      </c>
      <c r="N4151">
        <v>0</v>
      </c>
      <c r="O4151">
        <v>0</v>
      </c>
      <c r="P4151">
        <v>0</v>
      </c>
      <c r="Q4151">
        <v>0</v>
      </c>
      <c r="R4151">
        <v>0</v>
      </c>
      <c r="S4151">
        <v>0</v>
      </c>
      <c r="T4151">
        <v>0</v>
      </c>
      <c r="U4151">
        <v>0</v>
      </c>
      <c r="V4151">
        <v>0</v>
      </c>
      <c r="W4151">
        <v>0</v>
      </c>
      <c r="X4151">
        <v>0</v>
      </c>
      <c r="Y4151">
        <v>0</v>
      </c>
      <c r="Z4151">
        <v>0</v>
      </c>
      <c r="AA4151">
        <v>0</v>
      </c>
      <c r="AB4151">
        <v>0</v>
      </c>
      <c r="AC4151">
        <v>0</v>
      </c>
      <c r="AD4151">
        <v>0</v>
      </c>
    </row>
    <row r="4152" spans="2:30" ht="15" customHeight="1" x14ac:dyDescent="0.45">
      <c r="B4152" t="s">
        <v>419</v>
      </c>
      <c r="C4152" t="s">
        <v>191</v>
      </c>
      <c r="D4152" t="s">
        <v>1343</v>
      </c>
      <c r="E4152" t="s">
        <v>1344</v>
      </c>
      <c r="F4152" t="s">
        <v>6431</v>
      </c>
      <c r="G4152" t="s">
        <v>422</v>
      </c>
      <c r="H4152" t="s">
        <v>1215</v>
      </c>
      <c r="I4152" t="s">
        <v>1216</v>
      </c>
      <c r="J4152">
        <v>2</v>
      </c>
      <c r="K4152" t="e">
        <f>#N/A</f>
        <v>#N/A</v>
      </c>
      <c r="L4152" t="e">
        <f>#N/A</f>
        <v>#N/A</v>
      </c>
      <c r="M4152" t="e">
        <f>#N/A</f>
        <v>#N/A</v>
      </c>
      <c r="N4152" t="e">
        <f>#N/A</f>
        <v>#N/A</v>
      </c>
      <c r="O4152" t="e">
        <f>#N/A</f>
        <v>#N/A</v>
      </c>
      <c r="P4152" t="e">
        <f>#N/A</f>
        <v>#N/A</v>
      </c>
      <c r="Q4152" t="e">
        <f>#N/A</f>
        <v>#N/A</v>
      </c>
      <c r="R4152" t="e">
        <f>#N/A</f>
        <v>#N/A</v>
      </c>
      <c r="S4152" t="e">
        <f>#N/A</f>
        <v>#N/A</v>
      </c>
      <c r="T4152" t="e">
        <f>#N/A</f>
        <v>#N/A</v>
      </c>
      <c r="U4152" t="e">
        <f>#N/A</f>
        <v>#N/A</v>
      </c>
      <c r="V4152" t="e">
        <f>#N/A</f>
        <v>#N/A</v>
      </c>
      <c r="W4152" t="e">
        <f>#N/A</f>
        <v>#N/A</v>
      </c>
      <c r="X4152" t="e">
        <f>#N/A</f>
        <v>#N/A</v>
      </c>
      <c r="Y4152" t="e">
        <f>#N/A</f>
        <v>#N/A</v>
      </c>
      <c r="Z4152" t="e">
        <f>#N/A</f>
        <v>#N/A</v>
      </c>
      <c r="AA4152" t="e">
        <f>#N/A</f>
        <v>#N/A</v>
      </c>
      <c r="AB4152" t="e">
        <f>#N/A</f>
        <v>#N/A</v>
      </c>
      <c r="AC4152" t="e">
        <f>#N/A</f>
        <v>#N/A</v>
      </c>
      <c r="AD4152" t="e">
        <f>#N/A</f>
        <v>#N/A</v>
      </c>
    </row>
    <row r="4153" spans="2:30" ht="15" customHeight="1" x14ac:dyDescent="0.45">
      <c r="B4153" t="s">
        <v>419</v>
      </c>
      <c r="C4153" t="s">
        <v>191</v>
      </c>
      <c r="D4153" t="s">
        <v>1346</v>
      </c>
      <c r="E4153" t="s">
        <v>1347</v>
      </c>
      <c r="F4153" t="s">
        <v>6432</v>
      </c>
      <c r="G4153" t="s">
        <v>422</v>
      </c>
      <c r="H4153" t="s">
        <v>964</v>
      </c>
      <c r="I4153" t="s">
        <v>1216</v>
      </c>
      <c r="J4153">
        <v>2</v>
      </c>
      <c r="K4153">
        <v>0.78300000000000003</v>
      </c>
      <c r="L4153">
        <v>0.69899999999999995</v>
      </c>
      <c r="M4153">
        <v>0.69099999999999995</v>
      </c>
      <c r="N4153">
        <v>0.60899999999999999</v>
      </c>
      <c r="O4153">
        <v>0.63200000000000001</v>
      </c>
      <c r="P4153">
        <v>0.59799999999999998</v>
      </c>
      <c r="Q4153">
        <v>0.58799999999999997</v>
      </c>
      <c r="R4153">
        <v>0.58399999999999996</v>
      </c>
      <c r="S4153">
        <v>0.57899999999999996</v>
      </c>
      <c r="T4153">
        <v>0.57499999999999996</v>
      </c>
      <c r="U4153">
        <v>0.57499999999999996</v>
      </c>
      <c r="V4153">
        <v>0.57499999999999996</v>
      </c>
      <c r="W4153">
        <v>0.57499999999999996</v>
      </c>
      <c r="X4153">
        <v>0.57499999999999996</v>
      </c>
      <c r="Y4153">
        <v>0.57499999999999996</v>
      </c>
      <c r="Z4153">
        <v>0.57499999999999996</v>
      </c>
      <c r="AA4153">
        <v>0.57499999999999996</v>
      </c>
      <c r="AB4153">
        <v>0.57499999999999996</v>
      </c>
      <c r="AC4153">
        <v>0.57499999999999996</v>
      </c>
      <c r="AD4153">
        <v>0.57499999999999996</v>
      </c>
    </row>
    <row r="4154" spans="2:30" ht="15" customHeight="1" x14ac:dyDescent="0.45">
      <c r="B4154" t="s">
        <v>419</v>
      </c>
      <c r="C4154" t="s">
        <v>191</v>
      </c>
      <c r="D4154" t="s">
        <v>1349</v>
      </c>
      <c r="E4154" t="s">
        <v>1350</v>
      </c>
      <c r="F4154" t="s">
        <v>6433</v>
      </c>
      <c r="G4154" t="s">
        <v>422</v>
      </c>
      <c r="H4154" t="s">
        <v>1223</v>
      </c>
      <c r="I4154" t="s">
        <v>1216</v>
      </c>
      <c r="J4154">
        <v>2</v>
      </c>
      <c r="K4154" t="e">
        <f>#N/A</f>
        <v>#N/A</v>
      </c>
      <c r="L4154" t="e">
        <f>#N/A</f>
        <v>#N/A</v>
      </c>
      <c r="M4154" t="e">
        <f>#N/A</f>
        <v>#N/A</v>
      </c>
      <c r="N4154" t="e">
        <f>#N/A</f>
        <v>#N/A</v>
      </c>
      <c r="O4154" t="e">
        <f>#N/A</f>
        <v>#N/A</v>
      </c>
      <c r="P4154" t="e">
        <f>#N/A</f>
        <v>#N/A</v>
      </c>
      <c r="Q4154" t="e">
        <f>#N/A</f>
        <v>#N/A</v>
      </c>
      <c r="R4154" t="e">
        <f>#N/A</f>
        <v>#N/A</v>
      </c>
      <c r="S4154" t="e">
        <f>#N/A</f>
        <v>#N/A</v>
      </c>
      <c r="T4154" t="e">
        <f>#N/A</f>
        <v>#N/A</v>
      </c>
      <c r="U4154" t="e">
        <f>#N/A</f>
        <v>#N/A</v>
      </c>
      <c r="V4154" t="e">
        <f>#N/A</f>
        <v>#N/A</v>
      </c>
      <c r="W4154" t="e">
        <f>#N/A</f>
        <v>#N/A</v>
      </c>
      <c r="X4154" t="e">
        <f>#N/A</f>
        <v>#N/A</v>
      </c>
      <c r="Y4154" t="e">
        <f>#N/A</f>
        <v>#N/A</v>
      </c>
      <c r="Z4154" t="e">
        <f>#N/A</f>
        <v>#N/A</v>
      </c>
      <c r="AA4154" t="e">
        <f>#N/A</f>
        <v>#N/A</v>
      </c>
      <c r="AB4154" t="e">
        <f>#N/A</f>
        <v>#N/A</v>
      </c>
      <c r="AC4154" t="e">
        <f>#N/A</f>
        <v>#N/A</v>
      </c>
      <c r="AD4154" t="e">
        <f>#N/A</f>
        <v>#N/A</v>
      </c>
    </row>
    <row r="4155" spans="2:30" ht="15" customHeight="1" x14ac:dyDescent="0.45">
      <c r="B4155" t="s">
        <v>419</v>
      </c>
      <c r="C4155" t="s">
        <v>191</v>
      </c>
      <c r="D4155" t="s">
        <v>1352</v>
      </c>
      <c r="E4155" t="s">
        <v>1353</v>
      </c>
      <c r="F4155" t="s">
        <v>6434</v>
      </c>
      <c r="G4155" t="s">
        <v>422</v>
      </c>
      <c r="H4155" t="s">
        <v>1239</v>
      </c>
      <c r="I4155" t="s">
        <v>1216</v>
      </c>
      <c r="J4155">
        <v>2</v>
      </c>
      <c r="K4155">
        <v>0.14099999999999999</v>
      </c>
      <c r="L4155">
        <v>0.14699999999999999</v>
      </c>
      <c r="M4155">
        <v>0.153</v>
      </c>
      <c r="N4155">
        <v>0.159</v>
      </c>
      <c r="O4155">
        <v>0.16500000000000001</v>
      </c>
      <c r="P4155">
        <v>0.17199999999999999</v>
      </c>
      <c r="Q4155">
        <v>0.17799999999999999</v>
      </c>
      <c r="R4155">
        <v>0.186</v>
      </c>
      <c r="S4155">
        <v>0.193</v>
      </c>
      <c r="T4155">
        <v>0.20100000000000001</v>
      </c>
      <c r="U4155">
        <v>0.20899999999999999</v>
      </c>
      <c r="V4155">
        <v>0.217</v>
      </c>
      <c r="W4155">
        <v>0.22600000000000001</v>
      </c>
      <c r="X4155">
        <v>0.23499999999999999</v>
      </c>
      <c r="Y4155">
        <v>0.24399999999999999</v>
      </c>
      <c r="Z4155">
        <v>0.254</v>
      </c>
      <c r="AA4155">
        <v>0.26400000000000001</v>
      </c>
      <c r="AB4155">
        <v>0.27500000000000002</v>
      </c>
      <c r="AC4155">
        <v>0.28599999999999998</v>
      </c>
      <c r="AD4155">
        <v>0.29699999999999999</v>
      </c>
    </row>
    <row r="4156" spans="2:30" ht="15" customHeight="1" x14ac:dyDescent="0.45">
      <c r="B4156" t="s">
        <v>419</v>
      </c>
      <c r="C4156" t="s">
        <v>191</v>
      </c>
      <c r="D4156" t="s">
        <v>1355</v>
      </c>
      <c r="E4156" t="s">
        <v>1356</v>
      </c>
      <c r="F4156" t="s">
        <v>6435</v>
      </c>
      <c r="G4156" t="s">
        <v>422</v>
      </c>
      <c r="H4156" t="s">
        <v>1243</v>
      </c>
      <c r="I4156" t="s">
        <v>1216</v>
      </c>
      <c r="J4156">
        <v>2</v>
      </c>
      <c r="K4156" t="e">
        <f>#N/A</f>
        <v>#N/A</v>
      </c>
      <c r="L4156" t="e">
        <f>#N/A</f>
        <v>#N/A</v>
      </c>
      <c r="M4156" t="e">
        <f>#N/A</f>
        <v>#N/A</v>
      </c>
      <c r="N4156" t="e">
        <f>#N/A</f>
        <v>#N/A</v>
      </c>
      <c r="O4156" t="e">
        <f>#N/A</f>
        <v>#N/A</v>
      </c>
      <c r="P4156" t="e">
        <f>#N/A</f>
        <v>#N/A</v>
      </c>
      <c r="Q4156" t="e">
        <f>#N/A</f>
        <v>#N/A</v>
      </c>
      <c r="R4156" t="e">
        <f>#N/A</f>
        <v>#N/A</v>
      </c>
      <c r="S4156" t="e">
        <f>#N/A</f>
        <v>#N/A</v>
      </c>
      <c r="T4156" t="e">
        <f>#N/A</f>
        <v>#N/A</v>
      </c>
      <c r="U4156" t="e">
        <f>#N/A</f>
        <v>#N/A</v>
      </c>
      <c r="V4156" t="e">
        <f>#N/A</f>
        <v>#N/A</v>
      </c>
      <c r="W4156" t="e">
        <f>#N/A</f>
        <v>#N/A</v>
      </c>
      <c r="X4156" t="e">
        <f>#N/A</f>
        <v>#N/A</v>
      </c>
      <c r="Y4156" t="e">
        <f>#N/A</f>
        <v>#N/A</v>
      </c>
      <c r="Z4156" t="e">
        <f>#N/A</f>
        <v>#N/A</v>
      </c>
      <c r="AA4156" t="e">
        <f>#N/A</f>
        <v>#N/A</v>
      </c>
      <c r="AB4156" t="e">
        <f>#N/A</f>
        <v>#N/A</v>
      </c>
      <c r="AC4156" t="e">
        <f>#N/A</f>
        <v>#N/A</v>
      </c>
      <c r="AD4156" t="e">
        <f>#N/A</f>
        <v>#N/A</v>
      </c>
    </row>
    <row r="4157" spans="2:30" ht="15" customHeight="1" x14ac:dyDescent="0.45">
      <c r="B4157" t="s">
        <v>419</v>
      </c>
      <c r="C4157" t="s">
        <v>191</v>
      </c>
      <c r="D4157" t="s">
        <v>1358</v>
      </c>
      <c r="E4157" t="s">
        <v>1359</v>
      </c>
      <c r="F4157" t="s">
        <v>6436</v>
      </c>
      <c r="G4157" t="s">
        <v>422</v>
      </c>
      <c r="H4157" t="s">
        <v>1361</v>
      </c>
      <c r="I4157" t="s">
        <v>1216</v>
      </c>
      <c r="J4157">
        <v>2</v>
      </c>
      <c r="K4157">
        <v>0.41399999999999998</v>
      </c>
      <c r="L4157">
        <v>0.25900000000000001</v>
      </c>
      <c r="M4157">
        <v>0.24399999999999999</v>
      </c>
      <c r="N4157">
        <v>0.24399999999999999</v>
      </c>
      <c r="O4157">
        <v>0.29499999999999998</v>
      </c>
      <c r="P4157">
        <v>0.29499999999999998</v>
      </c>
      <c r="Q4157">
        <v>0.29499999999999998</v>
      </c>
      <c r="R4157">
        <v>0.29499999999999998</v>
      </c>
      <c r="S4157">
        <v>0.29499999999999998</v>
      </c>
      <c r="T4157">
        <v>0.29499999999999998</v>
      </c>
      <c r="U4157">
        <v>0.29499999999999998</v>
      </c>
      <c r="V4157">
        <v>0.29499999999999998</v>
      </c>
      <c r="W4157">
        <v>0.29499999999999998</v>
      </c>
      <c r="X4157">
        <v>0.29499999999999998</v>
      </c>
      <c r="Y4157">
        <v>0.29499999999999998</v>
      </c>
      <c r="Z4157">
        <v>0.29499999999999998</v>
      </c>
      <c r="AA4157">
        <v>0.29499999999999998</v>
      </c>
      <c r="AB4157">
        <v>0.29499999999999998</v>
      </c>
      <c r="AC4157">
        <v>0.29499999999999998</v>
      </c>
      <c r="AD4157">
        <v>0.29499999999999998</v>
      </c>
    </row>
    <row r="4158" spans="2:30" ht="15" customHeight="1" x14ac:dyDescent="0.45">
      <c r="B4158" t="s">
        <v>419</v>
      </c>
      <c r="C4158" t="s">
        <v>191</v>
      </c>
      <c r="D4158" t="s">
        <v>1362</v>
      </c>
      <c r="E4158" t="s">
        <v>1363</v>
      </c>
      <c r="F4158" t="s">
        <v>6437</v>
      </c>
      <c r="G4158" t="s">
        <v>422</v>
      </c>
      <c r="H4158" t="s">
        <v>1365</v>
      </c>
      <c r="I4158" t="s">
        <v>1216</v>
      </c>
      <c r="J4158">
        <v>2</v>
      </c>
      <c r="K4158" t="e">
        <f>#N/A</f>
        <v>#N/A</v>
      </c>
      <c r="L4158" t="e">
        <f>#N/A</f>
        <v>#N/A</v>
      </c>
      <c r="M4158" t="e">
        <f>#N/A</f>
        <v>#N/A</v>
      </c>
      <c r="N4158" t="e">
        <f>#N/A</f>
        <v>#N/A</v>
      </c>
      <c r="O4158" t="e">
        <f>#N/A</f>
        <v>#N/A</v>
      </c>
      <c r="P4158" t="e">
        <f>#N/A</f>
        <v>#N/A</v>
      </c>
      <c r="Q4158" t="e">
        <f>#N/A</f>
        <v>#N/A</v>
      </c>
      <c r="R4158" t="e">
        <f>#N/A</f>
        <v>#N/A</v>
      </c>
      <c r="S4158" t="e">
        <f>#N/A</f>
        <v>#N/A</v>
      </c>
      <c r="T4158" t="e">
        <f>#N/A</f>
        <v>#N/A</v>
      </c>
      <c r="U4158" t="e">
        <f>#N/A</f>
        <v>#N/A</v>
      </c>
      <c r="V4158" t="e">
        <f>#N/A</f>
        <v>#N/A</v>
      </c>
      <c r="W4158" t="e">
        <f>#N/A</f>
        <v>#N/A</v>
      </c>
      <c r="X4158" t="e">
        <f>#N/A</f>
        <v>#N/A</v>
      </c>
      <c r="Y4158" t="e">
        <f>#N/A</f>
        <v>#N/A</v>
      </c>
      <c r="Z4158" t="e">
        <f>#N/A</f>
        <v>#N/A</v>
      </c>
      <c r="AA4158" t="e">
        <f>#N/A</f>
        <v>#N/A</v>
      </c>
      <c r="AB4158" t="e">
        <f>#N/A</f>
        <v>#N/A</v>
      </c>
      <c r="AC4158" t="e">
        <f>#N/A</f>
        <v>#N/A</v>
      </c>
      <c r="AD4158" t="e">
        <f>#N/A</f>
        <v>#N/A</v>
      </c>
    </row>
    <row r="4159" spans="2:30" ht="15" customHeight="1" x14ac:dyDescent="0.45">
      <c r="B4159" t="s">
        <v>419</v>
      </c>
      <c r="C4159" t="s">
        <v>191</v>
      </c>
      <c r="D4159" t="s">
        <v>1366</v>
      </c>
      <c r="E4159" t="s">
        <v>1040</v>
      </c>
      <c r="F4159" t="s">
        <v>6339</v>
      </c>
      <c r="G4159" t="s">
        <v>422</v>
      </c>
      <c r="H4159" t="s">
        <v>1005</v>
      </c>
      <c r="I4159" t="s">
        <v>1216</v>
      </c>
      <c r="J4159">
        <v>1</v>
      </c>
      <c r="K4159">
        <v>-0.36899999999999999</v>
      </c>
      <c r="L4159">
        <v>-0.44</v>
      </c>
      <c r="M4159">
        <v>-0.44800000000000001</v>
      </c>
      <c r="N4159">
        <v>-0.36499999999999999</v>
      </c>
      <c r="O4159">
        <v>-0.38800000000000001</v>
      </c>
      <c r="P4159">
        <v>-0.35399999999999998</v>
      </c>
      <c r="Q4159">
        <v>-0.34399999999999997</v>
      </c>
      <c r="R4159">
        <v>-0.34</v>
      </c>
      <c r="S4159">
        <v>-0.33600000000000002</v>
      </c>
      <c r="T4159">
        <v>-0.33100000000000002</v>
      </c>
      <c r="U4159">
        <v>-0.33100000000000002</v>
      </c>
      <c r="V4159">
        <v>-0.33100000000000002</v>
      </c>
      <c r="W4159">
        <v>-0.33100000000000002</v>
      </c>
      <c r="X4159">
        <v>-0.33100000000000002</v>
      </c>
      <c r="Y4159">
        <v>-0.33100000000000002</v>
      </c>
      <c r="Z4159">
        <v>-0.33100000000000002</v>
      </c>
      <c r="AA4159">
        <v>-0.33100000000000002</v>
      </c>
      <c r="AB4159">
        <v>-0.33100000000000002</v>
      </c>
      <c r="AC4159">
        <v>-0.33100000000000002</v>
      </c>
      <c r="AD4159">
        <v>-0.33100000000000002</v>
      </c>
    </row>
    <row r="4160" spans="2:30" ht="15" customHeight="1" x14ac:dyDescent="0.45">
      <c r="B4160" t="s">
        <v>419</v>
      </c>
      <c r="C4160" t="s">
        <v>191</v>
      </c>
      <c r="D4160" t="s">
        <v>1367</v>
      </c>
      <c r="E4160" t="s">
        <v>1368</v>
      </c>
      <c r="F4160" t="s">
        <v>6438</v>
      </c>
      <c r="G4160" t="s">
        <v>422</v>
      </c>
      <c r="H4160" t="s">
        <v>1256</v>
      </c>
      <c r="I4160" t="s">
        <v>1257</v>
      </c>
      <c r="J4160">
        <v>1</v>
      </c>
      <c r="K4160">
        <v>-143.566</v>
      </c>
      <c r="L4160">
        <v>-170.96600000000001</v>
      </c>
      <c r="M4160">
        <v>-173.893</v>
      </c>
      <c r="N4160">
        <v>-142.01</v>
      </c>
      <c r="O4160">
        <v>-150.86699999999999</v>
      </c>
      <c r="P4160">
        <v>-137.51599999999999</v>
      </c>
      <c r="Q4160">
        <v>-133.84299999999999</v>
      </c>
      <c r="R4160">
        <v>-131.99100000000001</v>
      </c>
      <c r="S4160">
        <v>-130.37200000000001</v>
      </c>
      <c r="T4160">
        <v>-128.613</v>
      </c>
      <c r="U4160">
        <v>-128.613</v>
      </c>
      <c r="V4160">
        <v>-128.613</v>
      </c>
      <c r="W4160">
        <v>-128.613</v>
      </c>
      <c r="X4160">
        <v>-128.613</v>
      </c>
      <c r="Y4160">
        <v>-128.613</v>
      </c>
      <c r="Z4160">
        <v>-128.613</v>
      </c>
      <c r="AA4160">
        <v>-128.613</v>
      </c>
      <c r="AB4160">
        <v>-128.613</v>
      </c>
      <c r="AC4160">
        <v>-128.613</v>
      </c>
      <c r="AD4160">
        <v>-128.613</v>
      </c>
    </row>
    <row r="4161" spans="2:30" ht="15" customHeight="1" x14ac:dyDescent="0.45">
      <c r="B4161" t="s">
        <v>419</v>
      </c>
      <c r="C4161" t="s">
        <v>191</v>
      </c>
      <c r="D4161" t="s">
        <v>1370</v>
      </c>
      <c r="E4161" t="s">
        <v>1371</v>
      </c>
      <c r="F4161" t="s">
        <v>6439</v>
      </c>
      <c r="G4161" t="s">
        <v>422</v>
      </c>
      <c r="H4161" t="s">
        <v>1373</v>
      </c>
      <c r="I4161" t="s">
        <v>1216</v>
      </c>
      <c r="J4161">
        <v>2</v>
      </c>
      <c r="K4161" t="e">
        <f>#N/A</f>
        <v>#N/A</v>
      </c>
      <c r="L4161" t="e">
        <f>#N/A</f>
        <v>#N/A</v>
      </c>
      <c r="M4161" t="e">
        <f>#N/A</f>
        <v>#N/A</v>
      </c>
      <c r="N4161" t="e">
        <f>#N/A</f>
        <v>#N/A</v>
      </c>
      <c r="O4161" t="e">
        <f>#N/A</f>
        <v>#N/A</v>
      </c>
      <c r="P4161" t="e">
        <f>#N/A</f>
        <v>#N/A</v>
      </c>
      <c r="Q4161" t="e">
        <f>#N/A</f>
        <v>#N/A</v>
      </c>
      <c r="R4161" t="e">
        <f>#N/A</f>
        <v>#N/A</v>
      </c>
      <c r="S4161" t="e">
        <f>#N/A</f>
        <v>#N/A</v>
      </c>
      <c r="T4161" t="e">
        <f>#N/A</f>
        <v>#N/A</v>
      </c>
      <c r="U4161" t="e">
        <f>#N/A</f>
        <v>#N/A</v>
      </c>
      <c r="V4161" t="e">
        <f>#N/A</f>
        <v>#N/A</v>
      </c>
      <c r="W4161" t="e">
        <f>#N/A</f>
        <v>#N/A</v>
      </c>
      <c r="X4161" t="e">
        <f>#N/A</f>
        <v>#N/A</v>
      </c>
      <c r="Y4161" t="e">
        <f>#N/A</f>
        <v>#N/A</v>
      </c>
      <c r="Z4161" t="e">
        <f>#N/A</f>
        <v>#N/A</v>
      </c>
      <c r="AA4161" t="e">
        <f>#N/A</f>
        <v>#N/A</v>
      </c>
      <c r="AB4161" t="e">
        <f>#N/A</f>
        <v>#N/A</v>
      </c>
      <c r="AC4161" t="e">
        <f>#N/A</f>
        <v>#N/A</v>
      </c>
      <c r="AD4161" t="e">
        <f>#N/A</f>
        <v>#N/A</v>
      </c>
    </row>
    <row r="4162" spans="2:30" ht="15" customHeight="1" x14ac:dyDescent="0.45">
      <c r="B4162" t="s">
        <v>419</v>
      </c>
      <c r="C4162" t="s">
        <v>191</v>
      </c>
      <c r="D4162" t="s">
        <v>1374</v>
      </c>
      <c r="E4162" t="s">
        <v>1375</v>
      </c>
      <c r="F4162" t="s">
        <v>6440</v>
      </c>
      <c r="G4162" t="s">
        <v>422</v>
      </c>
      <c r="H4162" t="s">
        <v>1265</v>
      </c>
      <c r="I4162" t="s">
        <v>1257</v>
      </c>
      <c r="J4162">
        <v>2</v>
      </c>
      <c r="K4162">
        <v>0</v>
      </c>
      <c r="L4162">
        <v>0</v>
      </c>
      <c r="M4162">
        <v>0</v>
      </c>
      <c r="N4162">
        <v>0</v>
      </c>
      <c r="O4162">
        <v>0</v>
      </c>
      <c r="P4162">
        <v>0</v>
      </c>
      <c r="Q4162">
        <v>0</v>
      </c>
      <c r="R4162">
        <v>0</v>
      </c>
      <c r="S4162">
        <v>0</v>
      </c>
      <c r="T4162">
        <v>0</v>
      </c>
      <c r="U4162">
        <v>0</v>
      </c>
      <c r="V4162">
        <v>0</v>
      </c>
      <c r="W4162">
        <v>0</v>
      </c>
      <c r="X4162">
        <v>0</v>
      </c>
      <c r="Y4162">
        <v>0</v>
      </c>
      <c r="Z4162">
        <v>0</v>
      </c>
      <c r="AA4162">
        <v>0</v>
      </c>
      <c r="AB4162">
        <v>0</v>
      </c>
      <c r="AC4162">
        <v>0</v>
      </c>
      <c r="AD4162">
        <v>0</v>
      </c>
    </row>
    <row r="4163" spans="2:30" ht="15" customHeight="1" x14ac:dyDescent="0.45">
      <c r="B4163" t="s">
        <v>419</v>
      </c>
      <c r="C4163" t="s">
        <v>191</v>
      </c>
      <c r="D4163" t="s">
        <v>1377</v>
      </c>
      <c r="E4163" t="s">
        <v>1378</v>
      </c>
      <c r="F4163" t="s">
        <v>6441</v>
      </c>
      <c r="G4163" t="s">
        <v>422</v>
      </c>
      <c r="H4163" t="s">
        <v>1215</v>
      </c>
      <c r="I4163" t="s">
        <v>1380</v>
      </c>
      <c r="J4163">
        <v>2</v>
      </c>
      <c r="K4163">
        <v>16.391999999999999</v>
      </c>
      <c r="L4163">
        <v>14.093999999999999</v>
      </c>
      <c r="M4163">
        <v>13.279</v>
      </c>
      <c r="N4163">
        <v>12.816000000000001</v>
      </c>
      <c r="O4163">
        <v>13.071</v>
      </c>
      <c r="P4163">
        <v>13.372999999999999</v>
      </c>
      <c r="Q4163">
        <v>13.603</v>
      </c>
      <c r="R4163">
        <v>13.842000000000001</v>
      </c>
      <c r="S4163">
        <v>14.09</v>
      </c>
      <c r="T4163">
        <v>14.35</v>
      </c>
      <c r="U4163">
        <v>14.65</v>
      </c>
      <c r="V4163">
        <v>14.962</v>
      </c>
      <c r="W4163">
        <v>15.287000000000001</v>
      </c>
      <c r="X4163">
        <v>15.624000000000001</v>
      </c>
      <c r="Y4163">
        <v>15.975</v>
      </c>
      <c r="Z4163">
        <v>16.341000000000001</v>
      </c>
      <c r="AA4163">
        <v>16.72</v>
      </c>
      <c r="AB4163">
        <v>17.114999999999998</v>
      </c>
      <c r="AC4163">
        <v>17.526</v>
      </c>
      <c r="AD4163">
        <v>17.952999999999999</v>
      </c>
    </row>
    <row r="4164" spans="2:30" ht="15" customHeight="1" x14ac:dyDescent="0.45">
      <c r="B4164" t="s">
        <v>419</v>
      </c>
      <c r="C4164" t="s">
        <v>191</v>
      </c>
      <c r="D4164" t="s">
        <v>1381</v>
      </c>
      <c r="E4164" t="s">
        <v>1382</v>
      </c>
      <c r="F4164" t="s">
        <v>6442</v>
      </c>
      <c r="G4164" t="s">
        <v>422</v>
      </c>
      <c r="H4164" t="s">
        <v>964</v>
      </c>
      <c r="I4164" t="s">
        <v>1380</v>
      </c>
      <c r="J4164">
        <v>2</v>
      </c>
      <c r="K4164">
        <v>11.12</v>
      </c>
      <c r="L4164">
        <v>8.6110000000000007</v>
      </c>
      <c r="M4164">
        <v>7.577</v>
      </c>
      <c r="N4164">
        <v>6.8849999999999998</v>
      </c>
      <c r="O4164">
        <v>6.9039999999999999</v>
      </c>
      <c r="P4164">
        <v>6.9580000000000002</v>
      </c>
      <c r="Q4164">
        <v>6.9320000000000004</v>
      </c>
      <c r="R4164">
        <v>6.9039999999999999</v>
      </c>
      <c r="S4164">
        <v>6.875</v>
      </c>
      <c r="T4164">
        <v>6.8460000000000001</v>
      </c>
      <c r="U4164">
        <v>6.8460000000000001</v>
      </c>
      <c r="V4164">
        <v>6.8460000000000001</v>
      </c>
      <c r="W4164">
        <v>6.8460000000000001</v>
      </c>
      <c r="X4164">
        <v>6.8460000000000001</v>
      </c>
      <c r="Y4164">
        <v>6.8460000000000001</v>
      </c>
      <c r="Z4164">
        <v>6.8460000000000001</v>
      </c>
      <c r="AA4164">
        <v>6.8460000000000001</v>
      </c>
      <c r="AB4164">
        <v>6.8460000000000001</v>
      </c>
      <c r="AC4164">
        <v>6.8460000000000001</v>
      </c>
      <c r="AD4164">
        <v>6.8460000000000001</v>
      </c>
    </row>
    <row r="4165" spans="2:30" ht="15" customHeight="1" x14ac:dyDescent="0.45">
      <c r="B4165" t="s">
        <v>419</v>
      </c>
      <c r="C4165" t="s">
        <v>191</v>
      </c>
      <c r="D4165" t="s">
        <v>1384</v>
      </c>
      <c r="E4165" t="s">
        <v>1385</v>
      </c>
      <c r="F4165" t="s">
        <v>6443</v>
      </c>
      <c r="G4165" t="s">
        <v>422</v>
      </c>
      <c r="H4165" t="s">
        <v>1223</v>
      </c>
      <c r="I4165" t="s">
        <v>1380</v>
      </c>
      <c r="J4165">
        <v>2</v>
      </c>
      <c r="K4165">
        <v>0</v>
      </c>
      <c r="L4165">
        <v>0</v>
      </c>
      <c r="M4165">
        <v>0</v>
      </c>
      <c r="N4165">
        <v>0</v>
      </c>
      <c r="O4165">
        <v>0</v>
      </c>
      <c r="P4165">
        <v>0</v>
      </c>
      <c r="Q4165">
        <v>0</v>
      </c>
      <c r="R4165">
        <v>0</v>
      </c>
      <c r="S4165">
        <v>0</v>
      </c>
      <c r="T4165">
        <v>0</v>
      </c>
      <c r="U4165">
        <v>0</v>
      </c>
      <c r="V4165">
        <v>0</v>
      </c>
      <c r="W4165">
        <v>0</v>
      </c>
      <c r="X4165">
        <v>0</v>
      </c>
      <c r="Y4165">
        <v>0</v>
      </c>
      <c r="Z4165">
        <v>0</v>
      </c>
      <c r="AA4165">
        <v>0</v>
      </c>
      <c r="AB4165">
        <v>0</v>
      </c>
      <c r="AC4165">
        <v>0</v>
      </c>
      <c r="AD4165">
        <v>0</v>
      </c>
    </row>
    <row r="4166" spans="2:30" ht="15" customHeight="1" x14ac:dyDescent="0.45">
      <c r="B4166" t="s">
        <v>419</v>
      </c>
      <c r="C4166" t="s">
        <v>191</v>
      </c>
      <c r="D4166" t="s">
        <v>1387</v>
      </c>
      <c r="E4166" t="s">
        <v>1388</v>
      </c>
      <c r="F4166" t="s">
        <v>6444</v>
      </c>
      <c r="G4166" t="s">
        <v>422</v>
      </c>
      <c r="H4166" t="s">
        <v>1239</v>
      </c>
      <c r="I4166" t="s">
        <v>1380</v>
      </c>
      <c r="J4166">
        <v>2</v>
      </c>
      <c r="K4166">
        <v>5.2720000000000002</v>
      </c>
      <c r="L4166">
        <v>5.4829999999999997</v>
      </c>
      <c r="M4166">
        <v>5.702</v>
      </c>
      <c r="N4166">
        <v>5.93</v>
      </c>
      <c r="O4166">
        <v>6.1680000000000001</v>
      </c>
      <c r="P4166">
        <v>6.4139999999999997</v>
      </c>
      <c r="Q4166">
        <v>6.6710000000000003</v>
      </c>
      <c r="R4166">
        <v>6.9379999999999997</v>
      </c>
      <c r="S4166">
        <v>7.2149999999999999</v>
      </c>
      <c r="T4166">
        <v>7.5039999999999996</v>
      </c>
      <c r="U4166">
        <v>7.8040000000000003</v>
      </c>
      <c r="V4166">
        <v>8.1159999999999997</v>
      </c>
      <c r="W4166">
        <v>8.4410000000000007</v>
      </c>
      <c r="X4166">
        <v>8.7780000000000005</v>
      </c>
      <c r="Y4166">
        <v>9.1300000000000008</v>
      </c>
      <c r="Z4166">
        <v>9.4949999999999992</v>
      </c>
      <c r="AA4166">
        <v>9.8740000000000006</v>
      </c>
      <c r="AB4166">
        <v>10.269</v>
      </c>
      <c r="AC4166">
        <v>10.68</v>
      </c>
      <c r="AD4166">
        <v>11.106999999999999</v>
      </c>
    </row>
    <row r="4167" spans="2:30" ht="15" customHeight="1" x14ac:dyDescent="0.45">
      <c r="B4167" t="s">
        <v>419</v>
      </c>
      <c r="C4167" t="s">
        <v>191</v>
      </c>
      <c r="D4167" t="s">
        <v>1390</v>
      </c>
      <c r="E4167" t="s">
        <v>1391</v>
      </c>
      <c r="F4167" t="s">
        <v>6445</v>
      </c>
      <c r="G4167" t="s">
        <v>422</v>
      </c>
      <c r="H4167" t="s">
        <v>1243</v>
      </c>
      <c r="I4167" t="s">
        <v>1380</v>
      </c>
      <c r="J4167">
        <v>2</v>
      </c>
      <c r="K4167">
        <v>0</v>
      </c>
      <c r="L4167">
        <v>0</v>
      </c>
      <c r="M4167">
        <v>0</v>
      </c>
      <c r="N4167">
        <v>0</v>
      </c>
      <c r="O4167">
        <v>0</v>
      </c>
      <c r="P4167">
        <v>0</v>
      </c>
      <c r="Q4167">
        <v>0</v>
      </c>
      <c r="R4167">
        <v>0</v>
      </c>
      <c r="S4167">
        <v>0</v>
      </c>
      <c r="T4167">
        <v>0</v>
      </c>
      <c r="U4167">
        <v>0</v>
      </c>
      <c r="V4167">
        <v>0</v>
      </c>
      <c r="W4167">
        <v>0</v>
      </c>
      <c r="X4167">
        <v>0</v>
      </c>
      <c r="Y4167">
        <v>0</v>
      </c>
      <c r="Z4167">
        <v>0</v>
      </c>
      <c r="AA4167">
        <v>0</v>
      </c>
      <c r="AB4167">
        <v>0</v>
      </c>
      <c r="AC4167">
        <v>0</v>
      </c>
      <c r="AD4167">
        <v>0</v>
      </c>
    </row>
    <row r="4168" spans="2:30" ht="15" customHeight="1" x14ac:dyDescent="0.45">
      <c r="B4168" t="s">
        <v>419</v>
      </c>
      <c r="C4168" t="s">
        <v>191</v>
      </c>
      <c r="D4168" t="s">
        <v>1393</v>
      </c>
      <c r="E4168" t="s">
        <v>1394</v>
      </c>
      <c r="F4168" t="s">
        <v>6446</v>
      </c>
      <c r="G4168" t="s">
        <v>422</v>
      </c>
      <c r="H4168" t="s">
        <v>1396</v>
      </c>
      <c r="I4168" t="s">
        <v>1380</v>
      </c>
      <c r="J4168">
        <v>2</v>
      </c>
      <c r="K4168">
        <v>11.465999999999999</v>
      </c>
      <c r="L4168">
        <v>8.83</v>
      </c>
      <c r="M4168">
        <v>7.7460000000000004</v>
      </c>
      <c r="N4168">
        <v>7.0540000000000003</v>
      </c>
      <c r="O4168">
        <v>9.0719999999999992</v>
      </c>
      <c r="P4168">
        <v>9.1270000000000007</v>
      </c>
      <c r="Q4168">
        <v>9.1010000000000009</v>
      </c>
      <c r="R4168">
        <v>9.0730000000000004</v>
      </c>
      <c r="S4168">
        <v>9.0429999999999993</v>
      </c>
      <c r="T4168">
        <v>9.0139999999999993</v>
      </c>
      <c r="U4168">
        <v>9.0139999999999993</v>
      </c>
      <c r="V4168">
        <v>9.0139999999999993</v>
      </c>
      <c r="W4168">
        <v>9.0139999999999993</v>
      </c>
      <c r="X4168">
        <v>9.0139999999999993</v>
      </c>
      <c r="Y4168">
        <v>9.0139999999999993</v>
      </c>
      <c r="Z4168">
        <v>9.0139999999999993</v>
      </c>
      <c r="AA4168">
        <v>9.0139999999999993</v>
      </c>
      <c r="AB4168">
        <v>9.0139999999999993</v>
      </c>
      <c r="AC4168">
        <v>9.0139999999999993</v>
      </c>
      <c r="AD4168">
        <v>9.0139999999999993</v>
      </c>
    </row>
    <row r="4169" spans="2:30" ht="15" customHeight="1" x14ac:dyDescent="0.45">
      <c r="B4169" t="s">
        <v>419</v>
      </c>
      <c r="C4169" t="s">
        <v>191</v>
      </c>
      <c r="D4169" t="s">
        <v>1397</v>
      </c>
      <c r="E4169" t="s">
        <v>1398</v>
      </c>
      <c r="F4169" t="s">
        <v>6447</v>
      </c>
      <c r="G4169" t="s">
        <v>422</v>
      </c>
      <c r="H4169" t="s">
        <v>1400</v>
      </c>
      <c r="I4169" t="s">
        <v>1380</v>
      </c>
      <c r="J4169">
        <v>2</v>
      </c>
      <c r="K4169">
        <v>-4.9260000000000002</v>
      </c>
      <c r="L4169">
        <v>-5.2640000000000002</v>
      </c>
      <c r="M4169">
        <v>-5.5339999999999998</v>
      </c>
      <c r="N4169">
        <v>-5.7619999999999996</v>
      </c>
      <c r="O4169">
        <v>-3.9990000000000001</v>
      </c>
      <c r="P4169">
        <v>-4.2460000000000004</v>
      </c>
      <c r="Q4169">
        <v>-4.5019999999999998</v>
      </c>
      <c r="R4169">
        <v>-4.7690000000000001</v>
      </c>
      <c r="S4169">
        <v>-5.0469999999999997</v>
      </c>
      <c r="T4169">
        <v>-5.335</v>
      </c>
      <c r="U4169">
        <v>-5.6349999999999998</v>
      </c>
      <c r="V4169">
        <v>-5.9480000000000004</v>
      </c>
      <c r="W4169">
        <v>-6.2720000000000002</v>
      </c>
      <c r="X4169">
        <v>-6.61</v>
      </c>
      <c r="Y4169">
        <v>-6.9610000000000003</v>
      </c>
      <c r="Z4169">
        <v>-7.3259999999999996</v>
      </c>
      <c r="AA4169">
        <v>-7.7060000000000004</v>
      </c>
      <c r="AB4169">
        <v>-8.1010000000000009</v>
      </c>
      <c r="AC4169">
        <v>-8.5120000000000005</v>
      </c>
      <c r="AD4169">
        <v>-8.9390000000000001</v>
      </c>
    </row>
    <row r="4170" spans="2:30" ht="15" customHeight="1" x14ac:dyDescent="0.45">
      <c r="B4170" t="s">
        <v>419</v>
      </c>
      <c r="C4170" t="s">
        <v>191</v>
      </c>
      <c r="D4170" t="s">
        <v>1401</v>
      </c>
      <c r="E4170" t="s">
        <v>1010</v>
      </c>
      <c r="F4170" t="s">
        <v>6329</v>
      </c>
      <c r="G4170" t="s">
        <v>422</v>
      </c>
      <c r="H4170" t="s">
        <v>1402</v>
      </c>
      <c r="I4170" t="s">
        <v>1380</v>
      </c>
      <c r="J4170">
        <v>1</v>
      </c>
      <c r="K4170">
        <v>0.34599999999999997</v>
      </c>
      <c r="L4170">
        <v>0.219</v>
      </c>
      <c r="M4170">
        <v>0.16900000000000001</v>
      </c>
      <c r="N4170">
        <v>0.16900000000000001</v>
      </c>
      <c r="O4170">
        <v>0.16900000000000001</v>
      </c>
      <c r="P4170">
        <v>0.16900000000000001</v>
      </c>
      <c r="Q4170">
        <v>0.16900000000000001</v>
      </c>
      <c r="R4170">
        <v>0.16900000000000001</v>
      </c>
      <c r="S4170">
        <v>0.16900000000000001</v>
      </c>
      <c r="T4170">
        <v>0.16900000000000001</v>
      </c>
      <c r="U4170">
        <v>0.16900000000000001</v>
      </c>
      <c r="V4170">
        <v>0.16900000000000001</v>
      </c>
      <c r="W4170">
        <v>0.16900000000000001</v>
      </c>
      <c r="X4170">
        <v>0.16900000000000001</v>
      </c>
      <c r="Y4170">
        <v>0.16900000000000001</v>
      </c>
      <c r="Z4170">
        <v>0.16900000000000001</v>
      </c>
      <c r="AA4170">
        <v>0.16900000000000001</v>
      </c>
      <c r="AB4170">
        <v>0.16900000000000001</v>
      </c>
      <c r="AC4170">
        <v>0.16900000000000001</v>
      </c>
      <c r="AD4170">
        <v>0.16900000000000001</v>
      </c>
    </row>
    <row r="4171" spans="2:30" ht="15" customHeight="1" x14ac:dyDescent="0.45">
      <c r="B4171" t="s">
        <v>419</v>
      </c>
      <c r="C4171" t="s">
        <v>191</v>
      </c>
      <c r="D4171" t="s">
        <v>1403</v>
      </c>
      <c r="E4171" t="s">
        <v>1404</v>
      </c>
      <c r="F4171" t="s">
        <v>6448</v>
      </c>
      <c r="G4171" t="s">
        <v>422</v>
      </c>
      <c r="H4171" t="s">
        <v>1256</v>
      </c>
      <c r="I4171" t="s">
        <v>1257</v>
      </c>
      <c r="J4171">
        <v>1</v>
      </c>
      <c r="K4171">
        <v>3.5920000000000001</v>
      </c>
      <c r="L4171">
        <v>2.2810000000000001</v>
      </c>
      <c r="M4171">
        <v>1.7529999999999999</v>
      </c>
      <c r="N4171">
        <v>1.7529999999999999</v>
      </c>
      <c r="O4171">
        <v>1.7529999999999999</v>
      </c>
      <c r="P4171">
        <v>1.7529999999999999</v>
      </c>
      <c r="Q4171">
        <v>1.7529999999999999</v>
      </c>
      <c r="R4171">
        <v>1.7529999999999999</v>
      </c>
      <c r="S4171">
        <v>1.7529999999999999</v>
      </c>
      <c r="T4171">
        <v>1.7529999999999999</v>
      </c>
      <c r="U4171">
        <v>1.7529999999999999</v>
      </c>
      <c r="V4171">
        <v>1.7529999999999999</v>
      </c>
      <c r="W4171">
        <v>1.7529999999999999</v>
      </c>
      <c r="X4171">
        <v>1.7529999999999999</v>
      </c>
      <c r="Y4171">
        <v>1.7529999999999999</v>
      </c>
      <c r="Z4171">
        <v>1.7529999999999999</v>
      </c>
      <c r="AA4171">
        <v>1.7529999999999999</v>
      </c>
      <c r="AB4171">
        <v>1.7529999999999999</v>
      </c>
      <c r="AC4171">
        <v>1.7529999999999999</v>
      </c>
      <c r="AD4171">
        <v>1.7529999999999999</v>
      </c>
    </row>
    <row r="4172" spans="2:30" ht="15" customHeight="1" x14ac:dyDescent="0.45">
      <c r="B4172" t="s">
        <v>419</v>
      </c>
      <c r="C4172" t="s">
        <v>191</v>
      </c>
      <c r="D4172" t="s">
        <v>1406</v>
      </c>
      <c r="E4172" t="s">
        <v>1407</v>
      </c>
      <c r="F4172" t="s">
        <v>6449</v>
      </c>
      <c r="G4172" t="s">
        <v>422</v>
      </c>
      <c r="H4172" t="s">
        <v>1409</v>
      </c>
      <c r="I4172" t="s">
        <v>1380</v>
      </c>
      <c r="J4172">
        <v>2</v>
      </c>
      <c r="K4172">
        <v>5.2720000000000002</v>
      </c>
      <c r="L4172">
        <v>5.4829999999999997</v>
      </c>
      <c r="M4172">
        <v>5.702</v>
      </c>
      <c r="N4172">
        <v>5.93</v>
      </c>
      <c r="O4172">
        <v>6.1680000000000001</v>
      </c>
      <c r="P4172">
        <v>6.4139999999999997</v>
      </c>
      <c r="Q4172">
        <v>6.6710000000000003</v>
      </c>
      <c r="R4172">
        <v>6.9379999999999997</v>
      </c>
      <c r="S4172">
        <v>7.2149999999999999</v>
      </c>
      <c r="T4172">
        <v>7.5039999999999996</v>
      </c>
      <c r="U4172">
        <v>7.8040000000000003</v>
      </c>
      <c r="V4172">
        <v>8.1159999999999997</v>
      </c>
      <c r="W4172">
        <v>8.4410000000000007</v>
      </c>
      <c r="X4172">
        <v>8.7780000000000005</v>
      </c>
      <c r="Y4172">
        <v>9.1300000000000008</v>
      </c>
      <c r="Z4172">
        <v>9.4949999999999992</v>
      </c>
      <c r="AA4172">
        <v>9.8740000000000006</v>
      </c>
      <c r="AB4172">
        <v>10.269</v>
      </c>
      <c r="AC4172">
        <v>10.68</v>
      </c>
      <c r="AD4172">
        <v>11.106999999999999</v>
      </c>
    </row>
    <row r="4173" spans="2:30" ht="15" customHeight="1" x14ac:dyDescent="0.45">
      <c r="B4173" t="s">
        <v>419</v>
      </c>
      <c r="C4173" t="s">
        <v>191</v>
      </c>
      <c r="D4173" t="s">
        <v>1410</v>
      </c>
      <c r="E4173" t="s">
        <v>1411</v>
      </c>
      <c r="F4173" t="s">
        <v>6450</v>
      </c>
      <c r="G4173" t="s">
        <v>422</v>
      </c>
      <c r="H4173" t="s">
        <v>1265</v>
      </c>
      <c r="I4173" t="s">
        <v>1257</v>
      </c>
      <c r="J4173">
        <v>2</v>
      </c>
      <c r="K4173">
        <v>54.802</v>
      </c>
      <c r="L4173">
        <v>56.994</v>
      </c>
      <c r="M4173">
        <v>59.274000000000001</v>
      </c>
      <c r="N4173">
        <v>61.645000000000003</v>
      </c>
      <c r="O4173">
        <v>64.11</v>
      </c>
      <c r="P4173">
        <v>66.674999999999997</v>
      </c>
      <c r="Q4173">
        <v>69.341999999999999</v>
      </c>
      <c r="R4173">
        <v>72.114999999999995</v>
      </c>
      <c r="S4173">
        <v>75</v>
      </c>
      <c r="T4173">
        <v>78</v>
      </c>
      <c r="U4173">
        <v>81.12</v>
      </c>
      <c r="V4173">
        <v>84.364999999999995</v>
      </c>
      <c r="W4173">
        <v>87.739000000000004</v>
      </c>
      <c r="X4173">
        <v>91.248999999999995</v>
      </c>
      <c r="Y4173">
        <v>94.899000000000001</v>
      </c>
      <c r="Z4173">
        <v>98.694999999999993</v>
      </c>
      <c r="AA4173">
        <v>102.643</v>
      </c>
      <c r="AB4173">
        <v>106.748</v>
      </c>
      <c r="AC4173">
        <v>111.018</v>
      </c>
      <c r="AD4173">
        <v>115.459</v>
      </c>
    </row>
    <row r="4174" spans="2:30" ht="15" customHeight="1" x14ac:dyDescent="0.45">
      <c r="B4174" t="s">
        <v>419</v>
      </c>
      <c r="C4174" t="s">
        <v>191</v>
      </c>
      <c r="D4174" t="s">
        <v>1413</v>
      </c>
      <c r="E4174" t="s">
        <v>1414</v>
      </c>
      <c r="F4174" t="s">
        <v>6451</v>
      </c>
      <c r="G4174" t="s">
        <v>422</v>
      </c>
      <c r="H4174" t="s">
        <v>1215</v>
      </c>
      <c r="I4174" t="s">
        <v>1380</v>
      </c>
      <c r="J4174">
        <v>2</v>
      </c>
      <c r="K4174">
        <v>29.199000000000002</v>
      </c>
      <c r="L4174">
        <v>21.902000000000001</v>
      </c>
      <c r="M4174">
        <v>21.242999999999999</v>
      </c>
      <c r="N4174">
        <v>20.411999999999999</v>
      </c>
      <c r="O4174">
        <v>20.712</v>
      </c>
      <c r="P4174">
        <v>21.079000000000001</v>
      </c>
      <c r="Q4174">
        <v>21.331</v>
      </c>
      <c r="R4174">
        <v>21.591000000000001</v>
      </c>
      <c r="S4174">
        <v>21.86</v>
      </c>
      <c r="T4174">
        <v>22.143999999999998</v>
      </c>
      <c r="U4174">
        <v>22.486000000000001</v>
      </c>
      <c r="V4174">
        <v>22.841999999999999</v>
      </c>
      <c r="W4174">
        <v>23.212</v>
      </c>
      <c r="X4174">
        <v>23.597000000000001</v>
      </c>
      <c r="Y4174">
        <v>23.997</v>
      </c>
      <c r="Z4174">
        <v>24.413</v>
      </c>
      <c r="AA4174">
        <v>24.846</v>
      </c>
      <c r="AB4174">
        <v>25.297000000000001</v>
      </c>
      <c r="AC4174">
        <v>25.765000000000001</v>
      </c>
      <c r="AD4174">
        <v>26.251999999999999</v>
      </c>
    </row>
    <row r="4175" spans="2:30" ht="15" customHeight="1" x14ac:dyDescent="0.45">
      <c r="B4175" t="s">
        <v>419</v>
      </c>
      <c r="C4175" t="s">
        <v>191</v>
      </c>
      <c r="D4175" t="s">
        <v>1416</v>
      </c>
      <c r="E4175" t="s">
        <v>1417</v>
      </c>
      <c r="F4175" t="s">
        <v>6452</v>
      </c>
      <c r="G4175" t="s">
        <v>422</v>
      </c>
      <c r="H4175" t="s">
        <v>964</v>
      </c>
      <c r="I4175" t="s">
        <v>1380</v>
      </c>
      <c r="J4175">
        <v>2</v>
      </c>
      <c r="K4175">
        <v>20.341000000000001</v>
      </c>
      <c r="L4175">
        <v>13.728999999999999</v>
      </c>
      <c r="M4175">
        <v>12.932</v>
      </c>
      <c r="N4175">
        <v>11.975</v>
      </c>
      <c r="O4175">
        <v>12</v>
      </c>
      <c r="P4175">
        <v>12.076000000000001</v>
      </c>
      <c r="Q4175">
        <v>12.04</v>
      </c>
      <c r="R4175">
        <v>12.002000000000001</v>
      </c>
      <c r="S4175">
        <v>11.96</v>
      </c>
      <c r="T4175">
        <v>11.920999999999999</v>
      </c>
      <c r="U4175">
        <v>11.920999999999999</v>
      </c>
      <c r="V4175">
        <v>11.920999999999999</v>
      </c>
      <c r="W4175">
        <v>11.920999999999999</v>
      </c>
      <c r="X4175">
        <v>11.920999999999999</v>
      </c>
      <c r="Y4175">
        <v>11.920999999999999</v>
      </c>
      <c r="Z4175">
        <v>11.920999999999999</v>
      </c>
      <c r="AA4175">
        <v>11.920999999999999</v>
      </c>
      <c r="AB4175">
        <v>11.920999999999999</v>
      </c>
      <c r="AC4175">
        <v>11.920999999999999</v>
      </c>
      <c r="AD4175">
        <v>11.920999999999999</v>
      </c>
    </row>
    <row r="4176" spans="2:30" ht="15" customHeight="1" x14ac:dyDescent="0.45">
      <c r="B4176" t="s">
        <v>419</v>
      </c>
      <c r="C4176" t="s">
        <v>191</v>
      </c>
      <c r="D4176" t="s">
        <v>1419</v>
      </c>
      <c r="E4176" t="s">
        <v>1420</v>
      </c>
      <c r="F4176" t="s">
        <v>6453</v>
      </c>
      <c r="G4176" t="s">
        <v>422</v>
      </c>
      <c r="H4176" t="s">
        <v>1223</v>
      </c>
      <c r="I4176" t="s">
        <v>1380</v>
      </c>
      <c r="J4176">
        <v>2</v>
      </c>
      <c r="K4176">
        <v>0</v>
      </c>
      <c r="L4176">
        <v>0</v>
      </c>
      <c r="M4176">
        <v>0</v>
      </c>
      <c r="N4176">
        <v>0</v>
      </c>
      <c r="O4176">
        <v>0</v>
      </c>
      <c r="P4176">
        <v>0</v>
      </c>
      <c r="Q4176">
        <v>0</v>
      </c>
      <c r="R4176">
        <v>0</v>
      </c>
      <c r="S4176">
        <v>0</v>
      </c>
      <c r="T4176">
        <v>0</v>
      </c>
      <c r="U4176">
        <v>0</v>
      </c>
      <c r="V4176">
        <v>0</v>
      </c>
      <c r="W4176">
        <v>0</v>
      </c>
      <c r="X4176">
        <v>0</v>
      </c>
      <c r="Y4176">
        <v>0</v>
      </c>
      <c r="Z4176">
        <v>0</v>
      </c>
      <c r="AA4176">
        <v>0</v>
      </c>
      <c r="AB4176">
        <v>0</v>
      </c>
      <c r="AC4176">
        <v>0</v>
      </c>
      <c r="AD4176">
        <v>0</v>
      </c>
    </row>
    <row r="4177" spans="2:30" ht="15" customHeight="1" x14ac:dyDescent="0.45">
      <c r="B4177" t="s">
        <v>419</v>
      </c>
      <c r="C4177" t="s">
        <v>191</v>
      </c>
      <c r="D4177" t="s">
        <v>1422</v>
      </c>
      <c r="E4177" t="s">
        <v>1423</v>
      </c>
      <c r="F4177" t="s">
        <v>6454</v>
      </c>
      <c r="G4177" t="s">
        <v>422</v>
      </c>
      <c r="H4177" t="s">
        <v>1239</v>
      </c>
      <c r="I4177" t="s">
        <v>1380</v>
      </c>
      <c r="J4177">
        <v>2</v>
      </c>
      <c r="K4177">
        <v>5.2720000000000002</v>
      </c>
      <c r="L4177">
        <v>5.4829999999999997</v>
      </c>
      <c r="M4177">
        <v>5.702</v>
      </c>
      <c r="N4177">
        <v>5.93</v>
      </c>
      <c r="O4177">
        <v>6.1680000000000001</v>
      </c>
      <c r="P4177">
        <v>6.4139999999999997</v>
      </c>
      <c r="Q4177">
        <v>6.6710000000000003</v>
      </c>
      <c r="R4177">
        <v>6.9379999999999997</v>
      </c>
      <c r="S4177">
        <v>7.2149999999999999</v>
      </c>
      <c r="T4177">
        <v>7.5039999999999996</v>
      </c>
      <c r="U4177">
        <v>7.8040000000000003</v>
      </c>
      <c r="V4177">
        <v>8.1159999999999997</v>
      </c>
      <c r="W4177">
        <v>8.4410000000000007</v>
      </c>
      <c r="X4177">
        <v>8.7780000000000005</v>
      </c>
      <c r="Y4177">
        <v>9.1300000000000008</v>
      </c>
      <c r="Z4177">
        <v>9.4949999999999992</v>
      </c>
      <c r="AA4177">
        <v>9.8740000000000006</v>
      </c>
      <c r="AB4177">
        <v>10.269</v>
      </c>
      <c r="AC4177">
        <v>10.68</v>
      </c>
      <c r="AD4177">
        <v>11.106999999999999</v>
      </c>
    </row>
    <row r="4178" spans="2:30" ht="15" customHeight="1" x14ac:dyDescent="0.45">
      <c r="B4178" t="s">
        <v>419</v>
      </c>
      <c r="C4178" t="s">
        <v>191</v>
      </c>
      <c r="D4178" t="s">
        <v>1425</v>
      </c>
      <c r="E4178" t="s">
        <v>1426</v>
      </c>
      <c r="F4178" t="s">
        <v>6455</v>
      </c>
      <c r="G4178" t="s">
        <v>422</v>
      </c>
      <c r="H4178" t="s">
        <v>1243</v>
      </c>
      <c r="I4178" t="s">
        <v>1380</v>
      </c>
      <c r="J4178">
        <v>2</v>
      </c>
      <c r="K4178">
        <v>3.5859999999999999</v>
      </c>
      <c r="L4178">
        <v>2.69</v>
      </c>
      <c r="M4178">
        <v>2.609</v>
      </c>
      <c r="N4178">
        <v>2.5070000000000001</v>
      </c>
      <c r="O4178">
        <v>2.544</v>
      </c>
      <c r="P4178">
        <v>2.589</v>
      </c>
      <c r="Q4178">
        <v>2.62</v>
      </c>
      <c r="R4178">
        <v>2.6520000000000001</v>
      </c>
      <c r="S4178">
        <v>2.6850000000000001</v>
      </c>
      <c r="T4178">
        <v>2.7189999999999999</v>
      </c>
      <c r="U4178">
        <v>2.7610000000000001</v>
      </c>
      <c r="V4178">
        <v>2.8050000000000002</v>
      </c>
      <c r="W4178">
        <v>2.851</v>
      </c>
      <c r="X4178">
        <v>2.8980000000000001</v>
      </c>
      <c r="Y4178">
        <v>2.9470000000000001</v>
      </c>
      <c r="Z4178">
        <v>2.9980000000000002</v>
      </c>
      <c r="AA4178">
        <v>3.0510000000000002</v>
      </c>
      <c r="AB4178">
        <v>3.1070000000000002</v>
      </c>
      <c r="AC4178">
        <v>3.1640000000000001</v>
      </c>
      <c r="AD4178">
        <v>3.2240000000000002</v>
      </c>
    </row>
    <row r="4179" spans="2:30" ht="15" customHeight="1" x14ac:dyDescent="0.45">
      <c r="B4179" t="s">
        <v>419</v>
      </c>
      <c r="C4179" t="s">
        <v>191</v>
      </c>
      <c r="D4179" t="s">
        <v>1428</v>
      </c>
      <c r="E4179" t="s">
        <v>1429</v>
      </c>
      <c r="F4179" t="s">
        <v>6456</v>
      </c>
      <c r="G4179" t="s">
        <v>422</v>
      </c>
      <c r="H4179" t="s">
        <v>1396</v>
      </c>
      <c r="I4179" t="s">
        <v>1380</v>
      </c>
      <c r="J4179">
        <v>2</v>
      </c>
      <c r="K4179">
        <v>23.399000000000001</v>
      </c>
      <c r="L4179">
        <v>15.864000000000001</v>
      </c>
      <c r="M4179">
        <v>14.744</v>
      </c>
      <c r="N4179">
        <v>13.651999999999999</v>
      </c>
      <c r="O4179">
        <v>13.680999999999999</v>
      </c>
      <c r="P4179">
        <v>13.768000000000001</v>
      </c>
      <c r="Q4179">
        <v>13.727</v>
      </c>
      <c r="R4179">
        <v>13.683</v>
      </c>
      <c r="S4179">
        <v>13.635999999999999</v>
      </c>
      <c r="T4179">
        <v>13.59</v>
      </c>
      <c r="U4179">
        <v>13.59</v>
      </c>
      <c r="V4179">
        <v>13.59</v>
      </c>
      <c r="W4179">
        <v>13.59</v>
      </c>
      <c r="X4179">
        <v>13.59</v>
      </c>
      <c r="Y4179">
        <v>13.59</v>
      </c>
      <c r="Z4179">
        <v>13.59</v>
      </c>
      <c r="AA4179">
        <v>13.59</v>
      </c>
      <c r="AB4179">
        <v>13.59</v>
      </c>
      <c r="AC4179">
        <v>13.59</v>
      </c>
      <c r="AD4179">
        <v>13.59</v>
      </c>
    </row>
    <row r="4180" spans="2:30" ht="15" customHeight="1" x14ac:dyDescent="0.45">
      <c r="B4180" t="s">
        <v>419</v>
      </c>
      <c r="C4180" t="s">
        <v>191</v>
      </c>
      <c r="D4180" t="s">
        <v>1431</v>
      </c>
      <c r="E4180" t="s">
        <v>1432</v>
      </c>
      <c r="F4180" t="s">
        <v>6457</v>
      </c>
      <c r="G4180" t="s">
        <v>422</v>
      </c>
      <c r="H4180" t="s">
        <v>1400</v>
      </c>
      <c r="I4180" t="s">
        <v>1380</v>
      </c>
      <c r="J4180">
        <v>2</v>
      </c>
      <c r="K4180">
        <v>-5.8</v>
      </c>
      <c r="L4180">
        <v>-6.0380000000000003</v>
      </c>
      <c r="M4180">
        <v>-6.5</v>
      </c>
      <c r="N4180">
        <v>-6.76</v>
      </c>
      <c r="O4180">
        <v>-7.03</v>
      </c>
      <c r="P4180">
        <v>-7.3120000000000003</v>
      </c>
      <c r="Q4180">
        <v>-7.6040000000000001</v>
      </c>
      <c r="R4180">
        <v>-7.9080000000000004</v>
      </c>
      <c r="S4180">
        <v>-8.2249999999999996</v>
      </c>
      <c r="T4180">
        <v>-8.5540000000000003</v>
      </c>
      <c r="U4180">
        <v>-8.8960000000000008</v>
      </c>
      <c r="V4180">
        <v>-9.2520000000000007</v>
      </c>
      <c r="W4180">
        <v>-9.6219999999999999</v>
      </c>
      <c r="X4180">
        <v>-10.007</v>
      </c>
      <c r="Y4180">
        <v>-10.407</v>
      </c>
      <c r="Z4180">
        <v>-10.823</v>
      </c>
      <c r="AA4180">
        <v>-11.256</v>
      </c>
      <c r="AB4180">
        <v>-11.706</v>
      </c>
      <c r="AC4180">
        <v>-12.175000000000001</v>
      </c>
      <c r="AD4180">
        <v>-12.662000000000001</v>
      </c>
    </row>
    <row r="4181" spans="2:30" ht="15" customHeight="1" x14ac:dyDescent="0.45">
      <c r="B4181" t="s">
        <v>419</v>
      </c>
      <c r="C4181" t="s">
        <v>191</v>
      </c>
      <c r="D4181" t="s">
        <v>1434</v>
      </c>
      <c r="E4181" t="s">
        <v>1016</v>
      </c>
      <c r="F4181" t="s">
        <v>6331</v>
      </c>
      <c r="G4181" t="s">
        <v>422</v>
      </c>
      <c r="H4181" t="s">
        <v>1435</v>
      </c>
      <c r="I4181" t="s">
        <v>1380</v>
      </c>
      <c r="J4181">
        <v>1</v>
      </c>
      <c r="K4181">
        <v>0.184</v>
      </c>
      <c r="L4181">
        <v>0.187</v>
      </c>
      <c r="M4181">
        <v>1E-3</v>
      </c>
      <c r="N4181">
        <v>1E-3</v>
      </c>
      <c r="O4181">
        <v>1E-3</v>
      </c>
      <c r="P4181">
        <v>1E-3</v>
      </c>
      <c r="Q4181">
        <v>1E-3</v>
      </c>
      <c r="R4181">
        <v>1E-3</v>
      </c>
      <c r="S4181">
        <v>1E-3</v>
      </c>
      <c r="T4181">
        <v>1E-3</v>
      </c>
      <c r="U4181">
        <v>1E-3</v>
      </c>
      <c r="V4181">
        <v>1E-3</v>
      </c>
      <c r="W4181">
        <v>1E-3</v>
      </c>
      <c r="X4181">
        <v>1E-3</v>
      </c>
      <c r="Y4181">
        <v>1E-3</v>
      </c>
      <c r="Z4181">
        <v>1E-3</v>
      </c>
      <c r="AA4181">
        <v>1E-3</v>
      </c>
      <c r="AB4181">
        <v>1E-3</v>
      </c>
      <c r="AC4181">
        <v>1E-3</v>
      </c>
      <c r="AD4181">
        <v>1E-3</v>
      </c>
    </row>
    <row r="4182" spans="2:30" ht="15" customHeight="1" x14ac:dyDescent="0.45">
      <c r="B4182" t="s">
        <v>419</v>
      </c>
      <c r="C4182" t="s">
        <v>191</v>
      </c>
      <c r="D4182" t="s">
        <v>1436</v>
      </c>
      <c r="E4182" t="s">
        <v>1437</v>
      </c>
      <c r="F4182" t="s">
        <v>6458</v>
      </c>
      <c r="G4182" t="s">
        <v>422</v>
      </c>
      <c r="H4182" t="s">
        <v>1256</v>
      </c>
      <c r="I4182" t="s">
        <v>1257</v>
      </c>
      <c r="J4182">
        <v>1</v>
      </c>
      <c r="K4182">
        <v>1.9179999999999999</v>
      </c>
      <c r="L4182">
        <v>1.9410000000000001</v>
      </c>
      <c r="M4182">
        <v>7.0000000000000001E-3</v>
      </c>
      <c r="N4182">
        <v>7.0000000000000001E-3</v>
      </c>
      <c r="O4182">
        <v>7.0000000000000001E-3</v>
      </c>
      <c r="P4182">
        <v>7.0000000000000001E-3</v>
      </c>
      <c r="Q4182">
        <v>7.0000000000000001E-3</v>
      </c>
      <c r="R4182">
        <v>7.0000000000000001E-3</v>
      </c>
      <c r="S4182">
        <v>7.0000000000000001E-3</v>
      </c>
      <c r="T4182">
        <v>7.0000000000000001E-3</v>
      </c>
      <c r="U4182">
        <v>7.0000000000000001E-3</v>
      </c>
      <c r="V4182">
        <v>7.0000000000000001E-3</v>
      </c>
      <c r="W4182">
        <v>7.0000000000000001E-3</v>
      </c>
      <c r="X4182">
        <v>7.0000000000000001E-3</v>
      </c>
      <c r="Y4182">
        <v>7.0000000000000001E-3</v>
      </c>
      <c r="Z4182">
        <v>7.0000000000000001E-3</v>
      </c>
      <c r="AA4182">
        <v>7.0000000000000001E-3</v>
      </c>
      <c r="AB4182">
        <v>7.0000000000000001E-3</v>
      </c>
      <c r="AC4182">
        <v>7.0000000000000001E-3</v>
      </c>
      <c r="AD4182">
        <v>7.0000000000000001E-3</v>
      </c>
    </row>
    <row r="4183" spans="2:30" ht="15" customHeight="1" x14ac:dyDescent="0.45">
      <c r="B4183" t="s">
        <v>419</v>
      </c>
      <c r="C4183" t="s">
        <v>191</v>
      </c>
      <c r="D4183" t="s">
        <v>1439</v>
      </c>
      <c r="E4183" t="s">
        <v>1440</v>
      </c>
      <c r="F4183" t="s">
        <v>6459</v>
      </c>
      <c r="G4183" t="s">
        <v>422</v>
      </c>
      <c r="H4183" t="s">
        <v>1409</v>
      </c>
      <c r="I4183" t="s">
        <v>1380</v>
      </c>
      <c r="J4183">
        <v>2</v>
      </c>
      <c r="K4183">
        <v>5.2720000000000002</v>
      </c>
      <c r="L4183">
        <v>5.4829999999999997</v>
      </c>
      <c r="M4183">
        <v>5.702</v>
      </c>
      <c r="N4183">
        <v>5.93</v>
      </c>
      <c r="O4183">
        <v>6.1680000000000001</v>
      </c>
      <c r="P4183">
        <v>6.4139999999999997</v>
      </c>
      <c r="Q4183">
        <v>6.6710000000000003</v>
      </c>
      <c r="R4183">
        <v>6.9379999999999997</v>
      </c>
      <c r="S4183">
        <v>7.2149999999999999</v>
      </c>
      <c r="T4183">
        <v>7.5039999999999996</v>
      </c>
      <c r="U4183">
        <v>7.8040000000000003</v>
      </c>
      <c r="V4183">
        <v>8.1159999999999997</v>
      </c>
      <c r="W4183">
        <v>8.4410000000000007</v>
      </c>
      <c r="X4183">
        <v>8.7780000000000005</v>
      </c>
      <c r="Y4183">
        <v>9.1300000000000008</v>
      </c>
      <c r="Z4183">
        <v>9.4949999999999992</v>
      </c>
      <c r="AA4183">
        <v>9.8740000000000006</v>
      </c>
      <c r="AB4183">
        <v>10.269</v>
      </c>
      <c r="AC4183">
        <v>10.68</v>
      </c>
      <c r="AD4183">
        <v>11.106999999999999</v>
      </c>
    </row>
    <row r="4184" spans="2:30" ht="15" customHeight="1" x14ac:dyDescent="0.45">
      <c r="B4184" t="s">
        <v>419</v>
      </c>
      <c r="C4184" t="s">
        <v>191</v>
      </c>
      <c r="D4184" t="s">
        <v>1442</v>
      </c>
      <c r="E4184" t="s">
        <v>1443</v>
      </c>
      <c r="F4184" t="s">
        <v>6460</v>
      </c>
      <c r="G4184" t="s">
        <v>422</v>
      </c>
      <c r="H4184" t="s">
        <v>1265</v>
      </c>
      <c r="I4184" t="s">
        <v>1257</v>
      </c>
      <c r="J4184">
        <v>2</v>
      </c>
      <c r="K4184">
        <v>54.802</v>
      </c>
      <c r="L4184">
        <v>56.994</v>
      </c>
      <c r="M4184">
        <v>59.274000000000001</v>
      </c>
      <c r="N4184">
        <v>61.645000000000003</v>
      </c>
      <c r="O4184">
        <v>64.11</v>
      </c>
      <c r="P4184">
        <v>66.674999999999997</v>
      </c>
      <c r="Q4184">
        <v>69.341999999999999</v>
      </c>
      <c r="R4184">
        <v>72.114999999999995</v>
      </c>
      <c r="S4184">
        <v>75</v>
      </c>
      <c r="T4184">
        <v>78</v>
      </c>
      <c r="U4184">
        <v>81.12</v>
      </c>
      <c r="V4184">
        <v>84.364999999999995</v>
      </c>
      <c r="W4184">
        <v>87.739000000000004</v>
      </c>
      <c r="X4184">
        <v>91.248999999999995</v>
      </c>
      <c r="Y4184">
        <v>94.899000000000001</v>
      </c>
      <c r="Z4184">
        <v>98.694999999999993</v>
      </c>
      <c r="AA4184">
        <v>102.643</v>
      </c>
      <c r="AB4184">
        <v>106.748</v>
      </c>
      <c r="AC4184">
        <v>111.018</v>
      </c>
      <c r="AD4184">
        <v>115.459</v>
      </c>
    </row>
    <row r="4185" spans="2:30" ht="15" customHeight="1" x14ac:dyDescent="0.45">
      <c r="B4185" t="s">
        <v>419</v>
      </c>
      <c r="C4185" t="s">
        <v>191</v>
      </c>
      <c r="D4185" t="s">
        <v>1445</v>
      </c>
      <c r="E4185" t="s">
        <v>1446</v>
      </c>
      <c r="F4185" t="s">
        <v>6461</v>
      </c>
      <c r="G4185" t="s">
        <v>422</v>
      </c>
      <c r="H4185" t="s">
        <v>1215</v>
      </c>
      <c r="I4185" t="s">
        <v>1380</v>
      </c>
      <c r="J4185">
        <v>2</v>
      </c>
      <c r="K4185" t="e">
        <f>#N/A</f>
        <v>#N/A</v>
      </c>
      <c r="L4185" t="e">
        <f>#N/A</f>
        <v>#N/A</v>
      </c>
      <c r="M4185" t="e">
        <f>#N/A</f>
        <v>#N/A</v>
      </c>
      <c r="N4185" t="e">
        <f>#N/A</f>
        <v>#N/A</v>
      </c>
      <c r="O4185" t="e">
        <f>#N/A</f>
        <v>#N/A</v>
      </c>
      <c r="P4185" t="e">
        <f>#N/A</f>
        <v>#N/A</v>
      </c>
      <c r="Q4185" t="e">
        <f>#N/A</f>
        <v>#N/A</v>
      </c>
      <c r="R4185" t="e">
        <f>#N/A</f>
        <v>#N/A</v>
      </c>
      <c r="S4185" t="e">
        <f>#N/A</f>
        <v>#N/A</v>
      </c>
      <c r="T4185" t="e">
        <f>#N/A</f>
        <v>#N/A</v>
      </c>
      <c r="U4185" t="e">
        <f>#N/A</f>
        <v>#N/A</v>
      </c>
      <c r="V4185" t="e">
        <f>#N/A</f>
        <v>#N/A</v>
      </c>
      <c r="W4185" t="e">
        <f>#N/A</f>
        <v>#N/A</v>
      </c>
      <c r="X4185" t="e">
        <f>#N/A</f>
        <v>#N/A</v>
      </c>
      <c r="Y4185" t="e">
        <f>#N/A</f>
        <v>#N/A</v>
      </c>
      <c r="Z4185" t="e">
        <f>#N/A</f>
        <v>#N/A</v>
      </c>
      <c r="AA4185" t="e">
        <f>#N/A</f>
        <v>#N/A</v>
      </c>
      <c r="AB4185" t="e">
        <f>#N/A</f>
        <v>#N/A</v>
      </c>
      <c r="AC4185" t="e">
        <f>#N/A</f>
        <v>#N/A</v>
      </c>
      <c r="AD4185" t="e">
        <f>#N/A</f>
        <v>#N/A</v>
      </c>
    </row>
    <row r="4186" spans="2:30" ht="15" customHeight="1" x14ac:dyDescent="0.45">
      <c r="B4186" t="s">
        <v>419</v>
      </c>
      <c r="C4186" t="s">
        <v>191</v>
      </c>
      <c r="D4186" t="s">
        <v>1448</v>
      </c>
      <c r="E4186" t="s">
        <v>1449</v>
      </c>
      <c r="F4186" t="s">
        <v>6462</v>
      </c>
      <c r="G4186" t="s">
        <v>422</v>
      </c>
      <c r="H4186" t="s">
        <v>964</v>
      </c>
      <c r="I4186" t="s">
        <v>1380</v>
      </c>
      <c r="J4186">
        <v>2</v>
      </c>
      <c r="K4186">
        <v>13.301</v>
      </c>
      <c r="L4186">
        <v>6.66</v>
      </c>
      <c r="M4186">
        <v>5.9119999999999999</v>
      </c>
      <c r="N4186">
        <v>5.032</v>
      </c>
      <c r="O4186">
        <v>5.0549999999999997</v>
      </c>
      <c r="P4186">
        <v>5.125</v>
      </c>
      <c r="Q4186">
        <v>5.0919999999999996</v>
      </c>
      <c r="R4186">
        <v>5.056</v>
      </c>
      <c r="S4186">
        <v>5.0179999999999998</v>
      </c>
      <c r="T4186">
        <v>4.9820000000000002</v>
      </c>
      <c r="U4186">
        <v>4.9820000000000002</v>
      </c>
      <c r="V4186">
        <v>4.9820000000000002</v>
      </c>
      <c r="W4186">
        <v>4.9820000000000002</v>
      </c>
      <c r="X4186">
        <v>4.9820000000000002</v>
      </c>
      <c r="Y4186">
        <v>4.9820000000000002</v>
      </c>
      <c r="Z4186">
        <v>4.9820000000000002</v>
      </c>
      <c r="AA4186">
        <v>4.9820000000000002</v>
      </c>
      <c r="AB4186">
        <v>4.9820000000000002</v>
      </c>
      <c r="AC4186">
        <v>4.9820000000000002</v>
      </c>
      <c r="AD4186">
        <v>4.9820000000000002</v>
      </c>
    </row>
    <row r="4187" spans="2:30" ht="15" customHeight="1" x14ac:dyDescent="0.45">
      <c r="B4187" t="s">
        <v>419</v>
      </c>
      <c r="C4187" t="s">
        <v>191</v>
      </c>
      <c r="D4187" t="s">
        <v>1451</v>
      </c>
      <c r="E4187" t="s">
        <v>1452</v>
      </c>
      <c r="F4187" t="s">
        <v>6463</v>
      </c>
      <c r="G4187" t="s">
        <v>422</v>
      </c>
      <c r="H4187" t="s">
        <v>1223</v>
      </c>
      <c r="I4187" t="s">
        <v>1380</v>
      </c>
      <c r="J4187">
        <v>2</v>
      </c>
      <c r="K4187" t="e">
        <f>#N/A</f>
        <v>#N/A</v>
      </c>
      <c r="L4187" t="e">
        <f>#N/A</f>
        <v>#N/A</v>
      </c>
      <c r="M4187" t="e">
        <f>#N/A</f>
        <v>#N/A</v>
      </c>
      <c r="N4187" t="e">
        <f>#N/A</f>
        <v>#N/A</v>
      </c>
      <c r="O4187" t="e">
        <f>#N/A</f>
        <v>#N/A</v>
      </c>
      <c r="P4187" t="e">
        <f>#N/A</f>
        <v>#N/A</v>
      </c>
      <c r="Q4187" t="e">
        <f>#N/A</f>
        <v>#N/A</v>
      </c>
      <c r="R4187" t="e">
        <f>#N/A</f>
        <v>#N/A</v>
      </c>
      <c r="S4187" t="e">
        <f>#N/A</f>
        <v>#N/A</v>
      </c>
      <c r="T4187" t="e">
        <f>#N/A</f>
        <v>#N/A</v>
      </c>
      <c r="U4187" t="e">
        <f>#N/A</f>
        <v>#N/A</v>
      </c>
      <c r="V4187" t="e">
        <f>#N/A</f>
        <v>#N/A</v>
      </c>
      <c r="W4187" t="e">
        <f>#N/A</f>
        <v>#N/A</v>
      </c>
      <c r="X4187" t="e">
        <f>#N/A</f>
        <v>#N/A</v>
      </c>
      <c r="Y4187" t="e">
        <f>#N/A</f>
        <v>#N/A</v>
      </c>
      <c r="Z4187" t="e">
        <f>#N/A</f>
        <v>#N/A</v>
      </c>
      <c r="AA4187" t="e">
        <f>#N/A</f>
        <v>#N/A</v>
      </c>
      <c r="AB4187" t="e">
        <f>#N/A</f>
        <v>#N/A</v>
      </c>
      <c r="AC4187" t="e">
        <f>#N/A</f>
        <v>#N/A</v>
      </c>
      <c r="AD4187" t="e">
        <f>#N/A</f>
        <v>#N/A</v>
      </c>
    </row>
    <row r="4188" spans="2:30" ht="15" customHeight="1" x14ac:dyDescent="0.45">
      <c r="B4188" t="s">
        <v>419</v>
      </c>
      <c r="C4188" t="s">
        <v>191</v>
      </c>
      <c r="D4188" t="s">
        <v>1454</v>
      </c>
      <c r="E4188" t="s">
        <v>1455</v>
      </c>
      <c r="F4188" t="s">
        <v>6464</v>
      </c>
      <c r="G4188" t="s">
        <v>422</v>
      </c>
      <c r="H4188" t="s">
        <v>1239</v>
      </c>
      <c r="I4188" t="s">
        <v>1380</v>
      </c>
      <c r="J4188">
        <v>2</v>
      </c>
      <c r="K4188">
        <v>5.2720000000000002</v>
      </c>
      <c r="L4188">
        <v>5.4829999999999997</v>
      </c>
      <c r="M4188">
        <v>5.702</v>
      </c>
      <c r="N4188">
        <v>5.93</v>
      </c>
      <c r="O4188">
        <v>6.1680000000000001</v>
      </c>
      <c r="P4188">
        <v>6.4139999999999997</v>
      </c>
      <c r="Q4188">
        <v>6.6710000000000003</v>
      </c>
      <c r="R4188">
        <v>6.9379999999999997</v>
      </c>
      <c r="S4188">
        <v>7.2149999999999999</v>
      </c>
      <c r="T4188">
        <v>7.5039999999999996</v>
      </c>
      <c r="U4188">
        <v>7.8040000000000003</v>
      </c>
      <c r="V4188">
        <v>8.1159999999999997</v>
      </c>
      <c r="W4188">
        <v>8.4410000000000007</v>
      </c>
      <c r="X4188">
        <v>8.7780000000000005</v>
      </c>
      <c r="Y4188">
        <v>9.1300000000000008</v>
      </c>
      <c r="Z4188">
        <v>9.4949999999999992</v>
      </c>
      <c r="AA4188">
        <v>9.8740000000000006</v>
      </c>
      <c r="AB4188">
        <v>10.269</v>
      </c>
      <c r="AC4188">
        <v>10.68</v>
      </c>
      <c r="AD4188">
        <v>11.106999999999999</v>
      </c>
    </row>
    <row r="4189" spans="2:30" ht="15" customHeight="1" x14ac:dyDescent="0.45">
      <c r="B4189" t="s">
        <v>419</v>
      </c>
      <c r="C4189" t="s">
        <v>191</v>
      </c>
      <c r="D4189" t="s">
        <v>1457</v>
      </c>
      <c r="E4189" t="s">
        <v>1458</v>
      </c>
      <c r="F4189" t="s">
        <v>6465</v>
      </c>
      <c r="G4189" t="s">
        <v>422</v>
      </c>
      <c r="H4189" t="s">
        <v>1243</v>
      </c>
      <c r="I4189" t="s">
        <v>1380</v>
      </c>
      <c r="J4189">
        <v>2</v>
      </c>
      <c r="K4189">
        <v>0</v>
      </c>
      <c r="L4189">
        <v>0</v>
      </c>
      <c r="M4189">
        <v>0</v>
      </c>
      <c r="N4189">
        <v>0</v>
      </c>
      <c r="O4189">
        <v>0</v>
      </c>
      <c r="P4189">
        <v>0</v>
      </c>
      <c r="Q4189">
        <v>0</v>
      </c>
      <c r="R4189">
        <v>0</v>
      </c>
      <c r="S4189">
        <v>0</v>
      </c>
      <c r="T4189">
        <v>0</v>
      </c>
      <c r="U4189">
        <v>0</v>
      </c>
      <c r="V4189">
        <v>0</v>
      </c>
      <c r="W4189">
        <v>0</v>
      </c>
      <c r="X4189">
        <v>0</v>
      </c>
      <c r="Y4189">
        <v>0</v>
      </c>
      <c r="Z4189">
        <v>0</v>
      </c>
      <c r="AA4189">
        <v>0</v>
      </c>
      <c r="AB4189">
        <v>0</v>
      </c>
      <c r="AC4189">
        <v>0</v>
      </c>
      <c r="AD4189">
        <v>0</v>
      </c>
    </row>
    <row r="4190" spans="2:30" ht="15" customHeight="1" x14ac:dyDescent="0.45">
      <c r="B4190" t="s">
        <v>419</v>
      </c>
      <c r="C4190" t="s">
        <v>191</v>
      </c>
      <c r="D4190" t="s">
        <v>1460</v>
      </c>
      <c r="E4190" t="s">
        <v>1461</v>
      </c>
      <c r="F4190" t="s">
        <v>6466</v>
      </c>
      <c r="G4190" t="s">
        <v>422</v>
      </c>
      <c r="H4190" t="s">
        <v>1396</v>
      </c>
      <c r="I4190" t="s">
        <v>1380</v>
      </c>
      <c r="J4190">
        <v>2</v>
      </c>
      <c r="K4190">
        <v>13.301</v>
      </c>
      <c r="L4190">
        <v>6.66</v>
      </c>
      <c r="M4190">
        <v>5.9119999999999999</v>
      </c>
      <c r="N4190">
        <v>5.032</v>
      </c>
      <c r="O4190">
        <v>5.0549999999999997</v>
      </c>
      <c r="P4190">
        <v>5.125</v>
      </c>
      <c r="Q4190">
        <v>5.0919999999999996</v>
      </c>
      <c r="R4190">
        <v>5.056</v>
      </c>
      <c r="S4190">
        <v>5.0179999999999998</v>
      </c>
      <c r="T4190">
        <v>4.9820000000000002</v>
      </c>
      <c r="U4190">
        <v>4.9820000000000002</v>
      </c>
      <c r="V4190">
        <v>4.9820000000000002</v>
      </c>
      <c r="W4190">
        <v>4.9820000000000002</v>
      </c>
      <c r="X4190">
        <v>4.9820000000000002</v>
      </c>
      <c r="Y4190">
        <v>4.9820000000000002</v>
      </c>
      <c r="Z4190">
        <v>4.9820000000000002</v>
      </c>
      <c r="AA4190">
        <v>4.9820000000000002</v>
      </c>
      <c r="AB4190">
        <v>4.9820000000000002</v>
      </c>
      <c r="AC4190">
        <v>4.9820000000000002</v>
      </c>
      <c r="AD4190">
        <v>4.9820000000000002</v>
      </c>
    </row>
    <row r="4191" spans="2:30" ht="15" customHeight="1" x14ac:dyDescent="0.45">
      <c r="B4191" t="s">
        <v>419</v>
      </c>
      <c r="C4191" t="s">
        <v>191</v>
      </c>
      <c r="D4191" t="s">
        <v>1463</v>
      </c>
      <c r="E4191" t="s">
        <v>1464</v>
      </c>
      <c r="F4191" t="s">
        <v>6467</v>
      </c>
      <c r="G4191" t="s">
        <v>422</v>
      </c>
      <c r="H4191" t="s">
        <v>1400</v>
      </c>
      <c r="I4191" t="s">
        <v>1380</v>
      </c>
      <c r="J4191">
        <v>2</v>
      </c>
      <c r="K4191" t="e">
        <f>#N/A</f>
        <v>#N/A</v>
      </c>
      <c r="L4191" t="e">
        <f>#N/A</f>
        <v>#N/A</v>
      </c>
      <c r="M4191" t="e">
        <f>#N/A</f>
        <v>#N/A</v>
      </c>
      <c r="N4191" t="e">
        <f>#N/A</f>
        <v>#N/A</v>
      </c>
      <c r="O4191" t="e">
        <f>#N/A</f>
        <v>#N/A</v>
      </c>
      <c r="P4191" t="e">
        <f>#N/A</f>
        <v>#N/A</v>
      </c>
      <c r="Q4191" t="e">
        <f>#N/A</f>
        <v>#N/A</v>
      </c>
      <c r="R4191" t="e">
        <f>#N/A</f>
        <v>#N/A</v>
      </c>
      <c r="S4191" t="e">
        <f>#N/A</f>
        <v>#N/A</v>
      </c>
      <c r="T4191" t="e">
        <f>#N/A</f>
        <v>#N/A</v>
      </c>
      <c r="U4191" t="e">
        <f>#N/A</f>
        <v>#N/A</v>
      </c>
      <c r="V4191" t="e">
        <f>#N/A</f>
        <v>#N/A</v>
      </c>
      <c r="W4191" t="e">
        <f>#N/A</f>
        <v>#N/A</v>
      </c>
      <c r="X4191" t="e">
        <f>#N/A</f>
        <v>#N/A</v>
      </c>
      <c r="Y4191" t="e">
        <f>#N/A</f>
        <v>#N/A</v>
      </c>
      <c r="Z4191" t="e">
        <f>#N/A</f>
        <v>#N/A</v>
      </c>
      <c r="AA4191" t="e">
        <f>#N/A</f>
        <v>#N/A</v>
      </c>
      <c r="AB4191" t="e">
        <f>#N/A</f>
        <v>#N/A</v>
      </c>
      <c r="AC4191" t="e">
        <f>#N/A</f>
        <v>#N/A</v>
      </c>
      <c r="AD4191" t="e">
        <f>#N/A</f>
        <v>#N/A</v>
      </c>
    </row>
    <row r="4192" spans="2:30" ht="15" customHeight="1" x14ac:dyDescent="0.45">
      <c r="B4192" t="s">
        <v>419</v>
      </c>
      <c r="C4192" t="s">
        <v>191</v>
      </c>
      <c r="D4192" t="s">
        <v>1466</v>
      </c>
      <c r="E4192" t="s">
        <v>1022</v>
      </c>
      <c r="F4192" t="s">
        <v>6333</v>
      </c>
      <c r="G4192" t="s">
        <v>422</v>
      </c>
      <c r="H4192" t="s">
        <v>1467</v>
      </c>
      <c r="I4192" t="s">
        <v>1380</v>
      </c>
      <c r="J4192">
        <v>1</v>
      </c>
      <c r="K4192">
        <v>0</v>
      </c>
      <c r="L4192">
        <v>0</v>
      </c>
      <c r="M4192">
        <v>0</v>
      </c>
      <c r="N4192">
        <v>0</v>
      </c>
      <c r="O4192">
        <v>0</v>
      </c>
      <c r="P4192">
        <v>0</v>
      </c>
      <c r="Q4192">
        <v>0</v>
      </c>
      <c r="R4192">
        <v>0</v>
      </c>
      <c r="S4192">
        <v>0</v>
      </c>
      <c r="T4192">
        <v>0</v>
      </c>
      <c r="U4192">
        <v>0</v>
      </c>
      <c r="V4192">
        <v>0</v>
      </c>
      <c r="W4192">
        <v>0</v>
      </c>
      <c r="X4192">
        <v>0</v>
      </c>
      <c r="Y4192">
        <v>0</v>
      </c>
      <c r="Z4192">
        <v>0</v>
      </c>
      <c r="AA4192">
        <v>0</v>
      </c>
      <c r="AB4192">
        <v>0</v>
      </c>
      <c r="AC4192">
        <v>0</v>
      </c>
      <c r="AD4192">
        <v>0</v>
      </c>
    </row>
    <row r="4193" spans="2:30" ht="15" customHeight="1" x14ac:dyDescent="0.45">
      <c r="B4193" t="s">
        <v>419</v>
      </c>
      <c r="C4193" t="s">
        <v>191</v>
      </c>
      <c r="D4193" t="s">
        <v>1468</v>
      </c>
      <c r="E4193" t="s">
        <v>1469</v>
      </c>
      <c r="F4193" t="s">
        <v>6468</v>
      </c>
      <c r="G4193" t="s">
        <v>422</v>
      </c>
      <c r="H4193" t="s">
        <v>1256</v>
      </c>
      <c r="I4193" t="s">
        <v>1257</v>
      </c>
      <c r="J4193">
        <v>1</v>
      </c>
      <c r="K4193">
        <v>0</v>
      </c>
      <c r="L4193">
        <v>0</v>
      </c>
      <c r="M4193">
        <v>0</v>
      </c>
      <c r="N4193">
        <v>0</v>
      </c>
      <c r="O4193">
        <v>0</v>
      </c>
      <c r="P4193">
        <v>0</v>
      </c>
      <c r="Q4193">
        <v>0</v>
      </c>
      <c r="R4193">
        <v>0</v>
      </c>
      <c r="S4193">
        <v>0</v>
      </c>
      <c r="T4193">
        <v>0</v>
      </c>
      <c r="U4193">
        <v>0</v>
      </c>
      <c r="V4193">
        <v>0</v>
      </c>
      <c r="W4193">
        <v>0</v>
      </c>
      <c r="X4193">
        <v>0</v>
      </c>
      <c r="Y4193">
        <v>0</v>
      </c>
      <c r="Z4193">
        <v>0</v>
      </c>
      <c r="AA4193">
        <v>0</v>
      </c>
      <c r="AB4193">
        <v>0</v>
      </c>
      <c r="AC4193">
        <v>0</v>
      </c>
      <c r="AD4193">
        <v>0</v>
      </c>
    </row>
    <row r="4194" spans="2:30" ht="15" customHeight="1" x14ac:dyDescent="0.45">
      <c r="B4194" t="s">
        <v>419</v>
      </c>
      <c r="C4194" t="s">
        <v>191</v>
      </c>
      <c r="D4194" t="s">
        <v>1471</v>
      </c>
      <c r="E4194" t="s">
        <v>1472</v>
      </c>
      <c r="F4194" t="s">
        <v>6469</v>
      </c>
      <c r="G4194" t="s">
        <v>422</v>
      </c>
      <c r="H4194" t="s">
        <v>1409</v>
      </c>
      <c r="I4194" t="s">
        <v>1380</v>
      </c>
      <c r="J4194">
        <v>2</v>
      </c>
      <c r="K4194" t="e">
        <f>#N/A</f>
        <v>#N/A</v>
      </c>
      <c r="L4194" t="e">
        <f>#N/A</f>
        <v>#N/A</v>
      </c>
      <c r="M4194" t="e">
        <f>#N/A</f>
        <v>#N/A</v>
      </c>
      <c r="N4194" t="e">
        <f>#N/A</f>
        <v>#N/A</v>
      </c>
      <c r="O4194" t="e">
        <f>#N/A</f>
        <v>#N/A</v>
      </c>
      <c r="P4194" t="e">
        <f>#N/A</f>
        <v>#N/A</v>
      </c>
      <c r="Q4194" t="e">
        <f>#N/A</f>
        <v>#N/A</v>
      </c>
      <c r="R4194" t="e">
        <f>#N/A</f>
        <v>#N/A</v>
      </c>
      <c r="S4194" t="e">
        <f>#N/A</f>
        <v>#N/A</v>
      </c>
      <c r="T4194" t="e">
        <f>#N/A</f>
        <v>#N/A</v>
      </c>
      <c r="U4194" t="e">
        <f>#N/A</f>
        <v>#N/A</v>
      </c>
      <c r="V4194" t="e">
        <f>#N/A</f>
        <v>#N/A</v>
      </c>
      <c r="W4194" t="e">
        <f>#N/A</f>
        <v>#N/A</v>
      </c>
      <c r="X4194" t="e">
        <f>#N/A</f>
        <v>#N/A</v>
      </c>
      <c r="Y4194" t="e">
        <f>#N/A</f>
        <v>#N/A</v>
      </c>
      <c r="Z4194" t="e">
        <f>#N/A</f>
        <v>#N/A</v>
      </c>
      <c r="AA4194" t="e">
        <f>#N/A</f>
        <v>#N/A</v>
      </c>
      <c r="AB4194" t="e">
        <f>#N/A</f>
        <v>#N/A</v>
      </c>
      <c r="AC4194" t="e">
        <f>#N/A</f>
        <v>#N/A</v>
      </c>
      <c r="AD4194" t="e">
        <f>#N/A</f>
        <v>#N/A</v>
      </c>
    </row>
    <row r="4195" spans="2:30" ht="15" customHeight="1" x14ac:dyDescent="0.45">
      <c r="B4195" t="s">
        <v>419</v>
      </c>
      <c r="C4195" t="s">
        <v>191</v>
      </c>
      <c r="D4195" t="s">
        <v>1474</v>
      </c>
      <c r="E4195" t="s">
        <v>1475</v>
      </c>
      <c r="F4195" t="s">
        <v>6470</v>
      </c>
      <c r="G4195" t="s">
        <v>422</v>
      </c>
      <c r="H4195" t="s">
        <v>1265</v>
      </c>
      <c r="I4195" t="s">
        <v>1257</v>
      </c>
      <c r="J4195">
        <v>2</v>
      </c>
      <c r="K4195">
        <v>0</v>
      </c>
      <c r="L4195">
        <v>0</v>
      </c>
      <c r="M4195">
        <v>0</v>
      </c>
      <c r="N4195">
        <v>0</v>
      </c>
      <c r="O4195">
        <v>0</v>
      </c>
      <c r="P4195">
        <v>0</v>
      </c>
      <c r="Q4195">
        <v>0</v>
      </c>
      <c r="R4195">
        <v>0</v>
      </c>
      <c r="S4195">
        <v>0</v>
      </c>
      <c r="T4195">
        <v>0</v>
      </c>
      <c r="U4195">
        <v>0</v>
      </c>
      <c r="V4195">
        <v>0</v>
      </c>
      <c r="W4195">
        <v>0</v>
      </c>
      <c r="X4195">
        <v>0</v>
      </c>
      <c r="Y4195">
        <v>0</v>
      </c>
      <c r="Z4195">
        <v>0</v>
      </c>
      <c r="AA4195">
        <v>0</v>
      </c>
      <c r="AB4195">
        <v>0</v>
      </c>
      <c r="AC4195">
        <v>0</v>
      </c>
      <c r="AD4195">
        <v>0</v>
      </c>
    </row>
    <row r="4196" spans="2:30" ht="15" customHeight="1" x14ac:dyDescent="0.45">
      <c r="B4196" t="s">
        <v>419</v>
      </c>
      <c r="C4196" t="s">
        <v>191</v>
      </c>
      <c r="D4196" t="s">
        <v>1477</v>
      </c>
      <c r="E4196" t="s">
        <v>1478</v>
      </c>
      <c r="F4196" t="s">
        <v>6471</v>
      </c>
      <c r="G4196" t="s">
        <v>422</v>
      </c>
      <c r="H4196" t="s">
        <v>1215</v>
      </c>
      <c r="I4196" t="s">
        <v>1380</v>
      </c>
      <c r="J4196">
        <v>2</v>
      </c>
      <c r="K4196" t="e">
        <f>#N/A</f>
        <v>#N/A</v>
      </c>
      <c r="L4196" t="e">
        <f>#N/A</f>
        <v>#N/A</v>
      </c>
      <c r="M4196" t="e">
        <f>#N/A</f>
        <v>#N/A</v>
      </c>
      <c r="N4196" t="e">
        <f>#N/A</f>
        <v>#N/A</v>
      </c>
      <c r="O4196" t="e">
        <f>#N/A</f>
        <v>#N/A</v>
      </c>
      <c r="P4196" t="e">
        <f>#N/A</f>
        <v>#N/A</v>
      </c>
      <c r="Q4196" t="e">
        <f>#N/A</f>
        <v>#N/A</v>
      </c>
      <c r="R4196" t="e">
        <f>#N/A</f>
        <v>#N/A</v>
      </c>
      <c r="S4196" t="e">
        <f>#N/A</f>
        <v>#N/A</v>
      </c>
      <c r="T4196" t="e">
        <f>#N/A</f>
        <v>#N/A</v>
      </c>
      <c r="U4196" t="e">
        <f>#N/A</f>
        <v>#N/A</v>
      </c>
      <c r="V4196" t="e">
        <f>#N/A</f>
        <v>#N/A</v>
      </c>
      <c r="W4196" t="e">
        <f>#N/A</f>
        <v>#N/A</v>
      </c>
      <c r="X4196" t="e">
        <f>#N/A</f>
        <v>#N/A</v>
      </c>
      <c r="Y4196" t="e">
        <f>#N/A</f>
        <v>#N/A</v>
      </c>
      <c r="Z4196" t="e">
        <f>#N/A</f>
        <v>#N/A</v>
      </c>
      <c r="AA4196" t="e">
        <f>#N/A</f>
        <v>#N/A</v>
      </c>
      <c r="AB4196" t="e">
        <f>#N/A</f>
        <v>#N/A</v>
      </c>
      <c r="AC4196" t="e">
        <f>#N/A</f>
        <v>#N/A</v>
      </c>
      <c r="AD4196" t="e">
        <f>#N/A</f>
        <v>#N/A</v>
      </c>
    </row>
    <row r="4197" spans="2:30" ht="15" customHeight="1" x14ac:dyDescent="0.45">
      <c r="B4197" t="s">
        <v>419</v>
      </c>
      <c r="C4197" t="s">
        <v>191</v>
      </c>
      <c r="D4197" t="s">
        <v>1480</v>
      </c>
      <c r="E4197" t="s">
        <v>1481</v>
      </c>
      <c r="F4197" t="s">
        <v>6472</v>
      </c>
      <c r="G4197" t="s">
        <v>422</v>
      </c>
      <c r="H4197" t="s">
        <v>964</v>
      </c>
      <c r="I4197" t="s">
        <v>1380</v>
      </c>
      <c r="J4197">
        <v>2</v>
      </c>
      <c r="K4197">
        <v>12.260999999999999</v>
      </c>
      <c r="L4197">
        <v>10.192</v>
      </c>
      <c r="M4197">
        <v>9.57</v>
      </c>
      <c r="N4197">
        <v>9.64</v>
      </c>
      <c r="O4197">
        <v>9.6809999999999992</v>
      </c>
      <c r="P4197">
        <v>9.5749999999999993</v>
      </c>
      <c r="Q4197">
        <v>9.4489999999999998</v>
      </c>
      <c r="R4197">
        <v>9.4049999999999994</v>
      </c>
      <c r="S4197">
        <v>9.3919999999999995</v>
      </c>
      <c r="T4197">
        <v>9.3849999999999998</v>
      </c>
      <c r="U4197">
        <v>9.3849999999999998</v>
      </c>
      <c r="V4197">
        <v>9.3849999999999998</v>
      </c>
      <c r="W4197">
        <v>9.3849999999999998</v>
      </c>
      <c r="X4197">
        <v>9.3849999999999998</v>
      </c>
      <c r="Y4197">
        <v>9.3849999999999998</v>
      </c>
      <c r="Z4197">
        <v>9.3849999999999998</v>
      </c>
      <c r="AA4197">
        <v>9.3849999999999998</v>
      </c>
      <c r="AB4197">
        <v>9.3849999999999998</v>
      </c>
      <c r="AC4197">
        <v>9.3849999999999998</v>
      </c>
      <c r="AD4197">
        <v>9.3849999999999998</v>
      </c>
    </row>
    <row r="4198" spans="2:30" ht="15" customHeight="1" x14ac:dyDescent="0.45">
      <c r="B4198" t="s">
        <v>419</v>
      </c>
      <c r="C4198" t="s">
        <v>191</v>
      </c>
      <c r="D4198" t="s">
        <v>1483</v>
      </c>
      <c r="E4198" t="s">
        <v>1484</v>
      </c>
      <c r="F4198" t="s">
        <v>6473</v>
      </c>
      <c r="G4198" t="s">
        <v>422</v>
      </c>
      <c r="H4198" t="s">
        <v>1223</v>
      </c>
      <c r="I4198" t="s">
        <v>1380</v>
      </c>
      <c r="J4198">
        <v>2</v>
      </c>
      <c r="K4198" t="e">
        <f>#N/A</f>
        <v>#N/A</v>
      </c>
      <c r="L4198" t="e">
        <f>#N/A</f>
        <v>#N/A</v>
      </c>
      <c r="M4198" t="e">
        <f>#N/A</f>
        <v>#N/A</v>
      </c>
      <c r="N4198" t="e">
        <f>#N/A</f>
        <v>#N/A</v>
      </c>
      <c r="O4198" t="e">
        <f>#N/A</f>
        <v>#N/A</v>
      </c>
      <c r="P4198" t="e">
        <f>#N/A</f>
        <v>#N/A</v>
      </c>
      <c r="Q4198" t="e">
        <f>#N/A</f>
        <v>#N/A</v>
      </c>
      <c r="R4198" t="e">
        <f>#N/A</f>
        <v>#N/A</v>
      </c>
      <c r="S4198" t="e">
        <f>#N/A</f>
        <v>#N/A</v>
      </c>
      <c r="T4198" t="e">
        <f>#N/A</f>
        <v>#N/A</v>
      </c>
      <c r="U4198" t="e">
        <f>#N/A</f>
        <v>#N/A</v>
      </c>
      <c r="V4198" t="e">
        <f>#N/A</f>
        <v>#N/A</v>
      </c>
      <c r="W4198" t="e">
        <f>#N/A</f>
        <v>#N/A</v>
      </c>
      <c r="X4198" t="e">
        <f>#N/A</f>
        <v>#N/A</v>
      </c>
      <c r="Y4198" t="e">
        <f>#N/A</f>
        <v>#N/A</v>
      </c>
      <c r="Z4198" t="e">
        <f>#N/A</f>
        <v>#N/A</v>
      </c>
      <c r="AA4198" t="e">
        <f>#N/A</f>
        <v>#N/A</v>
      </c>
      <c r="AB4198" t="e">
        <f>#N/A</f>
        <v>#N/A</v>
      </c>
      <c r="AC4198" t="e">
        <f>#N/A</f>
        <v>#N/A</v>
      </c>
      <c r="AD4198" t="e">
        <f>#N/A</f>
        <v>#N/A</v>
      </c>
    </row>
    <row r="4199" spans="2:30" ht="15" customHeight="1" x14ac:dyDescent="0.45">
      <c r="B4199" t="s">
        <v>419</v>
      </c>
      <c r="C4199" t="s">
        <v>191</v>
      </c>
      <c r="D4199" t="s">
        <v>1486</v>
      </c>
      <c r="E4199" t="s">
        <v>1487</v>
      </c>
      <c r="F4199" t="s">
        <v>6474</v>
      </c>
      <c r="G4199" t="s">
        <v>422</v>
      </c>
      <c r="H4199" t="s">
        <v>1239</v>
      </c>
      <c r="I4199" t="s">
        <v>1380</v>
      </c>
      <c r="J4199">
        <v>2</v>
      </c>
      <c r="K4199">
        <v>3.0579999999999998</v>
      </c>
      <c r="L4199">
        <v>3.18</v>
      </c>
      <c r="M4199">
        <v>3.3069999999999999</v>
      </c>
      <c r="N4199">
        <v>3.44</v>
      </c>
      <c r="O4199">
        <v>3.577</v>
      </c>
      <c r="P4199">
        <v>3.72</v>
      </c>
      <c r="Q4199">
        <v>3.8690000000000002</v>
      </c>
      <c r="R4199">
        <v>4.024</v>
      </c>
      <c r="S4199">
        <v>4.1849999999999996</v>
      </c>
      <c r="T4199">
        <v>4.3520000000000003</v>
      </c>
      <c r="U4199">
        <v>4.5259999999999998</v>
      </c>
      <c r="V4199">
        <v>4.7080000000000002</v>
      </c>
      <c r="W4199">
        <v>4.8959999999999999</v>
      </c>
      <c r="X4199">
        <v>5.0919999999999996</v>
      </c>
      <c r="Y4199">
        <v>5.2949999999999999</v>
      </c>
      <c r="Z4199">
        <v>5.5069999999999997</v>
      </c>
      <c r="AA4199">
        <v>5.7270000000000003</v>
      </c>
      <c r="AB4199">
        <v>5.9569999999999999</v>
      </c>
      <c r="AC4199">
        <v>6.1950000000000003</v>
      </c>
      <c r="AD4199">
        <v>6.4429999999999996</v>
      </c>
    </row>
    <row r="4200" spans="2:30" ht="15" customHeight="1" x14ac:dyDescent="0.45">
      <c r="B4200" t="s">
        <v>419</v>
      </c>
      <c r="C4200" t="s">
        <v>191</v>
      </c>
      <c r="D4200" t="s">
        <v>1489</v>
      </c>
      <c r="E4200" t="s">
        <v>1490</v>
      </c>
      <c r="F4200" t="s">
        <v>6475</v>
      </c>
      <c r="G4200" t="s">
        <v>422</v>
      </c>
      <c r="H4200" t="s">
        <v>1243</v>
      </c>
      <c r="I4200" t="s">
        <v>1380</v>
      </c>
      <c r="J4200">
        <v>2</v>
      </c>
      <c r="K4200">
        <v>0</v>
      </c>
      <c r="L4200">
        <v>0</v>
      </c>
      <c r="M4200">
        <v>0</v>
      </c>
      <c r="N4200">
        <v>0</v>
      </c>
      <c r="O4200">
        <v>0</v>
      </c>
      <c r="P4200">
        <v>0</v>
      </c>
      <c r="Q4200">
        <v>0</v>
      </c>
      <c r="R4200">
        <v>0</v>
      </c>
      <c r="S4200">
        <v>0</v>
      </c>
      <c r="T4200">
        <v>0</v>
      </c>
      <c r="U4200">
        <v>0</v>
      </c>
      <c r="V4200">
        <v>0</v>
      </c>
      <c r="W4200">
        <v>0</v>
      </c>
      <c r="X4200">
        <v>0</v>
      </c>
      <c r="Y4200">
        <v>0</v>
      </c>
      <c r="Z4200">
        <v>0</v>
      </c>
      <c r="AA4200">
        <v>0</v>
      </c>
      <c r="AB4200">
        <v>0</v>
      </c>
      <c r="AC4200">
        <v>0</v>
      </c>
      <c r="AD4200">
        <v>0</v>
      </c>
    </row>
    <row r="4201" spans="2:30" ht="15" customHeight="1" x14ac:dyDescent="0.45">
      <c r="B4201" t="s">
        <v>419</v>
      </c>
      <c r="C4201" t="s">
        <v>191</v>
      </c>
      <c r="D4201" t="s">
        <v>1492</v>
      </c>
      <c r="E4201" t="s">
        <v>1493</v>
      </c>
      <c r="F4201" t="s">
        <v>6476</v>
      </c>
      <c r="G4201" t="s">
        <v>422</v>
      </c>
      <c r="H4201" t="s">
        <v>1495</v>
      </c>
      <c r="I4201" t="s">
        <v>1380</v>
      </c>
      <c r="J4201">
        <v>2</v>
      </c>
      <c r="K4201">
        <v>5.3360000000000003</v>
      </c>
      <c r="L4201">
        <v>5.01</v>
      </c>
      <c r="M4201">
        <v>5.0869999999999997</v>
      </c>
      <c r="N4201">
        <v>5.0869999999999997</v>
      </c>
      <c r="O4201">
        <v>6.2030000000000003</v>
      </c>
      <c r="P4201">
        <v>6.2030000000000003</v>
      </c>
      <c r="Q4201">
        <v>6.2030000000000003</v>
      </c>
      <c r="R4201">
        <v>6.2030000000000003</v>
      </c>
      <c r="S4201">
        <v>6.2030000000000003</v>
      </c>
      <c r="T4201">
        <v>6.2030000000000003</v>
      </c>
      <c r="U4201">
        <v>6.2030000000000003</v>
      </c>
      <c r="V4201">
        <v>6.2030000000000003</v>
      </c>
      <c r="W4201">
        <v>6.2030000000000003</v>
      </c>
      <c r="X4201">
        <v>6.2030000000000003</v>
      </c>
      <c r="Y4201">
        <v>6.2030000000000003</v>
      </c>
      <c r="Z4201">
        <v>6.2030000000000003</v>
      </c>
      <c r="AA4201">
        <v>6.2030000000000003</v>
      </c>
      <c r="AB4201">
        <v>6.2030000000000003</v>
      </c>
      <c r="AC4201">
        <v>6.2030000000000003</v>
      </c>
      <c r="AD4201">
        <v>6.2030000000000003</v>
      </c>
    </row>
    <row r="4202" spans="2:30" ht="15" customHeight="1" x14ac:dyDescent="0.45">
      <c r="B4202" t="s">
        <v>419</v>
      </c>
      <c r="C4202" t="s">
        <v>191</v>
      </c>
      <c r="D4202" t="s">
        <v>1496</v>
      </c>
      <c r="E4202" t="s">
        <v>1497</v>
      </c>
      <c r="F4202" t="s">
        <v>6477</v>
      </c>
      <c r="G4202" t="s">
        <v>422</v>
      </c>
      <c r="H4202" t="s">
        <v>1499</v>
      </c>
      <c r="I4202" t="s">
        <v>1380</v>
      </c>
      <c r="J4202">
        <v>2</v>
      </c>
      <c r="K4202" t="e">
        <f>#N/A</f>
        <v>#N/A</v>
      </c>
      <c r="L4202" t="e">
        <f>#N/A</f>
        <v>#N/A</v>
      </c>
      <c r="M4202" t="e">
        <f>#N/A</f>
        <v>#N/A</v>
      </c>
      <c r="N4202" t="e">
        <f>#N/A</f>
        <v>#N/A</v>
      </c>
      <c r="O4202" t="e">
        <f>#N/A</f>
        <v>#N/A</v>
      </c>
      <c r="P4202" t="e">
        <f>#N/A</f>
        <v>#N/A</v>
      </c>
      <c r="Q4202" t="e">
        <f>#N/A</f>
        <v>#N/A</v>
      </c>
      <c r="R4202" t="e">
        <f>#N/A</f>
        <v>#N/A</v>
      </c>
      <c r="S4202" t="e">
        <f>#N/A</f>
        <v>#N/A</v>
      </c>
      <c r="T4202" t="e">
        <f>#N/A</f>
        <v>#N/A</v>
      </c>
      <c r="U4202" t="e">
        <f>#N/A</f>
        <v>#N/A</v>
      </c>
      <c r="V4202" t="e">
        <f>#N/A</f>
        <v>#N/A</v>
      </c>
      <c r="W4202" t="e">
        <f>#N/A</f>
        <v>#N/A</v>
      </c>
      <c r="X4202" t="e">
        <f>#N/A</f>
        <v>#N/A</v>
      </c>
      <c r="Y4202" t="e">
        <f>#N/A</f>
        <v>#N/A</v>
      </c>
      <c r="Z4202" t="e">
        <f>#N/A</f>
        <v>#N/A</v>
      </c>
      <c r="AA4202" t="e">
        <f>#N/A</f>
        <v>#N/A</v>
      </c>
      <c r="AB4202" t="e">
        <f>#N/A</f>
        <v>#N/A</v>
      </c>
      <c r="AC4202" t="e">
        <f>#N/A</f>
        <v>#N/A</v>
      </c>
      <c r="AD4202" t="e">
        <f>#N/A</f>
        <v>#N/A</v>
      </c>
    </row>
    <row r="4203" spans="2:30" ht="15" customHeight="1" x14ac:dyDescent="0.45">
      <c r="B4203" t="s">
        <v>419</v>
      </c>
      <c r="C4203" t="s">
        <v>191</v>
      </c>
      <c r="D4203" t="s">
        <v>1500</v>
      </c>
      <c r="E4203" t="s">
        <v>1013</v>
      </c>
      <c r="F4203" t="s">
        <v>6330</v>
      </c>
      <c r="G4203" t="s">
        <v>422</v>
      </c>
      <c r="H4203" t="s">
        <v>1402</v>
      </c>
      <c r="I4203" t="s">
        <v>1380</v>
      </c>
      <c r="J4203">
        <v>1</v>
      </c>
      <c r="K4203">
        <v>-6.9240000000000004</v>
      </c>
      <c r="L4203">
        <v>-5.181</v>
      </c>
      <c r="M4203">
        <v>-4.4829999999999997</v>
      </c>
      <c r="N4203">
        <v>-4.5529999999999999</v>
      </c>
      <c r="O4203">
        <v>-4.5940000000000003</v>
      </c>
      <c r="P4203">
        <v>-4.4880000000000004</v>
      </c>
      <c r="Q4203">
        <v>-4.3620000000000001</v>
      </c>
      <c r="R4203">
        <v>-4.3179999999999996</v>
      </c>
      <c r="S4203">
        <v>-4.3049999999999997</v>
      </c>
      <c r="T4203">
        <v>-4.298</v>
      </c>
      <c r="U4203">
        <v>-4.298</v>
      </c>
      <c r="V4203">
        <v>-4.298</v>
      </c>
      <c r="W4203">
        <v>-4.298</v>
      </c>
      <c r="X4203">
        <v>-4.298</v>
      </c>
      <c r="Y4203">
        <v>-4.298</v>
      </c>
      <c r="Z4203">
        <v>-4.298</v>
      </c>
      <c r="AA4203">
        <v>-4.298</v>
      </c>
      <c r="AB4203">
        <v>-4.298</v>
      </c>
      <c r="AC4203">
        <v>-4.298</v>
      </c>
      <c r="AD4203">
        <v>-4.298</v>
      </c>
    </row>
    <row r="4204" spans="2:30" ht="15" customHeight="1" x14ac:dyDescent="0.45">
      <c r="B4204" t="s">
        <v>419</v>
      </c>
      <c r="C4204" t="s">
        <v>191</v>
      </c>
      <c r="D4204" t="s">
        <v>1501</v>
      </c>
      <c r="E4204" t="s">
        <v>1502</v>
      </c>
      <c r="F4204" t="s">
        <v>6478</v>
      </c>
      <c r="G4204" t="s">
        <v>422</v>
      </c>
      <c r="H4204" t="s">
        <v>1256</v>
      </c>
      <c r="I4204" t="s">
        <v>1257</v>
      </c>
      <c r="J4204">
        <v>1</v>
      </c>
      <c r="K4204">
        <v>-124.092</v>
      </c>
      <c r="L4204">
        <v>-92.858000000000004</v>
      </c>
      <c r="M4204">
        <v>-80.331999999999994</v>
      </c>
      <c r="N4204">
        <v>-81.596000000000004</v>
      </c>
      <c r="O4204">
        <v>-82.334999999999994</v>
      </c>
      <c r="P4204">
        <v>-80.424999999999997</v>
      </c>
      <c r="Q4204">
        <v>-78.180000000000007</v>
      </c>
      <c r="R4204">
        <v>-77.38</v>
      </c>
      <c r="S4204">
        <v>-77.153000000000006</v>
      </c>
      <c r="T4204">
        <v>-77.024000000000001</v>
      </c>
      <c r="U4204">
        <v>-77.024000000000001</v>
      </c>
      <c r="V4204">
        <v>-77.024000000000001</v>
      </c>
      <c r="W4204">
        <v>-77.024000000000001</v>
      </c>
      <c r="X4204">
        <v>-77.024000000000001</v>
      </c>
      <c r="Y4204">
        <v>-77.024000000000001</v>
      </c>
      <c r="Z4204">
        <v>-77.024000000000001</v>
      </c>
      <c r="AA4204">
        <v>-77.024000000000001</v>
      </c>
      <c r="AB4204">
        <v>-77.024000000000001</v>
      </c>
      <c r="AC4204">
        <v>-77.024000000000001</v>
      </c>
      <c r="AD4204">
        <v>-77.024000000000001</v>
      </c>
    </row>
    <row r="4205" spans="2:30" ht="15" customHeight="1" x14ac:dyDescent="0.45">
      <c r="B4205" t="s">
        <v>419</v>
      </c>
      <c r="C4205" t="s">
        <v>191</v>
      </c>
      <c r="D4205" t="s">
        <v>1504</v>
      </c>
      <c r="E4205" t="s">
        <v>1505</v>
      </c>
      <c r="F4205" t="s">
        <v>6479</v>
      </c>
      <c r="G4205" t="s">
        <v>422</v>
      </c>
      <c r="H4205" t="s">
        <v>1507</v>
      </c>
      <c r="I4205" t="s">
        <v>1380</v>
      </c>
      <c r="J4205">
        <v>2</v>
      </c>
      <c r="K4205" t="e">
        <f>#N/A</f>
        <v>#N/A</v>
      </c>
      <c r="L4205" t="e">
        <f>#N/A</f>
        <v>#N/A</v>
      </c>
      <c r="M4205" t="e">
        <f>#N/A</f>
        <v>#N/A</v>
      </c>
      <c r="N4205" t="e">
        <f>#N/A</f>
        <v>#N/A</v>
      </c>
      <c r="O4205" t="e">
        <f>#N/A</f>
        <v>#N/A</v>
      </c>
      <c r="P4205" t="e">
        <f>#N/A</f>
        <v>#N/A</v>
      </c>
      <c r="Q4205" t="e">
        <f>#N/A</f>
        <v>#N/A</v>
      </c>
      <c r="R4205" t="e">
        <f>#N/A</f>
        <v>#N/A</v>
      </c>
      <c r="S4205" t="e">
        <f>#N/A</f>
        <v>#N/A</v>
      </c>
      <c r="T4205" t="e">
        <f>#N/A</f>
        <v>#N/A</v>
      </c>
      <c r="U4205" t="e">
        <f>#N/A</f>
        <v>#N/A</v>
      </c>
      <c r="V4205" t="e">
        <f>#N/A</f>
        <v>#N/A</v>
      </c>
      <c r="W4205" t="e">
        <f>#N/A</f>
        <v>#N/A</v>
      </c>
      <c r="X4205" t="e">
        <f>#N/A</f>
        <v>#N/A</v>
      </c>
      <c r="Y4205" t="e">
        <f>#N/A</f>
        <v>#N/A</v>
      </c>
      <c r="Z4205" t="e">
        <f>#N/A</f>
        <v>#N/A</v>
      </c>
      <c r="AA4205" t="e">
        <f>#N/A</f>
        <v>#N/A</v>
      </c>
      <c r="AB4205" t="e">
        <f>#N/A</f>
        <v>#N/A</v>
      </c>
      <c r="AC4205" t="e">
        <f>#N/A</f>
        <v>#N/A</v>
      </c>
      <c r="AD4205" t="e">
        <f>#N/A</f>
        <v>#N/A</v>
      </c>
    </row>
    <row r="4206" spans="2:30" ht="15" customHeight="1" x14ac:dyDescent="0.45">
      <c r="B4206" t="s">
        <v>419</v>
      </c>
      <c r="C4206" t="s">
        <v>191</v>
      </c>
      <c r="D4206" t="s">
        <v>1508</v>
      </c>
      <c r="E4206" t="s">
        <v>1509</v>
      </c>
      <c r="F4206" t="s">
        <v>6480</v>
      </c>
      <c r="G4206" t="s">
        <v>422</v>
      </c>
      <c r="H4206" t="s">
        <v>1265</v>
      </c>
      <c r="I4206" t="s">
        <v>1257</v>
      </c>
      <c r="J4206">
        <v>2</v>
      </c>
      <c r="K4206">
        <v>0</v>
      </c>
      <c r="L4206">
        <v>0</v>
      </c>
      <c r="M4206">
        <v>0</v>
      </c>
      <c r="N4206">
        <v>0</v>
      </c>
      <c r="O4206">
        <v>0</v>
      </c>
      <c r="P4206">
        <v>0</v>
      </c>
      <c r="Q4206">
        <v>0</v>
      </c>
      <c r="R4206">
        <v>0</v>
      </c>
      <c r="S4206">
        <v>0</v>
      </c>
      <c r="T4206">
        <v>0</v>
      </c>
      <c r="U4206">
        <v>0</v>
      </c>
      <c r="V4206">
        <v>0</v>
      </c>
      <c r="W4206">
        <v>0</v>
      </c>
      <c r="X4206">
        <v>0</v>
      </c>
      <c r="Y4206">
        <v>0</v>
      </c>
      <c r="Z4206">
        <v>0</v>
      </c>
      <c r="AA4206">
        <v>0</v>
      </c>
      <c r="AB4206">
        <v>0</v>
      </c>
      <c r="AC4206">
        <v>0</v>
      </c>
      <c r="AD4206">
        <v>0</v>
      </c>
    </row>
    <row r="4207" spans="2:30" ht="15" customHeight="1" x14ac:dyDescent="0.45">
      <c r="B4207" t="s">
        <v>419</v>
      </c>
      <c r="C4207" t="s">
        <v>191</v>
      </c>
      <c r="D4207" t="s">
        <v>1511</v>
      </c>
      <c r="E4207" t="s">
        <v>1512</v>
      </c>
      <c r="F4207" t="s">
        <v>6481</v>
      </c>
      <c r="G4207" t="s">
        <v>422</v>
      </c>
      <c r="H4207" t="s">
        <v>1215</v>
      </c>
      <c r="I4207" t="s">
        <v>1380</v>
      </c>
      <c r="J4207">
        <v>2</v>
      </c>
      <c r="K4207">
        <v>22.748999999999999</v>
      </c>
      <c r="L4207">
        <v>20.734000000000002</v>
      </c>
      <c r="M4207">
        <v>20.172000000000001</v>
      </c>
      <c r="N4207">
        <v>20.399000000000001</v>
      </c>
      <c r="O4207">
        <v>20.600999999999999</v>
      </c>
      <c r="P4207">
        <v>20.649000000000001</v>
      </c>
      <c r="Q4207">
        <v>20.683</v>
      </c>
      <c r="R4207">
        <v>20.811</v>
      </c>
      <c r="S4207">
        <v>20.981000000000002</v>
      </c>
      <c r="T4207">
        <v>21.164000000000001</v>
      </c>
      <c r="U4207">
        <v>21.363</v>
      </c>
      <c r="V4207">
        <v>21.568999999999999</v>
      </c>
      <c r="W4207">
        <v>21.783999999999999</v>
      </c>
      <c r="X4207">
        <v>22.007000000000001</v>
      </c>
      <c r="Y4207">
        <v>22.239000000000001</v>
      </c>
      <c r="Z4207">
        <v>22.481000000000002</v>
      </c>
      <c r="AA4207">
        <v>22.731999999999999</v>
      </c>
      <c r="AB4207">
        <v>22.992999999999999</v>
      </c>
      <c r="AC4207">
        <v>23.265000000000001</v>
      </c>
      <c r="AD4207">
        <v>23.547000000000001</v>
      </c>
    </row>
    <row r="4208" spans="2:30" ht="15" customHeight="1" x14ac:dyDescent="0.45">
      <c r="B4208" t="s">
        <v>419</v>
      </c>
      <c r="C4208" t="s">
        <v>191</v>
      </c>
      <c r="D4208" t="s">
        <v>1514</v>
      </c>
      <c r="E4208" t="s">
        <v>1515</v>
      </c>
      <c r="F4208" t="s">
        <v>6482</v>
      </c>
      <c r="G4208" t="s">
        <v>422</v>
      </c>
      <c r="H4208" t="s">
        <v>964</v>
      </c>
      <c r="I4208" t="s">
        <v>1380</v>
      </c>
      <c r="J4208">
        <v>2</v>
      </c>
      <c r="K4208">
        <v>16.896999999999998</v>
      </c>
      <c r="L4208">
        <v>15.007</v>
      </c>
      <c r="M4208">
        <v>14.387</v>
      </c>
      <c r="N4208">
        <v>14.454000000000001</v>
      </c>
      <c r="O4208">
        <v>14.493</v>
      </c>
      <c r="P4208">
        <v>14.391999999999999</v>
      </c>
      <c r="Q4208">
        <v>14.273</v>
      </c>
      <c r="R4208">
        <v>14.231</v>
      </c>
      <c r="S4208">
        <v>14.218999999999999</v>
      </c>
      <c r="T4208">
        <v>14.212</v>
      </c>
      <c r="U4208">
        <v>14.212</v>
      </c>
      <c r="V4208">
        <v>14.212</v>
      </c>
      <c r="W4208">
        <v>14.212</v>
      </c>
      <c r="X4208">
        <v>14.212</v>
      </c>
      <c r="Y4208">
        <v>14.212</v>
      </c>
      <c r="Z4208">
        <v>14.212</v>
      </c>
      <c r="AA4208">
        <v>14.212</v>
      </c>
      <c r="AB4208">
        <v>14.212</v>
      </c>
      <c r="AC4208">
        <v>14.212</v>
      </c>
      <c r="AD4208">
        <v>14.212</v>
      </c>
    </row>
    <row r="4209" spans="2:30" ht="15" customHeight="1" x14ac:dyDescent="0.45">
      <c r="B4209" t="s">
        <v>419</v>
      </c>
      <c r="C4209" t="s">
        <v>191</v>
      </c>
      <c r="D4209" t="s">
        <v>1517</v>
      </c>
      <c r="E4209" t="s">
        <v>1518</v>
      </c>
      <c r="F4209" t="s">
        <v>6483</v>
      </c>
      <c r="G4209" t="s">
        <v>422</v>
      </c>
      <c r="H4209" t="s">
        <v>1223</v>
      </c>
      <c r="I4209" t="s">
        <v>1380</v>
      </c>
      <c r="J4209">
        <v>2</v>
      </c>
      <c r="K4209">
        <v>0</v>
      </c>
      <c r="L4209">
        <v>0</v>
      </c>
      <c r="M4209">
        <v>0</v>
      </c>
      <c r="N4209">
        <v>0</v>
      </c>
      <c r="O4209">
        <v>0</v>
      </c>
      <c r="P4209">
        <v>0</v>
      </c>
      <c r="Q4209">
        <v>0</v>
      </c>
      <c r="R4209">
        <v>0</v>
      </c>
      <c r="S4209">
        <v>0</v>
      </c>
      <c r="T4209">
        <v>0</v>
      </c>
      <c r="U4209">
        <v>0</v>
      </c>
      <c r="V4209">
        <v>0</v>
      </c>
      <c r="W4209">
        <v>0</v>
      </c>
      <c r="X4209">
        <v>0</v>
      </c>
      <c r="Y4209">
        <v>0</v>
      </c>
      <c r="Z4209">
        <v>0</v>
      </c>
      <c r="AA4209">
        <v>0</v>
      </c>
      <c r="AB4209">
        <v>0</v>
      </c>
      <c r="AC4209">
        <v>0</v>
      </c>
      <c r="AD4209">
        <v>0</v>
      </c>
    </row>
    <row r="4210" spans="2:30" ht="15" customHeight="1" x14ac:dyDescent="0.45">
      <c r="B4210" t="s">
        <v>419</v>
      </c>
      <c r="C4210" t="s">
        <v>191</v>
      </c>
      <c r="D4210" t="s">
        <v>1520</v>
      </c>
      <c r="E4210" t="s">
        <v>1521</v>
      </c>
      <c r="F4210" t="s">
        <v>6484</v>
      </c>
      <c r="G4210" t="s">
        <v>422</v>
      </c>
      <c r="H4210" t="s">
        <v>1239</v>
      </c>
      <c r="I4210" t="s">
        <v>1380</v>
      </c>
      <c r="J4210">
        <v>2</v>
      </c>
      <c r="K4210">
        <v>3.0579999999999998</v>
      </c>
      <c r="L4210">
        <v>3.18</v>
      </c>
      <c r="M4210">
        <v>3.3069999999999999</v>
      </c>
      <c r="N4210">
        <v>3.44</v>
      </c>
      <c r="O4210">
        <v>3.577</v>
      </c>
      <c r="P4210">
        <v>3.72</v>
      </c>
      <c r="Q4210">
        <v>3.8690000000000002</v>
      </c>
      <c r="R4210">
        <v>4.024</v>
      </c>
      <c r="S4210">
        <v>4.1849999999999996</v>
      </c>
      <c r="T4210">
        <v>4.3520000000000003</v>
      </c>
      <c r="U4210">
        <v>4.5259999999999998</v>
      </c>
      <c r="V4210">
        <v>4.7080000000000002</v>
      </c>
      <c r="W4210">
        <v>4.8959999999999999</v>
      </c>
      <c r="X4210">
        <v>5.0919999999999996</v>
      </c>
      <c r="Y4210">
        <v>5.2949999999999999</v>
      </c>
      <c r="Z4210">
        <v>5.5069999999999997</v>
      </c>
      <c r="AA4210">
        <v>5.7270000000000003</v>
      </c>
      <c r="AB4210">
        <v>5.9569999999999999</v>
      </c>
      <c r="AC4210">
        <v>6.1950000000000003</v>
      </c>
      <c r="AD4210">
        <v>6.4429999999999996</v>
      </c>
    </row>
    <row r="4211" spans="2:30" ht="15" customHeight="1" x14ac:dyDescent="0.45">
      <c r="B4211" t="s">
        <v>419</v>
      </c>
      <c r="C4211" t="s">
        <v>191</v>
      </c>
      <c r="D4211" t="s">
        <v>1523</v>
      </c>
      <c r="E4211" t="s">
        <v>1524</v>
      </c>
      <c r="F4211" t="s">
        <v>6485</v>
      </c>
      <c r="G4211" t="s">
        <v>422</v>
      </c>
      <c r="H4211" t="s">
        <v>1243</v>
      </c>
      <c r="I4211" t="s">
        <v>1380</v>
      </c>
      <c r="J4211">
        <v>2</v>
      </c>
      <c r="K4211">
        <v>2.794</v>
      </c>
      <c r="L4211">
        <v>2.5459999999999998</v>
      </c>
      <c r="M4211">
        <v>2.4769999999999999</v>
      </c>
      <c r="N4211">
        <v>2.5049999999999999</v>
      </c>
      <c r="O4211">
        <v>2.5299999999999998</v>
      </c>
      <c r="P4211">
        <v>2.536</v>
      </c>
      <c r="Q4211">
        <v>2.54</v>
      </c>
      <c r="R4211">
        <v>2.556</v>
      </c>
      <c r="S4211">
        <v>2.577</v>
      </c>
      <c r="T4211">
        <v>2.5990000000000002</v>
      </c>
      <c r="U4211">
        <v>2.6230000000000002</v>
      </c>
      <c r="V4211">
        <v>2.649</v>
      </c>
      <c r="W4211">
        <v>2.6749999999999998</v>
      </c>
      <c r="X4211">
        <v>2.7029999999999998</v>
      </c>
      <c r="Y4211">
        <v>2.7309999999999999</v>
      </c>
      <c r="Z4211">
        <v>2.7610000000000001</v>
      </c>
      <c r="AA4211">
        <v>2.7919999999999998</v>
      </c>
      <c r="AB4211">
        <v>2.8239999999999998</v>
      </c>
      <c r="AC4211">
        <v>2.8570000000000002</v>
      </c>
      <c r="AD4211">
        <v>2.8919999999999999</v>
      </c>
    </row>
    <row r="4212" spans="2:30" ht="15" customHeight="1" x14ac:dyDescent="0.45">
      <c r="B4212" t="s">
        <v>419</v>
      </c>
      <c r="C4212" t="s">
        <v>191</v>
      </c>
      <c r="D4212" t="s">
        <v>1526</v>
      </c>
      <c r="E4212" t="s">
        <v>1527</v>
      </c>
      <c r="F4212" t="s">
        <v>6486</v>
      </c>
      <c r="G4212" t="s">
        <v>422</v>
      </c>
      <c r="H4212" t="s">
        <v>1495</v>
      </c>
      <c r="I4212" t="s">
        <v>1380</v>
      </c>
      <c r="J4212">
        <v>2</v>
      </c>
      <c r="K4212">
        <v>4.6340000000000003</v>
      </c>
      <c r="L4212">
        <v>3.2090000000000001</v>
      </c>
      <c r="M4212">
        <v>2.331</v>
      </c>
      <c r="N4212">
        <v>2.331</v>
      </c>
      <c r="O4212">
        <v>2.331</v>
      </c>
      <c r="P4212">
        <v>2.331</v>
      </c>
      <c r="Q4212">
        <v>2.331</v>
      </c>
      <c r="R4212">
        <v>2.331</v>
      </c>
      <c r="S4212">
        <v>2.331</v>
      </c>
      <c r="T4212">
        <v>2.331</v>
      </c>
      <c r="U4212">
        <v>2.331</v>
      </c>
      <c r="V4212">
        <v>2.331</v>
      </c>
      <c r="W4212">
        <v>2.331</v>
      </c>
      <c r="X4212">
        <v>2.331</v>
      </c>
      <c r="Y4212">
        <v>2.331</v>
      </c>
      <c r="Z4212">
        <v>2.331</v>
      </c>
      <c r="AA4212">
        <v>2.331</v>
      </c>
      <c r="AB4212">
        <v>2.331</v>
      </c>
      <c r="AC4212">
        <v>2.331</v>
      </c>
      <c r="AD4212">
        <v>2.331</v>
      </c>
    </row>
    <row r="4213" spans="2:30" ht="15" customHeight="1" x14ac:dyDescent="0.45">
      <c r="B4213" t="s">
        <v>419</v>
      </c>
      <c r="C4213" t="s">
        <v>191</v>
      </c>
      <c r="D4213" t="s">
        <v>1529</v>
      </c>
      <c r="E4213" t="s">
        <v>1530</v>
      </c>
      <c r="F4213" t="s">
        <v>6487</v>
      </c>
      <c r="G4213" t="s">
        <v>422</v>
      </c>
      <c r="H4213" t="s">
        <v>1499</v>
      </c>
      <c r="I4213" t="s">
        <v>1380</v>
      </c>
      <c r="J4213">
        <v>2</v>
      </c>
      <c r="K4213">
        <v>-18.114999999999998</v>
      </c>
      <c r="L4213">
        <v>-17.526</v>
      </c>
      <c r="M4213">
        <v>-17.841000000000001</v>
      </c>
      <c r="N4213">
        <v>-18.068000000000001</v>
      </c>
      <c r="O4213">
        <v>-18.27</v>
      </c>
      <c r="P4213">
        <v>-18.318000000000001</v>
      </c>
      <c r="Q4213">
        <v>-18.352</v>
      </c>
      <c r="R4213">
        <v>-18.48</v>
      </c>
      <c r="S4213">
        <v>-18.649999999999999</v>
      </c>
      <c r="T4213">
        <v>-18.832999999999998</v>
      </c>
      <c r="U4213">
        <v>-19.032</v>
      </c>
      <c r="V4213">
        <v>-19.238</v>
      </c>
      <c r="W4213">
        <v>-19.452999999999999</v>
      </c>
      <c r="X4213">
        <v>-19.675999999999998</v>
      </c>
      <c r="Y4213">
        <v>-19.908000000000001</v>
      </c>
      <c r="Z4213">
        <v>-20.149999999999999</v>
      </c>
      <c r="AA4213">
        <v>-20.401</v>
      </c>
      <c r="AB4213">
        <v>-20.661999999999999</v>
      </c>
      <c r="AC4213">
        <v>-20.934000000000001</v>
      </c>
      <c r="AD4213">
        <v>-21.216000000000001</v>
      </c>
    </row>
    <row r="4214" spans="2:30" ht="15" customHeight="1" x14ac:dyDescent="0.45">
      <c r="B4214" t="s">
        <v>419</v>
      </c>
      <c r="C4214" t="s">
        <v>191</v>
      </c>
      <c r="D4214" t="s">
        <v>1532</v>
      </c>
      <c r="E4214" t="s">
        <v>1019</v>
      </c>
      <c r="F4214" t="s">
        <v>6332</v>
      </c>
      <c r="G4214" t="s">
        <v>422</v>
      </c>
      <c r="H4214" t="s">
        <v>1435</v>
      </c>
      <c r="I4214" t="s">
        <v>1380</v>
      </c>
      <c r="J4214">
        <v>1</v>
      </c>
      <c r="K4214">
        <v>-12.263</v>
      </c>
      <c r="L4214">
        <v>-11.798999999999999</v>
      </c>
      <c r="M4214">
        <v>-12.055999999999999</v>
      </c>
      <c r="N4214">
        <v>-12.122999999999999</v>
      </c>
      <c r="O4214">
        <v>-12.162000000000001</v>
      </c>
      <c r="P4214">
        <v>-12.061</v>
      </c>
      <c r="Q4214">
        <v>-11.942</v>
      </c>
      <c r="R4214">
        <v>-11.9</v>
      </c>
      <c r="S4214">
        <v>-11.888</v>
      </c>
      <c r="T4214">
        <v>-11.881</v>
      </c>
      <c r="U4214">
        <v>-11.881</v>
      </c>
      <c r="V4214">
        <v>-11.881</v>
      </c>
      <c r="W4214">
        <v>-11.881</v>
      </c>
      <c r="X4214">
        <v>-11.881</v>
      </c>
      <c r="Y4214">
        <v>-11.881</v>
      </c>
      <c r="Z4214">
        <v>-11.881</v>
      </c>
      <c r="AA4214">
        <v>-11.881</v>
      </c>
      <c r="AB4214">
        <v>-11.881</v>
      </c>
      <c r="AC4214">
        <v>-11.881</v>
      </c>
      <c r="AD4214">
        <v>-11.881</v>
      </c>
    </row>
    <row r="4215" spans="2:30" ht="15" customHeight="1" x14ac:dyDescent="0.45">
      <c r="B4215" t="s">
        <v>419</v>
      </c>
      <c r="C4215" t="s">
        <v>191</v>
      </c>
      <c r="D4215" t="s">
        <v>1533</v>
      </c>
      <c r="E4215" t="s">
        <v>1534</v>
      </c>
      <c r="F4215" t="s">
        <v>6488</v>
      </c>
      <c r="G4215" t="s">
        <v>422</v>
      </c>
      <c r="H4215" t="s">
        <v>1256</v>
      </c>
      <c r="I4215" t="s">
        <v>1257</v>
      </c>
      <c r="J4215">
        <v>1</v>
      </c>
      <c r="K4215">
        <v>-219.76400000000001</v>
      </c>
      <c r="L4215">
        <v>-211.446</v>
      </c>
      <c r="M4215">
        <v>-216.06299999999999</v>
      </c>
      <c r="N4215">
        <v>-217.261</v>
      </c>
      <c r="O4215">
        <v>-217.96</v>
      </c>
      <c r="P4215">
        <v>-216.15100000000001</v>
      </c>
      <c r="Q4215">
        <v>-214.023</v>
      </c>
      <c r="R4215">
        <v>-213.26499999999999</v>
      </c>
      <c r="S4215">
        <v>-213.05</v>
      </c>
      <c r="T4215">
        <v>-212.928</v>
      </c>
      <c r="U4215">
        <v>-212.928</v>
      </c>
      <c r="V4215">
        <v>-212.928</v>
      </c>
      <c r="W4215">
        <v>-212.928</v>
      </c>
      <c r="X4215">
        <v>-212.928</v>
      </c>
      <c r="Y4215">
        <v>-212.928</v>
      </c>
      <c r="Z4215">
        <v>-212.928</v>
      </c>
      <c r="AA4215">
        <v>-212.928</v>
      </c>
      <c r="AB4215">
        <v>-212.928</v>
      </c>
      <c r="AC4215">
        <v>-212.928</v>
      </c>
      <c r="AD4215">
        <v>-212.928</v>
      </c>
    </row>
    <row r="4216" spans="2:30" ht="15" customHeight="1" x14ac:dyDescent="0.45">
      <c r="B4216" t="s">
        <v>419</v>
      </c>
      <c r="C4216" t="s">
        <v>191</v>
      </c>
      <c r="D4216" t="s">
        <v>1536</v>
      </c>
      <c r="E4216" t="s">
        <v>1537</v>
      </c>
      <c r="F4216" t="s">
        <v>6489</v>
      </c>
      <c r="G4216" t="s">
        <v>422</v>
      </c>
      <c r="H4216" t="s">
        <v>1507</v>
      </c>
      <c r="I4216" t="s">
        <v>1380</v>
      </c>
      <c r="J4216">
        <v>2</v>
      </c>
      <c r="K4216">
        <v>3.0579999999999998</v>
      </c>
      <c r="L4216">
        <v>3.181</v>
      </c>
      <c r="M4216">
        <v>3.3079999999999998</v>
      </c>
      <c r="N4216">
        <v>3.44</v>
      </c>
      <c r="O4216">
        <v>3.5779999999999998</v>
      </c>
      <c r="P4216">
        <v>3.7210000000000001</v>
      </c>
      <c r="Q4216">
        <v>3.87</v>
      </c>
      <c r="R4216">
        <v>4.024</v>
      </c>
      <c r="S4216">
        <v>4.1849999999999996</v>
      </c>
      <c r="T4216">
        <v>4.3529999999999998</v>
      </c>
      <c r="U4216">
        <v>4.5270000000000001</v>
      </c>
      <c r="V4216">
        <v>4.7080000000000002</v>
      </c>
      <c r="W4216">
        <v>4.8959999999999999</v>
      </c>
      <c r="X4216">
        <v>5.0919999999999996</v>
      </c>
      <c r="Y4216">
        <v>5.2960000000000003</v>
      </c>
      <c r="Z4216">
        <v>5.508</v>
      </c>
      <c r="AA4216">
        <v>5.7279999999999998</v>
      </c>
      <c r="AB4216">
        <v>5.9569999999999999</v>
      </c>
      <c r="AC4216">
        <v>6.1950000000000003</v>
      </c>
      <c r="AD4216">
        <v>6.4429999999999996</v>
      </c>
    </row>
    <row r="4217" spans="2:30" ht="15" customHeight="1" x14ac:dyDescent="0.45">
      <c r="B4217" t="s">
        <v>419</v>
      </c>
      <c r="C4217" t="s">
        <v>191</v>
      </c>
      <c r="D4217" t="s">
        <v>1539</v>
      </c>
      <c r="E4217" t="s">
        <v>1540</v>
      </c>
      <c r="F4217" t="s">
        <v>6490</v>
      </c>
      <c r="G4217" t="s">
        <v>422</v>
      </c>
      <c r="H4217" t="s">
        <v>1265</v>
      </c>
      <c r="I4217" t="s">
        <v>1257</v>
      </c>
      <c r="J4217">
        <v>2</v>
      </c>
      <c r="K4217">
        <v>54.808999999999997</v>
      </c>
      <c r="L4217">
        <v>57.000999999999998</v>
      </c>
      <c r="M4217">
        <v>59.280999999999999</v>
      </c>
      <c r="N4217">
        <v>61.652000000000001</v>
      </c>
      <c r="O4217">
        <v>64.117999999999995</v>
      </c>
      <c r="P4217">
        <v>66.682000000000002</v>
      </c>
      <c r="Q4217">
        <v>69.349000000000004</v>
      </c>
      <c r="R4217">
        <v>72.123000000000005</v>
      </c>
      <c r="S4217">
        <v>75.007999999999996</v>
      </c>
      <c r="T4217">
        <v>78.007999999999996</v>
      </c>
      <c r="U4217">
        <v>81.128</v>
      </c>
      <c r="V4217">
        <v>84.373000000000005</v>
      </c>
      <c r="W4217">
        <v>87.748000000000005</v>
      </c>
      <c r="X4217">
        <v>91.257000000000005</v>
      </c>
      <c r="Y4217">
        <v>94.906999999999996</v>
      </c>
      <c r="Z4217">
        <v>98.703000000000003</v>
      </c>
      <c r="AA4217">
        <v>102.651</v>
      </c>
      <c r="AB4217">
        <v>106.75700000000001</v>
      </c>
      <c r="AC4217">
        <v>111.027</v>
      </c>
      <c r="AD4217">
        <v>115.467</v>
      </c>
    </row>
    <row r="4218" spans="2:30" ht="15" customHeight="1" x14ac:dyDescent="0.45">
      <c r="B4218" t="s">
        <v>419</v>
      </c>
      <c r="C4218" t="s">
        <v>191</v>
      </c>
      <c r="D4218" t="s">
        <v>1542</v>
      </c>
      <c r="E4218" t="s">
        <v>1543</v>
      </c>
      <c r="F4218" t="s">
        <v>6491</v>
      </c>
      <c r="G4218" t="s">
        <v>422</v>
      </c>
      <c r="H4218" t="s">
        <v>1215</v>
      </c>
      <c r="I4218" t="s">
        <v>1380</v>
      </c>
      <c r="J4218">
        <v>2</v>
      </c>
      <c r="K4218" t="e">
        <f>#N/A</f>
        <v>#N/A</v>
      </c>
      <c r="L4218" t="e">
        <f>#N/A</f>
        <v>#N/A</v>
      </c>
      <c r="M4218" t="e">
        <f>#N/A</f>
        <v>#N/A</v>
      </c>
      <c r="N4218" t="e">
        <f>#N/A</f>
        <v>#N/A</v>
      </c>
      <c r="O4218" t="e">
        <f>#N/A</f>
        <v>#N/A</v>
      </c>
      <c r="P4218" t="e">
        <f>#N/A</f>
        <v>#N/A</v>
      </c>
      <c r="Q4218" t="e">
        <f>#N/A</f>
        <v>#N/A</v>
      </c>
      <c r="R4218" t="e">
        <f>#N/A</f>
        <v>#N/A</v>
      </c>
      <c r="S4218" t="e">
        <f>#N/A</f>
        <v>#N/A</v>
      </c>
      <c r="T4218" t="e">
        <f>#N/A</f>
        <v>#N/A</v>
      </c>
      <c r="U4218" t="e">
        <f>#N/A</f>
        <v>#N/A</v>
      </c>
      <c r="V4218" t="e">
        <f>#N/A</f>
        <v>#N/A</v>
      </c>
      <c r="W4218" t="e">
        <f>#N/A</f>
        <v>#N/A</v>
      </c>
      <c r="X4218" t="e">
        <f>#N/A</f>
        <v>#N/A</v>
      </c>
      <c r="Y4218" t="e">
        <f>#N/A</f>
        <v>#N/A</v>
      </c>
      <c r="Z4218" t="e">
        <f>#N/A</f>
        <v>#N/A</v>
      </c>
      <c r="AA4218" t="e">
        <f>#N/A</f>
        <v>#N/A</v>
      </c>
      <c r="AB4218" t="e">
        <f>#N/A</f>
        <v>#N/A</v>
      </c>
      <c r="AC4218" t="e">
        <f>#N/A</f>
        <v>#N/A</v>
      </c>
      <c r="AD4218" t="e">
        <f>#N/A</f>
        <v>#N/A</v>
      </c>
    </row>
    <row r="4219" spans="2:30" ht="15" customHeight="1" x14ac:dyDescent="0.45">
      <c r="B4219" t="s">
        <v>419</v>
      </c>
      <c r="C4219" t="s">
        <v>191</v>
      </c>
      <c r="D4219" t="s">
        <v>1545</v>
      </c>
      <c r="E4219" t="s">
        <v>1546</v>
      </c>
      <c r="F4219" t="s">
        <v>6492</v>
      </c>
      <c r="G4219" t="s">
        <v>422</v>
      </c>
      <c r="H4219" t="s">
        <v>964</v>
      </c>
      <c r="I4219" t="s">
        <v>1380</v>
      </c>
      <c r="J4219">
        <v>2</v>
      </c>
      <c r="K4219">
        <v>11.488</v>
      </c>
      <c r="L4219">
        <v>9.3889999999999993</v>
      </c>
      <c r="M4219">
        <v>8.7669999999999995</v>
      </c>
      <c r="N4219">
        <v>8.8460000000000001</v>
      </c>
      <c r="O4219">
        <v>8.8919999999999995</v>
      </c>
      <c r="P4219">
        <v>8.7729999999999997</v>
      </c>
      <c r="Q4219">
        <v>8.6319999999999997</v>
      </c>
      <c r="R4219">
        <v>8.5820000000000007</v>
      </c>
      <c r="S4219">
        <v>8.5679999999999996</v>
      </c>
      <c r="T4219">
        <v>8.56</v>
      </c>
      <c r="U4219">
        <v>8.56</v>
      </c>
      <c r="V4219">
        <v>8.56</v>
      </c>
      <c r="W4219">
        <v>8.56</v>
      </c>
      <c r="X4219">
        <v>8.56</v>
      </c>
      <c r="Y4219">
        <v>8.56</v>
      </c>
      <c r="Z4219">
        <v>8.56</v>
      </c>
      <c r="AA4219">
        <v>8.56</v>
      </c>
      <c r="AB4219">
        <v>8.56</v>
      </c>
      <c r="AC4219">
        <v>8.56</v>
      </c>
      <c r="AD4219">
        <v>8.56</v>
      </c>
    </row>
    <row r="4220" spans="2:30" ht="15" customHeight="1" x14ac:dyDescent="0.45">
      <c r="B4220" t="s">
        <v>419</v>
      </c>
      <c r="C4220" t="s">
        <v>191</v>
      </c>
      <c r="D4220" t="s">
        <v>1548</v>
      </c>
      <c r="E4220" t="s">
        <v>1549</v>
      </c>
      <c r="F4220" t="s">
        <v>6493</v>
      </c>
      <c r="G4220" t="s">
        <v>422</v>
      </c>
      <c r="H4220" t="s">
        <v>1223</v>
      </c>
      <c r="I4220" t="s">
        <v>1380</v>
      </c>
      <c r="J4220">
        <v>2</v>
      </c>
      <c r="K4220" t="e">
        <f>#N/A</f>
        <v>#N/A</v>
      </c>
      <c r="L4220" t="e">
        <f>#N/A</f>
        <v>#N/A</v>
      </c>
      <c r="M4220" t="e">
        <f>#N/A</f>
        <v>#N/A</v>
      </c>
      <c r="N4220" t="e">
        <f>#N/A</f>
        <v>#N/A</v>
      </c>
      <c r="O4220" t="e">
        <f>#N/A</f>
        <v>#N/A</v>
      </c>
      <c r="P4220" t="e">
        <f>#N/A</f>
        <v>#N/A</v>
      </c>
      <c r="Q4220" t="e">
        <f>#N/A</f>
        <v>#N/A</v>
      </c>
      <c r="R4220" t="e">
        <f>#N/A</f>
        <v>#N/A</v>
      </c>
      <c r="S4220" t="e">
        <f>#N/A</f>
        <v>#N/A</v>
      </c>
      <c r="T4220" t="e">
        <f>#N/A</f>
        <v>#N/A</v>
      </c>
      <c r="U4220" t="e">
        <f>#N/A</f>
        <v>#N/A</v>
      </c>
      <c r="V4220" t="e">
        <f>#N/A</f>
        <v>#N/A</v>
      </c>
      <c r="W4220" t="e">
        <f>#N/A</f>
        <v>#N/A</v>
      </c>
      <c r="X4220" t="e">
        <f>#N/A</f>
        <v>#N/A</v>
      </c>
      <c r="Y4220" t="e">
        <f>#N/A</f>
        <v>#N/A</v>
      </c>
      <c r="Z4220" t="e">
        <f>#N/A</f>
        <v>#N/A</v>
      </c>
      <c r="AA4220" t="e">
        <f>#N/A</f>
        <v>#N/A</v>
      </c>
      <c r="AB4220" t="e">
        <f>#N/A</f>
        <v>#N/A</v>
      </c>
      <c r="AC4220" t="e">
        <f>#N/A</f>
        <v>#N/A</v>
      </c>
      <c r="AD4220" t="e">
        <f>#N/A</f>
        <v>#N/A</v>
      </c>
    </row>
    <row r="4221" spans="2:30" ht="15" customHeight="1" x14ac:dyDescent="0.45">
      <c r="B4221" t="s">
        <v>419</v>
      </c>
      <c r="C4221" t="s">
        <v>191</v>
      </c>
      <c r="D4221" t="s">
        <v>1551</v>
      </c>
      <c r="E4221" t="s">
        <v>1552</v>
      </c>
      <c r="F4221" t="s">
        <v>6494</v>
      </c>
      <c r="G4221" t="s">
        <v>422</v>
      </c>
      <c r="H4221" t="s">
        <v>1239</v>
      </c>
      <c r="I4221" t="s">
        <v>1380</v>
      </c>
      <c r="J4221">
        <v>2</v>
      </c>
      <c r="K4221">
        <v>3.0579999999999998</v>
      </c>
      <c r="L4221">
        <v>3.18</v>
      </c>
      <c r="M4221">
        <v>3.3069999999999999</v>
      </c>
      <c r="N4221">
        <v>3.44</v>
      </c>
      <c r="O4221">
        <v>3.577</v>
      </c>
      <c r="P4221">
        <v>3.72</v>
      </c>
      <c r="Q4221">
        <v>3.8690000000000002</v>
      </c>
      <c r="R4221">
        <v>4.024</v>
      </c>
      <c r="S4221">
        <v>4.1849999999999996</v>
      </c>
      <c r="T4221">
        <v>4.3520000000000003</v>
      </c>
      <c r="U4221">
        <v>4.5259999999999998</v>
      </c>
      <c r="V4221">
        <v>4.7080000000000002</v>
      </c>
      <c r="W4221">
        <v>4.8959999999999999</v>
      </c>
      <c r="X4221">
        <v>5.0919999999999996</v>
      </c>
      <c r="Y4221">
        <v>5.2949999999999999</v>
      </c>
      <c r="Z4221">
        <v>5.5069999999999997</v>
      </c>
      <c r="AA4221">
        <v>5.7270000000000003</v>
      </c>
      <c r="AB4221">
        <v>5.9569999999999999</v>
      </c>
      <c r="AC4221">
        <v>6.1950000000000003</v>
      </c>
      <c r="AD4221">
        <v>6.4429999999999996</v>
      </c>
    </row>
    <row r="4222" spans="2:30" ht="15" customHeight="1" x14ac:dyDescent="0.45">
      <c r="B4222" t="s">
        <v>419</v>
      </c>
      <c r="C4222" t="s">
        <v>191</v>
      </c>
      <c r="D4222" t="s">
        <v>1554</v>
      </c>
      <c r="E4222" t="s">
        <v>1555</v>
      </c>
      <c r="F4222" t="s">
        <v>6495</v>
      </c>
      <c r="G4222" t="s">
        <v>422</v>
      </c>
      <c r="H4222" t="s">
        <v>1243</v>
      </c>
      <c r="I4222" t="s">
        <v>1380</v>
      </c>
      <c r="J4222">
        <v>2</v>
      </c>
      <c r="K4222">
        <v>0</v>
      </c>
      <c r="L4222">
        <v>0</v>
      </c>
      <c r="M4222">
        <v>0</v>
      </c>
      <c r="N4222">
        <v>0</v>
      </c>
      <c r="O4222">
        <v>0</v>
      </c>
      <c r="P4222">
        <v>0</v>
      </c>
      <c r="Q4222">
        <v>0</v>
      </c>
      <c r="R4222">
        <v>0</v>
      </c>
      <c r="S4222">
        <v>0</v>
      </c>
      <c r="T4222">
        <v>0</v>
      </c>
      <c r="U4222">
        <v>0</v>
      </c>
      <c r="V4222">
        <v>0</v>
      </c>
      <c r="W4222">
        <v>0</v>
      </c>
      <c r="X4222">
        <v>0</v>
      </c>
      <c r="Y4222">
        <v>0</v>
      </c>
      <c r="Z4222">
        <v>0</v>
      </c>
      <c r="AA4222">
        <v>0</v>
      </c>
      <c r="AB4222">
        <v>0</v>
      </c>
      <c r="AC4222">
        <v>0</v>
      </c>
      <c r="AD4222">
        <v>0</v>
      </c>
    </row>
    <row r="4223" spans="2:30" ht="15" customHeight="1" x14ac:dyDescent="0.45">
      <c r="B4223" t="s">
        <v>419</v>
      </c>
      <c r="C4223" t="s">
        <v>191</v>
      </c>
      <c r="D4223" t="s">
        <v>1557</v>
      </c>
      <c r="E4223" t="s">
        <v>1558</v>
      </c>
      <c r="F4223" t="s">
        <v>6496</v>
      </c>
      <c r="G4223" t="s">
        <v>422</v>
      </c>
      <c r="H4223" t="s">
        <v>1495</v>
      </c>
      <c r="I4223" t="s">
        <v>1380</v>
      </c>
      <c r="J4223">
        <v>2</v>
      </c>
      <c r="K4223">
        <v>2.7839999999999998</v>
      </c>
      <c r="L4223">
        <v>2.6139999999999999</v>
      </c>
      <c r="M4223">
        <v>2.6539999999999999</v>
      </c>
      <c r="N4223">
        <v>2.6539999999999999</v>
      </c>
      <c r="O4223">
        <v>2.6539999999999999</v>
      </c>
      <c r="P4223">
        <v>2.6539999999999999</v>
      </c>
      <c r="Q4223">
        <v>2.6539999999999999</v>
      </c>
      <c r="R4223">
        <v>2.6539999999999999</v>
      </c>
      <c r="S4223">
        <v>2.6539999999999999</v>
      </c>
      <c r="T4223">
        <v>2.6539999999999999</v>
      </c>
      <c r="U4223">
        <v>2.6539999999999999</v>
      </c>
      <c r="V4223">
        <v>2.6539999999999999</v>
      </c>
      <c r="W4223">
        <v>2.6539999999999999</v>
      </c>
      <c r="X4223">
        <v>2.6539999999999999</v>
      </c>
      <c r="Y4223">
        <v>2.6539999999999999</v>
      </c>
      <c r="Z4223">
        <v>2.6539999999999999</v>
      </c>
      <c r="AA4223">
        <v>2.6539999999999999</v>
      </c>
      <c r="AB4223">
        <v>2.6539999999999999</v>
      </c>
      <c r="AC4223">
        <v>2.6539999999999999</v>
      </c>
      <c r="AD4223">
        <v>2.6539999999999999</v>
      </c>
    </row>
    <row r="4224" spans="2:30" ht="15" customHeight="1" x14ac:dyDescent="0.45">
      <c r="B4224" t="s">
        <v>419</v>
      </c>
      <c r="C4224" t="s">
        <v>191</v>
      </c>
      <c r="D4224" t="s">
        <v>1560</v>
      </c>
      <c r="E4224" t="s">
        <v>1561</v>
      </c>
      <c r="F4224" t="s">
        <v>6497</v>
      </c>
      <c r="G4224" t="s">
        <v>422</v>
      </c>
      <c r="H4224" t="s">
        <v>1499</v>
      </c>
      <c r="I4224" t="s">
        <v>1380</v>
      </c>
      <c r="J4224">
        <v>2</v>
      </c>
      <c r="K4224" t="e">
        <f>#N/A</f>
        <v>#N/A</v>
      </c>
      <c r="L4224" t="e">
        <f>#N/A</f>
        <v>#N/A</v>
      </c>
      <c r="M4224" t="e">
        <f>#N/A</f>
        <v>#N/A</v>
      </c>
      <c r="N4224" t="e">
        <f>#N/A</f>
        <v>#N/A</v>
      </c>
      <c r="O4224" t="e">
        <f>#N/A</f>
        <v>#N/A</v>
      </c>
      <c r="P4224" t="e">
        <f>#N/A</f>
        <v>#N/A</v>
      </c>
      <c r="Q4224" t="e">
        <f>#N/A</f>
        <v>#N/A</v>
      </c>
      <c r="R4224" t="e">
        <f>#N/A</f>
        <v>#N/A</v>
      </c>
      <c r="S4224" t="e">
        <f>#N/A</f>
        <v>#N/A</v>
      </c>
      <c r="T4224" t="e">
        <f>#N/A</f>
        <v>#N/A</v>
      </c>
      <c r="U4224" t="e">
        <f>#N/A</f>
        <v>#N/A</v>
      </c>
      <c r="V4224" t="e">
        <f>#N/A</f>
        <v>#N/A</v>
      </c>
      <c r="W4224" t="e">
        <f>#N/A</f>
        <v>#N/A</v>
      </c>
      <c r="X4224" t="e">
        <f>#N/A</f>
        <v>#N/A</v>
      </c>
      <c r="Y4224" t="e">
        <f>#N/A</f>
        <v>#N/A</v>
      </c>
      <c r="Z4224" t="e">
        <f>#N/A</f>
        <v>#N/A</v>
      </c>
      <c r="AA4224" t="e">
        <f>#N/A</f>
        <v>#N/A</v>
      </c>
      <c r="AB4224" t="e">
        <f>#N/A</f>
        <v>#N/A</v>
      </c>
      <c r="AC4224" t="e">
        <f>#N/A</f>
        <v>#N/A</v>
      </c>
      <c r="AD4224" t="e">
        <f>#N/A</f>
        <v>#N/A</v>
      </c>
    </row>
    <row r="4225" spans="2:30" ht="15" customHeight="1" x14ac:dyDescent="0.45">
      <c r="B4225" t="s">
        <v>419</v>
      </c>
      <c r="C4225" t="s">
        <v>191</v>
      </c>
      <c r="D4225" t="s">
        <v>1563</v>
      </c>
      <c r="E4225" t="s">
        <v>1025</v>
      </c>
      <c r="F4225" t="s">
        <v>6334</v>
      </c>
      <c r="G4225" t="s">
        <v>422</v>
      </c>
      <c r="H4225" t="s">
        <v>1467</v>
      </c>
      <c r="I4225" t="s">
        <v>1380</v>
      </c>
      <c r="J4225">
        <v>1</v>
      </c>
      <c r="K4225">
        <v>-8.7029999999999994</v>
      </c>
      <c r="L4225">
        <v>-6.7750000000000004</v>
      </c>
      <c r="M4225">
        <v>-6.1120000000000001</v>
      </c>
      <c r="N4225">
        <v>-6.1909999999999998</v>
      </c>
      <c r="O4225">
        <v>-6.2380000000000004</v>
      </c>
      <c r="P4225">
        <v>-6.1180000000000003</v>
      </c>
      <c r="Q4225">
        <v>-5.9779999999999998</v>
      </c>
      <c r="R4225">
        <v>-5.9279999999999999</v>
      </c>
      <c r="S4225">
        <v>-5.9139999999999997</v>
      </c>
      <c r="T4225">
        <v>-5.9059999999999997</v>
      </c>
      <c r="U4225">
        <v>-5.9059999999999997</v>
      </c>
      <c r="V4225">
        <v>-5.9059999999999997</v>
      </c>
      <c r="W4225">
        <v>-5.9059999999999997</v>
      </c>
      <c r="X4225">
        <v>-5.9059999999999997</v>
      </c>
      <c r="Y4225">
        <v>-5.9059999999999997</v>
      </c>
      <c r="Z4225">
        <v>-5.9059999999999997</v>
      </c>
      <c r="AA4225">
        <v>-5.9059999999999997</v>
      </c>
      <c r="AB4225">
        <v>-5.9059999999999997</v>
      </c>
      <c r="AC4225">
        <v>-5.9059999999999997</v>
      </c>
      <c r="AD4225">
        <v>-5.9059999999999997</v>
      </c>
    </row>
    <row r="4226" spans="2:30" ht="15" customHeight="1" x14ac:dyDescent="0.45">
      <c r="B4226" t="s">
        <v>419</v>
      </c>
      <c r="C4226" t="s">
        <v>191</v>
      </c>
      <c r="D4226" t="s">
        <v>1564</v>
      </c>
      <c r="E4226" t="s">
        <v>1565</v>
      </c>
      <c r="F4226" t="s">
        <v>6498</v>
      </c>
      <c r="G4226" t="s">
        <v>422</v>
      </c>
      <c r="H4226" t="s">
        <v>1256</v>
      </c>
      <c r="I4226" t="s">
        <v>1257</v>
      </c>
      <c r="J4226">
        <v>1</v>
      </c>
      <c r="K4226">
        <v>-155.976</v>
      </c>
      <c r="L4226">
        <v>-121.42400000000001</v>
      </c>
      <c r="M4226">
        <v>-109.542</v>
      </c>
      <c r="N4226">
        <v>-110.958</v>
      </c>
      <c r="O4226">
        <v>-111.785</v>
      </c>
      <c r="P4226">
        <v>-109.64700000000001</v>
      </c>
      <c r="Q4226">
        <v>-107.131</v>
      </c>
      <c r="R4226">
        <v>-106.235</v>
      </c>
      <c r="S4226">
        <v>-105.98099999999999</v>
      </c>
      <c r="T4226">
        <v>-105.837</v>
      </c>
      <c r="U4226">
        <v>-105.837</v>
      </c>
      <c r="V4226">
        <v>-105.837</v>
      </c>
      <c r="W4226">
        <v>-105.837</v>
      </c>
      <c r="X4226">
        <v>-105.837</v>
      </c>
      <c r="Y4226">
        <v>-105.837</v>
      </c>
      <c r="Z4226">
        <v>-105.837</v>
      </c>
      <c r="AA4226">
        <v>-105.837</v>
      </c>
      <c r="AB4226">
        <v>-105.837</v>
      </c>
      <c r="AC4226">
        <v>-105.837</v>
      </c>
      <c r="AD4226">
        <v>-105.837</v>
      </c>
    </row>
    <row r="4227" spans="2:30" ht="15" customHeight="1" x14ac:dyDescent="0.45">
      <c r="B4227" t="s">
        <v>419</v>
      </c>
      <c r="C4227" t="s">
        <v>191</v>
      </c>
      <c r="D4227" t="s">
        <v>1567</v>
      </c>
      <c r="E4227" t="s">
        <v>1568</v>
      </c>
      <c r="F4227" t="s">
        <v>6499</v>
      </c>
      <c r="G4227" t="s">
        <v>422</v>
      </c>
      <c r="H4227" t="s">
        <v>1507</v>
      </c>
      <c r="I4227" t="s">
        <v>1380</v>
      </c>
      <c r="J4227">
        <v>2</v>
      </c>
      <c r="K4227" t="e">
        <f>#N/A</f>
        <v>#N/A</v>
      </c>
      <c r="L4227" t="e">
        <f>#N/A</f>
        <v>#N/A</v>
      </c>
      <c r="M4227" t="e">
        <f>#N/A</f>
        <v>#N/A</v>
      </c>
      <c r="N4227" t="e">
        <f>#N/A</f>
        <v>#N/A</v>
      </c>
      <c r="O4227" t="e">
        <f>#N/A</f>
        <v>#N/A</v>
      </c>
      <c r="P4227" t="e">
        <f>#N/A</f>
        <v>#N/A</v>
      </c>
      <c r="Q4227" t="e">
        <f>#N/A</f>
        <v>#N/A</v>
      </c>
      <c r="R4227" t="e">
        <f>#N/A</f>
        <v>#N/A</v>
      </c>
      <c r="S4227" t="e">
        <f>#N/A</f>
        <v>#N/A</v>
      </c>
      <c r="T4227" t="e">
        <f>#N/A</f>
        <v>#N/A</v>
      </c>
      <c r="U4227" t="e">
        <f>#N/A</f>
        <v>#N/A</v>
      </c>
      <c r="V4227" t="e">
        <f>#N/A</f>
        <v>#N/A</v>
      </c>
      <c r="W4227" t="e">
        <f>#N/A</f>
        <v>#N/A</v>
      </c>
      <c r="X4227" t="e">
        <f>#N/A</f>
        <v>#N/A</v>
      </c>
      <c r="Y4227" t="e">
        <f>#N/A</f>
        <v>#N/A</v>
      </c>
      <c r="Z4227" t="e">
        <f>#N/A</f>
        <v>#N/A</v>
      </c>
      <c r="AA4227" t="e">
        <f>#N/A</f>
        <v>#N/A</v>
      </c>
      <c r="AB4227" t="e">
        <f>#N/A</f>
        <v>#N/A</v>
      </c>
      <c r="AC4227" t="e">
        <f>#N/A</f>
        <v>#N/A</v>
      </c>
      <c r="AD4227" t="e">
        <f>#N/A</f>
        <v>#N/A</v>
      </c>
    </row>
    <row r="4228" spans="2:30" ht="15" customHeight="1" x14ac:dyDescent="0.45">
      <c r="B4228" t="s">
        <v>419</v>
      </c>
      <c r="C4228" t="s">
        <v>191</v>
      </c>
      <c r="D4228" t="s">
        <v>1570</v>
      </c>
      <c r="E4228" t="s">
        <v>1571</v>
      </c>
      <c r="F4228" t="s">
        <v>6500</v>
      </c>
      <c r="G4228" t="s">
        <v>422</v>
      </c>
      <c r="H4228" t="s">
        <v>1265</v>
      </c>
      <c r="I4228" t="s">
        <v>1257</v>
      </c>
      <c r="J4228">
        <v>2</v>
      </c>
      <c r="K4228">
        <v>0</v>
      </c>
      <c r="L4228">
        <v>0</v>
      </c>
      <c r="M4228">
        <v>0</v>
      </c>
      <c r="N4228">
        <v>0</v>
      </c>
      <c r="O4228">
        <v>0</v>
      </c>
      <c r="P4228">
        <v>0</v>
      </c>
      <c r="Q4228">
        <v>0</v>
      </c>
      <c r="R4228">
        <v>0</v>
      </c>
      <c r="S4228">
        <v>0</v>
      </c>
      <c r="T4228">
        <v>0</v>
      </c>
      <c r="U4228">
        <v>0</v>
      </c>
      <c r="V4228">
        <v>0</v>
      </c>
      <c r="W4228">
        <v>0</v>
      </c>
      <c r="X4228">
        <v>0</v>
      </c>
      <c r="Y4228">
        <v>0</v>
      </c>
      <c r="Z4228">
        <v>0</v>
      </c>
      <c r="AA4228">
        <v>0</v>
      </c>
      <c r="AB4228">
        <v>0</v>
      </c>
      <c r="AC4228">
        <v>0</v>
      </c>
      <c r="AD4228">
        <v>0</v>
      </c>
    </row>
    <row r="4229" spans="2:30" ht="15" customHeight="1" x14ac:dyDescent="0.45">
      <c r="B4229" t="s">
        <v>419</v>
      </c>
      <c r="C4229" t="s">
        <v>191</v>
      </c>
      <c r="D4229" t="s">
        <v>1573</v>
      </c>
      <c r="E4229" t="s">
        <v>1574</v>
      </c>
      <c r="F4229" t="s">
        <v>6501</v>
      </c>
      <c r="G4229" t="s">
        <v>422</v>
      </c>
      <c r="H4229" t="s">
        <v>1215</v>
      </c>
      <c r="I4229" t="s">
        <v>833</v>
      </c>
      <c r="J4229">
        <v>2</v>
      </c>
      <c r="K4229" t="e">
        <f>#N/A</f>
        <v>#N/A</v>
      </c>
      <c r="L4229" t="e">
        <f>#N/A</f>
        <v>#N/A</v>
      </c>
      <c r="M4229" t="e">
        <f>#N/A</f>
        <v>#N/A</v>
      </c>
      <c r="N4229" t="e">
        <f>#N/A</f>
        <v>#N/A</v>
      </c>
      <c r="O4229" t="e">
        <f>#N/A</f>
        <v>#N/A</v>
      </c>
      <c r="P4229" t="e">
        <f>#N/A</f>
        <v>#N/A</v>
      </c>
      <c r="Q4229" t="e">
        <f>#N/A</f>
        <v>#N/A</v>
      </c>
      <c r="R4229" t="e">
        <f>#N/A</f>
        <v>#N/A</v>
      </c>
      <c r="S4229" t="e">
        <f>#N/A</f>
        <v>#N/A</v>
      </c>
      <c r="T4229" t="e">
        <f>#N/A</f>
        <v>#N/A</v>
      </c>
      <c r="U4229" t="e">
        <f>#N/A</f>
        <v>#N/A</v>
      </c>
      <c r="V4229" t="e">
        <f>#N/A</f>
        <v>#N/A</v>
      </c>
      <c r="W4229" t="e">
        <f>#N/A</f>
        <v>#N/A</v>
      </c>
      <c r="X4229" t="e">
        <f>#N/A</f>
        <v>#N/A</v>
      </c>
      <c r="Y4229" t="e">
        <f>#N/A</f>
        <v>#N/A</v>
      </c>
      <c r="Z4229" t="e">
        <f>#N/A</f>
        <v>#N/A</v>
      </c>
      <c r="AA4229" t="e">
        <f>#N/A</f>
        <v>#N/A</v>
      </c>
      <c r="AB4229" t="e">
        <f>#N/A</f>
        <v>#N/A</v>
      </c>
      <c r="AC4229" t="e">
        <f>#N/A</f>
        <v>#N/A</v>
      </c>
      <c r="AD4229" t="e">
        <f>#N/A</f>
        <v>#N/A</v>
      </c>
    </row>
    <row r="4230" spans="2:30" ht="15" customHeight="1" x14ac:dyDescent="0.45">
      <c r="B4230" t="s">
        <v>419</v>
      </c>
      <c r="C4230" t="s">
        <v>191</v>
      </c>
      <c r="D4230" t="s">
        <v>1576</v>
      </c>
      <c r="E4230" t="s">
        <v>1577</v>
      </c>
      <c r="F4230" t="s">
        <v>6502</v>
      </c>
      <c r="G4230" t="s">
        <v>422</v>
      </c>
      <c r="H4230" t="s">
        <v>964</v>
      </c>
      <c r="I4230" t="s">
        <v>833</v>
      </c>
      <c r="J4230">
        <v>2</v>
      </c>
      <c r="K4230">
        <v>6.4000000000000001E-2</v>
      </c>
      <c r="L4230">
        <v>6.2E-2</v>
      </c>
      <c r="M4230">
        <v>0.107</v>
      </c>
      <c r="N4230">
        <v>0.105</v>
      </c>
      <c r="O4230">
        <v>0.107</v>
      </c>
      <c r="P4230">
        <v>0.108</v>
      </c>
      <c r="Q4230">
        <v>0.108</v>
      </c>
      <c r="R4230">
        <v>0.107</v>
      </c>
      <c r="S4230">
        <v>0.107</v>
      </c>
      <c r="T4230">
        <v>0.107</v>
      </c>
      <c r="U4230">
        <v>0.107</v>
      </c>
      <c r="V4230">
        <v>0.106</v>
      </c>
      <c r="W4230">
        <v>0.106</v>
      </c>
      <c r="X4230">
        <v>0.106</v>
      </c>
      <c r="Y4230">
        <v>0.106</v>
      </c>
      <c r="Z4230">
        <v>0.105</v>
      </c>
      <c r="AA4230">
        <v>0.105</v>
      </c>
      <c r="AB4230">
        <v>0.105</v>
      </c>
      <c r="AC4230">
        <v>0.104</v>
      </c>
      <c r="AD4230">
        <v>0.104</v>
      </c>
    </row>
    <row r="4231" spans="2:30" ht="15" customHeight="1" x14ac:dyDescent="0.45">
      <c r="B4231" t="s">
        <v>419</v>
      </c>
      <c r="C4231" t="s">
        <v>191</v>
      </c>
      <c r="D4231" t="s">
        <v>1579</v>
      </c>
      <c r="E4231" t="s">
        <v>1580</v>
      </c>
      <c r="F4231" t="s">
        <v>6503</v>
      </c>
      <c r="G4231" t="s">
        <v>422</v>
      </c>
      <c r="H4231" t="s">
        <v>1223</v>
      </c>
      <c r="I4231" t="s">
        <v>833</v>
      </c>
      <c r="J4231">
        <v>2</v>
      </c>
      <c r="K4231" t="e">
        <f>#N/A</f>
        <v>#N/A</v>
      </c>
      <c r="L4231" t="e">
        <f>#N/A</f>
        <v>#N/A</v>
      </c>
      <c r="M4231" t="e">
        <f>#N/A</f>
        <v>#N/A</v>
      </c>
      <c r="N4231" t="e">
        <f>#N/A</f>
        <v>#N/A</v>
      </c>
      <c r="O4231" t="e">
        <f>#N/A</f>
        <v>#N/A</v>
      </c>
      <c r="P4231" t="e">
        <f>#N/A</f>
        <v>#N/A</v>
      </c>
      <c r="Q4231" t="e">
        <f>#N/A</f>
        <v>#N/A</v>
      </c>
      <c r="R4231" t="e">
        <f>#N/A</f>
        <v>#N/A</v>
      </c>
      <c r="S4231" t="e">
        <f>#N/A</f>
        <v>#N/A</v>
      </c>
      <c r="T4231" t="e">
        <f>#N/A</f>
        <v>#N/A</v>
      </c>
      <c r="U4231" t="e">
        <f>#N/A</f>
        <v>#N/A</v>
      </c>
      <c r="V4231" t="e">
        <f>#N/A</f>
        <v>#N/A</v>
      </c>
      <c r="W4231" t="e">
        <f>#N/A</f>
        <v>#N/A</v>
      </c>
      <c r="X4231" t="e">
        <f>#N/A</f>
        <v>#N/A</v>
      </c>
      <c r="Y4231" t="e">
        <f>#N/A</f>
        <v>#N/A</v>
      </c>
      <c r="Z4231" t="e">
        <f>#N/A</f>
        <v>#N/A</v>
      </c>
      <c r="AA4231" t="e">
        <f>#N/A</f>
        <v>#N/A</v>
      </c>
      <c r="AB4231" t="e">
        <f>#N/A</f>
        <v>#N/A</v>
      </c>
      <c r="AC4231" t="e">
        <f>#N/A</f>
        <v>#N/A</v>
      </c>
      <c r="AD4231" t="e">
        <f>#N/A</f>
        <v>#N/A</v>
      </c>
    </row>
    <row r="4232" spans="2:30" ht="15" customHeight="1" x14ac:dyDescent="0.45">
      <c r="B4232" t="s">
        <v>419</v>
      </c>
      <c r="C4232" t="s">
        <v>191</v>
      </c>
      <c r="D4232" t="s">
        <v>1582</v>
      </c>
      <c r="E4232" t="s">
        <v>1583</v>
      </c>
      <c r="F4232" t="s">
        <v>6504</v>
      </c>
      <c r="G4232" t="s">
        <v>422</v>
      </c>
      <c r="H4232" t="s">
        <v>1239</v>
      </c>
      <c r="I4232" t="s">
        <v>833</v>
      </c>
      <c r="J4232">
        <v>2</v>
      </c>
      <c r="K4232">
        <v>0</v>
      </c>
      <c r="L4232">
        <v>0</v>
      </c>
      <c r="M4232">
        <v>0</v>
      </c>
      <c r="N4232">
        <v>0</v>
      </c>
      <c r="O4232">
        <v>0</v>
      </c>
      <c r="P4232">
        <v>0</v>
      </c>
      <c r="Q4232">
        <v>0</v>
      </c>
      <c r="R4232">
        <v>0</v>
      </c>
      <c r="S4232">
        <v>0</v>
      </c>
      <c r="T4232">
        <v>0</v>
      </c>
      <c r="U4232">
        <v>0</v>
      </c>
      <c r="V4232">
        <v>0</v>
      </c>
      <c r="W4232">
        <v>0</v>
      </c>
      <c r="X4232">
        <v>0</v>
      </c>
      <c r="Y4232">
        <v>0</v>
      </c>
      <c r="Z4232">
        <v>0</v>
      </c>
      <c r="AA4232">
        <v>0</v>
      </c>
      <c r="AB4232">
        <v>0</v>
      </c>
      <c r="AC4232">
        <v>0</v>
      </c>
      <c r="AD4232">
        <v>0</v>
      </c>
    </row>
    <row r="4233" spans="2:30" ht="15" customHeight="1" x14ac:dyDescent="0.45">
      <c r="B4233" t="s">
        <v>419</v>
      </c>
      <c r="C4233" t="s">
        <v>191</v>
      </c>
      <c r="D4233" t="s">
        <v>1585</v>
      </c>
      <c r="E4233" t="s">
        <v>1586</v>
      </c>
      <c r="F4233" t="s">
        <v>6505</v>
      </c>
      <c r="G4233" t="s">
        <v>422</v>
      </c>
      <c r="H4233" t="s">
        <v>1243</v>
      </c>
      <c r="I4233" t="s">
        <v>833</v>
      </c>
      <c r="J4233">
        <v>2</v>
      </c>
      <c r="K4233">
        <v>0</v>
      </c>
      <c r="L4233">
        <v>0</v>
      </c>
      <c r="M4233">
        <v>0</v>
      </c>
      <c r="N4233">
        <v>0</v>
      </c>
      <c r="O4233">
        <v>0</v>
      </c>
      <c r="P4233">
        <v>0</v>
      </c>
      <c r="Q4233">
        <v>0</v>
      </c>
      <c r="R4233">
        <v>0</v>
      </c>
      <c r="S4233">
        <v>0</v>
      </c>
      <c r="T4233">
        <v>0</v>
      </c>
      <c r="U4233">
        <v>0</v>
      </c>
      <c r="V4233">
        <v>0</v>
      </c>
      <c r="W4233">
        <v>0</v>
      </c>
      <c r="X4233">
        <v>0</v>
      </c>
      <c r="Y4233">
        <v>0</v>
      </c>
      <c r="Z4233">
        <v>0</v>
      </c>
      <c r="AA4233">
        <v>0</v>
      </c>
      <c r="AB4233">
        <v>0</v>
      </c>
      <c r="AC4233">
        <v>0</v>
      </c>
      <c r="AD4233">
        <v>0</v>
      </c>
    </row>
    <row r="4234" spans="2:30" ht="15" customHeight="1" x14ac:dyDescent="0.45">
      <c r="B4234" t="s">
        <v>419</v>
      </c>
      <c r="C4234" t="s">
        <v>191</v>
      </c>
      <c r="D4234" t="s">
        <v>1588</v>
      </c>
      <c r="E4234" t="s">
        <v>1589</v>
      </c>
      <c r="F4234" t="s">
        <v>6506</v>
      </c>
      <c r="G4234" t="s">
        <v>422</v>
      </c>
      <c r="H4234" t="s">
        <v>1591</v>
      </c>
      <c r="I4234" t="s">
        <v>833</v>
      </c>
      <c r="J4234">
        <v>2</v>
      </c>
      <c r="K4234">
        <v>6.4000000000000001E-2</v>
      </c>
      <c r="L4234">
        <v>6.2E-2</v>
      </c>
      <c r="M4234">
        <v>5.1999999999999998E-2</v>
      </c>
      <c r="N4234">
        <v>4.9000000000000002E-2</v>
      </c>
      <c r="O4234">
        <v>5.2999999999999999E-2</v>
      </c>
      <c r="P4234">
        <v>5.3999999999999999E-2</v>
      </c>
      <c r="Q4234">
        <v>5.2999999999999999E-2</v>
      </c>
      <c r="R4234">
        <v>5.2999999999999999E-2</v>
      </c>
      <c r="S4234">
        <v>5.1999999999999998E-2</v>
      </c>
      <c r="T4234">
        <v>5.1999999999999998E-2</v>
      </c>
      <c r="U4234">
        <v>5.1999999999999998E-2</v>
      </c>
      <c r="V4234">
        <v>5.0999999999999997E-2</v>
      </c>
      <c r="W4234">
        <v>5.0999999999999997E-2</v>
      </c>
      <c r="X4234">
        <v>5.0999999999999997E-2</v>
      </c>
      <c r="Y4234">
        <v>0.05</v>
      </c>
      <c r="Z4234">
        <v>0.05</v>
      </c>
      <c r="AA4234">
        <v>0.05</v>
      </c>
      <c r="AB4234">
        <v>0.05</v>
      </c>
      <c r="AC4234">
        <v>4.9000000000000002E-2</v>
      </c>
      <c r="AD4234">
        <v>4.9000000000000002E-2</v>
      </c>
    </row>
    <row r="4235" spans="2:30" ht="15" customHeight="1" x14ac:dyDescent="0.45">
      <c r="B4235" t="s">
        <v>419</v>
      </c>
      <c r="C4235" t="s">
        <v>191</v>
      </c>
      <c r="D4235" t="s">
        <v>1592</v>
      </c>
      <c r="E4235" t="s">
        <v>1593</v>
      </c>
      <c r="F4235" t="s">
        <v>6507</v>
      </c>
      <c r="G4235" t="s">
        <v>422</v>
      </c>
      <c r="H4235" t="s">
        <v>1595</v>
      </c>
      <c r="I4235" t="s">
        <v>833</v>
      </c>
      <c r="J4235">
        <v>2</v>
      </c>
      <c r="K4235" t="e">
        <f>#N/A</f>
        <v>#N/A</v>
      </c>
      <c r="L4235" t="e">
        <f>#N/A</f>
        <v>#N/A</v>
      </c>
      <c r="M4235" t="e">
        <f>#N/A</f>
        <v>#N/A</v>
      </c>
      <c r="N4235" t="e">
        <f>#N/A</f>
        <v>#N/A</v>
      </c>
      <c r="O4235" t="e">
        <f>#N/A</f>
        <v>#N/A</v>
      </c>
      <c r="P4235" t="e">
        <f>#N/A</f>
        <v>#N/A</v>
      </c>
      <c r="Q4235" t="e">
        <f>#N/A</f>
        <v>#N/A</v>
      </c>
      <c r="R4235" t="e">
        <f>#N/A</f>
        <v>#N/A</v>
      </c>
      <c r="S4235" t="e">
        <f>#N/A</f>
        <v>#N/A</v>
      </c>
      <c r="T4235" t="e">
        <f>#N/A</f>
        <v>#N/A</v>
      </c>
      <c r="U4235" t="e">
        <f>#N/A</f>
        <v>#N/A</v>
      </c>
      <c r="V4235" t="e">
        <f>#N/A</f>
        <v>#N/A</v>
      </c>
      <c r="W4235" t="e">
        <f>#N/A</f>
        <v>#N/A</v>
      </c>
      <c r="X4235" t="e">
        <f>#N/A</f>
        <v>#N/A</v>
      </c>
      <c r="Y4235" t="e">
        <f>#N/A</f>
        <v>#N/A</v>
      </c>
      <c r="Z4235" t="e">
        <f>#N/A</f>
        <v>#N/A</v>
      </c>
      <c r="AA4235" t="e">
        <f>#N/A</f>
        <v>#N/A</v>
      </c>
      <c r="AB4235" t="e">
        <f>#N/A</f>
        <v>#N/A</v>
      </c>
      <c r="AC4235" t="e">
        <f>#N/A</f>
        <v>#N/A</v>
      </c>
      <c r="AD4235" t="e">
        <f>#N/A</f>
        <v>#N/A</v>
      </c>
    </row>
    <row r="4236" spans="2:30" ht="15" customHeight="1" x14ac:dyDescent="0.45">
      <c r="B4236" t="s">
        <v>419</v>
      </c>
      <c r="C4236" t="s">
        <v>191</v>
      </c>
      <c r="D4236" t="s">
        <v>1596</v>
      </c>
      <c r="E4236" t="s">
        <v>1003</v>
      </c>
      <c r="F4236" t="s">
        <v>6327</v>
      </c>
      <c r="G4236" t="s">
        <v>422</v>
      </c>
      <c r="H4236" t="s">
        <v>1402</v>
      </c>
      <c r="I4236" t="s">
        <v>833</v>
      </c>
      <c r="J4236">
        <v>1</v>
      </c>
      <c r="K4236">
        <v>0</v>
      </c>
      <c r="L4236">
        <v>0</v>
      </c>
      <c r="M4236">
        <v>-5.5E-2</v>
      </c>
      <c r="N4236">
        <v>-5.5E-2</v>
      </c>
      <c r="O4236">
        <v>-5.5E-2</v>
      </c>
      <c r="P4236">
        <v>-5.5E-2</v>
      </c>
      <c r="Q4236">
        <v>-5.5E-2</v>
      </c>
      <c r="R4236">
        <v>-5.5E-2</v>
      </c>
      <c r="S4236">
        <v>-5.5E-2</v>
      </c>
      <c r="T4236">
        <v>-5.5E-2</v>
      </c>
      <c r="U4236">
        <v>-5.5E-2</v>
      </c>
      <c r="V4236">
        <v>-5.5E-2</v>
      </c>
      <c r="W4236">
        <v>-5.5E-2</v>
      </c>
      <c r="X4236">
        <v>-5.5E-2</v>
      </c>
      <c r="Y4236">
        <v>-5.5E-2</v>
      </c>
      <c r="Z4236">
        <v>-5.5E-2</v>
      </c>
      <c r="AA4236">
        <v>-5.5E-2</v>
      </c>
      <c r="AB4236">
        <v>-5.5E-2</v>
      </c>
      <c r="AC4236">
        <v>-5.5E-2</v>
      </c>
      <c r="AD4236">
        <v>-5.5E-2</v>
      </c>
    </row>
    <row r="4237" spans="2:30" ht="15" customHeight="1" x14ac:dyDescent="0.45">
      <c r="B4237" t="s">
        <v>419</v>
      </c>
      <c r="C4237" t="s">
        <v>191</v>
      </c>
      <c r="D4237" t="s">
        <v>1597</v>
      </c>
      <c r="E4237" t="s">
        <v>1598</v>
      </c>
      <c r="F4237" t="s">
        <v>6508</v>
      </c>
      <c r="G4237" t="s">
        <v>422</v>
      </c>
      <c r="H4237" t="s">
        <v>1256</v>
      </c>
      <c r="I4237" t="s">
        <v>1257</v>
      </c>
      <c r="J4237">
        <v>1</v>
      </c>
      <c r="K4237" t="e">
        <f>#DIV/0!</f>
        <v>#DIV/0!</v>
      </c>
      <c r="L4237" t="e">
        <f>#DIV/0!</f>
        <v>#DIV/0!</v>
      </c>
      <c r="M4237" t="e">
        <f>#DIV/0!</f>
        <v>#DIV/0!</v>
      </c>
      <c r="N4237" t="e">
        <f>#DIV/0!</f>
        <v>#DIV/0!</v>
      </c>
      <c r="O4237" t="e">
        <f>#DIV/0!</f>
        <v>#DIV/0!</v>
      </c>
      <c r="P4237" t="e">
        <f>#DIV/0!</f>
        <v>#DIV/0!</v>
      </c>
      <c r="Q4237" t="e">
        <f>#DIV/0!</f>
        <v>#DIV/0!</v>
      </c>
      <c r="R4237" t="e">
        <f>#DIV/0!</f>
        <v>#DIV/0!</v>
      </c>
      <c r="S4237" t="e">
        <f>#DIV/0!</f>
        <v>#DIV/0!</v>
      </c>
      <c r="T4237" t="e">
        <f>#DIV/0!</f>
        <v>#DIV/0!</v>
      </c>
      <c r="U4237" t="e">
        <f>#DIV/0!</f>
        <v>#DIV/0!</v>
      </c>
      <c r="V4237" t="e">
        <f>#DIV/0!</f>
        <v>#DIV/0!</v>
      </c>
      <c r="W4237" t="e">
        <f>#DIV/0!</f>
        <v>#DIV/0!</v>
      </c>
      <c r="X4237" t="e">
        <f>#DIV/0!</f>
        <v>#DIV/0!</v>
      </c>
      <c r="Y4237" t="e">
        <f>#DIV/0!</f>
        <v>#DIV/0!</v>
      </c>
      <c r="Z4237" t="e">
        <f>#DIV/0!</f>
        <v>#DIV/0!</v>
      </c>
      <c r="AA4237" t="e">
        <f>#DIV/0!</f>
        <v>#DIV/0!</v>
      </c>
      <c r="AB4237" t="e">
        <f>#DIV/0!</f>
        <v>#DIV/0!</v>
      </c>
      <c r="AC4237" t="e">
        <f>#DIV/0!</f>
        <v>#DIV/0!</v>
      </c>
      <c r="AD4237" t="e">
        <f>#DIV/0!</f>
        <v>#DIV/0!</v>
      </c>
    </row>
    <row r="4238" spans="2:30" ht="15" customHeight="1" x14ac:dyDescent="0.45">
      <c r="B4238" t="s">
        <v>419</v>
      </c>
      <c r="C4238" t="s">
        <v>191</v>
      </c>
      <c r="D4238" t="s">
        <v>1600</v>
      </c>
      <c r="E4238" t="s">
        <v>1601</v>
      </c>
      <c r="F4238" t="s">
        <v>6509</v>
      </c>
      <c r="G4238" t="s">
        <v>422</v>
      </c>
      <c r="H4238" t="s">
        <v>1603</v>
      </c>
      <c r="I4238" t="s">
        <v>833</v>
      </c>
      <c r="J4238">
        <v>2</v>
      </c>
      <c r="K4238" t="e">
        <f>#N/A</f>
        <v>#N/A</v>
      </c>
      <c r="L4238" t="e">
        <f>#N/A</f>
        <v>#N/A</v>
      </c>
      <c r="M4238" t="e">
        <f>#N/A</f>
        <v>#N/A</v>
      </c>
      <c r="N4238" t="e">
        <f>#N/A</f>
        <v>#N/A</v>
      </c>
      <c r="O4238" t="e">
        <f>#N/A</f>
        <v>#N/A</v>
      </c>
      <c r="P4238" t="e">
        <f>#N/A</f>
        <v>#N/A</v>
      </c>
      <c r="Q4238" t="e">
        <f>#N/A</f>
        <v>#N/A</v>
      </c>
      <c r="R4238" t="e">
        <f>#N/A</f>
        <v>#N/A</v>
      </c>
      <c r="S4238" t="e">
        <f>#N/A</f>
        <v>#N/A</v>
      </c>
      <c r="T4238" t="e">
        <f>#N/A</f>
        <v>#N/A</v>
      </c>
      <c r="U4238" t="e">
        <f>#N/A</f>
        <v>#N/A</v>
      </c>
      <c r="V4238" t="e">
        <f>#N/A</f>
        <v>#N/A</v>
      </c>
      <c r="W4238" t="e">
        <f>#N/A</f>
        <v>#N/A</v>
      </c>
      <c r="X4238" t="e">
        <f>#N/A</f>
        <v>#N/A</v>
      </c>
      <c r="Y4238" t="e">
        <f>#N/A</f>
        <v>#N/A</v>
      </c>
      <c r="Z4238" t="e">
        <f>#N/A</f>
        <v>#N/A</v>
      </c>
      <c r="AA4238" t="e">
        <f>#N/A</f>
        <v>#N/A</v>
      </c>
      <c r="AB4238" t="e">
        <f>#N/A</f>
        <v>#N/A</v>
      </c>
      <c r="AC4238" t="e">
        <f>#N/A</f>
        <v>#N/A</v>
      </c>
      <c r="AD4238" t="e">
        <f>#N/A</f>
        <v>#N/A</v>
      </c>
    </row>
    <row r="4239" spans="2:30" ht="15" customHeight="1" x14ac:dyDescent="0.45">
      <c r="B4239" t="s">
        <v>419</v>
      </c>
      <c r="C4239" t="s">
        <v>191</v>
      </c>
      <c r="D4239" t="s">
        <v>1604</v>
      </c>
      <c r="E4239" t="s">
        <v>1605</v>
      </c>
      <c r="F4239" t="s">
        <v>6510</v>
      </c>
      <c r="G4239" t="s">
        <v>422</v>
      </c>
      <c r="H4239" t="s">
        <v>1265</v>
      </c>
      <c r="I4239" t="s">
        <v>1257</v>
      </c>
      <c r="J4239">
        <v>2</v>
      </c>
      <c r="K4239">
        <v>0</v>
      </c>
      <c r="L4239">
        <v>0</v>
      </c>
      <c r="M4239">
        <v>0</v>
      </c>
      <c r="N4239">
        <v>0</v>
      </c>
      <c r="O4239">
        <v>0</v>
      </c>
      <c r="P4239">
        <v>0</v>
      </c>
      <c r="Q4239">
        <v>0</v>
      </c>
      <c r="R4239">
        <v>0</v>
      </c>
      <c r="S4239">
        <v>0</v>
      </c>
      <c r="T4239">
        <v>0</v>
      </c>
      <c r="U4239">
        <v>0</v>
      </c>
      <c r="V4239">
        <v>0</v>
      </c>
      <c r="W4239">
        <v>0</v>
      </c>
      <c r="X4239">
        <v>0</v>
      </c>
      <c r="Y4239">
        <v>0</v>
      </c>
      <c r="Z4239">
        <v>0</v>
      </c>
      <c r="AA4239">
        <v>0</v>
      </c>
      <c r="AB4239">
        <v>0</v>
      </c>
      <c r="AC4239">
        <v>0</v>
      </c>
      <c r="AD4239">
        <v>0</v>
      </c>
    </row>
    <row r="4240" spans="2:30" ht="15" customHeight="1" x14ac:dyDescent="0.45">
      <c r="B4240" t="s">
        <v>419</v>
      </c>
      <c r="C4240" t="s">
        <v>191</v>
      </c>
      <c r="D4240" t="s">
        <v>1607</v>
      </c>
      <c r="E4240" t="s">
        <v>1608</v>
      </c>
      <c r="F4240" t="s">
        <v>6511</v>
      </c>
      <c r="G4240" t="s">
        <v>422</v>
      </c>
      <c r="H4240" t="s">
        <v>1215</v>
      </c>
      <c r="I4240" t="s">
        <v>833</v>
      </c>
      <c r="J4240">
        <v>2</v>
      </c>
      <c r="K4240" t="e">
        <f>#N/A</f>
        <v>#N/A</v>
      </c>
      <c r="L4240" t="e">
        <f>#N/A</f>
        <v>#N/A</v>
      </c>
      <c r="M4240" t="e">
        <f>#N/A</f>
        <v>#N/A</v>
      </c>
      <c r="N4240" t="e">
        <f>#N/A</f>
        <v>#N/A</v>
      </c>
      <c r="O4240" t="e">
        <f>#N/A</f>
        <v>#N/A</v>
      </c>
      <c r="P4240" t="e">
        <f>#N/A</f>
        <v>#N/A</v>
      </c>
      <c r="Q4240" t="e">
        <f>#N/A</f>
        <v>#N/A</v>
      </c>
      <c r="R4240" t="e">
        <f>#N/A</f>
        <v>#N/A</v>
      </c>
      <c r="S4240" t="e">
        <f>#N/A</f>
        <v>#N/A</v>
      </c>
      <c r="T4240" t="e">
        <f>#N/A</f>
        <v>#N/A</v>
      </c>
      <c r="U4240" t="e">
        <f>#N/A</f>
        <v>#N/A</v>
      </c>
      <c r="V4240" t="e">
        <f>#N/A</f>
        <v>#N/A</v>
      </c>
      <c r="W4240" t="e">
        <f>#N/A</f>
        <v>#N/A</v>
      </c>
      <c r="X4240" t="e">
        <f>#N/A</f>
        <v>#N/A</v>
      </c>
      <c r="Y4240" t="e">
        <f>#N/A</f>
        <v>#N/A</v>
      </c>
      <c r="Z4240" t="e">
        <f>#N/A</f>
        <v>#N/A</v>
      </c>
      <c r="AA4240" t="e">
        <f>#N/A</f>
        <v>#N/A</v>
      </c>
      <c r="AB4240" t="e">
        <f>#N/A</f>
        <v>#N/A</v>
      </c>
      <c r="AC4240" t="e">
        <f>#N/A</f>
        <v>#N/A</v>
      </c>
      <c r="AD4240" t="e">
        <f>#N/A</f>
        <v>#N/A</v>
      </c>
    </row>
    <row r="4241" spans="2:30" ht="15" customHeight="1" x14ac:dyDescent="0.45">
      <c r="B4241" t="s">
        <v>419</v>
      </c>
      <c r="C4241" t="s">
        <v>191</v>
      </c>
      <c r="D4241" t="s">
        <v>1610</v>
      </c>
      <c r="E4241" t="s">
        <v>966</v>
      </c>
      <c r="F4241" t="s">
        <v>6315</v>
      </c>
      <c r="G4241" t="s">
        <v>422</v>
      </c>
      <c r="H4241" t="s">
        <v>964</v>
      </c>
      <c r="I4241" t="s">
        <v>833</v>
      </c>
      <c r="J4241">
        <v>2</v>
      </c>
      <c r="K4241">
        <v>5.8999999999999997E-2</v>
      </c>
      <c r="L4241">
        <v>5.0999999999999997E-2</v>
      </c>
      <c r="M4241">
        <v>0.10100000000000001</v>
      </c>
      <c r="N4241">
        <v>9.8000000000000004E-2</v>
      </c>
      <c r="O4241">
        <v>0.1</v>
      </c>
      <c r="P4241">
        <v>0.10100000000000001</v>
      </c>
      <c r="Q4241">
        <v>0.10100000000000001</v>
      </c>
      <c r="R4241">
        <v>0.10100000000000001</v>
      </c>
      <c r="S4241">
        <v>0.10100000000000001</v>
      </c>
      <c r="T4241">
        <v>0.1</v>
      </c>
      <c r="U4241">
        <v>0.1</v>
      </c>
      <c r="V4241">
        <v>0.1</v>
      </c>
      <c r="W4241">
        <v>0.1</v>
      </c>
      <c r="X4241">
        <v>0.1</v>
      </c>
      <c r="Y4241">
        <v>9.9000000000000005E-2</v>
      </c>
      <c r="Z4241">
        <v>9.9000000000000005E-2</v>
      </c>
      <c r="AA4241">
        <v>9.9000000000000005E-2</v>
      </c>
      <c r="AB4241">
        <v>9.8000000000000004E-2</v>
      </c>
      <c r="AC4241">
        <v>9.8000000000000004E-2</v>
      </c>
      <c r="AD4241">
        <v>9.8000000000000004E-2</v>
      </c>
    </row>
    <row r="4242" spans="2:30" ht="15" customHeight="1" x14ac:dyDescent="0.45">
      <c r="B4242" t="s">
        <v>419</v>
      </c>
      <c r="C4242" t="s">
        <v>191</v>
      </c>
      <c r="D4242" t="s">
        <v>1611</v>
      </c>
      <c r="E4242" t="s">
        <v>1612</v>
      </c>
      <c r="F4242" t="s">
        <v>6512</v>
      </c>
      <c r="G4242" t="s">
        <v>422</v>
      </c>
      <c r="H4242" t="s">
        <v>1223</v>
      </c>
      <c r="I4242" t="s">
        <v>833</v>
      </c>
      <c r="J4242">
        <v>2</v>
      </c>
      <c r="K4242" t="e">
        <f>#N/A</f>
        <v>#N/A</v>
      </c>
      <c r="L4242" t="e">
        <f>#N/A</f>
        <v>#N/A</v>
      </c>
      <c r="M4242" t="e">
        <f>#N/A</f>
        <v>#N/A</v>
      </c>
      <c r="N4242" t="e">
        <f>#N/A</f>
        <v>#N/A</v>
      </c>
      <c r="O4242" t="e">
        <f>#N/A</f>
        <v>#N/A</v>
      </c>
      <c r="P4242" t="e">
        <f>#N/A</f>
        <v>#N/A</v>
      </c>
      <c r="Q4242" t="e">
        <f>#N/A</f>
        <v>#N/A</v>
      </c>
      <c r="R4242" t="e">
        <f>#N/A</f>
        <v>#N/A</v>
      </c>
      <c r="S4242" t="e">
        <f>#N/A</f>
        <v>#N/A</v>
      </c>
      <c r="T4242" t="e">
        <f>#N/A</f>
        <v>#N/A</v>
      </c>
      <c r="U4242" t="e">
        <f>#N/A</f>
        <v>#N/A</v>
      </c>
      <c r="V4242" t="e">
        <f>#N/A</f>
        <v>#N/A</v>
      </c>
      <c r="W4242" t="e">
        <f>#N/A</f>
        <v>#N/A</v>
      </c>
      <c r="X4242" t="e">
        <f>#N/A</f>
        <v>#N/A</v>
      </c>
      <c r="Y4242" t="e">
        <f>#N/A</f>
        <v>#N/A</v>
      </c>
      <c r="Z4242" t="e">
        <f>#N/A</f>
        <v>#N/A</v>
      </c>
      <c r="AA4242" t="e">
        <f>#N/A</f>
        <v>#N/A</v>
      </c>
      <c r="AB4242" t="e">
        <f>#N/A</f>
        <v>#N/A</v>
      </c>
      <c r="AC4242" t="e">
        <f>#N/A</f>
        <v>#N/A</v>
      </c>
      <c r="AD4242" t="e">
        <f>#N/A</f>
        <v>#N/A</v>
      </c>
    </row>
    <row r="4243" spans="2:30" ht="15" customHeight="1" x14ac:dyDescent="0.45">
      <c r="B4243" t="s">
        <v>419</v>
      </c>
      <c r="C4243" t="s">
        <v>191</v>
      </c>
      <c r="D4243" t="s">
        <v>1614</v>
      </c>
      <c r="E4243" t="s">
        <v>1615</v>
      </c>
      <c r="F4243" t="s">
        <v>6513</v>
      </c>
      <c r="G4243" t="s">
        <v>422</v>
      </c>
      <c r="H4243" t="s">
        <v>1239</v>
      </c>
      <c r="I4243" t="s">
        <v>833</v>
      </c>
      <c r="J4243">
        <v>2</v>
      </c>
      <c r="K4243">
        <v>0</v>
      </c>
      <c r="L4243">
        <v>0</v>
      </c>
      <c r="M4243">
        <v>0</v>
      </c>
      <c r="N4243">
        <v>0</v>
      </c>
      <c r="O4243">
        <v>0</v>
      </c>
      <c r="P4243">
        <v>0</v>
      </c>
      <c r="Q4243">
        <v>0</v>
      </c>
      <c r="R4243">
        <v>0</v>
      </c>
      <c r="S4243">
        <v>0</v>
      </c>
      <c r="T4243">
        <v>0</v>
      </c>
      <c r="U4243">
        <v>0</v>
      </c>
      <c r="V4243">
        <v>0</v>
      </c>
      <c r="W4243">
        <v>0</v>
      </c>
      <c r="X4243">
        <v>0</v>
      </c>
      <c r="Y4243">
        <v>0</v>
      </c>
      <c r="Z4243">
        <v>0</v>
      </c>
      <c r="AA4243">
        <v>0</v>
      </c>
      <c r="AB4243">
        <v>0</v>
      </c>
      <c r="AC4243">
        <v>0</v>
      </c>
      <c r="AD4243">
        <v>0</v>
      </c>
    </row>
    <row r="4244" spans="2:30" ht="15" customHeight="1" x14ac:dyDescent="0.45">
      <c r="B4244" t="s">
        <v>419</v>
      </c>
      <c r="C4244" t="s">
        <v>191</v>
      </c>
      <c r="D4244" t="s">
        <v>1617</v>
      </c>
      <c r="E4244" t="s">
        <v>1618</v>
      </c>
      <c r="F4244" t="s">
        <v>6514</v>
      </c>
      <c r="G4244" t="s">
        <v>422</v>
      </c>
      <c r="H4244" t="s">
        <v>1243</v>
      </c>
      <c r="I4244" t="s">
        <v>833</v>
      </c>
      <c r="J4244">
        <v>2</v>
      </c>
      <c r="K4244" t="e">
        <f>#N/A</f>
        <v>#N/A</v>
      </c>
      <c r="L4244" t="e">
        <f>#N/A</f>
        <v>#N/A</v>
      </c>
      <c r="M4244" t="e">
        <f>#N/A</f>
        <v>#N/A</v>
      </c>
      <c r="N4244" t="e">
        <f>#N/A</f>
        <v>#N/A</v>
      </c>
      <c r="O4244" t="e">
        <f>#N/A</f>
        <v>#N/A</v>
      </c>
      <c r="P4244" t="e">
        <f>#N/A</f>
        <v>#N/A</v>
      </c>
      <c r="Q4244" t="e">
        <f>#N/A</f>
        <v>#N/A</v>
      </c>
      <c r="R4244" t="e">
        <f>#N/A</f>
        <v>#N/A</v>
      </c>
      <c r="S4244" t="e">
        <f>#N/A</f>
        <v>#N/A</v>
      </c>
      <c r="T4244" t="e">
        <f>#N/A</f>
        <v>#N/A</v>
      </c>
      <c r="U4244" t="e">
        <f>#N/A</f>
        <v>#N/A</v>
      </c>
      <c r="V4244" t="e">
        <f>#N/A</f>
        <v>#N/A</v>
      </c>
      <c r="W4244" t="e">
        <f>#N/A</f>
        <v>#N/A</v>
      </c>
      <c r="X4244" t="e">
        <f>#N/A</f>
        <v>#N/A</v>
      </c>
      <c r="Y4244" t="e">
        <f>#N/A</f>
        <v>#N/A</v>
      </c>
      <c r="Z4244" t="e">
        <f>#N/A</f>
        <v>#N/A</v>
      </c>
      <c r="AA4244" t="e">
        <f>#N/A</f>
        <v>#N/A</v>
      </c>
      <c r="AB4244" t="e">
        <f>#N/A</f>
        <v>#N/A</v>
      </c>
      <c r="AC4244" t="e">
        <f>#N/A</f>
        <v>#N/A</v>
      </c>
      <c r="AD4244" t="e">
        <f>#N/A</f>
        <v>#N/A</v>
      </c>
    </row>
    <row r="4245" spans="2:30" ht="15" customHeight="1" x14ac:dyDescent="0.45">
      <c r="B4245" t="s">
        <v>419</v>
      </c>
      <c r="C4245" t="s">
        <v>191</v>
      </c>
      <c r="D4245" t="s">
        <v>1620</v>
      </c>
      <c r="E4245" t="s">
        <v>1621</v>
      </c>
      <c r="F4245" t="s">
        <v>6515</v>
      </c>
      <c r="G4245" t="s">
        <v>422</v>
      </c>
      <c r="H4245" t="s">
        <v>1591</v>
      </c>
      <c r="I4245" t="s">
        <v>833</v>
      </c>
      <c r="J4245">
        <v>2</v>
      </c>
      <c r="K4245">
        <v>6.0999999999999999E-2</v>
      </c>
      <c r="L4245">
        <v>5.1999999999999998E-2</v>
      </c>
      <c r="M4245">
        <v>4.5999999999999999E-2</v>
      </c>
      <c r="N4245">
        <v>4.2999999999999997E-2</v>
      </c>
      <c r="O4245">
        <v>4.5999999999999999E-2</v>
      </c>
      <c r="P4245">
        <v>4.7E-2</v>
      </c>
      <c r="Q4245">
        <v>4.7E-2</v>
      </c>
      <c r="R4245">
        <v>4.5999999999999999E-2</v>
      </c>
      <c r="S4245">
        <v>4.5999999999999999E-2</v>
      </c>
      <c r="T4245">
        <v>4.5999999999999999E-2</v>
      </c>
      <c r="U4245">
        <v>4.4999999999999998E-2</v>
      </c>
      <c r="V4245">
        <v>4.4999999999999998E-2</v>
      </c>
      <c r="W4245">
        <v>4.4999999999999998E-2</v>
      </c>
      <c r="X4245">
        <v>4.4999999999999998E-2</v>
      </c>
      <c r="Y4245">
        <v>4.3999999999999997E-2</v>
      </c>
      <c r="Z4245">
        <v>4.3999999999999997E-2</v>
      </c>
      <c r="AA4245">
        <v>4.3999999999999997E-2</v>
      </c>
      <c r="AB4245">
        <v>4.2999999999999997E-2</v>
      </c>
      <c r="AC4245">
        <v>4.2999999999999997E-2</v>
      </c>
      <c r="AD4245">
        <v>4.2999999999999997E-2</v>
      </c>
    </row>
    <row r="4246" spans="2:30" ht="15" customHeight="1" x14ac:dyDescent="0.45">
      <c r="B4246" t="s">
        <v>419</v>
      </c>
      <c r="C4246" t="s">
        <v>191</v>
      </c>
      <c r="D4246" t="s">
        <v>1623</v>
      </c>
      <c r="E4246" t="s">
        <v>1624</v>
      </c>
      <c r="F4246" t="s">
        <v>6516</v>
      </c>
      <c r="G4246" t="s">
        <v>422</v>
      </c>
      <c r="H4246" t="s">
        <v>1595</v>
      </c>
      <c r="I4246" t="s">
        <v>833</v>
      </c>
      <c r="J4246">
        <v>2</v>
      </c>
      <c r="K4246" t="e">
        <f>#N/A</f>
        <v>#N/A</v>
      </c>
      <c r="L4246" t="e">
        <f>#N/A</f>
        <v>#N/A</v>
      </c>
      <c r="M4246" t="e">
        <f>#N/A</f>
        <v>#N/A</v>
      </c>
      <c r="N4246" t="e">
        <f>#N/A</f>
        <v>#N/A</v>
      </c>
      <c r="O4246" t="e">
        <f>#N/A</f>
        <v>#N/A</v>
      </c>
      <c r="P4246" t="e">
        <f>#N/A</f>
        <v>#N/A</v>
      </c>
      <c r="Q4246" t="e">
        <f>#N/A</f>
        <v>#N/A</v>
      </c>
      <c r="R4246" t="e">
        <f>#N/A</f>
        <v>#N/A</v>
      </c>
      <c r="S4246" t="e">
        <f>#N/A</f>
        <v>#N/A</v>
      </c>
      <c r="T4246" t="e">
        <f>#N/A</f>
        <v>#N/A</v>
      </c>
      <c r="U4246" t="e">
        <f>#N/A</f>
        <v>#N/A</v>
      </c>
      <c r="V4246" t="e">
        <f>#N/A</f>
        <v>#N/A</v>
      </c>
      <c r="W4246" t="e">
        <f>#N/A</f>
        <v>#N/A</v>
      </c>
      <c r="X4246" t="e">
        <f>#N/A</f>
        <v>#N/A</v>
      </c>
      <c r="Y4246" t="e">
        <f>#N/A</f>
        <v>#N/A</v>
      </c>
      <c r="Z4246" t="e">
        <f>#N/A</f>
        <v>#N/A</v>
      </c>
      <c r="AA4246" t="e">
        <f>#N/A</f>
        <v>#N/A</v>
      </c>
      <c r="AB4246" t="e">
        <f>#N/A</f>
        <v>#N/A</v>
      </c>
      <c r="AC4246" t="e">
        <f>#N/A</f>
        <v>#N/A</v>
      </c>
      <c r="AD4246" t="e">
        <f>#N/A</f>
        <v>#N/A</v>
      </c>
    </row>
    <row r="4247" spans="2:30" ht="15" customHeight="1" x14ac:dyDescent="0.45">
      <c r="B4247" t="s">
        <v>419</v>
      </c>
      <c r="C4247" t="s">
        <v>191</v>
      </c>
      <c r="D4247" t="s">
        <v>1626</v>
      </c>
      <c r="E4247" t="s">
        <v>1007</v>
      </c>
      <c r="F4247" t="s">
        <v>6328</v>
      </c>
      <c r="G4247" t="s">
        <v>422</v>
      </c>
      <c r="H4247" t="s">
        <v>1435</v>
      </c>
      <c r="I4247" t="s">
        <v>833</v>
      </c>
      <c r="J4247">
        <v>1</v>
      </c>
      <c r="K4247">
        <v>2E-3</v>
      </c>
      <c r="L4247">
        <v>1E-3</v>
      </c>
      <c r="M4247">
        <v>-5.5E-2</v>
      </c>
      <c r="N4247">
        <v>-5.5E-2</v>
      </c>
      <c r="O4247">
        <v>-5.5E-2</v>
      </c>
      <c r="P4247">
        <v>-5.5E-2</v>
      </c>
      <c r="Q4247">
        <v>-5.5E-2</v>
      </c>
      <c r="R4247">
        <v>-5.5E-2</v>
      </c>
      <c r="S4247">
        <v>-5.5E-2</v>
      </c>
      <c r="T4247">
        <v>-5.5E-2</v>
      </c>
      <c r="U4247">
        <v>-5.5E-2</v>
      </c>
      <c r="V4247">
        <v>-5.5E-2</v>
      </c>
      <c r="W4247">
        <v>-5.5E-2</v>
      </c>
      <c r="X4247">
        <v>-5.5E-2</v>
      </c>
      <c r="Y4247">
        <v>-5.5E-2</v>
      </c>
      <c r="Z4247">
        <v>-5.5E-2</v>
      </c>
      <c r="AA4247">
        <v>-5.5E-2</v>
      </c>
      <c r="AB4247">
        <v>-5.5E-2</v>
      </c>
      <c r="AC4247">
        <v>-5.5E-2</v>
      </c>
      <c r="AD4247">
        <v>-5.5E-2</v>
      </c>
    </row>
    <row r="4248" spans="2:30" ht="15" customHeight="1" x14ac:dyDescent="0.45">
      <c r="B4248" t="s">
        <v>419</v>
      </c>
      <c r="C4248" t="s">
        <v>191</v>
      </c>
      <c r="D4248" t="s">
        <v>1627</v>
      </c>
      <c r="E4248" t="s">
        <v>1628</v>
      </c>
      <c r="F4248" t="s">
        <v>6517</v>
      </c>
      <c r="G4248" t="s">
        <v>422</v>
      </c>
      <c r="H4248" t="s">
        <v>1256</v>
      </c>
      <c r="I4248" t="s">
        <v>1257</v>
      </c>
      <c r="J4248">
        <v>1</v>
      </c>
      <c r="K4248" t="e">
        <f>#DIV/0!</f>
        <v>#DIV/0!</v>
      </c>
      <c r="L4248" t="e">
        <f>#DIV/0!</f>
        <v>#DIV/0!</v>
      </c>
      <c r="M4248" t="e">
        <f>#DIV/0!</f>
        <v>#DIV/0!</v>
      </c>
      <c r="N4248" t="e">
        <f>#DIV/0!</f>
        <v>#DIV/0!</v>
      </c>
      <c r="O4248" t="e">
        <f>#DIV/0!</f>
        <v>#DIV/0!</v>
      </c>
      <c r="P4248" t="e">
        <f>#DIV/0!</f>
        <v>#DIV/0!</v>
      </c>
      <c r="Q4248" t="e">
        <f>#DIV/0!</f>
        <v>#DIV/0!</v>
      </c>
      <c r="R4248" t="e">
        <f>#DIV/0!</f>
        <v>#DIV/0!</v>
      </c>
      <c r="S4248" t="e">
        <f>#DIV/0!</f>
        <v>#DIV/0!</v>
      </c>
      <c r="T4248" t="e">
        <f>#DIV/0!</f>
        <v>#DIV/0!</v>
      </c>
      <c r="U4248" t="e">
        <f>#DIV/0!</f>
        <v>#DIV/0!</v>
      </c>
      <c r="V4248" t="e">
        <f>#DIV/0!</f>
        <v>#DIV/0!</v>
      </c>
      <c r="W4248" t="e">
        <f>#DIV/0!</f>
        <v>#DIV/0!</v>
      </c>
      <c r="X4248" t="e">
        <f>#DIV/0!</f>
        <v>#DIV/0!</v>
      </c>
      <c r="Y4248" t="e">
        <f>#DIV/0!</f>
        <v>#DIV/0!</v>
      </c>
      <c r="Z4248" t="e">
        <f>#DIV/0!</f>
        <v>#DIV/0!</v>
      </c>
      <c r="AA4248" t="e">
        <f>#DIV/0!</f>
        <v>#DIV/0!</v>
      </c>
      <c r="AB4248" t="e">
        <f>#DIV/0!</f>
        <v>#DIV/0!</v>
      </c>
      <c r="AC4248" t="e">
        <f>#DIV/0!</f>
        <v>#DIV/0!</v>
      </c>
      <c r="AD4248" t="e">
        <f>#DIV/0!</f>
        <v>#DIV/0!</v>
      </c>
    </row>
    <row r="4249" spans="2:30" ht="15" customHeight="1" x14ac:dyDescent="0.45">
      <c r="B4249" t="s">
        <v>419</v>
      </c>
      <c r="C4249" t="s">
        <v>191</v>
      </c>
      <c r="D4249" t="s">
        <v>1630</v>
      </c>
      <c r="E4249" t="s">
        <v>1631</v>
      </c>
      <c r="F4249" t="s">
        <v>6518</v>
      </c>
      <c r="G4249" t="s">
        <v>422</v>
      </c>
      <c r="H4249" t="s">
        <v>1603</v>
      </c>
      <c r="I4249" t="s">
        <v>833</v>
      </c>
      <c r="J4249">
        <v>2</v>
      </c>
      <c r="K4249" t="e">
        <f>#N/A</f>
        <v>#N/A</v>
      </c>
      <c r="L4249" t="e">
        <f>#N/A</f>
        <v>#N/A</v>
      </c>
      <c r="M4249" t="e">
        <f>#N/A</f>
        <v>#N/A</v>
      </c>
      <c r="N4249" t="e">
        <f>#N/A</f>
        <v>#N/A</v>
      </c>
      <c r="O4249" t="e">
        <f>#N/A</f>
        <v>#N/A</v>
      </c>
      <c r="P4249" t="e">
        <f>#N/A</f>
        <v>#N/A</v>
      </c>
      <c r="Q4249" t="e">
        <f>#N/A</f>
        <v>#N/A</v>
      </c>
      <c r="R4249" t="e">
        <f>#N/A</f>
        <v>#N/A</v>
      </c>
      <c r="S4249" t="e">
        <f>#N/A</f>
        <v>#N/A</v>
      </c>
      <c r="T4249" t="e">
        <f>#N/A</f>
        <v>#N/A</v>
      </c>
      <c r="U4249" t="e">
        <f>#N/A</f>
        <v>#N/A</v>
      </c>
      <c r="V4249" t="e">
        <f>#N/A</f>
        <v>#N/A</v>
      </c>
      <c r="W4249" t="e">
        <f>#N/A</f>
        <v>#N/A</v>
      </c>
      <c r="X4249" t="e">
        <f>#N/A</f>
        <v>#N/A</v>
      </c>
      <c r="Y4249" t="e">
        <f>#N/A</f>
        <v>#N/A</v>
      </c>
      <c r="Z4249" t="e">
        <f>#N/A</f>
        <v>#N/A</v>
      </c>
      <c r="AA4249" t="e">
        <f>#N/A</f>
        <v>#N/A</v>
      </c>
      <c r="AB4249" t="e">
        <f>#N/A</f>
        <v>#N/A</v>
      </c>
      <c r="AC4249" t="e">
        <f>#N/A</f>
        <v>#N/A</v>
      </c>
      <c r="AD4249" t="e">
        <f>#N/A</f>
        <v>#N/A</v>
      </c>
    </row>
    <row r="4250" spans="2:30" ht="15" customHeight="1" x14ac:dyDescent="0.45">
      <c r="B4250" t="s">
        <v>419</v>
      </c>
      <c r="C4250" t="s">
        <v>191</v>
      </c>
      <c r="D4250" t="s">
        <v>1633</v>
      </c>
      <c r="E4250" t="s">
        <v>1634</v>
      </c>
      <c r="F4250" t="s">
        <v>6519</v>
      </c>
      <c r="G4250" t="s">
        <v>422</v>
      </c>
      <c r="H4250" t="s">
        <v>1265</v>
      </c>
      <c r="I4250" t="s">
        <v>1257</v>
      </c>
      <c r="J4250">
        <v>2</v>
      </c>
      <c r="K4250">
        <v>0</v>
      </c>
      <c r="L4250">
        <v>0</v>
      </c>
      <c r="M4250">
        <v>0</v>
      </c>
      <c r="N4250">
        <v>0</v>
      </c>
      <c r="O4250">
        <v>0</v>
      </c>
      <c r="P4250">
        <v>0</v>
      </c>
      <c r="Q4250">
        <v>0</v>
      </c>
      <c r="R4250">
        <v>0</v>
      </c>
      <c r="S4250">
        <v>0</v>
      </c>
      <c r="T4250">
        <v>0</v>
      </c>
      <c r="U4250">
        <v>0</v>
      </c>
      <c r="V4250">
        <v>0</v>
      </c>
      <c r="W4250">
        <v>0</v>
      </c>
      <c r="X4250">
        <v>0</v>
      </c>
      <c r="Y4250">
        <v>0</v>
      </c>
      <c r="Z4250">
        <v>0</v>
      </c>
      <c r="AA4250">
        <v>0</v>
      </c>
      <c r="AB4250">
        <v>0</v>
      </c>
      <c r="AC4250">
        <v>0</v>
      </c>
      <c r="AD4250">
        <v>0</v>
      </c>
    </row>
    <row r="4251" spans="2:30" ht="15" customHeight="1" x14ac:dyDescent="0.45">
      <c r="B4251" t="s">
        <v>419</v>
      </c>
      <c r="C4251" t="s">
        <v>191</v>
      </c>
      <c r="D4251" t="s">
        <v>1636</v>
      </c>
      <c r="E4251" t="s">
        <v>1637</v>
      </c>
      <c r="F4251" t="s">
        <v>6520</v>
      </c>
      <c r="G4251" t="s">
        <v>422</v>
      </c>
      <c r="H4251" t="s">
        <v>1265</v>
      </c>
      <c r="I4251" t="s">
        <v>1257</v>
      </c>
      <c r="J4251">
        <v>1</v>
      </c>
      <c r="K4251">
        <v>2.6909999999999998</v>
      </c>
      <c r="L4251">
        <v>2.8210000000000002</v>
      </c>
      <c r="M4251">
        <v>3.3180000000000001</v>
      </c>
      <c r="N4251">
        <v>3.53</v>
      </c>
      <c r="O4251">
        <v>3.6869999999999998</v>
      </c>
      <c r="P4251">
        <v>3.7810000000000001</v>
      </c>
      <c r="Q4251">
        <v>3.8290000000000002</v>
      </c>
      <c r="R4251">
        <v>3.87</v>
      </c>
      <c r="S4251">
        <v>3.9060000000000001</v>
      </c>
      <c r="T4251">
        <v>3.93</v>
      </c>
      <c r="U4251">
        <v>3.9470000000000001</v>
      </c>
      <c r="V4251">
        <v>3.9569999999999999</v>
      </c>
      <c r="W4251">
        <v>3.964</v>
      </c>
      <c r="X4251">
        <v>3.9660000000000002</v>
      </c>
      <c r="Y4251">
        <v>3.9660000000000002</v>
      </c>
      <c r="Z4251">
        <v>3.96</v>
      </c>
      <c r="AA4251">
        <v>3.9510000000000001</v>
      </c>
      <c r="AB4251">
        <v>3.9359999999999999</v>
      </c>
      <c r="AC4251">
        <v>3.9159999999999999</v>
      </c>
      <c r="AD4251">
        <v>3.9020000000000001</v>
      </c>
    </row>
    <row r="4252" spans="2:30" ht="15" customHeight="1" x14ac:dyDescent="0.45">
      <c r="B4252" t="s">
        <v>419</v>
      </c>
      <c r="C4252" t="s">
        <v>191</v>
      </c>
      <c r="D4252" t="s">
        <v>1639</v>
      </c>
      <c r="E4252" t="s">
        <v>1640</v>
      </c>
      <c r="F4252" t="s">
        <v>6521</v>
      </c>
      <c r="G4252" t="s">
        <v>422</v>
      </c>
      <c r="H4252" t="s">
        <v>1265</v>
      </c>
      <c r="I4252" t="s">
        <v>1257</v>
      </c>
      <c r="J4252">
        <v>2</v>
      </c>
      <c r="K4252">
        <v>2.6909999999999998</v>
      </c>
      <c r="L4252">
        <v>2.8210000000000002</v>
      </c>
      <c r="M4252">
        <v>3.3180000000000001</v>
      </c>
      <c r="N4252">
        <v>3.53</v>
      </c>
      <c r="O4252">
        <v>3.508</v>
      </c>
      <c r="P4252">
        <v>3.6240000000000001</v>
      </c>
      <c r="Q4252">
        <v>3.6520000000000001</v>
      </c>
      <c r="R4252">
        <v>3.6880000000000002</v>
      </c>
      <c r="S4252">
        <v>3.7130000000000001</v>
      </c>
      <c r="T4252">
        <v>3.7330000000000001</v>
      </c>
      <c r="U4252">
        <v>3.7450000000000001</v>
      </c>
      <c r="V4252">
        <v>3.7530000000000001</v>
      </c>
      <c r="W4252">
        <v>3.7570000000000001</v>
      </c>
      <c r="X4252">
        <v>3.7570000000000001</v>
      </c>
      <c r="Y4252">
        <v>3.7549999999999999</v>
      </c>
      <c r="Z4252">
        <v>3.7469999999999999</v>
      </c>
      <c r="AA4252">
        <v>3.7360000000000002</v>
      </c>
      <c r="AB4252">
        <v>3.72</v>
      </c>
      <c r="AC4252">
        <v>3.698</v>
      </c>
      <c r="AD4252">
        <v>3.6829999999999998</v>
      </c>
    </row>
    <row r="4253" spans="2:30" ht="15" customHeight="1" x14ac:dyDescent="0.45">
      <c r="B4253" t="s">
        <v>419</v>
      </c>
      <c r="C4253" t="s">
        <v>191</v>
      </c>
      <c r="D4253" t="s">
        <v>1642</v>
      </c>
      <c r="E4253" t="s">
        <v>1643</v>
      </c>
      <c r="F4253" t="s">
        <v>6522</v>
      </c>
      <c r="G4253" t="s">
        <v>422</v>
      </c>
      <c r="H4253" t="s">
        <v>1645</v>
      </c>
      <c r="I4253" t="s">
        <v>1257</v>
      </c>
      <c r="J4253">
        <v>2</v>
      </c>
      <c r="K4253" t="e">
        <f>#N/A</f>
        <v>#N/A</v>
      </c>
      <c r="L4253" t="e">
        <f>#N/A</f>
        <v>#N/A</v>
      </c>
      <c r="M4253" t="e">
        <f>#N/A</f>
        <v>#N/A</v>
      </c>
      <c r="N4253" t="e">
        <f>#N/A</f>
        <v>#N/A</v>
      </c>
      <c r="O4253" t="e">
        <f>#N/A</f>
        <v>#N/A</v>
      </c>
      <c r="P4253" t="e">
        <f>#N/A</f>
        <v>#N/A</v>
      </c>
      <c r="Q4253" t="e">
        <f>#N/A</f>
        <v>#N/A</v>
      </c>
      <c r="R4253" t="e">
        <f>#N/A</f>
        <v>#N/A</v>
      </c>
      <c r="S4253" t="e">
        <f>#N/A</f>
        <v>#N/A</v>
      </c>
      <c r="T4253" t="e">
        <f>#N/A</f>
        <v>#N/A</v>
      </c>
      <c r="U4253" t="e">
        <f>#N/A</f>
        <v>#N/A</v>
      </c>
      <c r="V4253" t="e">
        <f>#N/A</f>
        <v>#N/A</v>
      </c>
      <c r="W4253" t="e">
        <f>#N/A</f>
        <v>#N/A</v>
      </c>
      <c r="X4253" t="e">
        <f>#N/A</f>
        <v>#N/A</v>
      </c>
      <c r="Y4253" t="e">
        <f>#N/A</f>
        <v>#N/A</v>
      </c>
      <c r="Z4253" t="e">
        <f>#N/A</f>
        <v>#N/A</v>
      </c>
      <c r="AA4253" t="e">
        <f>#N/A</f>
        <v>#N/A</v>
      </c>
      <c r="AB4253" t="e">
        <f>#N/A</f>
        <v>#N/A</v>
      </c>
      <c r="AC4253" t="e">
        <f>#N/A</f>
        <v>#N/A</v>
      </c>
      <c r="AD4253" t="e">
        <f>#N/A</f>
        <v>#N/A</v>
      </c>
    </row>
    <row r="4254" spans="2:30" ht="15" customHeight="1" x14ac:dyDescent="0.45">
      <c r="B4254" t="s">
        <v>419</v>
      </c>
      <c r="C4254" t="s">
        <v>191</v>
      </c>
      <c r="D4254" t="s">
        <v>1646</v>
      </c>
      <c r="E4254" t="s">
        <v>1647</v>
      </c>
      <c r="F4254" t="s">
        <v>6523</v>
      </c>
      <c r="G4254" t="s">
        <v>422</v>
      </c>
      <c r="H4254" t="s">
        <v>1645</v>
      </c>
      <c r="I4254" t="s">
        <v>1257</v>
      </c>
      <c r="J4254">
        <v>2</v>
      </c>
      <c r="K4254" t="e">
        <f>#N/A</f>
        <v>#N/A</v>
      </c>
      <c r="L4254" t="e">
        <f>#N/A</f>
        <v>#N/A</v>
      </c>
      <c r="M4254" t="e">
        <f>#N/A</f>
        <v>#N/A</v>
      </c>
      <c r="N4254" t="e">
        <f>#N/A</f>
        <v>#N/A</v>
      </c>
      <c r="O4254" t="e">
        <f>#N/A</f>
        <v>#N/A</v>
      </c>
      <c r="P4254" t="e">
        <f>#N/A</f>
        <v>#N/A</v>
      </c>
      <c r="Q4254" t="e">
        <f>#N/A</f>
        <v>#N/A</v>
      </c>
      <c r="R4254" t="e">
        <f>#N/A</f>
        <v>#N/A</v>
      </c>
      <c r="S4254" t="e">
        <f>#N/A</f>
        <v>#N/A</v>
      </c>
      <c r="T4254" t="e">
        <f>#N/A</f>
        <v>#N/A</v>
      </c>
      <c r="U4254" t="e">
        <f>#N/A</f>
        <v>#N/A</v>
      </c>
      <c r="V4254" t="e">
        <f>#N/A</f>
        <v>#N/A</v>
      </c>
      <c r="W4254" t="e">
        <f>#N/A</f>
        <v>#N/A</v>
      </c>
      <c r="X4254" t="e">
        <f>#N/A</f>
        <v>#N/A</v>
      </c>
      <c r="Y4254" t="e">
        <f>#N/A</f>
        <v>#N/A</v>
      </c>
      <c r="Z4254" t="e">
        <f>#N/A</f>
        <v>#N/A</v>
      </c>
      <c r="AA4254" t="e">
        <f>#N/A</f>
        <v>#N/A</v>
      </c>
      <c r="AB4254" t="e">
        <f>#N/A</f>
        <v>#N/A</v>
      </c>
      <c r="AC4254" t="e">
        <f>#N/A</f>
        <v>#N/A</v>
      </c>
      <c r="AD4254" t="e">
        <f>#N/A</f>
        <v>#N/A</v>
      </c>
    </row>
    <row r="4255" spans="2:30" ht="15" customHeight="1" x14ac:dyDescent="0.45">
      <c r="B4255" t="s">
        <v>419</v>
      </c>
      <c r="C4255" t="s">
        <v>191</v>
      </c>
      <c r="D4255" t="s">
        <v>1649</v>
      </c>
      <c r="E4255" t="s">
        <v>1650</v>
      </c>
      <c r="F4255" t="s">
        <v>6524</v>
      </c>
      <c r="G4255" t="s">
        <v>422</v>
      </c>
      <c r="H4255" t="s">
        <v>1645</v>
      </c>
      <c r="I4255" t="s">
        <v>1257</v>
      </c>
      <c r="J4255">
        <v>2</v>
      </c>
      <c r="K4255" t="e">
        <f>#N/A</f>
        <v>#N/A</v>
      </c>
      <c r="L4255" t="e">
        <f>#N/A</f>
        <v>#N/A</v>
      </c>
      <c r="M4255" t="e">
        <f>#N/A</f>
        <v>#N/A</v>
      </c>
      <c r="N4255" t="e">
        <f>#N/A</f>
        <v>#N/A</v>
      </c>
      <c r="O4255" t="e">
        <f>#N/A</f>
        <v>#N/A</v>
      </c>
      <c r="P4255" t="e">
        <f>#N/A</f>
        <v>#N/A</v>
      </c>
      <c r="Q4255" t="e">
        <f>#N/A</f>
        <v>#N/A</v>
      </c>
      <c r="R4255" t="e">
        <f>#N/A</f>
        <v>#N/A</v>
      </c>
      <c r="S4255" t="e">
        <f>#N/A</f>
        <v>#N/A</v>
      </c>
      <c r="T4255" t="e">
        <f>#N/A</f>
        <v>#N/A</v>
      </c>
      <c r="U4255" t="e">
        <f>#N/A</f>
        <v>#N/A</v>
      </c>
      <c r="V4255" t="e">
        <f>#N/A</f>
        <v>#N/A</v>
      </c>
      <c r="W4255" t="e">
        <f>#N/A</f>
        <v>#N/A</v>
      </c>
      <c r="X4255" t="e">
        <f>#N/A</f>
        <v>#N/A</v>
      </c>
      <c r="Y4255" t="e">
        <f>#N/A</f>
        <v>#N/A</v>
      </c>
      <c r="Z4255" t="e">
        <f>#N/A</f>
        <v>#N/A</v>
      </c>
      <c r="AA4255" t="e">
        <f>#N/A</f>
        <v>#N/A</v>
      </c>
      <c r="AB4255" t="e">
        <f>#N/A</f>
        <v>#N/A</v>
      </c>
      <c r="AC4255" t="e">
        <f>#N/A</f>
        <v>#N/A</v>
      </c>
      <c r="AD4255" t="e">
        <f>#N/A</f>
        <v>#N/A</v>
      </c>
    </row>
    <row r="4256" spans="2:30" ht="15" customHeight="1" x14ac:dyDescent="0.45">
      <c r="B4256" t="s">
        <v>419</v>
      </c>
      <c r="C4256" t="s">
        <v>191</v>
      </c>
      <c r="D4256" t="s">
        <v>1652</v>
      </c>
      <c r="E4256" t="s">
        <v>1653</v>
      </c>
      <c r="F4256" t="s">
        <v>6525</v>
      </c>
      <c r="G4256" t="s">
        <v>422</v>
      </c>
      <c r="H4256" t="s">
        <v>1645</v>
      </c>
      <c r="I4256" t="s">
        <v>1257</v>
      </c>
      <c r="J4256">
        <v>2</v>
      </c>
      <c r="K4256" t="e">
        <f>#N/A</f>
        <v>#N/A</v>
      </c>
      <c r="L4256" t="e">
        <f>#N/A</f>
        <v>#N/A</v>
      </c>
      <c r="M4256" t="e">
        <f>#N/A</f>
        <v>#N/A</v>
      </c>
      <c r="N4256" t="e">
        <f>#N/A</f>
        <v>#N/A</v>
      </c>
      <c r="O4256" t="e">
        <f>#N/A</f>
        <v>#N/A</v>
      </c>
      <c r="P4256" t="e">
        <f>#N/A</f>
        <v>#N/A</v>
      </c>
      <c r="Q4256" t="e">
        <f>#N/A</f>
        <v>#N/A</v>
      </c>
      <c r="R4256" t="e">
        <f>#N/A</f>
        <v>#N/A</v>
      </c>
      <c r="S4256" t="e">
        <f>#N/A</f>
        <v>#N/A</v>
      </c>
      <c r="T4256" t="e">
        <f>#N/A</f>
        <v>#N/A</v>
      </c>
      <c r="U4256" t="e">
        <f>#N/A</f>
        <v>#N/A</v>
      </c>
      <c r="V4256" t="e">
        <f>#N/A</f>
        <v>#N/A</v>
      </c>
      <c r="W4256" t="e">
        <f>#N/A</f>
        <v>#N/A</v>
      </c>
      <c r="X4256" t="e">
        <f>#N/A</f>
        <v>#N/A</v>
      </c>
      <c r="Y4256" t="e">
        <f>#N/A</f>
        <v>#N/A</v>
      </c>
      <c r="Z4256" t="e">
        <f>#N/A</f>
        <v>#N/A</v>
      </c>
      <c r="AA4256" t="e">
        <f>#N/A</f>
        <v>#N/A</v>
      </c>
      <c r="AB4256" t="e">
        <f>#N/A</f>
        <v>#N/A</v>
      </c>
      <c r="AC4256" t="e">
        <f>#N/A</f>
        <v>#N/A</v>
      </c>
      <c r="AD4256" t="e">
        <f>#N/A</f>
        <v>#N/A</v>
      </c>
    </row>
    <row r="4257" spans="2:30" ht="15" customHeight="1" x14ac:dyDescent="0.45">
      <c r="B4257" t="s">
        <v>419</v>
      </c>
      <c r="C4257" t="s">
        <v>191</v>
      </c>
      <c r="D4257" t="s">
        <v>1655</v>
      </c>
      <c r="E4257" t="s">
        <v>1656</v>
      </c>
      <c r="F4257" t="s">
        <v>6526</v>
      </c>
      <c r="G4257" t="s">
        <v>422</v>
      </c>
      <c r="H4257" t="s">
        <v>1645</v>
      </c>
      <c r="I4257" t="s">
        <v>1257</v>
      </c>
      <c r="J4257">
        <v>2</v>
      </c>
      <c r="K4257">
        <v>0</v>
      </c>
      <c r="L4257">
        <v>0</v>
      </c>
      <c r="M4257">
        <v>0</v>
      </c>
      <c r="N4257">
        <v>0</v>
      </c>
      <c r="O4257">
        <v>0</v>
      </c>
      <c r="P4257">
        <v>0</v>
      </c>
      <c r="Q4257">
        <v>0</v>
      </c>
      <c r="R4257">
        <v>0</v>
      </c>
      <c r="S4257">
        <v>0</v>
      </c>
      <c r="T4257">
        <v>0</v>
      </c>
      <c r="U4257">
        <v>0</v>
      </c>
      <c r="V4257">
        <v>0</v>
      </c>
      <c r="W4257">
        <v>0</v>
      </c>
      <c r="X4257">
        <v>0</v>
      </c>
      <c r="Y4257">
        <v>0</v>
      </c>
      <c r="Z4257">
        <v>0</v>
      </c>
      <c r="AA4257">
        <v>0</v>
      </c>
      <c r="AB4257">
        <v>0</v>
      </c>
      <c r="AC4257">
        <v>0</v>
      </c>
      <c r="AD4257">
        <v>0</v>
      </c>
    </row>
    <row r="4258" spans="2:30" ht="15" customHeight="1" x14ac:dyDescent="0.45">
      <c r="B4258" t="s">
        <v>419</v>
      </c>
      <c r="C4258" t="s">
        <v>191</v>
      </c>
      <c r="D4258" t="s">
        <v>1658</v>
      </c>
      <c r="E4258" t="s">
        <v>1659</v>
      </c>
      <c r="F4258" t="s">
        <v>6527</v>
      </c>
      <c r="G4258" t="s">
        <v>422</v>
      </c>
      <c r="H4258" t="s">
        <v>1645</v>
      </c>
      <c r="I4258" t="s">
        <v>1257</v>
      </c>
      <c r="J4258">
        <v>2</v>
      </c>
      <c r="K4258">
        <v>0</v>
      </c>
      <c r="L4258">
        <v>0</v>
      </c>
      <c r="M4258">
        <v>0</v>
      </c>
      <c r="N4258">
        <v>0</v>
      </c>
      <c r="O4258">
        <v>0</v>
      </c>
      <c r="P4258">
        <v>0</v>
      </c>
      <c r="Q4258">
        <v>0</v>
      </c>
      <c r="R4258">
        <v>0</v>
      </c>
      <c r="S4258">
        <v>0</v>
      </c>
      <c r="T4258">
        <v>0</v>
      </c>
      <c r="U4258">
        <v>0</v>
      </c>
      <c r="V4258">
        <v>0</v>
      </c>
      <c r="W4258">
        <v>0</v>
      </c>
      <c r="X4258">
        <v>0</v>
      </c>
      <c r="Y4258">
        <v>0</v>
      </c>
      <c r="Z4258">
        <v>0</v>
      </c>
      <c r="AA4258">
        <v>0</v>
      </c>
      <c r="AB4258">
        <v>0</v>
      </c>
      <c r="AC4258">
        <v>0</v>
      </c>
      <c r="AD4258">
        <v>0</v>
      </c>
    </row>
    <row r="4259" spans="2:30" ht="15" customHeight="1" x14ac:dyDescent="0.45">
      <c r="B4259" t="s">
        <v>419</v>
      </c>
      <c r="C4259" t="s">
        <v>191</v>
      </c>
      <c r="D4259" t="s">
        <v>1661</v>
      </c>
      <c r="E4259" t="s">
        <v>1662</v>
      </c>
      <c r="F4259" t="s">
        <v>6528</v>
      </c>
      <c r="G4259" t="s">
        <v>422</v>
      </c>
      <c r="H4259" t="s">
        <v>1645</v>
      </c>
      <c r="I4259" t="s">
        <v>1257</v>
      </c>
      <c r="J4259">
        <v>2</v>
      </c>
      <c r="K4259" t="e">
        <f>#N/A</f>
        <v>#N/A</v>
      </c>
      <c r="L4259" t="e">
        <f>#N/A</f>
        <v>#N/A</v>
      </c>
      <c r="M4259" t="e">
        <f>#N/A</f>
        <v>#N/A</v>
      </c>
      <c r="N4259" t="e">
        <f>#N/A</f>
        <v>#N/A</v>
      </c>
      <c r="O4259" t="e">
        <f>#N/A</f>
        <v>#N/A</v>
      </c>
      <c r="P4259" t="e">
        <f>#N/A</f>
        <v>#N/A</v>
      </c>
      <c r="Q4259" t="e">
        <f>#N/A</f>
        <v>#N/A</v>
      </c>
      <c r="R4259" t="e">
        <f>#N/A</f>
        <v>#N/A</v>
      </c>
      <c r="S4259" t="e">
        <f>#N/A</f>
        <v>#N/A</v>
      </c>
      <c r="T4259" t="e">
        <f>#N/A</f>
        <v>#N/A</v>
      </c>
      <c r="U4259" t="e">
        <f>#N/A</f>
        <v>#N/A</v>
      </c>
      <c r="V4259" t="e">
        <f>#N/A</f>
        <v>#N/A</v>
      </c>
      <c r="W4259" t="e">
        <f>#N/A</f>
        <v>#N/A</v>
      </c>
      <c r="X4259" t="e">
        <f>#N/A</f>
        <v>#N/A</v>
      </c>
      <c r="Y4259" t="e">
        <f>#N/A</f>
        <v>#N/A</v>
      </c>
      <c r="Z4259" t="e">
        <f>#N/A</f>
        <v>#N/A</v>
      </c>
      <c r="AA4259" t="e">
        <f>#N/A</f>
        <v>#N/A</v>
      </c>
      <c r="AB4259" t="e">
        <f>#N/A</f>
        <v>#N/A</v>
      </c>
      <c r="AC4259" t="e">
        <f>#N/A</f>
        <v>#N/A</v>
      </c>
      <c r="AD4259" t="e">
        <f>#N/A</f>
        <v>#N/A</v>
      </c>
    </row>
    <row r="4260" spans="2:30" ht="15" customHeight="1" x14ac:dyDescent="0.45">
      <c r="B4260" t="s">
        <v>419</v>
      </c>
      <c r="C4260" t="s">
        <v>191</v>
      </c>
      <c r="D4260" t="s">
        <v>1664</v>
      </c>
      <c r="E4260" t="s">
        <v>1665</v>
      </c>
      <c r="F4260" t="s">
        <v>6529</v>
      </c>
      <c r="G4260" t="s">
        <v>422</v>
      </c>
      <c r="H4260" t="s">
        <v>1645</v>
      </c>
      <c r="I4260" t="s">
        <v>1257</v>
      </c>
      <c r="J4260">
        <v>2</v>
      </c>
      <c r="K4260" t="e">
        <f>#N/A</f>
        <v>#N/A</v>
      </c>
      <c r="L4260" t="e">
        <f>#N/A</f>
        <v>#N/A</v>
      </c>
      <c r="M4260" t="e">
        <f>#N/A</f>
        <v>#N/A</v>
      </c>
      <c r="N4260" t="e">
        <f>#N/A</f>
        <v>#N/A</v>
      </c>
      <c r="O4260" t="e">
        <f>#N/A</f>
        <v>#N/A</v>
      </c>
      <c r="P4260" t="e">
        <f>#N/A</f>
        <v>#N/A</v>
      </c>
      <c r="Q4260" t="e">
        <f>#N/A</f>
        <v>#N/A</v>
      </c>
      <c r="R4260" t="e">
        <f>#N/A</f>
        <v>#N/A</v>
      </c>
      <c r="S4260" t="e">
        <f>#N/A</f>
        <v>#N/A</v>
      </c>
      <c r="T4260" t="e">
        <f>#N/A</f>
        <v>#N/A</v>
      </c>
      <c r="U4260" t="e">
        <f>#N/A</f>
        <v>#N/A</v>
      </c>
      <c r="V4260" t="e">
        <f>#N/A</f>
        <v>#N/A</v>
      </c>
      <c r="W4260" t="e">
        <f>#N/A</f>
        <v>#N/A</v>
      </c>
      <c r="X4260" t="e">
        <f>#N/A</f>
        <v>#N/A</v>
      </c>
      <c r="Y4260" t="e">
        <f>#N/A</f>
        <v>#N/A</v>
      </c>
      <c r="Z4260" t="e">
        <f>#N/A</f>
        <v>#N/A</v>
      </c>
      <c r="AA4260" t="e">
        <f>#N/A</f>
        <v>#N/A</v>
      </c>
      <c r="AB4260" t="e">
        <f>#N/A</f>
        <v>#N/A</v>
      </c>
      <c r="AC4260" t="e">
        <f>#N/A</f>
        <v>#N/A</v>
      </c>
      <c r="AD4260" t="e">
        <f>#N/A</f>
        <v>#N/A</v>
      </c>
    </row>
    <row r="4261" spans="2:30" ht="15" customHeight="1" x14ac:dyDescent="0.45">
      <c r="B4261" t="s">
        <v>419</v>
      </c>
      <c r="C4261" t="s">
        <v>191</v>
      </c>
      <c r="D4261" t="s">
        <v>1667</v>
      </c>
      <c r="E4261" t="s">
        <v>1668</v>
      </c>
      <c r="F4261" t="s">
        <v>6530</v>
      </c>
      <c r="G4261" t="s">
        <v>422</v>
      </c>
      <c r="H4261" t="s">
        <v>1645</v>
      </c>
      <c r="I4261" t="s">
        <v>1257</v>
      </c>
      <c r="J4261">
        <v>2</v>
      </c>
      <c r="K4261">
        <v>6.9362124947994503E-3</v>
      </c>
      <c r="L4261">
        <v>7.0523458064633403E-3</v>
      </c>
      <c r="M4261">
        <v>7.2140233585393501E-3</v>
      </c>
      <c r="N4261">
        <v>7.2930917877762E-3</v>
      </c>
      <c r="O4261">
        <v>7.4007664736978999E-3</v>
      </c>
      <c r="P4261">
        <v>7.5059751190643701E-3</v>
      </c>
      <c r="Q4261">
        <v>7.6103051109899901E-3</v>
      </c>
      <c r="R4261">
        <v>7.7036393441181402E-3</v>
      </c>
      <c r="S4261">
        <v>7.7917482659545798E-3</v>
      </c>
      <c r="T4261">
        <v>7.8760804945162393E-3</v>
      </c>
      <c r="U4261">
        <v>7.9583684003904902E-3</v>
      </c>
      <c r="V4261">
        <v>8.0386529390712707E-3</v>
      </c>
      <c r="W4261">
        <v>8.1175594177015902E-3</v>
      </c>
      <c r="X4261">
        <v>8.1946037194784507E-3</v>
      </c>
      <c r="Y4261">
        <v>8.2700469919705904E-3</v>
      </c>
      <c r="Z4261">
        <v>8.3436874059188391E-3</v>
      </c>
      <c r="AA4261">
        <v>8.3436874059188391E-3</v>
      </c>
      <c r="AB4261">
        <v>8.3436874059188391E-3</v>
      </c>
      <c r="AC4261">
        <v>8.3436874059188391E-3</v>
      </c>
      <c r="AD4261">
        <v>8.3436874059188391E-3</v>
      </c>
    </row>
    <row r="4262" spans="2:30" ht="15" customHeight="1" x14ac:dyDescent="0.45">
      <c r="B4262" t="s">
        <v>419</v>
      </c>
      <c r="C4262" t="s">
        <v>191</v>
      </c>
      <c r="D4262" t="s">
        <v>1670</v>
      </c>
      <c r="E4262" t="s">
        <v>1671</v>
      </c>
      <c r="F4262" t="s">
        <v>6531</v>
      </c>
      <c r="G4262" t="s">
        <v>422</v>
      </c>
      <c r="H4262" t="s">
        <v>1645</v>
      </c>
      <c r="I4262" t="s">
        <v>1257</v>
      </c>
      <c r="J4262">
        <v>2</v>
      </c>
      <c r="K4262" t="e">
        <f>#N/A</f>
        <v>#N/A</v>
      </c>
      <c r="L4262" t="e">
        <f>#N/A</f>
        <v>#N/A</v>
      </c>
      <c r="M4262" t="e">
        <f>#N/A</f>
        <v>#N/A</v>
      </c>
      <c r="N4262" t="e">
        <f>#N/A</f>
        <v>#N/A</v>
      </c>
      <c r="O4262" t="e">
        <f>#N/A</f>
        <v>#N/A</v>
      </c>
      <c r="P4262" t="e">
        <f>#N/A</f>
        <v>#N/A</v>
      </c>
      <c r="Q4262" t="e">
        <f>#N/A</f>
        <v>#N/A</v>
      </c>
      <c r="R4262" t="e">
        <f>#N/A</f>
        <v>#N/A</v>
      </c>
      <c r="S4262" t="e">
        <f>#N/A</f>
        <v>#N/A</v>
      </c>
      <c r="T4262" t="e">
        <f>#N/A</f>
        <v>#N/A</v>
      </c>
      <c r="U4262" t="e">
        <f>#N/A</f>
        <v>#N/A</v>
      </c>
      <c r="V4262" t="e">
        <f>#N/A</f>
        <v>#N/A</v>
      </c>
      <c r="W4262" t="e">
        <f>#N/A</f>
        <v>#N/A</v>
      </c>
      <c r="X4262" t="e">
        <f>#N/A</f>
        <v>#N/A</v>
      </c>
      <c r="Y4262" t="e">
        <f>#N/A</f>
        <v>#N/A</v>
      </c>
      <c r="Z4262" t="e">
        <f>#N/A</f>
        <v>#N/A</v>
      </c>
      <c r="AA4262" t="e">
        <f>#N/A</f>
        <v>#N/A</v>
      </c>
      <c r="AB4262" t="e">
        <f>#N/A</f>
        <v>#N/A</v>
      </c>
      <c r="AC4262" t="e">
        <f>#N/A</f>
        <v>#N/A</v>
      </c>
      <c r="AD4262" t="e">
        <f>#N/A</f>
        <v>#N/A</v>
      </c>
    </row>
    <row r="4263" spans="2:30" ht="15" customHeight="1" x14ac:dyDescent="0.45">
      <c r="B4263" t="s">
        <v>419</v>
      </c>
      <c r="C4263" t="s">
        <v>191</v>
      </c>
      <c r="D4263" t="s">
        <v>1673</v>
      </c>
      <c r="E4263" t="s">
        <v>1674</v>
      </c>
      <c r="F4263" t="s">
        <v>6532</v>
      </c>
      <c r="G4263" t="s">
        <v>422</v>
      </c>
      <c r="H4263" t="s">
        <v>1645</v>
      </c>
      <c r="I4263" t="s">
        <v>1257</v>
      </c>
      <c r="J4263">
        <v>1</v>
      </c>
      <c r="K4263" t="e">
        <f>#N/A</f>
        <v>#N/A</v>
      </c>
      <c r="L4263" t="e">
        <f>#N/A</f>
        <v>#N/A</v>
      </c>
      <c r="M4263" t="e">
        <f>#N/A</f>
        <v>#N/A</v>
      </c>
      <c r="N4263" t="e">
        <f>#N/A</f>
        <v>#N/A</v>
      </c>
      <c r="O4263" t="e">
        <f>#N/A</f>
        <v>#N/A</v>
      </c>
      <c r="P4263" t="e">
        <f>#N/A</f>
        <v>#N/A</v>
      </c>
      <c r="Q4263" t="e">
        <f>#N/A</f>
        <v>#N/A</v>
      </c>
      <c r="R4263" t="e">
        <f>#N/A</f>
        <v>#N/A</v>
      </c>
      <c r="S4263" t="e">
        <f>#N/A</f>
        <v>#N/A</v>
      </c>
      <c r="T4263" t="e">
        <f>#N/A</f>
        <v>#N/A</v>
      </c>
      <c r="U4263" t="e">
        <f>#N/A</f>
        <v>#N/A</v>
      </c>
      <c r="V4263" t="e">
        <f>#N/A</f>
        <v>#N/A</v>
      </c>
      <c r="W4263" t="e">
        <f>#N/A</f>
        <v>#N/A</v>
      </c>
      <c r="X4263" t="e">
        <f>#N/A</f>
        <v>#N/A</v>
      </c>
      <c r="Y4263" t="e">
        <f>#N/A</f>
        <v>#N/A</v>
      </c>
      <c r="Z4263" t="e">
        <f>#N/A</f>
        <v>#N/A</v>
      </c>
      <c r="AA4263" t="e">
        <f>#N/A</f>
        <v>#N/A</v>
      </c>
      <c r="AB4263" t="e">
        <f>#N/A</f>
        <v>#N/A</v>
      </c>
      <c r="AC4263" t="e">
        <f>#N/A</f>
        <v>#N/A</v>
      </c>
      <c r="AD4263" t="e">
        <f>#N/A</f>
        <v>#N/A</v>
      </c>
    </row>
    <row r="4264" spans="2:30" ht="15" customHeight="1" x14ac:dyDescent="0.45">
      <c r="B4264" t="s">
        <v>419</v>
      </c>
      <c r="C4264" t="s">
        <v>191</v>
      </c>
      <c r="D4264" t="s">
        <v>1673</v>
      </c>
      <c r="E4264" t="s">
        <v>1676</v>
      </c>
      <c r="F4264" t="s">
        <v>6533</v>
      </c>
      <c r="G4264" t="s">
        <v>422</v>
      </c>
      <c r="H4264" t="s">
        <v>1645</v>
      </c>
      <c r="I4264" t="s">
        <v>1257</v>
      </c>
      <c r="J4264">
        <v>2</v>
      </c>
      <c r="K4264" t="e">
        <f>#N/A</f>
        <v>#N/A</v>
      </c>
      <c r="L4264" t="e">
        <f>#N/A</f>
        <v>#N/A</v>
      </c>
      <c r="M4264" t="e">
        <f>#N/A</f>
        <v>#N/A</v>
      </c>
      <c r="N4264" t="e">
        <f>#N/A</f>
        <v>#N/A</v>
      </c>
      <c r="O4264" t="e">
        <f>#N/A</f>
        <v>#N/A</v>
      </c>
      <c r="P4264" t="e">
        <f>#N/A</f>
        <v>#N/A</v>
      </c>
      <c r="Q4264" t="e">
        <f>#N/A</f>
        <v>#N/A</v>
      </c>
      <c r="R4264" t="e">
        <f>#N/A</f>
        <v>#N/A</v>
      </c>
      <c r="S4264" t="e">
        <f>#N/A</f>
        <v>#N/A</v>
      </c>
      <c r="T4264" t="e">
        <f>#N/A</f>
        <v>#N/A</v>
      </c>
      <c r="U4264" t="e">
        <f>#N/A</f>
        <v>#N/A</v>
      </c>
      <c r="V4264" t="e">
        <f>#N/A</f>
        <v>#N/A</v>
      </c>
      <c r="W4264" t="e">
        <f>#N/A</f>
        <v>#N/A</v>
      </c>
      <c r="X4264" t="e">
        <f>#N/A</f>
        <v>#N/A</v>
      </c>
      <c r="Y4264" t="e">
        <f>#N/A</f>
        <v>#N/A</v>
      </c>
      <c r="Z4264" t="e">
        <f>#N/A</f>
        <v>#N/A</v>
      </c>
      <c r="AA4264" t="e">
        <f>#N/A</f>
        <v>#N/A</v>
      </c>
      <c r="AB4264" t="e">
        <f>#N/A</f>
        <v>#N/A</v>
      </c>
      <c r="AC4264" t="e">
        <f>#N/A</f>
        <v>#N/A</v>
      </c>
      <c r="AD4264" t="e">
        <f>#N/A</f>
        <v>#N/A</v>
      </c>
    </row>
    <row r="4265" spans="2:30" ht="15" customHeight="1" x14ac:dyDescent="0.45">
      <c r="B4265" t="s">
        <v>419</v>
      </c>
      <c r="C4265" t="s">
        <v>191</v>
      </c>
      <c r="D4265" t="s">
        <v>1678</v>
      </c>
      <c r="E4265" t="s">
        <v>1679</v>
      </c>
      <c r="F4265" t="s">
        <v>6534</v>
      </c>
      <c r="G4265" t="s">
        <v>422</v>
      </c>
      <c r="H4265" t="s">
        <v>1681</v>
      </c>
      <c r="I4265" t="s">
        <v>1257</v>
      </c>
      <c r="J4265">
        <v>1</v>
      </c>
      <c r="K4265">
        <v>54.801765375148797</v>
      </c>
      <c r="L4265">
        <v>56.9938359901548</v>
      </c>
      <c r="M4265">
        <v>59.273589429760897</v>
      </c>
      <c r="N4265">
        <v>61.644533006951399</v>
      </c>
      <c r="O4265">
        <v>64.110314327229403</v>
      </c>
      <c r="P4265">
        <v>66.674726900318603</v>
      </c>
      <c r="Q4265">
        <v>69.3417159763314</v>
      </c>
      <c r="R4265">
        <v>72.115384615384599</v>
      </c>
      <c r="S4265">
        <v>75</v>
      </c>
      <c r="T4265">
        <v>78</v>
      </c>
      <c r="U4265">
        <v>81.12</v>
      </c>
      <c r="V4265">
        <v>84.364800000000002</v>
      </c>
      <c r="W4265">
        <v>87.739391999999995</v>
      </c>
      <c r="X4265">
        <v>91.248967680000007</v>
      </c>
      <c r="Y4265">
        <v>94.898926387200007</v>
      </c>
      <c r="Z4265">
        <v>98.694883442687996</v>
      </c>
      <c r="AA4265">
        <v>102.642678780396</v>
      </c>
      <c r="AB4265">
        <v>106.748385931611</v>
      </c>
      <c r="AC4265">
        <v>111.018321368876</v>
      </c>
      <c r="AD4265">
        <v>115.459054223631</v>
      </c>
    </row>
    <row r="4266" spans="2:30" ht="15" customHeight="1" x14ac:dyDescent="0.45">
      <c r="B4266" t="s">
        <v>419</v>
      </c>
      <c r="C4266" t="s">
        <v>191</v>
      </c>
      <c r="D4266" t="s">
        <v>1682</v>
      </c>
      <c r="E4266" t="s">
        <v>1683</v>
      </c>
      <c r="F4266" t="s">
        <v>6535</v>
      </c>
      <c r="G4266" t="s">
        <v>422</v>
      </c>
      <c r="H4266" t="s">
        <v>1685</v>
      </c>
      <c r="I4266" t="s">
        <v>1686</v>
      </c>
      <c r="J4266">
        <v>1</v>
      </c>
      <c r="K4266">
        <v>84652.787400000001</v>
      </c>
      <c r="L4266">
        <v>82605.210091752102</v>
      </c>
      <c r="M4266">
        <v>93076.263310735303</v>
      </c>
      <c r="N4266">
        <v>97660.9038791723</v>
      </c>
      <c r="O4266">
        <v>99883.265595579796</v>
      </c>
      <c r="P4266">
        <v>102725.503511079</v>
      </c>
      <c r="Q4266">
        <v>106869.44318846401</v>
      </c>
      <c r="R4266">
        <v>111405.025641275</v>
      </c>
      <c r="S4266">
        <v>116204.062798386</v>
      </c>
      <c r="T4266">
        <v>121509.572690623</v>
      </c>
      <c r="U4266">
        <v>127156.572635305</v>
      </c>
      <c r="V4266">
        <v>133223.607723364</v>
      </c>
      <c r="W4266">
        <v>139695.67565713101</v>
      </c>
      <c r="X4266">
        <v>146629.91705071999</v>
      </c>
      <c r="Y4266">
        <v>154032.26271624901</v>
      </c>
      <c r="Z4266">
        <v>161993.68269036</v>
      </c>
      <c r="AA4266">
        <v>170574.568842796</v>
      </c>
      <c r="AB4266">
        <v>179860.703023679</v>
      </c>
      <c r="AC4266">
        <v>189936.71611464999</v>
      </c>
      <c r="AD4266">
        <v>200456.032044077</v>
      </c>
    </row>
    <row r="4267" spans="2:30" ht="15" customHeight="1" x14ac:dyDescent="0.45">
      <c r="B4267" t="s">
        <v>419</v>
      </c>
      <c r="C4267" t="s">
        <v>191</v>
      </c>
      <c r="D4267" t="s">
        <v>1687</v>
      </c>
      <c r="E4267" t="s">
        <v>1688</v>
      </c>
      <c r="F4267" t="s">
        <v>6536</v>
      </c>
      <c r="G4267" t="s">
        <v>422</v>
      </c>
      <c r="H4267" t="s">
        <v>1685</v>
      </c>
      <c r="I4267" t="s">
        <v>1686</v>
      </c>
      <c r="J4267">
        <v>1</v>
      </c>
      <c r="K4267">
        <v>1651.0930000000001</v>
      </c>
      <c r="L4267">
        <v>1545.134</v>
      </c>
      <c r="M4267">
        <v>1836.8230000000001</v>
      </c>
      <c r="N4267">
        <v>1975.171</v>
      </c>
      <c r="O4267">
        <v>2006.8579999999999</v>
      </c>
      <c r="P4267">
        <v>2038.454</v>
      </c>
      <c r="Q4267">
        <v>2090.7600000000002</v>
      </c>
      <c r="R4267">
        <v>2141.0300000000002</v>
      </c>
      <c r="S4267">
        <v>2188.41</v>
      </c>
      <c r="T4267">
        <v>2235.8040000000001</v>
      </c>
      <c r="U4267">
        <v>2278.1129999999998</v>
      </c>
      <c r="V4267">
        <v>2320.529</v>
      </c>
      <c r="W4267">
        <v>2363.0390000000002</v>
      </c>
      <c r="X4267">
        <v>2405.6320000000001</v>
      </c>
      <c r="Y4267">
        <v>2448.2950000000001</v>
      </c>
      <c r="Z4267">
        <v>2491.0169999999998</v>
      </c>
      <c r="AA4267">
        <v>2533.7860000000001</v>
      </c>
      <c r="AB4267">
        <v>2576.5909999999999</v>
      </c>
      <c r="AC4267">
        <v>2619.4189999999999</v>
      </c>
      <c r="AD4267">
        <v>2662.26</v>
      </c>
    </row>
    <row r="4268" spans="2:30" ht="15" customHeight="1" x14ac:dyDescent="0.45">
      <c r="B4268" t="s">
        <v>419</v>
      </c>
      <c r="C4268" t="s">
        <v>191</v>
      </c>
      <c r="D4268" t="s">
        <v>1690</v>
      </c>
      <c r="E4268" t="s">
        <v>1691</v>
      </c>
      <c r="F4268" t="s">
        <v>6537</v>
      </c>
      <c r="G4268" t="s">
        <v>422</v>
      </c>
      <c r="H4268" t="s">
        <v>1685</v>
      </c>
      <c r="I4268" t="s">
        <v>1686</v>
      </c>
      <c r="J4268">
        <v>1</v>
      </c>
      <c r="K4268">
        <v>42937.004999999997</v>
      </c>
      <c r="L4268">
        <v>39972.894</v>
      </c>
      <c r="M4268">
        <v>47161.006999999998</v>
      </c>
      <c r="N4268">
        <v>48233.921000000002</v>
      </c>
      <c r="O4268">
        <v>47663.53</v>
      </c>
      <c r="P4268">
        <v>47791.707000000002</v>
      </c>
      <c r="Q4268">
        <v>49275.875999999997</v>
      </c>
      <c r="R4268">
        <v>50896.870999999999</v>
      </c>
      <c r="S4268">
        <v>52355.53</v>
      </c>
      <c r="T4268">
        <v>53866.05</v>
      </c>
      <c r="U4268">
        <v>55465.29</v>
      </c>
      <c r="V4268">
        <v>57237.817999999999</v>
      </c>
      <c r="W4268">
        <v>59178.915000000001</v>
      </c>
      <c r="X4268">
        <v>61338.178999999996</v>
      </c>
      <c r="Y4268">
        <v>63721.038</v>
      </c>
      <c r="Z4268">
        <v>66384.278999999995</v>
      </c>
      <c r="AA4268">
        <v>69370.365999999995</v>
      </c>
      <c r="AB4268">
        <v>72742.676000000007</v>
      </c>
      <c r="AC4268">
        <v>76575.350000000006</v>
      </c>
      <c r="AD4268">
        <v>80433.002999999997</v>
      </c>
    </row>
    <row r="4269" spans="2:30" ht="15" customHeight="1" x14ac:dyDescent="0.45">
      <c r="B4269" t="s">
        <v>419</v>
      </c>
      <c r="C4269" t="s">
        <v>191</v>
      </c>
      <c r="D4269" t="s">
        <v>1693</v>
      </c>
      <c r="E4269" t="s">
        <v>1694</v>
      </c>
      <c r="F4269" t="s">
        <v>6538</v>
      </c>
      <c r="G4269" t="s">
        <v>422</v>
      </c>
      <c r="H4269" t="s">
        <v>1685</v>
      </c>
      <c r="I4269" t="s">
        <v>1686</v>
      </c>
      <c r="J4269">
        <v>1</v>
      </c>
      <c r="K4269">
        <v>7688.0550000000003</v>
      </c>
      <c r="L4269">
        <v>7382.1220000000003</v>
      </c>
      <c r="M4269">
        <v>7820.5169999999998</v>
      </c>
      <c r="N4269">
        <v>9963.2890000000007</v>
      </c>
      <c r="O4269">
        <v>9996.473</v>
      </c>
      <c r="P4269">
        <v>10040.493</v>
      </c>
      <c r="Q4269">
        <v>10104.35</v>
      </c>
      <c r="R4269">
        <v>10170.476000000001</v>
      </c>
      <c r="S4269">
        <v>10233.127</v>
      </c>
      <c r="T4269">
        <v>10301.992</v>
      </c>
      <c r="U4269">
        <v>10378.269</v>
      </c>
      <c r="V4269">
        <v>10461.94</v>
      </c>
      <c r="W4269">
        <v>10553.672</v>
      </c>
      <c r="X4269">
        <v>10653.630999999999</v>
      </c>
      <c r="Y4269">
        <v>10762.258</v>
      </c>
      <c r="Z4269">
        <v>10879.782999999999</v>
      </c>
      <c r="AA4269">
        <v>11006.638999999999</v>
      </c>
      <c r="AB4269">
        <v>11143.370999999999</v>
      </c>
      <c r="AC4269">
        <v>11290.245000000001</v>
      </c>
      <c r="AD4269">
        <v>11447.72</v>
      </c>
    </row>
    <row r="4270" spans="2:30" ht="15" customHeight="1" x14ac:dyDescent="0.45">
      <c r="B4270" t="s">
        <v>419</v>
      </c>
      <c r="C4270" t="s">
        <v>191</v>
      </c>
      <c r="D4270" t="s">
        <v>1696</v>
      </c>
      <c r="E4270" t="s">
        <v>1697</v>
      </c>
      <c r="F4270" t="s">
        <v>6539</v>
      </c>
      <c r="G4270" t="s">
        <v>422</v>
      </c>
      <c r="H4270" t="s">
        <v>1685</v>
      </c>
      <c r="I4270" t="s">
        <v>1686</v>
      </c>
      <c r="J4270">
        <v>1</v>
      </c>
      <c r="K4270">
        <v>7404.3140000000003</v>
      </c>
      <c r="L4270">
        <v>7147.93</v>
      </c>
      <c r="M4270">
        <v>7001.1750000000002</v>
      </c>
      <c r="N4270">
        <v>6753.6639999999998</v>
      </c>
      <c r="O4270">
        <v>6886.5370000000003</v>
      </c>
      <c r="P4270">
        <v>7548.8450000000003</v>
      </c>
      <c r="Q4270">
        <v>8264.5689999999995</v>
      </c>
      <c r="R4270">
        <v>9039.0759999999991</v>
      </c>
      <c r="S4270">
        <v>9962.8960000000006</v>
      </c>
      <c r="T4270">
        <v>11055</v>
      </c>
      <c r="U4270">
        <v>12234.907999999999</v>
      </c>
      <c r="V4270">
        <v>13496.285</v>
      </c>
      <c r="W4270">
        <v>14832.485000000001</v>
      </c>
      <c r="X4270">
        <v>16236.275</v>
      </c>
      <c r="Y4270">
        <v>17698.248</v>
      </c>
      <c r="Z4270">
        <v>19231.596000000001</v>
      </c>
      <c r="AA4270">
        <v>20833.882000000001</v>
      </c>
      <c r="AB4270">
        <v>22502.595000000001</v>
      </c>
      <c r="AC4270">
        <v>24236.026999999998</v>
      </c>
      <c r="AD4270">
        <v>26000.758999999998</v>
      </c>
    </row>
    <row r="4271" spans="2:30" ht="15" customHeight="1" x14ac:dyDescent="0.45">
      <c r="B4271" t="s">
        <v>419</v>
      </c>
      <c r="C4271" t="s">
        <v>191</v>
      </c>
      <c r="D4271" t="s">
        <v>1699</v>
      </c>
      <c r="E4271" t="s">
        <v>1700</v>
      </c>
      <c r="F4271" t="s">
        <v>6540</v>
      </c>
      <c r="G4271" t="s">
        <v>422</v>
      </c>
      <c r="H4271" t="s">
        <v>1685</v>
      </c>
      <c r="I4271" t="s">
        <v>1686</v>
      </c>
      <c r="J4271">
        <v>1</v>
      </c>
      <c r="K4271">
        <v>15214.834999999999</v>
      </c>
      <c r="L4271">
        <v>16168.272999999999</v>
      </c>
      <c r="M4271">
        <v>17468.254000000001</v>
      </c>
      <c r="N4271">
        <v>17210.601999999999</v>
      </c>
      <c r="O4271">
        <v>17931.196</v>
      </c>
      <c r="P4271">
        <v>19045.128000000001</v>
      </c>
      <c r="Q4271">
        <v>20275.214</v>
      </c>
      <c r="R4271">
        <v>21586.026999999998</v>
      </c>
      <c r="S4271">
        <v>23101.032999999999</v>
      </c>
      <c r="T4271">
        <v>24867.493999999999</v>
      </c>
      <c r="U4271">
        <v>26778.224999999999</v>
      </c>
      <c r="V4271">
        <v>28823.225999999999</v>
      </c>
      <c r="W4271">
        <v>30976.754000000001</v>
      </c>
      <c r="X4271">
        <v>33242.692000000003</v>
      </c>
      <c r="Y4271">
        <v>35613.048000000003</v>
      </c>
      <c r="Z4271">
        <v>38098.769</v>
      </c>
      <c r="AA4271">
        <v>40699.949999999997</v>
      </c>
      <c r="AB4271">
        <v>43420.855000000003</v>
      </c>
      <c r="AC4271">
        <v>46267.17</v>
      </c>
      <c r="AD4271">
        <v>49230.813000000002</v>
      </c>
    </row>
    <row r="4272" spans="2:30" ht="15" customHeight="1" x14ac:dyDescent="0.45">
      <c r="B4272" t="s">
        <v>419</v>
      </c>
      <c r="C4272" t="s">
        <v>191</v>
      </c>
      <c r="D4272" t="s">
        <v>1702</v>
      </c>
      <c r="E4272" t="s">
        <v>1703</v>
      </c>
      <c r="F4272" t="s">
        <v>6541</v>
      </c>
      <c r="G4272" t="s">
        <v>422</v>
      </c>
      <c r="H4272" t="s">
        <v>1685</v>
      </c>
      <c r="I4272" t="s">
        <v>1686</v>
      </c>
      <c r="J4272">
        <v>1</v>
      </c>
      <c r="K4272">
        <v>5389.2640000000001</v>
      </c>
      <c r="L4272">
        <v>6059.357</v>
      </c>
      <c r="M4272">
        <v>7304.8469999999998</v>
      </c>
      <c r="N4272">
        <v>7485.0290000000005</v>
      </c>
      <c r="O4272">
        <v>7660.826</v>
      </c>
      <c r="P4272">
        <v>7867.7740000000003</v>
      </c>
      <c r="Q4272">
        <v>8112.866</v>
      </c>
      <c r="R4272">
        <v>8347.6450000000004</v>
      </c>
      <c r="S4272">
        <v>8567.366</v>
      </c>
      <c r="T4272">
        <v>8788.9699999999993</v>
      </c>
      <c r="U4272">
        <v>9013.2360000000008</v>
      </c>
      <c r="V4272">
        <v>9240.1190000000006</v>
      </c>
      <c r="W4272">
        <v>9469.5740000000005</v>
      </c>
      <c r="X4272">
        <v>9701.5529999999999</v>
      </c>
      <c r="Y4272">
        <v>9936.0069999999996</v>
      </c>
      <c r="Z4272">
        <v>10172.888000000001</v>
      </c>
      <c r="AA4272">
        <v>10412.143</v>
      </c>
      <c r="AB4272">
        <v>10653.721</v>
      </c>
      <c r="AC4272">
        <v>10897.566999999999</v>
      </c>
      <c r="AD4272">
        <v>11143.626</v>
      </c>
    </row>
    <row r="4273" spans="2:30" ht="15" customHeight="1" x14ac:dyDescent="0.45">
      <c r="B4273" t="s">
        <v>419</v>
      </c>
      <c r="C4273" t="s">
        <v>191</v>
      </c>
      <c r="D4273" t="s">
        <v>1705</v>
      </c>
      <c r="E4273" t="s">
        <v>1706</v>
      </c>
      <c r="F4273" t="s">
        <v>6542</v>
      </c>
      <c r="G4273" t="s">
        <v>422</v>
      </c>
      <c r="H4273" t="s">
        <v>1685</v>
      </c>
      <c r="I4273" t="s">
        <v>1686</v>
      </c>
      <c r="J4273">
        <v>1</v>
      </c>
      <c r="K4273">
        <v>659.322</v>
      </c>
      <c r="L4273">
        <v>771.90700000000004</v>
      </c>
      <c r="M4273">
        <v>857.73800000000006</v>
      </c>
      <c r="N4273">
        <v>889.11699999999996</v>
      </c>
      <c r="O4273">
        <v>920.298</v>
      </c>
      <c r="P4273">
        <v>957.94299999999998</v>
      </c>
      <c r="Q4273">
        <v>1003.823</v>
      </c>
      <c r="R4273">
        <v>1048.83</v>
      </c>
      <c r="S4273">
        <v>1091.8589999999999</v>
      </c>
      <c r="T4273">
        <v>1136.079</v>
      </c>
      <c r="U4273">
        <v>1181.4929999999999</v>
      </c>
      <c r="V4273">
        <v>1228.1030000000001</v>
      </c>
      <c r="W4273">
        <v>1275.9059999999999</v>
      </c>
      <c r="X4273">
        <v>1324.8989999999999</v>
      </c>
      <c r="Y4273">
        <v>1375.079</v>
      </c>
      <c r="Z4273">
        <v>1426.4359999999999</v>
      </c>
      <c r="AA4273">
        <v>1478.963</v>
      </c>
      <c r="AB4273">
        <v>1532.6469999999999</v>
      </c>
      <c r="AC4273">
        <v>1587.4749999999999</v>
      </c>
      <c r="AD4273">
        <v>1643.43</v>
      </c>
    </row>
    <row r="4274" spans="2:30" ht="15" customHeight="1" x14ac:dyDescent="0.45">
      <c r="B4274" t="s">
        <v>419</v>
      </c>
      <c r="C4274" t="s">
        <v>191</v>
      </c>
      <c r="D4274" t="s">
        <v>1708</v>
      </c>
      <c r="E4274" t="s">
        <v>1709</v>
      </c>
      <c r="F4274" t="s">
        <v>6543</v>
      </c>
      <c r="G4274" t="s">
        <v>422</v>
      </c>
      <c r="H4274" t="s">
        <v>1685</v>
      </c>
      <c r="I4274" t="s">
        <v>1686</v>
      </c>
      <c r="J4274">
        <v>1</v>
      </c>
      <c r="K4274">
        <v>0</v>
      </c>
      <c r="L4274">
        <v>0</v>
      </c>
      <c r="M4274">
        <v>0</v>
      </c>
      <c r="N4274">
        <v>0</v>
      </c>
      <c r="O4274">
        <v>0</v>
      </c>
      <c r="P4274">
        <v>0</v>
      </c>
      <c r="Q4274">
        <v>0</v>
      </c>
      <c r="R4274">
        <v>0</v>
      </c>
      <c r="S4274">
        <v>0</v>
      </c>
      <c r="T4274">
        <v>0</v>
      </c>
      <c r="U4274">
        <v>0</v>
      </c>
      <c r="V4274">
        <v>0</v>
      </c>
      <c r="W4274">
        <v>0</v>
      </c>
      <c r="X4274">
        <v>0</v>
      </c>
      <c r="Y4274">
        <v>0</v>
      </c>
      <c r="Z4274">
        <v>0</v>
      </c>
      <c r="AA4274">
        <v>0</v>
      </c>
      <c r="AB4274">
        <v>0</v>
      </c>
      <c r="AC4274">
        <v>0</v>
      </c>
      <c r="AD4274">
        <v>0</v>
      </c>
    </row>
    <row r="4275" spans="2:30" ht="15" customHeight="1" x14ac:dyDescent="0.45">
      <c r="B4275" t="s">
        <v>419</v>
      </c>
      <c r="C4275" t="s">
        <v>191</v>
      </c>
      <c r="D4275" t="s">
        <v>1711</v>
      </c>
      <c r="E4275" t="s">
        <v>1712</v>
      </c>
      <c r="F4275" t="s">
        <v>6544</v>
      </c>
      <c r="G4275" t="s">
        <v>422</v>
      </c>
      <c r="H4275" t="s">
        <v>1685</v>
      </c>
      <c r="I4275" t="s">
        <v>1686</v>
      </c>
      <c r="J4275">
        <v>1</v>
      </c>
      <c r="K4275">
        <v>2179.63</v>
      </c>
      <c r="L4275">
        <v>2350.8629999999998</v>
      </c>
      <c r="M4275">
        <v>2312.4969999999998</v>
      </c>
      <c r="N4275">
        <v>3841.2840000000001</v>
      </c>
      <c r="O4275">
        <v>5513.2820000000002</v>
      </c>
      <c r="P4275">
        <v>6135.44</v>
      </c>
      <c r="Q4275">
        <v>6446.7960000000003</v>
      </c>
      <c r="R4275">
        <v>6884.393</v>
      </c>
      <c r="S4275">
        <v>7417.6629999999996</v>
      </c>
      <c r="T4275">
        <v>7976.4889999999996</v>
      </c>
      <c r="U4275">
        <v>8549.81</v>
      </c>
      <c r="V4275">
        <v>9142.8109999999997</v>
      </c>
      <c r="W4275">
        <v>9776.9889999999996</v>
      </c>
      <c r="X4275">
        <v>10463.136</v>
      </c>
      <c r="Y4275">
        <v>11218.773999999999</v>
      </c>
      <c r="Z4275">
        <v>12053.789000000001</v>
      </c>
      <c r="AA4275">
        <v>12988.088</v>
      </c>
      <c r="AB4275">
        <v>14041.853999999999</v>
      </c>
      <c r="AC4275">
        <v>15221.414000000001</v>
      </c>
      <c r="AD4275">
        <v>16656.702000000001</v>
      </c>
    </row>
    <row r="4276" spans="2:30" ht="15" customHeight="1" x14ac:dyDescent="0.45">
      <c r="B4276" t="s">
        <v>419</v>
      </c>
      <c r="C4276" t="s">
        <v>191</v>
      </c>
      <c r="D4276" t="s">
        <v>1714</v>
      </c>
      <c r="E4276" t="s">
        <v>1715</v>
      </c>
      <c r="F4276" t="s">
        <v>6545</v>
      </c>
      <c r="G4276" t="s">
        <v>422</v>
      </c>
      <c r="H4276" t="s">
        <v>1685</v>
      </c>
      <c r="I4276" t="s">
        <v>1686</v>
      </c>
      <c r="J4276">
        <v>1</v>
      </c>
      <c r="K4276">
        <v>1529.27</v>
      </c>
      <c r="L4276">
        <v>1206.73</v>
      </c>
      <c r="M4276">
        <v>1313.405</v>
      </c>
      <c r="N4276">
        <v>1308.827</v>
      </c>
      <c r="O4276">
        <v>1304.2660000000001</v>
      </c>
      <c r="P4276">
        <v>1299.72</v>
      </c>
      <c r="Q4276">
        <v>1295.19</v>
      </c>
      <c r="R4276">
        <v>1290.6759999999999</v>
      </c>
      <c r="S4276">
        <v>1286.1780000000001</v>
      </c>
      <c r="T4276">
        <v>1281.6949999999999</v>
      </c>
      <c r="U4276">
        <v>1277.2280000000001</v>
      </c>
      <c r="V4276">
        <v>1272.777</v>
      </c>
      <c r="W4276">
        <v>1268.3409999999999</v>
      </c>
      <c r="X4276">
        <v>1263.921</v>
      </c>
      <c r="Y4276">
        <v>1259.5160000000001</v>
      </c>
      <c r="Z4276">
        <v>1255.126</v>
      </c>
      <c r="AA4276">
        <v>1250.752</v>
      </c>
      <c r="AB4276">
        <v>1246.393</v>
      </c>
      <c r="AC4276">
        <v>1242.049</v>
      </c>
      <c r="AD4276">
        <v>1237.72</v>
      </c>
    </row>
    <row r="4277" spans="2:30" ht="15" customHeight="1" x14ac:dyDescent="0.45">
      <c r="B4277" t="s">
        <v>419</v>
      </c>
      <c r="C4277" t="s">
        <v>191</v>
      </c>
      <c r="D4277" t="s">
        <v>1717</v>
      </c>
      <c r="E4277" t="s">
        <v>1718</v>
      </c>
      <c r="F4277" t="s">
        <v>6546</v>
      </c>
      <c r="G4277" t="s">
        <v>422</v>
      </c>
      <c r="H4277" t="s">
        <v>1685</v>
      </c>
      <c r="I4277" t="s">
        <v>1686</v>
      </c>
      <c r="J4277">
        <v>2</v>
      </c>
      <c r="K4277">
        <v>84652.786999999997</v>
      </c>
      <c r="L4277">
        <v>82605.051000000007</v>
      </c>
      <c r="M4277">
        <v>93076.107999999993</v>
      </c>
      <c r="N4277">
        <v>97660.754000000001</v>
      </c>
      <c r="O4277">
        <v>98084.160000000003</v>
      </c>
      <c r="P4277">
        <v>101006.224</v>
      </c>
      <c r="Q4277">
        <v>105608.85</v>
      </c>
      <c r="R4277">
        <v>110284.23699999999</v>
      </c>
      <c r="S4277">
        <v>115256.82399999999</v>
      </c>
      <c r="T4277">
        <v>120572.841</v>
      </c>
      <c r="U4277">
        <v>126221.27</v>
      </c>
      <c r="V4277">
        <v>132256.07500000001</v>
      </c>
      <c r="W4277">
        <v>138702.26500000001</v>
      </c>
      <c r="X4277">
        <v>145611.02100000001</v>
      </c>
      <c r="Y4277">
        <v>152989.872</v>
      </c>
      <c r="Z4277">
        <v>160926.96599999999</v>
      </c>
      <c r="AA4277">
        <v>169482.98199999999</v>
      </c>
      <c r="AB4277">
        <v>178742.54199999999</v>
      </c>
      <c r="AC4277">
        <v>188792.88</v>
      </c>
      <c r="AD4277">
        <v>199281.122</v>
      </c>
    </row>
    <row r="4278" spans="2:30" ht="15" customHeight="1" x14ac:dyDescent="0.45">
      <c r="B4278" t="s">
        <v>419</v>
      </c>
      <c r="C4278" t="s">
        <v>191</v>
      </c>
      <c r="D4278" t="s">
        <v>1720</v>
      </c>
      <c r="E4278" t="s">
        <v>1721</v>
      </c>
      <c r="F4278" t="s">
        <v>6547</v>
      </c>
      <c r="G4278" t="s">
        <v>422</v>
      </c>
      <c r="H4278" t="s">
        <v>1685</v>
      </c>
      <c r="I4278" t="s">
        <v>1686</v>
      </c>
      <c r="J4278">
        <v>2</v>
      </c>
      <c r="K4278">
        <v>1651.0930000000001</v>
      </c>
      <c r="L4278">
        <v>1545.134</v>
      </c>
      <c r="M4278">
        <v>1836.8230000000001</v>
      </c>
      <c r="N4278">
        <v>1975.171</v>
      </c>
      <c r="O4278">
        <v>1737.2070000000001</v>
      </c>
      <c r="P4278">
        <v>1766.0550000000001</v>
      </c>
      <c r="Q4278">
        <v>1810.231</v>
      </c>
      <c r="R4278">
        <v>1852.692</v>
      </c>
      <c r="S4278">
        <v>1892.5340000000001</v>
      </c>
      <c r="T4278">
        <v>1932.4359999999999</v>
      </c>
      <c r="U4278">
        <v>1969.002</v>
      </c>
      <c r="V4278">
        <v>2005.674</v>
      </c>
      <c r="W4278">
        <v>2042.4570000000001</v>
      </c>
      <c r="X4278">
        <v>2079.3690000000001</v>
      </c>
      <c r="Y4278">
        <v>2116.3240000000001</v>
      </c>
      <c r="Z4278">
        <v>2153.3339999999998</v>
      </c>
      <c r="AA4278">
        <v>2190.377</v>
      </c>
      <c r="AB4278">
        <v>2227.44</v>
      </c>
      <c r="AC4278">
        <v>2264.5230000000001</v>
      </c>
      <c r="AD4278">
        <v>2301.6190000000001</v>
      </c>
    </row>
    <row r="4279" spans="2:30" ht="15" customHeight="1" x14ac:dyDescent="0.45">
      <c r="B4279" t="s">
        <v>419</v>
      </c>
      <c r="C4279" t="s">
        <v>191</v>
      </c>
      <c r="D4279" t="s">
        <v>1723</v>
      </c>
      <c r="E4279" t="s">
        <v>1724</v>
      </c>
      <c r="F4279" t="s">
        <v>6548</v>
      </c>
      <c r="G4279" t="s">
        <v>422</v>
      </c>
      <c r="H4279" t="s">
        <v>1685</v>
      </c>
      <c r="I4279" t="s">
        <v>1686</v>
      </c>
      <c r="J4279">
        <v>2</v>
      </c>
      <c r="K4279">
        <v>42937.004999999997</v>
      </c>
      <c r="L4279">
        <v>39973.046999999999</v>
      </c>
      <c r="M4279">
        <v>47161.154999999999</v>
      </c>
      <c r="N4279">
        <v>48234.065000000002</v>
      </c>
      <c r="O4279">
        <v>47223.082999999999</v>
      </c>
      <c r="P4279">
        <v>46726.355000000003</v>
      </c>
      <c r="Q4279">
        <v>48526.73</v>
      </c>
      <c r="R4279">
        <v>50107.752</v>
      </c>
      <c r="S4279">
        <v>51697.951999999997</v>
      </c>
      <c r="T4279">
        <v>53189.824000000001</v>
      </c>
      <c r="U4279">
        <v>54778.451000000001</v>
      </c>
      <c r="V4279">
        <v>56513.851000000002</v>
      </c>
      <c r="W4279">
        <v>58432.796999999999</v>
      </c>
      <c r="X4279">
        <v>60570.055999999997</v>
      </c>
      <c r="Y4279">
        <v>62933.563999999998</v>
      </c>
      <c r="Z4279">
        <v>65575.964999999997</v>
      </c>
      <c r="AA4279">
        <v>68540.747000000003</v>
      </c>
      <c r="AB4279">
        <v>71890.203999999998</v>
      </c>
      <c r="AC4279">
        <v>75702.365999999995</v>
      </c>
      <c r="AD4279">
        <v>79529.66</v>
      </c>
    </row>
    <row r="4280" spans="2:30" ht="15" customHeight="1" x14ac:dyDescent="0.45">
      <c r="B4280" t="s">
        <v>419</v>
      </c>
      <c r="C4280" t="s">
        <v>191</v>
      </c>
      <c r="D4280" t="s">
        <v>1726</v>
      </c>
      <c r="E4280" t="s">
        <v>1727</v>
      </c>
      <c r="F4280" t="s">
        <v>6549</v>
      </c>
      <c r="G4280" t="s">
        <v>422</v>
      </c>
      <c r="H4280" t="s">
        <v>1685</v>
      </c>
      <c r="I4280" t="s">
        <v>1686</v>
      </c>
      <c r="J4280">
        <v>2</v>
      </c>
      <c r="K4280">
        <v>7688.0550000000003</v>
      </c>
      <c r="L4280">
        <v>7381.7669999999998</v>
      </c>
      <c r="M4280">
        <v>7820.1719999999996</v>
      </c>
      <c r="N4280">
        <v>9962.9539999999997</v>
      </c>
      <c r="O4280">
        <v>8906.4480000000003</v>
      </c>
      <c r="P4280">
        <v>9657.2890000000007</v>
      </c>
      <c r="Q4280">
        <v>9991.8680000000004</v>
      </c>
      <c r="R4280">
        <v>10225.994000000001</v>
      </c>
      <c r="S4280">
        <v>10332.799000000001</v>
      </c>
      <c r="T4280">
        <v>10402.468000000001</v>
      </c>
      <c r="U4280">
        <v>10479.146000000001</v>
      </c>
      <c r="V4280">
        <v>10563.011</v>
      </c>
      <c r="W4280">
        <v>10654.727999999999</v>
      </c>
      <c r="X4280">
        <v>10754.911</v>
      </c>
      <c r="Y4280">
        <v>10863.673000000001</v>
      </c>
      <c r="Z4280">
        <v>10981.374</v>
      </c>
      <c r="AA4280">
        <v>11108.378000000001</v>
      </c>
      <c r="AB4280">
        <v>11245.21</v>
      </c>
      <c r="AC4280">
        <v>11392.181</v>
      </c>
      <c r="AD4280">
        <v>11549.766</v>
      </c>
    </row>
    <row r="4281" spans="2:30" ht="15" customHeight="1" x14ac:dyDescent="0.45">
      <c r="B4281" t="s">
        <v>419</v>
      </c>
      <c r="C4281" t="s">
        <v>191</v>
      </c>
      <c r="D4281" t="s">
        <v>1729</v>
      </c>
      <c r="E4281" t="s">
        <v>1730</v>
      </c>
      <c r="F4281" t="s">
        <v>6550</v>
      </c>
      <c r="G4281" t="s">
        <v>422</v>
      </c>
      <c r="H4281" t="s">
        <v>1685</v>
      </c>
      <c r="I4281" t="s">
        <v>1686</v>
      </c>
      <c r="J4281">
        <v>2</v>
      </c>
      <c r="K4281">
        <v>7404.3140000000003</v>
      </c>
      <c r="L4281">
        <v>7147.93</v>
      </c>
      <c r="M4281">
        <v>7001.1750000000002</v>
      </c>
      <c r="N4281">
        <v>6753.6639999999998</v>
      </c>
      <c r="O4281">
        <v>6886.5370000000003</v>
      </c>
      <c r="P4281">
        <v>7548.8440000000001</v>
      </c>
      <c r="Q4281">
        <v>8264.5910000000003</v>
      </c>
      <c r="R4281">
        <v>9039.1419999999998</v>
      </c>
      <c r="S4281">
        <v>9963.0460000000003</v>
      </c>
      <c r="T4281">
        <v>11055.275</v>
      </c>
      <c r="U4281">
        <v>12235.347</v>
      </c>
      <c r="V4281">
        <v>13496.915999999999</v>
      </c>
      <c r="W4281">
        <v>14833.329</v>
      </c>
      <c r="X4281">
        <v>16237.344999999999</v>
      </c>
      <c r="Y4281">
        <v>17699.552</v>
      </c>
      <c r="Z4281">
        <v>19233.132000000001</v>
      </c>
      <c r="AA4281">
        <v>20835.647000000001</v>
      </c>
      <c r="AB4281">
        <v>22504.58</v>
      </c>
      <c r="AC4281">
        <v>24238.217000000001</v>
      </c>
      <c r="AD4281">
        <v>26003.13</v>
      </c>
    </row>
    <row r="4282" spans="2:30" ht="15" customHeight="1" x14ac:dyDescent="0.45">
      <c r="B4282" t="s">
        <v>419</v>
      </c>
      <c r="C4282" t="s">
        <v>191</v>
      </c>
      <c r="D4282" t="s">
        <v>1732</v>
      </c>
      <c r="E4282" t="s">
        <v>1733</v>
      </c>
      <c r="F4282" t="s">
        <v>6551</v>
      </c>
      <c r="G4282" t="s">
        <v>422</v>
      </c>
      <c r="H4282" t="s">
        <v>1685</v>
      </c>
      <c r="I4282" t="s">
        <v>1686</v>
      </c>
      <c r="J4282">
        <v>2</v>
      </c>
      <c r="K4282">
        <v>15214.834999999999</v>
      </c>
      <c r="L4282">
        <v>16168.272999999999</v>
      </c>
      <c r="M4282">
        <v>17468.254000000001</v>
      </c>
      <c r="N4282">
        <v>17210.601999999999</v>
      </c>
      <c r="O4282">
        <v>17931.196</v>
      </c>
      <c r="P4282">
        <v>19043.988000000001</v>
      </c>
      <c r="Q4282">
        <v>20272.651000000002</v>
      </c>
      <c r="R4282">
        <v>21582.806</v>
      </c>
      <c r="S4282">
        <v>23097.196</v>
      </c>
      <c r="T4282">
        <v>24863.38</v>
      </c>
      <c r="U4282">
        <v>26774.188999999998</v>
      </c>
      <c r="V4282">
        <v>28819.387999999999</v>
      </c>
      <c r="W4282">
        <v>30973.344000000001</v>
      </c>
      <c r="X4282">
        <v>33240.033000000003</v>
      </c>
      <c r="Y4282">
        <v>35611.099000000002</v>
      </c>
      <c r="Z4282">
        <v>38097.557999999997</v>
      </c>
      <c r="AA4282">
        <v>40699.444000000003</v>
      </c>
      <c r="AB4282">
        <v>43420.987999999998</v>
      </c>
      <c r="AC4282">
        <v>46267.919000000002</v>
      </c>
      <c r="AD4282">
        <v>49232.154000000002</v>
      </c>
    </row>
    <row r="4283" spans="2:30" ht="15" customHeight="1" x14ac:dyDescent="0.45">
      <c r="B4283" t="s">
        <v>419</v>
      </c>
      <c r="C4283" t="s">
        <v>191</v>
      </c>
      <c r="D4283" t="s">
        <v>1735</v>
      </c>
      <c r="E4283" t="s">
        <v>1736</v>
      </c>
      <c r="F4283" t="s">
        <v>6552</v>
      </c>
      <c r="G4283" t="s">
        <v>422</v>
      </c>
      <c r="H4283" t="s">
        <v>1685</v>
      </c>
      <c r="I4283" t="s">
        <v>1686</v>
      </c>
      <c r="J4283">
        <v>2</v>
      </c>
      <c r="K4283">
        <v>5389.2640000000001</v>
      </c>
      <c r="L4283">
        <v>6059.357</v>
      </c>
      <c r="M4283">
        <v>7304.8469999999998</v>
      </c>
      <c r="N4283">
        <v>7485.0290000000005</v>
      </c>
      <c r="O4283">
        <v>7660.826</v>
      </c>
      <c r="P4283">
        <v>7866.4440000000004</v>
      </c>
      <c r="Q4283">
        <v>8109.8029999999999</v>
      </c>
      <c r="R4283">
        <v>8343.7270000000008</v>
      </c>
      <c r="S4283">
        <v>8562.5840000000007</v>
      </c>
      <c r="T4283">
        <v>8783.6790000000001</v>
      </c>
      <c r="U4283">
        <v>9007.8029999999999</v>
      </c>
      <c r="V4283">
        <v>9234.6200000000008</v>
      </c>
      <c r="W4283">
        <v>9464.19</v>
      </c>
      <c r="X4283">
        <v>9696.625</v>
      </c>
      <c r="Y4283">
        <v>9931.4429999999993</v>
      </c>
      <c r="Z4283">
        <v>10168.710999999999</v>
      </c>
      <c r="AA4283">
        <v>10408.317999999999</v>
      </c>
      <c r="AB4283">
        <v>10650.187</v>
      </c>
      <c r="AC4283">
        <v>10894.328</v>
      </c>
      <c r="AD4283">
        <v>11140.700999999999</v>
      </c>
    </row>
    <row r="4284" spans="2:30" ht="15" customHeight="1" x14ac:dyDescent="0.45">
      <c r="B4284" t="s">
        <v>419</v>
      </c>
      <c r="C4284" t="s">
        <v>191</v>
      </c>
      <c r="D4284" t="s">
        <v>1738</v>
      </c>
      <c r="E4284" t="s">
        <v>1739</v>
      </c>
      <c r="F4284" t="s">
        <v>6553</v>
      </c>
      <c r="G4284" t="s">
        <v>422</v>
      </c>
      <c r="H4284" t="s">
        <v>1685</v>
      </c>
      <c r="I4284" t="s">
        <v>1686</v>
      </c>
      <c r="J4284">
        <v>2</v>
      </c>
      <c r="K4284">
        <v>659.322</v>
      </c>
      <c r="L4284">
        <v>771.90700000000004</v>
      </c>
      <c r="M4284">
        <v>857.73800000000006</v>
      </c>
      <c r="N4284">
        <v>889.11699999999996</v>
      </c>
      <c r="O4284">
        <v>920.298</v>
      </c>
      <c r="P4284">
        <v>957.68899999999996</v>
      </c>
      <c r="Q4284">
        <v>1003.221</v>
      </c>
      <c r="R4284">
        <v>1048.0429999999999</v>
      </c>
      <c r="S4284">
        <v>1090.8820000000001</v>
      </c>
      <c r="T4284">
        <v>1134.981</v>
      </c>
      <c r="U4284">
        <v>1180.3510000000001</v>
      </c>
      <c r="V4284">
        <v>1226.932</v>
      </c>
      <c r="W4284">
        <v>1274.7470000000001</v>
      </c>
      <c r="X4284">
        <v>1323.829</v>
      </c>
      <c r="Y4284">
        <v>1374.08</v>
      </c>
      <c r="Z4284">
        <v>1425.5170000000001</v>
      </c>
      <c r="AA4284">
        <v>1478.117</v>
      </c>
      <c r="AB4284">
        <v>1531.8620000000001</v>
      </c>
      <c r="AC4284">
        <v>1586.7529999999999</v>
      </c>
      <c r="AD4284">
        <v>1642.778</v>
      </c>
    </row>
    <row r="4285" spans="2:30" ht="15" customHeight="1" x14ac:dyDescent="0.45">
      <c r="B4285" t="s">
        <v>419</v>
      </c>
      <c r="C4285" t="s">
        <v>191</v>
      </c>
      <c r="D4285" t="s">
        <v>1741</v>
      </c>
      <c r="E4285" t="s">
        <v>1742</v>
      </c>
      <c r="F4285" t="s">
        <v>6554</v>
      </c>
      <c r="G4285" t="s">
        <v>422</v>
      </c>
      <c r="H4285" t="s">
        <v>1685</v>
      </c>
      <c r="I4285" t="s">
        <v>1686</v>
      </c>
      <c r="J4285">
        <v>2</v>
      </c>
      <c r="K4285">
        <v>0</v>
      </c>
      <c r="L4285">
        <v>0</v>
      </c>
      <c r="M4285">
        <v>0</v>
      </c>
      <c r="N4285">
        <v>0</v>
      </c>
      <c r="O4285">
        <v>0</v>
      </c>
      <c r="P4285">
        <v>0</v>
      </c>
      <c r="Q4285">
        <v>0</v>
      </c>
      <c r="R4285">
        <v>0</v>
      </c>
      <c r="S4285">
        <v>0</v>
      </c>
      <c r="T4285">
        <v>0</v>
      </c>
      <c r="U4285">
        <v>0</v>
      </c>
      <c r="V4285">
        <v>0</v>
      </c>
      <c r="W4285">
        <v>0</v>
      </c>
      <c r="X4285">
        <v>0</v>
      </c>
      <c r="Y4285">
        <v>0</v>
      </c>
      <c r="Z4285">
        <v>0</v>
      </c>
      <c r="AA4285">
        <v>0</v>
      </c>
      <c r="AB4285">
        <v>0</v>
      </c>
      <c r="AC4285">
        <v>0</v>
      </c>
      <c r="AD4285">
        <v>0</v>
      </c>
    </row>
    <row r="4286" spans="2:30" ht="15" customHeight="1" x14ac:dyDescent="0.45">
      <c r="B4286" t="s">
        <v>419</v>
      </c>
      <c r="C4286" t="s">
        <v>191</v>
      </c>
      <c r="D4286" t="s">
        <v>1744</v>
      </c>
      <c r="E4286" t="s">
        <v>1745</v>
      </c>
      <c r="F4286" t="s">
        <v>6555</v>
      </c>
      <c r="G4286" t="s">
        <v>422</v>
      </c>
      <c r="H4286" t="s">
        <v>1685</v>
      </c>
      <c r="I4286" t="s">
        <v>1686</v>
      </c>
      <c r="J4286">
        <v>2</v>
      </c>
      <c r="K4286">
        <v>2179.63</v>
      </c>
      <c r="L4286">
        <v>2350.9059999999999</v>
      </c>
      <c r="M4286">
        <v>2312.5390000000002</v>
      </c>
      <c r="N4286">
        <v>3841.3249999999998</v>
      </c>
      <c r="O4286">
        <v>5514.299</v>
      </c>
      <c r="P4286">
        <v>6139.8410000000003</v>
      </c>
      <c r="Q4286">
        <v>6334.5649999999996</v>
      </c>
      <c r="R4286">
        <v>6793.4059999999999</v>
      </c>
      <c r="S4286">
        <v>7333.652</v>
      </c>
      <c r="T4286">
        <v>7929.1030000000001</v>
      </c>
      <c r="U4286">
        <v>8519.7520000000004</v>
      </c>
      <c r="V4286">
        <v>9122.9069999999992</v>
      </c>
      <c r="W4286">
        <v>9758.33</v>
      </c>
      <c r="X4286">
        <v>10444.933000000001</v>
      </c>
      <c r="Y4286">
        <v>11200.62</v>
      </c>
      <c r="Z4286">
        <v>12036.25</v>
      </c>
      <c r="AA4286">
        <v>12971.203</v>
      </c>
      <c r="AB4286">
        <v>14025.679</v>
      </c>
      <c r="AC4286">
        <v>15204.544</v>
      </c>
      <c r="AD4286">
        <v>16643.594000000001</v>
      </c>
    </row>
    <row r="4287" spans="2:30" ht="15" customHeight="1" x14ac:dyDescent="0.45">
      <c r="B4287" t="s">
        <v>419</v>
      </c>
      <c r="C4287" t="s">
        <v>191</v>
      </c>
      <c r="D4287" t="s">
        <v>1747</v>
      </c>
      <c r="E4287" t="s">
        <v>1748</v>
      </c>
      <c r="F4287" t="s">
        <v>6556</v>
      </c>
      <c r="G4287" t="s">
        <v>422</v>
      </c>
      <c r="H4287" t="s">
        <v>1685</v>
      </c>
      <c r="I4287" t="s">
        <v>1686</v>
      </c>
      <c r="J4287">
        <v>2</v>
      </c>
      <c r="K4287">
        <v>1529.27</v>
      </c>
      <c r="L4287">
        <v>1206.73</v>
      </c>
      <c r="M4287">
        <v>1313.405</v>
      </c>
      <c r="N4287">
        <v>1308.827</v>
      </c>
      <c r="O4287">
        <v>1304.2660000000001</v>
      </c>
      <c r="P4287">
        <v>1299.72</v>
      </c>
      <c r="Q4287">
        <v>1295.19</v>
      </c>
      <c r="R4287">
        <v>1290.6759999999999</v>
      </c>
      <c r="S4287">
        <v>1286.1780000000001</v>
      </c>
      <c r="T4287">
        <v>1281.6949999999999</v>
      </c>
      <c r="U4287">
        <v>1277.2280000000001</v>
      </c>
      <c r="V4287">
        <v>1272.777</v>
      </c>
      <c r="W4287">
        <v>1268.3409999999999</v>
      </c>
      <c r="X4287">
        <v>1263.921</v>
      </c>
      <c r="Y4287">
        <v>1259.5160000000001</v>
      </c>
      <c r="Z4287">
        <v>1255.126</v>
      </c>
      <c r="AA4287">
        <v>1250.752</v>
      </c>
      <c r="AB4287">
        <v>1246.393</v>
      </c>
      <c r="AC4287">
        <v>1242.049</v>
      </c>
      <c r="AD4287">
        <v>1237.72</v>
      </c>
    </row>
    <row r="4288" spans="2:30" ht="15" customHeight="1" x14ac:dyDescent="0.45">
      <c r="B4288" t="s">
        <v>419</v>
      </c>
      <c r="C4288" t="s">
        <v>191</v>
      </c>
      <c r="D4288" t="s">
        <v>1750</v>
      </c>
      <c r="E4288" t="s">
        <v>1688</v>
      </c>
      <c r="F4288" t="s">
        <v>6536</v>
      </c>
      <c r="G4288" t="s">
        <v>422</v>
      </c>
      <c r="H4288" t="s">
        <v>1685</v>
      </c>
      <c r="I4288" t="s">
        <v>1686</v>
      </c>
      <c r="J4288">
        <v>1</v>
      </c>
      <c r="K4288">
        <v>1651.0930000000001</v>
      </c>
      <c r="L4288">
        <v>1545.134</v>
      </c>
      <c r="M4288">
        <v>1836.8230000000001</v>
      </c>
      <c r="N4288">
        <v>1975.171</v>
      </c>
      <c r="O4288">
        <v>2006.8579999999999</v>
      </c>
      <c r="P4288">
        <v>2038.454</v>
      </c>
      <c r="Q4288">
        <v>2090.7600000000002</v>
      </c>
      <c r="R4288">
        <v>2141.0300000000002</v>
      </c>
      <c r="S4288">
        <v>2188.41</v>
      </c>
      <c r="T4288">
        <v>2235.8040000000001</v>
      </c>
      <c r="U4288">
        <v>2278.1129999999998</v>
      </c>
      <c r="V4288">
        <v>2320.529</v>
      </c>
      <c r="W4288">
        <v>2363.0390000000002</v>
      </c>
      <c r="X4288">
        <v>2405.6320000000001</v>
      </c>
      <c r="Y4288">
        <v>2448.2950000000001</v>
      </c>
      <c r="Z4288">
        <v>2491.0169999999998</v>
      </c>
      <c r="AA4288">
        <v>2533.7860000000001</v>
      </c>
      <c r="AB4288">
        <v>2576.5909999999999</v>
      </c>
      <c r="AC4288">
        <v>2619.4189999999999</v>
      </c>
      <c r="AD4288">
        <v>2662.26</v>
      </c>
    </row>
    <row r="4289" spans="2:30" ht="15" customHeight="1" x14ac:dyDescent="0.45">
      <c r="B4289" t="s">
        <v>419</v>
      </c>
      <c r="C4289" t="s">
        <v>191</v>
      </c>
      <c r="D4289" t="s">
        <v>1751</v>
      </c>
      <c r="E4289" t="s">
        <v>1752</v>
      </c>
      <c r="F4289" t="s">
        <v>6557</v>
      </c>
      <c r="G4289" t="s">
        <v>422</v>
      </c>
      <c r="H4289" t="s">
        <v>1685</v>
      </c>
      <c r="I4289" t="s">
        <v>1686</v>
      </c>
      <c r="J4289">
        <v>1</v>
      </c>
      <c r="K4289">
        <v>0</v>
      </c>
      <c r="L4289">
        <v>0</v>
      </c>
      <c r="M4289">
        <v>0</v>
      </c>
      <c r="N4289">
        <v>0</v>
      </c>
      <c r="O4289">
        <v>0</v>
      </c>
      <c r="P4289">
        <v>0</v>
      </c>
      <c r="Q4289">
        <v>0</v>
      </c>
      <c r="R4289">
        <v>0</v>
      </c>
      <c r="S4289">
        <v>0</v>
      </c>
      <c r="T4289">
        <v>0</v>
      </c>
      <c r="U4289">
        <v>0</v>
      </c>
      <c r="V4289">
        <v>0</v>
      </c>
      <c r="W4289">
        <v>0</v>
      </c>
      <c r="X4289">
        <v>0</v>
      </c>
      <c r="Y4289">
        <v>0</v>
      </c>
      <c r="Z4289">
        <v>0</v>
      </c>
      <c r="AA4289">
        <v>0</v>
      </c>
      <c r="AB4289">
        <v>0</v>
      </c>
      <c r="AC4289">
        <v>0</v>
      </c>
      <c r="AD4289">
        <v>0</v>
      </c>
    </row>
    <row r="4290" spans="2:30" ht="15" customHeight="1" x14ac:dyDescent="0.45">
      <c r="B4290" t="s">
        <v>419</v>
      </c>
      <c r="C4290" t="s">
        <v>191</v>
      </c>
      <c r="D4290" t="s">
        <v>1754</v>
      </c>
      <c r="E4290" t="s">
        <v>1755</v>
      </c>
      <c r="F4290" t="s">
        <v>6558</v>
      </c>
      <c r="G4290" t="s">
        <v>422</v>
      </c>
      <c r="H4290" t="s">
        <v>1685</v>
      </c>
      <c r="I4290" t="s">
        <v>1686</v>
      </c>
      <c r="J4290">
        <v>1</v>
      </c>
      <c r="K4290">
        <v>0</v>
      </c>
      <c r="L4290">
        <v>0</v>
      </c>
      <c r="M4290">
        <v>0</v>
      </c>
      <c r="N4290">
        <v>0</v>
      </c>
      <c r="O4290">
        <v>0</v>
      </c>
      <c r="P4290">
        <v>0</v>
      </c>
      <c r="Q4290">
        <v>0</v>
      </c>
      <c r="R4290">
        <v>0</v>
      </c>
      <c r="S4290">
        <v>0</v>
      </c>
      <c r="T4290">
        <v>0</v>
      </c>
      <c r="U4290">
        <v>0</v>
      </c>
      <c r="V4290">
        <v>0</v>
      </c>
      <c r="W4290">
        <v>0</v>
      </c>
      <c r="X4290">
        <v>0</v>
      </c>
      <c r="Y4290">
        <v>0</v>
      </c>
      <c r="Z4290">
        <v>0</v>
      </c>
      <c r="AA4290">
        <v>0</v>
      </c>
      <c r="AB4290">
        <v>0</v>
      </c>
      <c r="AC4290">
        <v>0</v>
      </c>
      <c r="AD4290">
        <v>0</v>
      </c>
    </row>
    <row r="4291" spans="2:30" ht="15" customHeight="1" x14ac:dyDescent="0.45">
      <c r="B4291" t="s">
        <v>419</v>
      </c>
      <c r="C4291" t="s">
        <v>191</v>
      </c>
      <c r="D4291" t="s">
        <v>1757</v>
      </c>
      <c r="E4291" t="s">
        <v>1758</v>
      </c>
      <c r="F4291" t="s">
        <v>6559</v>
      </c>
      <c r="G4291" t="s">
        <v>422</v>
      </c>
      <c r="H4291" t="s">
        <v>1685</v>
      </c>
      <c r="I4291" t="s">
        <v>1686</v>
      </c>
      <c r="J4291">
        <v>1</v>
      </c>
      <c r="K4291">
        <v>1.6379999999999999</v>
      </c>
      <c r="L4291">
        <v>1.6379999999999999</v>
      </c>
      <c r="M4291">
        <v>1.8740000000000001</v>
      </c>
      <c r="N4291">
        <v>1.978</v>
      </c>
      <c r="O4291">
        <v>1.994</v>
      </c>
      <c r="P4291">
        <v>2.008</v>
      </c>
      <c r="Q4291">
        <v>2.0369999999999999</v>
      </c>
      <c r="R4291">
        <v>2.0640000000000001</v>
      </c>
      <c r="S4291">
        <v>2.09</v>
      </c>
      <c r="T4291">
        <v>2.1150000000000002</v>
      </c>
      <c r="U4291">
        <v>2.1360000000000001</v>
      </c>
      <c r="V4291">
        <v>2.157</v>
      </c>
      <c r="W4291">
        <v>2.177</v>
      </c>
      <c r="X4291">
        <v>2.198</v>
      </c>
      <c r="Y4291">
        <v>2.218</v>
      </c>
      <c r="Z4291">
        <v>2.238</v>
      </c>
      <c r="AA4291">
        <v>2.258</v>
      </c>
      <c r="AB4291">
        <v>2.2770000000000001</v>
      </c>
      <c r="AC4291">
        <v>2.2970000000000002</v>
      </c>
      <c r="AD4291">
        <v>2.3159999999999998</v>
      </c>
    </row>
    <row r="4292" spans="2:30" ht="15" customHeight="1" x14ac:dyDescent="0.45">
      <c r="B4292" t="s">
        <v>419</v>
      </c>
      <c r="C4292" t="s">
        <v>191</v>
      </c>
      <c r="D4292" t="s">
        <v>1760</v>
      </c>
      <c r="E4292" t="s">
        <v>1761</v>
      </c>
      <c r="F4292" t="s">
        <v>6560</v>
      </c>
      <c r="G4292" t="s">
        <v>422</v>
      </c>
      <c r="H4292" t="s">
        <v>1685</v>
      </c>
      <c r="I4292" t="s">
        <v>1686</v>
      </c>
      <c r="J4292">
        <v>1</v>
      </c>
      <c r="K4292">
        <v>1649.4549999999999</v>
      </c>
      <c r="L4292">
        <v>1543.4960000000001</v>
      </c>
      <c r="M4292">
        <v>1834.9490000000001</v>
      </c>
      <c r="N4292">
        <v>1973.192</v>
      </c>
      <c r="O4292">
        <v>2004.864</v>
      </c>
      <c r="P4292">
        <v>2036.4459999999999</v>
      </c>
      <c r="Q4292">
        <v>2088.723</v>
      </c>
      <c r="R4292">
        <v>2138.9659999999999</v>
      </c>
      <c r="S4292">
        <v>2186.3200000000002</v>
      </c>
      <c r="T4292">
        <v>2233.6889999999999</v>
      </c>
      <c r="U4292">
        <v>2275.9769999999999</v>
      </c>
      <c r="V4292">
        <v>2318.3719999999998</v>
      </c>
      <c r="W4292">
        <v>2360.8620000000001</v>
      </c>
      <c r="X4292">
        <v>2403.4340000000002</v>
      </c>
      <c r="Y4292">
        <v>2446.0770000000002</v>
      </c>
      <c r="Z4292">
        <v>2488.779</v>
      </c>
      <c r="AA4292">
        <v>2531.529</v>
      </c>
      <c r="AB4292">
        <v>2574.3130000000001</v>
      </c>
      <c r="AC4292">
        <v>2617.1219999999998</v>
      </c>
      <c r="AD4292">
        <v>2659.944</v>
      </c>
    </row>
    <row r="4293" spans="2:30" ht="15" customHeight="1" x14ac:dyDescent="0.45">
      <c r="B4293" t="s">
        <v>419</v>
      </c>
      <c r="C4293" t="s">
        <v>191</v>
      </c>
      <c r="D4293" t="s">
        <v>1763</v>
      </c>
      <c r="E4293" t="s">
        <v>1764</v>
      </c>
      <c r="F4293" t="s">
        <v>6561</v>
      </c>
      <c r="G4293" t="s">
        <v>422</v>
      </c>
      <c r="H4293" t="s">
        <v>1685</v>
      </c>
      <c r="I4293" t="s">
        <v>1686</v>
      </c>
      <c r="J4293">
        <v>1</v>
      </c>
      <c r="K4293">
        <v>0</v>
      </c>
      <c r="L4293">
        <v>0</v>
      </c>
      <c r="M4293">
        <v>0</v>
      </c>
      <c r="N4293">
        <v>0</v>
      </c>
      <c r="O4293">
        <v>0</v>
      </c>
      <c r="P4293">
        <v>0</v>
      </c>
      <c r="Q4293">
        <v>0</v>
      </c>
      <c r="R4293">
        <v>0</v>
      </c>
      <c r="S4293">
        <v>0</v>
      </c>
      <c r="T4293">
        <v>0</v>
      </c>
      <c r="U4293">
        <v>0</v>
      </c>
      <c r="V4293">
        <v>0</v>
      </c>
      <c r="W4293">
        <v>0</v>
      </c>
      <c r="X4293">
        <v>0</v>
      </c>
      <c r="Y4293">
        <v>0</v>
      </c>
      <c r="Z4293">
        <v>0</v>
      </c>
      <c r="AA4293">
        <v>0</v>
      </c>
      <c r="AB4293">
        <v>0</v>
      </c>
      <c r="AC4293">
        <v>0</v>
      </c>
      <c r="AD4293">
        <v>0</v>
      </c>
    </row>
    <row r="4294" spans="2:30" ht="15" customHeight="1" x14ac:dyDescent="0.45">
      <c r="B4294" t="s">
        <v>419</v>
      </c>
      <c r="C4294" t="s">
        <v>191</v>
      </c>
      <c r="D4294" t="s">
        <v>1766</v>
      </c>
      <c r="E4294" t="s">
        <v>1691</v>
      </c>
      <c r="F4294" t="s">
        <v>6537</v>
      </c>
      <c r="G4294" t="s">
        <v>422</v>
      </c>
      <c r="H4294" t="s">
        <v>1685</v>
      </c>
      <c r="I4294" t="s">
        <v>1686</v>
      </c>
      <c r="J4294">
        <v>1</v>
      </c>
      <c r="K4294">
        <v>42937.004999999997</v>
      </c>
      <c r="L4294">
        <v>39972.894</v>
      </c>
      <c r="M4294">
        <v>47161.006999999998</v>
      </c>
      <c r="N4294">
        <v>48233.921000000002</v>
      </c>
      <c r="O4294">
        <v>47663.53</v>
      </c>
      <c r="P4294">
        <v>47791.707000000002</v>
      </c>
      <c r="Q4294">
        <v>49275.875999999997</v>
      </c>
      <c r="R4294">
        <v>50896.870999999999</v>
      </c>
      <c r="S4294">
        <v>52355.53</v>
      </c>
      <c r="T4294">
        <v>53866.05</v>
      </c>
      <c r="U4294">
        <v>55465.29</v>
      </c>
      <c r="V4294">
        <v>57237.817999999999</v>
      </c>
      <c r="W4294">
        <v>59178.915000000001</v>
      </c>
      <c r="X4294">
        <v>61338.178999999996</v>
      </c>
      <c r="Y4294">
        <v>63721.038</v>
      </c>
      <c r="Z4294">
        <v>66384.278999999995</v>
      </c>
      <c r="AA4294">
        <v>69370.365999999995</v>
      </c>
      <c r="AB4294">
        <v>72742.676000000007</v>
      </c>
      <c r="AC4294">
        <v>76575.350000000006</v>
      </c>
      <c r="AD4294">
        <v>80433.002999999997</v>
      </c>
    </row>
    <row r="4295" spans="2:30" ht="15" customHeight="1" x14ac:dyDescent="0.45">
      <c r="B4295" t="s">
        <v>419</v>
      </c>
      <c r="C4295" t="s">
        <v>191</v>
      </c>
      <c r="D4295" t="s">
        <v>1767</v>
      </c>
      <c r="E4295" t="s">
        <v>1768</v>
      </c>
      <c r="F4295" t="s">
        <v>6562</v>
      </c>
      <c r="G4295" t="s">
        <v>422</v>
      </c>
      <c r="H4295" t="s">
        <v>1685</v>
      </c>
      <c r="I4295" t="s">
        <v>1686</v>
      </c>
      <c r="J4295">
        <v>1</v>
      </c>
      <c r="K4295">
        <v>29443.696</v>
      </c>
      <c r="L4295">
        <v>28005.871999999999</v>
      </c>
      <c r="M4295">
        <v>33519.074999999997</v>
      </c>
      <c r="N4295">
        <v>34176.673000000003</v>
      </c>
      <c r="O4295">
        <v>33170.572999999997</v>
      </c>
      <c r="P4295">
        <v>32743.955000000002</v>
      </c>
      <c r="Q4295">
        <v>33565.813999999998</v>
      </c>
      <c r="R4295">
        <v>34538.724000000002</v>
      </c>
      <c r="S4295">
        <v>35371.07</v>
      </c>
      <c r="T4295">
        <v>36232.254000000001</v>
      </c>
      <c r="U4295">
        <v>37162.347000000002</v>
      </c>
      <c r="V4295">
        <v>38246.281000000003</v>
      </c>
      <c r="W4295">
        <v>39479.815999999999</v>
      </c>
      <c r="X4295">
        <v>40913.029000000002</v>
      </c>
      <c r="Y4295">
        <v>42552.000999999997</v>
      </c>
      <c r="Z4295">
        <v>44452.589</v>
      </c>
      <c r="AA4295">
        <v>46657.432000000001</v>
      </c>
      <c r="AB4295">
        <v>49230.095999999998</v>
      </c>
      <c r="AC4295">
        <v>52244.862000000001</v>
      </c>
      <c r="AD4295">
        <v>55268.678</v>
      </c>
    </row>
    <row r="4296" spans="2:30" ht="15" customHeight="1" x14ac:dyDescent="0.45">
      <c r="B4296" t="s">
        <v>419</v>
      </c>
      <c r="C4296" t="s">
        <v>191</v>
      </c>
      <c r="D4296" t="s">
        <v>1770</v>
      </c>
      <c r="E4296" t="s">
        <v>1771</v>
      </c>
      <c r="F4296" t="s">
        <v>6563</v>
      </c>
      <c r="G4296" t="s">
        <v>422</v>
      </c>
      <c r="H4296" t="s">
        <v>1685</v>
      </c>
      <c r="I4296" t="s">
        <v>1686</v>
      </c>
      <c r="J4296">
        <v>1</v>
      </c>
      <c r="K4296">
        <v>495.238</v>
      </c>
      <c r="L4296">
        <v>484.52</v>
      </c>
      <c r="M4296">
        <v>472.24900000000002</v>
      </c>
      <c r="N4296">
        <v>454.66399999999999</v>
      </c>
      <c r="O4296">
        <v>463.9</v>
      </c>
      <c r="P4296">
        <v>509.44099999999997</v>
      </c>
      <c r="Q4296">
        <v>559.21799999999996</v>
      </c>
      <c r="R4296">
        <v>613.43499999999995</v>
      </c>
      <c r="S4296">
        <v>678.10400000000004</v>
      </c>
      <c r="T4296">
        <v>754.60400000000004</v>
      </c>
      <c r="U4296">
        <v>837.58299999999997</v>
      </c>
      <c r="V4296">
        <v>926.67499999999995</v>
      </c>
      <c r="W4296">
        <v>1021.415</v>
      </c>
      <c r="X4296">
        <v>1121.3409999999999</v>
      </c>
      <c r="Y4296">
        <v>1225.8330000000001</v>
      </c>
      <c r="Z4296">
        <v>1335.86</v>
      </c>
      <c r="AA4296">
        <v>1451.3019999999999</v>
      </c>
      <c r="AB4296">
        <v>1572.0329999999999</v>
      </c>
      <c r="AC4296">
        <v>1697.9860000000001</v>
      </c>
      <c r="AD4296">
        <v>1826.9159999999999</v>
      </c>
    </row>
    <row r="4297" spans="2:30" ht="15" customHeight="1" x14ac:dyDescent="0.45">
      <c r="B4297" t="s">
        <v>419</v>
      </c>
      <c r="C4297" t="s">
        <v>191</v>
      </c>
      <c r="D4297" t="s">
        <v>1773</v>
      </c>
      <c r="E4297" t="s">
        <v>1774</v>
      </c>
      <c r="F4297" t="s">
        <v>6564</v>
      </c>
      <c r="G4297" t="s">
        <v>422</v>
      </c>
      <c r="H4297" t="s">
        <v>1685</v>
      </c>
      <c r="I4297" t="s">
        <v>1686</v>
      </c>
      <c r="J4297">
        <v>1</v>
      </c>
      <c r="K4297">
        <v>1921.182</v>
      </c>
      <c r="L4297">
        <v>1978.2729999999999</v>
      </c>
      <c r="M4297">
        <v>2706.33</v>
      </c>
      <c r="N4297">
        <v>2725.7469999999998</v>
      </c>
      <c r="O4297">
        <v>2743.748</v>
      </c>
      <c r="P4297">
        <v>2766.3090000000002</v>
      </c>
      <c r="Q4297">
        <v>2794.2820000000002</v>
      </c>
      <c r="R4297">
        <v>2819.5949999999998</v>
      </c>
      <c r="S4297">
        <v>2841.6509999999998</v>
      </c>
      <c r="T4297">
        <v>2863.2159999999999</v>
      </c>
      <c r="U4297">
        <v>2884.4180000000001</v>
      </c>
      <c r="V4297">
        <v>2905.2550000000001</v>
      </c>
      <c r="W4297">
        <v>2925.7260000000001</v>
      </c>
      <c r="X4297">
        <v>2945.8290000000002</v>
      </c>
      <c r="Y4297">
        <v>2965.5630000000001</v>
      </c>
      <c r="Z4297">
        <v>2984.9279999999999</v>
      </c>
      <c r="AA4297">
        <v>3003.922</v>
      </c>
      <c r="AB4297">
        <v>3022.5450000000001</v>
      </c>
      <c r="AC4297">
        <v>3040.7950000000001</v>
      </c>
      <c r="AD4297">
        <v>3058.674</v>
      </c>
    </row>
    <row r="4298" spans="2:30" ht="15" customHeight="1" x14ac:dyDescent="0.45">
      <c r="B4298" t="s">
        <v>419</v>
      </c>
      <c r="C4298" t="s">
        <v>191</v>
      </c>
      <c r="D4298" t="s">
        <v>1776</v>
      </c>
      <c r="E4298" t="s">
        <v>1777</v>
      </c>
      <c r="F4298" t="s">
        <v>6565</v>
      </c>
      <c r="G4298" t="s">
        <v>422</v>
      </c>
      <c r="H4298" t="s">
        <v>1685</v>
      </c>
      <c r="I4298" t="s">
        <v>1686</v>
      </c>
      <c r="J4298">
        <v>1</v>
      </c>
      <c r="K4298">
        <v>11076.89</v>
      </c>
      <c r="L4298">
        <v>9504.23</v>
      </c>
      <c r="M4298">
        <v>10463.352999999999</v>
      </c>
      <c r="N4298">
        <v>10876.838</v>
      </c>
      <c r="O4298">
        <v>11285.308000000001</v>
      </c>
      <c r="P4298">
        <v>11772.002</v>
      </c>
      <c r="Q4298">
        <v>12356.561</v>
      </c>
      <c r="R4298">
        <v>12925.117</v>
      </c>
      <c r="S4298">
        <v>13464.705</v>
      </c>
      <c r="T4298">
        <v>14015.976000000001</v>
      </c>
      <c r="U4298">
        <v>14580.942999999999</v>
      </c>
      <c r="V4298">
        <v>15159.606</v>
      </c>
      <c r="W4298">
        <v>15751.958000000001</v>
      </c>
      <c r="X4298">
        <v>16357.98</v>
      </c>
      <c r="Y4298">
        <v>16977.641</v>
      </c>
      <c r="Z4298">
        <v>17610.901000000002</v>
      </c>
      <c r="AA4298">
        <v>18257.708999999999</v>
      </c>
      <c r="AB4298">
        <v>18918.002</v>
      </c>
      <c r="AC4298">
        <v>19591.705999999998</v>
      </c>
      <c r="AD4298">
        <v>20278.735000000001</v>
      </c>
    </row>
    <row r="4299" spans="2:30" ht="15" customHeight="1" x14ac:dyDescent="0.45">
      <c r="B4299" t="s">
        <v>419</v>
      </c>
      <c r="C4299" t="s">
        <v>191</v>
      </c>
      <c r="D4299" t="s">
        <v>1779</v>
      </c>
      <c r="E4299" t="s">
        <v>1780</v>
      </c>
      <c r="F4299" t="s">
        <v>6566</v>
      </c>
      <c r="G4299" t="s">
        <v>422</v>
      </c>
      <c r="H4299" t="s">
        <v>1685</v>
      </c>
      <c r="I4299" t="s">
        <v>1686</v>
      </c>
      <c r="J4299">
        <v>1</v>
      </c>
      <c r="K4299">
        <v>0</v>
      </c>
      <c r="L4299">
        <v>0</v>
      </c>
      <c r="M4299">
        <v>0</v>
      </c>
      <c r="N4299">
        <v>0</v>
      </c>
      <c r="O4299">
        <v>0</v>
      </c>
      <c r="P4299">
        <v>0</v>
      </c>
      <c r="Q4299">
        <v>0</v>
      </c>
      <c r="R4299">
        <v>0</v>
      </c>
      <c r="S4299">
        <v>0</v>
      </c>
      <c r="T4299">
        <v>0</v>
      </c>
      <c r="U4299">
        <v>0</v>
      </c>
      <c r="V4299">
        <v>0</v>
      </c>
      <c r="W4299">
        <v>0</v>
      </c>
      <c r="X4299">
        <v>0</v>
      </c>
      <c r="Y4299">
        <v>0</v>
      </c>
      <c r="Z4299">
        <v>0</v>
      </c>
      <c r="AA4299">
        <v>0</v>
      </c>
      <c r="AB4299">
        <v>0</v>
      </c>
      <c r="AC4299">
        <v>0</v>
      </c>
      <c r="AD4299">
        <v>0</v>
      </c>
    </row>
    <row r="4300" spans="2:30" ht="15" customHeight="1" x14ac:dyDescent="0.45">
      <c r="B4300" t="s">
        <v>419</v>
      </c>
      <c r="C4300" t="s">
        <v>191</v>
      </c>
      <c r="D4300" t="s">
        <v>1782</v>
      </c>
      <c r="E4300" t="s">
        <v>1697</v>
      </c>
      <c r="F4300" t="s">
        <v>6539</v>
      </c>
      <c r="G4300" t="s">
        <v>422</v>
      </c>
      <c r="H4300" t="s">
        <v>1685</v>
      </c>
      <c r="I4300" t="s">
        <v>1686</v>
      </c>
      <c r="J4300">
        <v>1</v>
      </c>
      <c r="K4300">
        <v>7404.3140000000003</v>
      </c>
      <c r="L4300">
        <v>7147.93</v>
      </c>
      <c r="M4300">
        <v>7001.1750000000002</v>
      </c>
      <c r="N4300">
        <v>6753.6639999999998</v>
      </c>
      <c r="O4300">
        <v>6886.5370000000003</v>
      </c>
      <c r="P4300">
        <v>7548.8450000000003</v>
      </c>
      <c r="Q4300">
        <v>8264.5689999999995</v>
      </c>
      <c r="R4300">
        <v>9039.0759999999991</v>
      </c>
      <c r="S4300">
        <v>9962.8960000000006</v>
      </c>
      <c r="T4300">
        <v>11055</v>
      </c>
      <c r="U4300">
        <v>12234.907999999999</v>
      </c>
      <c r="V4300">
        <v>13496.285</v>
      </c>
      <c r="W4300">
        <v>14832.485000000001</v>
      </c>
      <c r="X4300">
        <v>16236.275</v>
      </c>
      <c r="Y4300">
        <v>17698.248</v>
      </c>
      <c r="Z4300">
        <v>19231.596000000001</v>
      </c>
      <c r="AA4300">
        <v>20833.882000000001</v>
      </c>
      <c r="AB4300">
        <v>22502.595000000001</v>
      </c>
      <c r="AC4300">
        <v>24236.026999999998</v>
      </c>
      <c r="AD4300">
        <v>26000.758999999998</v>
      </c>
    </row>
    <row r="4301" spans="2:30" ht="15" customHeight="1" x14ac:dyDescent="0.45">
      <c r="B4301" t="s">
        <v>419</v>
      </c>
      <c r="C4301" t="s">
        <v>191</v>
      </c>
      <c r="D4301" t="s">
        <v>1783</v>
      </c>
      <c r="E4301" t="s">
        <v>1784</v>
      </c>
      <c r="F4301" t="s">
        <v>6567</v>
      </c>
      <c r="G4301" t="s">
        <v>422</v>
      </c>
      <c r="H4301" t="s">
        <v>1685</v>
      </c>
      <c r="I4301" t="s">
        <v>1686</v>
      </c>
      <c r="J4301">
        <v>1</v>
      </c>
      <c r="K4301">
        <v>0</v>
      </c>
      <c r="L4301">
        <v>0</v>
      </c>
      <c r="M4301">
        <v>0</v>
      </c>
      <c r="N4301">
        <v>0</v>
      </c>
      <c r="O4301">
        <v>0</v>
      </c>
      <c r="P4301">
        <v>0</v>
      </c>
      <c r="Q4301">
        <v>0</v>
      </c>
      <c r="R4301">
        <v>0</v>
      </c>
      <c r="S4301">
        <v>0</v>
      </c>
      <c r="T4301">
        <v>0</v>
      </c>
      <c r="U4301">
        <v>0</v>
      </c>
      <c r="V4301">
        <v>0</v>
      </c>
      <c r="W4301">
        <v>0</v>
      </c>
      <c r="X4301">
        <v>0</v>
      </c>
      <c r="Y4301">
        <v>0</v>
      </c>
      <c r="Z4301">
        <v>0</v>
      </c>
      <c r="AA4301">
        <v>0</v>
      </c>
      <c r="AB4301">
        <v>0</v>
      </c>
      <c r="AC4301">
        <v>0</v>
      </c>
      <c r="AD4301">
        <v>0</v>
      </c>
    </row>
    <row r="4302" spans="2:30" ht="15" customHeight="1" x14ac:dyDescent="0.45">
      <c r="B4302" t="s">
        <v>419</v>
      </c>
      <c r="C4302" t="s">
        <v>191</v>
      </c>
      <c r="D4302" t="s">
        <v>1786</v>
      </c>
      <c r="E4302" t="s">
        <v>1787</v>
      </c>
      <c r="F4302" t="s">
        <v>6568</v>
      </c>
      <c r="G4302" t="s">
        <v>422</v>
      </c>
      <c r="H4302" t="s">
        <v>1685</v>
      </c>
      <c r="I4302" t="s">
        <v>1686</v>
      </c>
      <c r="J4302">
        <v>1</v>
      </c>
      <c r="K4302">
        <v>7404.3140000000003</v>
      </c>
      <c r="L4302">
        <v>7147.93</v>
      </c>
      <c r="M4302">
        <v>7001.1750000000002</v>
      </c>
      <c r="N4302">
        <v>6753.6639999999998</v>
      </c>
      <c r="O4302">
        <v>6886.5370000000003</v>
      </c>
      <c r="P4302">
        <v>7548.8450000000003</v>
      </c>
      <c r="Q4302">
        <v>8264.5689999999995</v>
      </c>
      <c r="R4302">
        <v>9039.0759999999991</v>
      </c>
      <c r="S4302">
        <v>9962.8960000000006</v>
      </c>
      <c r="T4302">
        <v>11055</v>
      </c>
      <c r="U4302">
        <v>12234.907999999999</v>
      </c>
      <c r="V4302">
        <v>13496.285</v>
      </c>
      <c r="W4302">
        <v>14832.485000000001</v>
      </c>
      <c r="X4302">
        <v>16236.275</v>
      </c>
      <c r="Y4302">
        <v>17698.248</v>
      </c>
      <c r="Z4302">
        <v>19231.596000000001</v>
      </c>
      <c r="AA4302">
        <v>20833.882000000001</v>
      </c>
      <c r="AB4302">
        <v>22502.595000000001</v>
      </c>
      <c r="AC4302">
        <v>24236.026999999998</v>
      </c>
      <c r="AD4302">
        <v>26000.758999999998</v>
      </c>
    </row>
    <row r="4303" spans="2:30" ht="15" customHeight="1" x14ac:dyDescent="0.45">
      <c r="B4303" t="s">
        <v>419</v>
      </c>
      <c r="C4303" t="s">
        <v>191</v>
      </c>
      <c r="D4303" t="s">
        <v>1789</v>
      </c>
      <c r="E4303" t="s">
        <v>1790</v>
      </c>
      <c r="F4303" t="s">
        <v>6569</v>
      </c>
      <c r="G4303" t="s">
        <v>422</v>
      </c>
      <c r="H4303" t="s">
        <v>1685</v>
      </c>
      <c r="I4303" t="s">
        <v>1686</v>
      </c>
      <c r="J4303">
        <v>1</v>
      </c>
      <c r="K4303">
        <v>0</v>
      </c>
      <c r="L4303">
        <v>0</v>
      </c>
      <c r="M4303">
        <v>0</v>
      </c>
      <c r="N4303">
        <v>0</v>
      </c>
      <c r="O4303">
        <v>0</v>
      </c>
      <c r="P4303">
        <v>0</v>
      </c>
      <c r="Q4303">
        <v>0</v>
      </c>
      <c r="R4303">
        <v>0</v>
      </c>
      <c r="S4303">
        <v>0</v>
      </c>
      <c r="T4303">
        <v>0</v>
      </c>
      <c r="U4303">
        <v>0</v>
      </c>
      <c r="V4303">
        <v>0</v>
      </c>
      <c r="W4303">
        <v>0</v>
      </c>
      <c r="X4303">
        <v>0</v>
      </c>
      <c r="Y4303">
        <v>0</v>
      </c>
      <c r="Z4303">
        <v>0</v>
      </c>
      <c r="AA4303">
        <v>0</v>
      </c>
      <c r="AB4303">
        <v>0</v>
      </c>
      <c r="AC4303">
        <v>0</v>
      </c>
      <c r="AD4303">
        <v>0</v>
      </c>
    </row>
    <row r="4304" spans="2:30" ht="15" customHeight="1" x14ac:dyDescent="0.45">
      <c r="B4304" t="s">
        <v>419</v>
      </c>
      <c r="C4304" t="s">
        <v>191</v>
      </c>
      <c r="D4304" t="s">
        <v>1792</v>
      </c>
      <c r="E4304" t="s">
        <v>1793</v>
      </c>
      <c r="F4304" t="s">
        <v>6570</v>
      </c>
      <c r="G4304" t="s">
        <v>422</v>
      </c>
      <c r="H4304" t="s">
        <v>1685</v>
      </c>
      <c r="I4304" t="s">
        <v>1686</v>
      </c>
      <c r="J4304">
        <v>1</v>
      </c>
      <c r="K4304">
        <v>0</v>
      </c>
      <c r="L4304">
        <v>0</v>
      </c>
      <c r="M4304">
        <v>0</v>
      </c>
      <c r="N4304">
        <v>0</v>
      </c>
      <c r="O4304">
        <v>0</v>
      </c>
      <c r="P4304">
        <v>0</v>
      </c>
      <c r="Q4304">
        <v>0</v>
      </c>
      <c r="R4304">
        <v>0</v>
      </c>
      <c r="S4304">
        <v>0</v>
      </c>
      <c r="T4304">
        <v>0</v>
      </c>
      <c r="U4304">
        <v>0</v>
      </c>
      <c r="V4304">
        <v>0</v>
      </c>
      <c r="W4304">
        <v>0</v>
      </c>
      <c r="X4304">
        <v>0</v>
      </c>
      <c r="Y4304">
        <v>0</v>
      </c>
      <c r="Z4304">
        <v>0</v>
      </c>
      <c r="AA4304">
        <v>0</v>
      </c>
      <c r="AB4304">
        <v>0</v>
      </c>
      <c r="AC4304">
        <v>0</v>
      </c>
      <c r="AD4304">
        <v>0</v>
      </c>
    </row>
    <row r="4305" spans="2:30" ht="15" customHeight="1" x14ac:dyDescent="0.45">
      <c r="B4305" t="s">
        <v>419</v>
      </c>
      <c r="C4305" t="s">
        <v>191</v>
      </c>
      <c r="D4305" t="s">
        <v>1795</v>
      </c>
      <c r="E4305" t="s">
        <v>1796</v>
      </c>
      <c r="F4305" t="s">
        <v>6571</v>
      </c>
      <c r="G4305" t="s">
        <v>422</v>
      </c>
      <c r="H4305" t="s">
        <v>1685</v>
      </c>
      <c r="I4305" t="s">
        <v>1686</v>
      </c>
      <c r="J4305">
        <v>1</v>
      </c>
      <c r="K4305">
        <v>0</v>
      </c>
      <c r="L4305">
        <v>0</v>
      </c>
      <c r="M4305">
        <v>0</v>
      </c>
      <c r="N4305">
        <v>0</v>
      </c>
      <c r="O4305">
        <v>0</v>
      </c>
      <c r="P4305">
        <v>0</v>
      </c>
      <c r="Q4305">
        <v>0</v>
      </c>
      <c r="R4305">
        <v>0</v>
      </c>
      <c r="S4305">
        <v>0</v>
      </c>
      <c r="T4305">
        <v>0</v>
      </c>
      <c r="U4305">
        <v>0</v>
      </c>
      <c r="V4305">
        <v>0</v>
      </c>
      <c r="W4305">
        <v>0</v>
      </c>
      <c r="X4305">
        <v>0</v>
      </c>
      <c r="Y4305">
        <v>0</v>
      </c>
      <c r="Z4305">
        <v>0</v>
      </c>
      <c r="AA4305">
        <v>0</v>
      </c>
      <c r="AB4305">
        <v>0</v>
      </c>
      <c r="AC4305">
        <v>0</v>
      </c>
      <c r="AD4305">
        <v>0</v>
      </c>
    </row>
    <row r="4306" spans="2:30" ht="15" customHeight="1" x14ac:dyDescent="0.45">
      <c r="B4306" t="s">
        <v>419</v>
      </c>
      <c r="C4306" t="s">
        <v>191</v>
      </c>
      <c r="D4306" t="s">
        <v>1798</v>
      </c>
      <c r="E4306" t="s">
        <v>1700</v>
      </c>
      <c r="F4306" t="s">
        <v>6540</v>
      </c>
      <c r="G4306" t="s">
        <v>422</v>
      </c>
      <c r="H4306" t="s">
        <v>1685</v>
      </c>
      <c r="I4306" t="s">
        <v>1686</v>
      </c>
      <c r="J4306">
        <v>1</v>
      </c>
      <c r="K4306">
        <v>15214.834999999999</v>
      </c>
      <c r="L4306">
        <v>16168.272999999999</v>
      </c>
      <c r="M4306">
        <v>17468.254000000001</v>
      </c>
      <c r="N4306">
        <v>17210.601999999999</v>
      </c>
      <c r="O4306">
        <v>17931.196</v>
      </c>
      <c r="P4306">
        <v>19045.128000000001</v>
      </c>
      <c r="Q4306">
        <v>20275.214</v>
      </c>
      <c r="R4306">
        <v>21586.026999999998</v>
      </c>
      <c r="S4306">
        <v>23101.032999999999</v>
      </c>
      <c r="T4306">
        <v>24867.493999999999</v>
      </c>
      <c r="U4306">
        <v>26778.224999999999</v>
      </c>
      <c r="V4306">
        <v>28823.225999999999</v>
      </c>
      <c r="W4306">
        <v>30976.754000000001</v>
      </c>
      <c r="X4306">
        <v>33242.692000000003</v>
      </c>
      <c r="Y4306">
        <v>35613.048000000003</v>
      </c>
      <c r="Z4306">
        <v>38098.769</v>
      </c>
      <c r="AA4306">
        <v>40699.949999999997</v>
      </c>
      <c r="AB4306">
        <v>43420.855000000003</v>
      </c>
      <c r="AC4306">
        <v>46267.17</v>
      </c>
      <c r="AD4306">
        <v>49230.813000000002</v>
      </c>
    </row>
    <row r="4307" spans="2:30" ht="15" customHeight="1" x14ac:dyDescent="0.45">
      <c r="B4307" t="s">
        <v>419</v>
      </c>
      <c r="C4307" t="s">
        <v>191</v>
      </c>
      <c r="D4307" t="s">
        <v>1799</v>
      </c>
      <c r="E4307" t="s">
        <v>1800</v>
      </c>
      <c r="F4307" t="s">
        <v>6572</v>
      </c>
      <c r="G4307" t="s">
        <v>422</v>
      </c>
      <c r="H4307" t="s">
        <v>1685</v>
      </c>
      <c r="I4307" t="s">
        <v>1686</v>
      </c>
      <c r="J4307">
        <v>1</v>
      </c>
      <c r="K4307">
        <v>0</v>
      </c>
      <c r="L4307">
        <v>0</v>
      </c>
      <c r="M4307">
        <v>0</v>
      </c>
      <c r="N4307">
        <v>0</v>
      </c>
      <c r="O4307">
        <v>0</v>
      </c>
      <c r="P4307">
        <v>0</v>
      </c>
      <c r="Q4307">
        <v>0</v>
      </c>
      <c r="R4307">
        <v>0</v>
      </c>
      <c r="S4307">
        <v>0</v>
      </c>
      <c r="T4307">
        <v>0</v>
      </c>
      <c r="U4307">
        <v>0</v>
      </c>
      <c r="V4307">
        <v>0</v>
      </c>
      <c r="W4307">
        <v>0</v>
      </c>
      <c r="X4307">
        <v>0</v>
      </c>
      <c r="Y4307">
        <v>0</v>
      </c>
      <c r="Z4307">
        <v>0</v>
      </c>
      <c r="AA4307">
        <v>0</v>
      </c>
      <c r="AB4307">
        <v>0</v>
      </c>
      <c r="AC4307">
        <v>0</v>
      </c>
      <c r="AD4307">
        <v>0</v>
      </c>
    </row>
    <row r="4308" spans="2:30" ht="15" customHeight="1" x14ac:dyDescent="0.45">
      <c r="B4308" t="s">
        <v>419</v>
      </c>
      <c r="C4308" t="s">
        <v>191</v>
      </c>
      <c r="D4308" t="s">
        <v>1802</v>
      </c>
      <c r="E4308" t="s">
        <v>1803</v>
      </c>
      <c r="F4308" t="s">
        <v>6573</v>
      </c>
      <c r="G4308" t="s">
        <v>422</v>
      </c>
      <c r="H4308" t="s">
        <v>1685</v>
      </c>
      <c r="I4308" t="s">
        <v>1686</v>
      </c>
      <c r="J4308">
        <v>1</v>
      </c>
      <c r="K4308">
        <v>10010.589</v>
      </c>
      <c r="L4308">
        <v>9837.6170000000002</v>
      </c>
      <c r="M4308">
        <v>9543.0020000000004</v>
      </c>
      <c r="N4308">
        <v>9122.26</v>
      </c>
      <c r="O4308">
        <v>9684.2070000000003</v>
      </c>
      <c r="P4308">
        <v>10613.831</v>
      </c>
      <c r="Q4308">
        <v>11628.550999999999</v>
      </c>
      <c r="R4308">
        <v>12733.902</v>
      </c>
      <c r="S4308">
        <v>14057.061</v>
      </c>
      <c r="T4308">
        <v>15631.088</v>
      </c>
      <c r="U4308">
        <v>17348.161</v>
      </c>
      <c r="V4308">
        <v>19198.324000000001</v>
      </c>
      <c r="W4308">
        <v>21155.879000000001</v>
      </c>
      <c r="X4308">
        <v>23224.756000000001</v>
      </c>
      <c r="Y4308">
        <v>25397.007000000001</v>
      </c>
      <c r="Z4308">
        <v>27683.625</v>
      </c>
      <c r="AA4308">
        <v>30084.751</v>
      </c>
      <c r="AB4308">
        <v>32604.694</v>
      </c>
      <c r="AC4308">
        <v>35249.186000000002</v>
      </c>
      <c r="AD4308">
        <v>38010.19</v>
      </c>
    </row>
    <row r="4309" spans="2:30" ht="15" customHeight="1" x14ac:dyDescent="0.45">
      <c r="B4309" t="s">
        <v>419</v>
      </c>
      <c r="C4309" t="s">
        <v>191</v>
      </c>
      <c r="D4309" t="s">
        <v>1805</v>
      </c>
      <c r="E4309" t="s">
        <v>1806</v>
      </c>
      <c r="F4309" t="s">
        <v>6574</v>
      </c>
      <c r="G4309" t="s">
        <v>422</v>
      </c>
      <c r="H4309" t="s">
        <v>1685</v>
      </c>
      <c r="I4309" t="s">
        <v>1686</v>
      </c>
      <c r="J4309">
        <v>1</v>
      </c>
      <c r="K4309">
        <v>875.27200000000005</v>
      </c>
      <c r="L4309">
        <v>1064.7159999999999</v>
      </c>
      <c r="M4309">
        <v>1332.902</v>
      </c>
      <c r="N4309">
        <v>1360.3309999999999</v>
      </c>
      <c r="O4309">
        <v>1387.0129999999999</v>
      </c>
      <c r="P4309">
        <v>1418.011</v>
      </c>
      <c r="Q4309">
        <v>1454.232</v>
      </c>
      <c r="R4309">
        <v>1488.788</v>
      </c>
      <c r="S4309">
        <v>1521.0530000000001</v>
      </c>
      <c r="T4309">
        <v>1553.4179999999999</v>
      </c>
      <c r="U4309">
        <v>1585.9880000000001</v>
      </c>
      <c r="V4309">
        <v>1618.7570000000001</v>
      </c>
      <c r="W4309">
        <v>1651.7159999999999</v>
      </c>
      <c r="X4309">
        <v>1684.8589999999999</v>
      </c>
      <c r="Y4309">
        <v>1718.1769999999999</v>
      </c>
      <c r="Z4309">
        <v>1751.663</v>
      </c>
      <c r="AA4309">
        <v>1785.309</v>
      </c>
      <c r="AB4309">
        <v>1819.1079999999999</v>
      </c>
      <c r="AC4309">
        <v>1853.0509999999999</v>
      </c>
      <c r="AD4309">
        <v>1887.1320000000001</v>
      </c>
    </row>
    <row r="4310" spans="2:30" ht="15" customHeight="1" x14ac:dyDescent="0.45">
      <c r="B4310" t="s">
        <v>419</v>
      </c>
      <c r="C4310" t="s">
        <v>191</v>
      </c>
      <c r="D4310" t="s">
        <v>1808</v>
      </c>
      <c r="E4310" t="s">
        <v>1809</v>
      </c>
      <c r="F4310" t="s">
        <v>6575</v>
      </c>
      <c r="G4310" t="s">
        <v>422</v>
      </c>
      <c r="H4310" t="s">
        <v>1685</v>
      </c>
      <c r="I4310" t="s">
        <v>1686</v>
      </c>
      <c r="J4310">
        <v>1</v>
      </c>
      <c r="K4310">
        <v>4328.9740000000002</v>
      </c>
      <c r="L4310">
        <v>5265.94</v>
      </c>
      <c r="M4310">
        <v>6592.35</v>
      </c>
      <c r="N4310">
        <v>6728.01</v>
      </c>
      <c r="O4310">
        <v>6859.9750000000004</v>
      </c>
      <c r="P4310">
        <v>7013.2860000000001</v>
      </c>
      <c r="Q4310">
        <v>7192.4309999999996</v>
      </c>
      <c r="R4310">
        <v>7363.3370000000004</v>
      </c>
      <c r="S4310">
        <v>7522.9189999999999</v>
      </c>
      <c r="T4310">
        <v>7682.9880000000003</v>
      </c>
      <c r="U4310">
        <v>7844.076</v>
      </c>
      <c r="V4310">
        <v>8006.1459999999997</v>
      </c>
      <c r="W4310">
        <v>8169.1589999999997</v>
      </c>
      <c r="X4310">
        <v>8333.0769999999993</v>
      </c>
      <c r="Y4310">
        <v>8497.8639999999996</v>
      </c>
      <c r="Z4310">
        <v>8663.4809999999998</v>
      </c>
      <c r="AA4310">
        <v>8829.89</v>
      </c>
      <c r="AB4310">
        <v>8997.0540000000001</v>
      </c>
      <c r="AC4310">
        <v>9164.9339999999993</v>
      </c>
      <c r="AD4310">
        <v>9333.4920000000002</v>
      </c>
    </row>
    <row r="4311" spans="2:30" ht="15" customHeight="1" x14ac:dyDescent="0.45">
      <c r="B4311" t="s">
        <v>419</v>
      </c>
      <c r="C4311" t="s">
        <v>191</v>
      </c>
      <c r="D4311" t="s">
        <v>1811</v>
      </c>
      <c r="E4311" t="s">
        <v>1812</v>
      </c>
      <c r="F4311" t="s">
        <v>6576</v>
      </c>
      <c r="G4311" t="s">
        <v>422</v>
      </c>
      <c r="H4311" t="s">
        <v>1685</v>
      </c>
      <c r="I4311" t="s">
        <v>1686</v>
      </c>
      <c r="J4311">
        <v>1</v>
      </c>
      <c r="K4311">
        <v>0</v>
      </c>
      <c r="L4311">
        <v>0</v>
      </c>
      <c r="M4311">
        <v>0</v>
      </c>
      <c r="N4311">
        <v>0</v>
      </c>
      <c r="O4311">
        <v>0</v>
      </c>
      <c r="P4311">
        <v>0</v>
      </c>
      <c r="Q4311">
        <v>0</v>
      </c>
      <c r="R4311">
        <v>0</v>
      </c>
      <c r="S4311">
        <v>0</v>
      </c>
      <c r="T4311">
        <v>0</v>
      </c>
      <c r="U4311">
        <v>0</v>
      </c>
      <c r="V4311">
        <v>0</v>
      </c>
      <c r="W4311">
        <v>0</v>
      </c>
      <c r="X4311">
        <v>0</v>
      </c>
      <c r="Y4311">
        <v>0</v>
      </c>
      <c r="Z4311">
        <v>0</v>
      </c>
      <c r="AA4311">
        <v>0</v>
      </c>
      <c r="AB4311">
        <v>0</v>
      </c>
      <c r="AC4311">
        <v>0</v>
      </c>
      <c r="AD4311">
        <v>0</v>
      </c>
    </row>
    <row r="4312" spans="2:30" ht="15" customHeight="1" x14ac:dyDescent="0.45">
      <c r="B4312" t="s">
        <v>419</v>
      </c>
      <c r="C4312" t="s">
        <v>191</v>
      </c>
      <c r="D4312" t="s">
        <v>1814</v>
      </c>
      <c r="E4312" t="s">
        <v>1703</v>
      </c>
      <c r="F4312" t="s">
        <v>6541</v>
      </c>
      <c r="G4312" t="s">
        <v>422</v>
      </c>
      <c r="H4312" t="s">
        <v>1685</v>
      </c>
      <c r="I4312" t="s">
        <v>1686</v>
      </c>
      <c r="J4312">
        <v>1</v>
      </c>
      <c r="K4312">
        <v>5389.2640000000001</v>
      </c>
      <c r="L4312">
        <v>6059.357</v>
      </c>
      <c r="M4312">
        <v>7304.8469999999998</v>
      </c>
      <c r="N4312">
        <v>7485.0290000000005</v>
      </c>
      <c r="O4312">
        <v>7660.826</v>
      </c>
      <c r="P4312">
        <v>7867.7740000000003</v>
      </c>
      <c r="Q4312">
        <v>8112.866</v>
      </c>
      <c r="R4312">
        <v>8347.6450000000004</v>
      </c>
      <c r="S4312">
        <v>8567.366</v>
      </c>
      <c r="T4312">
        <v>8788.9699999999993</v>
      </c>
      <c r="U4312">
        <v>9013.2360000000008</v>
      </c>
      <c r="V4312">
        <v>9240.1190000000006</v>
      </c>
      <c r="W4312">
        <v>9469.5740000000005</v>
      </c>
      <c r="X4312">
        <v>9701.5529999999999</v>
      </c>
      <c r="Y4312">
        <v>9936.0069999999996</v>
      </c>
      <c r="Z4312">
        <v>10172.888000000001</v>
      </c>
      <c r="AA4312">
        <v>10412.143</v>
      </c>
      <c r="AB4312">
        <v>10653.721</v>
      </c>
      <c r="AC4312">
        <v>10897.566999999999</v>
      </c>
      <c r="AD4312">
        <v>11143.626</v>
      </c>
    </row>
    <row r="4313" spans="2:30" ht="15" customHeight="1" x14ac:dyDescent="0.45">
      <c r="B4313" t="s">
        <v>419</v>
      </c>
      <c r="C4313" t="s">
        <v>191</v>
      </c>
      <c r="D4313" t="s">
        <v>1815</v>
      </c>
      <c r="E4313" t="s">
        <v>1816</v>
      </c>
      <c r="F4313" t="s">
        <v>6577</v>
      </c>
      <c r="G4313" t="s">
        <v>422</v>
      </c>
      <c r="H4313" t="s">
        <v>1685</v>
      </c>
      <c r="I4313" t="s">
        <v>1686</v>
      </c>
      <c r="J4313">
        <v>1</v>
      </c>
      <c r="K4313">
        <v>0</v>
      </c>
      <c r="L4313">
        <v>0</v>
      </c>
      <c r="M4313">
        <v>0</v>
      </c>
      <c r="N4313">
        <v>0</v>
      </c>
      <c r="O4313">
        <v>0</v>
      </c>
      <c r="P4313">
        <v>0</v>
      </c>
      <c r="Q4313">
        <v>0</v>
      </c>
      <c r="R4313">
        <v>0</v>
      </c>
      <c r="S4313">
        <v>0</v>
      </c>
      <c r="T4313">
        <v>0</v>
      </c>
      <c r="U4313">
        <v>0</v>
      </c>
      <c r="V4313">
        <v>0</v>
      </c>
      <c r="W4313">
        <v>0</v>
      </c>
      <c r="X4313">
        <v>0</v>
      </c>
      <c r="Y4313">
        <v>0</v>
      </c>
      <c r="Z4313">
        <v>0</v>
      </c>
      <c r="AA4313">
        <v>0</v>
      </c>
      <c r="AB4313">
        <v>0</v>
      </c>
      <c r="AC4313">
        <v>0</v>
      </c>
      <c r="AD4313">
        <v>0</v>
      </c>
    </row>
    <row r="4314" spans="2:30" ht="15" customHeight="1" x14ac:dyDescent="0.45">
      <c r="B4314" t="s">
        <v>419</v>
      </c>
      <c r="C4314" t="s">
        <v>191</v>
      </c>
      <c r="D4314" t="s">
        <v>1818</v>
      </c>
      <c r="E4314" t="s">
        <v>1819</v>
      </c>
      <c r="F4314" t="s">
        <v>6578</v>
      </c>
      <c r="G4314" t="s">
        <v>422</v>
      </c>
      <c r="H4314" t="s">
        <v>1685</v>
      </c>
      <c r="I4314" t="s">
        <v>1686</v>
      </c>
      <c r="J4314">
        <v>1</v>
      </c>
      <c r="K4314">
        <v>0</v>
      </c>
      <c r="L4314">
        <v>0</v>
      </c>
      <c r="M4314">
        <v>0</v>
      </c>
      <c r="N4314">
        <v>0</v>
      </c>
      <c r="O4314">
        <v>0</v>
      </c>
      <c r="P4314">
        <v>0</v>
      </c>
      <c r="Q4314">
        <v>0</v>
      </c>
      <c r="R4314">
        <v>0</v>
      </c>
      <c r="S4314">
        <v>0</v>
      </c>
      <c r="T4314">
        <v>0</v>
      </c>
      <c r="U4314">
        <v>0</v>
      </c>
      <c r="V4314">
        <v>0</v>
      </c>
      <c r="W4314">
        <v>0</v>
      </c>
      <c r="X4314">
        <v>0</v>
      </c>
      <c r="Y4314">
        <v>0</v>
      </c>
      <c r="Z4314">
        <v>0</v>
      </c>
      <c r="AA4314">
        <v>0</v>
      </c>
      <c r="AB4314">
        <v>0</v>
      </c>
      <c r="AC4314">
        <v>0</v>
      </c>
      <c r="AD4314">
        <v>0</v>
      </c>
    </row>
    <row r="4315" spans="2:30" ht="15" customHeight="1" x14ac:dyDescent="0.45">
      <c r="B4315" t="s">
        <v>419</v>
      </c>
      <c r="C4315" t="s">
        <v>191</v>
      </c>
      <c r="D4315" t="s">
        <v>1821</v>
      </c>
      <c r="E4315" t="s">
        <v>1822</v>
      </c>
      <c r="F4315" t="s">
        <v>6579</v>
      </c>
      <c r="G4315" t="s">
        <v>422</v>
      </c>
      <c r="H4315" t="s">
        <v>1685</v>
      </c>
      <c r="I4315" t="s">
        <v>1686</v>
      </c>
      <c r="J4315">
        <v>1</v>
      </c>
      <c r="K4315">
        <v>3107.4549999999999</v>
      </c>
      <c r="L4315">
        <v>3427.6979999999999</v>
      </c>
      <c r="M4315">
        <v>4102.9210000000003</v>
      </c>
      <c r="N4315">
        <v>4179.0079999999998</v>
      </c>
      <c r="O4315">
        <v>4252.4840000000004</v>
      </c>
      <c r="P4315">
        <v>4338.8559999999998</v>
      </c>
      <c r="Q4315">
        <v>4440.8180000000002</v>
      </c>
      <c r="R4315">
        <v>4537.2790000000005</v>
      </c>
      <c r="S4315">
        <v>4626.3739999999998</v>
      </c>
      <c r="T4315">
        <v>4715.3950000000004</v>
      </c>
      <c r="U4315">
        <v>4804.6670000000004</v>
      </c>
      <c r="V4315">
        <v>4894.165</v>
      </c>
      <c r="W4315">
        <v>4983.8620000000001</v>
      </c>
      <c r="X4315">
        <v>5073.7340000000004</v>
      </c>
      <c r="Y4315">
        <v>5163.7550000000001</v>
      </c>
      <c r="Z4315">
        <v>5253.9</v>
      </c>
      <c r="AA4315">
        <v>5344.1450000000004</v>
      </c>
      <c r="AB4315">
        <v>5434.4660000000003</v>
      </c>
      <c r="AC4315">
        <v>5524.8370000000004</v>
      </c>
      <c r="AD4315">
        <v>5615.2340000000004</v>
      </c>
    </row>
    <row r="4316" spans="2:30" ht="15" customHeight="1" x14ac:dyDescent="0.45">
      <c r="B4316" t="s">
        <v>419</v>
      </c>
      <c r="C4316" t="s">
        <v>191</v>
      </c>
      <c r="D4316" t="s">
        <v>1824</v>
      </c>
      <c r="E4316" t="s">
        <v>1825</v>
      </c>
      <c r="F4316" t="s">
        <v>6580</v>
      </c>
      <c r="G4316" t="s">
        <v>422</v>
      </c>
      <c r="H4316" t="s">
        <v>1685</v>
      </c>
      <c r="I4316" t="s">
        <v>1686</v>
      </c>
      <c r="J4316">
        <v>1</v>
      </c>
      <c r="K4316">
        <v>2281.8090000000002</v>
      </c>
      <c r="L4316">
        <v>2631.6590000000001</v>
      </c>
      <c r="M4316">
        <v>3201.9259999999999</v>
      </c>
      <c r="N4316">
        <v>3306.0210000000002</v>
      </c>
      <c r="O4316">
        <v>3408.3420000000001</v>
      </c>
      <c r="P4316">
        <v>3528.9180000000001</v>
      </c>
      <c r="Q4316">
        <v>3672.0479999999998</v>
      </c>
      <c r="R4316">
        <v>3810.3670000000002</v>
      </c>
      <c r="S4316">
        <v>3940.9920000000002</v>
      </c>
      <c r="T4316">
        <v>4073.5749999999998</v>
      </c>
      <c r="U4316">
        <v>4208.5680000000002</v>
      </c>
      <c r="V4316">
        <v>4345.9539999999997</v>
      </c>
      <c r="W4316">
        <v>4485.7120000000004</v>
      </c>
      <c r="X4316">
        <v>4627.8190000000004</v>
      </c>
      <c r="Y4316">
        <v>4772.2529999999997</v>
      </c>
      <c r="Z4316">
        <v>4918.9880000000003</v>
      </c>
      <c r="AA4316">
        <v>5067.9979999999996</v>
      </c>
      <c r="AB4316">
        <v>5219.2550000000001</v>
      </c>
      <c r="AC4316">
        <v>5372.73</v>
      </c>
      <c r="AD4316">
        <v>5528.3919999999998</v>
      </c>
    </row>
    <row r="4317" spans="2:30" ht="15" customHeight="1" x14ac:dyDescent="0.45">
      <c r="B4317" t="s">
        <v>419</v>
      </c>
      <c r="C4317" t="s">
        <v>191</v>
      </c>
      <c r="D4317" t="s">
        <v>1827</v>
      </c>
      <c r="E4317" t="s">
        <v>1828</v>
      </c>
      <c r="F4317" t="s">
        <v>6581</v>
      </c>
      <c r="G4317" t="s">
        <v>422</v>
      </c>
      <c r="H4317" t="s">
        <v>1685</v>
      </c>
      <c r="I4317" t="s">
        <v>1686</v>
      </c>
      <c r="J4317">
        <v>1</v>
      </c>
      <c r="K4317">
        <v>0</v>
      </c>
      <c r="L4317">
        <v>0</v>
      </c>
      <c r="M4317">
        <v>0</v>
      </c>
      <c r="N4317">
        <v>0</v>
      </c>
      <c r="O4317">
        <v>0</v>
      </c>
      <c r="P4317">
        <v>0</v>
      </c>
      <c r="Q4317">
        <v>0</v>
      </c>
      <c r="R4317">
        <v>0</v>
      </c>
      <c r="S4317">
        <v>0</v>
      </c>
      <c r="T4317">
        <v>0</v>
      </c>
      <c r="U4317">
        <v>0</v>
      </c>
      <c r="V4317">
        <v>0</v>
      </c>
      <c r="W4317">
        <v>0</v>
      </c>
      <c r="X4317">
        <v>0</v>
      </c>
      <c r="Y4317">
        <v>0</v>
      </c>
      <c r="Z4317">
        <v>0</v>
      </c>
      <c r="AA4317">
        <v>0</v>
      </c>
      <c r="AB4317">
        <v>0</v>
      </c>
      <c r="AC4317">
        <v>0</v>
      </c>
      <c r="AD4317">
        <v>0</v>
      </c>
    </row>
    <row r="4318" spans="2:30" ht="15" customHeight="1" x14ac:dyDescent="0.45">
      <c r="B4318" t="s">
        <v>419</v>
      </c>
      <c r="C4318" t="s">
        <v>191</v>
      </c>
      <c r="D4318" t="s">
        <v>1830</v>
      </c>
      <c r="E4318" t="s">
        <v>1706</v>
      </c>
      <c r="F4318" t="s">
        <v>6542</v>
      </c>
      <c r="G4318" t="s">
        <v>422</v>
      </c>
      <c r="H4318" t="s">
        <v>1685</v>
      </c>
      <c r="I4318" t="s">
        <v>1686</v>
      </c>
      <c r="J4318">
        <v>1</v>
      </c>
      <c r="K4318">
        <v>659.322</v>
      </c>
      <c r="L4318">
        <v>771.90700000000004</v>
      </c>
      <c r="M4318">
        <v>857.73800000000006</v>
      </c>
      <c r="N4318">
        <v>889.11699999999996</v>
      </c>
      <c r="O4318">
        <v>920.298</v>
      </c>
      <c r="P4318">
        <v>957.94299999999998</v>
      </c>
      <c r="Q4318">
        <v>1003.823</v>
      </c>
      <c r="R4318">
        <v>1048.83</v>
      </c>
      <c r="S4318">
        <v>1091.8589999999999</v>
      </c>
      <c r="T4318">
        <v>1136.079</v>
      </c>
      <c r="U4318">
        <v>1181.4929999999999</v>
      </c>
      <c r="V4318">
        <v>1228.1030000000001</v>
      </c>
      <c r="W4318">
        <v>1275.9059999999999</v>
      </c>
      <c r="X4318">
        <v>1324.8989999999999</v>
      </c>
      <c r="Y4318">
        <v>1375.079</v>
      </c>
      <c r="Z4318">
        <v>1426.4359999999999</v>
      </c>
      <c r="AA4318">
        <v>1478.963</v>
      </c>
      <c r="AB4318">
        <v>1532.6469999999999</v>
      </c>
      <c r="AC4318">
        <v>1587.4749999999999</v>
      </c>
      <c r="AD4318">
        <v>1643.43</v>
      </c>
    </row>
    <row r="4319" spans="2:30" ht="15" customHeight="1" x14ac:dyDescent="0.45">
      <c r="B4319" t="s">
        <v>419</v>
      </c>
      <c r="C4319" t="s">
        <v>191</v>
      </c>
      <c r="D4319" t="s">
        <v>1831</v>
      </c>
      <c r="E4319" t="s">
        <v>1832</v>
      </c>
      <c r="F4319" t="s">
        <v>6582</v>
      </c>
      <c r="G4319" t="s">
        <v>422</v>
      </c>
      <c r="H4319" t="s">
        <v>1685</v>
      </c>
      <c r="I4319" t="s">
        <v>1686</v>
      </c>
      <c r="J4319">
        <v>1</v>
      </c>
      <c r="K4319">
        <v>0</v>
      </c>
      <c r="L4319">
        <v>0</v>
      </c>
      <c r="M4319">
        <v>0</v>
      </c>
      <c r="N4319">
        <v>0</v>
      </c>
      <c r="O4319">
        <v>0</v>
      </c>
      <c r="P4319">
        <v>0</v>
      </c>
      <c r="Q4319">
        <v>0</v>
      </c>
      <c r="R4319">
        <v>0</v>
      </c>
      <c r="S4319">
        <v>0</v>
      </c>
      <c r="T4319">
        <v>0</v>
      </c>
      <c r="U4319">
        <v>0</v>
      </c>
      <c r="V4319">
        <v>0</v>
      </c>
      <c r="W4319">
        <v>0</v>
      </c>
      <c r="X4319">
        <v>0</v>
      </c>
      <c r="Y4319">
        <v>0</v>
      </c>
      <c r="Z4319">
        <v>0</v>
      </c>
      <c r="AA4319">
        <v>0</v>
      </c>
      <c r="AB4319">
        <v>0</v>
      </c>
      <c r="AC4319">
        <v>0</v>
      </c>
      <c r="AD4319">
        <v>0</v>
      </c>
    </row>
    <row r="4320" spans="2:30" ht="15" customHeight="1" x14ac:dyDescent="0.45">
      <c r="B4320" t="s">
        <v>419</v>
      </c>
      <c r="C4320" t="s">
        <v>191</v>
      </c>
      <c r="D4320" t="s">
        <v>1834</v>
      </c>
      <c r="E4320" t="s">
        <v>1835</v>
      </c>
      <c r="F4320" t="s">
        <v>6583</v>
      </c>
      <c r="G4320" t="s">
        <v>422</v>
      </c>
      <c r="H4320" t="s">
        <v>1685</v>
      </c>
      <c r="I4320" t="s">
        <v>1686</v>
      </c>
      <c r="J4320">
        <v>1</v>
      </c>
      <c r="K4320">
        <v>0</v>
      </c>
      <c r="L4320">
        <v>0</v>
      </c>
      <c r="M4320">
        <v>0</v>
      </c>
      <c r="N4320">
        <v>0</v>
      </c>
      <c r="O4320">
        <v>0</v>
      </c>
      <c r="P4320">
        <v>0</v>
      </c>
      <c r="Q4320">
        <v>0</v>
      </c>
      <c r="R4320">
        <v>0</v>
      </c>
      <c r="S4320">
        <v>0</v>
      </c>
      <c r="T4320">
        <v>0</v>
      </c>
      <c r="U4320">
        <v>0</v>
      </c>
      <c r="V4320">
        <v>0</v>
      </c>
      <c r="W4320">
        <v>0</v>
      </c>
      <c r="X4320">
        <v>0</v>
      </c>
      <c r="Y4320">
        <v>0</v>
      </c>
      <c r="Z4320">
        <v>0</v>
      </c>
      <c r="AA4320">
        <v>0</v>
      </c>
      <c r="AB4320">
        <v>0</v>
      </c>
      <c r="AC4320">
        <v>0</v>
      </c>
      <c r="AD4320">
        <v>0</v>
      </c>
    </row>
    <row r="4321" spans="2:30" ht="15" customHeight="1" x14ac:dyDescent="0.45">
      <c r="B4321" t="s">
        <v>419</v>
      </c>
      <c r="C4321" t="s">
        <v>191</v>
      </c>
      <c r="D4321" t="s">
        <v>1837</v>
      </c>
      <c r="E4321" t="s">
        <v>1838</v>
      </c>
      <c r="F4321" t="s">
        <v>6584</v>
      </c>
      <c r="G4321" t="s">
        <v>422</v>
      </c>
      <c r="H4321" t="s">
        <v>1685</v>
      </c>
      <c r="I4321" t="s">
        <v>1686</v>
      </c>
      <c r="J4321">
        <v>1</v>
      </c>
      <c r="K4321">
        <v>3</v>
      </c>
      <c r="L4321">
        <v>3.181</v>
      </c>
      <c r="M4321">
        <v>3.6320000000000001</v>
      </c>
      <c r="N4321">
        <v>3.7050000000000001</v>
      </c>
      <c r="O4321">
        <v>3.7759999999999998</v>
      </c>
      <c r="P4321">
        <v>3.859</v>
      </c>
      <c r="Q4321">
        <v>3.9569999999999999</v>
      </c>
      <c r="R4321">
        <v>4.0510000000000002</v>
      </c>
      <c r="S4321">
        <v>4.1369999999999996</v>
      </c>
      <c r="T4321">
        <v>4.2240000000000002</v>
      </c>
      <c r="U4321">
        <v>4.3120000000000003</v>
      </c>
      <c r="V4321">
        <v>4.399</v>
      </c>
      <c r="W4321">
        <v>4.4880000000000004</v>
      </c>
      <c r="X4321">
        <v>4.5759999999999996</v>
      </c>
      <c r="Y4321">
        <v>4.665</v>
      </c>
      <c r="Z4321">
        <v>4.7549999999999999</v>
      </c>
      <c r="AA4321">
        <v>4.8449999999999998</v>
      </c>
      <c r="AB4321">
        <v>4.9349999999999996</v>
      </c>
      <c r="AC4321">
        <v>5.0259999999999998</v>
      </c>
      <c r="AD4321">
        <v>5.117</v>
      </c>
    </row>
    <row r="4322" spans="2:30" ht="15" customHeight="1" x14ac:dyDescent="0.45">
      <c r="B4322" t="s">
        <v>419</v>
      </c>
      <c r="C4322" t="s">
        <v>191</v>
      </c>
      <c r="D4322" t="s">
        <v>1840</v>
      </c>
      <c r="E4322" t="s">
        <v>1841</v>
      </c>
      <c r="F4322" t="s">
        <v>6585</v>
      </c>
      <c r="G4322" t="s">
        <v>422</v>
      </c>
      <c r="H4322" t="s">
        <v>1685</v>
      </c>
      <c r="I4322" t="s">
        <v>1686</v>
      </c>
      <c r="J4322">
        <v>1</v>
      </c>
      <c r="K4322">
        <v>4</v>
      </c>
      <c r="L4322">
        <v>4.3959999999999999</v>
      </c>
      <c r="M4322">
        <v>5.07</v>
      </c>
      <c r="N4322">
        <v>5.234</v>
      </c>
      <c r="O4322">
        <v>5.3959999999999999</v>
      </c>
      <c r="P4322">
        <v>5.5869999999999997</v>
      </c>
      <c r="Q4322">
        <v>5.8140000000000001</v>
      </c>
      <c r="R4322">
        <v>6.0330000000000004</v>
      </c>
      <c r="S4322">
        <v>6.24</v>
      </c>
      <c r="T4322">
        <v>6.45</v>
      </c>
      <c r="U4322">
        <v>6.6630000000000003</v>
      </c>
      <c r="V4322">
        <v>6.8810000000000002</v>
      </c>
      <c r="W4322">
        <v>7.1020000000000003</v>
      </c>
      <c r="X4322">
        <v>7.327</v>
      </c>
      <c r="Y4322">
        <v>7.556</v>
      </c>
      <c r="Z4322">
        <v>7.7880000000000003</v>
      </c>
      <c r="AA4322">
        <v>8.0239999999999991</v>
      </c>
      <c r="AB4322">
        <v>8.2629999999999999</v>
      </c>
      <c r="AC4322">
        <v>8.5060000000000002</v>
      </c>
      <c r="AD4322">
        <v>8.7530000000000001</v>
      </c>
    </row>
    <row r="4323" spans="2:30" ht="15" customHeight="1" x14ac:dyDescent="0.45">
      <c r="B4323" t="s">
        <v>419</v>
      </c>
      <c r="C4323" t="s">
        <v>191</v>
      </c>
      <c r="D4323" t="s">
        <v>1843</v>
      </c>
      <c r="E4323" t="s">
        <v>1844</v>
      </c>
      <c r="F4323" t="s">
        <v>6586</v>
      </c>
      <c r="G4323" t="s">
        <v>422</v>
      </c>
      <c r="H4323" t="s">
        <v>1685</v>
      </c>
      <c r="I4323" t="s">
        <v>1686</v>
      </c>
      <c r="J4323">
        <v>1</v>
      </c>
      <c r="K4323">
        <v>0</v>
      </c>
      <c r="L4323">
        <v>0</v>
      </c>
      <c r="M4323">
        <v>0</v>
      </c>
      <c r="N4323">
        <v>0</v>
      </c>
      <c r="O4323">
        <v>0</v>
      </c>
      <c r="P4323">
        <v>0</v>
      </c>
      <c r="Q4323">
        <v>0</v>
      </c>
      <c r="R4323">
        <v>0</v>
      </c>
      <c r="S4323">
        <v>0</v>
      </c>
      <c r="T4323">
        <v>0</v>
      </c>
      <c r="U4323">
        <v>0</v>
      </c>
      <c r="V4323">
        <v>0</v>
      </c>
      <c r="W4323">
        <v>0</v>
      </c>
      <c r="X4323">
        <v>0</v>
      </c>
      <c r="Y4323">
        <v>0</v>
      </c>
      <c r="Z4323">
        <v>0</v>
      </c>
      <c r="AA4323">
        <v>0</v>
      </c>
      <c r="AB4323">
        <v>0</v>
      </c>
      <c r="AC4323">
        <v>0</v>
      </c>
      <c r="AD4323">
        <v>0</v>
      </c>
    </row>
    <row r="4324" spans="2:30" ht="15" customHeight="1" x14ac:dyDescent="0.45">
      <c r="B4324" t="s">
        <v>419</v>
      </c>
      <c r="C4324" t="s">
        <v>191</v>
      </c>
      <c r="D4324" t="s">
        <v>1846</v>
      </c>
      <c r="E4324" t="s">
        <v>1694</v>
      </c>
      <c r="F4324" t="s">
        <v>6538</v>
      </c>
      <c r="G4324" t="s">
        <v>422</v>
      </c>
      <c r="H4324" t="s">
        <v>1685</v>
      </c>
      <c r="I4324" t="s">
        <v>1686</v>
      </c>
      <c r="J4324">
        <v>1</v>
      </c>
      <c r="K4324">
        <v>7688.0550000000003</v>
      </c>
      <c r="L4324">
        <v>7382.1220000000003</v>
      </c>
      <c r="M4324">
        <v>7820.5169999999998</v>
      </c>
      <c r="N4324">
        <v>9963.2890000000007</v>
      </c>
      <c r="O4324">
        <v>9996.473</v>
      </c>
      <c r="P4324">
        <v>10040.493</v>
      </c>
      <c r="Q4324">
        <v>10104.35</v>
      </c>
      <c r="R4324">
        <v>10170.476000000001</v>
      </c>
      <c r="S4324">
        <v>10233.127</v>
      </c>
      <c r="T4324">
        <v>10301.992</v>
      </c>
      <c r="U4324">
        <v>10378.269</v>
      </c>
      <c r="V4324">
        <v>10461.94</v>
      </c>
      <c r="W4324">
        <v>10553.672</v>
      </c>
      <c r="X4324">
        <v>10653.630999999999</v>
      </c>
      <c r="Y4324">
        <v>10762.258</v>
      </c>
      <c r="Z4324">
        <v>10879.782999999999</v>
      </c>
      <c r="AA4324">
        <v>11006.638999999999</v>
      </c>
      <c r="AB4324">
        <v>11143.370999999999</v>
      </c>
      <c r="AC4324">
        <v>11290.245000000001</v>
      </c>
      <c r="AD4324">
        <v>11447.72</v>
      </c>
    </row>
    <row r="4325" spans="2:30" ht="15" customHeight="1" x14ac:dyDescent="0.45">
      <c r="B4325" t="s">
        <v>419</v>
      </c>
      <c r="C4325" t="s">
        <v>191</v>
      </c>
      <c r="D4325" t="s">
        <v>1847</v>
      </c>
      <c r="E4325" t="s">
        <v>1848</v>
      </c>
      <c r="F4325" t="s">
        <v>6587</v>
      </c>
      <c r="G4325" t="s">
        <v>422</v>
      </c>
      <c r="H4325" t="s">
        <v>1685</v>
      </c>
      <c r="I4325" t="s">
        <v>1686</v>
      </c>
      <c r="J4325">
        <v>1</v>
      </c>
      <c r="K4325">
        <v>4691.6719999999996</v>
      </c>
      <c r="L4325">
        <v>4566.808</v>
      </c>
      <c r="M4325">
        <v>4436.3280000000004</v>
      </c>
      <c r="N4325">
        <v>5363.9560000000001</v>
      </c>
      <c r="O4325">
        <v>5260.9070000000002</v>
      </c>
      <c r="P4325">
        <v>5144.1360000000004</v>
      </c>
      <c r="Q4325">
        <v>5016.8670000000002</v>
      </c>
      <c r="R4325">
        <v>4898.4859999999999</v>
      </c>
      <c r="S4325">
        <v>4787.1270000000004</v>
      </c>
      <c r="T4325">
        <v>4679.4560000000001</v>
      </c>
      <c r="U4325">
        <v>4576.0609999999997</v>
      </c>
      <c r="V4325">
        <v>4476.9549999999999</v>
      </c>
      <c r="W4325">
        <v>4382.8310000000001</v>
      </c>
      <c r="X4325">
        <v>4293.8890000000001</v>
      </c>
      <c r="Y4325">
        <v>4210.6049999999996</v>
      </c>
      <c r="Z4325">
        <v>4133.2449999999999</v>
      </c>
      <c r="AA4325">
        <v>4062.2779999999998</v>
      </c>
      <c r="AB4325">
        <v>3998.2890000000002</v>
      </c>
      <c r="AC4325">
        <v>3941.587</v>
      </c>
      <c r="AD4325">
        <v>3892.674</v>
      </c>
    </row>
    <row r="4326" spans="2:30" ht="15" customHeight="1" x14ac:dyDescent="0.45">
      <c r="B4326" t="s">
        <v>419</v>
      </c>
      <c r="C4326" t="s">
        <v>191</v>
      </c>
      <c r="D4326" t="s">
        <v>1850</v>
      </c>
      <c r="E4326" t="s">
        <v>1851</v>
      </c>
      <c r="F4326" t="s">
        <v>6588</v>
      </c>
      <c r="G4326" t="s">
        <v>422</v>
      </c>
      <c r="H4326" t="s">
        <v>1685</v>
      </c>
      <c r="I4326" t="s">
        <v>1686</v>
      </c>
      <c r="J4326">
        <v>1</v>
      </c>
      <c r="K4326">
        <v>271.34100000000001</v>
      </c>
      <c r="L4326">
        <v>251.108</v>
      </c>
      <c r="M4326">
        <v>298.85899999999998</v>
      </c>
      <c r="N4326">
        <v>395.57299999999998</v>
      </c>
      <c r="O4326">
        <v>406.19900000000001</v>
      </c>
      <c r="P4326">
        <v>418.90199999999999</v>
      </c>
      <c r="Q4326">
        <v>434.16399999999999</v>
      </c>
      <c r="R4326">
        <v>448.73200000000003</v>
      </c>
      <c r="S4326">
        <v>462.27499999999998</v>
      </c>
      <c r="T4326">
        <v>475.93200000000002</v>
      </c>
      <c r="U4326">
        <v>489.75400000000002</v>
      </c>
      <c r="V4326">
        <v>503.73700000000002</v>
      </c>
      <c r="W4326">
        <v>517.875</v>
      </c>
      <c r="X4326">
        <v>532.16300000000001</v>
      </c>
      <c r="Y4326">
        <v>546.59500000000003</v>
      </c>
      <c r="Z4326">
        <v>561.16800000000001</v>
      </c>
      <c r="AA4326">
        <v>575.875</v>
      </c>
      <c r="AB4326">
        <v>590.71100000000001</v>
      </c>
      <c r="AC4326">
        <v>605.66999999999996</v>
      </c>
      <c r="AD4326">
        <v>620.74699999999996</v>
      </c>
    </row>
    <row r="4327" spans="2:30" ht="15" customHeight="1" x14ac:dyDescent="0.45">
      <c r="B4327" t="s">
        <v>419</v>
      </c>
      <c r="C4327" t="s">
        <v>191</v>
      </c>
      <c r="D4327" t="s">
        <v>1853</v>
      </c>
      <c r="E4327" t="s">
        <v>1854</v>
      </c>
      <c r="F4327" t="s">
        <v>6589</v>
      </c>
      <c r="G4327" t="s">
        <v>422</v>
      </c>
      <c r="H4327" t="s">
        <v>1685</v>
      </c>
      <c r="I4327" t="s">
        <v>1686</v>
      </c>
      <c r="J4327">
        <v>1</v>
      </c>
      <c r="K4327">
        <v>0</v>
      </c>
      <c r="L4327">
        <v>0</v>
      </c>
      <c r="M4327">
        <v>0</v>
      </c>
      <c r="N4327">
        <v>0</v>
      </c>
      <c r="O4327">
        <v>0</v>
      </c>
      <c r="P4327">
        <v>0</v>
      </c>
      <c r="Q4327">
        <v>0</v>
      </c>
      <c r="R4327">
        <v>0</v>
      </c>
      <c r="S4327">
        <v>0</v>
      </c>
      <c r="T4327">
        <v>0</v>
      </c>
      <c r="U4327">
        <v>0</v>
      </c>
      <c r="V4327">
        <v>0</v>
      </c>
      <c r="W4327">
        <v>0</v>
      </c>
      <c r="X4327">
        <v>0</v>
      </c>
      <c r="Y4327">
        <v>0</v>
      </c>
      <c r="Z4327">
        <v>0</v>
      </c>
      <c r="AA4327">
        <v>0</v>
      </c>
      <c r="AB4327">
        <v>0</v>
      </c>
      <c r="AC4327">
        <v>0</v>
      </c>
      <c r="AD4327">
        <v>0</v>
      </c>
    </row>
    <row r="4328" spans="2:30" ht="15" customHeight="1" x14ac:dyDescent="0.45">
      <c r="B4328" t="s">
        <v>419</v>
      </c>
      <c r="C4328" t="s">
        <v>191</v>
      </c>
      <c r="D4328" t="s">
        <v>1856</v>
      </c>
      <c r="E4328" t="s">
        <v>1857</v>
      </c>
      <c r="F4328" t="s">
        <v>6590</v>
      </c>
      <c r="G4328" t="s">
        <v>422</v>
      </c>
      <c r="H4328" t="s">
        <v>1685</v>
      </c>
      <c r="I4328" t="s">
        <v>1686</v>
      </c>
      <c r="J4328">
        <v>1</v>
      </c>
      <c r="K4328">
        <v>2631.7759999999998</v>
      </c>
      <c r="L4328">
        <v>2478.98</v>
      </c>
      <c r="M4328">
        <v>2984.6860000000001</v>
      </c>
      <c r="N4328">
        <v>4071.1979999999999</v>
      </c>
      <c r="O4328">
        <v>4197.2</v>
      </c>
      <c r="P4328">
        <v>4345.6840000000002</v>
      </c>
      <c r="Q4328">
        <v>4521.9409999999998</v>
      </c>
      <c r="R4328">
        <v>4692.2730000000001</v>
      </c>
      <c r="S4328">
        <v>4853.1319999999996</v>
      </c>
      <c r="T4328">
        <v>5016.4009999999998</v>
      </c>
      <c r="U4328">
        <v>5182.6390000000001</v>
      </c>
      <c r="V4328">
        <v>5351.8220000000001</v>
      </c>
      <c r="W4328">
        <v>5523.9269999999997</v>
      </c>
      <c r="X4328">
        <v>5698.9250000000002</v>
      </c>
      <c r="Y4328">
        <v>5876.7870000000003</v>
      </c>
      <c r="Z4328">
        <v>6057.4840000000004</v>
      </c>
      <c r="AA4328">
        <v>6240.982</v>
      </c>
      <c r="AB4328">
        <v>6427.2479999999996</v>
      </c>
      <c r="AC4328">
        <v>6616.2449999999999</v>
      </c>
      <c r="AD4328">
        <v>6807.9340000000002</v>
      </c>
    </row>
    <row r="4329" spans="2:30" ht="15" customHeight="1" x14ac:dyDescent="0.45">
      <c r="B4329" t="s">
        <v>419</v>
      </c>
      <c r="C4329" t="s">
        <v>191</v>
      </c>
      <c r="D4329" t="s">
        <v>1859</v>
      </c>
      <c r="E4329" t="s">
        <v>1860</v>
      </c>
      <c r="F4329" t="s">
        <v>6591</v>
      </c>
      <c r="G4329" t="s">
        <v>422</v>
      </c>
      <c r="H4329" t="s">
        <v>1685</v>
      </c>
      <c r="I4329" t="s">
        <v>1686</v>
      </c>
      <c r="J4329">
        <v>1</v>
      </c>
      <c r="K4329">
        <v>93.265000000000001</v>
      </c>
      <c r="L4329">
        <v>85.225999999999999</v>
      </c>
      <c r="M4329">
        <v>100.645</v>
      </c>
      <c r="N4329">
        <v>132.56200000000001</v>
      </c>
      <c r="O4329">
        <v>132.166</v>
      </c>
      <c r="P4329">
        <v>131.77099999999999</v>
      </c>
      <c r="Q4329">
        <v>131.37799999999999</v>
      </c>
      <c r="R4329">
        <v>130.98500000000001</v>
      </c>
      <c r="S4329">
        <v>130.59399999999999</v>
      </c>
      <c r="T4329">
        <v>130.203</v>
      </c>
      <c r="U4329">
        <v>129.81399999999999</v>
      </c>
      <c r="V4329">
        <v>129.42599999999999</v>
      </c>
      <c r="W4329">
        <v>129.04</v>
      </c>
      <c r="X4329">
        <v>128.654</v>
      </c>
      <c r="Y4329">
        <v>128.27000000000001</v>
      </c>
      <c r="Z4329">
        <v>127.886</v>
      </c>
      <c r="AA4329">
        <v>127.504</v>
      </c>
      <c r="AB4329">
        <v>127.123</v>
      </c>
      <c r="AC4329">
        <v>126.74299999999999</v>
      </c>
      <c r="AD4329">
        <v>126.36499999999999</v>
      </c>
    </row>
    <row r="4330" spans="2:30" ht="15" customHeight="1" x14ac:dyDescent="0.45">
      <c r="B4330" t="s">
        <v>419</v>
      </c>
      <c r="C4330" t="s">
        <v>191</v>
      </c>
      <c r="D4330" t="s">
        <v>1862</v>
      </c>
      <c r="E4330" t="s">
        <v>1863</v>
      </c>
      <c r="F4330" t="s">
        <v>6592</v>
      </c>
      <c r="G4330" t="s">
        <v>422</v>
      </c>
      <c r="H4330" t="s">
        <v>1685</v>
      </c>
      <c r="I4330" t="s">
        <v>1686</v>
      </c>
      <c r="J4330">
        <v>1</v>
      </c>
      <c r="K4330">
        <v>80943.887000000002</v>
      </c>
      <c r="L4330">
        <v>79047.616999999998</v>
      </c>
      <c r="M4330">
        <v>89450.361999999994</v>
      </c>
      <c r="N4330">
        <v>92510.793000000005</v>
      </c>
      <c r="O4330">
        <v>93065.717999999993</v>
      </c>
      <c r="P4330">
        <v>95290.343999999997</v>
      </c>
      <c r="Q4330">
        <v>99127.456999999995</v>
      </c>
      <c r="R4330">
        <v>103229.95600000001</v>
      </c>
      <c r="S4330">
        <v>107500.22100000001</v>
      </c>
      <c r="T4330">
        <v>112251.38800000001</v>
      </c>
      <c r="U4330">
        <v>117329.534</v>
      </c>
      <c r="V4330">
        <v>122808.019</v>
      </c>
      <c r="W4330">
        <v>128650.345</v>
      </c>
      <c r="X4330">
        <v>134902.85999999999</v>
      </c>
      <c r="Y4330">
        <v>141553.973</v>
      </c>
      <c r="Z4330">
        <v>148684.76800000001</v>
      </c>
      <c r="AA4330">
        <v>156335.72899999999</v>
      </c>
      <c r="AB4330">
        <v>164572.45699999999</v>
      </c>
      <c r="AC4330">
        <v>173473.253</v>
      </c>
      <c r="AD4330">
        <v>182561.61</v>
      </c>
    </row>
    <row r="4331" spans="2:30" ht="15" customHeight="1" x14ac:dyDescent="0.45">
      <c r="B4331" t="s">
        <v>419</v>
      </c>
      <c r="C4331" t="s">
        <v>191</v>
      </c>
      <c r="D4331" t="s">
        <v>1865</v>
      </c>
      <c r="E4331" t="s">
        <v>1715</v>
      </c>
      <c r="F4331" t="s">
        <v>6545</v>
      </c>
      <c r="G4331" t="s">
        <v>422</v>
      </c>
      <c r="H4331" t="s">
        <v>1685</v>
      </c>
      <c r="I4331" t="s">
        <v>1686</v>
      </c>
      <c r="J4331">
        <v>1</v>
      </c>
      <c r="K4331">
        <v>1529.27</v>
      </c>
      <c r="L4331">
        <v>1206.73</v>
      </c>
      <c r="M4331">
        <v>1313.405</v>
      </c>
      <c r="N4331">
        <v>1308.827</v>
      </c>
      <c r="O4331">
        <v>1304.2660000000001</v>
      </c>
      <c r="P4331">
        <v>1299.72</v>
      </c>
      <c r="Q4331">
        <v>1295.19</v>
      </c>
      <c r="R4331">
        <v>1290.6759999999999</v>
      </c>
      <c r="S4331">
        <v>1286.1780000000001</v>
      </c>
      <c r="T4331">
        <v>1281.6949999999999</v>
      </c>
      <c r="U4331">
        <v>1277.2280000000001</v>
      </c>
      <c r="V4331">
        <v>1272.777</v>
      </c>
      <c r="W4331">
        <v>1268.3409999999999</v>
      </c>
      <c r="X4331">
        <v>1263.921</v>
      </c>
      <c r="Y4331">
        <v>1259.5160000000001</v>
      </c>
      <c r="Z4331">
        <v>1255.126</v>
      </c>
      <c r="AA4331">
        <v>1250.752</v>
      </c>
      <c r="AB4331">
        <v>1246.393</v>
      </c>
      <c r="AC4331">
        <v>1242.049</v>
      </c>
      <c r="AD4331">
        <v>1237.72</v>
      </c>
    </row>
    <row r="4332" spans="2:30" ht="15" customHeight="1" x14ac:dyDescent="0.45">
      <c r="B4332" t="s">
        <v>419</v>
      </c>
      <c r="C4332" t="s">
        <v>191</v>
      </c>
      <c r="D4332" t="s">
        <v>1866</v>
      </c>
      <c r="E4332" t="s">
        <v>1867</v>
      </c>
      <c r="F4332" t="s">
        <v>6593</v>
      </c>
      <c r="G4332" t="s">
        <v>422</v>
      </c>
      <c r="H4332" t="s">
        <v>1685</v>
      </c>
      <c r="I4332" t="s">
        <v>1686</v>
      </c>
      <c r="J4332">
        <v>1</v>
      </c>
      <c r="K4332">
        <v>0</v>
      </c>
      <c r="L4332">
        <v>0</v>
      </c>
      <c r="M4332">
        <v>0</v>
      </c>
      <c r="N4332">
        <v>0</v>
      </c>
      <c r="O4332">
        <v>0</v>
      </c>
      <c r="P4332">
        <v>0</v>
      </c>
      <c r="Q4332">
        <v>0</v>
      </c>
      <c r="R4332">
        <v>0</v>
      </c>
      <c r="S4332">
        <v>0</v>
      </c>
      <c r="T4332">
        <v>0</v>
      </c>
      <c r="U4332">
        <v>0</v>
      </c>
      <c r="V4332">
        <v>0</v>
      </c>
      <c r="W4332">
        <v>0</v>
      </c>
      <c r="X4332">
        <v>0</v>
      </c>
      <c r="Y4332">
        <v>0</v>
      </c>
      <c r="Z4332">
        <v>0</v>
      </c>
      <c r="AA4332">
        <v>0</v>
      </c>
      <c r="AB4332">
        <v>0</v>
      </c>
      <c r="AC4332">
        <v>0</v>
      </c>
      <c r="AD4332">
        <v>0</v>
      </c>
    </row>
    <row r="4333" spans="2:30" ht="15" customHeight="1" x14ac:dyDescent="0.45">
      <c r="B4333" t="s">
        <v>419</v>
      </c>
      <c r="C4333" t="s">
        <v>191</v>
      </c>
      <c r="D4333" t="s">
        <v>1869</v>
      </c>
      <c r="E4333" t="s">
        <v>1870</v>
      </c>
      <c r="F4333" t="s">
        <v>6594</v>
      </c>
      <c r="G4333" t="s">
        <v>422</v>
      </c>
      <c r="H4333" t="s">
        <v>1685</v>
      </c>
      <c r="I4333" t="s">
        <v>1686</v>
      </c>
      <c r="J4333">
        <v>1</v>
      </c>
      <c r="K4333">
        <v>0</v>
      </c>
      <c r="L4333">
        <v>0</v>
      </c>
      <c r="M4333">
        <v>0</v>
      </c>
      <c r="N4333">
        <v>0</v>
      </c>
      <c r="O4333">
        <v>0</v>
      </c>
      <c r="P4333">
        <v>0</v>
      </c>
      <c r="Q4333">
        <v>0</v>
      </c>
      <c r="R4333">
        <v>0</v>
      </c>
      <c r="S4333">
        <v>0</v>
      </c>
      <c r="T4333">
        <v>0</v>
      </c>
      <c r="U4333">
        <v>0</v>
      </c>
      <c r="V4333">
        <v>0</v>
      </c>
      <c r="W4333">
        <v>0</v>
      </c>
      <c r="X4333">
        <v>0</v>
      </c>
      <c r="Y4333">
        <v>0</v>
      </c>
      <c r="Z4333">
        <v>0</v>
      </c>
      <c r="AA4333">
        <v>0</v>
      </c>
      <c r="AB4333">
        <v>0</v>
      </c>
      <c r="AC4333">
        <v>0</v>
      </c>
      <c r="AD4333">
        <v>0</v>
      </c>
    </row>
    <row r="4334" spans="2:30" ht="15" customHeight="1" x14ac:dyDescent="0.45">
      <c r="B4334" t="s">
        <v>419</v>
      </c>
      <c r="C4334" t="s">
        <v>191</v>
      </c>
      <c r="D4334" t="s">
        <v>1872</v>
      </c>
      <c r="E4334" t="s">
        <v>1873</v>
      </c>
      <c r="F4334" t="s">
        <v>6595</v>
      </c>
      <c r="G4334" t="s">
        <v>422</v>
      </c>
      <c r="H4334" t="s">
        <v>1685</v>
      </c>
      <c r="I4334" t="s">
        <v>1686</v>
      </c>
      <c r="J4334">
        <v>1</v>
      </c>
      <c r="K4334">
        <v>1529.27</v>
      </c>
      <c r="L4334">
        <v>1206.73</v>
      </c>
      <c r="M4334">
        <v>1313.405</v>
      </c>
      <c r="N4334">
        <v>1308.827</v>
      </c>
      <c r="O4334">
        <v>1304.2660000000001</v>
      </c>
      <c r="P4334">
        <v>1299.72</v>
      </c>
      <c r="Q4334">
        <v>1295.19</v>
      </c>
      <c r="R4334">
        <v>1290.6759999999999</v>
      </c>
      <c r="S4334">
        <v>1286.1780000000001</v>
      </c>
      <c r="T4334">
        <v>1281.6949999999999</v>
      </c>
      <c r="U4334">
        <v>1277.2280000000001</v>
      </c>
      <c r="V4334">
        <v>1272.777</v>
      </c>
      <c r="W4334">
        <v>1268.3409999999999</v>
      </c>
      <c r="X4334">
        <v>1263.921</v>
      </c>
      <c r="Y4334">
        <v>1259.5160000000001</v>
      </c>
      <c r="Z4334">
        <v>1255.126</v>
      </c>
      <c r="AA4334">
        <v>1250.752</v>
      </c>
      <c r="AB4334">
        <v>1246.393</v>
      </c>
      <c r="AC4334">
        <v>1242.049</v>
      </c>
      <c r="AD4334">
        <v>1237.72</v>
      </c>
    </row>
    <row r="4335" spans="2:30" ht="15" customHeight="1" x14ac:dyDescent="0.45">
      <c r="B4335" t="s">
        <v>419</v>
      </c>
      <c r="C4335" t="s">
        <v>191</v>
      </c>
      <c r="D4335" t="s">
        <v>1875</v>
      </c>
      <c r="E4335" t="s">
        <v>1876</v>
      </c>
      <c r="F4335" t="s">
        <v>6596</v>
      </c>
      <c r="G4335" t="s">
        <v>422</v>
      </c>
      <c r="H4335" t="s">
        <v>1685</v>
      </c>
      <c r="I4335" t="s">
        <v>1686</v>
      </c>
      <c r="J4335">
        <v>1</v>
      </c>
      <c r="K4335">
        <v>0</v>
      </c>
      <c r="L4335">
        <v>0</v>
      </c>
      <c r="M4335">
        <v>0</v>
      </c>
      <c r="N4335">
        <v>0</v>
      </c>
      <c r="O4335">
        <v>0</v>
      </c>
      <c r="P4335">
        <v>0</v>
      </c>
      <c r="Q4335">
        <v>0</v>
      </c>
      <c r="R4335">
        <v>0</v>
      </c>
      <c r="S4335">
        <v>0</v>
      </c>
      <c r="T4335">
        <v>0</v>
      </c>
      <c r="U4335">
        <v>0</v>
      </c>
      <c r="V4335">
        <v>0</v>
      </c>
      <c r="W4335">
        <v>0</v>
      </c>
      <c r="X4335">
        <v>0</v>
      </c>
      <c r="Y4335">
        <v>0</v>
      </c>
      <c r="Z4335">
        <v>0</v>
      </c>
      <c r="AA4335">
        <v>0</v>
      </c>
      <c r="AB4335">
        <v>0</v>
      </c>
      <c r="AC4335">
        <v>0</v>
      </c>
      <c r="AD4335">
        <v>0</v>
      </c>
    </row>
    <row r="4336" spans="2:30" ht="15" customHeight="1" x14ac:dyDescent="0.45">
      <c r="B4336" t="s">
        <v>419</v>
      </c>
      <c r="C4336" t="s">
        <v>191</v>
      </c>
      <c r="D4336" t="s">
        <v>1878</v>
      </c>
      <c r="E4336" t="s">
        <v>1879</v>
      </c>
      <c r="F4336" t="s">
        <v>6597</v>
      </c>
      <c r="G4336" t="s">
        <v>422</v>
      </c>
      <c r="H4336" t="s">
        <v>1685</v>
      </c>
      <c r="I4336" t="s">
        <v>1686</v>
      </c>
      <c r="J4336">
        <v>1</v>
      </c>
      <c r="K4336">
        <v>0</v>
      </c>
      <c r="L4336">
        <v>0</v>
      </c>
      <c r="M4336">
        <v>0</v>
      </c>
      <c r="N4336">
        <v>0</v>
      </c>
      <c r="O4336">
        <v>0</v>
      </c>
      <c r="P4336">
        <v>0</v>
      </c>
      <c r="Q4336">
        <v>0</v>
      </c>
      <c r="R4336">
        <v>0</v>
      </c>
      <c r="S4336">
        <v>0</v>
      </c>
      <c r="T4336">
        <v>0</v>
      </c>
      <c r="U4336">
        <v>0</v>
      </c>
      <c r="V4336">
        <v>0</v>
      </c>
      <c r="W4336">
        <v>0</v>
      </c>
      <c r="X4336">
        <v>0</v>
      </c>
      <c r="Y4336">
        <v>0</v>
      </c>
      <c r="Z4336">
        <v>0</v>
      </c>
      <c r="AA4336">
        <v>0</v>
      </c>
      <c r="AB4336">
        <v>0</v>
      </c>
      <c r="AC4336">
        <v>0</v>
      </c>
      <c r="AD4336">
        <v>0</v>
      </c>
    </row>
    <row r="4337" spans="2:30" ht="15" customHeight="1" x14ac:dyDescent="0.45">
      <c r="B4337" t="s">
        <v>419</v>
      </c>
      <c r="C4337" t="s">
        <v>191</v>
      </c>
      <c r="D4337" t="s">
        <v>1881</v>
      </c>
      <c r="E4337" t="s">
        <v>1683</v>
      </c>
      <c r="F4337" t="s">
        <v>6535</v>
      </c>
      <c r="G4337" t="s">
        <v>422</v>
      </c>
      <c r="H4337" t="s">
        <v>1685</v>
      </c>
      <c r="I4337" t="s">
        <v>1686</v>
      </c>
      <c r="J4337">
        <v>1</v>
      </c>
      <c r="K4337">
        <v>84652.786999999997</v>
      </c>
      <c r="L4337">
        <v>82605.210000000006</v>
      </c>
      <c r="M4337">
        <v>93076.263000000006</v>
      </c>
      <c r="N4337">
        <v>97660.903999999995</v>
      </c>
      <c r="O4337">
        <v>99883.266000000003</v>
      </c>
      <c r="P4337">
        <v>102725.504</v>
      </c>
      <c r="Q4337">
        <v>106869.443</v>
      </c>
      <c r="R4337">
        <v>111405.026</v>
      </c>
      <c r="S4337">
        <v>116204.06299999999</v>
      </c>
      <c r="T4337">
        <v>121509.573</v>
      </c>
      <c r="U4337">
        <v>127156.573</v>
      </c>
      <c r="V4337">
        <v>133223.60800000001</v>
      </c>
      <c r="W4337">
        <v>139695.67600000001</v>
      </c>
      <c r="X4337">
        <v>146629.91699999999</v>
      </c>
      <c r="Y4337">
        <v>154032.26300000001</v>
      </c>
      <c r="Z4337">
        <v>161993.68299999999</v>
      </c>
      <c r="AA4337">
        <v>170574.56899999999</v>
      </c>
      <c r="AB4337">
        <v>179860.70300000001</v>
      </c>
      <c r="AC4337">
        <v>189936.71599999999</v>
      </c>
      <c r="AD4337">
        <v>200456.03200000001</v>
      </c>
    </row>
    <row r="4338" spans="2:30" ht="15" customHeight="1" x14ac:dyDescent="0.45">
      <c r="B4338" t="s">
        <v>419</v>
      </c>
      <c r="C4338" t="s">
        <v>191</v>
      </c>
      <c r="D4338" t="s">
        <v>1882</v>
      </c>
      <c r="E4338" t="s">
        <v>1688</v>
      </c>
      <c r="F4338" t="s">
        <v>6536</v>
      </c>
      <c r="G4338" t="s">
        <v>422</v>
      </c>
      <c r="H4338" t="s">
        <v>1685</v>
      </c>
      <c r="I4338" t="s">
        <v>1686</v>
      </c>
      <c r="J4338">
        <v>1</v>
      </c>
      <c r="K4338">
        <v>1651.0930000000001</v>
      </c>
      <c r="L4338">
        <v>1545.134</v>
      </c>
      <c r="M4338">
        <v>1836.8230000000001</v>
      </c>
      <c r="N4338">
        <v>1975.171</v>
      </c>
      <c r="O4338">
        <v>2006.8579999999999</v>
      </c>
      <c r="P4338">
        <v>2038.454</v>
      </c>
      <c r="Q4338">
        <v>2090.7600000000002</v>
      </c>
      <c r="R4338">
        <v>2141.0300000000002</v>
      </c>
      <c r="S4338">
        <v>2188.41</v>
      </c>
      <c r="T4338">
        <v>2235.8040000000001</v>
      </c>
      <c r="U4338">
        <v>2278.1129999999998</v>
      </c>
      <c r="V4338">
        <v>2320.529</v>
      </c>
      <c r="W4338">
        <v>2363.0390000000002</v>
      </c>
      <c r="X4338">
        <v>2405.6320000000001</v>
      </c>
      <c r="Y4338">
        <v>2448.2950000000001</v>
      </c>
      <c r="Z4338">
        <v>2491.0169999999998</v>
      </c>
      <c r="AA4338">
        <v>2533.7860000000001</v>
      </c>
      <c r="AB4338">
        <v>2576.5909999999999</v>
      </c>
      <c r="AC4338">
        <v>2619.4189999999999</v>
      </c>
      <c r="AD4338">
        <v>2662.26</v>
      </c>
    </row>
    <row r="4339" spans="2:30" ht="15" customHeight="1" x14ac:dyDescent="0.45">
      <c r="B4339" t="s">
        <v>419</v>
      </c>
      <c r="C4339" t="s">
        <v>191</v>
      </c>
      <c r="D4339" t="s">
        <v>1883</v>
      </c>
      <c r="E4339" t="s">
        <v>1691</v>
      </c>
      <c r="F4339" t="s">
        <v>6537</v>
      </c>
      <c r="G4339" t="s">
        <v>422</v>
      </c>
      <c r="H4339" t="s">
        <v>1685</v>
      </c>
      <c r="I4339" t="s">
        <v>1686</v>
      </c>
      <c r="J4339">
        <v>1</v>
      </c>
      <c r="K4339">
        <v>42937.004999999997</v>
      </c>
      <c r="L4339">
        <v>39972.894</v>
      </c>
      <c r="M4339">
        <v>47161.006999999998</v>
      </c>
      <c r="N4339">
        <v>48233.921000000002</v>
      </c>
      <c r="O4339">
        <v>47663.53</v>
      </c>
      <c r="P4339">
        <v>47791.707000000002</v>
      </c>
      <c r="Q4339">
        <v>49275.875999999997</v>
      </c>
      <c r="R4339">
        <v>50896.870999999999</v>
      </c>
      <c r="S4339">
        <v>52355.53</v>
      </c>
      <c r="T4339">
        <v>53866.05</v>
      </c>
      <c r="U4339">
        <v>55465.29</v>
      </c>
      <c r="V4339">
        <v>57237.817999999999</v>
      </c>
      <c r="W4339">
        <v>59178.915000000001</v>
      </c>
      <c r="X4339">
        <v>61338.178999999996</v>
      </c>
      <c r="Y4339">
        <v>63721.038</v>
      </c>
      <c r="Z4339">
        <v>66384.278999999995</v>
      </c>
      <c r="AA4339">
        <v>69370.365999999995</v>
      </c>
      <c r="AB4339">
        <v>72742.676000000007</v>
      </c>
      <c r="AC4339">
        <v>76575.350000000006</v>
      </c>
      <c r="AD4339">
        <v>80433.002999999997</v>
      </c>
    </row>
    <row r="4340" spans="2:30" ht="15" customHeight="1" x14ac:dyDescent="0.45">
      <c r="B4340" t="s">
        <v>419</v>
      </c>
      <c r="C4340" t="s">
        <v>191</v>
      </c>
      <c r="D4340" t="s">
        <v>1884</v>
      </c>
      <c r="E4340" t="s">
        <v>1694</v>
      </c>
      <c r="F4340" t="s">
        <v>6538</v>
      </c>
      <c r="G4340" t="s">
        <v>422</v>
      </c>
      <c r="H4340" t="s">
        <v>1685</v>
      </c>
      <c r="I4340" t="s">
        <v>1686</v>
      </c>
      <c r="J4340">
        <v>1</v>
      </c>
      <c r="K4340">
        <v>7688.0550000000003</v>
      </c>
      <c r="L4340">
        <v>7382.1220000000003</v>
      </c>
      <c r="M4340">
        <v>7820.5169999999998</v>
      </c>
      <c r="N4340">
        <v>9963.2890000000007</v>
      </c>
      <c r="O4340">
        <v>9996.473</v>
      </c>
      <c r="P4340">
        <v>10040.493</v>
      </c>
      <c r="Q4340">
        <v>10104.35</v>
      </c>
      <c r="R4340">
        <v>10170.476000000001</v>
      </c>
      <c r="S4340">
        <v>10233.127</v>
      </c>
      <c r="T4340">
        <v>10301.992</v>
      </c>
      <c r="U4340">
        <v>10378.269</v>
      </c>
      <c r="V4340">
        <v>10461.94</v>
      </c>
      <c r="W4340">
        <v>10553.672</v>
      </c>
      <c r="X4340">
        <v>10653.630999999999</v>
      </c>
      <c r="Y4340">
        <v>10762.258</v>
      </c>
      <c r="Z4340">
        <v>10879.782999999999</v>
      </c>
      <c r="AA4340">
        <v>11006.638999999999</v>
      </c>
      <c r="AB4340">
        <v>11143.370999999999</v>
      </c>
      <c r="AC4340">
        <v>11290.245000000001</v>
      </c>
      <c r="AD4340">
        <v>11447.72</v>
      </c>
    </row>
    <row r="4341" spans="2:30" ht="15" customHeight="1" x14ac:dyDescent="0.45">
      <c r="B4341" t="s">
        <v>419</v>
      </c>
      <c r="C4341" t="s">
        <v>191</v>
      </c>
      <c r="D4341" t="s">
        <v>1885</v>
      </c>
      <c r="E4341" t="s">
        <v>1697</v>
      </c>
      <c r="F4341" t="s">
        <v>6539</v>
      </c>
      <c r="G4341" t="s">
        <v>422</v>
      </c>
      <c r="H4341" t="s">
        <v>1685</v>
      </c>
      <c r="I4341" t="s">
        <v>1686</v>
      </c>
      <c r="J4341">
        <v>1</v>
      </c>
      <c r="K4341">
        <v>7404.3140000000003</v>
      </c>
      <c r="L4341">
        <v>7147.93</v>
      </c>
      <c r="M4341">
        <v>7001.1750000000002</v>
      </c>
      <c r="N4341">
        <v>6753.6639999999998</v>
      </c>
      <c r="O4341">
        <v>6886.5370000000003</v>
      </c>
      <c r="P4341">
        <v>7548.8450000000003</v>
      </c>
      <c r="Q4341">
        <v>8264.5689999999995</v>
      </c>
      <c r="R4341">
        <v>9039.0759999999991</v>
      </c>
      <c r="S4341">
        <v>9962.8960000000006</v>
      </c>
      <c r="T4341">
        <v>11055</v>
      </c>
      <c r="U4341">
        <v>12234.907999999999</v>
      </c>
      <c r="V4341">
        <v>13496.285</v>
      </c>
      <c r="W4341">
        <v>14832.485000000001</v>
      </c>
      <c r="X4341">
        <v>16236.275</v>
      </c>
      <c r="Y4341">
        <v>17698.248</v>
      </c>
      <c r="Z4341">
        <v>19231.596000000001</v>
      </c>
      <c r="AA4341">
        <v>20833.882000000001</v>
      </c>
      <c r="AB4341">
        <v>22502.595000000001</v>
      </c>
      <c r="AC4341">
        <v>24236.026999999998</v>
      </c>
      <c r="AD4341">
        <v>26000.758999999998</v>
      </c>
    </row>
    <row r="4342" spans="2:30" ht="15" customHeight="1" x14ac:dyDescent="0.45">
      <c r="B4342" t="s">
        <v>419</v>
      </c>
      <c r="C4342" t="s">
        <v>191</v>
      </c>
      <c r="D4342" t="s">
        <v>1886</v>
      </c>
      <c r="E4342" t="s">
        <v>1700</v>
      </c>
      <c r="F4342" t="s">
        <v>6540</v>
      </c>
      <c r="G4342" t="s">
        <v>422</v>
      </c>
      <c r="H4342" t="s">
        <v>1685</v>
      </c>
      <c r="I4342" t="s">
        <v>1686</v>
      </c>
      <c r="J4342">
        <v>1</v>
      </c>
      <c r="K4342">
        <v>15214.834999999999</v>
      </c>
      <c r="L4342">
        <v>16168.272999999999</v>
      </c>
      <c r="M4342">
        <v>17468.254000000001</v>
      </c>
      <c r="N4342">
        <v>17210.601999999999</v>
      </c>
      <c r="O4342">
        <v>17931.196</v>
      </c>
      <c r="P4342">
        <v>19045.128000000001</v>
      </c>
      <c r="Q4342">
        <v>20275.214</v>
      </c>
      <c r="R4342">
        <v>21586.026999999998</v>
      </c>
      <c r="S4342">
        <v>23101.032999999999</v>
      </c>
      <c r="T4342">
        <v>24867.493999999999</v>
      </c>
      <c r="U4342">
        <v>26778.224999999999</v>
      </c>
      <c r="V4342">
        <v>28823.225999999999</v>
      </c>
      <c r="W4342">
        <v>30976.754000000001</v>
      </c>
      <c r="X4342">
        <v>33242.692000000003</v>
      </c>
      <c r="Y4342">
        <v>35613.048000000003</v>
      </c>
      <c r="Z4342">
        <v>38098.769</v>
      </c>
      <c r="AA4342">
        <v>40699.949999999997</v>
      </c>
      <c r="AB4342">
        <v>43420.855000000003</v>
      </c>
      <c r="AC4342">
        <v>46267.17</v>
      </c>
      <c r="AD4342">
        <v>49230.813000000002</v>
      </c>
    </row>
    <row r="4343" spans="2:30" ht="15" customHeight="1" x14ac:dyDescent="0.45">
      <c r="B4343" t="s">
        <v>419</v>
      </c>
      <c r="C4343" t="s">
        <v>191</v>
      </c>
      <c r="D4343" t="s">
        <v>1887</v>
      </c>
      <c r="E4343" t="s">
        <v>1703</v>
      </c>
      <c r="F4343" t="s">
        <v>6541</v>
      </c>
      <c r="G4343" t="s">
        <v>422</v>
      </c>
      <c r="H4343" t="s">
        <v>1685</v>
      </c>
      <c r="I4343" t="s">
        <v>1686</v>
      </c>
      <c r="J4343">
        <v>1</v>
      </c>
      <c r="K4343">
        <v>5389.2640000000001</v>
      </c>
      <c r="L4343">
        <v>6059.357</v>
      </c>
      <c r="M4343">
        <v>7304.8469999999998</v>
      </c>
      <c r="N4343">
        <v>7485.0290000000005</v>
      </c>
      <c r="O4343">
        <v>7660.826</v>
      </c>
      <c r="P4343">
        <v>7867.7740000000003</v>
      </c>
      <c r="Q4343">
        <v>8112.866</v>
      </c>
      <c r="R4343">
        <v>8347.6450000000004</v>
      </c>
      <c r="S4343">
        <v>8567.366</v>
      </c>
      <c r="T4343">
        <v>8788.9699999999993</v>
      </c>
      <c r="U4343">
        <v>9013.2360000000008</v>
      </c>
      <c r="V4343">
        <v>9240.1190000000006</v>
      </c>
      <c r="W4343">
        <v>9469.5740000000005</v>
      </c>
      <c r="X4343">
        <v>9701.5529999999999</v>
      </c>
      <c r="Y4343">
        <v>9936.0069999999996</v>
      </c>
      <c r="Z4343">
        <v>10172.888000000001</v>
      </c>
      <c r="AA4343">
        <v>10412.143</v>
      </c>
      <c r="AB4343">
        <v>10653.721</v>
      </c>
      <c r="AC4343">
        <v>10897.566999999999</v>
      </c>
      <c r="AD4343">
        <v>11143.626</v>
      </c>
    </row>
    <row r="4344" spans="2:30" ht="15" customHeight="1" x14ac:dyDescent="0.45">
      <c r="B4344" t="s">
        <v>419</v>
      </c>
      <c r="C4344" t="s">
        <v>191</v>
      </c>
      <c r="D4344" t="s">
        <v>1888</v>
      </c>
      <c r="E4344" t="s">
        <v>1706</v>
      </c>
      <c r="F4344" t="s">
        <v>6542</v>
      </c>
      <c r="G4344" t="s">
        <v>422</v>
      </c>
      <c r="H4344" t="s">
        <v>1685</v>
      </c>
      <c r="I4344" t="s">
        <v>1686</v>
      </c>
      <c r="J4344">
        <v>1</v>
      </c>
      <c r="K4344">
        <v>659.322</v>
      </c>
      <c r="L4344">
        <v>771.90700000000004</v>
      </c>
      <c r="M4344">
        <v>857.73800000000006</v>
      </c>
      <c r="N4344">
        <v>889.11699999999996</v>
      </c>
      <c r="O4344">
        <v>920.298</v>
      </c>
      <c r="P4344">
        <v>957.94299999999998</v>
      </c>
      <c r="Q4344">
        <v>1003.823</v>
      </c>
      <c r="R4344">
        <v>1048.83</v>
      </c>
      <c r="S4344">
        <v>1091.8589999999999</v>
      </c>
      <c r="T4344">
        <v>1136.079</v>
      </c>
      <c r="U4344">
        <v>1181.4929999999999</v>
      </c>
      <c r="V4344">
        <v>1228.1030000000001</v>
      </c>
      <c r="W4344">
        <v>1275.9059999999999</v>
      </c>
      <c r="X4344">
        <v>1324.8989999999999</v>
      </c>
      <c r="Y4344">
        <v>1375.079</v>
      </c>
      <c r="Z4344">
        <v>1426.4359999999999</v>
      </c>
      <c r="AA4344">
        <v>1478.963</v>
      </c>
      <c r="AB4344">
        <v>1532.6469999999999</v>
      </c>
      <c r="AC4344">
        <v>1587.4749999999999</v>
      </c>
      <c r="AD4344">
        <v>1643.43</v>
      </c>
    </row>
    <row r="4345" spans="2:30" ht="15" customHeight="1" x14ac:dyDescent="0.45">
      <c r="B4345" t="s">
        <v>419</v>
      </c>
      <c r="C4345" t="s">
        <v>191</v>
      </c>
      <c r="D4345" t="s">
        <v>1889</v>
      </c>
      <c r="E4345" t="s">
        <v>1715</v>
      </c>
      <c r="F4345" t="s">
        <v>6545</v>
      </c>
      <c r="G4345" t="s">
        <v>422</v>
      </c>
      <c r="H4345" t="s">
        <v>1685</v>
      </c>
      <c r="I4345" t="s">
        <v>1686</v>
      </c>
      <c r="J4345">
        <v>1</v>
      </c>
      <c r="K4345">
        <v>1529.27</v>
      </c>
      <c r="L4345">
        <v>1206.73</v>
      </c>
      <c r="M4345">
        <v>1313.405</v>
      </c>
      <c r="N4345">
        <v>1308.827</v>
      </c>
      <c r="O4345">
        <v>1304.2660000000001</v>
      </c>
      <c r="P4345">
        <v>1299.72</v>
      </c>
      <c r="Q4345">
        <v>1295.19</v>
      </c>
      <c r="R4345">
        <v>1290.6759999999999</v>
      </c>
      <c r="S4345">
        <v>1286.1780000000001</v>
      </c>
      <c r="T4345">
        <v>1281.6949999999999</v>
      </c>
      <c r="U4345">
        <v>1277.2280000000001</v>
      </c>
      <c r="V4345">
        <v>1272.777</v>
      </c>
      <c r="W4345">
        <v>1268.3409999999999</v>
      </c>
      <c r="X4345">
        <v>1263.921</v>
      </c>
      <c r="Y4345">
        <v>1259.5160000000001</v>
      </c>
      <c r="Z4345">
        <v>1255.126</v>
      </c>
      <c r="AA4345">
        <v>1250.752</v>
      </c>
      <c r="AB4345">
        <v>1246.393</v>
      </c>
      <c r="AC4345">
        <v>1242.049</v>
      </c>
      <c r="AD4345">
        <v>1237.72</v>
      </c>
    </row>
    <row r="4346" spans="2:30" ht="15" customHeight="1" x14ac:dyDescent="0.45">
      <c r="B4346" t="s">
        <v>419</v>
      </c>
      <c r="C4346" t="s">
        <v>191</v>
      </c>
      <c r="D4346" t="s">
        <v>1890</v>
      </c>
      <c r="E4346" t="s">
        <v>1891</v>
      </c>
      <c r="F4346" t="s">
        <v>6598</v>
      </c>
      <c r="G4346" t="s">
        <v>422</v>
      </c>
      <c r="H4346" t="s">
        <v>1685</v>
      </c>
      <c r="I4346" t="s">
        <v>1686</v>
      </c>
      <c r="J4346">
        <v>1</v>
      </c>
      <c r="K4346">
        <v>2179.63</v>
      </c>
      <c r="L4346">
        <v>2350.8629999999998</v>
      </c>
      <c r="M4346">
        <v>2312.4969999999998</v>
      </c>
      <c r="N4346">
        <v>3841.2840000000001</v>
      </c>
      <c r="O4346">
        <v>5513.2820000000002</v>
      </c>
      <c r="P4346">
        <v>6135.44</v>
      </c>
      <c r="Q4346">
        <v>6446.7960000000003</v>
      </c>
      <c r="R4346">
        <v>6884.393</v>
      </c>
      <c r="S4346">
        <v>7417.6629999999996</v>
      </c>
      <c r="T4346">
        <v>7976.4889999999996</v>
      </c>
      <c r="U4346">
        <v>8549.81</v>
      </c>
      <c r="V4346">
        <v>9142.8109999999997</v>
      </c>
      <c r="W4346">
        <v>9776.9889999999996</v>
      </c>
      <c r="X4346">
        <v>10463.136</v>
      </c>
      <c r="Y4346">
        <v>11218.773999999999</v>
      </c>
      <c r="Z4346">
        <v>12053.789000000001</v>
      </c>
      <c r="AA4346">
        <v>12988.088</v>
      </c>
      <c r="AB4346">
        <v>14041.853999999999</v>
      </c>
      <c r="AC4346">
        <v>15221.414000000001</v>
      </c>
      <c r="AD4346">
        <v>16656.702000000001</v>
      </c>
    </row>
    <row r="4347" spans="2:30" ht="15" customHeight="1" x14ac:dyDescent="0.45">
      <c r="B4347" t="s">
        <v>419</v>
      </c>
      <c r="C4347" t="s">
        <v>191</v>
      </c>
      <c r="D4347" t="s">
        <v>1893</v>
      </c>
      <c r="E4347" t="s">
        <v>1721</v>
      </c>
      <c r="F4347" t="s">
        <v>6547</v>
      </c>
      <c r="G4347" t="s">
        <v>422</v>
      </c>
      <c r="H4347" t="s">
        <v>1685</v>
      </c>
      <c r="I4347" t="s">
        <v>1686</v>
      </c>
      <c r="J4347">
        <v>1</v>
      </c>
      <c r="K4347">
        <v>1651.0930000000001</v>
      </c>
      <c r="L4347">
        <v>1545.134</v>
      </c>
      <c r="M4347">
        <v>1836.8230000000001</v>
      </c>
      <c r="N4347">
        <v>1975.171</v>
      </c>
      <c r="O4347">
        <v>1737.2070000000001</v>
      </c>
      <c r="P4347">
        <v>1766.0550000000001</v>
      </c>
      <c r="Q4347">
        <v>1810.231</v>
      </c>
      <c r="R4347">
        <v>1852.692</v>
      </c>
      <c r="S4347">
        <v>1892.5340000000001</v>
      </c>
      <c r="T4347">
        <v>1932.4359999999999</v>
      </c>
      <c r="U4347">
        <v>1969.002</v>
      </c>
      <c r="V4347">
        <v>2005.674</v>
      </c>
      <c r="W4347">
        <v>2042.4570000000001</v>
      </c>
      <c r="X4347">
        <v>2079.3690000000001</v>
      </c>
      <c r="Y4347">
        <v>2116.3240000000001</v>
      </c>
      <c r="Z4347">
        <v>2153.3339999999998</v>
      </c>
      <c r="AA4347">
        <v>2190.377</v>
      </c>
      <c r="AB4347">
        <v>2227.44</v>
      </c>
      <c r="AC4347">
        <v>2264.5230000000001</v>
      </c>
      <c r="AD4347">
        <v>2301.6190000000001</v>
      </c>
    </row>
    <row r="4348" spans="2:30" ht="15" customHeight="1" x14ac:dyDescent="0.45">
      <c r="B4348" t="s">
        <v>419</v>
      </c>
      <c r="C4348" t="s">
        <v>191</v>
      </c>
      <c r="D4348" t="s">
        <v>1894</v>
      </c>
      <c r="E4348" t="s">
        <v>1895</v>
      </c>
      <c r="F4348" t="s">
        <v>6599</v>
      </c>
      <c r="G4348" t="s">
        <v>422</v>
      </c>
      <c r="H4348" t="s">
        <v>1685</v>
      </c>
      <c r="I4348" t="s">
        <v>1686</v>
      </c>
      <c r="J4348">
        <v>1</v>
      </c>
      <c r="K4348">
        <v>0</v>
      </c>
      <c r="L4348">
        <v>0</v>
      </c>
      <c r="M4348">
        <v>0</v>
      </c>
      <c r="N4348">
        <v>0</v>
      </c>
      <c r="O4348">
        <v>0</v>
      </c>
      <c r="P4348">
        <v>0</v>
      </c>
      <c r="Q4348">
        <v>0</v>
      </c>
      <c r="R4348">
        <v>0</v>
      </c>
      <c r="S4348">
        <v>0</v>
      </c>
      <c r="T4348">
        <v>0</v>
      </c>
      <c r="U4348">
        <v>0</v>
      </c>
      <c r="V4348">
        <v>0</v>
      </c>
      <c r="W4348">
        <v>0</v>
      </c>
      <c r="X4348">
        <v>0</v>
      </c>
      <c r="Y4348">
        <v>0</v>
      </c>
      <c r="Z4348">
        <v>0</v>
      </c>
      <c r="AA4348">
        <v>0</v>
      </c>
      <c r="AB4348">
        <v>0</v>
      </c>
      <c r="AC4348">
        <v>0</v>
      </c>
      <c r="AD4348">
        <v>0</v>
      </c>
    </row>
    <row r="4349" spans="2:30" ht="15" customHeight="1" x14ac:dyDescent="0.45">
      <c r="B4349" t="s">
        <v>419</v>
      </c>
      <c r="C4349" t="s">
        <v>191</v>
      </c>
      <c r="D4349" t="s">
        <v>1897</v>
      </c>
      <c r="E4349" t="s">
        <v>1898</v>
      </c>
      <c r="F4349" t="s">
        <v>6600</v>
      </c>
      <c r="G4349" t="s">
        <v>422</v>
      </c>
      <c r="H4349" t="s">
        <v>1685</v>
      </c>
      <c r="I4349" t="s">
        <v>1686</v>
      </c>
      <c r="J4349">
        <v>1</v>
      </c>
      <c r="K4349">
        <v>0</v>
      </c>
      <c r="L4349">
        <v>0</v>
      </c>
      <c r="M4349">
        <v>0</v>
      </c>
      <c r="N4349">
        <v>0</v>
      </c>
      <c r="O4349">
        <v>0</v>
      </c>
      <c r="P4349">
        <v>0</v>
      </c>
      <c r="Q4349">
        <v>0</v>
      </c>
      <c r="R4349">
        <v>0</v>
      </c>
      <c r="S4349">
        <v>0</v>
      </c>
      <c r="T4349">
        <v>0</v>
      </c>
      <c r="U4349">
        <v>0</v>
      </c>
      <c r="V4349">
        <v>0</v>
      </c>
      <c r="W4349">
        <v>0</v>
      </c>
      <c r="X4349">
        <v>0</v>
      </c>
      <c r="Y4349">
        <v>0</v>
      </c>
      <c r="Z4349">
        <v>0</v>
      </c>
      <c r="AA4349">
        <v>0</v>
      </c>
      <c r="AB4349">
        <v>0</v>
      </c>
      <c r="AC4349">
        <v>0</v>
      </c>
      <c r="AD4349">
        <v>0</v>
      </c>
    </row>
    <row r="4350" spans="2:30" ht="15" customHeight="1" x14ac:dyDescent="0.45">
      <c r="B4350" t="s">
        <v>419</v>
      </c>
      <c r="C4350" t="s">
        <v>191</v>
      </c>
      <c r="D4350" t="s">
        <v>1900</v>
      </c>
      <c r="E4350" t="s">
        <v>1901</v>
      </c>
      <c r="F4350" t="s">
        <v>6601</v>
      </c>
      <c r="G4350" t="s">
        <v>422</v>
      </c>
      <c r="H4350" t="s">
        <v>1685</v>
      </c>
      <c r="I4350" t="s">
        <v>1686</v>
      </c>
      <c r="J4350">
        <v>1</v>
      </c>
      <c r="K4350">
        <v>1.6379999999999999</v>
      </c>
      <c r="L4350">
        <v>1.6379999999999999</v>
      </c>
      <c r="M4350">
        <v>1.8740000000000001</v>
      </c>
      <c r="N4350">
        <v>1.978</v>
      </c>
      <c r="O4350">
        <v>1.994</v>
      </c>
      <c r="P4350">
        <v>2.008</v>
      </c>
      <c r="Q4350">
        <v>2.0369999999999999</v>
      </c>
      <c r="R4350">
        <v>2.0640000000000001</v>
      </c>
      <c r="S4350">
        <v>2.089</v>
      </c>
      <c r="T4350">
        <v>2.1139999999999999</v>
      </c>
      <c r="U4350">
        <v>2.1349999999999998</v>
      </c>
      <c r="V4350">
        <v>2.1560000000000001</v>
      </c>
      <c r="W4350">
        <v>2.177</v>
      </c>
      <c r="X4350">
        <v>2.1970000000000001</v>
      </c>
      <c r="Y4350">
        <v>2.2170000000000001</v>
      </c>
      <c r="Z4350">
        <v>2.2370000000000001</v>
      </c>
      <c r="AA4350">
        <v>2.2570000000000001</v>
      </c>
      <c r="AB4350">
        <v>2.2770000000000001</v>
      </c>
      <c r="AC4350">
        <v>2.2959999999999998</v>
      </c>
      <c r="AD4350">
        <v>2.3159999999999998</v>
      </c>
    </row>
    <row r="4351" spans="2:30" ht="15" customHeight="1" x14ac:dyDescent="0.45">
      <c r="B4351" t="s">
        <v>419</v>
      </c>
      <c r="C4351" t="s">
        <v>191</v>
      </c>
      <c r="D4351" t="s">
        <v>1903</v>
      </c>
      <c r="E4351" t="s">
        <v>1904</v>
      </c>
      <c r="F4351" t="s">
        <v>6602</v>
      </c>
      <c r="G4351" t="s">
        <v>422</v>
      </c>
      <c r="H4351" t="s">
        <v>1685</v>
      </c>
      <c r="I4351" t="s">
        <v>1686</v>
      </c>
      <c r="J4351">
        <v>2</v>
      </c>
      <c r="K4351">
        <v>1649.4549999999999</v>
      </c>
      <c r="L4351">
        <v>1543.4960000000001</v>
      </c>
      <c r="M4351">
        <v>1834.9490000000001</v>
      </c>
      <c r="N4351">
        <v>1973.192</v>
      </c>
      <c r="O4351">
        <v>1735.213</v>
      </c>
      <c r="P4351">
        <v>1764.047</v>
      </c>
      <c r="Q4351">
        <v>1808.194</v>
      </c>
      <c r="R4351">
        <v>1850.6279999999999</v>
      </c>
      <c r="S4351">
        <v>1890.444</v>
      </c>
      <c r="T4351">
        <v>1930.3219999999999</v>
      </c>
      <c r="U4351">
        <v>1966.867</v>
      </c>
      <c r="V4351">
        <v>2003.518</v>
      </c>
      <c r="W4351">
        <v>2040.2809999999999</v>
      </c>
      <c r="X4351">
        <v>2077.172</v>
      </c>
      <c r="Y4351">
        <v>2114.107</v>
      </c>
      <c r="Z4351">
        <v>2151.096</v>
      </c>
      <c r="AA4351">
        <v>2188.1190000000001</v>
      </c>
      <c r="AB4351">
        <v>2225.163</v>
      </c>
      <c r="AC4351">
        <v>2262.2260000000001</v>
      </c>
      <c r="AD4351">
        <v>2299.3029999999999</v>
      </c>
    </row>
    <row r="4352" spans="2:30" ht="15" customHeight="1" x14ac:dyDescent="0.45">
      <c r="B4352" t="s">
        <v>419</v>
      </c>
      <c r="C4352" t="s">
        <v>191</v>
      </c>
      <c r="D4352" t="s">
        <v>1906</v>
      </c>
      <c r="E4352" t="s">
        <v>1907</v>
      </c>
      <c r="F4352" t="s">
        <v>6603</v>
      </c>
      <c r="G4352" t="s">
        <v>422</v>
      </c>
      <c r="H4352" t="s">
        <v>1685</v>
      </c>
      <c r="I4352" t="s">
        <v>1686</v>
      </c>
      <c r="J4352">
        <v>2</v>
      </c>
      <c r="K4352">
        <v>0</v>
      </c>
      <c r="L4352">
        <v>0</v>
      </c>
      <c r="M4352">
        <v>0</v>
      </c>
      <c r="N4352">
        <v>0</v>
      </c>
      <c r="O4352">
        <v>0</v>
      </c>
      <c r="P4352">
        <v>0</v>
      </c>
      <c r="Q4352">
        <v>0</v>
      </c>
      <c r="R4352">
        <v>0</v>
      </c>
      <c r="S4352">
        <v>0</v>
      </c>
      <c r="T4352">
        <v>0</v>
      </c>
      <c r="U4352">
        <v>0</v>
      </c>
      <c r="V4352">
        <v>0</v>
      </c>
      <c r="W4352">
        <v>0</v>
      </c>
      <c r="X4352">
        <v>0</v>
      </c>
      <c r="Y4352">
        <v>0</v>
      </c>
      <c r="Z4352">
        <v>0</v>
      </c>
      <c r="AA4352">
        <v>0</v>
      </c>
      <c r="AB4352">
        <v>0</v>
      </c>
      <c r="AC4352">
        <v>0</v>
      </c>
      <c r="AD4352">
        <v>0</v>
      </c>
    </row>
    <row r="4353" spans="2:30" ht="15" customHeight="1" x14ac:dyDescent="0.45">
      <c r="B4353" t="s">
        <v>419</v>
      </c>
      <c r="C4353" t="s">
        <v>191</v>
      </c>
      <c r="D4353" t="s">
        <v>1909</v>
      </c>
      <c r="E4353" t="s">
        <v>1724</v>
      </c>
      <c r="F4353" t="s">
        <v>6548</v>
      </c>
      <c r="G4353" t="s">
        <v>422</v>
      </c>
      <c r="H4353" t="s">
        <v>1685</v>
      </c>
      <c r="I4353" t="s">
        <v>1686</v>
      </c>
      <c r="J4353">
        <v>2</v>
      </c>
      <c r="K4353">
        <v>42937.004999999997</v>
      </c>
      <c r="L4353">
        <v>39973.046999999999</v>
      </c>
      <c r="M4353">
        <v>47161.154999999999</v>
      </c>
      <c r="N4353">
        <v>48234.065000000002</v>
      </c>
      <c r="O4353">
        <v>47223.082999999999</v>
      </c>
      <c r="P4353">
        <v>46726.355000000003</v>
      </c>
      <c r="Q4353">
        <v>48526.73</v>
      </c>
      <c r="R4353">
        <v>50107.752</v>
      </c>
      <c r="S4353">
        <v>51697.951999999997</v>
      </c>
      <c r="T4353">
        <v>53189.824000000001</v>
      </c>
      <c r="U4353">
        <v>54778.451000000001</v>
      </c>
      <c r="V4353">
        <v>56513.851000000002</v>
      </c>
      <c r="W4353">
        <v>58432.796999999999</v>
      </c>
      <c r="X4353">
        <v>60570.055999999997</v>
      </c>
      <c r="Y4353">
        <v>62933.563999999998</v>
      </c>
      <c r="Z4353">
        <v>65575.964999999997</v>
      </c>
      <c r="AA4353">
        <v>68540.747000000003</v>
      </c>
      <c r="AB4353">
        <v>71890.203999999998</v>
      </c>
      <c r="AC4353">
        <v>75702.365999999995</v>
      </c>
      <c r="AD4353">
        <v>79529.66</v>
      </c>
    </row>
    <row r="4354" spans="2:30" ht="15" customHeight="1" x14ac:dyDescent="0.45">
      <c r="B4354" t="s">
        <v>419</v>
      </c>
      <c r="C4354" t="s">
        <v>191</v>
      </c>
      <c r="D4354" t="s">
        <v>1910</v>
      </c>
      <c r="E4354" t="s">
        <v>1911</v>
      </c>
      <c r="F4354" t="s">
        <v>6604</v>
      </c>
      <c r="G4354" t="s">
        <v>422</v>
      </c>
      <c r="H4354" t="s">
        <v>1685</v>
      </c>
      <c r="I4354" t="s">
        <v>1686</v>
      </c>
      <c r="J4354">
        <v>2</v>
      </c>
      <c r="K4354">
        <v>29443.696</v>
      </c>
      <c r="L4354">
        <v>28006.024000000001</v>
      </c>
      <c r="M4354">
        <v>33519.222999999998</v>
      </c>
      <c r="N4354">
        <v>34176.817000000003</v>
      </c>
      <c r="O4354">
        <v>33186.322</v>
      </c>
      <c r="P4354">
        <v>32157.710999999999</v>
      </c>
      <c r="Q4354">
        <v>33323.711000000003</v>
      </c>
      <c r="R4354">
        <v>34281.853999999999</v>
      </c>
      <c r="S4354">
        <v>35269.83</v>
      </c>
      <c r="T4354">
        <v>36136.069000000003</v>
      </c>
      <c r="U4354">
        <v>37078.887000000002</v>
      </c>
      <c r="V4354">
        <v>38149.394999999997</v>
      </c>
      <c r="W4354">
        <v>39384.555999999997</v>
      </c>
      <c r="X4354">
        <v>40819.182000000001</v>
      </c>
      <c r="Y4354">
        <v>42462.993999999999</v>
      </c>
      <c r="Z4354">
        <v>44367.398999999998</v>
      </c>
      <c r="AA4354">
        <v>46576.214999999997</v>
      </c>
      <c r="AB4354">
        <v>49151.999000000003</v>
      </c>
      <c r="AC4354">
        <v>52172.741999999998</v>
      </c>
      <c r="AD4354">
        <v>55193.156999999999</v>
      </c>
    </row>
    <row r="4355" spans="2:30" ht="15" customHeight="1" x14ac:dyDescent="0.45">
      <c r="B4355" t="s">
        <v>419</v>
      </c>
      <c r="C4355" t="s">
        <v>191</v>
      </c>
      <c r="D4355" t="s">
        <v>1913</v>
      </c>
      <c r="E4355" t="s">
        <v>1914</v>
      </c>
      <c r="F4355" t="s">
        <v>6605</v>
      </c>
      <c r="G4355" t="s">
        <v>422</v>
      </c>
      <c r="H4355" t="s">
        <v>1685</v>
      </c>
      <c r="I4355" t="s">
        <v>1686</v>
      </c>
      <c r="J4355">
        <v>2</v>
      </c>
      <c r="K4355">
        <v>495.238</v>
      </c>
      <c r="L4355">
        <v>484.52</v>
      </c>
      <c r="M4355">
        <v>472.24900000000002</v>
      </c>
      <c r="N4355">
        <v>454.66399999999999</v>
      </c>
      <c r="O4355">
        <v>463.90100000000001</v>
      </c>
      <c r="P4355">
        <v>509.43299999999999</v>
      </c>
      <c r="Q4355">
        <v>559.21299999999997</v>
      </c>
      <c r="R4355">
        <v>613.43399999999997</v>
      </c>
      <c r="S4355">
        <v>678.11</v>
      </c>
      <c r="T4355">
        <v>754.61900000000003</v>
      </c>
      <c r="U4355">
        <v>837.61099999999999</v>
      </c>
      <c r="V4355">
        <v>926.71600000000001</v>
      </c>
      <c r="W4355">
        <v>1021.47</v>
      </c>
      <c r="X4355">
        <v>1121.412</v>
      </c>
      <c r="Y4355">
        <v>1225.92</v>
      </c>
      <c r="Z4355">
        <v>1335.9639999999999</v>
      </c>
      <c r="AA4355">
        <v>1451.422</v>
      </c>
      <c r="AB4355">
        <v>1572.1690000000001</v>
      </c>
      <c r="AC4355">
        <v>1698.1369999999999</v>
      </c>
      <c r="AD4355">
        <v>1827.0809999999999</v>
      </c>
    </row>
    <row r="4356" spans="2:30" ht="15" customHeight="1" x14ac:dyDescent="0.45">
      <c r="B4356" t="s">
        <v>419</v>
      </c>
      <c r="C4356" t="s">
        <v>191</v>
      </c>
      <c r="D4356" t="s">
        <v>1916</v>
      </c>
      <c r="E4356" t="s">
        <v>1917</v>
      </c>
      <c r="F4356" t="s">
        <v>6606</v>
      </c>
      <c r="G4356" t="s">
        <v>422</v>
      </c>
      <c r="H4356" t="s">
        <v>1685</v>
      </c>
      <c r="I4356" t="s">
        <v>1686</v>
      </c>
      <c r="J4356">
        <v>2</v>
      </c>
      <c r="K4356">
        <v>1921.182</v>
      </c>
      <c r="L4356">
        <v>1978.2729999999999</v>
      </c>
      <c r="M4356">
        <v>2706.33</v>
      </c>
      <c r="N4356">
        <v>2725.7469999999998</v>
      </c>
      <c r="O4356">
        <v>2743.748</v>
      </c>
      <c r="P4356">
        <v>2766.0880000000002</v>
      </c>
      <c r="Q4356">
        <v>2793.7840000000001</v>
      </c>
      <c r="R4356">
        <v>2818.971</v>
      </c>
      <c r="S4356">
        <v>2840.9050000000002</v>
      </c>
      <c r="T4356">
        <v>2862.4070000000002</v>
      </c>
      <c r="U4356">
        <v>2883.6030000000001</v>
      </c>
      <c r="V4356">
        <v>2904.4459999999999</v>
      </c>
      <c r="W4356">
        <v>2924.9479999999999</v>
      </c>
      <c r="X4356">
        <v>2945.1309999999999</v>
      </c>
      <c r="Y4356">
        <v>2964.9290000000001</v>
      </c>
      <c r="Z4356">
        <v>2984.3580000000002</v>
      </c>
      <c r="AA4356">
        <v>3003.41</v>
      </c>
      <c r="AB4356">
        <v>3022.08</v>
      </c>
      <c r="AC4356">
        <v>3040.377</v>
      </c>
      <c r="AD4356">
        <v>3058.3029999999999</v>
      </c>
    </row>
    <row r="4357" spans="2:30" ht="15" customHeight="1" x14ac:dyDescent="0.45">
      <c r="B4357" t="s">
        <v>419</v>
      </c>
      <c r="C4357" t="s">
        <v>191</v>
      </c>
      <c r="D4357" t="s">
        <v>1919</v>
      </c>
      <c r="E4357" t="s">
        <v>1920</v>
      </c>
      <c r="F4357" t="s">
        <v>6607</v>
      </c>
      <c r="G4357" t="s">
        <v>422</v>
      </c>
      <c r="H4357" t="s">
        <v>1685</v>
      </c>
      <c r="I4357" t="s">
        <v>1686</v>
      </c>
      <c r="J4357">
        <v>2</v>
      </c>
      <c r="K4357">
        <v>11076.89</v>
      </c>
      <c r="L4357">
        <v>9504.23</v>
      </c>
      <c r="M4357">
        <v>10463.352999999999</v>
      </c>
      <c r="N4357">
        <v>10876.838</v>
      </c>
      <c r="O4357">
        <v>10829.111999999999</v>
      </c>
      <c r="P4357">
        <v>11293.123</v>
      </c>
      <c r="Q4357">
        <v>11850.021000000001</v>
      </c>
      <c r="R4357">
        <v>12393.493</v>
      </c>
      <c r="S4357">
        <v>12909.107</v>
      </c>
      <c r="T4357">
        <v>13436.728999999999</v>
      </c>
      <c r="U4357">
        <v>13978.351000000001</v>
      </c>
      <c r="V4357">
        <v>14533.295</v>
      </c>
      <c r="W4357">
        <v>15101.822</v>
      </c>
      <c r="X4357">
        <v>15684.33</v>
      </c>
      <c r="Y4357">
        <v>16279.721</v>
      </c>
      <c r="Z4357">
        <v>16888.243999999999</v>
      </c>
      <c r="AA4357">
        <v>17509.7</v>
      </c>
      <c r="AB4357">
        <v>18143.955999999998</v>
      </c>
      <c r="AC4357">
        <v>18791.11</v>
      </c>
      <c r="AD4357">
        <v>19451.118999999999</v>
      </c>
    </row>
    <row r="4358" spans="2:30" ht="15" customHeight="1" x14ac:dyDescent="0.45">
      <c r="B4358" t="s">
        <v>419</v>
      </c>
      <c r="C4358" t="s">
        <v>191</v>
      </c>
      <c r="D4358" t="s">
        <v>1922</v>
      </c>
      <c r="E4358" t="s">
        <v>1923</v>
      </c>
      <c r="F4358" t="s">
        <v>6608</v>
      </c>
      <c r="G4358" t="s">
        <v>422</v>
      </c>
      <c r="H4358" t="s">
        <v>1685</v>
      </c>
      <c r="I4358" t="s">
        <v>1686</v>
      </c>
      <c r="J4358">
        <v>2</v>
      </c>
      <c r="K4358">
        <v>0</v>
      </c>
      <c r="L4358">
        <v>0</v>
      </c>
      <c r="M4358">
        <v>0</v>
      </c>
      <c r="N4358">
        <v>0</v>
      </c>
      <c r="O4358">
        <v>0</v>
      </c>
      <c r="P4358">
        <v>0</v>
      </c>
      <c r="Q4358">
        <v>0</v>
      </c>
      <c r="R4358">
        <v>0</v>
      </c>
      <c r="S4358">
        <v>0</v>
      </c>
      <c r="T4358">
        <v>0</v>
      </c>
      <c r="U4358">
        <v>0</v>
      </c>
      <c r="V4358">
        <v>0</v>
      </c>
      <c r="W4358">
        <v>0</v>
      </c>
      <c r="X4358">
        <v>0</v>
      </c>
      <c r="Y4358">
        <v>0</v>
      </c>
      <c r="Z4358">
        <v>0</v>
      </c>
      <c r="AA4358">
        <v>0</v>
      </c>
      <c r="AB4358">
        <v>0</v>
      </c>
      <c r="AC4358">
        <v>0</v>
      </c>
      <c r="AD4358">
        <v>0</v>
      </c>
    </row>
    <row r="4359" spans="2:30" ht="15" customHeight="1" x14ac:dyDescent="0.45">
      <c r="B4359" t="s">
        <v>419</v>
      </c>
      <c r="C4359" t="s">
        <v>191</v>
      </c>
      <c r="D4359" t="s">
        <v>1925</v>
      </c>
      <c r="E4359" t="s">
        <v>1730</v>
      </c>
      <c r="F4359" t="s">
        <v>6550</v>
      </c>
      <c r="G4359" t="s">
        <v>422</v>
      </c>
      <c r="H4359" t="s">
        <v>1685</v>
      </c>
      <c r="I4359" t="s">
        <v>1686</v>
      </c>
      <c r="J4359">
        <v>2</v>
      </c>
      <c r="K4359">
        <v>7404.3140000000003</v>
      </c>
      <c r="L4359">
        <v>7147.93</v>
      </c>
      <c r="M4359">
        <v>7001.1750000000002</v>
      </c>
      <c r="N4359">
        <v>6753.6639999999998</v>
      </c>
      <c r="O4359">
        <v>6886.5370000000003</v>
      </c>
      <c r="P4359">
        <v>7548.8440000000001</v>
      </c>
      <c r="Q4359">
        <v>8264.5910000000003</v>
      </c>
      <c r="R4359">
        <v>9039.1419999999998</v>
      </c>
      <c r="S4359">
        <v>9963.0460000000003</v>
      </c>
      <c r="T4359">
        <v>11055.275</v>
      </c>
      <c r="U4359">
        <v>12235.347</v>
      </c>
      <c r="V4359">
        <v>13496.915999999999</v>
      </c>
      <c r="W4359">
        <v>14833.329</v>
      </c>
      <c r="X4359">
        <v>16237.344999999999</v>
      </c>
      <c r="Y4359">
        <v>17699.552</v>
      </c>
      <c r="Z4359">
        <v>19233.132000000001</v>
      </c>
      <c r="AA4359">
        <v>20835.647000000001</v>
      </c>
      <c r="AB4359">
        <v>22504.58</v>
      </c>
      <c r="AC4359">
        <v>24238.217000000001</v>
      </c>
      <c r="AD4359">
        <v>26003.13</v>
      </c>
    </row>
    <row r="4360" spans="2:30" ht="15" customHeight="1" x14ac:dyDescent="0.45">
      <c r="B4360" t="s">
        <v>419</v>
      </c>
      <c r="C4360" t="s">
        <v>191</v>
      </c>
      <c r="D4360" t="s">
        <v>1926</v>
      </c>
      <c r="E4360" t="s">
        <v>1927</v>
      </c>
      <c r="F4360" t="s">
        <v>6609</v>
      </c>
      <c r="G4360" t="s">
        <v>422</v>
      </c>
      <c r="H4360" t="s">
        <v>1685</v>
      </c>
      <c r="I4360" t="s">
        <v>1686</v>
      </c>
      <c r="J4360">
        <v>2</v>
      </c>
      <c r="K4360">
        <v>0</v>
      </c>
      <c r="L4360">
        <v>0</v>
      </c>
      <c r="M4360">
        <v>0</v>
      </c>
      <c r="N4360">
        <v>0</v>
      </c>
      <c r="O4360">
        <v>0</v>
      </c>
      <c r="P4360">
        <v>0</v>
      </c>
      <c r="Q4360">
        <v>0</v>
      </c>
      <c r="R4360">
        <v>0</v>
      </c>
      <c r="S4360">
        <v>0</v>
      </c>
      <c r="T4360">
        <v>0</v>
      </c>
      <c r="U4360">
        <v>0</v>
      </c>
      <c r="V4360">
        <v>0</v>
      </c>
      <c r="W4360">
        <v>0</v>
      </c>
      <c r="X4360">
        <v>0</v>
      </c>
      <c r="Y4360">
        <v>0</v>
      </c>
      <c r="Z4360">
        <v>0</v>
      </c>
      <c r="AA4360">
        <v>0</v>
      </c>
      <c r="AB4360">
        <v>0</v>
      </c>
      <c r="AC4360">
        <v>0</v>
      </c>
      <c r="AD4360">
        <v>0</v>
      </c>
    </row>
    <row r="4361" spans="2:30" ht="15" customHeight="1" x14ac:dyDescent="0.45">
      <c r="B4361" t="s">
        <v>419</v>
      </c>
      <c r="C4361" t="s">
        <v>191</v>
      </c>
      <c r="D4361" t="s">
        <v>1929</v>
      </c>
      <c r="E4361" t="s">
        <v>1930</v>
      </c>
      <c r="F4361" t="s">
        <v>6610</v>
      </c>
      <c r="G4361" t="s">
        <v>422</v>
      </c>
      <c r="H4361" t="s">
        <v>1685</v>
      </c>
      <c r="I4361" t="s">
        <v>1686</v>
      </c>
      <c r="J4361">
        <v>2</v>
      </c>
      <c r="K4361">
        <v>7404.3140000000003</v>
      </c>
      <c r="L4361">
        <v>7147.93</v>
      </c>
      <c r="M4361">
        <v>7001.1750000000002</v>
      </c>
      <c r="N4361">
        <v>6753.6639999999998</v>
      </c>
      <c r="O4361">
        <v>6886.5370000000003</v>
      </c>
      <c r="P4361">
        <v>7548.8440000000001</v>
      </c>
      <c r="Q4361">
        <v>8264.5910000000003</v>
      </c>
      <c r="R4361">
        <v>9039.1419999999998</v>
      </c>
      <c r="S4361">
        <v>9963.0460000000003</v>
      </c>
      <c r="T4361">
        <v>11055.275</v>
      </c>
      <c r="U4361">
        <v>12235.347</v>
      </c>
      <c r="V4361">
        <v>13496.915999999999</v>
      </c>
      <c r="W4361">
        <v>14833.329</v>
      </c>
      <c r="X4361">
        <v>16237.344999999999</v>
      </c>
      <c r="Y4361">
        <v>17699.552</v>
      </c>
      <c r="Z4361">
        <v>19233.132000000001</v>
      </c>
      <c r="AA4361">
        <v>20835.647000000001</v>
      </c>
      <c r="AB4361">
        <v>22504.58</v>
      </c>
      <c r="AC4361">
        <v>24238.217000000001</v>
      </c>
      <c r="AD4361">
        <v>26003.13</v>
      </c>
    </row>
    <row r="4362" spans="2:30" ht="15" customHeight="1" x14ac:dyDescent="0.45">
      <c r="B4362" t="s">
        <v>419</v>
      </c>
      <c r="C4362" t="s">
        <v>191</v>
      </c>
      <c r="D4362" t="s">
        <v>1932</v>
      </c>
      <c r="E4362" t="s">
        <v>1933</v>
      </c>
      <c r="F4362" t="s">
        <v>6611</v>
      </c>
      <c r="G4362" t="s">
        <v>422</v>
      </c>
      <c r="H4362" t="s">
        <v>1685</v>
      </c>
      <c r="I4362" t="s">
        <v>1686</v>
      </c>
      <c r="J4362">
        <v>2</v>
      </c>
      <c r="K4362">
        <v>0</v>
      </c>
      <c r="L4362">
        <v>0</v>
      </c>
      <c r="M4362">
        <v>0</v>
      </c>
      <c r="N4362">
        <v>0</v>
      </c>
      <c r="O4362">
        <v>0</v>
      </c>
      <c r="P4362">
        <v>0</v>
      </c>
      <c r="Q4362">
        <v>0</v>
      </c>
      <c r="R4362">
        <v>0</v>
      </c>
      <c r="S4362">
        <v>0</v>
      </c>
      <c r="T4362">
        <v>0</v>
      </c>
      <c r="U4362">
        <v>0</v>
      </c>
      <c r="V4362">
        <v>0</v>
      </c>
      <c r="W4362">
        <v>0</v>
      </c>
      <c r="X4362">
        <v>0</v>
      </c>
      <c r="Y4362">
        <v>0</v>
      </c>
      <c r="Z4362">
        <v>0</v>
      </c>
      <c r="AA4362">
        <v>0</v>
      </c>
      <c r="AB4362">
        <v>0</v>
      </c>
      <c r="AC4362">
        <v>0</v>
      </c>
      <c r="AD4362">
        <v>0</v>
      </c>
    </row>
    <row r="4363" spans="2:30" ht="15" customHeight="1" x14ac:dyDescent="0.45">
      <c r="B4363" t="s">
        <v>419</v>
      </c>
      <c r="C4363" t="s">
        <v>191</v>
      </c>
      <c r="D4363" t="s">
        <v>1935</v>
      </c>
      <c r="E4363" t="s">
        <v>1936</v>
      </c>
      <c r="F4363" t="s">
        <v>6612</v>
      </c>
      <c r="G4363" t="s">
        <v>422</v>
      </c>
      <c r="H4363" t="s">
        <v>1685</v>
      </c>
      <c r="I4363" t="s">
        <v>1686</v>
      </c>
      <c r="J4363">
        <v>2</v>
      </c>
      <c r="K4363">
        <v>0</v>
      </c>
      <c r="L4363">
        <v>0</v>
      </c>
      <c r="M4363">
        <v>0</v>
      </c>
      <c r="N4363">
        <v>0</v>
      </c>
      <c r="O4363">
        <v>0</v>
      </c>
      <c r="P4363">
        <v>0</v>
      </c>
      <c r="Q4363">
        <v>0</v>
      </c>
      <c r="R4363">
        <v>0</v>
      </c>
      <c r="S4363">
        <v>0</v>
      </c>
      <c r="T4363">
        <v>0</v>
      </c>
      <c r="U4363">
        <v>0</v>
      </c>
      <c r="V4363">
        <v>0</v>
      </c>
      <c r="W4363">
        <v>0</v>
      </c>
      <c r="X4363">
        <v>0</v>
      </c>
      <c r="Y4363">
        <v>0</v>
      </c>
      <c r="Z4363">
        <v>0</v>
      </c>
      <c r="AA4363">
        <v>0</v>
      </c>
      <c r="AB4363">
        <v>0</v>
      </c>
      <c r="AC4363">
        <v>0</v>
      </c>
      <c r="AD4363">
        <v>0</v>
      </c>
    </row>
    <row r="4364" spans="2:30" ht="15" customHeight="1" x14ac:dyDescent="0.45">
      <c r="B4364" t="s">
        <v>419</v>
      </c>
      <c r="C4364" t="s">
        <v>191</v>
      </c>
      <c r="D4364" t="s">
        <v>1938</v>
      </c>
      <c r="E4364" t="s">
        <v>1939</v>
      </c>
      <c r="F4364" t="s">
        <v>6613</v>
      </c>
      <c r="G4364" t="s">
        <v>422</v>
      </c>
      <c r="H4364" t="s">
        <v>1685</v>
      </c>
      <c r="I4364" t="s">
        <v>1686</v>
      </c>
      <c r="J4364">
        <v>2</v>
      </c>
      <c r="K4364">
        <v>0</v>
      </c>
      <c r="L4364">
        <v>0</v>
      </c>
      <c r="M4364">
        <v>0</v>
      </c>
      <c r="N4364">
        <v>0</v>
      </c>
      <c r="O4364">
        <v>0</v>
      </c>
      <c r="P4364">
        <v>0</v>
      </c>
      <c r="Q4364">
        <v>0</v>
      </c>
      <c r="R4364">
        <v>0</v>
      </c>
      <c r="S4364">
        <v>0</v>
      </c>
      <c r="T4364">
        <v>0</v>
      </c>
      <c r="U4364">
        <v>0</v>
      </c>
      <c r="V4364">
        <v>0</v>
      </c>
      <c r="W4364">
        <v>0</v>
      </c>
      <c r="X4364">
        <v>0</v>
      </c>
      <c r="Y4364">
        <v>0</v>
      </c>
      <c r="Z4364">
        <v>0</v>
      </c>
      <c r="AA4364">
        <v>0</v>
      </c>
      <c r="AB4364">
        <v>0</v>
      </c>
      <c r="AC4364">
        <v>0</v>
      </c>
      <c r="AD4364">
        <v>0</v>
      </c>
    </row>
    <row r="4365" spans="2:30" ht="15" customHeight="1" x14ac:dyDescent="0.45">
      <c r="B4365" t="s">
        <v>419</v>
      </c>
      <c r="C4365" t="s">
        <v>191</v>
      </c>
      <c r="D4365" t="s">
        <v>1941</v>
      </c>
      <c r="E4365" t="s">
        <v>1733</v>
      </c>
      <c r="F4365" t="s">
        <v>6551</v>
      </c>
      <c r="G4365" t="s">
        <v>422</v>
      </c>
      <c r="H4365" t="s">
        <v>1685</v>
      </c>
      <c r="I4365" t="s">
        <v>1686</v>
      </c>
      <c r="J4365">
        <v>2</v>
      </c>
      <c r="K4365">
        <v>15214.834999999999</v>
      </c>
      <c r="L4365">
        <v>16168.272999999999</v>
      </c>
      <c r="M4365">
        <v>17468.254000000001</v>
      </c>
      <c r="N4365">
        <v>17210.601999999999</v>
      </c>
      <c r="O4365">
        <v>17931.196</v>
      </c>
      <c r="P4365">
        <v>19043.988000000001</v>
      </c>
      <c r="Q4365">
        <v>20272.651000000002</v>
      </c>
      <c r="R4365">
        <v>21582.806</v>
      </c>
      <c r="S4365">
        <v>23097.196</v>
      </c>
      <c r="T4365">
        <v>24863.38</v>
      </c>
      <c r="U4365">
        <v>26774.188999999998</v>
      </c>
      <c r="V4365">
        <v>28819.387999999999</v>
      </c>
      <c r="W4365">
        <v>30973.344000000001</v>
      </c>
      <c r="X4365">
        <v>33240.033000000003</v>
      </c>
      <c r="Y4365">
        <v>35611.099000000002</v>
      </c>
      <c r="Z4365">
        <v>38097.557999999997</v>
      </c>
      <c r="AA4365">
        <v>40699.444000000003</v>
      </c>
      <c r="AB4365">
        <v>43420.987999999998</v>
      </c>
      <c r="AC4365">
        <v>46267.919000000002</v>
      </c>
      <c r="AD4365">
        <v>49232.154000000002</v>
      </c>
    </row>
    <row r="4366" spans="2:30" ht="15" customHeight="1" x14ac:dyDescent="0.45">
      <c r="B4366" t="s">
        <v>419</v>
      </c>
      <c r="C4366" t="s">
        <v>191</v>
      </c>
      <c r="D4366" t="s">
        <v>1942</v>
      </c>
      <c r="E4366" t="s">
        <v>1943</v>
      </c>
      <c r="F4366" t="s">
        <v>6614</v>
      </c>
      <c r="G4366" t="s">
        <v>422</v>
      </c>
      <c r="H4366" t="s">
        <v>1685</v>
      </c>
      <c r="I4366" t="s">
        <v>1686</v>
      </c>
      <c r="J4366">
        <v>2</v>
      </c>
      <c r="K4366">
        <v>0</v>
      </c>
      <c r="L4366">
        <v>0</v>
      </c>
      <c r="M4366">
        <v>0</v>
      </c>
      <c r="N4366">
        <v>0</v>
      </c>
      <c r="O4366">
        <v>0</v>
      </c>
      <c r="P4366">
        <v>0</v>
      </c>
      <c r="Q4366">
        <v>0</v>
      </c>
      <c r="R4366">
        <v>0</v>
      </c>
      <c r="S4366">
        <v>0</v>
      </c>
      <c r="T4366">
        <v>0</v>
      </c>
      <c r="U4366">
        <v>0</v>
      </c>
      <c r="V4366">
        <v>0</v>
      </c>
      <c r="W4366">
        <v>0</v>
      </c>
      <c r="X4366">
        <v>0</v>
      </c>
      <c r="Y4366">
        <v>0</v>
      </c>
      <c r="Z4366">
        <v>0</v>
      </c>
      <c r="AA4366">
        <v>0</v>
      </c>
      <c r="AB4366">
        <v>0</v>
      </c>
      <c r="AC4366">
        <v>0</v>
      </c>
      <c r="AD4366">
        <v>0</v>
      </c>
    </row>
    <row r="4367" spans="2:30" ht="15" customHeight="1" x14ac:dyDescent="0.45">
      <c r="B4367" t="s">
        <v>419</v>
      </c>
      <c r="C4367" t="s">
        <v>191</v>
      </c>
      <c r="D4367" t="s">
        <v>1945</v>
      </c>
      <c r="E4367" t="s">
        <v>1946</v>
      </c>
      <c r="F4367" t="s">
        <v>6615</v>
      </c>
      <c r="G4367" t="s">
        <v>422</v>
      </c>
      <c r="H4367" t="s">
        <v>1685</v>
      </c>
      <c r="I4367" t="s">
        <v>1686</v>
      </c>
      <c r="J4367">
        <v>2</v>
      </c>
      <c r="K4367">
        <v>10010.589</v>
      </c>
      <c r="L4367">
        <v>9837.6170000000002</v>
      </c>
      <c r="M4367">
        <v>9543.0020000000004</v>
      </c>
      <c r="N4367">
        <v>9122.26</v>
      </c>
      <c r="O4367">
        <v>9684.2070000000003</v>
      </c>
      <c r="P4367">
        <v>10613.815000000001</v>
      </c>
      <c r="Q4367">
        <v>11628.555</v>
      </c>
      <c r="R4367">
        <v>12733.944</v>
      </c>
      <c r="S4367">
        <v>14057.18</v>
      </c>
      <c r="T4367">
        <v>15631.325000000001</v>
      </c>
      <c r="U4367">
        <v>17348.564999999999</v>
      </c>
      <c r="V4367">
        <v>19198.954000000002</v>
      </c>
      <c r="W4367">
        <v>21156.817999999999</v>
      </c>
      <c r="X4367">
        <v>23226.054</v>
      </c>
      <c r="Y4367">
        <v>25398.702000000001</v>
      </c>
      <c r="Z4367">
        <v>27685.73</v>
      </c>
      <c r="AA4367">
        <v>30087.262999999999</v>
      </c>
      <c r="AB4367">
        <v>32607.599999999999</v>
      </c>
      <c r="AC4367">
        <v>35252.461000000003</v>
      </c>
      <c r="AD4367">
        <v>38013.798999999999</v>
      </c>
    </row>
    <row r="4368" spans="2:30" ht="15" customHeight="1" x14ac:dyDescent="0.45">
      <c r="B4368" t="s">
        <v>419</v>
      </c>
      <c r="C4368" t="s">
        <v>191</v>
      </c>
      <c r="D4368" t="s">
        <v>1948</v>
      </c>
      <c r="E4368" t="s">
        <v>1949</v>
      </c>
      <c r="F4368" t="s">
        <v>6616</v>
      </c>
      <c r="G4368" t="s">
        <v>422</v>
      </c>
      <c r="H4368" t="s">
        <v>1685</v>
      </c>
      <c r="I4368" t="s">
        <v>1686</v>
      </c>
      <c r="J4368">
        <v>2</v>
      </c>
      <c r="K4368">
        <v>875.27200000000005</v>
      </c>
      <c r="L4368">
        <v>1064.7159999999999</v>
      </c>
      <c r="M4368">
        <v>1332.902</v>
      </c>
      <c r="N4368">
        <v>1360.3309999999999</v>
      </c>
      <c r="O4368">
        <v>1387.0129999999999</v>
      </c>
      <c r="P4368">
        <v>1417.8219999999999</v>
      </c>
      <c r="Q4368">
        <v>1453.8009999999999</v>
      </c>
      <c r="R4368">
        <v>1488.239</v>
      </c>
      <c r="S4368">
        <v>1520.3879999999999</v>
      </c>
      <c r="T4368">
        <v>1552.6859999999999</v>
      </c>
      <c r="U4368">
        <v>1585.241</v>
      </c>
      <c r="V4368">
        <v>1618.0050000000001</v>
      </c>
      <c r="W4368">
        <v>1650.9849999999999</v>
      </c>
      <c r="X4368">
        <v>1684.193</v>
      </c>
      <c r="Y4368">
        <v>1717.5640000000001</v>
      </c>
      <c r="Z4368">
        <v>1751.105</v>
      </c>
      <c r="AA4368">
        <v>1784.8009999999999</v>
      </c>
      <c r="AB4368">
        <v>1818.6410000000001</v>
      </c>
      <c r="AC4368">
        <v>1852.626</v>
      </c>
      <c r="AD4368">
        <v>1886.75</v>
      </c>
    </row>
    <row r="4369" spans="2:30" ht="15" customHeight="1" x14ac:dyDescent="0.45">
      <c r="B4369" t="s">
        <v>419</v>
      </c>
      <c r="C4369" t="s">
        <v>191</v>
      </c>
      <c r="D4369" t="s">
        <v>1951</v>
      </c>
      <c r="E4369" t="s">
        <v>1952</v>
      </c>
      <c r="F4369" t="s">
        <v>6617</v>
      </c>
      <c r="G4369" t="s">
        <v>422</v>
      </c>
      <c r="H4369" t="s">
        <v>1685</v>
      </c>
      <c r="I4369" t="s">
        <v>1686</v>
      </c>
      <c r="J4369">
        <v>2</v>
      </c>
      <c r="K4369">
        <v>4328.9740000000002</v>
      </c>
      <c r="L4369">
        <v>5265.94</v>
      </c>
      <c r="M4369">
        <v>6592.35</v>
      </c>
      <c r="N4369">
        <v>6728.01</v>
      </c>
      <c r="O4369">
        <v>6859.9750000000004</v>
      </c>
      <c r="P4369">
        <v>7012.3519999999999</v>
      </c>
      <c r="Q4369">
        <v>7190.2950000000001</v>
      </c>
      <c r="R4369">
        <v>7360.6229999999996</v>
      </c>
      <c r="S4369">
        <v>7519.6279999999997</v>
      </c>
      <c r="T4369">
        <v>7679.3689999999997</v>
      </c>
      <c r="U4369">
        <v>7840.3819999999996</v>
      </c>
      <c r="V4369">
        <v>8002.4290000000001</v>
      </c>
      <c r="W4369">
        <v>8165.5420000000004</v>
      </c>
      <c r="X4369">
        <v>8329.7860000000001</v>
      </c>
      <c r="Y4369">
        <v>8494.8330000000005</v>
      </c>
      <c r="Z4369">
        <v>8660.723</v>
      </c>
      <c r="AA4369">
        <v>8827.3790000000008</v>
      </c>
      <c r="AB4369">
        <v>8994.7469999999994</v>
      </c>
      <c r="AC4369">
        <v>9162.8310000000001</v>
      </c>
      <c r="AD4369">
        <v>9331.6039999999994</v>
      </c>
    </row>
    <row r="4370" spans="2:30" ht="15" customHeight="1" x14ac:dyDescent="0.45">
      <c r="B4370" t="s">
        <v>419</v>
      </c>
      <c r="C4370" t="s">
        <v>191</v>
      </c>
      <c r="D4370" t="s">
        <v>1954</v>
      </c>
      <c r="E4370" t="s">
        <v>1955</v>
      </c>
      <c r="F4370" t="s">
        <v>6618</v>
      </c>
      <c r="G4370" t="s">
        <v>422</v>
      </c>
      <c r="H4370" t="s">
        <v>1685</v>
      </c>
      <c r="I4370" t="s">
        <v>1686</v>
      </c>
      <c r="J4370">
        <v>2</v>
      </c>
      <c r="K4370">
        <v>0</v>
      </c>
      <c r="L4370">
        <v>0</v>
      </c>
      <c r="M4370">
        <v>0</v>
      </c>
      <c r="N4370">
        <v>0</v>
      </c>
      <c r="O4370">
        <v>0</v>
      </c>
      <c r="P4370">
        <v>0</v>
      </c>
      <c r="Q4370">
        <v>0</v>
      </c>
      <c r="R4370">
        <v>0</v>
      </c>
      <c r="S4370">
        <v>0</v>
      </c>
      <c r="T4370">
        <v>0</v>
      </c>
      <c r="U4370">
        <v>0</v>
      </c>
      <c r="V4370">
        <v>0</v>
      </c>
      <c r="W4370">
        <v>0</v>
      </c>
      <c r="X4370">
        <v>0</v>
      </c>
      <c r="Y4370">
        <v>0</v>
      </c>
      <c r="Z4370">
        <v>0</v>
      </c>
      <c r="AA4370">
        <v>0</v>
      </c>
      <c r="AB4370">
        <v>0</v>
      </c>
      <c r="AC4370">
        <v>0</v>
      </c>
      <c r="AD4370">
        <v>0</v>
      </c>
    </row>
    <row r="4371" spans="2:30" ht="15" customHeight="1" x14ac:dyDescent="0.45">
      <c r="B4371" t="s">
        <v>419</v>
      </c>
      <c r="C4371" t="s">
        <v>191</v>
      </c>
      <c r="D4371" t="s">
        <v>1957</v>
      </c>
      <c r="E4371" t="s">
        <v>1736</v>
      </c>
      <c r="F4371" t="s">
        <v>6552</v>
      </c>
      <c r="G4371" t="s">
        <v>422</v>
      </c>
      <c r="H4371" t="s">
        <v>1685</v>
      </c>
      <c r="I4371" t="s">
        <v>1686</v>
      </c>
      <c r="J4371">
        <v>2</v>
      </c>
      <c r="K4371">
        <v>5389.2640000000001</v>
      </c>
      <c r="L4371">
        <v>6059.357</v>
      </c>
      <c r="M4371">
        <v>7304.8469999999998</v>
      </c>
      <c r="N4371">
        <v>7485.0290000000005</v>
      </c>
      <c r="O4371">
        <v>7660.826</v>
      </c>
      <c r="P4371">
        <v>7866.4440000000004</v>
      </c>
      <c r="Q4371">
        <v>8109.8029999999999</v>
      </c>
      <c r="R4371">
        <v>8343.7270000000008</v>
      </c>
      <c r="S4371">
        <v>8562.5840000000007</v>
      </c>
      <c r="T4371">
        <v>8783.6790000000001</v>
      </c>
      <c r="U4371">
        <v>9007.8029999999999</v>
      </c>
      <c r="V4371">
        <v>9234.6200000000008</v>
      </c>
      <c r="W4371">
        <v>9464.19</v>
      </c>
      <c r="X4371">
        <v>9696.625</v>
      </c>
      <c r="Y4371">
        <v>9931.4429999999993</v>
      </c>
      <c r="Z4371">
        <v>10168.710999999999</v>
      </c>
      <c r="AA4371">
        <v>10408.317999999999</v>
      </c>
      <c r="AB4371">
        <v>10650.187</v>
      </c>
      <c r="AC4371">
        <v>10894.328</v>
      </c>
      <c r="AD4371">
        <v>11140.700999999999</v>
      </c>
    </row>
    <row r="4372" spans="2:30" ht="15" customHeight="1" x14ac:dyDescent="0.45">
      <c r="B4372" t="s">
        <v>419</v>
      </c>
      <c r="C4372" t="s">
        <v>191</v>
      </c>
      <c r="D4372" t="s">
        <v>1958</v>
      </c>
      <c r="E4372" t="s">
        <v>1959</v>
      </c>
      <c r="F4372" t="s">
        <v>6619</v>
      </c>
      <c r="G4372" t="s">
        <v>422</v>
      </c>
      <c r="H4372" t="s">
        <v>1685</v>
      </c>
      <c r="I4372" t="s">
        <v>1686</v>
      </c>
      <c r="J4372">
        <v>2</v>
      </c>
      <c r="K4372">
        <v>0</v>
      </c>
      <c r="L4372">
        <v>0</v>
      </c>
      <c r="M4372">
        <v>0</v>
      </c>
      <c r="N4372">
        <v>0</v>
      </c>
      <c r="O4372">
        <v>0</v>
      </c>
      <c r="P4372">
        <v>0</v>
      </c>
      <c r="Q4372">
        <v>0</v>
      </c>
      <c r="R4372">
        <v>0</v>
      </c>
      <c r="S4372">
        <v>0</v>
      </c>
      <c r="T4372">
        <v>0</v>
      </c>
      <c r="U4372">
        <v>0</v>
      </c>
      <c r="V4372">
        <v>0</v>
      </c>
      <c r="W4372">
        <v>0</v>
      </c>
      <c r="X4372">
        <v>0</v>
      </c>
      <c r="Y4372">
        <v>0</v>
      </c>
      <c r="Z4372">
        <v>0</v>
      </c>
      <c r="AA4372">
        <v>0</v>
      </c>
      <c r="AB4372">
        <v>0</v>
      </c>
      <c r="AC4372">
        <v>0</v>
      </c>
      <c r="AD4372">
        <v>0</v>
      </c>
    </row>
    <row r="4373" spans="2:30" ht="15" customHeight="1" x14ac:dyDescent="0.45">
      <c r="B4373" t="s">
        <v>419</v>
      </c>
      <c r="C4373" t="s">
        <v>191</v>
      </c>
      <c r="D4373" t="s">
        <v>1961</v>
      </c>
      <c r="E4373" t="s">
        <v>1962</v>
      </c>
      <c r="F4373" t="s">
        <v>6620</v>
      </c>
      <c r="G4373" t="s">
        <v>422</v>
      </c>
      <c r="H4373" t="s">
        <v>1685</v>
      </c>
      <c r="I4373" t="s">
        <v>1686</v>
      </c>
      <c r="J4373">
        <v>2</v>
      </c>
      <c r="K4373">
        <v>0</v>
      </c>
      <c r="L4373">
        <v>0</v>
      </c>
      <c r="M4373">
        <v>0</v>
      </c>
      <c r="N4373">
        <v>0</v>
      </c>
      <c r="O4373">
        <v>0</v>
      </c>
      <c r="P4373">
        <v>0</v>
      </c>
      <c r="Q4373">
        <v>0</v>
      </c>
      <c r="R4373">
        <v>0</v>
      </c>
      <c r="S4373">
        <v>0</v>
      </c>
      <c r="T4373">
        <v>0</v>
      </c>
      <c r="U4373">
        <v>0</v>
      </c>
      <c r="V4373">
        <v>0</v>
      </c>
      <c r="W4373">
        <v>0</v>
      </c>
      <c r="X4373">
        <v>0</v>
      </c>
      <c r="Y4373">
        <v>0</v>
      </c>
      <c r="Z4373">
        <v>0</v>
      </c>
      <c r="AA4373">
        <v>0</v>
      </c>
      <c r="AB4373">
        <v>0</v>
      </c>
      <c r="AC4373">
        <v>0</v>
      </c>
      <c r="AD4373">
        <v>0</v>
      </c>
    </row>
    <row r="4374" spans="2:30" ht="15" customHeight="1" x14ac:dyDescent="0.45">
      <c r="B4374" t="s">
        <v>419</v>
      </c>
      <c r="C4374" t="s">
        <v>191</v>
      </c>
      <c r="D4374" t="s">
        <v>1964</v>
      </c>
      <c r="E4374" t="s">
        <v>1965</v>
      </c>
      <c r="F4374" t="s">
        <v>6621</v>
      </c>
      <c r="G4374" t="s">
        <v>422</v>
      </c>
      <c r="H4374" t="s">
        <v>1685</v>
      </c>
      <c r="I4374" t="s">
        <v>1686</v>
      </c>
      <c r="J4374">
        <v>2</v>
      </c>
      <c r="K4374">
        <v>3107.4549999999999</v>
      </c>
      <c r="L4374">
        <v>3427.6979999999999</v>
      </c>
      <c r="M4374">
        <v>4102.9210000000003</v>
      </c>
      <c r="N4374">
        <v>4179.0079999999998</v>
      </c>
      <c r="O4374">
        <v>4252.4840000000004</v>
      </c>
      <c r="P4374">
        <v>4338.2780000000002</v>
      </c>
      <c r="Q4374">
        <v>4439.4989999999998</v>
      </c>
      <c r="R4374">
        <v>4535.607</v>
      </c>
      <c r="S4374">
        <v>4624.3500000000004</v>
      </c>
      <c r="T4374">
        <v>4713.174</v>
      </c>
      <c r="U4374">
        <v>4802.4049999999997</v>
      </c>
      <c r="V4374">
        <v>4891.893</v>
      </c>
      <c r="W4374">
        <v>4981.6549999999997</v>
      </c>
      <c r="X4374">
        <v>5071.7299999999996</v>
      </c>
      <c r="Y4374">
        <v>5161.9129999999996</v>
      </c>
      <c r="Z4374">
        <v>5252.2280000000001</v>
      </c>
      <c r="AA4374">
        <v>5342.6260000000002</v>
      </c>
      <c r="AB4374">
        <v>5433.0720000000001</v>
      </c>
      <c r="AC4374">
        <v>5523.57</v>
      </c>
      <c r="AD4374">
        <v>5614.098</v>
      </c>
    </row>
    <row r="4375" spans="2:30" ht="15" customHeight="1" x14ac:dyDescent="0.45">
      <c r="B4375" t="s">
        <v>419</v>
      </c>
      <c r="C4375" t="s">
        <v>191</v>
      </c>
      <c r="D4375" t="s">
        <v>1967</v>
      </c>
      <c r="E4375" t="s">
        <v>1968</v>
      </c>
      <c r="F4375" t="s">
        <v>6622</v>
      </c>
      <c r="G4375" t="s">
        <v>422</v>
      </c>
      <c r="H4375" t="s">
        <v>1685</v>
      </c>
      <c r="I4375" t="s">
        <v>1686</v>
      </c>
      <c r="J4375">
        <v>2</v>
      </c>
      <c r="K4375">
        <v>2281.8090000000002</v>
      </c>
      <c r="L4375">
        <v>2631.6590000000001</v>
      </c>
      <c r="M4375">
        <v>3201.9259999999999</v>
      </c>
      <c r="N4375">
        <v>3306.0210000000002</v>
      </c>
      <c r="O4375">
        <v>3408.3420000000001</v>
      </c>
      <c r="P4375">
        <v>3528.1660000000002</v>
      </c>
      <c r="Q4375">
        <v>3670.3040000000001</v>
      </c>
      <c r="R4375">
        <v>3808.12</v>
      </c>
      <c r="S4375">
        <v>3938.2339999999999</v>
      </c>
      <c r="T4375">
        <v>4070.5050000000001</v>
      </c>
      <c r="U4375">
        <v>4205.3980000000001</v>
      </c>
      <c r="V4375">
        <v>4342.7269999999999</v>
      </c>
      <c r="W4375">
        <v>4482.5349999999999</v>
      </c>
      <c r="X4375">
        <v>4624.8950000000004</v>
      </c>
      <c r="Y4375">
        <v>4769.53</v>
      </c>
      <c r="Z4375">
        <v>4916.4830000000002</v>
      </c>
      <c r="AA4375">
        <v>5065.692</v>
      </c>
      <c r="AB4375">
        <v>5217.1139999999996</v>
      </c>
      <c r="AC4375">
        <v>5370.7579999999998</v>
      </c>
      <c r="AD4375">
        <v>5526.6030000000001</v>
      </c>
    </row>
    <row r="4376" spans="2:30" ht="15" customHeight="1" x14ac:dyDescent="0.45">
      <c r="B4376" t="s">
        <v>419</v>
      </c>
      <c r="C4376" t="s">
        <v>191</v>
      </c>
      <c r="D4376" t="s">
        <v>1970</v>
      </c>
      <c r="E4376" t="s">
        <v>1971</v>
      </c>
      <c r="F4376" t="s">
        <v>6623</v>
      </c>
      <c r="G4376" t="s">
        <v>422</v>
      </c>
      <c r="H4376" t="s">
        <v>1685</v>
      </c>
      <c r="I4376" t="s">
        <v>1686</v>
      </c>
      <c r="J4376">
        <v>2</v>
      </c>
      <c r="K4376">
        <v>0</v>
      </c>
      <c r="L4376">
        <v>0</v>
      </c>
      <c r="M4376">
        <v>0</v>
      </c>
      <c r="N4376">
        <v>0</v>
      </c>
      <c r="O4376">
        <v>0</v>
      </c>
      <c r="P4376">
        <v>0</v>
      </c>
      <c r="Q4376">
        <v>0</v>
      </c>
      <c r="R4376">
        <v>0</v>
      </c>
      <c r="S4376">
        <v>0</v>
      </c>
      <c r="T4376">
        <v>0</v>
      </c>
      <c r="U4376">
        <v>0</v>
      </c>
      <c r="V4376">
        <v>0</v>
      </c>
      <c r="W4376">
        <v>0</v>
      </c>
      <c r="X4376">
        <v>0</v>
      </c>
      <c r="Y4376">
        <v>0</v>
      </c>
      <c r="Z4376">
        <v>0</v>
      </c>
      <c r="AA4376">
        <v>0</v>
      </c>
      <c r="AB4376">
        <v>0</v>
      </c>
      <c r="AC4376">
        <v>0</v>
      </c>
      <c r="AD4376">
        <v>0</v>
      </c>
    </row>
    <row r="4377" spans="2:30" ht="15" customHeight="1" x14ac:dyDescent="0.45">
      <c r="B4377" t="s">
        <v>419</v>
      </c>
      <c r="C4377" t="s">
        <v>191</v>
      </c>
      <c r="D4377" t="s">
        <v>1973</v>
      </c>
      <c r="E4377" t="s">
        <v>1739</v>
      </c>
      <c r="F4377" t="s">
        <v>6553</v>
      </c>
      <c r="G4377" t="s">
        <v>422</v>
      </c>
      <c r="H4377" t="s">
        <v>1685</v>
      </c>
      <c r="I4377" t="s">
        <v>1686</v>
      </c>
      <c r="J4377">
        <v>2</v>
      </c>
      <c r="K4377">
        <v>659.322</v>
      </c>
      <c r="L4377">
        <v>771.90700000000004</v>
      </c>
      <c r="M4377">
        <v>857.73800000000006</v>
      </c>
      <c r="N4377">
        <v>889.11699999999996</v>
      </c>
      <c r="O4377">
        <v>920.298</v>
      </c>
      <c r="P4377">
        <v>957.68899999999996</v>
      </c>
      <c r="Q4377">
        <v>1003.221</v>
      </c>
      <c r="R4377">
        <v>1048.0429999999999</v>
      </c>
      <c r="S4377">
        <v>1090.8820000000001</v>
      </c>
      <c r="T4377">
        <v>1134.981</v>
      </c>
      <c r="U4377">
        <v>1180.3510000000001</v>
      </c>
      <c r="V4377">
        <v>1226.932</v>
      </c>
      <c r="W4377">
        <v>1274.7470000000001</v>
      </c>
      <c r="X4377">
        <v>1323.829</v>
      </c>
      <c r="Y4377">
        <v>1374.08</v>
      </c>
      <c r="Z4377">
        <v>1425.5170000000001</v>
      </c>
      <c r="AA4377">
        <v>1478.117</v>
      </c>
      <c r="AB4377">
        <v>1531.8620000000001</v>
      </c>
      <c r="AC4377">
        <v>1586.7529999999999</v>
      </c>
      <c r="AD4377">
        <v>1642.778</v>
      </c>
    </row>
    <row r="4378" spans="2:30" ht="15" customHeight="1" x14ac:dyDescent="0.45">
      <c r="B4378" t="s">
        <v>419</v>
      </c>
      <c r="C4378" t="s">
        <v>191</v>
      </c>
      <c r="D4378" t="s">
        <v>1974</v>
      </c>
      <c r="E4378" t="s">
        <v>1975</v>
      </c>
      <c r="F4378" t="s">
        <v>6624</v>
      </c>
      <c r="G4378" t="s">
        <v>422</v>
      </c>
      <c r="H4378" t="s">
        <v>1685</v>
      </c>
      <c r="I4378" t="s">
        <v>1686</v>
      </c>
      <c r="J4378">
        <v>2</v>
      </c>
      <c r="K4378">
        <v>0</v>
      </c>
      <c r="L4378">
        <v>0</v>
      </c>
      <c r="M4378">
        <v>0</v>
      </c>
      <c r="N4378">
        <v>0</v>
      </c>
      <c r="O4378">
        <v>0</v>
      </c>
      <c r="P4378">
        <v>0</v>
      </c>
      <c r="Q4378">
        <v>0</v>
      </c>
      <c r="R4378">
        <v>0</v>
      </c>
      <c r="S4378">
        <v>0</v>
      </c>
      <c r="T4378">
        <v>0</v>
      </c>
      <c r="U4378">
        <v>0</v>
      </c>
      <c r="V4378">
        <v>0</v>
      </c>
      <c r="W4378">
        <v>0</v>
      </c>
      <c r="X4378">
        <v>0</v>
      </c>
      <c r="Y4378">
        <v>0</v>
      </c>
      <c r="Z4378">
        <v>0</v>
      </c>
      <c r="AA4378">
        <v>0</v>
      </c>
      <c r="AB4378">
        <v>0</v>
      </c>
      <c r="AC4378">
        <v>0</v>
      </c>
      <c r="AD4378">
        <v>0</v>
      </c>
    </row>
    <row r="4379" spans="2:30" ht="15" customHeight="1" x14ac:dyDescent="0.45">
      <c r="B4379" t="s">
        <v>419</v>
      </c>
      <c r="C4379" t="s">
        <v>191</v>
      </c>
      <c r="D4379" t="s">
        <v>1977</v>
      </c>
      <c r="E4379" t="s">
        <v>1978</v>
      </c>
      <c r="F4379" t="s">
        <v>6625</v>
      </c>
      <c r="G4379" t="s">
        <v>422</v>
      </c>
      <c r="H4379" t="s">
        <v>1685</v>
      </c>
      <c r="I4379" t="s">
        <v>1686</v>
      </c>
      <c r="J4379">
        <v>2</v>
      </c>
      <c r="K4379">
        <v>0</v>
      </c>
      <c r="L4379">
        <v>0</v>
      </c>
      <c r="M4379">
        <v>0</v>
      </c>
      <c r="N4379">
        <v>0</v>
      </c>
      <c r="O4379">
        <v>0</v>
      </c>
      <c r="P4379">
        <v>0</v>
      </c>
      <c r="Q4379">
        <v>0</v>
      </c>
      <c r="R4379">
        <v>0</v>
      </c>
      <c r="S4379">
        <v>0</v>
      </c>
      <c r="T4379">
        <v>0</v>
      </c>
      <c r="U4379">
        <v>0</v>
      </c>
      <c r="V4379">
        <v>0</v>
      </c>
      <c r="W4379">
        <v>0</v>
      </c>
      <c r="X4379">
        <v>0</v>
      </c>
      <c r="Y4379">
        <v>0</v>
      </c>
      <c r="Z4379">
        <v>0</v>
      </c>
      <c r="AA4379">
        <v>0</v>
      </c>
      <c r="AB4379">
        <v>0</v>
      </c>
      <c r="AC4379">
        <v>0</v>
      </c>
      <c r="AD4379">
        <v>0</v>
      </c>
    </row>
    <row r="4380" spans="2:30" ht="15" customHeight="1" x14ac:dyDescent="0.45">
      <c r="B4380" t="s">
        <v>419</v>
      </c>
      <c r="C4380" t="s">
        <v>191</v>
      </c>
      <c r="D4380" t="s">
        <v>1980</v>
      </c>
      <c r="E4380" t="s">
        <v>1981</v>
      </c>
      <c r="F4380" t="s">
        <v>6626</v>
      </c>
      <c r="G4380" t="s">
        <v>422</v>
      </c>
      <c r="H4380" t="s">
        <v>1685</v>
      </c>
      <c r="I4380" t="s">
        <v>1686</v>
      </c>
      <c r="J4380">
        <v>2</v>
      </c>
      <c r="K4380">
        <v>3</v>
      </c>
      <c r="L4380">
        <v>3.181</v>
      </c>
      <c r="M4380">
        <v>3.6320000000000001</v>
      </c>
      <c r="N4380">
        <v>3.7050000000000001</v>
      </c>
      <c r="O4380">
        <v>3.7759999999999998</v>
      </c>
      <c r="P4380">
        <v>3.8580000000000001</v>
      </c>
      <c r="Q4380">
        <v>3.956</v>
      </c>
      <c r="R4380">
        <v>4.0490000000000004</v>
      </c>
      <c r="S4380">
        <v>4.1349999999999998</v>
      </c>
      <c r="T4380">
        <v>4.2220000000000004</v>
      </c>
      <c r="U4380">
        <v>4.3090000000000002</v>
      </c>
      <c r="V4380">
        <v>4.3970000000000002</v>
      </c>
      <c r="W4380">
        <v>4.4850000000000003</v>
      </c>
      <c r="X4380">
        <v>4.5739999999999998</v>
      </c>
      <c r="Y4380">
        <v>4.6639999999999997</v>
      </c>
      <c r="Z4380">
        <v>4.7530000000000001</v>
      </c>
      <c r="AA4380">
        <v>4.843</v>
      </c>
      <c r="AB4380">
        <v>4.9340000000000002</v>
      </c>
      <c r="AC4380">
        <v>5.024</v>
      </c>
      <c r="AD4380">
        <v>5.1150000000000002</v>
      </c>
    </row>
    <row r="4381" spans="2:30" ht="15" customHeight="1" x14ac:dyDescent="0.45">
      <c r="B4381" t="s">
        <v>419</v>
      </c>
      <c r="C4381" t="s">
        <v>191</v>
      </c>
      <c r="D4381" t="s">
        <v>1983</v>
      </c>
      <c r="E4381" t="s">
        <v>1984</v>
      </c>
      <c r="F4381" t="s">
        <v>6627</v>
      </c>
      <c r="G4381" t="s">
        <v>422</v>
      </c>
      <c r="H4381" t="s">
        <v>1685</v>
      </c>
      <c r="I4381" t="s">
        <v>1686</v>
      </c>
      <c r="J4381">
        <v>2</v>
      </c>
      <c r="K4381">
        <v>4</v>
      </c>
      <c r="L4381">
        <v>4.3959999999999999</v>
      </c>
      <c r="M4381">
        <v>5.07</v>
      </c>
      <c r="N4381">
        <v>5.234</v>
      </c>
      <c r="O4381">
        <v>5.3959999999999999</v>
      </c>
      <c r="P4381">
        <v>5.5860000000000003</v>
      </c>
      <c r="Q4381">
        <v>5.8109999999999999</v>
      </c>
      <c r="R4381">
        <v>6.0289999999999999</v>
      </c>
      <c r="S4381">
        <v>6.2350000000000003</v>
      </c>
      <c r="T4381">
        <v>6.4450000000000003</v>
      </c>
      <c r="U4381">
        <v>6.6580000000000004</v>
      </c>
      <c r="V4381">
        <v>6.8760000000000003</v>
      </c>
      <c r="W4381">
        <v>7.0970000000000004</v>
      </c>
      <c r="X4381">
        <v>7.3220000000000001</v>
      </c>
      <c r="Y4381">
        <v>7.5510000000000002</v>
      </c>
      <c r="Z4381">
        <v>7.7839999999999998</v>
      </c>
      <c r="AA4381">
        <v>8.02</v>
      </c>
      <c r="AB4381">
        <v>8.26</v>
      </c>
      <c r="AC4381">
        <v>8.5030000000000001</v>
      </c>
      <c r="AD4381">
        <v>8.75</v>
      </c>
    </row>
    <row r="4382" spans="2:30" ht="15" customHeight="1" x14ac:dyDescent="0.45">
      <c r="B4382" t="s">
        <v>419</v>
      </c>
      <c r="C4382" t="s">
        <v>191</v>
      </c>
      <c r="D4382" t="s">
        <v>1986</v>
      </c>
      <c r="E4382" t="s">
        <v>1987</v>
      </c>
      <c r="F4382" t="s">
        <v>6628</v>
      </c>
      <c r="G4382" t="s">
        <v>422</v>
      </c>
      <c r="H4382" t="s">
        <v>1685</v>
      </c>
      <c r="I4382" t="s">
        <v>1686</v>
      </c>
      <c r="J4382">
        <v>2</v>
      </c>
      <c r="K4382">
        <v>0</v>
      </c>
      <c r="L4382">
        <v>0</v>
      </c>
      <c r="M4382">
        <v>0</v>
      </c>
      <c r="N4382">
        <v>0</v>
      </c>
      <c r="O4382">
        <v>0</v>
      </c>
      <c r="P4382">
        <v>0</v>
      </c>
      <c r="Q4382">
        <v>0</v>
      </c>
      <c r="R4382">
        <v>0</v>
      </c>
      <c r="S4382">
        <v>0</v>
      </c>
      <c r="T4382">
        <v>0</v>
      </c>
      <c r="U4382">
        <v>0</v>
      </c>
      <c r="V4382">
        <v>0</v>
      </c>
      <c r="W4382">
        <v>0</v>
      </c>
      <c r="X4382">
        <v>0</v>
      </c>
      <c r="Y4382">
        <v>0</v>
      </c>
      <c r="Z4382">
        <v>0</v>
      </c>
      <c r="AA4382">
        <v>0</v>
      </c>
      <c r="AB4382">
        <v>0</v>
      </c>
      <c r="AC4382">
        <v>0</v>
      </c>
      <c r="AD4382">
        <v>0</v>
      </c>
    </row>
    <row r="4383" spans="2:30" ht="15" customHeight="1" x14ac:dyDescent="0.45">
      <c r="B4383" t="s">
        <v>419</v>
      </c>
      <c r="C4383" t="s">
        <v>191</v>
      </c>
      <c r="D4383" t="s">
        <v>1989</v>
      </c>
      <c r="E4383" t="s">
        <v>1727</v>
      </c>
      <c r="F4383" t="s">
        <v>6549</v>
      </c>
      <c r="G4383" t="s">
        <v>422</v>
      </c>
      <c r="H4383" t="s">
        <v>1685</v>
      </c>
      <c r="I4383" t="s">
        <v>1686</v>
      </c>
      <c r="J4383">
        <v>2</v>
      </c>
      <c r="K4383">
        <v>7688.0550000000003</v>
      </c>
      <c r="L4383">
        <v>7381.7669999999998</v>
      </c>
      <c r="M4383">
        <v>7820.1719999999996</v>
      </c>
      <c r="N4383">
        <v>9962.9539999999997</v>
      </c>
      <c r="O4383">
        <v>8906.4480000000003</v>
      </c>
      <c r="P4383">
        <v>9657.2890000000007</v>
      </c>
      <c r="Q4383">
        <v>9991.8680000000004</v>
      </c>
      <c r="R4383">
        <v>10225.994000000001</v>
      </c>
      <c r="S4383">
        <v>10332.799000000001</v>
      </c>
      <c r="T4383">
        <v>10402.468000000001</v>
      </c>
      <c r="U4383">
        <v>10479.146000000001</v>
      </c>
      <c r="V4383">
        <v>10563.011</v>
      </c>
      <c r="W4383">
        <v>10654.727999999999</v>
      </c>
      <c r="X4383">
        <v>10754.911</v>
      </c>
      <c r="Y4383">
        <v>10863.673000000001</v>
      </c>
      <c r="Z4383">
        <v>10981.374</v>
      </c>
      <c r="AA4383">
        <v>11108.378000000001</v>
      </c>
      <c r="AB4383">
        <v>11245.21</v>
      </c>
      <c r="AC4383">
        <v>11392.181</v>
      </c>
      <c r="AD4383">
        <v>11549.766</v>
      </c>
    </row>
    <row r="4384" spans="2:30" ht="15" customHeight="1" x14ac:dyDescent="0.45">
      <c r="B4384" t="s">
        <v>419</v>
      </c>
      <c r="C4384" t="s">
        <v>191</v>
      </c>
      <c r="D4384" t="s">
        <v>1990</v>
      </c>
      <c r="E4384" t="s">
        <v>1991</v>
      </c>
      <c r="F4384" t="s">
        <v>6629</v>
      </c>
      <c r="G4384" t="s">
        <v>422</v>
      </c>
      <c r="H4384" t="s">
        <v>1685</v>
      </c>
      <c r="I4384" t="s">
        <v>1686</v>
      </c>
      <c r="J4384">
        <v>2</v>
      </c>
      <c r="K4384">
        <v>4691.6719999999996</v>
      </c>
      <c r="L4384">
        <v>4566.4530000000004</v>
      </c>
      <c r="M4384">
        <v>4435.982</v>
      </c>
      <c r="N4384">
        <v>5363.6210000000001</v>
      </c>
      <c r="O4384">
        <v>5257.6210000000001</v>
      </c>
      <c r="P4384">
        <v>5138.4309999999996</v>
      </c>
      <c r="Q4384">
        <v>5005.2</v>
      </c>
      <c r="R4384">
        <v>4887.2520000000004</v>
      </c>
      <c r="S4384">
        <v>4776.0990000000002</v>
      </c>
      <c r="T4384">
        <v>4669.9930000000004</v>
      </c>
      <c r="U4384">
        <v>4567.4750000000004</v>
      </c>
      <c r="V4384">
        <v>4468.9769999999999</v>
      </c>
      <c r="W4384">
        <v>4375.1080000000002</v>
      </c>
      <c r="X4384">
        <v>4286.3860000000004</v>
      </c>
      <c r="Y4384">
        <v>4203.3019999999997</v>
      </c>
      <c r="Z4384">
        <v>4126.1580000000004</v>
      </c>
      <c r="AA4384">
        <v>4055.4050000000002</v>
      </c>
      <c r="AB4384">
        <v>3991.6280000000002</v>
      </c>
      <c r="AC4384">
        <v>3935.127</v>
      </c>
      <c r="AD4384">
        <v>3886.41</v>
      </c>
    </row>
    <row r="4385" spans="2:30" ht="15" customHeight="1" x14ac:dyDescent="0.45">
      <c r="B4385" t="s">
        <v>419</v>
      </c>
      <c r="C4385" t="s">
        <v>191</v>
      </c>
      <c r="D4385" t="s">
        <v>1993</v>
      </c>
      <c r="E4385" t="s">
        <v>1994</v>
      </c>
      <c r="F4385" t="s">
        <v>6630</v>
      </c>
      <c r="G4385" t="s">
        <v>422</v>
      </c>
      <c r="H4385" t="s">
        <v>1685</v>
      </c>
      <c r="I4385" t="s">
        <v>1686</v>
      </c>
      <c r="J4385">
        <v>2</v>
      </c>
      <c r="K4385">
        <v>271.34100000000001</v>
      </c>
      <c r="L4385">
        <v>251.108</v>
      </c>
      <c r="M4385">
        <v>298.85899999999998</v>
      </c>
      <c r="N4385">
        <v>395.57299999999998</v>
      </c>
      <c r="O4385">
        <v>316.89299999999997</v>
      </c>
      <c r="P4385">
        <v>383.28699999999998</v>
      </c>
      <c r="Q4385">
        <v>418.72199999999998</v>
      </c>
      <c r="R4385">
        <v>445.28199999999998</v>
      </c>
      <c r="S4385">
        <v>461.95100000000002</v>
      </c>
      <c r="T4385">
        <v>475.57299999999998</v>
      </c>
      <c r="U4385">
        <v>489.38499999999999</v>
      </c>
      <c r="V4385">
        <v>503.363</v>
      </c>
      <c r="W4385">
        <v>517.50800000000004</v>
      </c>
      <c r="X4385">
        <v>531.82600000000002</v>
      </c>
      <c r="Y4385">
        <v>546.28399999999999</v>
      </c>
      <c r="Z4385">
        <v>560.88199999999995</v>
      </c>
      <c r="AA4385">
        <v>575.61300000000006</v>
      </c>
      <c r="AB4385">
        <v>590.46900000000005</v>
      </c>
      <c r="AC4385">
        <v>605.44799999999998</v>
      </c>
      <c r="AD4385">
        <v>620.54600000000005</v>
      </c>
    </row>
    <row r="4386" spans="2:30" ht="15" customHeight="1" x14ac:dyDescent="0.45">
      <c r="B4386" t="s">
        <v>419</v>
      </c>
      <c r="C4386" t="s">
        <v>191</v>
      </c>
      <c r="D4386" t="s">
        <v>1996</v>
      </c>
      <c r="E4386" t="s">
        <v>1997</v>
      </c>
      <c r="F4386" t="s">
        <v>6631</v>
      </c>
      <c r="G4386" t="s">
        <v>422</v>
      </c>
      <c r="H4386" t="s">
        <v>1685</v>
      </c>
      <c r="I4386" t="s">
        <v>1686</v>
      </c>
      <c r="J4386">
        <v>2</v>
      </c>
      <c r="K4386">
        <v>0</v>
      </c>
      <c r="L4386">
        <v>0</v>
      </c>
      <c r="M4386">
        <v>0</v>
      </c>
      <c r="N4386">
        <v>0</v>
      </c>
      <c r="O4386">
        <v>0</v>
      </c>
      <c r="P4386">
        <v>0</v>
      </c>
      <c r="Q4386">
        <v>0</v>
      </c>
      <c r="R4386">
        <v>0</v>
      </c>
      <c r="S4386">
        <v>0</v>
      </c>
      <c r="T4386">
        <v>0</v>
      </c>
      <c r="U4386">
        <v>0</v>
      </c>
      <c r="V4386">
        <v>0</v>
      </c>
      <c r="W4386">
        <v>0</v>
      </c>
      <c r="X4386">
        <v>0</v>
      </c>
      <c r="Y4386">
        <v>0</v>
      </c>
      <c r="Z4386">
        <v>0</v>
      </c>
      <c r="AA4386">
        <v>0</v>
      </c>
      <c r="AB4386">
        <v>0</v>
      </c>
      <c r="AC4386">
        <v>0</v>
      </c>
      <c r="AD4386">
        <v>0</v>
      </c>
    </row>
    <row r="4387" spans="2:30" ht="15" customHeight="1" x14ac:dyDescent="0.45">
      <c r="B4387" t="s">
        <v>419</v>
      </c>
      <c r="C4387" t="s">
        <v>191</v>
      </c>
      <c r="D4387" t="s">
        <v>1999</v>
      </c>
      <c r="E4387" t="s">
        <v>2000</v>
      </c>
      <c r="F4387" t="s">
        <v>6632</v>
      </c>
      <c r="G4387" t="s">
        <v>422</v>
      </c>
      <c r="H4387" t="s">
        <v>1685</v>
      </c>
      <c r="I4387" t="s">
        <v>1686</v>
      </c>
      <c r="J4387">
        <v>2</v>
      </c>
      <c r="K4387">
        <v>2631.7759999999998</v>
      </c>
      <c r="L4387">
        <v>2478.98</v>
      </c>
      <c r="M4387">
        <v>2984.6860000000001</v>
      </c>
      <c r="N4387">
        <v>4071.1979999999999</v>
      </c>
      <c r="O4387">
        <v>3191.3870000000002</v>
      </c>
      <c r="P4387">
        <v>3939.9229999999998</v>
      </c>
      <c r="Q4387">
        <v>4345.0119999999997</v>
      </c>
      <c r="R4387">
        <v>4652.7730000000001</v>
      </c>
      <c r="S4387">
        <v>4849.7349999999997</v>
      </c>
      <c r="T4387">
        <v>5012.6210000000001</v>
      </c>
      <c r="U4387">
        <v>5178.7349999999997</v>
      </c>
      <c r="V4387">
        <v>5347.848</v>
      </c>
      <c r="W4387">
        <v>5520.0140000000001</v>
      </c>
      <c r="X4387">
        <v>5695.3239999999996</v>
      </c>
      <c r="Y4387">
        <v>5873.4340000000002</v>
      </c>
      <c r="Z4387">
        <v>6054.3990000000003</v>
      </c>
      <c r="AA4387">
        <v>6238.143</v>
      </c>
      <c r="AB4387">
        <v>6424.6109999999999</v>
      </c>
      <c r="AC4387">
        <v>6613.8159999999998</v>
      </c>
      <c r="AD4387">
        <v>6805.7309999999998</v>
      </c>
    </row>
    <row r="4388" spans="2:30" ht="15" customHeight="1" x14ac:dyDescent="0.45">
      <c r="B4388" t="s">
        <v>419</v>
      </c>
      <c r="C4388" t="s">
        <v>191</v>
      </c>
      <c r="D4388" t="s">
        <v>2002</v>
      </c>
      <c r="E4388" t="s">
        <v>2003</v>
      </c>
      <c r="F4388" t="s">
        <v>6633</v>
      </c>
      <c r="G4388" t="s">
        <v>422</v>
      </c>
      <c r="H4388" t="s">
        <v>1685</v>
      </c>
      <c r="I4388" t="s">
        <v>1686</v>
      </c>
      <c r="J4388">
        <v>2</v>
      </c>
      <c r="K4388">
        <v>93.265000000000001</v>
      </c>
      <c r="L4388">
        <v>85.225999999999999</v>
      </c>
      <c r="M4388">
        <v>100.645</v>
      </c>
      <c r="N4388">
        <v>132.56200000000001</v>
      </c>
      <c r="O4388">
        <v>140.54599999999999</v>
      </c>
      <c r="P4388">
        <v>195.648</v>
      </c>
      <c r="Q4388">
        <v>222.934</v>
      </c>
      <c r="R4388">
        <v>240.68700000000001</v>
      </c>
      <c r="S4388">
        <v>245.01300000000001</v>
      </c>
      <c r="T4388">
        <v>244.28100000000001</v>
      </c>
      <c r="U4388">
        <v>243.55099999999999</v>
      </c>
      <c r="V4388">
        <v>242.82300000000001</v>
      </c>
      <c r="W4388">
        <v>242.09800000000001</v>
      </c>
      <c r="X4388">
        <v>241.374</v>
      </c>
      <c r="Y4388">
        <v>240.65299999999999</v>
      </c>
      <c r="Z4388">
        <v>239.934</v>
      </c>
      <c r="AA4388">
        <v>239.21700000000001</v>
      </c>
      <c r="AB4388">
        <v>238.50200000000001</v>
      </c>
      <c r="AC4388">
        <v>237.78899999999999</v>
      </c>
      <c r="AD4388">
        <v>237.07900000000001</v>
      </c>
    </row>
    <row r="4389" spans="2:30" ht="15" customHeight="1" x14ac:dyDescent="0.45">
      <c r="B4389" t="s">
        <v>419</v>
      </c>
      <c r="C4389" t="s">
        <v>191</v>
      </c>
      <c r="D4389" t="s">
        <v>2005</v>
      </c>
      <c r="E4389" t="s">
        <v>2006</v>
      </c>
      <c r="F4389" t="s">
        <v>6634</v>
      </c>
      <c r="G4389" t="s">
        <v>422</v>
      </c>
      <c r="H4389" t="s">
        <v>1685</v>
      </c>
      <c r="I4389" t="s">
        <v>1686</v>
      </c>
      <c r="J4389">
        <v>2</v>
      </c>
      <c r="K4389">
        <v>80943.887000000002</v>
      </c>
      <c r="L4389">
        <v>79047.414000000004</v>
      </c>
      <c r="M4389">
        <v>89450.164000000004</v>
      </c>
      <c r="N4389">
        <v>92510.601999999999</v>
      </c>
      <c r="O4389">
        <v>91265.595000000001</v>
      </c>
      <c r="P4389">
        <v>93566.663</v>
      </c>
      <c r="Q4389">
        <v>97979.095000000001</v>
      </c>
      <c r="R4389">
        <v>102200.155</v>
      </c>
      <c r="S4389">
        <v>106636.993</v>
      </c>
      <c r="T4389">
        <v>111362.04300000001</v>
      </c>
      <c r="U4389">
        <v>116424.289</v>
      </c>
      <c r="V4389">
        <v>121860.39200000001</v>
      </c>
      <c r="W4389">
        <v>127675.594</v>
      </c>
      <c r="X4389">
        <v>133902.16699999999</v>
      </c>
      <c r="Y4389">
        <v>140529.736</v>
      </c>
      <c r="Z4389">
        <v>147635.59</v>
      </c>
      <c r="AA4389">
        <v>155261.02799999999</v>
      </c>
      <c r="AB4389">
        <v>163470.47</v>
      </c>
      <c r="AC4389">
        <v>172346.28700000001</v>
      </c>
      <c r="AD4389">
        <v>181399.80799999999</v>
      </c>
    </row>
    <row r="4390" spans="2:30" ht="15" customHeight="1" x14ac:dyDescent="0.45">
      <c r="B4390" t="s">
        <v>419</v>
      </c>
      <c r="C4390" t="s">
        <v>191</v>
      </c>
      <c r="D4390" t="s">
        <v>2008</v>
      </c>
      <c r="E4390" t="s">
        <v>1748</v>
      </c>
      <c r="F4390" t="s">
        <v>6556</v>
      </c>
      <c r="G4390" t="s">
        <v>422</v>
      </c>
      <c r="H4390" t="s">
        <v>1685</v>
      </c>
      <c r="I4390" t="s">
        <v>1686</v>
      </c>
      <c r="J4390">
        <v>2</v>
      </c>
      <c r="K4390">
        <v>1529.27</v>
      </c>
      <c r="L4390">
        <v>1206.73</v>
      </c>
      <c r="M4390">
        <v>1313.405</v>
      </c>
      <c r="N4390">
        <v>1308.827</v>
      </c>
      <c r="O4390">
        <v>1304.2660000000001</v>
      </c>
      <c r="P4390">
        <v>1299.72</v>
      </c>
      <c r="Q4390">
        <v>1295.19</v>
      </c>
      <c r="R4390">
        <v>1290.6759999999999</v>
      </c>
      <c r="S4390">
        <v>1286.1780000000001</v>
      </c>
      <c r="T4390">
        <v>1281.6949999999999</v>
      </c>
      <c r="U4390">
        <v>1277.2280000000001</v>
      </c>
      <c r="V4390">
        <v>1272.777</v>
      </c>
      <c r="W4390">
        <v>1268.3409999999999</v>
      </c>
      <c r="X4390">
        <v>1263.921</v>
      </c>
      <c r="Y4390">
        <v>1259.5160000000001</v>
      </c>
      <c r="Z4390">
        <v>1255.126</v>
      </c>
      <c r="AA4390">
        <v>1250.752</v>
      </c>
      <c r="AB4390">
        <v>1246.393</v>
      </c>
      <c r="AC4390">
        <v>1242.049</v>
      </c>
      <c r="AD4390">
        <v>1237.72</v>
      </c>
    </row>
    <row r="4391" spans="2:30" ht="15" customHeight="1" x14ac:dyDescent="0.45">
      <c r="B4391" t="s">
        <v>419</v>
      </c>
      <c r="C4391" t="s">
        <v>191</v>
      </c>
      <c r="D4391" t="s">
        <v>2009</v>
      </c>
      <c r="E4391" t="s">
        <v>2010</v>
      </c>
      <c r="F4391" t="s">
        <v>6635</v>
      </c>
      <c r="G4391" t="s">
        <v>422</v>
      </c>
      <c r="H4391" t="s">
        <v>1685</v>
      </c>
      <c r="I4391" t="s">
        <v>1686</v>
      </c>
      <c r="J4391">
        <v>2</v>
      </c>
      <c r="K4391">
        <v>0</v>
      </c>
      <c r="L4391">
        <v>0</v>
      </c>
      <c r="M4391">
        <v>0</v>
      </c>
      <c r="N4391">
        <v>0</v>
      </c>
      <c r="O4391">
        <v>0</v>
      </c>
      <c r="P4391">
        <v>0</v>
      </c>
      <c r="Q4391">
        <v>0</v>
      </c>
      <c r="R4391">
        <v>0</v>
      </c>
      <c r="S4391">
        <v>0</v>
      </c>
      <c r="T4391">
        <v>0</v>
      </c>
      <c r="U4391">
        <v>0</v>
      </c>
      <c r="V4391">
        <v>0</v>
      </c>
      <c r="W4391">
        <v>0</v>
      </c>
      <c r="X4391">
        <v>0</v>
      </c>
      <c r="Y4391">
        <v>0</v>
      </c>
      <c r="Z4391">
        <v>0</v>
      </c>
      <c r="AA4391">
        <v>0</v>
      </c>
      <c r="AB4391">
        <v>0</v>
      </c>
      <c r="AC4391">
        <v>0</v>
      </c>
      <c r="AD4391">
        <v>0</v>
      </c>
    </row>
    <row r="4392" spans="2:30" ht="15" customHeight="1" x14ac:dyDescent="0.45">
      <c r="B4392" t="s">
        <v>419</v>
      </c>
      <c r="C4392" t="s">
        <v>191</v>
      </c>
      <c r="D4392" t="s">
        <v>2012</v>
      </c>
      <c r="E4392" t="s">
        <v>2013</v>
      </c>
      <c r="F4392" t="s">
        <v>6636</v>
      </c>
      <c r="G4392" t="s">
        <v>422</v>
      </c>
      <c r="H4392" t="s">
        <v>1685</v>
      </c>
      <c r="I4392" t="s">
        <v>1686</v>
      </c>
      <c r="J4392">
        <v>2</v>
      </c>
      <c r="K4392">
        <v>0</v>
      </c>
      <c r="L4392">
        <v>0</v>
      </c>
      <c r="M4392">
        <v>0</v>
      </c>
      <c r="N4392">
        <v>0</v>
      </c>
      <c r="O4392">
        <v>0</v>
      </c>
      <c r="P4392">
        <v>0</v>
      </c>
      <c r="Q4392">
        <v>0</v>
      </c>
      <c r="R4392">
        <v>0</v>
      </c>
      <c r="S4392">
        <v>0</v>
      </c>
      <c r="T4392">
        <v>0</v>
      </c>
      <c r="U4392">
        <v>0</v>
      </c>
      <c r="V4392">
        <v>0</v>
      </c>
      <c r="W4392">
        <v>0</v>
      </c>
      <c r="X4392">
        <v>0</v>
      </c>
      <c r="Y4392">
        <v>0</v>
      </c>
      <c r="Z4392">
        <v>0</v>
      </c>
      <c r="AA4392">
        <v>0</v>
      </c>
      <c r="AB4392">
        <v>0</v>
      </c>
      <c r="AC4392">
        <v>0</v>
      </c>
      <c r="AD4392">
        <v>0</v>
      </c>
    </row>
    <row r="4393" spans="2:30" ht="15" customHeight="1" x14ac:dyDescent="0.45">
      <c r="B4393" t="s">
        <v>419</v>
      </c>
      <c r="C4393" t="s">
        <v>191</v>
      </c>
      <c r="D4393" t="s">
        <v>2015</v>
      </c>
      <c r="E4393" t="s">
        <v>2016</v>
      </c>
      <c r="F4393" t="s">
        <v>6637</v>
      </c>
      <c r="G4393" t="s">
        <v>422</v>
      </c>
      <c r="H4393" t="s">
        <v>1685</v>
      </c>
      <c r="I4393" t="s">
        <v>1686</v>
      </c>
      <c r="J4393">
        <v>2</v>
      </c>
      <c r="K4393">
        <v>1529.27</v>
      </c>
      <c r="L4393">
        <v>1206.73</v>
      </c>
      <c r="M4393">
        <v>1313.405</v>
      </c>
      <c r="N4393">
        <v>1308.827</v>
      </c>
      <c r="O4393">
        <v>1304.2660000000001</v>
      </c>
      <c r="P4393">
        <v>1299.72</v>
      </c>
      <c r="Q4393">
        <v>1295.19</v>
      </c>
      <c r="R4393">
        <v>1290.6759999999999</v>
      </c>
      <c r="S4393">
        <v>1286.1780000000001</v>
      </c>
      <c r="T4393">
        <v>1281.6949999999999</v>
      </c>
      <c r="U4393">
        <v>1277.2280000000001</v>
      </c>
      <c r="V4393">
        <v>1272.777</v>
      </c>
      <c r="W4393">
        <v>1268.3409999999999</v>
      </c>
      <c r="X4393">
        <v>1263.921</v>
      </c>
      <c r="Y4393">
        <v>1259.5160000000001</v>
      </c>
      <c r="Z4393">
        <v>1255.126</v>
      </c>
      <c r="AA4393">
        <v>1250.752</v>
      </c>
      <c r="AB4393">
        <v>1246.393</v>
      </c>
      <c r="AC4393">
        <v>1242.049</v>
      </c>
      <c r="AD4393">
        <v>1237.72</v>
      </c>
    </row>
    <row r="4394" spans="2:30" ht="15" customHeight="1" x14ac:dyDescent="0.45">
      <c r="B4394" t="s">
        <v>419</v>
      </c>
      <c r="C4394" t="s">
        <v>191</v>
      </c>
      <c r="D4394" t="s">
        <v>2018</v>
      </c>
      <c r="E4394" t="s">
        <v>2019</v>
      </c>
      <c r="F4394" t="s">
        <v>6638</v>
      </c>
      <c r="G4394" t="s">
        <v>422</v>
      </c>
      <c r="H4394" t="s">
        <v>1685</v>
      </c>
      <c r="I4394" t="s">
        <v>1686</v>
      </c>
      <c r="J4394">
        <v>2</v>
      </c>
      <c r="K4394">
        <v>0</v>
      </c>
      <c r="L4394">
        <v>0</v>
      </c>
      <c r="M4394">
        <v>0</v>
      </c>
      <c r="N4394">
        <v>0</v>
      </c>
      <c r="O4394">
        <v>0</v>
      </c>
      <c r="P4394">
        <v>0</v>
      </c>
      <c r="Q4394">
        <v>0</v>
      </c>
      <c r="R4394">
        <v>0</v>
      </c>
      <c r="S4394">
        <v>0</v>
      </c>
      <c r="T4394">
        <v>0</v>
      </c>
      <c r="U4394">
        <v>0</v>
      </c>
      <c r="V4394">
        <v>0</v>
      </c>
      <c r="W4394">
        <v>0</v>
      </c>
      <c r="X4394">
        <v>0</v>
      </c>
      <c r="Y4394">
        <v>0</v>
      </c>
      <c r="Z4394">
        <v>0</v>
      </c>
      <c r="AA4394">
        <v>0</v>
      </c>
      <c r="AB4394">
        <v>0</v>
      </c>
      <c r="AC4394">
        <v>0</v>
      </c>
      <c r="AD4394">
        <v>0</v>
      </c>
    </row>
    <row r="4395" spans="2:30" ht="15" customHeight="1" x14ac:dyDescent="0.45">
      <c r="B4395" t="s">
        <v>419</v>
      </c>
      <c r="C4395" t="s">
        <v>191</v>
      </c>
      <c r="D4395" t="s">
        <v>2021</v>
      </c>
      <c r="E4395" t="s">
        <v>2022</v>
      </c>
      <c r="F4395" t="s">
        <v>6639</v>
      </c>
      <c r="G4395" t="s">
        <v>422</v>
      </c>
      <c r="H4395" t="s">
        <v>1685</v>
      </c>
      <c r="I4395" t="s">
        <v>1686</v>
      </c>
      <c r="J4395">
        <v>2</v>
      </c>
      <c r="K4395">
        <v>0</v>
      </c>
      <c r="L4395">
        <v>0</v>
      </c>
      <c r="M4395">
        <v>0</v>
      </c>
      <c r="N4395">
        <v>0</v>
      </c>
      <c r="O4395">
        <v>0</v>
      </c>
      <c r="P4395">
        <v>0</v>
      </c>
      <c r="Q4395">
        <v>0</v>
      </c>
      <c r="R4395">
        <v>0</v>
      </c>
      <c r="S4395">
        <v>0</v>
      </c>
      <c r="T4395">
        <v>0</v>
      </c>
      <c r="U4395">
        <v>0</v>
      </c>
      <c r="V4395">
        <v>0</v>
      </c>
      <c r="W4395">
        <v>0</v>
      </c>
      <c r="X4395">
        <v>0</v>
      </c>
      <c r="Y4395">
        <v>0</v>
      </c>
      <c r="Z4395">
        <v>0</v>
      </c>
      <c r="AA4395">
        <v>0</v>
      </c>
      <c r="AB4395">
        <v>0</v>
      </c>
      <c r="AC4395">
        <v>0</v>
      </c>
      <c r="AD4395">
        <v>0</v>
      </c>
    </row>
    <row r="4396" spans="2:30" ht="15" customHeight="1" x14ac:dyDescent="0.45">
      <c r="B4396" t="s">
        <v>419</v>
      </c>
      <c r="C4396" t="s">
        <v>191</v>
      </c>
      <c r="D4396" t="s">
        <v>2024</v>
      </c>
      <c r="E4396" t="s">
        <v>1718</v>
      </c>
      <c r="F4396" t="s">
        <v>6546</v>
      </c>
      <c r="G4396" t="s">
        <v>422</v>
      </c>
      <c r="H4396" t="s">
        <v>1685</v>
      </c>
      <c r="I4396" t="s">
        <v>1686</v>
      </c>
      <c r="J4396">
        <v>2</v>
      </c>
      <c r="K4396">
        <v>84652.786999999997</v>
      </c>
      <c r="L4396">
        <v>82605.051000000007</v>
      </c>
      <c r="M4396">
        <v>93076.107999999993</v>
      </c>
      <c r="N4396">
        <v>97660.754000000001</v>
      </c>
      <c r="O4396">
        <v>98084.160000000003</v>
      </c>
      <c r="P4396">
        <v>101006.224</v>
      </c>
      <c r="Q4396">
        <v>105608.85</v>
      </c>
      <c r="R4396">
        <v>110284.23699999999</v>
      </c>
      <c r="S4396">
        <v>115256.82399999999</v>
      </c>
      <c r="T4396">
        <v>120572.841</v>
      </c>
      <c r="U4396">
        <v>126221.27</v>
      </c>
      <c r="V4396">
        <v>132256.07500000001</v>
      </c>
      <c r="W4396">
        <v>138702.26500000001</v>
      </c>
      <c r="X4396">
        <v>145611.02100000001</v>
      </c>
      <c r="Y4396">
        <v>152989.872</v>
      </c>
      <c r="Z4396">
        <v>160926.96599999999</v>
      </c>
      <c r="AA4396">
        <v>169482.98199999999</v>
      </c>
      <c r="AB4396">
        <v>178742.54199999999</v>
      </c>
      <c r="AC4396">
        <v>188792.88</v>
      </c>
      <c r="AD4396">
        <v>199281.122</v>
      </c>
    </row>
    <row r="4397" spans="2:30" ht="15" customHeight="1" x14ac:dyDescent="0.45">
      <c r="B4397" t="s">
        <v>419</v>
      </c>
      <c r="C4397" t="s">
        <v>191</v>
      </c>
      <c r="D4397" t="s">
        <v>2025</v>
      </c>
      <c r="E4397" t="s">
        <v>1721</v>
      </c>
      <c r="F4397" t="s">
        <v>6547</v>
      </c>
      <c r="G4397" t="s">
        <v>422</v>
      </c>
      <c r="H4397" t="s">
        <v>1685</v>
      </c>
      <c r="I4397" t="s">
        <v>1686</v>
      </c>
      <c r="J4397">
        <v>2</v>
      </c>
      <c r="K4397">
        <v>1651.0930000000001</v>
      </c>
      <c r="L4397">
        <v>1545.134</v>
      </c>
      <c r="M4397">
        <v>1836.8230000000001</v>
      </c>
      <c r="N4397">
        <v>1975.171</v>
      </c>
      <c r="O4397">
        <v>1737.2070000000001</v>
      </c>
      <c r="P4397">
        <v>1766.0550000000001</v>
      </c>
      <c r="Q4397">
        <v>1810.231</v>
      </c>
      <c r="R4397">
        <v>1852.692</v>
      </c>
      <c r="S4397">
        <v>1892.5340000000001</v>
      </c>
      <c r="T4397">
        <v>1932.4359999999999</v>
      </c>
      <c r="U4397">
        <v>1969.002</v>
      </c>
      <c r="V4397">
        <v>2005.674</v>
      </c>
      <c r="W4397">
        <v>2042.4570000000001</v>
      </c>
      <c r="X4397">
        <v>2079.3690000000001</v>
      </c>
      <c r="Y4397">
        <v>2116.3240000000001</v>
      </c>
      <c r="Z4397">
        <v>2153.3339999999998</v>
      </c>
      <c r="AA4397">
        <v>2190.377</v>
      </c>
      <c r="AB4397">
        <v>2227.44</v>
      </c>
      <c r="AC4397">
        <v>2264.5230000000001</v>
      </c>
      <c r="AD4397">
        <v>2301.6190000000001</v>
      </c>
    </row>
    <row r="4398" spans="2:30" ht="15" customHeight="1" x14ac:dyDescent="0.45">
      <c r="B4398" t="s">
        <v>419</v>
      </c>
      <c r="C4398" t="s">
        <v>191</v>
      </c>
      <c r="D4398" t="s">
        <v>2026</v>
      </c>
      <c r="E4398" t="s">
        <v>1724</v>
      </c>
      <c r="F4398" t="s">
        <v>6548</v>
      </c>
      <c r="G4398" t="s">
        <v>422</v>
      </c>
      <c r="H4398" t="s">
        <v>1685</v>
      </c>
      <c r="I4398" t="s">
        <v>1686</v>
      </c>
      <c r="J4398">
        <v>2</v>
      </c>
      <c r="K4398">
        <v>42937.004999999997</v>
      </c>
      <c r="L4398">
        <v>39973.046999999999</v>
      </c>
      <c r="M4398">
        <v>47161.154999999999</v>
      </c>
      <c r="N4398">
        <v>48234.065000000002</v>
      </c>
      <c r="O4398">
        <v>47223.082999999999</v>
      </c>
      <c r="P4398">
        <v>46726.355000000003</v>
      </c>
      <c r="Q4398">
        <v>48526.73</v>
      </c>
      <c r="R4398">
        <v>50107.752</v>
      </c>
      <c r="S4398">
        <v>51697.951999999997</v>
      </c>
      <c r="T4398">
        <v>53189.824000000001</v>
      </c>
      <c r="U4398">
        <v>54778.451000000001</v>
      </c>
      <c r="V4398">
        <v>56513.851000000002</v>
      </c>
      <c r="W4398">
        <v>58432.796999999999</v>
      </c>
      <c r="X4398">
        <v>60570.055999999997</v>
      </c>
      <c r="Y4398">
        <v>62933.563999999998</v>
      </c>
      <c r="Z4398">
        <v>65575.964999999997</v>
      </c>
      <c r="AA4398">
        <v>68540.747000000003</v>
      </c>
      <c r="AB4398">
        <v>71890.203999999998</v>
      </c>
      <c r="AC4398">
        <v>75702.365999999995</v>
      </c>
      <c r="AD4398">
        <v>79529.66</v>
      </c>
    </row>
    <row r="4399" spans="2:30" ht="15" customHeight="1" x14ac:dyDescent="0.45">
      <c r="B4399" t="s">
        <v>419</v>
      </c>
      <c r="C4399" t="s">
        <v>191</v>
      </c>
      <c r="D4399" t="s">
        <v>2027</v>
      </c>
      <c r="E4399" t="s">
        <v>1727</v>
      </c>
      <c r="F4399" t="s">
        <v>6549</v>
      </c>
      <c r="G4399" t="s">
        <v>422</v>
      </c>
      <c r="H4399" t="s">
        <v>1685</v>
      </c>
      <c r="I4399" t="s">
        <v>1686</v>
      </c>
      <c r="J4399">
        <v>2</v>
      </c>
      <c r="K4399">
        <v>7688.0550000000003</v>
      </c>
      <c r="L4399">
        <v>7381.7669999999998</v>
      </c>
      <c r="M4399">
        <v>7820.1719999999996</v>
      </c>
      <c r="N4399">
        <v>9962.9539999999997</v>
      </c>
      <c r="O4399">
        <v>8906.4480000000003</v>
      </c>
      <c r="P4399">
        <v>9657.2890000000007</v>
      </c>
      <c r="Q4399">
        <v>9991.8680000000004</v>
      </c>
      <c r="R4399">
        <v>10225.994000000001</v>
      </c>
      <c r="S4399">
        <v>10332.799000000001</v>
      </c>
      <c r="T4399">
        <v>10402.468000000001</v>
      </c>
      <c r="U4399">
        <v>10479.146000000001</v>
      </c>
      <c r="V4399">
        <v>10563.011</v>
      </c>
      <c r="W4399">
        <v>10654.727999999999</v>
      </c>
      <c r="X4399">
        <v>10754.911</v>
      </c>
      <c r="Y4399">
        <v>10863.673000000001</v>
      </c>
      <c r="Z4399">
        <v>10981.374</v>
      </c>
      <c r="AA4399">
        <v>11108.378000000001</v>
      </c>
      <c r="AB4399">
        <v>11245.21</v>
      </c>
      <c r="AC4399">
        <v>11392.181</v>
      </c>
      <c r="AD4399">
        <v>11549.766</v>
      </c>
    </row>
    <row r="4400" spans="2:30" ht="15" customHeight="1" x14ac:dyDescent="0.45">
      <c r="B4400" t="s">
        <v>419</v>
      </c>
      <c r="C4400" t="s">
        <v>191</v>
      </c>
      <c r="D4400" t="s">
        <v>2028</v>
      </c>
      <c r="E4400" t="s">
        <v>1730</v>
      </c>
      <c r="F4400" t="s">
        <v>6550</v>
      </c>
      <c r="G4400" t="s">
        <v>422</v>
      </c>
      <c r="H4400" t="s">
        <v>1685</v>
      </c>
      <c r="I4400" t="s">
        <v>1686</v>
      </c>
      <c r="J4400">
        <v>2</v>
      </c>
      <c r="K4400">
        <v>7404.3140000000003</v>
      </c>
      <c r="L4400">
        <v>7147.93</v>
      </c>
      <c r="M4400">
        <v>7001.1750000000002</v>
      </c>
      <c r="N4400">
        <v>6753.6639999999998</v>
      </c>
      <c r="O4400">
        <v>6886.5370000000003</v>
      </c>
      <c r="P4400">
        <v>7548.8440000000001</v>
      </c>
      <c r="Q4400">
        <v>8264.5910000000003</v>
      </c>
      <c r="R4400">
        <v>9039.1419999999998</v>
      </c>
      <c r="S4400">
        <v>9963.0460000000003</v>
      </c>
      <c r="T4400">
        <v>11055.275</v>
      </c>
      <c r="U4400">
        <v>12235.347</v>
      </c>
      <c r="V4400">
        <v>13496.915999999999</v>
      </c>
      <c r="W4400">
        <v>14833.329</v>
      </c>
      <c r="X4400">
        <v>16237.344999999999</v>
      </c>
      <c r="Y4400">
        <v>17699.552</v>
      </c>
      <c r="Z4400">
        <v>19233.132000000001</v>
      </c>
      <c r="AA4400">
        <v>20835.647000000001</v>
      </c>
      <c r="AB4400">
        <v>22504.58</v>
      </c>
      <c r="AC4400">
        <v>24238.217000000001</v>
      </c>
      <c r="AD4400">
        <v>26003.13</v>
      </c>
    </row>
    <row r="4401" spans="2:30" ht="15" customHeight="1" x14ac:dyDescent="0.45">
      <c r="B4401" t="s">
        <v>419</v>
      </c>
      <c r="C4401" t="s">
        <v>191</v>
      </c>
      <c r="D4401" t="s">
        <v>2029</v>
      </c>
      <c r="E4401" t="s">
        <v>1733</v>
      </c>
      <c r="F4401" t="s">
        <v>6551</v>
      </c>
      <c r="G4401" t="s">
        <v>422</v>
      </c>
      <c r="H4401" t="s">
        <v>1685</v>
      </c>
      <c r="I4401" t="s">
        <v>1686</v>
      </c>
      <c r="J4401">
        <v>2</v>
      </c>
      <c r="K4401">
        <v>15214.834999999999</v>
      </c>
      <c r="L4401">
        <v>16168.272999999999</v>
      </c>
      <c r="M4401">
        <v>17468.254000000001</v>
      </c>
      <c r="N4401">
        <v>17210.601999999999</v>
      </c>
      <c r="O4401">
        <v>17931.196</v>
      </c>
      <c r="P4401">
        <v>19043.988000000001</v>
      </c>
      <c r="Q4401">
        <v>20272.651000000002</v>
      </c>
      <c r="R4401">
        <v>21582.806</v>
      </c>
      <c r="S4401">
        <v>23097.196</v>
      </c>
      <c r="T4401">
        <v>24863.38</v>
      </c>
      <c r="U4401">
        <v>26774.188999999998</v>
      </c>
      <c r="V4401">
        <v>28819.387999999999</v>
      </c>
      <c r="W4401">
        <v>30973.344000000001</v>
      </c>
      <c r="X4401">
        <v>33240.033000000003</v>
      </c>
      <c r="Y4401">
        <v>35611.099000000002</v>
      </c>
      <c r="Z4401">
        <v>38097.557999999997</v>
      </c>
      <c r="AA4401">
        <v>40699.444000000003</v>
      </c>
      <c r="AB4401">
        <v>43420.987999999998</v>
      </c>
      <c r="AC4401">
        <v>46267.919000000002</v>
      </c>
      <c r="AD4401">
        <v>49232.154000000002</v>
      </c>
    </row>
    <row r="4402" spans="2:30" ht="15" customHeight="1" x14ac:dyDescent="0.45">
      <c r="B4402" t="s">
        <v>419</v>
      </c>
      <c r="C4402" t="s">
        <v>191</v>
      </c>
      <c r="D4402" t="s">
        <v>2030</v>
      </c>
      <c r="E4402" t="s">
        <v>1736</v>
      </c>
      <c r="F4402" t="s">
        <v>6552</v>
      </c>
      <c r="G4402" t="s">
        <v>422</v>
      </c>
      <c r="H4402" t="s">
        <v>1685</v>
      </c>
      <c r="I4402" t="s">
        <v>1686</v>
      </c>
      <c r="J4402">
        <v>2</v>
      </c>
      <c r="K4402">
        <v>5389.2640000000001</v>
      </c>
      <c r="L4402">
        <v>6059.357</v>
      </c>
      <c r="M4402">
        <v>7304.8469999999998</v>
      </c>
      <c r="N4402">
        <v>7485.0290000000005</v>
      </c>
      <c r="O4402">
        <v>7660.826</v>
      </c>
      <c r="P4402">
        <v>7866.4440000000004</v>
      </c>
      <c r="Q4402">
        <v>8109.8029999999999</v>
      </c>
      <c r="R4402">
        <v>8343.7270000000008</v>
      </c>
      <c r="S4402">
        <v>8562.5840000000007</v>
      </c>
      <c r="T4402">
        <v>8783.6790000000001</v>
      </c>
      <c r="U4402">
        <v>9007.8029999999999</v>
      </c>
      <c r="V4402">
        <v>9234.6200000000008</v>
      </c>
      <c r="W4402">
        <v>9464.19</v>
      </c>
      <c r="X4402">
        <v>9696.625</v>
      </c>
      <c r="Y4402">
        <v>9931.4429999999993</v>
      </c>
      <c r="Z4402">
        <v>10168.710999999999</v>
      </c>
      <c r="AA4402">
        <v>10408.317999999999</v>
      </c>
      <c r="AB4402">
        <v>10650.187</v>
      </c>
      <c r="AC4402">
        <v>10894.328</v>
      </c>
      <c r="AD4402">
        <v>11140.700999999999</v>
      </c>
    </row>
    <row r="4403" spans="2:30" ht="15" customHeight="1" x14ac:dyDescent="0.45">
      <c r="B4403" t="s">
        <v>419</v>
      </c>
      <c r="C4403" t="s">
        <v>191</v>
      </c>
      <c r="D4403" t="s">
        <v>2031</v>
      </c>
      <c r="E4403" t="s">
        <v>1739</v>
      </c>
      <c r="F4403" t="s">
        <v>6553</v>
      </c>
      <c r="G4403" t="s">
        <v>422</v>
      </c>
      <c r="H4403" t="s">
        <v>1685</v>
      </c>
      <c r="I4403" t="s">
        <v>1686</v>
      </c>
      <c r="J4403">
        <v>2</v>
      </c>
      <c r="K4403">
        <v>659.322</v>
      </c>
      <c r="L4403">
        <v>771.90700000000004</v>
      </c>
      <c r="M4403">
        <v>857.73800000000006</v>
      </c>
      <c r="N4403">
        <v>889.11699999999996</v>
      </c>
      <c r="O4403">
        <v>920.298</v>
      </c>
      <c r="P4403">
        <v>957.68899999999996</v>
      </c>
      <c r="Q4403">
        <v>1003.221</v>
      </c>
      <c r="R4403">
        <v>1048.0429999999999</v>
      </c>
      <c r="S4403">
        <v>1090.8820000000001</v>
      </c>
      <c r="T4403">
        <v>1134.981</v>
      </c>
      <c r="U4403">
        <v>1180.3510000000001</v>
      </c>
      <c r="V4403">
        <v>1226.932</v>
      </c>
      <c r="W4403">
        <v>1274.7470000000001</v>
      </c>
      <c r="X4403">
        <v>1323.829</v>
      </c>
      <c r="Y4403">
        <v>1374.08</v>
      </c>
      <c r="Z4403">
        <v>1425.5170000000001</v>
      </c>
      <c r="AA4403">
        <v>1478.117</v>
      </c>
      <c r="AB4403">
        <v>1531.8620000000001</v>
      </c>
      <c r="AC4403">
        <v>1586.7529999999999</v>
      </c>
      <c r="AD4403">
        <v>1642.778</v>
      </c>
    </row>
    <row r="4404" spans="2:30" ht="15" customHeight="1" x14ac:dyDescent="0.45">
      <c r="B4404" t="s">
        <v>419</v>
      </c>
      <c r="C4404" t="s">
        <v>191</v>
      </c>
      <c r="D4404" t="s">
        <v>2032</v>
      </c>
      <c r="E4404" t="s">
        <v>1748</v>
      </c>
      <c r="F4404" t="s">
        <v>6556</v>
      </c>
      <c r="G4404" t="s">
        <v>422</v>
      </c>
      <c r="H4404" t="s">
        <v>1685</v>
      </c>
      <c r="I4404" t="s">
        <v>1686</v>
      </c>
      <c r="J4404">
        <v>2</v>
      </c>
      <c r="K4404">
        <v>1529.27</v>
      </c>
      <c r="L4404">
        <v>1206.73</v>
      </c>
      <c r="M4404">
        <v>1313.405</v>
      </c>
      <c r="N4404">
        <v>1308.827</v>
      </c>
      <c r="O4404">
        <v>1304.2660000000001</v>
      </c>
      <c r="P4404">
        <v>1299.72</v>
      </c>
      <c r="Q4404">
        <v>1295.19</v>
      </c>
      <c r="R4404">
        <v>1290.6759999999999</v>
      </c>
      <c r="S4404">
        <v>1286.1780000000001</v>
      </c>
      <c r="T4404">
        <v>1281.6949999999999</v>
      </c>
      <c r="U4404">
        <v>1277.2280000000001</v>
      </c>
      <c r="V4404">
        <v>1272.777</v>
      </c>
      <c r="W4404">
        <v>1268.3409999999999</v>
      </c>
      <c r="X4404">
        <v>1263.921</v>
      </c>
      <c r="Y4404">
        <v>1259.5160000000001</v>
      </c>
      <c r="Z4404">
        <v>1255.126</v>
      </c>
      <c r="AA4404">
        <v>1250.752</v>
      </c>
      <c r="AB4404">
        <v>1246.393</v>
      </c>
      <c r="AC4404">
        <v>1242.049</v>
      </c>
      <c r="AD4404">
        <v>1237.72</v>
      </c>
    </row>
    <row r="4405" spans="2:30" ht="15" customHeight="1" x14ac:dyDescent="0.45">
      <c r="B4405" t="s">
        <v>419</v>
      </c>
      <c r="C4405" t="s">
        <v>191</v>
      </c>
      <c r="D4405" t="s">
        <v>2033</v>
      </c>
      <c r="E4405" t="s">
        <v>2034</v>
      </c>
      <c r="F4405" t="s">
        <v>6640</v>
      </c>
      <c r="G4405" t="s">
        <v>422</v>
      </c>
      <c r="H4405" t="s">
        <v>1685</v>
      </c>
      <c r="I4405" t="s">
        <v>1686</v>
      </c>
      <c r="J4405">
        <v>2</v>
      </c>
      <c r="K4405">
        <v>2179.63</v>
      </c>
      <c r="L4405">
        <v>2350.9059999999999</v>
      </c>
      <c r="M4405">
        <v>2312.5390000000002</v>
      </c>
      <c r="N4405">
        <v>3841.3249999999998</v>
      </c>
      <c r="O4405">
        <v>5514.299</v>
      </c>
      <c r="P4405">
        <v>6139.8410000000003</v>
      </c>
      <c r="Q4405">
        <v>6334.5649999999996</v>
      </c>
      <c r="R4405">
        <v>6793.4059999999999</v>
      </c>
      <c r="S4405">
        <v>7333.652</v>
      </c>
      <c r="T4405">
        <v>7929.1030000000001</v>
      </c>
      <c r="U4405">
        <v>8519.7520000000004</v>
      </c>
      <c r="V4405">
        <v>9122.9069999999992</v>
      </c>
      <c r="W4405">
        <v>9758.33</v>
      </c>
      <c r="X4405">
        <v>10444.933000000001</v>
      </c>
      <c r="Y4405">
        <v>11200.62</v>
      </c>
      <c r="Z4405">
        <v>12036.25</v>
      </c>
      <c r="AA4405">
        <v>12971.203</v>
      </c>
      <c r="AB4405">
        <v>14025.679</v>
      </c>
      <c r="AC4405">
        <v>15204.544</v>
      </c>
      <c r="AD4405">
        <v>16643.594000000001</v>
      </c>
    </row>
    <row r="4406" spans="2:30" ht="15" customHeight="1" x14ac:dyDescent="0.45">
      <c r="B4406" t="s">
        <v>419</v>
      </c>
      <c r="C4406" t="s">
        <v>191</v>
      </c>
      <c r="D4406" t="s">
        <v>2036</v>
      </c>
      <c r="E4406" t="s">
        <v>2037</v>
      </c>
      <c r="F4406" t="s">
        <v>6641</v>
      </c>
      <c r="G4406" t="s">
        <v>422</v>
      </c>
      <c r="H4406" t="s">
        <v>2039</v>
      </c>
      <c r="I4406" t="s">
        <v>2040</v>
      </c>
      <c r="J4406">
        <v>1</v>
      </c>
      <c r="K4406">
        <v>208.74</v>
      </c>
      <c r="L4406">
        <v>202.17599999999999</v>
      </c>
      <c r="M4406">
        <v>232.196</v>
      </c>
      <c r="N4406">
        <v>257.23</v>
      </c>
      <c r="O4406">
        <v>270.62900000000002</v>
      </c>
      <c r="P4406">
        <v>275.02</v>
      </c>
      <c r="Q4406">
        <v>282.76900000000001</v>
      </c>
      <c r="R4406">
        <v>292.86900000000003</v>
      </c>
      <c r="S4406">
        <v>303.31799999999998</v>
      </c>
      <c r="T4406">
        <v>314.24099999999999</v>
      </c>
      <c r="U4406">
        <v>325.73700000000002</v>
      </c>
      <c r="V4406">
        <v>338.34100000000001</v>
      </c>
      <c r="W4406">
        <v>352.28399999999999</v>
      </c>
      <c r="X4406">
        <v>367.97300000000001</v>
      </c>
      <c r="Y4406">
        <v>385.64800000000002</v>
      </c>
      <c r="Z4406">
        <v>405.738</v>
      </c>
      <c r="AA4406">
        <v>428.71600000000001</v>
      </c>
      <c r="AB4406">
        <v>455.17599999999999</v>
      </c>
      <c r="AC4406">
        <v>485.61</v>
      </c>
      <c r="AD4406">
        <v>519.1</v>
      </c>
    </row>
    <row r="4407" spans="2:30" ht="15" customHeight="1" x14ac:dyDescent="0.45">
      <c r="B4407" t="s">
        <v>419</v>
      </c>
      <c r="C4407" t="s">
        <v>191</v>
      </c>
      <c r="D4407" t="s">
        <v>2041</v>
      </c>
      <c r="E4407" t="s">
        <v>2042</v>
      </c>
      <c r="F4407" t="s">
        <v>6642</v>
      </c>
      <c r="G4407" t="s">
        <v>422</v>
      </c>
      <c r="H4407" t="s">
        <v>2039</v>
      </c>
      <c r="I4407" t="s">
        <v>2040</v>
      </c>
      <c r="J4407">
        <v>1</v>
      </c>
      <c r="K4407">
        <v>0</v>
      </c>
      <c r="L4407">
        <v>0</v>
      </c>
      <c r="M4407">
        <v>0</v>
      </c>
      <c r="N4407">
        <v>0</v>
      </c>
      <c r="O4407">
        <v>0</v>
      </c>
      <c r="P4407">
        <v>0</v>
      </c>
      <c r="Q4407">
        <v>0</v>
      </c>
      <c r="R4407">
        <v>0</v>
      </c>
      <c r="S4407">
        <v>0</v>
      </c>
      <c r="T4407">
        <v>0</v>
      </c>
      <c r="U4407">
        <v>0</v>
      </c>
      <c r="V4407">
        <v>0</v>
      </c>
      <c r="W4407">
        <v>0</v>
      </c>
      <c r="X4407">
        <v>0</v>
      </c>
      <c r="Y4407">
        <v>0</v>
      </c>
      <c r="Z4407">
        <v>0</v>
      </c>
      <c r="AA4407">
        <v>0</v>
      </c>
      <c r="AB4407">
        <v>0</v>
      </c>
      <c r="AC4407">
        <v>0</v>
      </c>
      <c r="AD4407">
        <v>0</v>
      </c>
    </row>
    <row r="4408" spans="2:30" ht="15" customHeight="1" x14ac:dyDescent="0.45">
      <c r="B4408" t="s">
        <v>419</v>
      </c>
      <c r="C4408" t="s">
        <v>191</v>
      </c>
      <c r="D4408" t="s">
        <v>2044</v>
      </c>
      <c r="E4408" t="s">
        <v>2045</v>
      </c>
      <c r="F4408" t="s">
        <v>6643</v>
      </c>
      <c r="G4408" t="s">
        <v>422</v>
      </c>
      <c r="H4408" t="s">
        <v>2039</v>
      </c>
      <c r="I4408" t="s">
        <v>2040</v>
      </c>
      <c r="J4408">
        <v>1</v>
      </c>
      <c r="K4408">
        <v>165.38399999999999</v>
      </c>
      <c r="L4408">
        <v>157.30799999999999</v>
      </c>
      <c r="M4408">
        <v>188.27600000000001</v>
      </c>
      <c r="N4408">
        <v>191.96899999999999</v>
      </c>
      <c r="O4408">
        <v>186.31800000000001</v>
      </c>
      <c r="P4408">
        <v>183.922</v>
      </c>
      <c r="Q4408">
        <v>188.53800000000001</v>
      </c>
      <c r="R4408">
        <v>194.00299999999999</v>
      </c>
      <c r="S4408">
        <v>198.678</v>
      </c>
      <c r="T4408">
        <v>203.51599999999999</v>
      </c>
      <c r="U4408">
        <v>208.74</v>
      </c>
      <c r="V4408">
        <v>214.828</v>
      </c>
      <c r="W4408">
        <v>221.75700000000001</v>
      </c>
      <c r="X4408">
        <v>229.80699999999999</v>
      </c>
      <c r="Y4408">
        <v>239.01300000000001</v>
      </c>
      <c r="Z4408">
        <v>249.68899999999999</v>
      </c>
      <c r="AA4408">
        <v>262.07400000000001</v>
      </c>
      <c r="AB4408">
        <v>276.524</v>
      </c>
      <c r="AC4408">
        <v>293.45800000000003</v>
      </c>
      <c r="AD4408">
        <v>310.44299999999998</v>
      </c>
    </row>
    <row r="4409" spans="2:30" ht="15" customHeight="1" x14ac:dyDescent="0.45">
      <c r="B4409" t="s">
        <v>419</v>
      </c>
      <c r="C4409" t="s">
        <v>191</v>
      </c>
      <c r="D4409" t="s">
        <v>2047</v>
      </c>
      <c r="E4409" t="s">
        <v>2048</v>
      </c>
      <c r="F4409" t="s">
        <v>6644</v>
      </c>
      <c r="G4409" t="s">
        <v>422</v>
      </c>
      <c r="H4409" t="s">
        <v>2039</v>
      </c>
      <c r="I4409" t="s">
        <v>2040</v>
      </c>
      <c r="J4409">
        <v>1</v>
      </c>
      <c r="K4409">
        <v>18.006</v>
      </c>
      <c r="L4409">
        <v>17.527000000000001</v>
      </c>
      <c r="M4409">
        <v>17.026</v>
      </c>
      <c r="N4409">
        <v>20.585999999999999</v>
      </c>
      <c r="O4409">
        <v>20.190999999999999</v>
      </c>
      <c r="P4409">
        <v>19.742999999999999</v>
      </c>
      <c r="Q4409">
        <v>19.254000000000001</v>
      </c>
      <c r="R4409">
        <v>18.8</v>
      </c>
      <c r="S4409">
        <v>18.373000000000001</v>
      </c>
      <c r="T4409">
        <v>17.959</v>
      </c>
      <c r="U4409">
        <v>17.562000000000001</v>
      </c>
      <c r="V4409">
        <v>17.181999999999999</v>
      </c>
      <c r="W4409">
        <v>16.821000000000002</v>
      </c>
      <c r="X4409">
        <v>16.48</v>
      </c>
      <c r="Y4409">
        <v>16.16</v>
      </c>
      <c r="Z4409">
        <v>15.863</v>
      </c>
      <c r="AA4409">
        <v>15.590999999999999</v>
      </c>
      <c r="AB4409">
        <v>15.345000000000001</v>
      </c>
      <c r="AC4409">
        <v>15.127000000000001</v>
      </c>
      <c r="AD4409">
        <v>14.94</v>
      </c>
    </row>
    <row r="4410" spans="2:30" ht="15" customHeight="1" x14ac:dyDescent="0.45">
      <c r="B4410" t="s">
        <v>419</v>
      </c>
      <c r="C4410" t="s">
        <v>191</v>
      </c>
      <c r="D4410" t="s">
        <v>2050</v>
      </c>
      <c r="E4410" t="s">
        <v>2051</v>
      </c>
      <c r="F4410" t="s">
        <v>6645</v>
      </c>
      <c r="G4410" t="s">
        <v>422</v>
      </c>
      <c r="H4410" t="s">
        <v>2039</v>
      </c>
      <c r="I4410" t="s">
        <v>2040</v>
      </c>
      <c r="J4410">
        <v>1</v>
      </c>
      <c r="K4410">
        <v>0</v>
      </c>
      <c r="L4410">
        <v>0</v>
      </c>
      <c r="M4410">
        <v>0</v>
      </c>
      <c r="N4410">
        <v>0</v>
      </c>
      <c r="O4410">
        <v>0</v>
      </c>
      <c r="P4410">
        <v>0</v>
      </c>
      <c r="Q4410">
        <v>0</v>
      </c>
      <c r="R4410">
        <v>0</v>
      </c>
      <c r="S4410">
        <v>0</v>
      </c>
      <c r="T4410">
        <v>0</v>
      </c>
      <c r="U4410">
        <v>0</v>
      </c>
      <c r="V4410">
        <v>0</v>
      </c>
      <c r="W4410">
        <v>0</v>
      </c>
      <c r="X4410">
        <v>0</v>
      </c>
      <c r="Y4410">
        <v>0</v>
      </c>
      <c r="Z4410">
        <v>0</v>
      </c>
      <c r="AA4410">
        <v>0</v>
      </c>
      <c r="AB4410">
        <v>0</v>
      </c>
      <c r="AC4410">
        <v>0</v>
      </c>
      <c r="AD4410">
        <v>0</v>
      </c>
    </row>
    <row r="4411" spans="2:30" ht="15" customHeight="1" x14ac:dyDescent="0.45">
      <c r="B4411" t="s">
        <v>419</v>
      </c>
      <c r="C4411" t="s">
        <v>191</v>
      </c>
      <c r="D4411" t="s">
        <v>2053</v>
      </c>
      <c r="E4411" t="s">
        <v>2054</v>
      </c>
      <c r="F4411" t="s">
        <v>6646</v>
      </c>
      <c r="G4411" t="s">
        <v>422</v>
      </c>
      <c r="H4411" t="s">
        <v>2039</v>
      </c>
      <c r="I4411" t="s">
        <v>2040</v>
      </c>
      <c r="J4411">
        <v>1</v>
      </c>
      <c r="K4411">
        <v>5.8109999999999999</v>
      </c>
      <c r="L4411">
        <v>7.1920000000000002</v>
      </c>
      <c r="M4411">
        <v>6.952</v>
      </c>
      <c r="N4411">
        <v>10.766999999999999</v>
      </c>
      <c r="O4411">
        <v>14.978</v>
      </c>
      <c r="P4411">
        <v>19.523</v>
      </c>
      <c r="Q4411">
        <v>21.742999999999999</v>
      </c>
      <c r="R4411">
        <v>24.707999999999998</v>
      </c>
      <c r="S4411">
        <v>28.148</v>
      </c>
      <c r="T4411">
        <v>31.581</v>
      </c>
      <c r="U4411">
        <v>35.052999999999997</v>
      </c>
      <c r="V4411">
        <v>38.595999999999997</v>
      </c>
      <c r="W4411">
        <v>42.343000000000004</v>
      </c>
      <c r="X4411">
        <v>46.35</v>
      </c>
      <c r="Y4411">
        <v>50.713999999999999</v>
      </c>
      <c r="Z4411">
        <v>55.487000000000002</v>
      </c>
      <c r="AA4411">
        <v>60.774999999999999</v>
      </c>
      <c r="AB4411">
        <v>66.691000000000003</v>
      </c>
      <c r="AC4411">
        <v>72.968000000000004</v>
      </c>
      <c r="AD4411">
        <v>79.566000000000003</v>
      </c>
    </row>
    <row r="4412" spans="2:30" ht="15" customHeight="1" x14ac:dyDescent="0.45">
      <c r="B4412" t="s">
        <v>419</v>
      </c>
      <c r="C4412" t="s">
        <v>191</v>
      </c>
      <c r="D4412" t="s">
        <v>2056</v>
      </c>
      <c r="E4412" t="s">
        <v>2057</v>
      </c>
      <c r="F4412" t="s">
        <v>6647</v>
      </c>
      <c r="G4412" t="s">
        <v>422</v>
      </c>
      <c r="H4412" t="s">
        <v>2039</v>
      </c>
      <c r="I4412" t="s">
        <v>2040</v>
      </c>
      <c r="J4412">
        <v>1</v>
      </c>
      <c r="K4412">
        <v>4.8929999999999998</v>
      </c>
      <c r="L4412">
        <v>5.1619999999999999</v>
      </c>
      <c r="M4412">
        <v>4.9550000000000001</v>
      </c>
      <c r="N4412">
        <v>8.8030000000000008</v>
      </c>
      <c r="O4412">
        <v>13.021000000000001</v>
      </c>
      <c r="P4412">
        <v>14.672000000000001</v>
      </c>
      <c r="Q4412">
        <v>15.468</v>
      </c>
      <c r="R4412">
        <v>16.826000000000001</v>
      </c>
      <c r="S4412">
        <v>18.71</v>
      </c>
      <c r="T4412">
        <v>20.882999999999999</v>
      </c>
      <c r="U4412">
        <v>23.148</v>
      </c>
      <c r="V4412">
        <v>25.530999999999999</v>
      </c>
      <c r="W4412">
        <v>28.122</v>
      </c>
      <c r="X4412">
        <v>30.981999999999999</v>
      </c>
      <c r="Y4412">
        <v>34.195999999999998</v>
      </c>
      <c r="Z4412">
        <v>37.816000000000003</v>
      </c>
      <c r="AA4412">
        <v>41.948</v>
      </c>
      <c r="AB4412">
        <v>46.688000000000002</v>
      </c>
      <c r="AC4412">
        <v>52.363</v>
      </c>
      <c r="AD4412">
        <v>59.298000000000002</v>
      </c>
    </row>
    <row r="4413" spans="2:30" ht="15" customHeight="1" x14ac:dyDescent="0.45">
      <c r="B4413" t="s">
        <v>419</v>
      </c>
      <c r="C4413" t="s">
        <v>191</v>
      </c>
      <c r="D4413" t="s">
        <v>2059</v>
      </c>
      <c r="E4413" t="s">
        <v>2060</v>
      </c>
      <c r="F4413" t="s">
        <v>6648</v>
      </c>
      <c r="G4413" t="s">
        <v>422</v>
      </c>
      <c r="H4413" t="s">
        <v>2039</v>
      </c>
      <c r="I4413" t="s">
        <v>2040</v>
      </c>
      <c r="J4413">
        <v>1</v>
      </c>
      <c r="K4413">
        <v>14.646000000000001</v>
      </c>
      <c r="L4413">
        <v>14.987</v>
      </c>
      <c r="M4413">
        <v>14.987</v>
      </c>
      <c r="N4413">
        <v>25.103999999999999</v>
      </c>
      <c r="O4413">
        <v>36.119999999999997</v>
      </c>
      <c r="P4413">
        <v>37.161000000000001</v>
      </c>
      <c r="Q4413">
        <v>37.765000000000001</v>
      </c>
      <c r="R4413">
        <v>38.531999999999996</v>
      </c>
      <c r="S4413">
        <v>39.408999999999999</v>
      </c>
      <c r="T4413">
        <v>40.302999999999997</v>
      </c>
      <c r="U4413">
        <v>41.232999999999997</v>
      </c>
      <c r="V4413">
        <v>42.204000000000001</v>
      </c>
      <c r="W4413">
        <v>43.241</v>
      </c>
      <c r="X4413">
        <v>44.354999999999997</v>
      </c>
      <c r="Y4413">
        <v>45.564</v>
      </c>
      <c r="Z4413">
        <v>46.881999999999998</v>
      </c>
      <c r="AA4413">
        <v>48.329000000000001</v>
      </c>
      <c r="AB4413">
        <v>49.927</v>
      </c>
      <c r="AC4413">
        <v>51.694000000000003</v>
      </c>
      <c r="AD4413">
        <v>54.853000000000002</v>
      </c>
    </row>
    <row r="4414" spans="2:30" ht="15" customHeight="1" x14ac:dyDescent="0.45">
      <c r="B4414" t="s">
        <v>419</v>
      </c>
      <c r="C4414" t="s">
        <v>191</v>
      </c>
      <c r="D4414" t="s">
        <v>2062</v>
      </c>
      <c r="E4414" t="s">
        <v>2063</v>
      </c>
      <c r="F4414" t="s">
        <v>6649</v>
      </c>
      <c r="G4414" t="s">
        <v>422</v>
      </c>
      <c r="H4414" t="s">
        <v>2039</v>
      </c>
      <c r="I4414" t="s">
        <v>2040</v>
      </c>
      <c r="J4414">
        <v>1</v>
      </c>
      <c r="K4414">
        <v>0</v>
      </c>
      <c r="L4414">
        <v>0</v>
      </c>
      <c r="M4414">
        <v>0</v>
      </c>
      <c r="N4414">
        <v>0</v>
      </c>
      <c r="O4414">
        <v>0</v>
      </c>
      <c r="P4414">
        <v>0</v>
      </c>
      <c r="Q4414">
        <v>0</v>
      </c>
      <c r="R4414">
        <v>0</v>
      </c>
      <c r="S4414">
        <v>0</v>
      </c>
      <c r="T4414">
        <v>0</v>
      </c>
      <c r="U4414">
        <v>0</v>
      </c>
      <c r="V4414">
        <v>0</v>
      </c>
      <c r="W4414">
        <v>0</v>
      </c>
      <c r="X4414">
        <v>0</v>
      </c>
      <c r="Y4414">
        <v>0</v>
      </c>
      <c r="Z4414">
        <v>0</v>
      </c>
      <c r="AA4414">
        <v>0</v>
      </c>
      <c r="AB4414">
        <v>0</v>
      </c>
      <c r="AC4414">
        <v>0</v>
      </c>
      <c r="AD4414">
        <v>0</v>
      </c>
    </row>
    <row r="4415" spans="2:30" ht="15" customHeight="1" x14ac:dyDescent="0.45">
      <c r="B4415" t="s">
        <v>419</v>
      </c>
      <c r="C4415" t="s">
        <v>191</v>
      </c>
      <c r="D4415" t="s">
        <v>2065</v>
      </c>
      <c r="E4415" t="s">
        <v>2066</v>
      </c>
      <c r="F4415" t="s">
        <v>6650</v>
      </c>
      <c r="G4415" t="s">
        <v>422</v>
      </c>
      <c r="H4415" t="s">
        <v>2039</v>
      </c>
      <c r="I4415" t="s">
        <v>2040</v>
      </c>
      <c r="J4415">
        <v>1</v>
      </c>
      <c r="K4415">
        <v>0</v>
      </c>
      <c r="L4415">
        <v>0</v>
      </c>
      <c r="M4415">
        <v>0</v>
      </c>
      <c r="N4415">
        <v>0</v>
      </c>
      <c r="O4415">
        <v>0</v>
      </c>
      <c r="P4415">
        <v>0</v>
      </c>
      <c r="Q4415">
        <v>0</v>
      </c>
      <c r="R4415">
        <v>0</v>
      </c>
      <c r="S4415">
        <v>0</v>
      </c>
      <c r="T4415">
        <v>0</v>
      </c>
      <c r="U4415">
        <v>0</v>
      </c>
      <c r="V4415">
        <v>0</v>
      </c>
      <c r="W4415">
        <v>0</v>
      </c>
      <c r="X4415">
        <v>0</v>
      </c>
      <c r="Y4415">
        <v>0</v>
      </c>
      <c r="Z4415">
        <v>0</v>
      </c>
      <c r="AA4415">
        <v>0</v>
      </c>
      <c r="AB4415">
        <v>0</v>
      </c>
      <c r="AC4415">
        <v>0</v>
      </c>
      <c r="AD4415">
        <v>0</v>
      </c>
    </row>
    <row r="4416" spans="2:30" ht="15" customHeight="1" x14ac:dyDescent="0.45">
      <c r="B4416" t="s">
        <v>419</v>
      </c>
      <c r="C4416" t="s">
        <v>191</v>
      </c>
      <c r="D4416" t="s">
        <v>2068</v>
      </c>
      <c r="E4416" t="s">
        <v>2069</v>
      </c>
      <c r="F4416" t="s">
        <v>6651</v>
      </c>
      <c r="G4416" t="s">
        <v>422</v>
      </c>
      <c r="H4416" t="s">
        <v>2039</v>
      </c>
      <c r="I4416" t="s">
        <v>2040</v>
      </c>
      <c r="J4416">
        <v>1</v>
      </c>
      <c r="K4416">
        <v>0</v>
      </c>
      <c r="L4416">
        <v>0</v>
      </c>
      <c r="M4416">
        <v>0</v>
      </c>
      <c r="N4416">
        <v>0</v>
      </c>
      <c r="O4416">
        <v>0</v>
      </c>
      <c r="P4416">
        <v>0</v>
      </c>
      <c r="Q4416">
        <v>0</v>
      </c>
      <c r="R4416">
        <v>0</v>
      </c>
      <c r="S4416">
        <v>0</v>
      </c>
      <c r="T4416">
        <v>0</v>
      </c>
      <c r="U4416">
        <v>0</v>
      </c>
      <c r="V4416">
        <v>0</v>
      </c>
      <c r="W4416">
        <v>0</v>
      </c>
      <c r="X4416">
        <v>0</v>
      </c>
      <c r="Y4416">
        <v>0</v>
      </c>
      <c r="Z4416">
        <v>0</v>
      </c>
      <c r="AA4416">
        <v>0</v>
      </c>
      <c r="AB4416">
        <v>0</v>
      </c>
      <c r="AC4416">
        <v>0</v>
      </c>
      <c r="AD4416">
        <v>0</v>
      </c>
    </row>
    <row r="4417" spans="2:30" ht="15" customHeight="1" x14ac:dyDescent="0.45">
      <c r="B4417" t="s">
        <v>419</v>
      </c>
      <c r="C4417" t="s">
        <v>191</v>
      </c>
      <c r="D4417" t="s">
        <v>2071</v>
      </c>
      <c r="E4417" t="s">
        <v>2072</v>
      </c>
      <c r="F4417" t="s">
        <v>6652</v>
      </c>
      <c r="G4417" t="s">
        <v>422</v>
      </c>
      <c r="H4417" t="s">
        <v>2039</v>
      </c>
      <c r="I4417" t="s">
        <v>2040</v>
      </c>
      <c r="J4417">
        <v>2</v>
      </c>
      <c r="K4417">
        <v>208.74</v>
      </c>
      <c r="L4417">
        <v>202.17599999999999</v>
      </c>
      <c r="M4417">
        <v>232.196</v>
      </c>
      <c r="N4417">
        <v>257.23</v>
      </c>
      <c r="O4417">
        <v>270.71600000000001</v>
      </c>
      <c r="P4417">
        <v>271.75599999999997</v>
      </c>
      <c r="Q4417">
        <v>280.05900000000003</v>
      </c>
      <c r="R4417">
        <v>290.32400000000001</v>
      </c>
      <c r="S4417">
        <v>301.73</v>
      </c>
      <c r="T4417">
        <v>313.11399999999998</v>
      </c>
      <c r="U4417">
        <v>324.88499999999999</v>
      </c>
      <c r="V4417">
        <v>337.53500000000003</v>
      </c>
      <c r="W4417">
        <v>351.50299999999999</v>
      </c>
      <c r="X4417">
        <v>367.20600000000002</v>
      </c>
      <c r="Y4417">
        <v>384.90899999999999</v>
      </c>
      <c r="Z4417">
        <v>405.02800000000002</v>
      </c>
      <c r="AA4417">
        <v>428.03699999999998</v>
      </c>
      <c r="AB4417">
        <v>454.524</v>
      </c>
      <c r="AC4417">
        <v>484.98399999999998</v>
      </c>
      <c r="AD4417">
        <v>518.49900000000002</v>
      </c>
    </row>
    <row r="4418" spans="2:30" ht="15" customHeight="1" x14ac:dyDescent="0.45">
      <c r="B4418" t="s">
        <v>419</v>
      </c>
      <c r="C4418" t="s">
        <v>191</v>
      </c>
      <c r="D4418" t="s">
        <v>2074</v>
      </c>
      <c r="E4418" t="s">
        <v>2075</v>
      </c>
      <c r="F4418" t="s">
        <v>6653</v>
      </c>
      <c r="G4418" t="s">
        <v>422</v>
      </c>
      <c r="H4418" t="s">
        <v>2039</v>
      </c>
      <c r="I4418" t="s">
        <v>2040</v>
      </c>
      <c r="J4418">
        <v>2</v>
      </c>
      <c r="K4418">
        <v>0</v>
      </c>
      <c r="L4418">
        <v>0</v>
      </c>
      <c r="M4418">
        <v>0</v>
      </c>
      <c r="N4418">
        <v>0</v>
      </c>
      <c r="O4418">
        <v>0</v>
      </c>
      <c r="P4418">
        <v>0</v>
      </c>
      <c r="Q4418">
        <v>0</v>
      </c>
      <c r="R4418">
        <v>0</v>
      </c>
      <c r="S4418">
        <v>0</v>
      </c>
      <c r="T4418">
        <v>0</v>
      </c>
      <c r="U4418">
        <v>0</v>
      </c>
      <c r="V4418">
        <v>0</v>
      </c>
      <c r="W4418">
        <v>0</v>
      </c>
      <c r="X4418">
        <v>0</v>
      </c>
      <c r="Y4418">
        <v>0</v>
      </c>
      <c r="Z4418">
        <v>0</v>
      </c>
      <c r="AA4418">
        <v>0</v>
      </c>
      <c r="AB4418">
        <v>0</v>
      </c>
      <c r="AC4418">
        <v>0</v>
      </c>
      <c r="AD4418">
        <v>0</v>
      </c>
    </row>
    <row r="4419" spans="2:30" ht="15" customHeight="1" x14ac:dyDescent="0.45">
      <c r="B4419" t="s">
        <v>419</v>
      </c>
      <c r="C4419" t="s">
        <v>191</v>
      </c>
      <c r="D4419" t="s">
        <v>2077</v>
      </c>
      <c r="E4419" t="s">
        <v>2078</v>
      </c>
      <c r="F4419" t="s">
        <v>6654</v>
      </c>
      <c r="G4419" t="s">
        <v>422</v>
      </c>
      <c r="H4419" t="s">
        <v>2039</v>
      </c>
      <c r="I4419" t="s">
        <v>2040</v>
      </c>
      <c r="J4419">
        <v>2</v>
      </c>
      <c r="K4419">
        <v>165.38399999999999</v>
      </c>
      <c r="L4419">
        <v>157.309</v>
      </c>
      <c r="M4419">
        <v>188.27699999999999</v>
      </c>
      <c r="N4419">
        <v>191.97</v>
      </c>
      <c r="O4419">
        <v>186.40700000000001</v>
      </c>
      <c r="P4419">
        <v>180.62899999999999</v>
      </c>
      <c r="Q4419">
        <v>187.178</v>
      </c>
      <c r="R4419">
        <v>192.56</v>
      </c>
      <c r="S4419">
        <v>198.11</v>
      </c>
      <c r="T4419">
        <v>202.97499999999999</v>
      </c>
      <c r="U4419">
        <v>208.27099999999999</v>
      </c>
      <c r="V4419">
        <v>214.28399999999999</v>
      </c>
      <c r="W4419">
        <v>221.22200000000001</v>
      </c>
      <c r="X4419">
        <v>229.28</v>
      </c>
      <c r="Y4419">
        <v>238.51400000000001</v>
      </c>
      <c r="Z4419">
        <v>249.21100000000001</v>
      </c>
      <c r="AA4419">
        <v>261.61700000000002</v>
      </c>
      <c r="AB4419">
        <v>276.08499999999998</v>
      </c>
      <c r="AC4419">
        <v>293.053</v>
      </c>
      <c r="AD4419">
        <v>310.01900000000001</v>
      </c>
    </row>
    <row r="4420" spans="2:30" ht="15" customHeight="1" x14ac:dyDescent="0.45">
      <c r="B4420" t="s">
        <v>419</v>
      </c>
      <c r="C4420" t="s">
        <v>191</v>
      </c>
      <c r="D4420" t="s">
        <v>2080</v>
      </c>
      <c r="E4420" t="s">
        <v>2081</v>
      </c>
      <c r="F4420" t="s">
        <v>6655</v>
      </c>
      <c r="G4420" t="s">
        <v>422</v>
      </c>
      <c r="H4420" t="s">
        <v>2039</v>
      </c>
      <c r="I4420" t="s">
        <v>2040</v>
      </c>
      <c r="J4420">
        <v>2</v>
      </c>
      <c r="K4420">
        <v>18.006</v>
      </c>
      <c r="L4420">
        <v>17.526</v>
      </c>
      <c r="M4420">
        <v>17.024999999999999</v>
      </c>
      <c r="N4420">
        <v>20.585000000000001</v>
      </c>
      <c r="O4420">
        <v>20.178000000000001</v>
      </c>
      <c r="P4420">
        <v>19.721</v>
      </c>
      <c r="Q4420">
        <v>19.209</v>
      </c>
      <c r="R4420">
        <v>18.757000000000001</v>
      </c>
      <c r="S4420">
        <v>18.329999999999998</v>
      </c>
      <c r="T4420">
        <v>17.922999999999998</v>
      </c>
      <c r="U4420">
        <v>17.53</v>
      </c>
      <c r="V4420">
        <v>17.151</v>
      </c>
      <c r="W4420">
        <v>16.791</v>
      </c>
      <c r="X4420">
        <v>16.451000000000001</v>
      </c>
      <c r="Y4420">
        <v>16.132000000000001</v>
      </c>
      <c r="Z4420">
        <v>15.836</v>
      </c>
      <c r="AA4420">
        <v>15.564</v>
      </c>
      <c r="AB4420">
        <v>15.319000000000001</v>
      </c>
      <c r="AC4420">
        <v>15.103</v>
      </c>
      <c r="AD4420">
        <v>14.916</v>
      </c>
    </row>
    <row r="4421" spans="2:30" ht="15" customHeight="1" x14ac:dyDescent="0.45">
      <c r="B4421" t="s">
        <v>419</v>
      </c>
      <c r="C4421" t="s">
        <v>191</v>
      </c>
      <c r="D4421" t="s">
        <v>2083</v>
      </c>
      <c r="E4421" t="s">
        <v>2084</v>
      </c>
      <c r="F4421" t="s">
        <v>6656</v>
      </c>
      <c r="G4421" t="s">
        <v>422</v>
      </c>
      <c r="H4421" t="s">
        <v>2039</v>
      </c>
      <c r="I4421" t="s">
        <v>2040</v>
      </c>
      <c r="J4421">
        <v>2</v>
      </c>
      <c r="K4421">
        <v>0</v>
      </c>
      <c r="L4421">
        <v>0</v>
      </c>
      <c r="M4421">
        <v>0</v>
      </c>
      <c r="N4421">
        <v>0</v>
      </c>
      <c r="O4421">
        <v>0</v>
      </c>
      <c r="P4421">
        <v>0</v>
      </c>
      <c r="Q4421">
        <v>0</v>
      </c>
      <c r="R4421">
        <v>0</v>
      </c>
      <c r="S4421">
        <v>0</v>
      </c>
      <c r="T4421">
        <v>0</v>
      </c>
      <c r="U4421">
        <v>0</v>
      </c>
      <c r="V4421">
        <v>0</v>
      </c>
      <c r="W4421">
        <v>0</v>
      </c>
      <c r="X4421">
        <v>0</v>
      </c>
      <c r="Y4421">
        <v>0</v>
      </c>
      <c r="Z4421">
        <v>0</v>
      </c>
      <c r="AA4421">
        <v>0</v>
      </c>
      <c r="AB4421">
        <v>0</v>
      </c>
      <c r="AC4421">
        <v>0</v>
      </c>
      <c r="AD4421">
        <v>0</v>
      </c>
    </row>
    <row r="4422" spans="2:30" ht="15" customHeight="1" x14ac:dyDescent="0.45">
      <c r="B4422" t="s">
        <v>419</v>
      </c>
      <c r="C4422" t="s">
        <v>191</v>
      </c>
      <c r="D4422" t="s">
        <v>2086</v>
      </c>
      <c r="E4422" t="s">
        <v>2087</v>
      </c>
      <c r="F4422" t="s">
        <v>6657</v>
      </c>
      <c r="G4422" t="s">
        <v>422</v>
      </c>
      <c r="H4422" t="s">
        <v>2039</v>
      </c>
      <c r="I4422" t="s">
        <v>2040</v>
      </c>
      <c r="J4422">
        <v>2</v>
      </c>
      <c r="K4422">
        <v>5.8109999999999999</v>
      </c>
      <c r="L4422">
        <v>7.1920000000000002</v>
      </c>
      <c r="M4422">
        <v>6.9530000000000003</v>
      </c>
      <c r="N4422">
        <v>10.766999999999999</v>
      </c>
      <c r="O4422">
        <v>14.978999999999999</v>
      </c>
      <c r="P4422">
        <v>19.547000000000001</v>
      </c>
      <c r="Q4422">
        <v>20.965</v>
      </c>
      <c r="R4422">
        <v>24.076000000000001</v>
      </c>
      <c r="S4422">
        <v>27.567</v>
      </c>
      <c r="T4422">
        <v>31.231000000000002</v>
      </c>
      <c r="U4422">
        <v>34.814</v>
      </c>
      <c r="V4422">
        <v>38.421999999999997</v>
      </c>
      <c r="W4422">
        <v>42.18</v>
      </c>
      <c r="X4422">
        <v>46.192</v>
      </c>
      <c r="Y4422">
        <v>50.558999999999997</v>
      </c>
      <c r="Z4422">
        <v>55.338000000000001</v>
      </c>
      <c r="AA4422">
        <v>60.631999999999998</v>
      </c>
      <c r="AB4422">
        <v>66.555000000000007</v>
      </c>
      <c r="AC4422">
        <v>72.822999999999993</v>
      </c>
      <c r="AD4422">
        <v>79.412000000000006</v>
      </c>
    </row>
    <row r="4423" spans="2:30" ht="15" customHeight="1" x14ac:dyDescent="0.45">
      <c r="B4423" t="s">
        <v>419</v>
      </c>
      <c r="C4423" t="s">
        <v>191</v>
      </c>
      <c r="D4423" t="s">
        <v>2089</v>
      </c>
      <c r="E4423" t="s">
        <v>2090</v>
      </c>
      <c r="F4423" t="s">
        <v>6658</v>
      </c>
      <c r="G4423" t="s">
        <v>422</v>
      </c>
      <c r="H4423" t="s">
        <v>2039</v>
      </c>
      <c r="I4423" t="s">
        <v>2040</v>
      </c>
      <c r="J4423">
        <v>2</v>
      </c>
      <c r="K4423">
        <v>4.8929999999999998</v>
      </c>
      <c r="L4423">
        <v>5.1619999999999999</v>
      </c>
      <c r="M4423">
        <v>4.9550000000000001</v>
      </c>
      <c r="N4423">
        <v>8.8040000000000003</v>
      </c>
      <c r="O4423">
        <v>13.022</v>
      </c>
      <c r="P4423">
        <v>14.682</v>
      </c>
      <c r="Q4423">
        <v>15.092000000000001</v>
      </c>
      <c r="R4423">
        <v>16.53</v>
      </c>
      <c r="S4423">
        <v>18.442</v>
      </c>
      <c r="T4423">
        <v>20.768999999999998</v>
      </c>
      <c r="U4423">
        <v>23.106999999999999</v>
      </c>
      <c r="V4423">
        <v>25.530999999999999</v>
      </c>
      <c r="W4423">
        <v>28.125</v>
      </c>
      <c r="X4423">
        <v>30.984999999999999</v>
      </c>
      <c r="Y4423">
        <v>34.197000000000003</v>
      </c>
      <c r="Z4423">
        <v>37.817999999999998</v>
      </c>
      <c r="AA4423">
        <v>41.951000000000001</v>
      </c>
      <c r="AB4423">
        <v>46.692999999999998</v>
      </c>
      <c r="AC4423">
        <v>52.368000000000002</v>
      </c>
      <c r="AD4423">
        <v>59.29</v>
      </c>
    </row>
    <row r="4424" spans="2:30" ht="15" customHeight="1" x14ac:dyDescent="0.45">
      <c r="B4424" t="s">
        <v>419</v>
      </c>
      <c r="C4424" t="s">
        <v>191</v>
      </c>
      <c r="D4424" t="s">
        <v>2092</v>
      </c>
      <c r="E4424" t="s">
        <v>2093</v>
      </c>
      <c r="F4424" t="s">
        <v>6659</v>
      </c>
      <c r="G4424" t="s">
        <v>422</v>
      </c>
      <c r="H4424" t="s">
        <v>2039</v>
      </c>
      <c r="I4424" t="s">
        <v>2040</v>
      </c>
      <c r="J4424">
        <v>2</v>
      </c>
      <c r="K4424">
        <v>14.646000000000001</v>
      </c>
      <c r="L4424">
        <v>14.987</v>
      </c>
      <c r="M4424">
        <v>14.987</v>
      </c>
      <c r="N4424">
        <v>25.103999999999999</v>
      </c>
      <c r="O4424">
        <v>36.131</v>
      </c>
      <c r="P4424">
        <v>37.177</v>
      </c>
      <c r="Q4424">
        <v>37.613999999999997</v>
      </c>
      <c r="R4424">
        <v>38.401000000000003</v>
      </c>
      <c r="S4424">
        <v>39.280999999999999</v>
      </c>
      <c r="T4424">
        <v>40.215000000000003</v>
      </c>
      <c r="U4424">
        <v>41.164000000000001</v>
      </c>
      <c r="V4424">
        <v>42.146000000000001</v>
      </c>
      <c r="W4424">
        <v>43.183999999999997</v>
      </c>
      <c r="X4424">
        <v>44.298000000000002</v>
      </c>
      <c r="Y4424">
        <v>45.506999999999998</v>
      </c>
      <c r="Z4424">
        <v>46.825000000000003</v>
      </c>
      <c r="AA4424">
        <v>48.271999999999998</v>
      </c>
      <c r="AB4424">
        <v>49.871000000000002</v>
      </c>
      <c r="AC4424">
        <v>51.637999999999998</v>
      </c>
      <c r="AD4424">
        <v>54.863</v>
      </c>
    </row>
    <row r="4425" spans="2:30" ht="15" customHeight="1" x14ac:dyDescent="0.45">
      <c r="B4425" t="s">
        <v>419</v>
      </c>
      <c r="C4425" t="s">
        <v>191</v>
      </c>
      <c r="D4425" t="s">
        <v>2095</v>
      </c>
      <c r="E4425" t="s">
        <v>2096</v>
      </c>
      <c r="F4425" t="s">
        <v>6660</v>
      </c>
      <c r="G4425" t="s">
        <v>422</v>
      </c>
      <c r="H4425" t="s">
        <v>2039</v>
      </c>
      <c r="I4425" t="s">
        <v>2040</v>
      </c>
      <c r="J4425">
        <v>2</v>
      </c>
      <c r="K4425">
        <v>0</v>
      </c>
      <c r="L4425">
        <v>0</v>
      </c>
      <c r="M4425">
        <v>0</v>
      </c>
      <c r="N4425">
        <v>0</v>
      </c>
      <c r="O4425">
        <v>0</v>
      </c>
      <c r="P4425">
        <v>0</v>
      </c>
      <c r="Q4425">
        <v>0</v>
      </c>
      <c r="R4425">
        <v>0</v>
      </c>
      <c r="S4425">
        <v>0</v>
      </c>
      <c r="T4425">
        <v>0</v>
      </c>
      <c r="U4425">
        <v>0</v>
      </c>
      <c r="V4425">
        <v>0</v>
      </c>
      <c r="W4425">
        <v>0</v>
      </c>
      <c r="X4425">
        <v>0</v>
      </c>
      <c r="Y4425">
        <v>0</v>
      </c>
      <c r="Z4425">
        <v>0</v>
      </c>
      <c r="AA4425">
        <v>0</v>
      </c>
      <c r="AB4425">
        <v>0</v>
      </c>
      <c r="AC4425">
        <v>0</v>
      </c>
      <c r="AD4425">
        <v>0</v>
      </c>
    </row>
    <row r="4426" spans="2:30" ht="15" customHeight="1" x14ac:dyDescent="0.45">
      <c r="B4426" t="s">
        <v>419</v>
      </c>
      <c r="C4426" t="s">
        <v>191</v>
      </c>
      <c r="D4426" t="s">
        <v>2098</v>
      </c>
      <c r="E4426" t="s">
        <v>2099</v>
      </c>
      <c r="F4426" t="s">
        <v>6661</v>
      </c>
      <c r="G4426" t="s">
        <v>422</v>
      </c>
      <c r="H4426" t="s">
        <v>2039</v>
      </c>
      <c r="I4426" t="s">
        <v>2040</v>
      </c>
      <c r="J4426">
        <v>2</v>
      </c>
      <c r="K4426">
        <v>0</v>
      </c>
      <c r="L4426">
        <v>0</v>
      </c>
      <c r="M4426">
        <v>0</v>
      </c>
      <c r="N4426">
        <v>0</v>
      </c>
      <c r="O4426">
        <v>0</v>
      </c>
      <c r="P4426">
        <v>0</v>
      </c>
      <c r="Q4426">
        <v>0</v>
      </c>
      <c r="R4426">
        <v>0</v>
      </c>
      <c r="S4426">
        <v>0</v>
      </c>
      <c r="T4426">
        <v>0</v>
      </c>
      <c r="U4426">
        <v>0</v>
      </c>
      <c r="V4426">
        <v>0</v>
      </c>
      <c r="W4426">
        <v>0</v>
      </c>
      <c r="X4426">
        <v>0</v>
      </c>
      <c r="Y4426">
        <v>0</v>
      </c>
      <c r="Z4426">
        <v>0</v>
      </c>
      <c r="AA4426">
        <v>0</v>
      </c>
      <c r="AB4426">
        <v>0</v>
      </c>
      <c r="AC4426">
        <v>0</v>
      </c>
      <c r="AD4426">
        <v>0</v>
      </c>
    </row>
    <row r="4427" spans="2:30" ht="15" customHeight="1" x14ac:dyDescent="0.45">
      <c r="B4427" t="s">
        <v>419</v>
      </c>
      <c r="C4427" t="s">
        <v>191</v>
      </c>
      <c r="D4427" t="s">
        <v>2101</v>
      </c>
      <c r="E4427" t="s">
        <v>2102</v>
      </c>
      <c r="F4427" t="s">
        <v>6662</v>
      </c>
      <c r="G4427" t="s">
        <v>422</v>
      </c>
      <c r="H4427" t="s">
        <v>2039</v>
      </c>
      <c r="I4427" t="s">
        <v>2040</v>
      </c>
      <c r="J4427">
        <v>2</v>
      </c>
      <c r="K4427">
        <v>0</v>
      </c>
      <c r="L4427">
        <v>0</v>
      </c>
      <c r="M4427">
        <v>0</v>
      </c>
      <c r="N4427">
        <v>0</v>
      </c>
      <c r="O4427">
        <v>0</v>
      </c>
      <c r="P4427">
        <v>0</v>
      </c>
      <c r="Q4427">
        <v>0</v>
      </c>
      <c r="R4427">
        <v>0</v>
      </c>
      <c r="S4427">
        <v>0</v>
      </c>
      <c r="T4427">
        <v>0</v>
      </c>
      <c r="U4427">
        <v>0</v>
      </c>
      <c r="V4427">
        <v>0</v>
      </c>
      <c r="W4427">
        <v>0</v>
      </c>
      <c r="X4427">
        <v>0</v>
      </c>
      <c r="Y4427">
        <v>0</v>
      </c>
      <c r="Z4427">
        <v>0</v>
      </c>
      <c r="AA4427">
        <v>0</v>
      </c>
      <c r="AB4427">
        <v>0</v>
      </c>
      <c r="AC4427">
        <v>0</v>
      </c>
      <c r="AD4427">
        <v>0</v>
      </c>
    </row>
    <row r="4428" spans="2:30" ht="15" customHeight="1" x14ac:dyDescent="0.45">
      <c r="B4428" t="s">
        <v>419</v>
      </c>
      <c r="C4428" t="s">
        <v>191</v>
      </c>
      <c r="D4428" t="s">
        <v>2104</v>
      </c>
      <c r="E4428" t="s">
        <v>2105</v>
      </c>
      <c r="F4428" t="s">
        <v>6663</v>
      </c>
      <c r="G4428" t="s">
        <v>422</v>
      </c>
      <c r="H4428" t="s">
        <v>1685</v>
      </c>
      <c r="I4428" t="s">
        <v>1686</v>
      </c>
      <c r="J4428">
        <v>2</v>
      </c>
      <c r="K4428">
        <v>0.33900000000000002</v>
      </c>
      <c r="L4428">
        <v>0.32700000000000001</v>
      </c>
      <c r="M4428">
        <v>0.32</v>
      </c>
      <c r="N4428">
        <v>0.309</v>
      </c>
      <c r="O4428">
        <v>0.315</v>
      </c>
      <c r="P4428">
        <v>0.34499999999999997</v>
      </c>
      <c r="Q4428">
        <v>0.378</v>
      </c>
      <c r="R4428">
        <v>0.41399999999999998</v>
      </c>
      <c r="S4428">
        <v>0.45700000000000002</v>
      </c>
      <c r="T4428">
        <v>0.50700000000000001</v>
      </c>
      <c r="U4428">
        <v>0.56100000000000005</v>
      </c>
      <c r="V4428">
        <v>0.61899999999999999</v>
      </c>
      <c r="W4428">
        <v>0.68100000000000005</v>
      </c>
      <c r="X4428">
        <v>0.745</v>
      </c>
      <c r="Y4428">
        <v>0.81200000000000006</v>
      </c>
      <c r="Z4428">
        <v>0.88300000000000001</v>
      </c>
      <c r="AA4428">
        <v>0.95599999999999996</v>
      </c>
      <c r="AB4428">
        <v>1.032</v>
      </c>
      <c r="AC4428">
        <v>1.111</v>
      </c>
      <c r="AD4428">
        <v>1.1910000000000001</v>
      </c>
    </row>
    <row r="4429" spans="2:30" ht="15" customHeight="1" x14ac:dyDescent="0.45">
      <c r="B4429" t="s">
        <v>419</v>
      </c>
      <c r="C4429" t="s">
        <v>191</v>
      </c>
      <c r="D4429" t="s">
        <v>2107</v>
      </c>
      <c r="E4429" t="s">
        <v>2108</v>
      </c>
      <c r="F4429" t="s">
        <v>6664</v>
      </c>
      <c r="G4429" t="s">
        <v>422</v>
      </c>
      <c r="H4429" t="s">
        <v>1685</v>
      </c>
      <c r="I4429" t="s">
        <v>1686</v>
      </c>
      <c r="J4429">
        <v>2</v>
      </c>
      <c r="K4429">
        <v>495.238</v>
      </c>
      <c r="L4429">
        <v>484.52</v>
      </c>
      <c r="M4429">
        <v>472.24900000000002</v>
      </c>
      <c r="N4429">
        <v>454.66399999999999</v>
      </c>
      <c r="O4429">
        <v>463.90100000000001</v>
      </c>
      <c r="P4429">
        <v>509.43299999999999</v>
      </c>
      <c r="Q4429">
        <v>559.21299999999997</v>
      </c>
      <c r="R4429">
        <v>613.43399999999997</v>
      </c>
      <c r="S4429">
        <v>678.11</v>
      </c>
      <c r="T4429">
        <v>754.61900000000003</v>
      </c>
      <c r="U4429">
        <v>837.61099999999999</v>
      </c>
      <c r="V4429">
        <v>926.71600000000001</v>
      </c>
      <c r="W4429">
        <v>1021.47</v>
      </c>
      <c r="X4429">
        <v>1121.412</v>
      </c>
      <c r="Y4429">
        <v>1225.92</v>
      </c>
      <c r="Z4429">
        <v>1335.9639999999999</v>
      </c>
      <c r="AA4429">
        <v>1451.422</v>
      </c>
      <c r="AB4429">
        <v>1572.1690000000001</v>
      </c>
      <c r="AC4429">
        <v>1698.1369999999999</v>
      </c>
      <c r="AD4429">
        <v>1827.0809999999999</v>
      </c>
    </row>
    <row r="4430" spans="2:30" ht="15" customHeight="1" x14ac:dyDescent="0.45">
      <c r="B4430" t="s">
        <v>419</v>
      </c>
      <c r="C4430" t="s">
        <v>191</v>
      </c>
      <c r="D4430" t="s">
        <v>2110</v>
      </c>
      <c r="E4430">
        <v>0</v>
      </c>
      <c r="F4430" t="s">
        <v>6665</v>
      </c>
      <c r="G4430" t="s">
        <v>422</v>
      </c>
      <c r="H4430" t="s">
        <v>1685</v>
      </c>
      <c r="I4430" t="s">
        <v>1686</v>
      </c>
      <c r="J4430">
        <v>2</v>
      </c>
      <c r="K4430">
        <v>0</v>
      </c>
      <c r="L4430">
        <v>0</v>
      </c>
      <c r="M4430">
        <v>0</v>
      </c>
      <c r="N4430">
        <v>0</v>
      </c>
      <c r="O4430">
        <v>0</v>
      </c>
      <c r="P4430">
        <v>0</v>
      </c>
      <c r="Q4430">
        <v>0</v>
      </c>
      <c r="R4430">
        <v>0</v>
      </c>
      <c r="S4430">
        <v>0</v>
      </c>
      <c r="T4430">
        <v>0</v>
      </c>
      <c r="U4430">
        <v>0</v>
      </c>
      <c r="V4430">
        <v>0</v>
      </c>
      <c r="W4430">
        <v>0</v>
      </c>
      <c r="X4430">
        <v>0</v>
      </c>
      <c r="Y4430">
        <v>0</v>
      </c>
      <c r="Z4430">
        <v>0</v>
      </c>
      <c r="AA4430">
        <v>0</v>
      </c>
      <c r="AB4430">
        <v>0</v>
      </c>
      <c r="AC4430">
        <v>0</v>
      </c>
      <c r="AD4430">
        <v>0</v>
      </c>
    </row>
    <row r="4431" spans="2:30" ht="15" customHeight="1" x14ac:dyDescent="0.45">
      <c r="B4431" t="s">
        <v>419</v>
      </c>
      <c r="C4431" t="s">
        <v>191</v>
      </c>
      <c r="D4431" t="s">
        <v>2112</v>
      </c>
      <c r="E4431">
        <v>0</v>
      </c>
      <c r="F4431" t="s">
        <v>6665</v>
      </c>
      <c r="G4431" t="s">
        <v>422</v>
      </c>
      <c r="H4431" t="s">
        <v>1685</v>
      </c>
      <c r="I4431" t="s">
        <v>1686</v>
      </c>
      <c r="J4431">
        <v>2</v>
      </c>
      <c r="K4431">
        <v>0.02</v>
      </c>
      <c r="L4431">
        <v>2.5000000000000001E-2</v>
      </c>
      <c r="M4431">
        <v>3.4000000000000002E-2</v>
      </c>
      <c r="N4431">
        <v>4.3999999999999997E-2</v>
      </c>
      <c r="O4431">
        <v>6.9000000000000006E-2</v>
      </c>
      <c r="P4431">
        <v>0.11899999999999999</v>
      </c>
      <c r="Q4431">
        <v>0.22</v>
      </c>
      <c r="R4431">
        <v>0.41399999999999998</v>
      </c>
      <c r="S4431">
        <v>0.79700000000000004</v>
      </c>
      <c r="T4431">
        <v>1.504</v>
      </c>
      <c r="U4431">
        <v>2.7189999999999999</v>
      </c>
      <c r="V4431">
        <v>4.7009999999999996</v>
      </c>
      <c r="W4431">
        <v>7.6619999999999999</v>
      </c>
      <c r="X4431">
        <v>11.884</v>
      </c>
      <c r="Y4431">
        <v>17.577999999999999</v>
      </c>
      <c r="Z4431">
        <v>25.068999999999999</v>
      </c>
      <c r="AA4431">
        <v>34.750999999999998</v>
      </c>
      <c r="AB4431">
        <v>47.091999999999999</v>
      </c>
      <c r="AC4431">
        <v>62.481999999999999</v>
      </c>
      <c r="AD4431">
        <v>80.17</v>
      </c>
    </row>
    <row r="4432" spans="2:30" ht="15" customHeight="1" x14ac:dyDescent="0.45">
      <c r="B4432" t="s">
        <v>419</v>
      </c>
      <c r="C4432" t="s">
        <v>191</v>
      </c>
      <c r="D4432" t="s">
        <v>2113</v>
      </c>
      <c r="E4432" t="s">
        <v>2114</v>
      </c>
      <c r="F4432" t="s">
        <v>6666</v>
      </c>
      <c r="G4432" t="s">
        <v>422</v>
      </c>
      <c r="H4432" t="s">
        <v>1685</v>
      </c>
      <c r="I4432" t="s">
        <v>1686</v>
      </c>
      <c r="J4432">
        <v>2</v>
      </c>
      <c r="K4432">
        <v>1.6890000000000001</v>
      </c>
      <c r="L4432">
        <v>2.1659999999999999</v>
      </c>
      <c r="M4432">
        <v>2.9460000000000002</v>
      </c>
      <c r="N4432">
        <v>3.7509999999999999</v>
      </c>
      <c r="O4432">
        <v>5.9269999999999996</v>
      </c>
      <c r="P4432">
        <v>10.257999999999999</v>
      </c>
      <c r="Q4432">
        <v>18.905999999999999</v>
      </c>
      <c r="R4432">
        <v>35.573</v>
      </c>
      <c r="S4432">
        <v>68.55</v>
      </c>
      <c r="T4432">
        <v>129.31200000000001</v>
      </c>
      <c r="U4432">
        <v>233.80799999999999</v>
      </c>
      <c r="V4432">
        <v>404.17500000000001</v>
      </c>
      <c r="W4432">
        <v>658.81</v>
      </c>
      <c r="X4432">
        <v>1021.798</v>
      </c>
      <c r="Y4432">
        <v>1511.394</v>
      </c>
      <c r="Z4432">
        <v>2155.5239999999999</v>
      </c>
      <c r="AA4432">
        <v>2988.0650000000001</v>
      </c>
      <c r="AB4432">
        <v>4049.2179999999998</v>
      </c>
      <c r="AC4432">
        <v>5372.4979999999996</v>
      </c>
      <c r="AD4432">
        <v>6893.3450000000003</v>
      </c>
    </row>
    <row r="4433" spans="2:30" ht="15" customHeight="1" x14ac:dyDescent="0.45">
      <c r="B4433" t="s">
        <v>419</v>
      </c>
      <c r="C4433" t="s">
        <v>191</v>
      </c>
      <c r="D4433" t="s">
        <v>2116</v>
      </c>
      <c r="E4433">
        <v>0</v>
      </c>
      <c r="F4433" t="s">
        <v>6665</v>
      </c>
      <c r="G4433" t="s">
        <v>422</v>
      </c>
      <c r="H4433" t="s">
        <v>1685</v>
      </c>
      <c r="I4433" t="s">
        <v>1686</v>
      </c>
      <c r="J4433">
        <v>2</v>
      </c>
      <c r="K4433">
        <v>0</v>
      </c>
      <c r="L4433">
        <v>0</v>
      </c>
      <c r="M4433">
        <v>0</v>
      </c>
      <c r="N4433">
        <v>0</v>
      </c>
      <c r="O4433">
        <v>0</v>
      </c>
      <c r="P4433">
        <v>0</v>
      </c>
      <c r="Q4433">
        <v>0</v>
      </c>
      <c r="R4433">
        <v>0</v>
      </c>
      <c r="S4433">
        <v>0</v>
      </c>
      <c r="T4433">
        <v>0</v>
      </c>
      <c r="U4433">
        <v>0</v>
      </c>
      <c r="V4433">
        <v>0</v>
      </c>
      <c r="W4433">
        <v>0</v>
      </c>
      <c r="X4433">
        <v>0</v>
      </c>
      <c r="Y4433">
        <v>0</v>
      </c>
      <c r="Z4433">
        <v>0</v>
      </c>
      <c r="AA4433">
        <v>0</v>
      </c>
      <c r="AB4433">
        <v>0</v>
      </c>
      <c r="AC4433">
        <v>0</v>
      </c>
      <c r="AD4433">
        <v>0</v>
      </c>
    </row>
    <row r="4434" spans="2:30" ht="15" customHeight="1" x14ac:dyDescent="0.45">
      <c r="B4434" t="s">
        <v>419</v>
      </c>
      <c r="C4434" t="s">
        <v>191</v>
      </c>
      <c r="D4434" t="s">
        <v>2117</v>
      </c>
      <c r="E4434" t="s">
        <v>2118</v>
      </c>
      <c r="F4434" t="s">
        <v>6667</v>
      </c>
      <c r="G4434" t="s">
        <v>422</v>
      </c>
      <c r="H4434" t="s">
        <v>1685</v>
      </c>
      <c r="I4434" t="s">
        <v>1686</v>
      </c>
      <c r="J4434">
        <v>2</v>
      </c>
      <c r="K4434">
        <v>197.274</v>
      </c>
      <c r="L4434">
        <v>195.66</v>
      </c>
      <c r="M4434">
        <v>189.69</v>
      </c>
      <c r="N4434">
        <v>181.21199999999999</v>
      </c>
      <c r="O4434">
        <v>185.57499999999999</v>
      </c>
      <c r="P4434">
        <v>204.69399999999999</v>
      </c>
      <c r="Q4434">
        <v>225.935</v>
      </c>
      <c r="R4434">
        <v>249.60599999999999</v>
      </c>
      <c r="S4434">
        <v>278.60199999999998</v>
      </c>
      <c r="T4434">
        <v>314.11399999999998</v>
      </c>
      <c r="U4434">
        <v>354.767</v>
      </c>
      <c r="V4434">
        <v>401.38600000000002</v>
      </c>
      <c r="W4434">
        <v>454.94</v>
      </c>
      <c r="X4434">
        <v>516.654</v>
      </c>
      <c r="Y4434">
        <v>587.35199999999998</v>
      </c>
      <c r="Z4434">
        <v>669.18299999999999</v>
      </c>
      <c r="AA4434">
        <v>764.29100000000005</v>
      </c>
      <c r="AB4434">
        <v>875.29899999999998</v>
      </c>
      <c r="AC4434">
        <v>1004.533</v>
      </c>
      <c r="AD4434">
        <v>1147.374</v>
      </c>
    </row>
    <row r="4435" spans="2:30" ht="15" customHeight="1" x14ac:dyDescent="0.45">
      <c r="B4435" t="s">
        <v>419</v>
      </c>
      <c r="C4435" t="s">
        <v>191</v>
      </c>
      <c r="D4435" t="s">
        <v>2120</v>
      </c>
      <c r="E4435" t="s">
        <v>2121</v>
      </c>
      <c r="F4435" t="s">
        <v>6668</v>
      </c>
      <c r="G4435" t="s">
        <v>422</v>
      </c>
      <c r="H4435" t="s">
        <v>1685</v>
      </c>
      <c r="I4435" t="s">
        <v>1686</v>
      </c>
      <c r="J4435">
        <v>2</v>
      </c>
      <c r="K4435">
        <v>11.728</v>
      </c>
      <c r="L4435">
        <v>11.728</v>
      </c>
      <c r="M4435">
        <v>11.37</v>
      </c>
      <c r="N4435">
        <v>10.861000000000001</v>
      </c>
      <c r="O4435">
        <v>11.95</v>
      </c>
      <c r="P4435">
        <v>13.175000000000001</v>
      </c>
      <c r="Q4435">
        <v>14.529</v>
      </c>
      <c r="R4435">
        <v>16.026</v>
      </c>
      <c r="S4435">
        <v>17.841999999999999</v>
      </c>
      <c r="T4435">
        <v>20.045999999999999</v>
      </c>
      <c r="U4435">
        <v>22.547000000000001</v>
      </c>
      <c r="V4435">
        <v>25.4</v>
      </c>
      <c r="W4435">
        <v>28.58</v>
      </c>
      <c r="X4435">
        <v>32.148000000000003</v>
      </c>
      <c r="Y4435">
        <v>36.152000000000001</v>
      </c>
      <c r="Z4435">
        <v>40.652000000000001</v>
      </c>
      <c r="AA4435">
        <v>45.713000000000001</v>
      </c>
      <c r="AB4435">
        <v>51.417000000000002</v>
      </c>
      <c r="AC4435">
        <v>57.865000000000002</v>
      </c>
      <c r="AD4435">
        <v>65.093999999999994</v>
      </c>
    </row>
    <row r="4436" spans="2:30" ht="15" customHeight="1" x14ac:dyDescent="0.45">
      <c r="B4436" t="s">
        <v>419</v>
      </c>
      <c r="C4436" t="s">
        <v>191</v>
      </c>
      <c r="D4436" t="s">
        <v>2123</v>
      </c>
      <c r="E4436" t="s">
        <v>2124</v>
      </c>
      <c r="F4436" t="s">
        <v>6669</v>
      </c>
      <c r="G4436" t="s">
        <v>422</v>
      </c>
      <c r="H4436" t="s">
        <v>1685</v>
      </c>
      <c r="I4436" t="s">
        <v>1686</v>
      </c>
      <c r="J4436">
        <v>2</v>
      </c>
      <c r="K4436">
        <v>6.758</v>
      </c>
      <c r="L4436">
        <v>7.0880000000000001</v>
      </c>
      <c r="M4436">
        <v>7.0940000000000003</v>
      </c>
      <c r="N4436">
        <v>7.0309999999999997</v>
      </c>
      <c r="O4436">
        <v>7.61</v>
      </c>
      <c r="P4436">
        <v>8.2560000000000002</v>
      </c>
      <c r="Q4436">
        <v>8.5329999999999995</v>
      </c>
      <c r="R4436">
        <v>8.6340000000000003</v>
      </c>
      <c r="S4436">
        <v>8.8539999999999992</v>
      </c>
      <c r="T4436">
        <v>9.2159999999999993</v>
      </c>
      <c r="U4436">
        <v>9.6140000000000008</v>
      </c>
      <c r="V4436">
        <v>10.061999999999999</v>
      </c>
      <c r="W4436">
        <v>10.567</v>
      </c>
      <c r="X4436">
        <v>11.138</v>
      </c>
      <c r="Y4436">
        <v>11.798</v>
      </c>
      <c r="Z4436">
        <v>12.55</v>
      </c>
      <c r="AA4436">
        <v>13.414999999999999</v>
      </c>
      <c r="AB4436">
        <v>14.414999999999999</v>
      </c>
      <c r="AC4436">
        <v>15.577</v>
      </c>
      <c r="AD4436">
        <v>16.911000000000001</v>
      </c>
    </row>
    <row r="4437" spans="2:30" ht="15" customHeight="1" x14ac:dyDescent="0.45">
      <c r="B4437" t="s">
        <v>419</v>
      </c>
      <c r="C4437" t="s">
        <v>191</v>
      </c>
      <c r="D4437" t="s">
        <v>2126</v>
      </c>
      <c r="E4437">
        <v>0</v>
      </c>
      <c r="F4437" t="s">
        <v>6665</v>
      </c>
      <c r="G4437" t="s">
        <v>422</v>
      </c>
      <c r="H4437" t="s">
        <v>1685</v>
      </c>
      <c r="I4437" t="s">
        <v>1686</v>
      </c>
      <c r="J4437">
        <v>2</v>
      </c>
      <c r="K4437">
        <v>0</v>
      </c>
      <c r="L4437">
        <v>0</v>
      </c>
      <c r="M4437">
        <v>0</v>
      </c>
      <c r="N4437">
        <v>0</v>
      </c>
      <c r="O4437">
        <v>0</v>
      </c>
      <c r="P4437">
        <v>0</v>
      </c>
      <c r="Q4437">
        <v>0</v>
      </c>
      <c r="R4437">
        <v>0</v>
      </c>
      <c r="S4437">
        <v>0</v>
      </c>
      <c r="T4437">
        <v>0</v>
      </c>
      <c r="U4437">
        <v>0</v>
      </c>
      <c r="V4437">
        <v>0</v>
      </c>
      <c r="W4437">
        <v>0</v>
      </c>
      <c r="X4437">
        <v>0</v>
      </c>
      <c r="Y4437">
        <v>0</v>
      </c>
      <c r="Z4437">
        <v>0</v>
      </c>
      <c r="AA4437">
        <v>0</v>
      </c>
      <c r="AB4437">
        <v>0</v>
      </c>
      <c r="AC4437">
        <v>0</v>
      </c>
      <c r="AD4437">
        <v>0</v>
      </c>
    </row>
    <row r="4438" spans="2:30" ht="15" customHeight="1" x14ac:dyDescent="0.45">
      <c r="B4438" t="s">
        <v>419</v>
      </c>
      <c r="C4438" t="s">
        <v>191</v>
      </c>
      <c r="D4438" t="s">
        <v>2127</v>
      </c>
      <c r="E4438">
        <v>0</v>
      </c>
      <c r="F4438" t="s">
        <v>6665</v>
      </c>
      <c r="G4438" t="s">
        <v>422</v>
      </c>
      <c r="H4438" t="s">
        <v>1685</v>
      </c>
      <c r="I4438" t="s">
        <v>1686</v>
      </c>
      <c r="J4438">
        <v>2</v>
      </c>
      <c r="K4438">
        <v>12.917999999999999</v>
      </c>
      <c r="L4438">
        <v>13.292</v>
      </c>
      <c r="M4438">
        <v>13.16</v>
      </c>
      <c r="N4438">
        <v>13.037000000000001</v>
      </c>
      <c r="O4438">
        <v>13.037000000000001</v>
      </c>
      <c r="P4438">
        <v>13.096</v>
      </c>
      <c r="Q4438">
        <v>13.161</v>
      </c>
      <c r="R4438">
        <v>13.231</v>
      </c>
      <c r="S4438">
        <v>13.305999999999999</v>
      </c>
      <c r="T4438">
        <v>13.387</v>
      </c>
      <c r="U4438">
        <v>13.472</v>
      </c>
      <c r="V4438">
        <v>13.561999999999999</v>
      </c>
      <c r="W4438">
        <v>13.656000000000001</v>
      </c>
      <c r="X4438">
        <v>13.754</v>
      </c>
      <c r="Y4438">
        <v>13.856</v>
      </c>
      <c r="Z4438">
        <v>13.961</v>
      </c>
      <c r="AA4438">
        <v>14.07</v>
      </c>
      <c r="AB4438">
        <v>14.183</v>
      </c>
      <c r="AC4438">
        <v>14.298</v>
      </c>
      <c r="AD4438">
        <v>14.417</v>
      </c>
    </row>
    <row r="4439" spans="2:30" ht="15" customHeight="1" x14ac:dyDescent="0.45">
      <c r="B4439" t="s">
        <v>419</v>
      </c>
      <c r="C4439" t="s">
        <v>191</v>
      </c>
      <c r="D4439" t="s">
        <v>2128</v>
      </c>
      <c r="E4439">
        <v>0</v>
      </c>
      <c r="F4439" t="s">
        <v>6665</v>
      </c>
      <c r="G4439" t="s">
        <v>422</v>
      </c>
      <c r="H4439" t="s">
        <v>1685</v>
      </c>
      <c r="I4439" t="s">
        <v>1686</v>
      </c>
      <c r="J4439">
        <v>2</v>
      </c>
      <c r="K4439">
        <v>1.83</v>
      </c>
      <c r="L4439">
        <v>1.84</v>
      </c>
      <c r="M4439">
        <v>1.85</v>
      </c>
      <c r="N4439">
        <v>1.86</v>
      </c>
      <c r="O4439">
        <v>1.86</v>
      </c>
      <c r="P4439">
        <v>1.871</v>
      </c>
      <c r="Q4439">
        <v>1.883</v>
      </c>
      <c r="R4439">
        <v>1.8959999999999999</v>
      </c>
      <c r="S4439">
        <v>1.91</v>
      </c>
      <c r="T4439">
        <v>1.9239999999999999</v>
      </c>
      <c r="U4439">
        <v>1.9390000000000001</v>
      </c>
      <c r="V4439">
        <v>1.9550000000000001</v>
      </c>
      <c r="W4439">
        <v>1.9710000000000001</v>
      </c>
      <c r="X4439">
        <v>1.9870000000000001</v>
      </c>
      <c r="Y4439">
        <v>2.004</v>
      </c>
      <c r="Z4439">
        <v>2.0219999999999998</v>
      </c>
      <c r="AA4439">
        <v>2.0390000000000001</v>
      </c>
      <c r="AB4439">
        <v>2.0579999999999998</v>
      </c>
      <c r="AC4439">
        <v>2.077</v>
      </c>
      <c r="AD4439">
        <v>2.0960000000000001</v>
      </c>
    </row>
    <row r="4440" spans="2:30" ht="15" customHeight="1" x14ac:dyDescent="0.45">
      <c r="B4440" t="s">
        <v>419</v>
      </c>
      <c r="C4440" t="s">
        <v>191</v>
      </c>
      <c r="D4440" t="s">
        <v>2129</v>
      </c>
      <c r="E4440" t="s">
        <v>2130</v>
      </c>
      <c r="F4440" t="s">
        <v>6670</v>
      </c>
      <c r="G4440" t="s">
        <v>422</v>
      </c>
      <c r="H4440" t="s">
        <v>1685</v>
      </c>
      <c r="I4440" t="s">
        <v>1686</v>
      </c>
      <c r="J4440">
        <v>2</v>
      </c>
      <c r="K4440">
        <v>6.327</v>
      </c>
      <c r="L4440">
        <v>6.3979999999999997</v>
      </c>
      <c r="M4440">
        <v>6.3920000000000003</v>
      </c>
      <c r="N4440">
        <v>6.3879999999999999</v>
      </c>
      <c r="O4440">
        <v>6.1989999999999998</v>
      </c>
      <c r="P4440">
        <v>6.2309999999999999</v>
      </c>
      <c r="Q4440">
        <v>6.266</v>
      </c>
      <c r="R4440">
        <v>6.3019999999999996</v>
      </c>
      <c r="S4440">
        <v>6.3380000000000001</v>
      </c>
      <c r="T4440">
        <v>6.3730000000000002</v>
      </c>
      <c r="U4440">
        <v>6.407</v>
      </c>
      <c r="V4440">
        <v>6.4409999999999998</v>
      </c>
      <c r="W4440">
        <v>6.4779999999999998</v>
      </c>
      <c r="X4440">
        <v>6.516</v>
      </c>
      <c r="Y4440">
        <v>6.5529999999999999</v>
      </c>
      <c r="Z4440">
        <v>6.5919999999999996</v>
      </c>
      <c r="AA4440">
        <v>6.6319999999999997</v>
      </c>
      <c r="AB4440">
        <v>6.6719999999999997</v>
      </c>
      <c r="AC4440">
        <v>6.7110000000000003</v>
      </c>
      <c r="AD4440">
        <v>6.7439999999999998</v>
      </c>
    </row>
    <row r="4441" spans="2:30" ht="15" customHeight="1" x14ac:dyDescent="0.45">
      <c r="B4441" t="s">
        <v>419</v>
      </c>
      <c r="C4441" t="s">
        <v>191</v>
      </c>
      <c r="D4441" t="s">
        <v>2132</v>
      </c>
      <c r="E4441">
        <v>0</v>
      </c>
      <c r="F4441" t="s">
        <v>6665</v>
      </c>
      <c r="G4441" t="s">
        <v>422</v>
      </c>
      <c r="H4441" t="s">
        <v>1685</v>
      </c>
      <c r="I4441" t="s">
        <v>1686</v>
      </c>
      <c r="J4441">
        <v>2</v>
      </c>
      <c r="K4441">
        <v>0</v>
      </c>
      <c r="L4441">
        <v>0</v>
      </c>
      <c r="M4441">
        <v>0</v>
      </c>
      <c r="N4441">
        <v>0</v>
      </c>
      <c r="O4441">
        <v>0</v>
      </c>
      <c r="P4441">
        <v>0</v>
      </c>
      <c r="Q4441">
        <v>0</v>
      </c>
      <c r="R4441">
        <v>0</v>
      </c>
      <c r="S4441">
        <v>0</v>
      </c>
      <c r="T4441">
        <v>0</v>
      </c>
      <c r="U4441">
        <v>0</v>
      </c>
      <c r="V4441">
        <v>0</v>
      </c>
      <c r="W4441">
        <v>0</v>
      </c>
      <c r="X4441">
        <v>0</v>
      </c>
      <c r="Y4441">
        <v>0</v>
      </c>
      <c r="Z4441">
        <v>0</v>
      </c>
      <c r="AA4441">
        <v>0</v>
      </c>
      <c r="AB4441">
        <v>0</v>
      </c>
      <c r="AC4441">
        <v>0</v>
      </c>
      <c r="AD4441">
        <v>0</v>
      </c>
    </row>
    <row r="4442" spans="2:30" ht="15" customHeight="1" x14ac:dyDescent="0.45">
      <c r="B4442" t="s">
        <v>419</v>
      </c>
      <c r="C4442" t="s">
        <v>191</v>
      </c>
      <c r="D4442" t="s">
        <v>2133</v>
      </c>
      <c r="E4442">
        <v>0</v>
      </c>
      <c r="F4442" t="s">
        <v>6665</v>
      </c>
      <c r="G4442" t="s">
        <v>422</v>
      </c>
      <c r="H4442" t="s">
        <v>1685</v>
      </c>
      <c r="I4442" t="s">
        <v>1686</v>
      </c>
      <c r="J4442">
        <v>2</v>
      </c>
      <c r="K4442">
        <v>11.183999999999999</v>
      </c>
      <c r="L4442">
        <v>11.509</v>
      </c>
      <c r="M4442">
        <v>11.387</v>
      </c>
      <c r="N4442">
        <v>11.282999999999999</v>
      </c>
      <c r="O4442">
        <v>11.282999999999999</v>
      </c>
      <c r="P4442">
        <v>11.462999999999999</v>
      </c>
      <c r="Q4442">
        <v>11.638999999999999</v>
      </c>
      <c r="R4442">
        <v>11.813000000000001</v>
      </c>
      <c r="S4442">
        <v>11.984</v>
      </c>
      <c r="T4442">
        <v>12.153</v>
      </c>
      <c r="U4442">
        <v>12.32</v>
      </c>
      <c r="V4442">
        <v>12.486000000000001</v>
      </c>
      <c r="W4442">
        <v>12.648999999999999</v>
      </c>
      <c r="X4442">
        <v>12.811999999999999</v>
      </c>
      <c r="Y4442">
        <v>12.973000000000001</v>
      </c>
      <c r="Z4442">
        <v>13.134</v>
      </c>
      <c r="AA4442">
        <v>13.294</v>
      </c>
      <c r="AB4442">
        <v>13.452999999999999</v>
      </c>
      <c r="AC4442">
        <v>13.612</v>
      </c>
      <c r="AD4442">
        <v>13.771000000000001</v>
      </c>
    </row>
    <row r="4443" spans="2:30" ht="15" customHeight="1" x14ac:dyDescent="0.45">
      <c r="B4443" t="s">
        <v>419</v>
      </c>
      <c r="C4443" t="s">
        <v>191</v>
      </c>
      <c r="D4443" t="s">
        <v>2134</v>
      </c>
      <c r="E4443">
        <v>0</v>
      </c>
      <c r="F4443" t="s">
        <v>6665</v>
      </c>
      <c r="G4443" t="s">
        <v>422</v>
      </c>
      <c r="H4443" t="s">
        <v>1685</v>
      </c>
      <c r="I4443" t="s">
        <v>1686</v>
      </c>
      <c r="J4443">
        <v>2</v>
      </c>
      <c r="K4443">
        <v>1.31</v>
      </c>
      <c r="L4443">
        <v>1.32</v>
      </c>
      <c r="M4443">
        <v>1.32</v>
      </c>
      <c r="N4443">
        <v>1.33</v>
      </c>
      <c r="O4443">
        <v>1.33</v>
      </c>
      <c r="P4443">
        <v>1.353</v>
      </c>
      <c r="Q4443">
        <v>1.375</v>
      </c>
      <c r="R4443">
        <v>1.397</v>
      </c>
      <c r="S4443">
        <v>1.4179999999999999</v>
      </c>
      <c r="T4443">
        <v>1.4390000000000001</v>
      </c>
      <c r="U4443">
        <v>1.4590000000000001</v>
      </c>
      <c r="V4443">
        <v>1.4790000000000001</v>
      </c>
      <c r="W4443">
        <v>1.498</v>
      </c>
      <c r="X4443">
        <v>1.5169999999999999</v>
      </c>
      <c r="Y4443">
        <v>1.536</v>
      </c>
      <c r="Z4443">
        <v>1.5549999999999999</v>
      </c>
      <c r="AA4443">
        <v>1.5740000000000001</v>
      </c>
      <c r="AB4443">
        <v>1.5920000000000001</v>
      </c>
      <c r="AC4443">
        <v>1.611</v>
      </c>
      <c r="AD4443">
        <v>1.629</v>
      </c>
    </row>
    <row r="4444" spans="2:30" ht="15" customHeight="1" x14ac:dyDescent="0.45">
      <c r="B4444" t="s">
        <v>419</v>
      </c>
      <c r="C4444" t="s">
        <v>191</v>
      </c>
      <c r="D4444" t="s">
        <v>2135</v>
      </c>
      <c r="E4444" t="s">
        <v>2136</v>
      </c>
      <c r="F4444" t="s">
        <v>6671</v>
      </c>
      <c r="G4444" t="s">
        <v>422</v>
      </c>
      <c r="H4444" t="s">
        <v>1685</v>
      </c>
      <c r="I4444" t="s">
        <v>1686</v>
      </c>
      <c r="J4444">
        <v>2</v>
      </c>
      <c r="K4444">
        <v>6.2469999999999999</v>
      </c>
      <c r="L4444">
        <v>6.415</v>
      </c>
      <c r="M4444">
        <v>6.3540000000000001</v>
      </c>
      <c r="N4444">
        <v>6.3070000000000004</v>
      </c>
      <c r="O4444">
        <v>6.3070000000000004</v>
      </c>
      <c r="P4444">
        <v>6.4080000000000004</v>
      </c>
      <c r="Q4444">
        <v>6.5069999999999997</v>
      </c>
      <c r="R4444">
        <v>6.6050000000000004</v>
      </c>
      <c r="S4444">
        <v>6.7009999999999996</v>
      </c>
      <c r="T4444">
        <v>6.7960000000000003</v>
      </c>
      <c r="U4444">
        <v>6.89</v>
      </c>
      <c r="V4444">
        <v>6.9820000000000002</v>
      </c>
      <c r="W4444">
        <v>7.0739999999999998</v>
      </c>
      <c r="X4444">
        <v>7.165</v>
      </c>
      <c r="Y4444">
        <v>7.2549999999999999</v>
      </c>
      <c r="Z4444">
        <v>7.3449999999999998</v>
      </c>
      <c r="AA4444">
        <v>7.4340000000000002</v>
      </c>
      <c r="AB4444">
        <v>7.5229999999999997</v>
      </c>
      <c r="AC4444">
        <v>7.6120000000000001</v>
      </c>
      <c r="AD4444">
        <v>7.7</v>
      </c>
    </row>
    <row r="4445" spans="2:30" ht="15" customHeight="1" x14ac:dyDescent="0.45">
      <c r="B4445" t="s">
        <v>419</v>
      </c>
      <c r="C4445" t="s">
        <v>191</v>
      </c>
      <c r="D4445" t="s">
        <v>2138</v>
      </c>
      <c r="E4445">
        <v>0</v>
      </c>
      <c r="F4445" t="s">
        <v>6665</v>
      </c>
      <c r="G4445" t="s">
        <v>422</v>
      </c>
      <c r="H4445" t="s">
        <v>1685</v>
      </c>
      <c r="I4445" t="s">
        <v>1686</v>
      </c>
      <c r="J4445">
        <v>2</v>
      </c>
      <c r="K4445">
        <v>0</v>
      </c>
      <c r="L4445">
        <v>0</v>
      </c>
      <c r="M4445">
        <v>0</v>
      </c>
      <c r="N4445">
        <v>0</v>
      </c>
      <c r="O4445">
        <v>0</v>
      </c>
      <c r="P4445">
        <v>0</v>
      </c>
      <c r="Q4445">
        <v>0</v>
      </c>
      <c r="R4445">
        <v>0</v>
      </c>
      <c r="S4445">
        <v>0</v>
      </c>
      <c r="T4445">
        <v>0</v>
      </c>
      <c r="U4445">
        <v>0</v>
      </c>
      <c r="V4445">
        <v>0</v>
      </c>
      <c r="W4445">
        <v>0</v>
      </c>
      <c r="X4445">
        <v>0</v>
      </c>
      <c r="Y4445">
        <v>0</v>
      </c>
      <c r="Z4445">
        <v>0</v>
      </c>
      <c r="AA4445">
        <v>0</v>
      </c>
      <c r="AB4445">
        <v>0</v>
      </c>
      <c r="AC4445">
        <v>0</v>
      </c>
      <c r="AD4445">
        <v>0</v>
      </c>
    </row>
    <row r="4446" spans="2:30" ht="15" customHeight="1" x14ac:dyDescent="0.45">
      <c r="B4446" t="s">
        <v>419</v>
      </c>
      <c r="C4446" t="s">
        <v>191</v>
      </c>
      <c r="D4446" t="s">
        <v>2139</v>
      </c>
      <c r="E4446">
        <v>0</v>
      </c>
      <c r="F4446" t="s">
        <v>6665</v>
      </c>
      <c r="G4446" t="s">
        <v>422</v>
      </c>
      <c r="H4446" t="s">
        <v>1685</v>
      </c>
      <c r="I4446" t="s">
        <v>1686</v>
      </c>
      <c r="J4446">
        <v>2</v>
      </c>
      <c r="K4446">
        <v>12.163</v>
      </c>
      <c r="L4446">
        <v>12.509</v>
      </c>
      <c r="M4446">
        <v>12.385999999999999</v>
      </c>
      <c r="N4446">
        <v>12.263</v>
      </c>
      <c r="O4446">
        <v>12.263</v>
      </c>
      <c r="P4446">
        <v>12.319000000000001</v>
      </c>
      <c r="Q4446">
        <v>12.379</v>
      </c>
      <c r="R4446">
        <v>12.445</v>
      </c>
      <c r="S4446">
        <v>12.516999999999999</v>
      </c>
      <c r="T4446">
        <v>12.592000000000001</v>
      </c>
      <c r="U4446">
        <v>12.672000000000001</v>
      </c>
      <c r="V4446">
        <v>12.757</v>
      </c>
      <c r="W4446">
        <v>12.845000000000001</v>
      </c>
      <c r="X4446">
        <v>12.936999999999999</v>
      </c>
      <c r="Y4446">
        <v>13.032999999999999</v>
      </c>
      <c r="Z4446">
        <v>13.132</v>
      </c>
      <c r="AA4446">
        <v>13.234999999999999</v>
      </c>
      <c r="AB4446">
        <v>13.340999999999999</v>
      </c>
      <c r="AC4446">
        <v>13.45</v>
      </c>
      <c r="AD4446">
        <v>13.561</v>
      </c>
    </row>
    <row r="4447" spans="2:30" ht="15" customHeight="1" x14ac:dyDescent="0.45">
      <c r="B4447" t="s">
        <v>419</v>
      </c>
      <c r="C4447" t="s">
        <v>191</v>
      </c>
      <c r="D4447" t="s">
        <v>2140</v>
      </c>
      <c r="E4447">
        <v>0</v>
      </c>
      <c r="F4447" t="s">
        <v>6665</v>
      </c>
      <c r="G4447" t="s">
        <v>422</v>
      </c>
      <c r="H4447" t="s">
        <v>1685</v>
      </c>
      <c r="I4447" t="s">
        <v>1686</v>
      </c>
      <c r="J4447">
        <v>2</v>
      </c>
      <c r="K4447">
        <v>0</v>
      </c>
      <c r="L4447">
        <v>0</v>
      </c>
      <c r="M4447">
        <v>0</v>
      </c>
      <c r="N4447">
        <v>0</v>
      </c>
      <c r="O4447">
        <v>0</v>
      </c>
      <c r="P4447">
        <v>0</v>
      </c>
      <c r="Q4447">
        <v>0</v>
      </c>
      <c r="R4447">
        <v>0</v>
      </c>
      <c r="S4447">
        <v>0</v>
      </c>
      <c r="T4447">
        <v>0</v>
      </c>
      <c r="U4447">
        <v>0</v>
      </c>
      <c r="V4447">
        <v>0</v>
      </c>
      <c r="W4447">
        <v>0</v>
      </c>
      <c r="X4447">
        <v>0</v>
      </c>
      <c r="Y4447">
        <v>0</v>
      </c>
      <c r="Z4447">
        <v>0</v>
      </c>
      <c r="AA4447">
        <v>0</v>
      </c>
      <c r="AB4447">
        <v>0</v>
      </c>
      <c r="AC4447">
        <v>0</v>
      </c>
      <c r="AD4447">
        <v>0</v>
      </c>
    </row>
    <row r="4448" spans="2:30" ht="15" customHeight="1" x14ac:dyDescent="0.45">
      <c r="B4448" t="s">
        <v>419</v>
      </c>
      <c r="C4448" t="s">
        <v>191</v>
      </c>
      <c r="D4448" t="s">
        <v>2141</v>
      </c>
      <c r="E4448">
        <v>0</v>
      </c>
      <c r="F4448" t="s">
        <v>6665</v>
      </c>
      <c r="G4448" t="s">
        <v>422</v>
      </c>
      <c r="H4448" t="s">
        <v>1685</v>
      </c>
      <c r="I4448" t="s">
        <v>1686</v>
      </c>
      <c r="J4448">
        <v>2</v>
      </c>
      <c r="K4448">
        <v>0</v>
      </c>
      <c r="L4448">
        <v>0</v>
      </c>
      <c r="M4448">
        <v>0</v>
      </c>
      <c r="N4448">
        <v>0</v>
      </c>
      <c r="O4448">
        <v>0</v>
      </c>
      <c r="P4448">
        <v>0</v>
      </c>
      <c r="Q4448">
        <v>0</v>
      </c>
      <c r="R4448">
        <v>0</v>
      </c>
      <c r="S4448">
        <v>0</v>
      </c>
      <c r="T4448">
        <v>0</v>
      </c>
      <c r="U4448">
        <v>0</v>
      </c>
      <c r="V4448">
        <v>0</v>
      </c>
      <c r="W4448">
        <v>0</v>
      </c>
      <c r="X4448">
        <v>0</v>
      </c>
      <c r="Y4448">
        <v>0</v>
      </c>
      <c r="Z4448">
        <v>0</v>
      </c>
      <c r="AA4448">
        <v>0</v>
      </c>
      <c r="AB4448">
        <v>0</v>
      </c>
      <c r="AC4448">
        <v>0</v>
      </c>
      <c r="AD4448">
        <v>0</v>
      </c>
    </row>
    <row r="4449" spans="2:30" ht="15" customHeight="1" x14ac:dyDescent="0.45">
      <c r="B4449" t="s">
        <v>419</v>
      </c>
      <c r="C4449" t="s">
        <v>191</v>
      </c>
      <c r="D4449" t="s">
        <v>2142</v>
      </c>
      <c r="E4449">
        <v>0</v>
      </c>
      <c r="F4449" t="s">
        <v>6665</v>
      </c>
      <c r="G4449" t="s">
        <v>422</v>
      </c>
      <c r="H4449" t="s">
        <v>1685</v>
      </c>
      <c r="I4449" t="s">
        <v>1686</v>
      </c>
      <c r="J4449">
        <v>2</v>
      </c>
      <c r="K4449">
        <v>17910.141</v>
      </c>
      <c r="L4449">
        <v>17964.946</v>
      </c>
      <c r="M4449">
        <v>21786.334999999999</v>
      </c>
      <c r="N4449">
        <v>22261.268</v>
      </c>
      <c r="O4449">
        <v>22719.177</v>
      </c>
      <c r="P4449">
        <v>23262.47</v>
      </c>
      <c r="Q4449">
        <v>23913.566999999999</v>
      </c>
      <c r="R4449">
        <v>24531.254000000001</v>
      </c>
      <c r="S4449">
        <v>25099.322</v>
      </c>
      <c r="T4449">
        <v>25669.178</v>
      </c>
      <c r="U4449">
        <v>26243.066999999999</v>
      </c>
      <c r="V4449">
        <v>26819.912</v>
      </c>
      <c r="W4449">
        <v>27399.803</v>
      </c>
      <c r="X4449">
        <v>27982.976999999999</v>
      </c>
      <c r="Y4449">
        <v>28567.965</v>
      </c>
      <c r="Z4449">
        <v>29154.884999999998</v>
      </c>
      <c r="AA4449">
        <v>29743.358</v>
      </c>
      <c r="AB4449">
        <v>30333.094000000001</v>
      </c>
      <c r="AC4449">
        <v>30924.065999999999</v>
      </c>
      <c r="AD4449">
        <v>31516.1</v>
      </c>
    </row>
    <row r="4450" spans="2:30" ht="15" customHeight="1" x14ac:dyDescent="0.45">
      <c r="B4450" t="s">
        <v>419</v>
      </c>
      <c r="C4450" t="s">
        <v>191</v>
      </c>
      <c r="D4450" t="s">
        <v>2143</v>
      </c>
      <c r="E4450">
        <v>0</v>
      </c>
      <c r="F4450" t="s">
        <v>6665</v>
      </c>
      <c r="G4450" t="s">
        <v>422</v>
      </c>
      <c r="H4450" t="s">
        <v>1685</v>
      </c>
      <c r="I4450" t="s">
        <v>1686</v>
      </c>
      <c r="J4450">
        <v>2</v>
      </c>
      <c r="K4450">
        <v>0</v>
      </c>
      <c r="L4450">
        <v>0</v>
      </c>
      <c r="M4450">
        <v>0</v>
      </c>
      <c r="N4450">
        <v>0</v>
      </c>
      <c r="O4450">
        <v>0</v>
      </c>
      <c r="P4450">
        <v>0</v>
      </c>
      <c r="Q4450">
        <v>0</v>
      </c>
      <c r="R4450">
        <v>0</v>
      </c>
      <c r="S4450">
        <v>0</v>
      </c>
      <c r="T4450">
        <v>0</v>
      </c>
      <c r="U4450">
        <v>0</v>
      </c>
      <c r="V4450">
        <v>0</v>
      </c>
      <c r="W4450">
        <v>0</v>
      </c>
      <c r="X4450">
        <v>0</v>
      </c>
      <c r="Y4450">
        <v>0</v>
      </c>
      <c r="Z4450">
        <v>0</v>
      </c>
      <c r="AA4450">
        <v>0</v>
      </c>
      <c r="AB4450">
        <v>0</v>
      </c>
      <c r="AC4450">
        <v>0</v>
      </c>
      <c r="AD4450">
        <v>0</v>
      </c>
    </row>
    <row r="4451" spans="2:30" ht="15" customHeight="1" x14ac:dyDescent="0.45">
      <c r="B4451" t="s">
        <v>419</v>
      </c>
      <c r="C4451" t="s">
        <v>191</v>
      </c>
      <c r="D4451" t="s">
        <v>2144</v>
      </c>
      <c r="E4451" t="s">
        <v>2145</v>
      </c>
      <c r="F4451" t="s">
        <v>6672</v>
      </c>
      <c r="G4451" t="s">
        <v>422</v>
      </c>
      <c r="H4451" t="s">
        <v>1685</v>
      </c>
      <c r="I4451" t="s">
        <v>1686</v>
      </c>
      <c r="J4451">
        <v>2</v>
      </c>
      <c r="K4451">
        <v>2022</v>
      </c>
      <c r="L4451">
        <v>2023</v>
      </c>
      <c r="M4451">
        <v>2024</v>
      </c>
      <c r="N4451">
        <v>2025</v>
      </c>
      <c r="O4451">
        <v>2026</v>
      </c>
      <c r="P4451">
        <v>2027</v>
      </c>
      <c r="Q4451">
        <v>2028</v>
      </c>
      <c r="R4451">
        <v>2029</v>
      </c>
      <c r="S4451">
        <v>2030</v>
      </c>
      <c r="T4451">
        <v>2031</v>
      </c>
      <c r="U4451">
        <v>2032</v>
      </c>
      <c r="V4451">
        <v>2033</v>
      </c>
      <c r="W4451">
        <v>2034</v>
      </c>
      <c r="X4451">
        <v>2035</v>
      </c>
      <c r="Y4451">
        <v>2036</v>
      </c>
      <c r="Z4451">
        <v>2037</v>
      </c>
      <c r="AA4451">
        <v>2038</v>
      </c>
      <c r="AB4451">
        <v>2039</v>
      </c>
      <c r="AC4451">
        <v>2040</v>
      </c>
      <c r="AD4451">
        <v>2041</v>
      </c>
    </row>
    <row r="4452" spans="2:30" ht="15" customHeight="1" x14ac:dyDescent="0.45">
      <c r="B4452" t="s">
        <v>419</v>
      </c>
      <c r="C4452" t="s">
        <v>191</v>
      </c>
      <c r="D4452" t="s">
        <v>2147</v>
      </c>
      <c r="E4452">
        <v>0</v>
      </c>
      <c r="F4452" t="s">
        <v>6665</v>
      </c>
      <c r="G4452" t="s">
        <v>422</v>
      </c>
      <c r="H4452" t="s">
        <v>1685</v>
      </c>
      <c r="I4452" t="s">
        <v>1686</v>
      </c>
      <c r="J4452">
        <v>2</v>
      </c>
      <c r="K4452">
        <v>0</v>
      </c>
      <c r="L4452">
        <v>0</v>
      </c>
      <c r="M4452">
        <v>0</v>
      </c>
      <c r="N4452">
        <v>0</v>
      </c>
      <c r="O4452">
        <v>0</v>
      </c>
      <c r="P4452">
        <v>0</v>
      </c>
      <c r="Q4452">
        <v>0</v>
      </c>
      <c r="R4452">
        <v>0</v>
      </c>
      <c r="S4452">
        <v>0</v>
      </c>
      <c r="T4452">
        <v>0</v>
      </c>
      <c r="U4452">
        <v>0</v>
      </c>
      <c r="V4452">
        <v>0</v>
      </c>
      <c r="W4452">
        <v>0</v>
      </c>
      <c r="X4452">
        <v>0</v>
      </c>
      <c r="Y4452">
        <v>0</v>
      </c>
      <c r="Z4452">
        <v>0</v>
      </c>
      <c r="AA4452">
        <v>0</v>
      </c>
      <c r="AB4452">
        <v>0</v>
      </c>
      <c r="AC4452">
        <v>0</v>
      </c>
      <c r="AD4452">
        <v>0</v>
      </c>
    </row>
    <row r="4453" spans="2:30" ht="15" customHeight="1" x14ac:dyDescent="0.45">
      <c r="B4453" t="s">
        <v>419</v>
      </c>
      <c r="C4453" t="s">
        <v>191</v>
      </c>
      <c r="D4453" t="s">
        <v>2148</v>
      </c>
      <c r="E4453" t="s">
        <v>2149</v>
      </c>
      <c r="F4453" t="s">
        <v>6673</v>
      </c>
      <c r="G4453" t="s">
        <v>422</v>
      </c>
      <c r="H4453" t="s">
        <v>1685</v>
      </c>
      <c r="I4453" t="s">
        <v>1686</v>
      </c>
      <c r="J4453">
        <v>2</v>
      </c>
      <c r="K4453">
        <v>23.399000000000001</v>
      </c>
      <c r="L4453">
        <v>15.864000000000001</v>
      </c>
      <c r="M4453">
        <v>14.744</v>
      </c>
      <c r="N4453">
        <v>13.651999999999999</v>
      </c>
      <c r="O4453">
        <v>13.680999999999999</v>
      </c>
      <c r="P4453">
        <v>13.768000000000001</v>
      </c>
      <c r="Q4453">
        <v>13.727</v>
      </c>
      <c r="R4453">
        <v>13.683</v>
      </c>
      <c r="S4453">
        <v>13.635999999999999</v>
      </c>
      <c r="T4453">
        <v>13.59</v>
      </c>
      <c r="U4453">
        <v>13.59</v>
      </c>
      <c r="V4453">
        <v>13.59</v>
      </c>
      <c r="W4453">
        <v>13.59</v>
      </c>
      <c r="X4453">
        <v>13.59</v>
      </c>
      <c r="Y4453">
        <v>13.59</v>
      </c>
      <c r="Z4453">
        <v>13.59</v>
      </c>
      <c r="AA4453">
        <v>13.59</v>
      </c>
      <c r="AB4453">
        <v>13.59</v>
      </c>
      <c r="AC4453">
        <v>13.59</v>
      </c>
      <c r="AD4453">
        <v>13.59</v>
      </c>
    </row>
    <row r="4454" spans="2:30" ht="15" customHeight="1" x14ac:dyDescent="0.45">
      <c r="B4454" t="s">
        <v>419</v>
      </c>
      <c r="C4454" t="s">
        <v>191</v>
      </c>
      <c r="D4454" t="s">
        <v>2151</v>
      </c>
      <c r="E4454" t="s">
        <v>2152</v>
      </c>
      <c r="F4454" t="s">
        <v>6674</v>
      </c>
      <c r="G4454" t="s">
        <v>422</v>
      </c>
      <c r="H4454" t="s">
        <v>1685</v>
      </c>
      <c r="I4454" t="s">
        <v>1686</v>
      </c>
      <c r="J4454">
        <v>2</v>
      </c>
      <c r="K4454">
        <v>4.6340000000000003</v>
      </c>
      <c r="L4454">
        <v>3.2090000000000001</v>
      </c>
      <c r="M4454">
        <v>2.331</v>
      </c>
      <c r="N4454">
        <v>2.331</v>
      </c>
      <c r="O4454">
        <v>2.331</v>
      </c>
      <c r="P4454">
        <v>2.331</v>
      </c>
      <c r="Q4454">
        <v>2.331</v>
      </c>
      <c r="R4454">
        <v>2.331</v>
      </c>
      <c r="S4454">
        <v>2.331</v>
      </c>
      <c r="T4454">
        <v>2.331</v>
      </c>
      <c r="U4454">
        <v>2.331</v>
      </c>
      <c r="V4454">
        <v>2.331</v>
      </c>
      <c r="W4454">
        <v>2.331</v>
      </c>
      <c r="X4454">
        <v>2.331</v>
      </c>
      <c r="Y4454">
        <v>2.331</v>
      </c>
      <c r="Z4454">
        <v>2.331</v>
      </c>
      <c r="AA4454">
        <v>2.331</v>
      </c>
      <c r="AB4454">
        <v>2.331</v>
      </c>
      <c r="AC4454">
        <v>2.331</v>
      </c>
      <c r="AD4454">
        <v>2.331</v>
      </c>
    </row>
    <row r="4455" spans="2:30" ht="15" customHeight="1" x14ac:dyDescent="0.45">
      <c r="B4455" t="s">
        <v>419</v>
      </c>
      <c r="C4455" t="s">
        <v>191</v>
      </c>
      <c r="D4455" t="s">
        <v>2154</v>
      </c>
      <c r="E4455" t="s">
        <v>2155</v>
      </c>
      <c r="F4455" t="s">
        <v>6675</v>
      </c>
      <c r="G4455" t="s">
        <v>422</v>
      </c>
      <c r="H4455" t="s">
        <v>1685</v>
      </c>
      <c r="I4455" t="s">
        <v>1686</v>
      </c>
      <c r="J4455">
        <v>2</v>
      </c>
      <c r="K4455">
        <v>0.6</v>
      </c>
      <c r="L4455">
        <v>0.41099999999999998</v>
      </c>
      <c r="M4455">
        <v>0.33500000000000002</v>
      </c>
      <c r="N4455">
        <v>0.33500000000000002</v>
      </c>
      <c r="O4455">
        <v>0.33500000000000002</v>
      </c>
      <c r="P4455">
        <v>0.33500000000000002</v>
      </c>
      <c r="Q4455">
        <v>0.33500000000000002</v>
      </c>
      <c r="R4455">
        <v>0.33500000000000002</v>
      </c>
      <c r="S4455">
        <v>0.33500000000000002</v>
      </c>
      <c r="T4455">
        <v>0.33500000000000002</v>
      </c>
      <c r="U4455">
        <v>0.33500000000000002</v>
      </c>
      <c r="V4455">
        <v>0.33500000000000002</v>
      </c>
      <c r="W4455">
        <v>0.33500000000000002</v>
      </c>
      <c r="X4455">
        <v>0.33500000000000002</v>
      </c>
      <c r="Y4455">
        <v>0.33500000000000002</v>
      </c>
      <c r="Z4455">
        <v>0.33500000000000002</v>
      </c>
      <c r="AA4455">
        <v>0.33500000000000002</v>
      </c>
      <c r="AB4455">
        <v>0.33500000000000002</v>
      </c>
      <c r="AC4455">
        <v>0.33500000000000002</v>
      </c>
      <c r="AD4455">
        <v>0.33500000000000002</v>
      </c>
    </row>
    <row r="4456" spans="2:30" ht="15" customHeight="1" x14ac:dyDescent="0.45">
      <c r="B4456" t="s">
        <v>419</v>
      </c>
      <c r="C4456" t="s">
        <v>191</v>
      </c>
      <c r="D4456" t="s">
        <v>2157</v>
      </c>
      <c r="E4456">
        <v>0</v>
      </c>
      <c r="F4456" t="s">
        <v>6665</v>
      </c>
      <c r="G4456" t="s">
        <v>422</v>
      </c>
      <c r="H4456" t="s">
        <v>1685</v>
      </c>
      <c r="I4456" t="s">
        <v>1686</v>
      </c>
      <c r="J4456">
        <v>2</v>
      </c>
      <c r="K4456">
        <v>4.6340000000000003</v>
      </c>
      <c r="L4456">
        <v>3.2090000000000001</v>
      </c>
      <c r="M4456">
        <v>2.331</v>
      </c>
      <c r="N4456">
        <v>2.331</v>
      </c>
      <c r="O4456">
        <v>2.331</v>
      </c>
      <c r="P4456">
        <v>2.331</v>
      </c>
      <c r="Q4456">
        <v>2.331</v>
      </c>
      <c r="R4456">
        <v>2.331</v>
      </c>
      <c r="S4456">
        <v>2.331</v>
      </c>
      <c r="T4456">
        <v>2.331</v>
      </c>
      <c r="U4456">
        <v>2.331</v>
      </c>
      <c r="V4456">
        <v>2.331</v>
      </c>
      <c r="W4456">
        <v>2.331</v>
      </c>
      <c r="X4456">
        <v>2.331</v>
      </c>
      <c r="Y4456">
        <v>2.331</v>
      </c>
      <c r="Z4456">
        <v>2.331</v>
      </c>
      <c r="AA4456">
        <v>2.331</v>
      </c>
      <c r="AB4456">
        <v>2.331</v>
      </c>
      <c r="AC4456">
        <v>2.331</v>
      </c>
      <c r="AD4456">
        <v>2.331</v>
      </c>
    </row>
    <row r="4457" spans="2:30" ht="15" customHeight="1" x14ac:dyDescent="0.45">
      <c r="B4457" t="s">
        <v>419</v>
      </c>
      <c r="C4457" t="s">
        <v>191</v>
      </c>
      <c r="D4457" t="s">
        <v>2158</v>
      </c>
      <c r="E4457">
        <v>0</v>
      </c>
      <c r="F4457" t="s">
        <v>6665</v>
      </c>
      <c r="G4457" t="s">
        <v>422</v>
      </c>
      <c r="H4457" t="s">
        <v>1685</v>
      </c>
      <c r="I4457" t="s">
        <v>1686</v>
      </c>
      <c r="J4457">
        <v>2</v>
      </c>
      <c r="K4457">
        <v>0.6</v>
      </c>
      <c r="L4457">
        <v>0.41099999999999998</v>
      </c>
      <c r="M4457">
        <v>0.33500000000000002</v>
      </c>
      <c r="N4457">
        <v>0.33500000000000002</v>
      </c>
      <c r="O4457">
        <v>0.33500000000000002</v>
      </c>
      <c r="P4457">
        <v>0.33500000000000002</v>
      </c>
      <c r="Q4457">
        <v>0.33500000000000002</v>
      </c>
      <c r="R4457">
        <v>0.33500000000000002</v>
      </c>
      <c r="S4457">
        <v>0.33500000000000002</v>
      </c>
      <c r="T4457">
        <v>0.33500000000000002</v>
      </c>
      <c r="U4457">
        <v>0.33500000000000002</v>
      </c>
      <c r="V4457">
        <v>0.33500000000000002</v>
      </c>
      <c r="W4457">
        <v>0.33500000000000002</v>
      </c>
      <c r="X4457">
        <v>0.33500000000000002</v>
      </c>
      <c r="Y4457">
        <v>0.33500000000000002</v>
      </c>
      <c r="Z4457">
        <v>0.33500000000000002</v>
      </c>
      <c r="AA4457">
        <v>0.33500000000000002</v>
      </c>
      <c r="AB4457">
        <v>0.33500000000000002</v>
      </c>
      <c r="AC4457">
        <v>0.33500000000000002</v>
      </c>
      <c r="AD4457">
        <v>0.33500000000000002</v>
      </c>
    </row>
    <row r="4458" spans="2:30" ht="15" customHeight="1" x14ac:dyDescent="0.45">
      <c r="B4458" t="s">
        <v>419</v>
      </c>
      <c r="C4458" t="s">
        <v>191</v>
      </c>
      <c r="D4458" t="s">
        <v>2159</v>
      </c>
      <c r="E4458">
        <v>0</v>
      </c>
      <c r="F4458" t="s">
        <v>6665</v>
      </c>
      <c r="G4458" t="s">
        <v>422</v>
      </c>
      <c r="H4458" t="s">
        <v>1685</v>
      </c>
      <c r="I4458" t="s">
        <v>1686</v>
      </c>
      <c r="J4458">
        <v>2</v>
      </c>
      <c r="K4458">
        <v>0.41399999999999998</v>
      </c>
      <c r="L4458">
        <v>0.28100000000000003</v>
      </c>
      <c r="M4458">
        <v>0.249</v>
      </c>
      <c r="N4458">
        <v>0.249</v>
      </c>
      <c r="O4458">
        <v>0.249</v>
      </c>
      <c r="P4458">
        <v>0.249</v>
      </c>
      <c r="Q4458">
        <v>0.249</v>
      </c>
      <c r="R4458">
        <v>0.249</v>
      </c>
      <c r="S4458">
        <v>0.249</v>
      </c>
      <c r="T4458">
        <v>0.249</v>
      </c>
      <c r="U4458">
        <v>0.249</v>
      </c>
      <c r="V4458">
        <v>0.249</v>
      </c>
      <c r="W4458">
        <v>0.249</v>
      </c>
      <c r="X4458">
        <v>0.249</v>
      </c>
      <c r="Y4458">
        <v>0.249</v>
      </c>
      <c r="Z4458">
        <v>0.249</v>
      </c>
      <c r="AA4458">
        <v>0.249</v>
      </c>
      <c r="AB4458">
        <v>0.249</v>
      </c>
      <c r="AC4458">
        <v>0.249</v>
      </c>
      <c r="AD4458">
        <v>0.249</v>
      </c>
    </row>
    <row r="4459" spans="2:30" ht="15" customHeight="1" x14ac:dyDescent="0.45">
      <c r="B4459" t="s">
        <v>419</v>
      </c>
      <c r="C4459" t="s">
        <v>191</v>
      </c>
      <c r="D4459" t="s">
        <v>2160</v>
      </c>
      <c r="E4459">
        <v>0</v>
      </c>
      <c r="F4459" t="s">
        <v>6665</v>
      </c>
      <c r="G4459" t="s">
        <v>422</v>
      </c>
      <c r="H4459" t="s">
        <v>1685</v>
      </c>
      <c r="I4459" t="s">
        <v>1686</v>
      </c>
      <c r="J4459">
        <v>2</v>
      </c>
      <c r="K4459">
        <v>0.17499999999999999</v>
      </c>
      <c r="L4459">
        <v>0.10199999999999999</v>
      </c>
      <c r="M4459">
        <v>8.7999999999999995E-2</v>
      </c>
      <c r="N4459">
        <v>8.7999999999999995E-2</v>
      </c>
      <c r="O4459">
        <v>8.7999999999999995E-2</v>
      </c>
      <c r="P4459">
        <v>8.7999999999999995E-2</v>
      </c>
      <c r="Q4459">
        <v>8.7999999999999995E-2</v>
      </c>
      <c r="R4459">
        <v>8.7999999999999995E-2</v>
      </c>
      <c r="S4459">
        <v>8.7999999999999995E-2</v>
      </c>
      <c r="T4459">
        <v>8.7999999999999995E-2</v>
      </c>
      <c r="U4459">
        <v>8.7999999999999995E-2</v>
      </c>
      <c r="V4459">
        <v>8.7999999999999995E-2</v>
      </c>
      <c r="W4459">
        <v>8.7999999999999995E-2</v>
      </c>
      <c r="X4459">
        <v>8.7999999999999995E-2</v>
      </c>
      <c r="Y4459">
        <v>8.7999999999999995E-2</v>
      </c>
      <c r="Z4459">
        <v>8.7999999999999995E-2</v>
      </c>
      <c r="AA4459">
        <v>8.7999999999999995E-2</v>
      </c>
      <c r="AB4459">
        <v>8.7999999999999995E-2</v>
      </c>
      <c r="AC4459">
        <v>8.7999999999999995E-2</v>
      </c>
      <c r="AD4459">
        <v>8.7999999999999995E-2</v>
      </c>
    </row>
    <row r="4460" spans="2:30" ht="15" customHeight="1" x14ac:dyDescent="0.45">
      <c r="B4460" t="s">
        <v>419</v>
      </c>
      <c r="C4460" t="s">
        <v>191</v>
      </c>
      <c r="D4460" t="s">
        <v>2161</v>
      </c>
      <c r="E4460">
        <v>0</v>
      </c>
      <c r="F4460" t="s">
        <v>6665</v>
      </c>
      <c r="G4460" t="s">
        <v>422</v>
      </c>
      <c r="H4460" t="s">
        <v>1685</v>
      </c>
      <c r="I4460" t="s">
        <v>1686</v>
      </c>
      <c r="J4460">
        <v>2</v>
      </c>
      <c r="K4460">
        <v>0.41399999999999998</v>
      </c>
      <c r="L4460">
        <v>0.25900000000000001</v>
      </c>
      <c r="M4460">
        <v>0.24399999999999999</v>
      </c>
      <c r="N4460">
        <v>0.24399999999999999</v>
      </c>
      <c r="O4460">
        <v>0.24399999999999999</v>
      </c>
      <c r="P4460">
        <v>0.24399999999999999</v>
      </c>
      <c r="Q4460">
        <v>0.24399999999999999</v>
      </c>
      <c r="R4460">
        <v>0.24399999999999999</v>
      </c>
      <c r="S4460">
        <v>0.24399999999999999</v>
      </c>
      <c r="T4460">
        <v>0.24399999999999999</v>
      </c>
      <c r="U4460">
        <v>0.24399999999999999</v>
      </c>
      <c r="V4460">
        <v>0.24399999999999999</v>
      </c>
      <c r="W4460">
        <v>0.24399999999999999</v>
      </c>
      <c r="X4460">
        <v>0.24399999999999999</v>
      </c>
      <c r="Y4460">
        <v>0.24399999999999999</v>
      </c>
      <c r="Z4460">
        <v>0.24399999999999999</v>
      </c>
      <c r="AA4460">
        <v>0.24399999999999999</v>
      </c>
      <c r="AB4460">
        <v>0.24399999999999999</v>
      </c>
      <c r="AC4460">
        <v>0.24399999999999999</v>
      </c>
      <c r="AD4460">
        <v>0.24399999999999999</v>
      </c>
    </row>
    <row r="4461" spans="2:30" ht="15" customHeight="1" x14ac:dyDescent="0.45">
      <c r="B4461" t="s">
        <v>419</v>
      </c>
      <c r="C4461" t="s">
        <v>191</v>
      </c>
      <c r="D4461" t="s">
        <v>2162</v>
      </c>
      <c r="E4461">
        <v>0</v>
      </c>
      <c r="F4461" t="s">
        <v>6665</v>
      </c>
      <c r="G4461" t="s">
        <v>422</v>
      </c>
      <c r="H4461" t="s">
        <v>1685</v>
      </c>
      <c r="I4461" t="s">
        <v>1686</v>
      </c>
      <c r="J4461">
        <v>2</v>
      </c>
      <c r="K4461">
        <v>33.051000000000002</v>
      </c>
      <c r="L4461">
        <v>26.300999999999998</v>
      </c>
      <c r="M4461">
        <v>23.175999999999998</v>
      </c>
      <c r="N4461">
        <v>15</v>
      </c>
      <c r="O4461">
        <v>23.013999999999999</v>
      </c>
      <c r="P4461">
        <v>17.477</v>
      </c>
      <c r="Q4461">
        <v>15.952999999999999</v>
      </c>
      <c r="R4461">
        <v>15.185</v>
      </c>
      <c r="S4461">
        <v>15</v>
      </c>
      <c r="T4461">
        <v>15</v>
      </c>
      <c r="U4461">
        <v>15</v>
      </c>
      <c r="V4461">
        <v>15</v>
      </c>
      <c r="W4461">
        <v>15</v>
      </c>
      <c r="X4461">
        <v>15</v>
      </c>
      <c r="Y4461">
        <v>15</v>
      </c>
      <c r="Z4461">
        <v>15</v>
      </c>
      <c r="AA4461">
        <v>15</v>
      </c>
      <c r="AB4461">
        <v>15</v>
      </c>
      <c r="AC4461">
        <v>15</v>
      </c>
      <c r="AD4461">
        <v>15</v>
      </c>
    </row>
    <row r="4462" spans="2:30" ht="15" customHeight="1" x14ac:dyDescent="0.45">
      <c r="B4462" t="s">
        <v>419</v>
      </c>
      <c r="C4462" t="s">
        <v>191</v>
      </c>
      <c r="D4462" t="s">
        <v>2163</v>
      </c>
      <c r="E4462">
        <v>0</v>
      </c>
      <c r="F4462" t="s">
        <v>6665</v>
      </c>
      <c r="G4462" t="s">
        <v>422</v>
      </c>
      <c r="H4462" t="s">
        <v>1685</v>
      </c>
      <c r="I4462" t="s">
        <v>1686</v>
      </c>
      <c r="J4462">
        <v>2</v>
      </c>
      <c r="K4462">
        <v>14.471</v>
      </c>
      <c r="L4462">
        <v>14.471</v>
      </c>
      <c r="M4462">
        <v>14.476000000000001</v>
      </c>
      <c r="N4462">
        <v>14.476000000000001</v>
      </c>
      <c r="O4462">
        <v>14.476000000000001</v>
      </c>
      <c r="P4462">
        <v>14.476000000000001</v>
      </c>
      <c r="Q4462">
        <v>14.476000000000001</v>
      </c>
      <c r="R4462">
        <v>14.476000000000001</v>
      </c>
      <c r="S4462">
        <v>14.476000000000001</v>
      </c>
      <c r="T4462">
        <v>14.476000000000001</v>
      </c>
      <c r="U4462">
        <v>14.476000000000001</v>
      </c>
      <c r="V4462">
        <v>14.476000000000001</v>
      </c>
      <c r="W4462">
        <v>14.476000000000001</v>
      </c>
      <c r="X4462">
        <v>14.476000000000001</v>
      </c>
      <c r="Y4462">
        <v>14.476000000000001</v>
      </c>
      <c r="Z4462">
        <v>14.476000000000001</v>
      </c>
      <c r="AA4462">
        <v>14.476000000000001</v>
      </c>
      <c r="AB4462">
        <v>14.476000000000001</v>
      </c>
      <c r="AC4462">
        <v>14.476000000000001</v>
      </c>
      <c r="AD4462">
        <v>14.476000000000001</v>
      </c>
    </row>
    <row r="4463" spans="2:30" ht="15" customHeight="1" x14ac:dyDescent="0.45">
      <c r="B4463" t="s">
        <v>419</v>
      </c>
      <c r="C4463" t="s">
        <v>191</v>
      </c>
      <c r="D4463" t="s">
        <v>2164</v>
      </c>
      <c r="E4463">
        <v>0</v>
      </c>
      <c r="F4463" t="s">
        <v>6665</v>
      </c>
      <c r="G4463" t="s">
        <v>422</v>
      </c>
      <c r="H4463" t="s">
        <v>1685</v>
      </c>
      <c r="I4463" t="s">
        <v>1686</v>
      </c>
      <c r="J4463">
        <v>2</v>
      </c>
      <c r="K4463">
        <v>0.6</v>
      </c>
      <c r="L4463">
        <v>0.41099999999999998</v>
      </c>
      <c r="M4463">
        <v>0.33500000000000002</v>
      </c>
      <c r="N4463">
        <v>0.33500000000000002</v>
      </c>
      <c r="O4463">
        <v>0.33500000000000002</v>
      </c>
      <c r="P4463">
        <v>0.33500000000000002</v>
      </c>
      <c r="Q4463">
        <v>0.33500000000000002</v>
      </c>
      <c r="R4463">
        <v>0.33500000000000002</v>
      </c>
      <c r="S4463">
        <v>0.33500000000000002</v>
      </c>
      <c r="T4463">
        <v>0.33500000000000002</v>
      </c>
      <c r="U4463">
        <v>0.33500000000000002</v>
      </c>
      <c r="V4463">
        <v>0.33500000000000002</v>
      </c>
      <c r="W4463">
        <v>0.33500000000000002</v>
      </c>
      <c r="X4463">
        <v>0.33500000000000002</v>
      </c>
      <c r="Y4463">
        <v>0.33500000000000002</v>
      </c>
      <c r="Z4463">
        <v>0.33500000000000002</v>
      </c>
      <c r="AA4463">
        <v>0.33500000000000002</v>
      </c>
      <c r="AB4463">
        <v>0.33500000000000002</v>
      </c>
      <c r="AC4463">
        <v>0.33500000000000002</v>
      </c>
      <c r="AD4463">
        <v>0.33500000000000002</v>
      </c>
    </row>
    <row r="4464" spans="2:30" ht="15" customHeight="1" x14ac:dyDescent="0.45">
      <c r="B4464" t="s">
        <v>419</v>
      </c>
      <c r="C4464" t="s">
        <v>191</v>
      </c>
      <c r="D4464" t="s">
        <v>2165</v>
      </c>
      <c r="E4464">
        <v>0</v>
      </c>
      <c r="F4464" t="s">
        <v>6665</v>
      </c>
      <c r="G4464" t="s">
        <v>422</v>
      </c>
      <c r="H4464" t="s">
        <v>1685</v>
      </c>
      <c r="I4464" t="s">
        <v>1686</v>
      </c>
      <c r="J4464">
        <v>2</v>
      </c>
      <c r="K4464">
        <v>0.41399999999999998</v>
      </c>
      <c r="L4464">
        <v>0.28100000000000003</v>
      </c>
      <c r="M4464">
        <v>0.249</v>
      </c>
      <c r="N4464">
        <v>0.249</v>
      </c>
      <c r="O4464">
        <v>0.249</v>
      </c>
      <c r="P4464">
        <v>0.249</v>
      </c>
      <c r="Q4464">
        <v>0.249</v>
      </c>
      <c r="R4464">
        <v>0.249</v>
      </c>
      <c r="S4464">
        <v>0.249</v>
      </c>
      <c r="T4464">
        <v>0.249</v>
      </c>
      <c r="U4464">
        <v>0.249</v>
      </c>
      <c r="V4464">
        <v>0.249</v>
      </c>
      <c r="W4464">
        <v>0.249</v>
      </c>
      <c r="X4464">
        <v>0.249</v>
      </c>
      <c r="Y4464">
        <v>0.249</v>
      </c>
      <c r="Z4464">
        <v>0.249</v>
      </c>
      <c r="AA4464">
        <v>0.249</v>
      </c>
      <c r="AB4464">
        <v>0.249</v>
      </c>
      <c r="AC4464">
        <v>0.249</v>
      </c>
      <c r="AD4464">
        <v>0.249</v>
      </c>
    </row>
    <row r="4465" spans="2:30" ht="15" customHeight="1" x14ac:dyDescent="0.45">
      <c r="B4465" t="s">
        <v>419</v>
      </c>
      <c r="C4465" t="s">
        <v>191</v>
      </c>
      <c r="D4465" t="s">
        <v>2166</v>
      </c>
      <c r="E4465">
        <v>0</v>
      </c>
      <c r="F4465" t="s">
        <v>6665</v>
      </c>
      <c r="G4465" t="s">
        <v>422</v>
      </c>
      <c r="H4465" t="s">
        <v>1685</v>
      </c>
      <c r="I4465" t="s">
        <v>1686</v>
      </c>
      <c r="J4465">
        <v>2</v>
      </c>
      <c r="K4465">
        <v>0</v>
      </c>
      <c r="L4465">
        <v>0</v>
      </c>
      <c r="M4465">
        <v>0</v>
      </c>
      <c r="N4465">
        <v>0</v>
      </c>
      <c r="O4465">
        <v>0</v>
      </c>
      <c r="P4465">
        <v>0</v>
      </c>
      <c r="Q4465">
        <v>0</v>
      </c>
      <c r="R4465">
        <v>0</v>
      </c>
      <c r="S4465">
        <v>0</v>
      </c>
      <c r="T4465">
        <v>0</v>
      </c>
      <c r="U4465">
        <v>0</v>
      </c>
      <c r="V4465">
        <v>0</v>
      </c>
      <c r="W4465">
        <v>0</v>
      </c>
      <c r="X4465">
        <v>0</v>
      </c>
      <c r="Y4465">
        <v>0</v>
      </c>
      <c r="Z4465">
        <v>0</v>
      </c>
      <c r="AA4465">
        <v>0</v>
      </c>
      <c r="AB4465">
        <v>0</v>
      </c>
      <c r="AC4465">
        <v>0</v>
      </c>
      <c r="AD4465">
        <v>0</v>
      </c>
    </row>
    <row r="4466" spans="2:30" ht="15" customHeight="1" x14ac:dyDescent="0.45">
      <c r="B4466" t="s">
        <v>419</v>
      </c>
      <c r="C4466" t="s">
        <v>191</v>
      </c>
      <c r="D4466" t="s">
        <v>2167</v>
      </c>
      <c r="E4466">
        <v>0</v>
      </c>
      <c r="F4466" t="s">
        <v>6665</v>
      </c>
      <c r="G4466" t="s">
        <v>422</v>
      </c>
      <c r="H4466" t="s">
        <v>1685</v>
      </c>
      <c r="I4466" t="s">
        <v>1686</v>
      </c>
      <c r="J4466">
        <v>2</v>
      </c>
      <c r="K4466">
        <v>6562.2219999999998</v>
      </c>
      <c r="L4466">
        <v>6617.1670000000004</v>
      </c>
      <c r="M4466">
        <v>8127.7539999999999</v>
      </c>
      <c r="N4466">
        <v>8218.8449999999993</v>
      </c>
      <c r="O4466">
        <v>8305.8330000000005</v>
      </c>
      <c r="P4466">
        <v>8409.5030000000006</v>
      </c>
      <c r="Q4466">
        <v>8533.9989999999998</v>
      </c>
      <c r="R4466">
        <v>8650.8819999999996</v>
      </c>
      <c r="S4466">
        <v>8757.1569999999992</v>
      </c>
      <c r="T4466">
        <v>8863.0949999999993</v>
      </c>
      <c r="U4466">
        <v>8969.1460000000006</v>
      </c>
      <c r="V4466">
        <v>9075.116</v>
      </c>
      <c r="W4466">
        <v>9181.0370000000003</v>
      </c>
      <c r="X4466">
        <v>9286.9639999999999</v>
      </c>
      <c r="Y4466">
        <v>9392.6319999999996</v>
      </c>
      <c r="Z4466">
        <v>9498.0769999999993</v>
      </c>
      <c r="AA4466">
        <v>9603.2430000000004</v>
      </c>
      <c r="AB4466">
        <v>9708.0920000000006</v>
      </c>
      <c r="AC4466">
        <v>9812.6329999999998</v>
      </c>
      <c r="AD4466">
        <v>9916.8490000000002</v>
      </c>
    </row>
    <row r="4467" spans="2:30" ht="15" customHeight="1" x14ac:dyDescent="0.45">
      <c r="B4467" t="s">
        <v>419</v>
      </c>
      <c r="C4467" t="s">
        <v>191</v>
      </c>
      <c r="D4467" t="s">
        <v>2168</v>
      </c>
      <c r="E4467" t="s">
        <v>2169</v>
      </c>
      <c r="F4467" t="s">
        <v>6676</v>
      </c>
      <c r="G4467" t="s">
        <v>422</v>
      </c>
      <c r="H4467" t="s">
        <v>1685</v>
      </c>
      <c r="I4467" t="s">
        <v>1686</v>
      </c>
      <c r="J4467">
        <v>2</v>
      </c>
      <c r="K4467">
        <v>33.051000000000002</v>
      </c>
      <c r="L4467">
        <v>26.300999999999998</v>
      </c>
      <c r="M4467">
        <v>23.175999999999998</v>
      </c>
      <c r="N4467">
        <v>15</v>
      </c>
      <c r="O4467">
        <v>23.013999999999999</v>
      </c>
      <c r="P4467">
        <v>17.477</v>
      </c>
      <c r="Q4467">
        <v>15.952999999999999</v>
      </c>
      <c r="R4467">
        <v>15.185</v>
      </c>
      <c r="S4467">
        <v>15</v>
      </c>
      <c r="T4467">
        <v>15</v>
      </c>
      <c r="U4467">
        <v>15</v>
      </c>
      <c r="V4467">
        <v>15</v>
      </c>
      <c r="W4467">
        <v>15</v>
      </c>
      <c r="X4467">
        <v>15</v>
      </c>
      <c r="Y4467">
        <v>15</v>
      </c>
      <c r="Z4467">
        <v>15</v>
      </c>
      <c r="AA4467">
        <v>15</v>
      </c>
      <c r="AB4467">
        <v>15</v>
      </c>
      <c r="AC4467">
        <v>15</v>
      </c>
      <c r="AD4467">
        <v>15</v>
      </c>
    </row>
    <row r="4468" spans="2:30" ht="15" customHeight="1" x14ac:dyDescent="0.45">
      <c r="B4468" t="s">
        <v>419</v>
      </c>
      <c r="C4468" t="s">
        <v>191</v>
      </c>
      <c r="D4468" t="s">
        <v>2171</v>
      </c>
      <c r="E4468" t="s">
        <v>2172</v>
      </c>
      <c r="F4468" t="s">
        <v>6677</v>
      </c>
      <c r="G4468" t="s">
        <v>422</v>
      </c>
      <c r="H4468" t="s">
        <v>1685</v>
      </c>
      <c r="I4468" t="s">
        <v>1686</v>
      </c>
      <c r="J4468">
        <v>2</v>
      </c>
      <c r="K4468">
        <v>14.471</v>
      </c>
      <c r="L4468">
        <v>14.471</v>
      </c>
      <c r="M4468">
        <v>14.476000000000001</v>
      </c>
      <c r="N4468">
        <v>14.476000000000001</v>
      </c>
      <c r="O4468">
        <v>14.476000000000001</v>
      </c>
      <c r="P4468">
        <v>14.476000000000001</v>
      </c>
      <c r="Q4468">
        <v>14.476000000000001</v>
      </c>
      <c r="R4468">
        <v>14.476000000000001</v>
      </c>
      <c r="S4468">
        <v>14.476000000000001</v>
      </c>
      <c r="T4468">
        <v>14.476000000000001</v>
      </c>
      <c r="U4468">
        <v>14.476000000000001</v>
      </c>
      <c r="V4468">
        <v>14.476000000000001</v>
      </c>
      <c r="W4468">
        <v>14.476000000000001</v>
      </c>
      <c r="X4468">
        <v>14.476000000000001</v>
      </c>
      <c r="Y4468">
        <v>14.476000000000001</v>
      </c>
      <c r="Z4468">
        <v>14.476000000000001</v>
      </c>
      <c r="AA4468">
        <v>14.476000000000001</v>
      </c>
      <c r="AB4468">
        <v>14.476000000000001</v>
      </c>
      <c r="AC4468">
        <v>14.476000000000001</v>
      </c>
      <c r="AD4468">
        <v>14.476000000000001</v>
      </c>
    </row>
    <row r="4469" spans="2:30" ht="15" customHeight="1" x14ac:dyDescent="0.45">
      <c r="B4469" t="s">
        <v>419</v>
      </c>
      <c r="C4469" t="s">
        <v>191</v>
      </c>
      <c r="D4469" t="s">
        <v>2174</v>
      </c>
      <c r="E4469" t="s">
        <v>2175</v>
      </c>
      <c r="F4469" t="s">
        <v>6678</v>
      </c>
      <c r="G4469" t="s">
        <v>422</v>
      </c>
      <c r="H4469" t="s">
        <v>1685</v>
      </c>
      <c r="I4469" t="s">
        <v>1686</v>
      </c>
      <c r="J4469">
        <v>2</v>
      </c>
      <c r="K4469">
        <v>0.14399999999999999</v>
      </c>
      <c r="L4469">
        <v>0.14000000000000001</v>
      </c>
      <c r="M4469">
        <v>0.13400000000000001</v>
      </c>
      <c r="N4469">
        <v>0.13200000000000001</v>
      </c>
      <c r="O4469">
        <v>0.129</v>
      </c>
      <c r="P4469">
        <v>0.126</v>
      </c>
      <c r="Q4469">
        <v>0.122</v>
      </c>
      <c r="R4469">
        <v>0.11799999999999999</v>
      </c>
      <c r="S4469">
        <v>0.113</v>
      </c>
      <c r="T4469">
        <v>0.113</v>
      </c>
      <c r="U4469">
        <v>0.112</v>
      </c>
      <c r="V4469">
        <v>0.111</v>
      </c>
      <c r="W4469">
        <v>0.111</v>
      </c>
      <c r="X4469">
        <v>0.11</v>
      </c>
      <c r="Y4469">
        <v>0.109</v>
      </c>
      <c r="Z4469">
        <v>0.108</v>
      </c>
      <c r="AA4469">
        <v>0.107</v>
      </c>
      <c r="AB4469">
        <v>0.104</v>
      </c>
      <c r="AC4469">
        <v>0.10199999999999999</v>
      </c>
      <c r="AD4469">
        <v>0.1</v>
      </c>
    </row>
    <row r="4470" spans="2:30" ht="15" customHeight="1" x14ac:dyDescent="0.45">
      <c r="B4470" t="s">
        <v>419</v>
      </c>
      <c r="C4470" t="s">
        <v>191</v>
      </c>
      <c r="D4470" t="s">
        <v>2177</v>
      </c>
      <c r="E4470">
        <v>0</v>
      </c>
      <c r="F4470" t="s">
        <v>6665</v>
      </c>
      <c r="G4470" t="s">
        <v>422</v>
      </c>
      <c r="H4470" t="s">
        <v>1685</v>
      </c>
      <c r="I4470" t="s">
        <v>1686</v>
      </c>
      <c r="J4470">
        <v>2</v>
      </c>
      <c r="K4470">
        <v>0</v>
      </c>
      <c r="L4470">
        <v>0</v>
      </c>
      <c r="M4470">
        <v>0</v>
      </c>
      <c r="N4470">
        <v>0</v>
      </c>
      <c r="O4470">
        <v>0</v>
      </c>
      <c r="P4470">
        <v>0</v>
      </c>
      <c r="Q4470">
        <v>0</v>
      </c>
      <c r="R4470">
        <v>0</v>
      </c>
      <c r="S4470">
        <v>0</v>
      </c>
      <c r="T4470">
        <v>0</v>
      </c>
      <c r="U4470">
        <v>0</v>
      </c>
      <c r="V4470">
        <v>0</v>
      </c>
      <c r="W4470">
        <v>0</v>
      </c>
      <c r="X4470">
        <v>0</v>
      </c>
      <c r="Y4470">
        <v>0</v>
      </c>
      <c r="Z4470">
        <v>0</v>
      </c>
      <c r="AA4470">
        <v>0</v>
      </c>
      <c r="AB4470">
        <v>0</v>
      </c>
      <c r="AC4470">
        <v>0</v>
      </c>
      <c r="AD4470">
        <v>0</v>
      </c>
    </row>
    <row r="4471" spans="2:30" ht="15" customHeight="1" x14ac:dyDescent="0.45">
      <c r="B4471" t="s">
        <v>419</v>
      </c>
      <c r="C4471" t="s">
        <v>191</v>
      </c>
      <c r="D4471" t="s">
        <v>2178</v>
      </c>
      <c r="E4471">
        <v>0</v>
      </c>
      <c r="F4471" t="s">
        <v>6665</v>
      </c>
      <c r="G4471" t="s">
        <v>422</v>
      </c>
      <c r="H4471" t="s">
        <v>1685</v>
      </c>
      <c r="I4471" t="s">
        <v>1686</v>
      </c>
      <c r="J4471">
        <v>2</v>
      </c>
      <c r="K4471">
        <v>0</v>
      </c>
      <c r="L4471">
        <v>0</v>
      </c>
      <c r="M4471">
        <v>0</v>
      </c>
      <c r="N4471">
        <v>0</v>
      </c>
      <c r="O4471">
        <v>0</v>
      </c>
      <c r="P4471">
        <v>0</v>
      </c>
      <c r="Q4471">
        <v>0</v>
      </c>
      <c r="R4471">
        <v>0</v>
      </c>
      <c r="S4471">
        <v>0</v>
      </c>
      <c r="T4471">
        <v>0</v>
      </c>
      <c r="U4471">
        <v>0</v>
      </c>
      <c r="V4471">
        <v>0</v>
      </c>
      <c r="W4471">
        <v>0</v>
      </c>
      <c r="X4471">
        <v>0</v>
      </c>
      <c r="Y4471">
        <v>0</v>
      </c>
      <c r="Z4471">
        <v>0</v>
      </c>
      <c r="AA4471">
        <v>0</v>
      </c>
      <c r="AB4471">
        <v>0</v>
      </c>
      <c r="AC4471">
        <v>0</v>
      </c>
      <c r="AD4471">
        <v>0</v>
      </c>
    </row>
    <row r="4472" spans="2:30" ht="15" customHeight="1" x14ac:dyDescent="0.45">
      <c r="B4472" t="s">
        <v>419</v>
      </c>
      <c r="C4472" t="s">
        <v>191</v>
      </c>
      <c r="D4472" t="s">
        <v>2179</v>
      </c>
      <c r="E4472" t="s">
        <v>2180</v>
      </c>
      <c r="F4472" t="s">
        <v>6679</v>
      </c>
      <c r="G4472" t="s">
        <v>422</v>
      </c>
      <c r="H4472" t="s">
        <v>1685</v>
      </c>
      <c r="I4472" t="s">
        <v>1686</v>
      </c>
      <c r="J4472">
        <v>2</v>
      </c>
      <c r="K4472">
        <v>0</v>
      </c>
      <c r="L4472">
        <v>0</v>
      </c>
      <c r="M4472">
        <v>0</v>
      </c>
      <c r="N4472">
        <v>0</v>
      </c>
      <c r="O4472">
        <v>0</v>
      </c>
      <c r="P4472">
        <v>0</v>
      </c>
      <c r="Q4472">
        <v>0</v>
      </c>
      <c r="R4472">
        <v>0</v>
      </c>
      <c r="S4472">
        <v>0</v>
      </c>
      <c r="T4472">
        <v>0</v>
      </c>
      <c r="U4472">
        <v>0</v>
      </c>
      <c r="V4472">
        <v>0</v>
      </c>
      <c r="W4472">
        <v>0</v>
      </c>
      <c r="X4472">
        <v>0</v>
      </c>
      <c r="Y4472">
        <v>0</v>
      </c>
      <c r="Z4472">
        <v>0</v>
      </c>
      <c r="AA4472">
        <v>0</v>
      </c>
      <c r="AB4472">
        <v>0</v>
      </c>
      <c r="AC4472">
        <v>0</v>
      </c>
      <c r="AD4472">
        <v>0</v>
      </c>
    </row>
    <row r="4473" spans="2:30" ht="15" customHeight="1" x14ac:dyDescent="0.45">
      <c r="B4473" t="s">
        <v>419</v>
      </c>
      <c r="C4473" t="s">
        <v>191</v>
      </c>
      <c r="D4473" t="s">
        <v>2182</v>
      </c>
      <c r="E4473" t="s">
        <v>2183</v>
      </c>
      <c r="F4473" t="s">
        <v>6680</v>
      </c>
      <c r="G4473" t="s">
        <v>422</v>
      </c>
      <c r="H4473" t="s">
        <v>1685</v>
      </c>
      <c r="I4473" t="s">
        <v>1686</v>
      </c>
      <c r="J4473">
        <v>2</v>
      </c>
      <c r="K4473">
        <v>0</v>
      </c>
      <c r="L4473">
        <v>0</v>
      </c>
      <c r="M4473">
        <v>0</v>
      </c>
      <c r="N4473">
        <v>0</v>
      </c>
      <c r="O4473">
        <v>0</v>
      </c>
      <c r="P4473">
        <v>0</v>
      </c>
      <c r="Q4473">
        <v>0</v>
      </c>
      <c r="R4473">
        <v>0</v>
      </c>
      <c r="S4473">
        <v>0</v>
      </c>
      <c r="T4473">
        <v>0</v>
      </c>
      <c r="U4473">
        <v>0</v>
      </c>
      <c r="V4473">
        <v>0</v>
      </c>
      <c r="W4473">
        <v>0</v>
      </c>
      <c r="X4473">
        <v>0</v>
      </c>
      <c r="Y4473">
        <v>0</v>
      </c>
      <c r="Z4473">
        <v>0</v>
      </c>
      <c r="AA4473">
        <v>0</v>
      </c>
      <c r="AB4473">
        <v>0</v>
      </c>
      <c r="AC4473">
        <v>0</v>
      </c>
      <c r="AD4473">
        <v>0</v>
      </c>
    </row>
    <row r="4474" spans="2:30" ht="15" customHeight="1" x14ac:dyDescent="0.45">
      <c r="B4474" t="s">
        <v>419</v>
      </c>
      <c r="C4474" t="s">
        <v>191</v>
      </c>
      <c r="D4474" t="s">
        <v>2185</v>
      </c>
      <c r="E4474" t="s">
        <v>2186</v>
      </c>
      <c r="F4474" t="s">
        <v>6681</v>
      </c>
      <c r="G4474" t="s">
        <v>422</v>
      </c>
      <c r="H4474" t="s">
        <v>1685</v>
      </c>
      <c r="I4474" t="s">
        <v>1686</v>
      </c>
      <c r="J4474">
        <v>2</v>
      </c>
      <c r="K4474">
        <v>0</v>
      </c>
      <c r="L4474">
        <v>0</v>
      </c>
      <c r="M4474">
        <v>0</v>
      </c>
      <c r="N4474">
        <v>0</v>
      </c>
      <c r="O4474">
        <v>0</v>
      </c>
      <c r="P4474">
        <v>0</v>
      </c>
      <c r="Q4474">
        <v>0</v>
      </c>
      <c r="R4474">
        <v>0</v>
      </c>
      <c r="S4474">
        <v>0</v>
      </c>
      <c r="T4474">
        <v>0</v>
      </c>
      <c r="U4474">
        <v>0</v>
      </c>
      <c r="V4474">
        <v>0</v>
      </c>
      <c r="W4474">
        <v>0</v>
      </c>
      <c r="X4474">
        <v>0</v>
      </c>
      <c r="Y4474">
        <v>0</v>
      </c>
      <c r="Z4474">
        <v>0</v>
      </c>
      <c r="AA4474">
        <v>0</v>
      </c>
      <c r="AB4474">
        <v>0</v>
      </c>
      <c r="AC4474">
        <v>0</v>
      </c>
      <c r="AD4474">
        <v>0</v>
      </c>
    </row>
    <row r="4475" spans="2:30" ht="15" customHeight="1" x14ac:dyDescent="0.45">
      <c r="B4475" t="s">
        <v>419</v>
      </c>
      <c r="C4475" t="s">
        <v>191</v>
      </c>
      <c r="D4475" t="s">
        <v>2188</v>
      </c>
      <c r="E4475" t="s">
        <v>2189</v>
      </c>
      <c r="F4475" t="s">
        <v>6682</v>
      </c>
      <c r="G4475" t="s">
        <v>422</v>
      </c>
      <c r="H4475" t="s">
        <v>1685</v>
      </c>
      <c r="I4475" t="s">
        <v>1686</v>
      </c>
      <c r="J4475">
        <v>2</v>
      </c>
      <c r="K4475">
        <v>0</v>
      </c>
      <c r="L4475">
        <v>0</v>
      </c>
      <c r="M4475">
        <v>0</v>
      </c>
      <c r="N4475">
        <v>0</v>
      </c>
      <c r="O4475">
        <v>0</v>
      </c>
      <c r="P4475">
        <v>0</v>
      </c>
      <c r="Q4475">
        <v>0</v>
      </c>
      <c r="R4475">
        <v>0</v>
      </c>
      <c r="S4475">
        <v>0</v>
      </c>
      <c r="T4475">
        <v>0</v>
      </c>
      <c r="U4475">
        <v>0</v>
      </c>
      <c r="V4475">
        <v>0</v>
      </c>
      <c r="W4475">
        <v>0</v>
      </c>
      <c r="X4475">
        <v>0</v>
      </c>
      <c r="Y4475">
        <v>0</v>
      </c>
      <c r="Z4475">
        <v>0</v>
      </c>
      <c r="AA4475">
        <v>0</v>
      </c>
      <c r="AB4475">
        <v>0</v>
      </c>
      <c r="AC4475">
        <v>0</v>
      </c>
      <c r="AD4475">
        <v>0</v>
      </c>
    </row>
    <row r="4476" spans="2:30" ht="15" customHeight="1" x14ac:dyDescent="0.45">
      <c r="B4476" t="s">
        <v>419</v>
      </c>
      <c r="C4476" t="s">
        <v>191</v>
      </c>
      <c r="D4476" t="s">
        <v>2191</v>
      </c>
      <c r="E4476" t="s">
        <v>2192</v>
      </c>
      <c r="F4476" t="s">
        <v>6683</v>
      </c>
      <c r="G4476" t="s">
        <v>422</v>
      </c>
      <c r="H4476" t="s">
        <v>1685</v>
      </c>
      <c r="I4476" t="s">
        <v>1686</v>
      </c>
      <c r="J4476">
        <v>2</v>
      </c>
      <c r="K4476">
        <v>0</v>
      </c>
      <c r="L4476">
        <v>0</v>
      </c>
      <c r="M4476">
        <v>0</v>
      </c>
      <c r="N4476">
        <v>0</v>
      </c>
      <c r="O4476">
        <v>0</v>
      </c>
      <c r="P4476">
        <v>0</v>
      </c>
      <c r="Q4476">
        <v>0</v>
      </c>
      <c r="R4476">
        <v>0</v>
      </c>
      <c r="S4476">
        <v>0</v>
      </c>
      <c r="T4476">
        <v>0</v>
      </c>
      <c r="U4476">
        <v>0</v>
      </c>
      <c r="V4476">
        <v>0</v>
      </c>
      <c r="W4476">
        <v>0</v>
      </c>
      <c r="X4476">
        <v>0</v>
      </c>
      <c r="Y4476">
        <v>0</v>
      </c>
      <c r="Z4476">
        <v>0</v>
      </c>
      <c r="AA4476">
        <v>0</v>
      </c>
      <c r="AB4476">
        <v>0</v>
      </c>
      <c r="AC4476">
        <v>0</v>
      </c>
      <c r="AD4476">
        <v>0</v>
      </c>
    </row>
    <row r="4477" spans="2:30" ht="15" customHeight="1" x14ac:dyDescent="0.45">
      <c r="B4477" t="s">
        <v>419</v>
      </c>
      <c r="C4477" t="s">
        <v>191</v>
      </c>
      <c r="D4477" t="s">
        <v>2194</v>
      </c>
      <c r="E4477" t="s">
        <v>2195</v>
      </c>
      <c r="F4477" t="s">
        <v>6684</v>
      </c>
      <c r="G4477" t="s">
        <v>422</v>
      </c>
      <c r="H4477" t="s">
        <v>1685</v>
      </c>
      <c r="I4477" t="s">
        <v>1686</v>
      </c>
      <c r="J4477">
        <v>2</v>
      </c>
      <c r="K4477">
        <v>0</v>
      </c>
      <c r="L4477">
        <v>0</v>
      </c>
      <c r="M4477">
        <v>0</v>
      </c>
      <c r="N4477">
        <v>0</v>
      </c>
      <c r="O4477">
        <v>0</v>
      </c>
      <c r="P4477">
        <v>0</v>
      </c>
      <c r="Q4477">
        <v>0</v>
      </c>
      <c r="R4477">
        <v>0</v>
      </c>
      <c r="S4477">
        <v>0</v>
      </c>
      <c r="T4477">
        <v>0</v>
      </c>
      <c r="U4477">
        <v>0</v>
      </c>
      <c r="V4477">
        <v>0</v>
      </c>
      <c r="W4477">
        <v>0</v>
      </c>
      <c r="X4477">
        <v>0</v>
      </c>
      <c r="Y4477">
        <v>0</v>
      </c>
      <c r="Z4477">
        <v>0</v>
      </c>
      <c r="AA4477">
        <v>0</v>
      </c>
      <c r="AB4477">
        <v>0</v>
      </c>
      <c r="AC4477">
        <v>0</v>
      </c>
      <c r="AD4477">
        <v>0</v>
      </c>
    </row>
    <row r="4478" spans="2:30" ht="15" customHeight="1" x14ac:dyDescent="0.45">
      <c r="B4478" t="s">
        <v>419</v>
      </c>
      <c r="C4478" t="s">
        <v>191</v>
      </c>
      <c r="D4478" t="s">
        <v>2197</v>
      </c>
      <c r="E4478" t="s">
        <v>2198</v>
      </c>
      <c r="F4478" t="s">
        <v>6685</v>
      </c>
      <c r="G4478" t="s">
        <v>422</v>
      </c>
      <c r="H4478" t="s">
        <v>1685</v>
      </c>
      <c r="I4478" t="s">
        <v>1686</v>
      </c>
      <c r="J4478">
        <v>2</v>
      </c>
      <c r="K4478">
        <v>0</v>
      </c>
      <c r="L4478">
        <v>0</v>
      </c>
      <c r="M4478">
        <v>0</v>
      </c>
      <c r="N4478">
        <v>0</v>
      </c>
      <c r="O4478">
        <v>0</v>
      </c>
      <c r="P4478">
        <v>0</v>
      </c>
      <c r="Q4478">
        <v>0</v>
      </c>
      <c r="R4478">
        <v>0</v>
      </c>
      <c r="S4478">
        <v>0</v>
      </c>
      <c r="T4478">
        <v>0</v>
      </c>
      <c r="U4478">
        <v>0</v>
      </c>
      <c r="V4478">
        <v>0</v>
      </c>
      <c r="W4478">
        <v>0</v>
      </c>
      <c r="X4478">
        <v>0</v>
      </c>
      <c r="Y4478">
        <v>0</v>
      </c>
      <c r="Z4478">
        <v>0</v>
      </c>
      <c r="AA4478">
        <v>0</v>
      </c>
      <c r="AB4478">
        <v>0</v>
      </c>
      <c r="AC4478">
        <v>0</v>
      </c>
      <c r="AD4478">
        <v>0</v>
      </c>
    </row>
    <row r="4479" spans="2:30" ht="15" customHeight="1" x14ac:dyDescent="0.45">
      <c r="B4479" t="s">
        <v>419</v>
      </c>
      <c r="C4479" t="s">
        <v>191</v>
      </c>
      <c r="D4479" t="s">
        <v>2200</v>
      </c>
      <c r="E4479" t="s">
        <v>2201</v>
      </c>
      <c r="F4479" t="s">
        <v>6686</v>
      </c>
      <c r="G4479" t="s">
        <v>422</v>
      </c>
      <c r="H4479" t="s">
        <v>1685</v>
      </c>
      <c r="I4479" t="s">
        <v>1686</v>
      </c>
      <c r="J4479">
        <v>2</v>
      </c>
      <c r="K4479">
        <v>0</v>
      </c>
      <c r="L4479">
        <v>0</v>
      </c>
      <c r="M4479">
        <v>0</v>
      </c>
      <c r="N4479">
        <v>0</v>
      </c>
      <c r="O4479">
        <v>0</v>
      </c>
      <c r="P4479">
        <v>0</v>
      </c>
      <c r="Q4479">
        <v>0</v>
      </c>
      <c r="R4479">
        <v>0</v>
      </c>
      <c r="S4479">
        <v>0</v>
      </c>
      <c r="T4479">
        <v>0</v>
      </c>
      <c r="U4479">
        <v>0</v>
      </c>
      <c r="V4479">
        <v>0</v>
      </c>
      <c r="W4479">
        <v>0</v>
      </c>
      <c r="X4479">
        <v>0</v>
      </c>
      <c r="Y4479">
        <v>0</v>
      </c>
      <c r="Z4479">
        <v>0</v>
      </c>
      <c r="AA4479">
        <v>0</v>
      </c>
      <c r="AB4479">
        <v>0</v>
      </c>
      <c r="AC4479">
        <v>0</v>
      </c>
      <c r="AD4479">
        <v>0</v>
      </c>
    </row>
    <row r="4480" spans="2:30" ht="15" customHeight="1" x14ac:dyDescent="0.45">
      <c r="B4480" t="s">
        <v>419</v>
      </c>
      <c r="C4480" t="s">
        <v>191</v>
      </c>
      <c r="D4480" t="s">
        <v>2203</v>
      </c>
      <c r="E4480" t="s">
        <v>2204</v>
      </c>
      <c r="F4480" t="s">
        <v>6687</v>
      </c>
      <c r="G4480" t="s">
        <v>422</v>
      </c>
      <c r="H4480" t="s">
        <v>1685</v>
      </c>
      <c r="I4480" t="s">
        <v>1686</v>
      </c>
      <c r="J4480">
        <v>2</v>
      </c>
      <c r="K4480">
        <v>0</v>
      </c>
      <c r="L4480">
        <v>0</v>
      </c>
      <c r="M4480">
        <v>0</v>
      </c>
      <c r="N4480">
        <v>0</v>
      </c>
      <c r="O4480">
        <v>0</v>
      </c>
      <c r="P4480">
        <v>0</v>
      </c>
      <c r="Q4480">
        <v>0</v>
      </c>
      <c r="R4480">
        <v>0</v>
      </c>
      <c r="S4480">
        <v>0</v>
      </c>
      <c r="T4480">
        <v>0</v>
      </c>
      <c r="U4480">
        <v>0</v>
      </c>
      <c r="V4480">
        <v>0</v>
      </c>
      <c r="W4480">
        <v>0</v>
      </c>
      <c r="X4480">
        <v>0</v>
      </c>
      <c r="Y4480">
        <v>0</v>
      </c>
      <c r="Z4480">
        <v>0</v>
      </c>
      <c r="AA4480">
        <v>0</v>
      </c>
      <c r="AB4480">
        <v>0</v>
      </c>
      <c r="AC4480">
        <v>0</v>
      </c>
      <c r="AD4480">
        <v>0</v>
      </c>
    </row>
    <row r="4481" spans="2:30" ht="15" customHeight="1" x14ac:dyDescent="0.45">
      <c r="B4481" t="s">
        <v>419</v>
      </c>
      <c r="C4481" t="s">
        <v>191</v>
      </c>
      <c r="D4481" t="s">
        <v>2206</v>
      </c>
      <c r="E4481" t="s">
        <v>2207</v>
      </c>
      <c r="F4481" t="s">
        <v>6688</v>
      </c>
      <c r="G4481" t="s">
        <v>422</v>
      </c>
      <c r="H4481" t="s">
        <v>1685</v>
      </c>
      <c r="I4481" t="s">
        <v>1686</v>
      </c>
      <c r="J4481">
        <v>2</v>
      </c>
      <c r="K4481">
        <v>271.34100000000001</v>
      </c>
      <c r="L4481">
        <v>251.108</v>
      </c>
      <c r="M4481">
        <v>298.85899999999998</v>
      </c>
      <c r="N4481">
        <v>395.57299999999998</v>
      </c>
      <c r="O4481">
        <v>316.89299999999997</v>
      </c>
      <c r="P4481">
        <v>383.28699999999998</v>
      </c>
      <c r="Q4481">
        <v>418.72199999999998</v>
      </c>
      <c r="R4481">
        <v>445.28199999999998</v>
      </c>
      <c r="S4481">
        <v>461.95100000000002</v>
      </c>
      <c r="T4481">
        <v>475.57299999999998</v>
      </c>
      <c r="U4481">
        <v>489.38499999999999</v>
      </c>
      <c r="V4481">
        <v>503.363</v>
      </c>
      <c r="W4481">
        <v>517.50800000000004</v>
      </c>
      <c r="X4481">
        <v>531.82600000000002</v>
      </c>
      <c r="Y4481">
        <v>546.28399999999999</v>
      </c>
      <c r="Z4481">
        <v>560.88199999999995</v>
      </c>
      <c r="AA4481">
        <v>575.61300000000006</v>
      </c>
      <c r="AB4481">
        <v>590.46900000000005</v>
      </c>
      <c r="AC4481">
        <v>605.44799999999998</v>
      </c>
      <c r="AD4481">
        <v>620.54600000000005</v>
      </c>
    </row>
    <row r="4482" spans="2:30" ht="15" customHeight="1" x14ac:dyDescent="0.45">
      <c r="B4482" t="s">
        <v>419</v>
      </c>
      <c r="C4482" t="s">
        <v>191</v>
      </c>
      <c r="D4482" t="s">
        <v>2209</v>
      </c>
      <c r="E4482" t="s">
        <v>2210</v>
      </c>
      <c r="F4482" t="s">
        <v>6689</v>
      </c>
      <c r="G4482" t="s">
        <v>422</v>
      </c>
      <c r="H4482" t="s">
        <v>1685</v>
      </c>
      <c r="I4482" t="s">
        <v>1686</v>
      </c>
      <c r="J4482">
        <v>2</v>
      </c>
      <c r="K4482">
        <v>0</v>
      </c>
      <c r="L4482">
        <v>0</v>
      </c>
      <c r="M4482">
        <v>0</v>
      </c>
      <c r="N4482">
        <v>0</v>
      </c>
      <c r="O4482">
        <v>0</v>
      </c>
      <c r="P4482">
        <v>0</v>
      </c>
      <c r="Q4482">
        <v>0</v>
      </c>
      <c r="R4482">
        <v>0</v>
      </c>
      <c r="S4482">
        <v>0</v>
      </c>
      <c r="T4482">
        <v>0</v>
      </c>
      <c r="U4482">
        <v>0</v>
      </c>
      <c r="V4482">
        <v>0</v>
      </c>
      <c r="W4482">
        <v>0</v>
      </c>
      <c r="X4482">
        <v>0</v>
      </c>
      <c r="Y4482">
        <v>0</v>
      </c>
      <c r="Z4482">
        <v>0</v>
      </c>
      <c r="AA4482">
        <v>0</v>
      </c>
      <c r="AB4482">
        <v>0</v>
      </c>
      <c r="AC4482">
        <v>0</v>
      </c>
      <c r="AD4482">
        <v>0</v>
      </c>
    </row>
    <row r="4483" spans="2:30" ht="15" customHeight="1" x14ac:dyDescent="0.45">
      <c r="B4483" t="s">
        <v>419</v>
      </c>
      <c r="C4483" t="s">
        <v>191</v>
      </c>
      <c r="D4483" t="s">
        <v>2212</v>
      </c>
      <c r="E4483" t="s">
        <v>2213</v>
      </c>
      <c r="F4483" t="s">
        <v>6690</v>
      </c>
      <c r="G4483" t="s">
        <v>422</v>
      </c>
      <c r="H4483" t="s">
        <v>1685</v>
      </c>
      <c r="I4483" t="s">
        <v>1686</v>
      </c>
      <c r="J4483">
        <v>2</v>
      </c>
      <c r="K4483">
        <v>0</v>
      </c>
      <c r="L4483">
        <v>0</v>
      </c>
      <c r="M4483">
        <v>0</v>
      </c>
      <c r="N4483">
        <v>0</v>
      </c>
      <c r="O4483">
        <v>0</v>
      </c>
      <c r="P4483">
        <v>0</v>
      </c>
      <c r="Q4483">
        <v>0</v>
      </c>
      <c r="R4483">
        <v>0</v>
      </c>
      <c r="S4483">
        <v>0</v>
      </c>
      <c r="T4483">
        <v>0</v>
      </c>
      <c r="U4483">
        <v>0</v>
      </c>
      <c r="V4483">
        <v>0</v>
      </c>
      <c r="W4483">
        <v>0</v>
      </c>
      <c r="X4483">
        <v>0</v>
      </c>
      <c r="Y4483">
        <v>0</v>
      </c>
      <c r="Z4483">
        <v>0</v>
      </c>
      <c r="AA4483">
        <v>0</v>
      </c>
      <c r="AB4483">
        <v>0</v>
      </c>
      <c r="AC4483">
        <v>0</v>
      </c>
      <c r="AD4483">
        <v>0</v>
      </c>
    </row>
    <row r="4484" spans="2:30" ht="15" customHeight="1" x14ac:dyDescent="0.45">
      <c r="B4484" t="s">
        <v>419</v>
      </c>
      <c r="C4484" t="s">
        <v>191</v>
      </c>
      <c r="D4484" t="s">
        <v>2215</v>
      </c>
      <c r="E4484" t="s">
        <v>2216</v>
      </c>
      <c r="F4484" t="s">
        <v>6691</v>
      </c>
      <c r="G4484" t="s">
        <v>422</v>
      </c>
      <c r="H4484" t="s">
        <v>1685</v>
      </c>
      <c r="I4484" t="s">
        <v>1686</v>
      </c>
      <c r="J4484">
        <v>2</v>
      </c>
      <c r="K4484">
        <v>271.34100000000001</v>
      </c>
      <c r="L4484">
        <v>251.108</v>
      </c>
      <c r="M4484">
        <v>298.85899999999998</v>
      </c>
      <c r="N4484">
        <v>395.57299999999998</v>
      </c>
      <c r="O4484">
        <v>316.89299999999997</v>
      </c>
      <c r="P4484">
        <v>383.28699999999998</v>
      </c>
      <c r="Q4484">
        <v>418.72199999999998</v>
      </c>
      <c r="R4484">
        <v>445.28199999999998</v>
      </c>
      <c r="S4484">
        <v>461.95100000000002</v>
      </c>
      <c r="T4484">
        <v>475.57299999999998</v>
      </c>
      <c r="U4484">
        <v>489.38499999999999</v>
      </c>
      <c r="V4484">
        <v>503.363</v>
      </c>
      <c r="W4484">
        <v>517.50800000000004</v>
      </c>
      <c r="X4484">
        <v>531.82600000000002</v>
      </c>
      <c r="Y4484">
        <v>546.28399999999999</v>
      </c>
      <c r="Z4484">
        <v>560.88199999999995</v>
      </c>
      <c r="AA4484">
        <v>575.61300000000006</v>
      </c>
      <c r="AB4484">
        <v>590.46900000000005</v>
      </c>
      <c r="AC4484">
        <v>605.44799999999998</v>
      </c>
      <c r="AD4484">
        <v>620.54600000000005</v>
      </c>
    </row>
    <row r="4485" spans="2:30" ht="15" customHeight="1" x14ac:dyDescent="0.45">
      <c r="B4485" t="s">
        <v>419</v>
      </c>
      <c r="C4485" t="s">
        <v>191</v>
      </c>
      <c r="D4485" t="s">
        <v>2218</v>
      </c>
      <c r="E4485" t="s">
        <v>2219</v>
      </c>
      <c r="F4485" t="s">
        <v>6692</v>
      </c>
      <c r="G4485" t="s">
        <v>422</v>
      </c>
      <c r="H4485" t="s">
        <v>1685</v>
      </c>
      <c r="I4485" t="s">
        <v>1686</v>
      </c>
      <c r="J4485">
        <v>2</v>
      </c>
      <c r="K4485">
        <v>18833.804</v>
      </c>
      <c r="L4485">
        <v>18487.669999999998</v>
      </c>
      <c r="M4485">
        <v>18167.267</v>
      </c>
      <c r="N4485">
        <v>17610.09</v>
      </c>
      <c r="O4485">
        <v>18268.591</v>
      </c>
      <c r="P4485">
        <v>20013.881000000001</v>
      </c>
      <c r="Q4485">
        <v>21883.440999999999</v>
      </c>
      <c r="R4485">
        <v>23905.34</v>
      </c>
      <c r="S4485">
        <v>26309.35</v>
      </c>
      <c r="T4485">
        <v>29170.419000000002</v>
      </c>
      <c r="U4485">
        <v>32314.1</v>
      </c>
      <c r="V4485">
        <v>35745.781999999999</v>
      </c>
      <c r="W4485">
        <v>39451.097999999998</v>
      </c>
      <c r="X4485">
        <v>43450.366999999998</v>
      </c>
      <c r="Y4485">
        <v>47743.716</v>
      </c>
      <c r="Z4485">
        <v>52384.213000000003</v>
      </c>
      <c r="AA4485">
        <v>57403.262999999999</v>
      </c>
      <c r="AB4485">
        <v>62842.703999999998</v>
      </c>
      <c r="AC4485">
        <v>68739.987999999998</v>
      </c>
      <c r="AD4485">
        <v>74986.813999999998</v>
      </c>
    </row>
    <row r="4486" spans="2:30" ht="15" customHeight="1" x14ac:dyDescent="0.45">
      <c r="B4486" t="s">
        <v>419</v>
      </c>
      <c r="C4486" t="s">
        <v>191</v>
      </c>
      <c r="D4486" t="s">
        <v>2221</v>
      </c>
      <c r="E4486">
        <v>0</v>
      </c>
      <c r="F4486" t="s">
        <v>6665</v>
      </c>
      <c r="G4486" t="s">
        <v>422</v>
      </c>
      <c r="H4486" t="s">
        <v>1685</v>
      </c>
      <c r="I4486" t="s">
        <v>1686</v>
      </c>
      <c r="J4486">
        <v>2</v>
      </c>
      <c r="K4486">
        <v>0</v>
      </c>
      <c r="L4486">
        <v>0</v>
      </c>
      <c r="M4486">
        <v>0</v>
      </c>
      <c r="N4486">
        <v>0</v>
      </c>
      <c r="O4486">
        <v>0</v>
      </c>
      <c r="P4486">
        <v>0</v>
      </c>
      <c r="Q4486">
        <v>0</v>
      </c>
      <c r="R4486">
        <v>0</v>
      </c>
      <c r="S4486">
        <v>0</v>
      </c>
      <c r="T4486">
        <v>0</v>
      </c>
      <c r="U4486">
        <v>0</v>
      </c>
      <c r="V4486">
        <v>0</v>
      </c>
      <c r="W4486">
        <v>0</v>
      </c>
      <c r="X4486">
        <v>0</v>
      </c>
      <c r="Y4486">
        <v>0</v>
      </c>
      <c r="Z4486">
        <v>0</v>
      </c>
      <c r="AA4486">
        <v>0</v>
      </c>
      <c r="AB4486">
        <v>0</v>
      </c>
      <c r="AC4486">
        <v>0</v>
      </c>
      <c r="AD4486">
        <v>0</v>
      </c>
    </row>
    <row r="4487" spans="2:30" ht="15" customHeight="1" x14ac:dyDescent="0.45">
      <c r="B4487" t="s">
        <v>419</v>
      </c>
      <c r="C4487" t="s">
        <v>191</v>
      </c>
      <c r="D4487" t="s">
        <v>2222</v>
      </c>
      <c r="E4487">
        <v>0</v>
      </c>
      <c r="F4487" t="s">
        <v>6665</v>
      </c>
      <c r="G4487" t="s">
        <v>422</v>
      </c>
      <c r="H4487" t="s">
        <v>1685</v>
      </c>
      <c r="I4487" t="s">
        <v>1686</v>
      </c>
      <c r="J4487">
        <v>2</v>
      </c>
      <c r="K4487">
        <v>0</v>
      </c>
      <c r="L4487">
        <v>0</v>
      </c>
      <c r="M4487">
        <v>0</v>
      </c>
      <c r="N4487">
        <v>0</v>
      </c>
      <c r="O4487">
        <v>0</v>
      </c>
      <c r="P4487">
        <v>0</v>
      </c>
      <c r="Q4487">
        <v>0</v>
      </c>
      <c r="R4487">
        <v>0</v>
      </c>
      <c r="S4487">
        <v>0</v>
      </c>
      <c r="T4487">
        <v>0</v>
      </c>
      <c r="U4487">
        <v>0</v>
      </c>
      <c r="V4487">
        <v>0</v>
      </c>
      <c r="W4487">
        <v>0</v>
      </c>
      <c r="X4487">
        <v>0</v>
      </c>
      <c r="Y4487">
        <v>0</v>
      </c>
      <c r="Z4487">
        <v>0</v>
      </c>
      <c r="AA4487">
        <v>0</v>
      </c>
      <c r="AB4487">
        <v>0</v>
      </c>
      <c r="AC4487">
        <v>0</v>
      </c>
      <c r="AD4487">
        <v>0</v>
      </c>
    </row>
    <row r="4488" spans="2:30" ht="15" customHeight="1" x14ac:dyDescent="0.45">
      <c r="B4488" t="s">
        <v>419</v>
      </c>
      <c r="C4488" t="s">
        <v>191</v>
      </c>
      <c r="D4488" t="s">
        <v>2223</v>
      </c>
      <c r="E4488" t="s">
        <v>2219</v>
      </c>
      <c r="F4488" t="s">
        <v>6692</v>
      </c>
      <c r="G4488" t="s">
        <v>422</v>
      </c>
      <c r="H4488" t="s">
        <v>1685</v>
      </c>
      <c r="I4488" t="s">
        <v>1686</v>
      </c>
      <c r="J4488">
        <v>2</v>
      </c>
      <c r="K4488">
        <v>18833.804</v>
      </c>
      <c r="L4488">
        <v>18487.669999999998</v>
      </c>
      <c r="M4488">
        <v>18167.267</v>
      </c>
      <c r="N4488">
        <v>17610.09</v>
      </c>
      <c r="O4488">
        <v>18268.591</v>
      </c>
      <c r="P4488">
        <v>20013.881000000001</v>
      </c>
      <c r="Q4488">
        <v>21883.440999999999</v>
      </c>
      <c r="R4488">
        <v>23905.34</v>
      </c>
      <c r="S4488">
        <v>26309.35</v>
      </c>
      <c r="T4488">
        <v>29170.419000000002</v>
      </c>
      <c r="U4488">
        <v>32314.1</v>
      </c>
      <c r="V4488">
        <v>35745.781999999999</v>
      </c>
      <c r="W4488">
        <v>39451.097999999998</v>
      </c>
      <c r="X4488">
        <v>43450.366999999998</v>
      </c>
      <c r="Y4488">
        <v>47743.716</v>
      </c>
      <c r="Z4488">
        <v>52384.213000000003</v>
      </c>
      <c r="AA4488">
        <v>57403.262999999999</v>
      </c>
      <c r="AB4488">
        <v>62842.703999999998</v>
      </c>
      <c r="AC4488">
        <v>68739.987999999998</v>
      </c>
      <c r="AD4488">
        <v>74986.813999999998</v>
      </c>
    </row>
    <row r="4489" spans="2:30" ht="15" customHeight="1" x14ac:dyDescent="0.45">
      <c r="B4489" t="s">
        <v>419</v>
      </c>
      <c r="C4489" t="s">
        <v>191</v>
      </c>
      <c r="D4489" t="s">
        <v>2224</v>
      </c>
      <c r="E4489">
        <v>0</v>
      </c>
      <c r="F4489" t="s">
        <v>6665</v>
      </c>
      <c r="G4489" t="s">
        <v>422</v>
      </c>
      <c r="H4489" t="s">
        <v>1685</v>
      </c>
      <c r="I4489" t="s">
        <v>1686</v>
      </c>
      <c r="J4489">
        <v>2</v>
      </c>
      <c r="K4489">
        <v>0</v>
      </c>
      <c r="L4489">
        <v>0</v>
      </c>
      <c r="M4489">
        <v>0</v>
      </c>
      <c r="N4489">
        <v>0</v>
      </c>
      <c r="O4489">
        <v>0</v>
      </c>
      <c r="P4489">
        <v>0</v>
      </c>
      <c r="Q4489">
        <v>0</v>
      </c>
      <c r="R4489">
        <v>0</v>
      </c>
      <c r="S4489">
        <v>0</v>
      </c>
      <c r="T4489">
        <v>0</v>
      </c>
      <c r="U4489">
        <v>0</v>
      </c>
      <c r="V4489">
        <v>0</v>
      </c>
      <c r="W4489">
        <v>0</v>
      </c>
      <c r="X4489">
        <v>0</v>
      </c>
      <c r="Y4489">
        <v>0</v>
      </c>
      <c r="Z4489">
        <v>0</v>
      </c>
      <c r="AA4489">
        <v>0</v>
      </c>
      <c r="AB4489">
        <v>0</v>
      </c>
      <c r="AC4489">
        <v>0</v>
      </c>
      <c r="AD4489">
        <v>0</v>
      </c>
    </row>
    <row r="4490" spans="2:30" ht="15" customHeight="1" x14ac:dyDescent="0.45">
      <c r="B4490" t="s">
        <v>419</v>
      </c>
      <c r="C4490" t="s">
        <v>191</v>
      </c>
      <c r="D4490" t="s">
        <v>2225</v>
      </c>
      <c r="E4490">
        <v>0</v>
      </c>
      <c r="F4490" t="s">
        <v>6665</v>
      </c>
      <c r="G4490" t="s">
        <v>422</v>
      </c>
      <c r="H4490" t="s">
        <v>1685</v>
      </c>
      <c r="I4490" t="s">
        <v>1686</v>
      </c>
      <c r="J4490">
        <v>2</v>
      </c>
      <c r="K4490">
        <v>0</v>
      </c>
      <c r="L4490">
        <v>0</v>
      </c>
      <c r="M4490">
        <v>0</v>
      </c>
      <c r="N4490">
        <v>0</v>
      </c>
      <c r="O4490">
        <v>0</v>
      </c>
      <c r="P4490">
        <v>0</v>
      </c>
      <c r="Q4490">
        <v>0</v>
      </c>
      <c r="R4490">
        <v>0</v>
      </c>
      <c r="S4490">
        <v>0</v>
      </c>
      <c r="T4490">
        <v>0</v>
      </c>
      <c r="U4490">
        <v>0</v>
      </c>
      <c r="V4490">
        <v>0</v>
      </c>
      <c r="W4490">
        <v>0</v>
      </c>
      <c r="X4490">
        <v>0</v>
      </c>
      <c r="Y4490">
        <v>0</v>
      </c>
      <c r="Z4490">
        <v>0</v>
      </c>
      <c r="AA4490">
        <v>0</v>
      </c>
      <c r="AB4490">
        <v>0</v>
      </c>
      <c r="AC4490">
        <v>0</v>
      </c>
      <c r="AD4490">
        <v>0</v>
      </c>
    </row>
    <row r="4491" spans="2:30" ht="15" customHeight="1" x14ac:dyDescent="0.45">
      <c r="B4491" t="s">
        <v>419</v>
      </c>
      <c r="C4491" t="s">
        <v>191</v>
      </c>
      <c r="D4491" t="s">
        <v>2226</v>
      </c>
      <c r="E4491" t="s">
        <v>2145</v>
      </c>
      <c r="F4491" t="s">
        <v>6672</v>
      </c>
      <c r="G4491" t="s">
        <v>422</v>
      </c>
      <c r="H4491" t="s">
        <v>1685</v>
      </c>
      <c r="I4491" t="s">
        <v>1686</v>
      </c>
      <c r="J4491">
        <v>2</v>
      </c>
      <c r="K4491">
        <v>2022</v>
      </c>
      <c r="L4491">
        <v>2023</v>
      </c>
      <c r="M4491">
        <v>2024</v>
      </c>
      <c r="N4491">
        <v>2025</v>
      </c>
      <c r="O4491">
        <v>2026</v>
      </c>
      <c r="P4491">
        <v>2027</v>
      </c>
      <c r="Q4491">
        <v>2028</v>
      </c>
      <c r="R4491">
        <v>2029</v>
      </c>
      <c r="S4491">
        <v>2030</v>
      </c>
      <c r="T4491">
        <v>2031</v>
      </c>
      <c r="U4491">
        <v>2032</v>
      </c>
      <c r="V4491">
        <v>2033</v>
      </c>
      <c r="W4491">
        <v>2034</v>
      </c>
      <c r="X4491">
        <v>2035</v>
      </c>
      <c r="Y4491">
        <v>2036</v>
      </c>
      <c r="Z4491">
        <v>2037</v>
      </c>
      <c r="AA4491">
        <v>2038</v>
      </c>
      <c r="AB4491">
        <v>2039</v>
      </c>
      <c r="AC4491">
        <v>2040</v>
      </c>
      <c r="AD4491">
        <v>2041</v>
      </c>
    </row>
    <row r="4492" spans="2:30" ht="15" customHeight="1" x14ac:dyDescent="0.45">
      <c r="B4492" t="s">
        <v>419</v>
      </c>
      <c r="C4492" t="s">
        <v>191</v>
      </c>
      <c r="D4492" t="s">
        <v>2227</v>
      </c>
      <c r="E4492">
        <v>0</v>
      </c>
      <c r="F4492" t="s">
        <v>6665</v>
      </c>
      <c r="G4492" t="s">
        <v>422</v>
      </c>
      <c r="H4492" t="s">
        <v>1685</v>
      </c>
      <c r="I4492" t="s">
        <v>1686</v>
      </c>
      <c r="J4492">
        <v>2</v>
      </c>
      <c r="K4492">
        <v>0</v>
      </c>
      <c r="L4492">
        <v>0</v>
      </c>
      <c r="M4492">
        <v>0</v>
      </c>
      <c r="N4492">
        <v>0</v>
      </c>
      <c r="O4492">
        <v>0</v>
      </c>
      <c r="P4492">
        <v>0</v>
      </c>
      <c r="Q4492">
        <v>0</v>
      </c>
      <c r="R4492">
        <v>0</v>
      </c>
      <c r="S4492">
        <v>0</v>
      </c>
      <c r="T4492">
        <v>0</v>
      </c>
      <c r="U4492">
        <v>0</v>
      </c>
      <c r="V4492">
        <v>0</v>
      </c>
      <c r="W4492">
        <v>0</v>
      </c>
      <c r="X4492">
        <v>0</v>
      </c>
      <c r="Y4492">
        <v>0</v>
      </c>
      <c r="Z4492">
        <v>0</v>
      </c>
      <c r="AA4492">
        <v>0</v>
      </c>
      <c r="AB4492">
        <v>0</v>
      </c>
      <c r="AC4492">
        <v>0</v>
      </c>
      <c r="AD4492">
        <v>0</v>
      </c>
    </row>
    <row r="4493" spans="2:30" ht="15" customHeight="1" x14ac:dyDescent="0.45">
      <c r="B4493" t="s">
        <v>419</v>
      </c>
      <c r="C4493" t="s">
        <v>191</v>
      </c>
      <c r="D4493" t="s">
        <v>2228</v>
      </c>
      <c r="E4493" t="s">
        <v>2229</v>
      </c>
      <c r="F4493" t="s">
        <v>6693</v>
      </c>
      <c r="G4493" t="s">
        <v>422</v>
      </c>
      <c r="H4493" t="s">
        <v>1685</v>
      </c>
      <c r="I4493" t="s">
        <v>1686</v>
      </c>
      <c r="J4493">
        <v>2</v>
      </c>
      <c r="K4493">
        <v>23.399000000000001</v>
      </c>
      <c r="L4493">
        <v>15.864000000000001</v>
      </c>
      <c r="M4493">
        <v>14.744</v>
      </c>
      <c r="N4493">
        <v>13.651999999999999</v>
      </c>
      <c r="O4493">
        <v>13.680999999999999</v>
      </c>
      <c r="P4493">
        <v>13.768000000000001</v>
      </c>
      <c r="Q4493">
        <v>13.727</v>
      </c>
      <c r="R4493">
        <v>13.683</v>
      </c>
      <c r="S4493">
        <v>13.635999999999999</v>
      </c>
      <c r="T4493">
        <v>13.59</v>
      </c>
      <c r="U4493">
        <v>13.59</v>
      </c>
      <c r="V4493">
        <v>13.59</v>
      </c>
      <c r="W4493">
        <v>13.59</v>
      </c>
      <c r="X4493">
        <v>13.59</v>
      </c>
      <c r="Y4493">
        <v>13.59</v>
      </c>
      <c r="Z4493">
        <v>13.59</v>
      </c>
      <c r="AA4493">
        <v>13.59</v>
      </c>
      <c r="AB4493">
        <v>13.59</v>
      </c>
      <c r="AC4493">
        <v>13.59</v>
      </c>
      <c r="AD4493">
        <v>13.59</v>
      </c>
    </row>
    <row r="4494" spans="2:30" ht="15" customHeight="1" x14ac:dyDescent="0.45">
      <c r="B4494" t="s">
        <v>419</v>
      </c>
      <c r="C4494" t="s">
        <v>191</v>
      </c>
      <c r="D4494" t="s">
        <v>2231</v>
      </c>
      <c r="E4494">
        <v>0</v>
      </c>
      <c r="F4494" t="s">
        <v>6665</v>
      </c>
      <c r="G4494" t="s">
        <v>422</v>
      </c>
      <c r="H4494" t="s">
        <v>1685</v>
      </c>
      <c r="I4494" t="s">
        <v>1686</v>
      </c>
      <c r="J4494">
        <v>2</v>
      </c>
      <c r="K4494">
        <v>0</v>
      </c>
      <c r="L4494">
        <v>0</v>
      </c>
      <c r="M4494">
        <v>0</v>
      </c>
      <c r="N4494">
        <v>0</v>
      </c>
      <c r="O4494">
        <v>0</v>
      </c>
      <c r="P4494">
        <v>0</v>
      </c>
      <c r="Q4494">
        <v>0</v>
      </c>
      <c r="R4494">
        <v>0</v>
      </c>
      <c r="S4494">
        <v>0</v>
      </c>
      <c r="T4494">
        <v>0</v>
      </c>
      <c r="U4494">
        <v>0</v>
      </c>
      <c r="V4494">
        <v>0</v>
      </c>
      <c r="W4494">
        <v>0</v>
      </c>
      <c r="X4494">
        <v>0</v>
      </c>
      <c r="Y4494">
        <v>0</v>
      </c>
      <c r="Z4494">
        <v>0</v>
      </c>
      <c r="AA4494">
        <v>0</v>
      </c>
      <c r="AB4494">
        <v>0</v>
      </c>
      <c r="AC4494">
        <v>0</v>
      </c>
      <c r="AD4494">
        <v>0</v>
      </c>
    </row>
    <row r="4495" spans="2:30" ht="15" customHeight="1" x14ac:dyDescent="0.45">
      <c r="B4495" t="s">
        <v>419</v>
      </c>
      <c r="C4495" t="s">
        <v>191</v>
      </c>
      <c r="D4495" t="s">
        <v>2232</v>
      </c>
      <c r="E4495">
        <v>0</v>
      </c>
      <c r="F4495" t="s">
        <v>6665</v>
      </c>
      <c r="G4495" t="s">
        <v>422</v>
      </c>
      <c r="H4495" t="s">
        <v>1685</v>
      </c>
      <c r="I4495" t="s">
        <v>1686</v>
      </c>
      <c r="J4495">
        <v>2</v>
      </c>
      <c r="K4495">
        <v>0</v>
      </c>
      <c r="L4495">
        <v>0</v>
      </c>
      <c r="M4495">
        <v>0</v>
      </c>
      <c r="N4495">
        <v>0</v>
      </c>
      <c r="O4495">
        <v>0</v>
      </c>
      <c r="P4495">
        <v>0</v>
      </c>
      <c r="Q4495">
        <v>0</v>
      </c>
      <c r="R4495">
        <v>0</v>
      </c>
      <c r="S4495">
        <v>0</v>
      </c>
      <c r="T4495">
        <v>0</v>
      </c>
      <c r="U4495">
        <v>0</v>
      </c>
      <c r="V4495">
        <v>0</v>
      </c>
      <c r="W4495">
        <v>0</v>
      </c>
      <c r="X4495">
        <v>0</v>
      </c>
      <c r="Y4495">
        <v>0</v>
      </c>
      <c r="Z4495">
        <v>0</v>
      </c>
      <c r="AA4495">
        <v>0</v>
      </c>
      <c r="AB4495">
        <v>0</v>
      </c>
      <c r="AC4495">
        <v>0</v>
      </c>
      <c r="AD4495">
        <v>0</v>
      </c>
    </row>
    <row r="4496" spans="2:30" ht="15" customHeight="1" x14ac:dyDescent="0.45">
      <c r="B4496" t="s">
        <v>419</v>
      </c>
      <c r="C4496" t="s">
        <v>191</v>
      </c>
      <c r="D4496" t="s">
        <v>2233</v>
      </c>
      <c r="E4496">
        <v>0</v>
      </c>
      <c r="F4496" t="s">
        <v>6665</v>
      </c>
      <c r="G4496" t="s">
        <v>422</v>
      </c>
      <c r="H4496" t="s">
        <v>1685</v>
      </c>
      <c r="I4496" t="s">
        <v>1686</v>
      </c>
      <c r="J4496">
        <v>2</v>
      </c>
      <c r="K4496">
        <v>0</v>
      </c>
      <c r="L4496">
        <v>0</v>
      </c>
      <c r="M4496">
        <v>0</v>
      </c>
      <c r="N4496">
        <v>0</v>
      </c>
      <c r="O4496">
        <v>0</v>
      </c>
      <c r="P4496">
        <v>0</v>
      </c>
      <c r="Q4496">
        <v>0</v>
      </c>
      <c r="R4496">
        <v>0</v>
      </c>
      <c r="S4496">
        <v>0</v>
      </c>
      <c r="T4496">
        <v>0</v>
      </c>
      <c r="U4496">
        <v>0</v>
      </c>
      <c r="V4496">
        <v>0</v>
      </c>
      <c r="W4496">
        <v>0</v>
      </c>
      <c r="X4496">
        <v>0</v>
      </c>
      <c r="Y4496">
        <v>0</v>
      </c>
      <c r="Z4496">
        <v>0</v>
      </c>
      <c r="AA4496">
        <v>0</v>
      </c>
      <c r="AB4496">
        <v>0</v>
      </c>
      <c r="AC4496">
        <v>0</v>
      </c>
      <c r="AD4496">
        <v>0</v>
      </c>
    </row>
    <row r="4497" spans="2:30" ht="15" customHeight="1" x14ac:dyDescent="0.45">
      <c r="B4497" t="s">
        <v>419</v>
      </c>
      <c r="C4497" t="s">
        <v>191</v>
      </c>
      <c r="D4497" t="s">
        <v>2234</v>
      </c>
      <c r="E4497">
        <v>0</v>
      </c>
      <c r="F4497" t="s">
        <v>6665</v>
      </c>
      <c r="G4497" t="s">
        <v>422</v>
      </c>
      <c r="H4497" t="s">
        <v>1685</v>
      </c>
      <c r="I4497" t="s">
        <v>1686</v>
      </c>
      <c r="J4497">
        <v>2</v>
      </c>
      <c r="K4497">
        <v>0</v>
      </c>
      <c r="L4497">
        <v>1</v>
      </c>
      <c r="M4497">
        <v>1</v>
      </c>
      <c r="N4497">
        <v>1</v>
      </c>
      <c r="O4497">
        <v>1</v>
      </c>
      <c r="P4497">
        <v>1</v>
      </c>
      <c r="Q4497">
        <v>1</v>
      </c>
      <c r="R4497">
        <v>1</v>
      </c>
      <c r="S4497">
        <v>1</v>
      </c>
      <c r="T4497">
        <v>1</v>
      </c>
      <c r="U4497">
        <v>1</v>
      </c>
      <c r="V4497">
        <v>1</v>
      </c>
      <c r="W4497">
        <v>1</v>
      </c>
      <c r="X4497">
        <v>1</v>
      </c>
      <c r="Y4497">
        <v>1</v>
      </c>
      <c r="Z4497">
        <v>1</v>
      </c>
      <c r="AA4497">
        <v>1</v>
      </c>
      <c r="AB4497">
        <v>1</v>
      </c>
      <c r="AC4497">
        <v>1</v>
      </c>
      <c r="AD4497">
        <v>1</v>
      </c>
    </row>
    <row r="4498" spans="2:30" ht="15" customHeight="1" x14ac:dyDescent="0.45">
      <c r="B4498" t="s">
        <v>419</v>
      </c>
      <c r="C4498" t="s">
        <v>191</v>
      </c>
      <c r="D4498" t="s">
        <v>2235</v>
      </c>
      <c r="E4498">
        <v>0</v>
      </c>
      <c r="F4498" t="s">
        <v>6665</v>
      </c>
      <c r="G4498" t="s">
        <v>422</v>
      </c>
      <c r="H4498" t="s">
        <v>1685</v>
      </c>
      <c r="I4498" t="s">
        <v>1686</v>
      </c>
      <c r="J4498">
        <v>2</v>
      </c>
      <c r="K4498">
        <v>0</v>
      </c>
      <c r="L4498">
        <v>0</v>
      </c>
      <c r="M4498">
        <v>0</v>
      </c>
      <c r="N4498">
        <v>0</v>
      </c>
      <c r="O4498">
        <v>0</v>
      </c>
      <c r="P4498">
        <v>0</v>
      </c>
      <c r="Q4498">
        <v>0</v>
      </c>
      <c r="R4498">
        <v>0</v>
      </c>
      <c r="S4498">
        <v>0</v>
      </c>
      <c r="T4498">
        <v>0</v>
      </c>
      <c r="U4498">
        <v>0</v>
      </c>
      <c r="V4498">
        <v>0</v>
      </c>
      <c r="W4498">
        <v>0</v>
      </c>
      <c r="X4498">
        <v>0</v>
      </c>
      <c r="Y4498">
        <v>0</v>
      </c>
      <c r="Z4498">
        <v>0</v>
      </c>
      <c r="AA4498">
        <v>0</v>
      </c>
      <c r="AB4498">
        <v>0</v>
      </c>
      <c r="AC4498">
        <v>0</v>
      </c>
      <c r="AD4498">
        <v>0</v>
      </c>
    </row>
    <row r="4499" spans="2:30" ht="15" customHeight="1" x14ac:dyDescent="0.45">
      <c r="B4499" t="s">
        <v>419</v>
      </c>
      <c r="C4499" t="s">
        <v>191</v>
      </c>
      <c r="D4499" t="s">
        <v>2236</v>
      </c>
      <c r="E4499">
        <v>0</v>
      </c>
      <c r="F4499" t="s">
        <v>6665</v>
      </c>
      <c r="G4499" t="s">
        <v>422</v>
      </c>
      <c r="H4499" t="s">
        <v>1685</v>
      </c>
      <c r="I4499" t="s">
        <v>1686</v>
      </c>
      <c r="J4499">
        <v>2</v>
      </c>
      <c r="K4499">
        <v>0</v>
      </c>
      <c r="L4499">
        <v>0</v>
      </c>
      <c r="M4499">
        <v>0</v>
      </c>
      <c r="N4499">
        <v>0</v>
      </c>
      <c r="O4499">
        <v>0</v>
      </c>
      <c r="P4499">
        <v>0</v>
      </c>
      <c r="Q4499">
        <v>0</v>
      </c>
      <c r="R4499">
        <v>0</v>
      </c>
      <c r="S4499">
        <v>0</v>
      </c>
      <c r="T4499">
        <v>0</v>
      </c>
      <c r="U4499">
        <v>0</v>
      </c>
      <c r="V4499">
        <v>0</v>
      </c>
      <c r="W4499">
        <v>0</v>
      </c>
      <c r="X4499">
        <v>0</v>
      </c>
      <c r="Y4499">
        <v>0</v>
      </c>
      <c r="Z4499">
        <v>0</v>
      </c>
      <c r="AA4499">
        <v>0</v>
      </c>
      <c r="AB4499">
        <v>0</v>
      </c>
      <c r="AC4499">
        <v>0</v>
      </c>
      <c r="AD4499">
        <v>0</v>
      </c>
    </row>
    <row r="4500" spans="2:30" ht="15" customHeight="1" x14ac:dyDescent="0.45">
      <c r="B4500" t="s">
        <v>419</v>
      </c>
      <c r="C4500" t="s">
        <v>191</v>
      </c>
      <c r="D4500" t="s">
        <v>2237</v>
      </c>
      <c r="E4500">
        <v>0</v>
      </c>
      <c r="F4500" t="s">
        <v>6665</v>
      </c>
      <c r="G4500" t="s">
        <v>422</v>
      </c>
      <c r="H4500" t="s">
        <v>1685</v>
      </c>
      <c r="I4500" t="s">
        <v>1686</v>
      </c>
      <c r="J4500">
        <v>2</v>
      </c>
      <c r="K4500">
        <v>0</v>
      </c>
      <c r="L4500">
        <v>0</v>
      </c>
      <c r="M4500">
        <v>0</v>
      </c>
      <c r="N4500">
        <v>0</v>
      </c>
      <c r="O4500">
        <v>0</v>
      </c>
      <c r="P4500">
        <v>0</v>
      </c>
      <c r="Q4500">
        <v>0</v>
      </c>
      <c r="R4500">
        <v>0</v>
      </c>
      <c r="S4500">
        <v>0</v>
      </c>
      <c r="T4500">
        <v>0</v>
      </c>
      <c r="U4500">
        <v>0</v>
      </c>
      <c r="V4500">
        <v>0</v>
      </c>
      <c r="W4500">
        <v>0</v>
      </c>
      <c r="X4500">
        <v>0</v>
      </c>
      <c r="Y4500">
        <v>0</v>
      </c>
      <c r="Z4500">
        <v>0</v>
      </c>
      <c r="AA4500">
        <v>0</v>
      </c>
      <c r="AB4500">
        <v>0</v>
      </c>
      <c r="AC4500">
        <v>0</v>
      </c>
      <c r="AD4500">
        <v>0</v>
      </c>
    </row>
    <row r="4501" spans="2:30" ht="15" customHeight="1" x14ac:dyDescent="0.45">
      <c r="B4501" t="s">
        <v>419</v>
      </c>
      <c r="C4501" t="s">
        <v>191</v>
      </c>
      <c r="D4501" t="s">
        <v>2238</v>
      </c>
      <c r="E4501">
        <v>0</v>
      </c>
      <c r="F4501" t="s">
        <v>6665</v>
      </c>
      <c r="G4501" t="s">
        <v>422</v>
      </c>
      <c r="H4501" t="s">
        <v>1685</v>
      </c>
      <c r="I4501" t="s">
        <v>1686</v>
      </c>
      <c r="J4501">
        <v>2</v>
      </c>
      <c r="K4501">
        <v>0</v>
      </c>
      <c r="L4501">
        <v>0</v>
      </c>
      <c r="M4501">
        <v>0</v>
      </c>
      <c r="N4501">
        <v>0</v>
      </c>
      <c r="O4501">
        <v>0</v>
      </c>
      <c r="P4501">
        <v>0</v>
      </c>
      <c r="Q4501">
        <v>0</v>
      </c>
      <c r="R4501">
        <v>0</v>
      </c>
      <c r="S4501">
        <v>0</v>
      </c>
      <c r="T4501">
        <v>0</v>
      </c>
      <c r="U4501">
        <v>0</v>
      </c>
      <c r="V4501">
        <v>0</v>
      </c>
      <c r="W4501">
        <v>0</v>
      </c>
      <c r="X4501">
        <v>0</v>
      </c>
      <c r="Y4501">
        <v>0</v>
      </c>
      <c r="Z4501">
        <v>0</v>
      </c>
      <c r="AA4501">
        <v>0</v>
      </c>
      <c r="AB4501">
        <v>0</v>
      </c>
      <c r="AC4501">
        <v>0</v>
      </c>
      <c r="AD4501">
        <v>0</v>
      </c>
    </row>
    <row r="4502" spans="2:30" ht="15" customHeight="1" x14ac:dyDescent="0.45">
      <c r="B4502" t="s">
        <v>419</v>
      </c>
      <c r="C4502" t="s">
        <v>191</v>
      </c>
      <c r="D4502" t="s">
        <v>2239</v>
      </c>
      <c r="E4502">
        <v>0</v>
      </c>
      <c r="F4502" t="s">
        <v>6665</v>
      </c>
      <c r="G4502" t="s">
        <v>422</v>
      </c>
      <c r="H4502" t="s">
        <v>1685</v>
      </c>
      <c r="I4502" t="s">
        <v>1686</v>
      </c>
      <c r="J4502">
        <v>2</v>
      </c>
      <c r="K4502">
        <v>0</v>
      </c>
      <c r="L4502">
        <v>0</v>
      </c>
      <c r="M4502">
        <v>0</v>
      </c>
      <c r="N4502">
        <v>0</v>
      </c>
      <c r="O4502">
        <v>0</v>
      </c>
      <c r="P4502">
        <v>0</v>
      </c>
      <c r="Q4502">
        <v>0</v>
      </c>
      <c r="R4502">
        <v>0</v>
      </c>
      <c r="S4502">
        <v>0</v>
      </c>
      <c r="T4502">
        <v>0</v>
      </c>
      <c r="U4502">
        <v>0</v>
      </c>
      <c r="V4502">
        <v>0</v>
      </c>
      <c r="W4502">
        <v>0</v>
      </c>
      <c r="X4502">
        <v>0</v>
      </c>
      <c r="Y4502">
        <v>0</v>
      </c>
      <c r="Z4502">
        <v>0</v>
      </c>
      <c r="AA4502">
        <v>0</v>
      </c>
      <c r="AB4502">
        <v>0</v>
      </c>
      <c r="AC4502">
        <v>0</v>
      </c>
      <c r="AD4502">
        <v>0</v>
      </c>
    </row>
    <row r="4503" spans="2:30" ht="15" customHeight="1" x14ac:dyDescent="0.45">
      <c r="B4503" t="s">
        <v>419</v>
      </c>
      <c r="C4503" t="s">
        <v>191</v>
      </c>
      <c r="D4503" t="s">
        <v>2240</v>
      </c>
      <c r="E4503">
        <v>0</v>
      </c>
      <c r="F4503" t="s">
        <v>6665</v>
      </c>
      <c r="G4503" t="s">
        <v>422</v>
      </c>
      <c r="H4503" t="s">
        <v>1685</v>
      </c>
      <c r="I4503" t="s">
        <v>1686</v>
      </c>
      <c r="J4503">
        <v>2</v>
      </c>
      <c r="K4503">
        <v>0</v>
      </c>
      <c r="L4503">
        <v>1</v>
      </c>
      <c r="M4503">
        <v>1</v>
      </c>
      <c r="N4503">
        <v>1</v>
      </c>
      <c r="O4503">
        <v>1</v>
      </c>
      <c r="P4503">
        <v>1</v>
      </c>
      <c r="Q4503">
        <v>1</v>
      </c>
      <c r="R4503">
        <v>1</v>
      </c>
      <c r="S4503">
        <v>1</v>
      </c>
      <c r="T4503">
        <v>1</v>
      </c>
      <c r="U4503">
        <v>1</v>
      </c>
      <c r="V4503">
        <v>1</v>
      </c>
      <c r="W4503">
        <v>1</v>
      </c>
      <c r="X4503">
        <v>1</v>
      </c>
      <c r="Y4503">
        <v>1</v>
      </c>
      <c r="Z4503">
        <v>1</v>
      </c>
      <c r="AA4503">
        <v>1</v>
      </c>
      <c r="AB4503">
        <v>1</v>
      </c>
      <c r="AC4503">
        <v>1</v>
      </c>
      <c r="AD4503">
        <v>1</v>
      </c>
    </row>
    <row r="4504" spans="2:30" ht="15" customHeight="1" x14ac:dyDescent="0.45">
      <c r="B4504" t="s">
        <v>419</v>
      </c>
      <c r="C4504" t="s">
        <v>191</v>
      </c>
      <c r="D4504" t="s">
        <v>2241</v>
      </c>
      <c r="E4504" t="s">
        <v>2242</v>
      </c>
      <c r="F4504" t="s">
        <v>6694</v>
      </c>
      <c r="G4504" t="s">
        <v>422</v>
      </c>
      <c r="H4504" t="s">
        <v>1685</v>
      </c>
      <c r="I4504" t="s">
        <v>1686</v>
      </c>
      <c r="J4504">
        <v>2</v>
      </c>
      <c r="K4504">
        <v>33.051000000000002</v>
      </c>
      <c r="L4504">
        <v>26.300999999999998</v>
      </c>
      <c r="M4504">
        <v>23.175999999999998</v>
      </c>
      <c r="N4504">
        <v>15</v>
      </c>
      <c r="O4504">
        <v>23.013999999999999</v>
      </c>
      <c r="P4504">
        <v>17.477</v>
      </c>
      <c r="Q4504">
        <v>15.952999999999999</v>
      </c>
      <c r="R4504">
        <v>15.185</v>
      </c>
      <c r="S4504">
        <v>15</v>
      </c>
      <c r="T4504">
        <v>15</v>
      </c>
      <c r="U4504">
        <v>15</v>
      </c>
      <c r="V4504">
        <v>15</v>
      </c>
      <c r="W4504">
        <v>15</v>
      </c>
      <c r="X4504">
        <v>15</v>
      </c>
      <c r="Y4504">
        <v>15</v>
      </c>
      <c r="Z4504">
        <v>15</v>
      </c>
      <c r="AA4504">
        <v>15</v>
      </c>
      <c r="AB4504">
        <v>15</v>
      </c>
      <c r="AC4504">
        <v>15</v>
      </c>
      <c r="AD4504">
        <v>15</v>
      </c>
    </row>
    <row r="4505" spans="2:30" ht="15" customHeight="1" x14ac:dyDescent="0.45">
      <c r="B4505" t="s">
        <v>419</v>
      </c>
      <c r="C4505" t="s">
        <v>191</v>
      </c>
      <c r="D4505" t="s">
        <v>2244</v>
      </c>
      <c r="E4505" t="s">
        <v>2245</v>
      </c>
      <c r="F4505" t="s">
        <v>6695</v>
      </c>
      <c r="G4505" t="s">
        <v>422</v>
      </c>
      <c r="H4505" t="s">
        <v>1685</v>
      </c>
      <c r="I4505" t="s">
        <v>1686</v>
      </c>
      <c r="J4505">
        <v>2</v>
      </c>
      <c r="K4505">
        <v>14.471</v>
      </c>
      <c r="L4505">
        <v>14.471</v>
      </c>
      <c r="M4505">
        <v>14.476000000000001</v>
      </c>
      <c r="N4505">
        <v>14.476000000000001</v>
      </c>
      <c r="O4505">
        <v>14.476000000000001</v>
      </c>
      <c r="P4505">
        <v>14.476000000000001</v>
      </c>
      <c r="Q4505">
        <v>14.476000000000001</v>
      </c>
      <c r="R4505">
        <v>14.476000000000001</v>
      </c>
      <c r="S4505">
        <v>14.476000000000001</v>
      </c>
      <c r="T4505">
        <v>14.476000000000001</v>
      </c>
      <c r="U4505">
        <v>14.476000000000001</v>
      </c>
      <c r="V4505">
        <v>14.476000000000001</v>
      </c>
      <c r="W4505">
        <v>14.476000000000001</v>
      </c>
      <c r="X4505">
        <v>14.476000000000001</v>
      </c>
      <c r="Y4505">
        <v>14.476000000000001</v>
      </c>
      <c r="Z4505">
        <v>14.476000000000001</v>
      </c>
      <c r="AA4505">
        <v>14.476000000000001</v>
      </c>
      <c r="AB4505">
        <v>14.476000000000001</v>
      </c>
      <c r="AC4505">
        <v>14.476000000000001</v>
      </c>
      <c r="AD4505">
        <v>14.476000000000001</v>
      </c>
    </row>
    <row r="4506" spans="2:30" ht="15" customHeight="1" x14ac:dyDescent="0.45">
      <c r="B4506" t="s">
        <v>419</v>
      </c>
      <c r="C4506" t="s">
        <v>191</v>
      </c>
      <c r="D4506" t="s">
        <v>2247</v>
      </c>
      <c r="E4506" t="s">
        <v>2248</v>
      </c>
      <c r="F4506" t="s">
        <v>6696</v>
      </c>
      <c r="G4506" t="s">
        <v>422</v>
      </c>
      <c r="H4506" t="s">
        <v>1685</v>
      </c>
      <c r="I4506" t="s">
        <v>1686</v>
      </c>
      <c r="J4506">
        <v>2</v>
      </c>
      <c r="K4506">
        <v>0.14399999999999999</v>
      </c>
      <c r="L4506">
        <v>0.14000000000000001</v>
      </c>
      <c r="M4506">
        <v>0.13400000000000001</v>
      </c>
      <c r="N4506">
        <v>0.13200000000000001</v>
      </c>
      <c r="O4506">
        <v>0.129</v>
      </c>
      <c r="P4506">
        <v>0.126</v>
      </c>
      <c r="Q4506">
        <v>0.122</v>
      </c>
      <c r="R4506">
        <v>0.11799999999999999</v>
      </c>
      <c r="S4506">
        <v>0.113</v>
      </c>
      <c r="T4506">
        <v>0.113</v>
      </c>
      <c r="U4506">
        <v>0.112</v>
      </c>
      <c r="V4506">
        <v>0.111</v>
      </c>
      <c r="W4506">
        <v>0.111</v>
      </c>
      <c r="X4506">
        <v>0.11</v>
      </c>
      <c r="Y4506">
        <v>0.109</v>
      </c>
      <c r="Z4506">
        <v>0.108</v>
      </c>
      <c r="AA4506">
        <v>0.107</v>
      </c>
      <c r="AB4506">
        <v>0.104</v>
      </c>
      <c r="AC4506">
        <v>0.10199999999999999</v>
      </c>
      <c r="AD4506">
        <v>0.1</v>
      </c>
    </row>
    <row r="4507" spans="2:30" ht="15" customHeight="1" x14ac:dyDescent="0.45">
      <c r="B4507" t="s">
        <v>419</v>
      </c>
      <c r="C4507" t="s">
        <v>191</v>
      </c>
      <c r="D4507" t="s">
        <v>2250</v>
      </c>
      <c r="E4507">
        <v>0</v>
      </c>
      <c r="F4507" t="s">
        <v>6665</v>
      </c>
      <c r="G4507" t="s">
        <v>422</v>
      </c>
      <c r="H4507" t="s">
        <v>1685</v>
      </c>
      <c r="I4507" t="s">
        <v>1686</v>
      </c>
      <c r="J4507">
        <v>2</v>
      </c>
      <c r="K4507">
        <v>0</v>
      </c>
      <c r="L4507">
        <v>0</v>
      </c>
      <c r="M4507">
        <v>0</v>
      </c>
      <c r="N4507">
        <v>0</v>
      </c>
      <c r="O4507">
        <v>0</v>
      </c>
      <c r="P4507">
        <v>0</v>
      </c>
      <c r="Q4507">
        <v>0</v>
      </c>
      <c r="R4507">
        <v>0</v>
      </c>
      <c r="S4507">
        <v>0</v>
      </c>
      <c r="T4507">
        <v>0</v>
      </c>
      <c r="U4507">
        <v>0</v>
      </c>
      <c r="V4507">
        <v>0</v>
      </c>
      <c r="W4507">
        <v>0</v>
      </c>
      <c r="X4507">
        <v>0</v>
      </c>
      <c r="Y4507">
        <v>0</v>
      </c>
      <c r="Z4507">
        <v>0</v>
      </c>
      <c r="AA4507">
        <v>0</v>
      </c>
      <c r="AB4507">
        <v>0</v>
      </c>
      <c r="AC4507">
        <v>0</v>
      </c>
      <c r="AD4507">
        <v>0</v>
      </c>
    </row>
    <row r="4508" spans="2:30" ht="15" customHeight="1" x14ac:dyDescent="0.45">
      <c r="B4508" t="s">
        <v>419</v>
      </c>
      <c r="C4508" t="s">
        <v>191</v>
      </c>
      <c r="D4508" t="s">
        <v>2251</v>
      </c>
      <c r="E4508">
        <v>0</v>
      </c>
      <c r="F4508" t="s">
        <v>6665</v>
      </c>
      <c r="G4508" t="s">
        <v>422</v>
      </c>
      <c r="H4508" t="s">
        <v>1685</v>
      </c>
      <c r="I4508" t="s">
        <v>1686</v>
      </c>
      <c r="J4508">
        <v>2</v>
      </c>
      <c r="K4508">
        <v>0</v>
      </c>
      <c r="L4508">
        <v>0</v>
      </c>
      <c r="M4508">
        <v>0</v>
      </c>
      <c r="N4508">
        <v>0</v>
      </c>
      <c r="O4508">
        <v>0</v>
      </c>
      <c r="P4508">
        <v>0</v>
      </c>
      <c r="Q4508">
        <v>0</v>
      </c>
      <c r="R4508">
        <v>0</v>
      </c>
      <c r="S4508">
        <v>0</v>
      </c>
      <c r="T4508">
        <v>0</v>
      </c>
      <c r="U4508">
        <v>0</v>
      </c>
      <c r="V4508">
        <v>0</v>
      </c>
      <c r="W4508">
        <v>0</v>
      </c>
      <c r="X4508">
        <v>0</v>
      </c>
      <c r="Y4508">
        <v>0</v>
      </c>
      <c r="Z4508">
        <v>0</v>
      </c>
      <c r="AA4508">
        <v>0</v>
      </c>
      <c r="AB4508">
        <v>0</v>
      </c>
      <c r="AC4508">
        <v>0</v>
      </c>
      <c r="AD4508">
        <v>0</v>
      </c>
    </row>
    <row r="4509" spans="2:30" ht="15" customHeight="1" x14ac:dyDescent="0.45">
      <c r="B4509" t="s">
        <v>419</v>
      </c>
      <c r="C4509" t="s">
        <v>191</v>
      </c>
      <c r="D4509" t="s">
        <v>2252</v>
      </c>
      <c r="E4509" t="s">
        <v>2253</v>
      </c>
      <c r="F4509" t="s">
        <v>6697</v>
      </c>
      <c r="G4509" t="s">
        <v>422</v>
      </c>
      <c r="H4509" t="s">
        <v>1685</v>
      </c>
      <c r="I4509" t="s">
        <v>1686</v>
      </c>
      <c r="J4509">
        <v>2</v>
      </c>
      <c r="K4509">
        <v>0</v>
      </c>
      <c r="L4509">
        <v>0</v>
      </c>
      <c r="M4509">
        <v>0</v>
      </c>
      <c r="N4509">
        <v>0</v>
      </c>
      <c r="O4509">
        <v>0</v>
      </c>
      <c r="P4509">
        <v>0</v>
      </c>
      <c r="Q4509">
        <v>0</v>
      </c>
      <c r="R4509">
        <v>0</v>
      </c>
      <c r="S4509">
        <v>0</v>
      </c>
      <c r="T4509">
        <v>0</v>
      </c>
      <c r="U4509">
        <v>0</v>
      </c>
      <c r="V4509">
        <v>0</v>
      </c>
      <c r="W4509">
        <v>0</v>
      </c>
      <c r="X4509">
        <v>0</v>
      </c>
      <c r="Y4509">
        <v>0</v>
      </c>
      <c r="Z4509">
        <v>0</v>
      </c>
      <c r="AA4509">
        <v>0</v>
      </c>
      <c r="AB4509">
        <v>0</v>
      </c>
      <c r="AC4509">
        <v>0</v>
      </c>
      <c r="AD4509">
        <v>0</v>
      </c>
    </row>
    <row r="4510" spans="2:30" ht="15" customHeight="1" x14ac:dyDescent="0.45">
      <c r="B4510" t="s">
        <v>419</v>
      </c>
      <c r="C4510" t="s">
        <v>191</v>
      </c>
      <c r="D4510" t="s">
        <v>2255</v>
      </c>
      <c r="E4510" t="s">
        <v>2256</v>
      </c>
      <c r="F4510" t="s">
        <v>6698</v>
      </c>
      <c r="G4510" t="s">
        <v>422</v>
      </c>
      <c r="H4510" t="s">
        <v>1685</v>
      </c>
      <c r="I4510" t="s">
        <v>1686</v>
      </c>
      <c r="J4510">
        <v>2</v>
      </c>
      <c r="K4510">
        <v>0</v>
      </c>
      <c r="L4510">
        <v>0</v>
      </c>
      <c r="M4510">
        <v>0</v>
      </c>
      <c r="N4510">
        <v>0</v>
      </c>
      <c r="O4510">
        <v>0</v>
      </c>
      <c r="P4510">
        <v>0</v>
      </c>
      <c r="Q4510">
        <v>0</v>
      </c>
      <c r="R4510">
        <v>0</v>
      </c>
      <c r="S4510">
        <v>0</v>
      </c>
      <c r="T4510">
        <v>0</v>
      </c>
      <c r="U4510">
        <v>0</v>
      </c>
      <c r="V4510">
        <v>0</v>
      </c>
      <c r="W4510">
        <v>0</v>
      </c>
      <c r="X4510">
        <v>0</v>
      </c>
      <c r="Y4510">
        <v>0</v>
      </c>
      <c r="Z4510">
        <v>0</v>
      </c>
      <c r="AA4510">
        <v>0</v>
      </c>
      <c r="AB4510">
        <v>0</v>
      </c>
      <c r="AC4510">
        <v>0</v>
      </c>
      <c r="AD4510">
        <v>0</v>
      </c>
    </row>
    <row r="4511" spans="2:30" ht="15" customHeight="1" x14ac:dyDescent="0.45">
      <c r="B4511" t="s">
        <v>419</v>
      </c>
      <c r="C4511" t="s">
        <v>191</v>
      </c>
      <c r="D4511" t="s">
        <v>2258</v>
      </c>
      <c r="E4511" t="s">
        <v>2259</v>
      </c>
      <c r="F4511" t="s">
        <v>6699</v>
      </c>
      <c r="G4511" t="s">
        <v>422</v>
      </c>
      <c r="H4511" t="s">
        <v>1685</v>
      </c>
      <c r="I4511" t="s">
        <v>1686</v>
      </c>
      <c r="J4511">
        <v>2</v>
      </c>
      <c r="K4511">
        <v>0</v>
      </c>
      <c r="L4511">
        <v>0</v>
      </c>
      <c r="M4511">
        <v>0</v>
      </c>
      <c r="N4511">
        <v>0</v>
      </c>
      <c r="O4511">
        <v>0</v>
      </c>
      <c r="P4511">
        <v>0</v>
      </c>
      <c r="Q4511">
        <v>0</v>
      </c>
      <c r="R4511">
        <v>0</v>
      </c>
      <c r="S4511">
        <v>0</v>
      </c>
      <c r="T4511">
        <v>0</v>
      </c>
      <c r="U4511">
        <v>0</v>
      </c>
      <c r="V4511">
        <v>0</v>
      </c>
      <c r="W4511">
        <v>0</v>
      </c>
      <c r="X4511">
        <v>0</v>
      </c>
      <c r="Y4511">
        <v>0</v>
      </c>
      <c r="Z4511">
        <v>0</v>
      </c>
      <c r="AA4511">
        <v>0</v>
      </c>
      <c r="AB4511">
        <v>0</v>
      </c>
      <c r="AC4511">
        <v>0</v>
      </c>
      <c r="AD4511">
        <v>0</v>
      </c>
    </row>
    <row r="4512" spans="2:30" ht="15" customHeight="1" x14ac:dyDescent="0.45">
      <c r="B4512" t="s">
        <v>419</v>
      </c>
      <c r="C4512" t="s">
        <v>191</v>
      </c>
      <c r="D4512" t="s">
        <v>2261</v>
      </c>
      <c r="E4512" t="s">
        <v>2262</v>
      </c>
      <c r="F4512" t="s">
        <v>6700</v>
      </c>
      <c r="G4512" t="s">
        <v>422</v>
      </c>
      <c r="H4512" t="s">
        <v>1685</v>
      </c>
      <c r="I4512" t="s">
        <v>1686</v>
      </c>
      <c r="J4512">
        <v>2</v>
      </c>
      <c r="K4512">
        <v>875.27200000000005</v>
      </c>
      <c r="L4512">
        <v>1064.7159999999999</v>
      </c>
      <c r="M4512">
        <v>1332.902</v>
      </c>
      <c r="N4512">
        <v>1360.3309999999999</v>
      </c>
      <c r="O4512">
        <v>1387.0129999999999</v>
      </c>
      <c r="P4512">
        <v>1417.8219999999999</v>
      </c>
      <c r="Q4512">
        <v>1453.8009999999999</v>
      </c>
      <c r="R4512">
        <v>1488.239</v>
      </c>
      <c r="S4512">
        <v>1520.3879999999999</v>
      </c>
      <c r="T4512">
        <v>1552.6859999999999</v>
      </c>
      <c r="U4512">
        <v>1585.241</v>
      </c>
      <c r="V4512">
        <v>1618.0050000000001</v>
      </c>
      <c r="W4512">
        <v>1650.9849999999999</v>
      </c>
      <c r="X4512">
        <v>1684.193</v>
      </c>
      <c r="Y4512">
        <v>1717.5640000000001</v>
      </c>
      <c r="Z4512">
        <v>1751.105</v>
      </c>
      <c r="AA4512">
        <v>1784.8009999999999</v>
      </c>
      <c r="AB4512">
        <v>1818.6410000000001</v>
      </c>
      <c r="AC4512">
        <v>1852.626</v>
      </c>
      <c r="AD4512">
        <v>1886.75</v>
      </c>
    </row>
    <row r="4513" spans="2:30" ht="15" customHeight="1" x14ac:dyDescent="0.45">
      <c r="B4513" t="s">
        <v>419</v>
      </c>
      <c r="C4513" t="s">
        <v>191</v>
      </c>
      <c r="D4513" t="s">
        <v>2264</v>
      </c>
      <c r="E4513" t="s">
        <v>2265</v>
      </c>
      <c r="F4513" t="s">
        <v>6701</v>
      </c>
      <c r="G4513" t="s">
        <v>422</v>
      </c>
      <c r="H4513" t="s">
        <v>1685</v>
      </c>
      <c r="I4513" t="s">
        <v>1686</v>
      </c>
      <c r="J4513">
        <v>2</v>
      </c>
      <c r="K4513">
        <v>33.051000000000002</v>
      </c>
      <c r="L4513">
        <v>26.300999999999998</v>
      </c>
      <c r="M4513">
        <v>23.175999999999998</v>
      </c>
      <c r="N4513">
        <v>15</v>
      </c>
      <c r="O4513">
        <v>23.013999999999999</v>
      </c>
      <c r="P4513">
        <v>17.477</v>
      </c>
      <c r="Q4513">
        <v>15.952999999999999</v>
      </c>
      <c r="R4513">
        <v>15.185</v>
      </c>
      <c r="S4513">
        <v>15</v>
      </c>
      <c r="T4513">
        <v>15</v>
      </c>
      <c r="U4513">
        <v>15</v>
      </c>
      <c r="V4513">
        <v>15</v>
      </c>
      <c r="W4513">
        <v>15</v>
      </c>
      <c r="X4513">
        <v>15</v>
      </c>
      <c r="Y4513">
        <v>15</v>
      </c>
      <c r="Z4513">
        <v>15</v>
      </c>
      <c r="AA4513">
        <v>15</v>
      </c>
      <c r="AB4513">
        <v>15</v>
      </c>
      <c r="AC4513">
        <v>15</v>
      </c>
      <c r="AD4513">
        <v>15</v>
      </c>
    </row>
    <row r="4514" spans="2:30" ht="15" customHeight="1" x14ac:dyDescent="0.45">
      <c r="B4514" t="s">
        <v>419</v>
      </c>
      <c r="C4514" t="s">
        <v>191</v>
      </c>
      <c r="D4514" t="s">
        <v>2267</v>
      </c>
      <c r="E4514" t="s">
        <v>2268</v>
      </c>
      <c r="F4514" t="s">
        <v>6702</v>
      </c>
      <c r="G4514" t="s">
        <v>422</v>
      </c>
      <c r="H4514" t="s">
        <v>1685</v>
      </c>
      <c r="I4514" t="s">
        <v>1686</v>
      </c>
      <c r="J4514">
        <v>2</v>
      </c>
      <c r="K4514">
        <v>14.471</v>
      </c>
      <c r="L4514">
        <v>14.471</v>
      </c>
      <c r="M4514">
        <v>14.476000000000001</v>
      </c>
      <c r="N4514">
        <v>14.476000000000001</v>
      </c>
      <c r="O4514">
        <v>14.476000000000001</v>
      </c>
      <c r="P4514">
        <v>14.476000000000001</v>
      </c>
      <c r="Q4514">
        <v>14.476000000000001</v>
      </c>
      <c r="R4514">
        <v>14.476000000000001</v>
      </c>
      <c r="S4514">
        <v>14.476000000000001</v>
      </c>
      <c r="T4514">
        <v>14.476000000000001</v>
      </c>
      <c r="U4514">
        <v>14.476000000000001</v>
      </c>
      <c r="V4514">
        <v>14.476000000000001</v>
      </c>
      <c r="W4514">
        <v>14.476000000000001</v>
      </c>
      <c r="X4514">
        <v>14.476000000000001</v>
      </c>
      <c r="Y4514">
        <v>14.476000000000001</v>
      </c>
      <c r="Z4514">
        <v>14.476000000000001</v>
      </c>
      <c r="AA4514">
        <v>14.476000000000001</v>
      </c>
      <c r="AB4514">
        <v>14.476000000000001</v>
      </c>
      <c r="AC4514">
        <v>14.476000000000001</v>
      </c>
      <c r="AD4514">
        <v>14.476000000000001</v>
      </c>
    </row>
    <row r="4515" spans="2:30" ht="15" customHeight="1" x14ac:dyDescent="0.45">
      <c r="B4515" t="s">
        <v>419</v>
      </c>
      <c r="C4515" t="s">
        <v>191</v>
      </c>
      <c r="D4515" t="s">
        <v>2270</v>
      </c>
      <c r="E4515" t="s">
        <v>2271</v>
      </c>
      <c r="F4515" t="s">
        <v>6703</v>
      </c>
      <c r="G4515" t="s">
        <v>422</v>
      </c>
      <c r="H4515" t="s">
        <v>1685</v>
      </c>
      <c r="I4515" t="s">
        <v>1686</v>
      </c>
      <c r="J4515">
        <v>2</v>
      </c>
      <c r="K4515">
        <v>0.14399999999999999</v>
      </c>
      <c r="L4515">
        <v>0.14000000000000001</v>
      </c>
      <c r="M4515">
        <v>0.13400000000000001</v>
      </c>
      <c r="N4515">
        <v>0.13200000000000001</v>
      </c>
      <c r="O4515">
        <v>0.129</v>
      </c>
      <c r="P4515">
        <v>0.126</v>
      </c>
      <c r="Q4515">
        <v>0.122</v>
      </c>
      <c r="R4515">
        <v>0.11799999999999999</v>
      </c>
      <c r="S4515">
        <v>0.113</v>
      </c>
      <c r="T4515">
        <v>0.113</v>
      </c>
      <c r="U4515">
        <v>0.112</v>
      </c>
      <c r="V4515">
        <v>0.111</v>
      </c>
      <c r="W4515">
        <v>0.111</v>
      </c>
      <c r="X4515">
        <v>0.11</v>
      </c>
      <c r="Y4515">
        <v>0.109</v>
      </c>
      <c r="Z4515">
        <v>0.108</v>
      </c>
      <c r="AA4515">
        <v>0.107</v>
      </c>
      <c r="AB4515">
        <v>0.104</v>
      </c>
      <c r="AC4515">
        <v>0.10199999999999999</v>
      </c>
      <c r="AD4515">
        <v>0.1</v>
      </c>
    </row>
    <row r="4516" spans="2:30" ht="15" customHeight="1" x14ac:dyDescent="0.45">
      <c r="B4516" t="s">
        <v>419</v>
      </c>
      <c r="C4516" t="s">
        <v>191</v>
      </c>
      <c r="D4516" t="s">
        <v>2273</v>
      </c>
      <c r="E4516">
        <v>0</v>
      </c>
      <c r="F4516" t="s">
        <v>6665</v>
      </c>
      <c r="G4516" t="s">
        <v>422</v>
      </c>
      <c r="H4516" t="s">
        <v>1685</v>
      </c>
      <c r="I4516" t="s">
        <v>1686</v>
      </c>
      <c r="J4516">
        <v>2</v>
      </c>
      <c r="K4516">
        <v>0</v>
      </c>
      <c r="L4516">
        <v>0</v>
      </c>
      <c r="M4516">
        <v>0</v>
      </c>
      <c r="N4516">
        <v>0</v>
      </c>
      <c r="O4516">
        <v>0</v>
      </c>
      <c r="P4516">
        <v>0</v>
      </c>
      <c r="Q4516">
        <v>0</v>
      </c>
      <c r="R4516">
        <v>0</v>
      </c>
      <c r="S4516">
        <v>0</v>
      </c>
      <c r="T4516">
        <v>0</v>
      </c>
      <c r="U4516">
        <v>0</v>
      </c>
      <c r="V4516">
        <v>0</v>
      </c>
      <c r="W4516">
        <v>0</v>
      </c>
      <c r="X4516">
        <v>0</v>
      </c>
      <c r="Y4516">
        <v>0</v>
      </c>
      <c r="Z4516">
        <v>0</v>
      </c>
      <c r="AA4516">
        <v>0</v>
      </c>
      <c r="AB4516">
        <v>0</v>
      </c>
      <c r="AC4516">
        <v>0</v>
      </c>
      <c r="AD4516">
        <v>0</v>
      </c>
    </row>
    <row r="4517" spans="2:30" ht="15" customHeight="1" x14ac:dyDescent="0.45">
      <c r="B4517" t="s">
        <v>419</v>
      </c>
      <c r="C4517" t="s">
        <v>191</v>
      </c>
      <c r="D4517" t="s">
        <v>2274</v>
      </c>
      <c r="E4517">
        <v>0</v>
      </c>
      <c r="F4517" t="s">
        <v>6665</v>
      </c>
      <c r="G4517" t="s">
        <v>422</v>
      </c>
      <c r="H4517" t="s">
        <v>1685</v>
      </c>
      <c r="I4517" t="s">
        <v>1686</v>
      </c>
      <c r="J4517">
        <v>2</v>
      </c>
      <c r="K4517">
        <v>0</v>
      </c>
      <c r="L4517">
        <v>0</v>
      </c>
      <c r="M4517">
        <v>0</v>
      </c>
      <c r="N4517">
        <v>0</v>
      </c>
      <c r="O4517">
        <v>0</v>
      </c>
      <c r="P4517">
        <v>0</v>
      </c>
      <c r="Q4517">
        <v>0</v>
      </c>
      <c r="R4517">
        <v>0</v>
      </c>
      <c r="S4517">
        <v>0</v>
      </c>
      <c r="T4517">
        <v>0</v>
      </c>
      <c r="U4517">
        <v>0</v>
      </c>
      <c r="V4517">
        <v>0</v>
      </c>
      <c r="W4517">
        <v>0</v>
      </c>
      <c r="X4517">
        <v>0</v>
      </c>
      <c r="Y4517">
        <v>0</v>
      </c>
      <c r="Z4517">
        <v>0</v>
      </c>
      <c r="AA4517">
        <v>0</v>
      </c>
      <c r="AB4517">
        <v>0</v>
      </c>
      <c r="AC4517">
        <v>0</v>
      </c>
      <c r="AD4517">
        <v>0</v>
      </c>
    </row>
    <row r="4518" spans="2:30" ht="15" customHeight="1" x14ac:dyDescent="0.45">
      <c r="B4518" t="s">
        <v>419</v>
      </c>
      <c r="C4518" t="s">
        <v>191</v>
      </c>
      <c r="D4518" t="s">
        <v>2275</v>
      </c>
      <c r="E4518" t="s">
        <v>2276</v>
      </c>
      <c r="F4518" t="s">
        <v>6704</v>
      </c>
      <c r="G4518" t="s">
        <v>422</v>
      </c>
      <c r="H4518" t="s">
        <v>1685</v>
      </c>
      <c r="I4518" t="s">
        <v>1686</v>
      </c>
      <c r="J4518">
        <v>2</v>
      </c>
      <c r="K4518">
        <v>0</v>
      </c>
      <c r="L4518">
        <v>0</v>
      </c>
      <c r="M4518">
        <v>0</v>
      </c>
      <c r="N4518">
        <v>0</v>
      </c>
      <c r="O4518">
        <v>0</v>
      </c>
      <c r="P4518">
        <v>0</v>
      </c>
      <c r="Q4518">
        <v>0</v>
      </c>
      <c r="R4518">
        <v>0</v>
      </c>
      <c r="S4518">
        <v>0</v>
      </c>
      <c r="T4518">
        <v>0</v>
      </c>
      <c r="U4518">
        <v>0</v>
      </c>
      <c r="V4518">
        <v>0</v>
      </c>
      <c r="W4518">
        <v>0</v>
      </c>
      <c r="X4518">
        <v>0</v>
      </c>
      <c r="Y4518">
        <v>0</v>
      </c>
      <c r="Z4518">
        <v>0</v>
      </c>
      <c r="AA4518">
        <v>0</v>
      </c>
      <c r="AB4518">
        <v>0</v>
      </c>
      <c r="AC4518">
        <v>0</v>
      </c>
      <c r="AD4518">
        <v>0</v>
      </c>
    </row>
    <row r="4519" spans="2:30" ht="15" customHeight="1" x14ac:dyDescent="0.45">
      <c r="B4519" t="s">
        <v>419</v>
      </c>
      <c r="C4519" t="s">
        <v>191</v>
      </c>
      <c r="D4519" t="s">
        <v>2278</v>
      </c>
      <c r="E4519" t="s">
        <v>2279</v>
      </c>
      <c r="F4519" t="s">
        <v>6705</v>
      </c>
      <c r="G4519" t="s">
        <v>422</v>
      </c>
      <c r="H4519" t="s">
        <v>1685</v>
      </c>
      <c r="I4519" t="s">
        <v>1686</v>
      </c>
      <c r="J4519">
        <v>2</v>
      </c>
      <c r="K4519">
        <v>0</v>
      </c>
      <c r="L4519">
        <v>0</v>
      </c>
      <c r="M4519">
        <v>0</v>
      </c>
      <c r="N4519">
        <v>0</v>
      </c>
      <c r="O4519">
        <v>0</v>
      </c>
      <c r="P4519">
        <v>0</v>
      </c>
      <c r="Q4519">
        <v>0</v>
      </c>
      <c r="R4519">
        <v>0</v>
      </c>
      <c r="S4519">
        <v>0</v>
      </c>
      <c r="T4519">
        <v>0</v>
      </c>
      <c r="U4519">
        <v>0</v>
      </c>
      <c r="V4519">
        <v>0</v>
      </c>
      <c r="W4519">
        <v>0</v>
      </c>
      <c r="X4519">
        <v>0</v>
      </c>
      <c r="Y4519">
        <v>0</v>
      </c>
      <c r="Z4519">
        <v>0</v>
      </c>
      <c r="AA4519">
        <v>0</v>
      </c>
      <c r="AB4519">
        <v>0</v>
      </c>
      <c r="AC4519">
        <v>0</v>
      </c>
      <c r="AD4519">
        <v>0</v>
      </c>
    </row>
    <row r="4520" spans="2:30" ht="15" customHeight="1" x14ac:dyDescent="0.45">
      <c r="B4520" t="s">
        <v>419</v>
      </c>
      <c r="C4520" t="s">
        <v>191</v>
      </c>
      <c r="D4520" t="s">
        <v>2281</v>
      </c>
      <c r="E4520" t="s">
        <v>2282</v>
      </c>
      <c r="F4520" t="s">
        <v>6706</v>
      </c>
      <c r="G4520" t="s">
        <v>422</v>
      </c>
      <c r="H4520" t="s">
        <v>1685</v>
      </c>
      <c r="I4520" t="s">
        <v>1686</v>
      </c>
      <c r="J4520">
        <v>2</v>
      </c>
      <c r="K4520">
        <v>0</v>
      </c>
      <c r="L4520">
        <v>0</v>
      </c>
      <c r="M4520">
        <v>0</v>
      </c>
      <c r="N4520">
        <v>0</v>
      </c>
      <c r="O4520">
        <v>0</v>
      </c>
      <c r="P4520">
        <v>0</v>
      </c>
      <c r="Q4520">
        <v>0</v>
      </c>
      <c r="R4520">
        <v>0</v>
      </c>
      <c r="S4520">
        <v>0</v>
      </c>
      <c r="T4520">
        <v>0</v>
      </c>
      <c r="U4520">
        <v>0</v>
      </c>
      <c r="V4520">
        <v>0</v>
      </c>
      <c r="W4520">
        <v>0</v>
      </c>
      <c r="X4520">
        <v>0</v>
      </c>
      <c r="Y4520">
        <v>0</v>
      </c>
      <c r="Z4520">
        <v>0</v>
      </c>
      <c r="AA4520">
        <v>0</v>
      </c>
      <c r="AB4520">
        <v>0</v>
      </c>
      <c r="AC4520">
        <v>0</v>
      </c>
      <c r="AD4520">
        <v>0</v>
      </c>
    </row>
    <row r="4521" spans="2:30" ht="15" customHeight="1" x14ac:dyDescent="0.45">
      <c r="B4521" t="s">
        <v>419</v>
      </c>
      <c r="C4521" t="s">
        <v>191</v>
      </c>
      <c r="D4521" t="s">
        <v>2284</v>
      </c>
      <c r="E4521" t="s">
        <v>2285</v>
      </c>
      <c r="F4521" t="s">
        <v>6707</v>
      </c>
      <c r="G4521" t="s">
        <v>422</v>
      </c>
      <c r="H4521" t="s">
        <v>1685</v>
      </c>
      <c r="I4521" t="s">
        <v>1686</v>
      </c>
      <c r="J4521">
        <v>2</v>
      </c>
      <c r="K4521">
        <v>0</v>
      </c>
      <c r="L4521">
        <v>0</v>
      </c>
      <c r="M4521">
        <v>0</v>
      </c>
      <c r="N4521">
        <v>0</v>
      </c>
      <c r="O4521">
        <v>0</v>
      </c>
      <c r="P4521">
        <v>0</v>
      </c>
      <c r="Q4521">
        <v>0</v>
      </c>
      <c r="R4521">
        <v>0</v>
      </c>
      <c r="S4521">
        <v>0</v>
      </c>
      <c r="T4521">
        <v>0</v>
      </c>
      <c r="U4521">
        <v>0</v>
      </c>
      <c r="V4521">
        <v>0</v>
      </c>
      <c r="W4521">
        <v>0</v>
      </c>
      <c r="X4521">
        <v>0</v>
      </c>
      <c r="Y4521">
        <v>0</v>
      </c>
      <c r="Z4521">
        <v>0</v>
      </c>
      <c r="AA4521">
        <v>0</v>
      </c>
      <c r="AB4521">
        <v>0</v>
      </c>
      <c r="AC4521">
        <v>0</v>
      </c>
      <c r="AD4521">
        <v>0</v>
      </c>
    </row>
    <row r="4522" spans="2:30" ht="15" customHeight="1" x14ac:dyDescent="0.45">
      <c r="B4522" t="s">
        <v>419</v>
      </c>
      <c r="C4522" t="s">
        <v>191</v>
      </c>
      <c r="D4522" t="s">
        <v>2287</v>
      </c>
      <c r="E4522">
        <v>0</v>
      </c>
      <c r="F4522" t="s">
        <v>6665</v>
      </c>
      <c r="G4522" t="s">
        <v>422</v>
      </c>
      <c r="H4522" t="s">
        <v>1685</v>
      </c>
      <c r="I4522" t="s">
        <v>1686</v>
      </c>
      <c r="J4522">
        <v>2</v>
      </c>
      <c r="K4522">
        <v>0</v>
      </c>
      <c r="L4522">
        <v>0</v>
      </c>
      <c r="M4522">
        <v>0</v>
      </c>
      <c r="N4522">
        <v>0</v>
      </c>
      <c r="O4522">
        <v>0</v>
      </c>
      <c r="P4522">
        <v>0</v>
      </c>
      <c r="Q4522">
        <v>0</v>
      </c>
      <c r="R4522">
        <v>0</v>
      </c>
      <c r="S4522">
        <v>0</v>
      </c>
      <c r="T4522">
        <v>0</v>
      </c>
      <c r="U4522">
        <v>0</v>
      </c>
      <c r="V4522">
        <v>0</v>
      </c>
      <c r="W4522">
        <v>0</v>
      </c>
      <c r="X4522">
        <v>0</v>
      </c>
      <c r="Y4522">
        <v>0</v>
      </c>
      <c r="Z4522">
        <v>0</v>
      </c>
      <c r="AA4522">
        <v>0</v>
      </c>
      <c r="AB4522">
        <v>0</v>
      </c>
      <c r="AC4522">
        <v>0</v>
      </c>
      <c r="AD4522">
        <v>0</v>
      </c>
    </row>
    <row r="4523" spans="2:30" ht="15" customHeight="1" x14ac:dyDescent="0.45">
      <c r="B4523" t="s">
        <v>419</v>
      </c>
      <c r="C4523" t="s">
        <v>191</v>
      </c>
      <c r="D4523" t="s">
        <v>2288</v>
      </c>
      <c r="E4523">
        <v>0</v>
      </c>
      <c r="F4523" t="s">
        <v>6665</v>
      </c>
      <c r="G4523" t="s">
        <v>422</v>
      </c>
      <c r="H4523" t="s">
        <v>1685</v>
      </c>
      <c r="I4523" t="s">
        <v>1686</v>
      </c>
      <c r="J4523">
        <v>2</v>
      </c>
      <c r="K4523">
        <v>7437.8159999999998</v>
      </c>
      <c r="L4523">
        <v>7682.2370000000001</v>
      </c>
      <c r="M4523">
        <v>9461.0640000000003</v>
      </c>
      <c r="N4523">
        <v>9579.5969999999998</v>
      </c>
      <c r="O4523">
        <v>9693.2800000000007</v>
      </c>
      <c r="P4523">
        <v>9827.7739999999994</v>
      </c>
      <c r="Q4523">
        <v>9988.2669999999998</v>
      </c>
      <c r="R4523">
        <v>10139.606</v>
      </c>
      <c r="S4523">
        <v>10278.046</v>
      </c>
      <c r="T4523">
        <v>10416.299000000001</v>
      </c>
      <c r="U4523">
        <v>10554.922</v>
      </c>
      <c r="V4523">
        <v>10693.674000000001</v>
      </c>
      <c r="W4523">
        <v>10832.592000000001</v>
      </c>
      <c r="X4523">
        <v>10971.745999999999</v>
      </c>
      <c r="Y4523">
        <v>11110.803</v>
      </c>
      <c r="Z4523">
        <v>11249.808000000001</v>
      </c>
      <c r="AA4523">
        <v>11388.689</v>
      </c>
      <c r="AB4523">
        <v>11527.397000000001</v>
      </c>
      <c r="AC4523">
        <v>11665.941999999999</v>
      </c>
      <c r="AD4523">
        <v>11804.302</v>
      </c>
    </row>
    <row r="4524" spans="2:30" ht="15" customHeight="1" x14ac:dyDescent="0.45">
      <c r="B4524" t="s">
        <v>419</v>
      </c>
      <c r="C4524" t="s">
        <v>191</v>
      </c>
      <c r="D4524" t="s">
        <v>2289</v>
      </c>
      <c r="E4524">
        <v>0</v>
      </c>
      <c r="F4524" t="s">
        <v>6665</v>
      </c>
      <c r="G4524" t="s">
        <v>422</v>
      </c>
      <c r="H4524" t="s">
        <v>1685</v>
      </c>
      <c r="I4524" t="s">
        <v>1686</v>
      </c>
      <c r="J4524">
        <v>2</v>
      </c>
      <c r="K4524">
        <v>0</v>
      </c>
      <c r="L4524">
        <v>0</v>
      </c>
      <c r="M4524">
        <v>0</v>
      </c>
      <c r="N4524">
        <v>0</v>
      </c>
      <c r="O4524">
        <v>0</v>
      </c>
      <c r="P4524">
        <v>0</v>
      </c>
      <c r="Q4524">
        <v>0</v>
      </c>
      <c r="R4524">
        <v>0</v>
      </c>
      <c r="S4524">
        <v>0</v>
      </c>
      <c r="T4524">
        <v>0</v>
      </c>
      <c r="U4524">
        <v>0</v>
      </c>
      <c r="V4524">
        <v>0</v>
      </c>
      <c r="W4524">
        <v>0</v>
      </c>
      <c r="X4524">
        <v>0</v>
      </c>
      <c r="Y4524">
        <v>0</v>
      </c>
      <c r="Z4524">
        <v>0</v>
      </c>
      <c r="AA4524">
        <v>0</v>
      </c>
      <c r="AB4524">
        <v>0</v>
      </c>
      <c r="AC4524">
        <v>0</v>
      </c>
      <c r="AD4524">
        <v>0</v>
      </c>
    </row>
    <row r="4525" spans="2:30" ht="15" customHeight="1" x14ac:dyDescent="0.45">
      <c r="B4525" t="s">
        <v>419</v>
      </c>
      <c r="C4525" t="s">
        <v>191</v>
      </c>
      <c r="D4525" t="s">
        <v>2290</v>
      </c>
      <c r="E4525">
        <v>0</v>
      </c>
      <c r="F4525" t="s">
        <v>6665</v>
      </c>
      <c r="G4525" t="s">
        <v>422</v>
      </c>
      <c r="H4525" t="s">
        <v>1685</v>
      </c>
      <c r="I4525" t="s">
        <v>1686</v>
      </c>
      <c r="J4525">
        <v>2</v>
      </c>
      <c r="K4525">
        <v>0</v>
      </c>
      <c r="L4525">
        <v>0</v>
      </c>
      <c r="M4525">
        <v>0</v>
      </c>
      <c r="N4525">
        <v>0</v>
      </c>
      <c r="O4525">
        <v>0</v>
      </c>
      <c r="P4525">
        <v>0</v>
      </c>
      <c r="Q4525">
        <v>0</v>
      </c>
      <c r="R4525">
        <v>0</v>
      </c>
      <c r="S4525">
        <v>0</v>
      </c>
      <c r="T4525">
        <v>0</v>
      </c>
      <c r="U4525">
        <v>0</v>
      </c>
      <c r="V4525">
        <v>0</v>
      </c>
      <c r="W4525">
        <v>0</v>
      </c>
      <c r="X4525">
        <v>0</v>
      </c>
      <c r="Y4525">
        <v>0</v>
      </c>
      <c r="Z4525">
        <v>0</v>
      </c>
      <c r="AA4525">
        <v>0</v>
      </c>
      <c r="AB4525">
        <v>0</v>
      </c>
      <c r="AC4525">
        <v>0</v>
      </c>
      <c r="AD4525">
        <v>0</v>
      </c>
    </row>
    <row r="4526" spans="2:30" ht="15" customHeight="1" x14ac:dyDescent="0.45">
      <c r="B4526" t="s">
        <v>419</v>
      </c>
      <c r="C4526" t="s">
        <v>191</v>
      </c>
      <c r="D4526" t="s">
        <v>2291</v>
      </c>
      <c r="E4526">
        <v>0</v>
      </c>
      <c r="F4526" t="s">
        <v>6665</v>
      </c>
      <c r="G4526" t="s">
        <v>422</v>
      </c>
      <c r="H4526" t="s">
        <v>1685</v>
      </c>
      <c r="I4526" t="s">
        <v>1686</v>
      </c>
      <c r="J4526">
        <v>2</v>
      </c>
      <c r="K4526">
        <v>0</v>
      </c>
      <c r="L4526">
        <v>0</v>
      </c>
      <c r="M4526">
        <v>0</v>
      </c>
      <c r="N4526">
        <v>0</v>
      </c>
      <c r="O4526">
        <v>0</v>
      </c>
      <c r="P4526">
        <v>0</v>
      </c>
      <c r="Q4526">
        <v>0</v>
      </c>
      <c r="R4526">
        <v>0</v>
      </c>
      <c r="S4526">
        <v>0</v>
      </c>
      <c r="T4526">
        <v>0</v>
      </c>
      <c r="U4526">
        <v>0</v>
      </c>
      <c r="V4526">
        <v>0</v>
      </c>
      <c r="W4526">
        <v>0</v>
      </c>
      <c r="X4526">
        <v>0</v>
      </c>
      <c r="Y4526">
        <v>0</v>
      </c>
      <c r="Z4526">
        <v>0</v>
      </c>
      <c r="AA4526">
        <v>0</v>
      </c>
      <c r="AB4526">
        <v>0</v>
      </c>
      <c r="AC4526">
        <v>0</v>
      </c>
      <c r="AD4526">
        <v>0</v>
      </c>
    </row>
    <row r="4527" spans="2:30" ht="15" customHeight="1" x14ac:dyDescent="0.45">
      <c r="B4527" t="s">
        <v>419</v>
      </c>
      <c r="C4527" t="s">
        <v>191</v>
      </c>
      <c r="D4527" t="s">
        <v>2292</v>
      </c>
      <c r="E4527" t="s">
        <v>2293</v>
      </c>
      <c r="F4527" t="s">
        <v>6708</v>
      </c>
      <c r="G4527" t="s">
        <v>422</v>
      </c>
      <c r="H4527" t="s">
        <v>1685</v>
      </c>
      <c r="I4527" t="s">
        <v>1686</v>
      </c>
      <c r="J4527">
        <v>2</v>
      </c>
      <c r="K4527">
        <v>0</v>
      </c>
      <c r="L4527">
        <v>0</v>
      </c>
      <c r="M4527">
        <v>0</v>
      </c>
      <c r="N4527">
        <v>0</v>
      </c>
      <c r="O4527">
        <v>0</v>
      </c>
      <c r="P4527">
        <v>0</v>
      </c>
      <c r="Q4527">
        <v>0</v>
      </c>
      <c r="R4527">
        <v>0</v>
      </c>
      <c r="S4527">
        <v>0</v>
      </c>
      <c r="T4527">
        <v>0</v>
      </c>
      <c r="U4527">
        <v>0</v>
      </c>
      <c r="V4527">
        <v>0</v>
      </c>
      <c r="W4527">
        <v>0</v>
      </c>
      <c r="X4527">
        <v>0</v>
      </c>
      <c r="Y4527">
        <v>0</v>
      </c>
      <c r="Z4527">
        <v>0</v>
      </c>
      <c r="AA4527">
        <v>0</v>
      </c>
      <c r="AB4527">
        <v>0</v>
      </c>
      <c r="AC4527">
        <v>0</v>
      </c>
      <c r="AD4527">
        <v>0</v>
      </c>
    </row>
    <row r="4528" spans="2:30" ht="15" customHeight="1" x14ac:dyDescent="0.45">
      <c r="B4528" t="s">
        <v>419</v>
      </c>
      <c r="C4528" t="s">
        <v>191</v>
      </c>
      <c r="D4528" t="s">
        <v>2295</v>
      </c>
      <c r="E4528" t="s">
        <v>2296</v>
      </c>
      <c r="F4528" t="s">
        <v>6709</v>
      </c>
      <c r="G4528" t="s">
        <v>422</v>
      </c>
      <c r="H4528" t="s">
        <v>1685</v>
      </c>
      <c r="I4528" t="s">
        <v>1686</v>
      </c>
      <c r="J4528">
        <v>2</v>
      </c>
      <c r="K4528">
        <v>6562.2219999999998</v>
      </c>
      <c r="L4528">
        <v>6617.1670000000004</v>
      </c>
      <c r="M4528">
        <v>8127.7539999999999</v>
      </c>
      <c r="N4528">
        <v>8218.8449999999993</v>
      </c>
      <c r="O4528">
        <v>8305.8330000000005</v>
      </c>
      <c r="P4528">
        <v>8409.5030000000006</v>
      </c>
      <c r="Q4528">
        <v>8533.9989999999998</v>
      </c>
      <c r="R4528">
        <v>8650.8819999999996</v>
      </c>
      <c r="S4528">
        <v>8757.1569999999992</v>
      </c>
      <c r="T4528">
        <v>8863.0949999999993</v>
      </c>
      <c r="U4528">
        <v>8969.1460000000006</v>
      </c>
      <c r="V4528">
        <v>9075.116</v>
      </c>
      <c r="W4528">
        <v>9181.0370000000003</v>
      </c>
      <c r="X4528">
        <v>9286.9639999999999</v>
      </c>
      <c r="Y4528">
        <v>9392.6319999999996</v>
      </c>
      <c r="Z4528">
        <v>9498.0769999999993</v>
      </c>
      <c r="AA4528">
        <v>9603.2430000000004</v>
      </c>
      <c r="AB4528">
        <v>9708.0920000000006</v>
      </c>
      <c r="AC4528">
        <v>9812.6329999999998</v>
      </c>
      <c r="AD4528">
        <v>9916.8490000000002</v>
      </c>
    </row>
    <row r="4529" spans="2:30" ht="15" customHeight="1" x14ac:dyDescent="0.45">
      <c r="B4529" t="s">
        <v>419</v>
      </c>
      <c r="C4529" t="s">
        <v>191</v>
      </c>
      <c r="D4529" t="s">
        <v>2298</v>
      </c>
      <c r="E4529">
        <v>0</v>
      </c>
      <c r="F4529" t="s">
        <v>6665</v>
      </c>
      <c r="G4529" t="s">
        <v>422</v>
      </c>
      <c r="H4529" t="s">
        <v>1685</v>
      </c>
      <c r="I4529" t="s">
        <v>1686</v>
      </c>
      <c r="J4529">
        <v>2</v>
      </c>
      <c r="K4529">
        <v>7437.8159999999998</v>
      </c>
      <c r="L4529">
        <v>7682.2370000000001</v>
      </c>
      <c r="M4529">
        <v>9461.0640000000003</v>
      </c>
      <c r="N4529">
        <v>9579.5969999999998</v>
      </c>
      <c r="O4529">
        <v>9693.2800000000007</v>
      </c>
      <c r="P4529">
        <v>9827.7739999999994</v>
      </c>
      <c r="Q4529">
        <v>9988.2669999999998</v>
      </c>
      <c r="R4529">
        <v>10139.606</v>
      </c>
      <c r="S4529">
        <v>10278.046</v>
      </c>
      <c r="T4529">
        <v>10416.299000000001</v>
      </c>
      <c r="U4529">
        <v>10554.922</v>
      </c>
      <c r="V4529">
        <v>10693.674000000001</v>
      </c>
      <c r="W4529">
        <v>10832.592000000001</v>
      </c>
      <c r="X4529">
        <v>10971.745999999999</v>
      </c>
      <c r="Y4529">
        <v>11110.803</v>
      </c>
      <c r="Z4529">
        <v>11249.808000000001</v>
      </c>
      <c r="AA4529">
        <v>11388.689</v>
      </c>
      <c r="AB4529">
        <v>11527.397000000001</v>
      </c>
      <c r="AC4529">
        <v>11665.941999999999</v>
      </c>
      <c r="AD4529">
        <v>11804.302</v>
      </c>
    </row>
    <row r="4530" spans="2:30" ht="15" customHeight="1" x14ac:dyDescent="0.45">
      <c r="B4530" t="s">
        <v>419</v>
      </c>
      <c r="C4530" t="s">
        <v>191</v>
      </c>
      <c r="D4530" t="s">
        <v>2299</v>
      </c>
      <c r="E4530">
        <v>0</v>
      </c>
      <c r="F4530" t="s">
        <v>6665</v>
      </c>
      <c r="G4530" t="s">
        <v>422</v>
      </c>
      <c r="H4530" t="s">
        <v>1685</v>
      </c>
      <c r="I4530" t="s">
        <v>1686</v>
      </c>
      <c r="J4530">
        <v>2</v>
      </c>
      <c r="K4530">
        <v>0</v>
      </c>
      <c r="L4530">
        <v>0</v>
      </c>
      <c r="M4530">
        <v>0</v>
      </c>
      <c r="N4530">
        <v>0</v>
      </c>
      <c r="O4530">
        <v>0</v>
      </c>
      <c r="P4530">
        <v>0</v>
      </c>
      <c r="Q4530">
        <v>0</v>
      </c>
      <c r="R4530">
        <v>0</v>
      </c>
      <c r="S4530">
        <v>0</v>
      </c>
      <c r="T4530">
        <v>0</v>
      </c>
      <c r="U4530">
        <v>0</v>
      </c>
      <c r="V4530">
        <v>0</v>
      </c>
      <c r="W4530">
        <v>0</v>
      </c>
      <c r="X4530">
        <v>0</v>
      </c>
      <c r="Y4530">
        <v>0</v>
      </c>
      <c r="Z4530">
        <v>0</v>
      </c>
      <c r="AA4530">
        <v>0</v>
      </c>
      <c r="AB4530">
        <v>0</v>
      </c>
      <c r="AC4530">
        <v>0</v>
      </c>
      <c r="AD4530">
        <v>0</v>
      </c>
    </row>
    <row r="4531" spans="2:30" ht="15" customHeight="1" x14ac:dyDescent="0.45">
      <c r="B4531" t="s">
        <v>419</v>
      </c>
      <c r="C4531" t="s">
        <v>191</v>
      </c>
      <c r="D4531" t="s">
        <v>2300</v>
      </c>
      <c r="E4531" t="s">
        <v>2301</v>
      </c>
      <c r="F4531" t="s">
        <v>6710</v>
      </c>
      <c r="G4531" t="s">
        <v>422</v>
      </c>
      <c r="H4531" t="s">
        <v>1685</v>
      </c>
      <c r="I4531" t="s">
        <v>1686</v>
      </c>
      <c r="J4531">
        <v>2</v>
      </c>
      <c r="K4531">
        <v>0</v>
      </c>
      <c r="L4531">
        <v>0</v>
      </c>
      <c r="M4531">
        <v>0</v>
      </c>
      <c r="N4531">
        <v>0</v>
      </c>
      <c r="O4531">
        <v>0</v>
      </c>
      <c r="P4531">
        <v>0</v>
      </c>
      <c r="Q4531">
        <v>0</v>
      </c>
      <c r="R4531">
        <v>0</v>
      </c>
      <c r="S4531">
        <v>0</v>
      </c>
      <c r="T4531">
        <v>0</v>
      </c>
      <c r="U4531">
        <v>0</v>
      </c>
      <c r="V4531">
        <v>0</v>
      </c>
      <c r="W4531">
        <v>0</v>
      </c>
      <c r="X4531">
        <v>0</v>
      </c>
      <c r="Y4531">
        <v>0</v>
      </c>
      <c r="Z4531">
        <v>0</v>
      </c>
      <c r="AA4531">
        <v>0</v>
      </c>
      <c r="AB4531">
        <v>0</v>
      </c>
      <c r="AC4531">
        <v>0</v>
      </c>
      <c r="AD4531">
        <v>0</v>
      </c>
    </row>
    <row r="4532" spans="2:30" ht="15" customHeight="1" x14ac:dyDescent="0.45">
      <c r="B4532" t="s">
        <v>419</v>
      </c>
      <c r="C4532" t="s">
        <v>191</v>
      </c>
      <c r="D4532" t="s">
        <v>2303</v>
      </c>
      <c r="E4532" t="s">
        <v>2304</v>
      </c>
      <c r="F4532" t="s">
        <v>6711</v>
      </c>
      <c r="G4532" t="s">
        <v>422</v>
      </c>
      <c r="H4532" t="s">
        <v>1685</v>
      </c>
      <c r="I4532" t="s">
        <v>1686</v>
      </c>
      <c r="J4532">
        <v>2</v>
      </c>
      <c r="K4532">
        <v>0</v>
      </c>
      <c r="L4532">
        <v>0</v>
      </c>
      <c r="M4532">
        <v>0</v>
      </c>
      <c r="N4532">
        <v>0</v>
      </c>
      <c r="O4532">
        <v>0</v>
      </c>
      <c r="P4532">
        <v>0</v>
      </c>
      <c r="Q4532">
        <v>0</v>
      </c>
      <c r="R4532">
        <v>0</v>
      </c>
      <c r="S4532">
        <v>0</v>
      </c>
      <c r="T4532">
        <v>0</v>
      </c>
      <c r="U4532">
        <v>0</v>
      </c>
      <c r="V4532">
        <v>0</v>
      </c>
      <c r="W4532">
        <v>0</v>
      </c>
      <c r="X4532">
        <v>0</v>
      </c>
      <c r="Y4532">
        <v>0</v>
      </c>
      <c r="Z4532">
        <v>0</v>
      </c>
      <c r="AA4532">
        <v>0</v>
      </c>
      <c r="AB4532">
        <v>0</v>
      </c>
      <c r="AC4532">
        <v>0</v>
      </c>
      <c r="AD4532">
        <v>0</v>
      </c>
    </row>
    <row r="4533" spans="2:30" ht="15" customHeight="1" x14ac:dyDescent="0.45">
      <c r="B4533" t="s">
        <v>419</v>
      </c>
      <c r="C4533" t="s">
        <v>191</v>
      </c>
      <c r="D4533" t="s">
        <v>2306</v>
      </c>
      <c r="E4533" t="s">
        <v>2307</v>
      </c>
      <c r="F4533" t="s">
        <v>6712</v>
      </c>
      <c r="G4533" t="s">
        <v>422</v>
      </c>
      <c r="H4533" t="s">
        <v>1685</v>
      </c>
      <c r="I4533" t="s">
        <v>1686</v>
      </c>
      <c r="J4533">
        <v>2</v>
      </c>
      <c r="K4533">
        <v>0</v>
      </c>
      <c r="L4533">
        <v>0</v>
      </c>
      <c r="M4533">
        <v>0</v>
      </c>
      <c r="N4533">
        <v>0</v>
      </c>
      <c r="O4533">
        <v>0</v>
      </c>
      <c r="P4533">
        <v>0</v>
      </c>
      <c r="Q4533">
        <v>0</v>
      </c>
      <c r="R4533">
        <v>0</v>
      </c>
      <c r="S4533">
        <v>0</v>
      </c>
      <c r="T4533">
        <v>0</v>
      </c>
      <c r="U4533">
        <v>0</v>
      </c>
      <c r="V4533">
        <v>0</v>
      </c>
      <c r="W4533">
        <v>0</v>
      </c>
      <c r="X4533">
        <v>0</v>
      </c>
      <c r="Y4533">
        <v>0</v>
      </c>
      <c r="Z4533">
        <v>0</v>
      </c>
      <c r="AA4533">
        <v>0</v>
      </c>
      <c r="AB4533">
        <v>0</v>
      </c>
      <c r="AC4533">
        <v>0</v>
      </c>
      <c r="AD4533">
        <v>0</v>
      </c>
    </row>
    <row r="4534" spans="2:30" ht="15" customHeight="1" x14ac:dyDescent="0.45">
      <c r="B4534" t="s">
        <v>419</v>
      </c>
      <c r="C4534" t="s">
        <v>191</v>
      </c>
      <c r="D4534" t="s">
        <v>2309</v>
      </c>
      <c r="E4534" t="s">
        <v>2310</v>
      </c>
      <c r="F4534" t="s">
        <v>6713</v>
      </c>
      <c r="G4534" t="s">
        <v>422</v>
      </c>
      <c r="H4534" t="s">
        <v>1685</v>
      </c>
      <c r="I4534" t="s">
        <v>1686</v>
      </c>
      <c r="J4534">
        <v>2</v>
      </c>
      <c r="K4534">
        <v>0</v>
      </c>
      <c r="L4534">
        <v>0</v>
      </c>
      <c r="M4534">
        <v>0</v>
      </c>
      <c r="N4534">
        <v>0</v>
      </c>
      <c r="O4534">
        <v>0</v>
      </c>
      <c r="P4534">
        <v>0</v>
      </c>
      <c r="Q4534">
        <v>0</v>
      </c>
      <c r="R4534">
        <v>0</v>
      </c>
      <c r="S4534">
        <v>0</v>
      </c>
      <c r="T4534">
        <v>0</v>
      </c>
      <c r="U4534">
        <v>0</v>
      </c>
      <c r="V4534">
        <v>0</v>
      </c>
      <c r="W4534">
        <v>0</v>
      </c>
      <c r="X4534">
        <v>0</v>
      </c>
      <c r="Y4534">
        <v>0</v>
      </c>
      <c r="Z4534">
        <v>0</v>
      </c>
      <c r="AA4534">
        <v>0</v>
      </c>
      <c r="AB4534">
        <v>0</v>
      </c>
      <c r="AC4534">
        <v>0</v>
      </c>
      <c r="AD4534">
        <v>0</v>
      </c>
    </row>
    <row r="4535" spans="2:30" ht="15" customHeight="1" x14ac:dyDescent="0.45">
      <c r="B4535" t="s">
        <v>419</v>
      </c>
      <c r="C4535" t="s">
        <v>191</v>
      </c>
      <c r="D4535" t="s">
        <v>2312</v>
      </c>
      <c r="E4535" t="s">
        <v>2313</v>
      </c>
      <c r="F4535" t="s">
        <v>6714</v>
      </c>
      <c r="G4535" t="s">
        <v>422</v>
      </c>
      <c r="H4535" t="s">
        <v>1685</v>
      </c>
      <c r="I4535" t="s">
        <v>1686</v>
      </c>
      <c r="J4535">
        <v>2</v>
      </c>
      <c r="K4535">
        <v>0</v>
      </c>
      <c r="L4535">
        <v>0</v>
      </c>
      <c r="M4535">
        <v>0</v>
      </c>
      <c r="N4535">
        <v>0</v>
      </c>
      <c r="O4535">
        <v>0</v>
      </c>
      <c r="P4535">
        <v>0</v>
      </c>
      <c r="Q4535">
        <v>0</v>
      </c>
      <c r="R4535">
        <v>0</v>
      </c>
      <c r="S4535">
        <v>0</v>
      </c>
      <c r="T4535">
        <v>0</v>
      </c>
      <c r="U4535">
        <v>0</v>
      </c>
      <c r="V4535">
        <v>0</v>
      </c>
      <c r="W4535">
        <v>0</v>
      </c>
      <c r="X4535">
        <v>0</v>
      </c>
      <c r="Y4535">
        <v>0</v>
      </c>
      <c r="Z4535">
        <v>0</v>
      </c>
      <c r="AA4535">
        <v>0</v>
      </c>
      <c r="AB4535">
        <v>0</v>
      </c>
      <c r="AC4535">
        <v>0</v>
      </c>
      <c r="AD4535">
        <v>0</v>
      </c>
    </row>
    <row r="4536" spans="2:30" ht="15" customHeight="1" x14ac:dyDescent="0.45">
      <c r="B4536" t="s">
        <v>419</v>
      </c>
      <c r="C4536" t="s">
        <v>191</v>
      </c>
      <c r="D4536" t="s">
        <v>2315</v>
      </c>
      <c r="E4536" t="s">
        <v>2316</v>
      </c>
      <c r="F4536" t="s">
        <v>6715</v>
      </c>
      <c r="G4536" t="s">
        <v>422</v>
      </c>
      <c r="H4536" t="s">
        <v>1685</v>
      </c>
      <c r="I4536" t="s">
        <v>1686</v>
      </c>
      <c r="J4536">
        <v>2</v>
      </c>
      <c r="K4536">
        <v>0</v>
      </c>
      <c r="L4536">
        <v>0</v>
      </c>
      <c r="M4536">
        <v>0</v>
      </c>
      <c r="N4536">
        <v>0</v>
      </c>
      <c r="O4536">
        <v>0</v>
      </c>
      <c r="P4536">
        <v>0</v>
      </c>
      <c r="Q4536">
        <v>0</v>
      </c>
      <c r="R4536">
        <v>0</v>
      </c>
      <c r="S4536">
        <v>0</v>
      </c>
      <c r="T4536">
        <v>0</v>
      </c>
      <c r="U4536">
        <v>0</v>
      </c>
      <c r="V4536">
        <v>0</v>
      </c>
      <c r="W4536">
        <v>0</v>
      </c>
      <c r="X4536">
        <v>0</v>
      </c>
      <c r="Y4536">
        <v>0</v>
      </c>
      <c r="Z4536">
        <v>0</v>
      </c>
      <c r="AA4536">
        <v>0</v>
      </c>
      <c r="AB4536">
        <v>0</v>
      </c>
      <c r="AC4536">
        <v>0</v>
      </c>
      <c r="AD4536">
        <v>0</v>
      </c>
    </row>
    <row r="4537" spans="2:30" ht="15" customHeight="1" x14ac:dyDescent="0.45">
      <c r="B4537" t="s">
        <v>419</v>
      </c>
      <c r="C4537" t="s">
        <v>191</v>
      </c>
      <c r="D4537" t="s">
        <v>2318</v>
      </c>
      <c r="E4537" t="s">
        <v>2319</v>
      </c>
      <c r="F4537" t="s">
        <v>6716</v>
      </c>
      <c r="G4537" t="s">
        <v>422</v>
      </c>
      <c r="H4537" t="s">
        <v>1685</v>
      </c>
      <c r="I4537" t="s">
        <v>1686</v>
      </c>
      <c r="J4537">
        <v>2</v>
      </c>
      <c r="K4537">
        <v>0</v>
      </c>
      <c r="L4537">
        <v>0</v>
      </c>
      <c r="M4537">
        <v>0</v>
      </c>
      <c r="N4537">
        <v>0</v>
      </c>
      <c r="O4537">
        <v>0</v>
      </c>
      <c r="P4537">
        <v>0</v>
      </c>
      <c r="Q4537">
        <v>0</v>
      </c>
      <c r="R4537">
        <v>0</v>
      </c>
      <c r="S4537">
        <v>0</v>
      </c>
      <c r="T4537">
        <v>0</v>
      </c>
      <c r="U4537">
        <v>0</v>
      </c>
      <c r="V4537">
        <v>0</v>
      </c>
      <c r="W4537">
        <v>0</v>
      </c>
      <c r="X4537">
        <v>0</v>
      </c>
      <c r="Y4537">
        <v>0</v>
      </c>
      <c r="Z4537">
        <v>0</v>
      </c>
      <c r="AA4537">
        <v>0</v>
      </c>
      <c r="AB4537">
        <v>0</v>
      </c>
      <c r="AC4537">
        <v>0</v>
      </c>
      <c r="AD4537">
        <v>0</v>
      </c>
    </row>
    <row r="4538" spans="2:30" ht="15" customHeight="1" x14ac:dyDescent="0.45">
      <c r="B4538" t="s">
        <v>419</v>
      </c>
      <c r="C4538" t="s">
        <v>191</v>
      </c>
      <c r="D4538" t="s">
        <v>2321</v>
      </c>
      <c r="E4538" t="s">
        <v>2322</v>
      </c>
      <c r="F4538" t="s">
        <v>6717</v>
      </c>
      <c r="G4538" t="s">
        <v>422</v>
      </c>
      <c r="H4538" t="s">
        <v>1685</v>
      </c>
      <c r="I4538" t="s">
        <v>1686</v>
      </c>
      <c r="J4538">
        <v>2</v>
      </c>
      <c r="K4538">
        <v>0</v>
      </c>
      <c r="L4538">
        <v>0</v>
      </c>
      <c r="M4538">
        <v>0</v>
      </c>
      <c r="N4538">
        <v>0</v>
      </c>
      <c r="O4538">
        <v>0</v>
      </c>
      <c r="P4538">
        <v>0</v>
      </c>
      <c r="Q4538">
        <v>0</v>
      </c>
      <c r="R4538">
        <v>0</v>
      </c>
      <c r="S4538">
        <v>0</v>
      </c>
      <c r="T4538">
        <v>0</v>
      </c>
      <c r="U4538">
        <v>0</v>
      </c>
      <c r="V4538">
        <v>0</v>
      </c>
      <c r="W4538">
        <v>0</v>
      </c>
      <c r="X4538">
        <v>0</v>
      </c>
      <c r="Y4538">
        <v>0</v>
      </c>
      <c r="Z4538">
        <v>0</v>
      </c>
      <c r="AA4538">
        <v>0</v>
      </c>
      <c r="AB4538">
        <v>0</v>
      </c>
      <c r="AC4538">
        <v>0</v>
      </c>
      <c r="AD4538">
        <v>0</v>
      </c>
    </row>
    <row r="4539" spans="2:30" ht="15" customHeight="1" x14ac:dyDescent="0.45">
      <c r="B4539" t="s">
        <v>419</v>
      </c>
      <c r="C4539" t="s">
        <v>191</v>
      </c>
      <c r="D4539" t="s">
        <v>2324</v>
      </c>
      <c r="E4539" t="s">
        <v>2325</v>
      </c>
      <c r="F4539" t="s">
        <v>6718</v>
      </c>
      <c r="G4539" t="s">
        <v>422</v>
      </c>
      <c r="H4539" t="s">
        <v>1685</v>
      </c>
      <c r="I4539" t="s">
        <v>1686</v>
      </c>
      <c r="J4539">
        <v>2</v>
      </c>
      <c r="K4539">
        <v>0</v>
      </c>
      <c r="L4539">
        <v>0</v>
      </c>
      <c r="M4539">
        <v>0</v>
      </c>
      <c r="N4539">
        <v>0</v>
      </c>
      <c r="O4539">
        <v>0</v>
      </c>
      <c r="P4539">
        <v>0</v>
      </c>
      <c r="Q4539">
        <v>0</v>
      </c>
      <c r="R4539">
        <v>0</v>
      </c>
      <c r="S4539">
        <v>0</v>
      </c>
      <c r="T4539">
        <v>0</v>
      </c>
      <c r="U4539">
        <v>0</v>
      </c>
      <c r="V4539">
        <v>0</v>
      </c>
      <c r="W4539">
        <v>0</v>
      </c>
      <c r="X4539">
        <v>0</v>
      </c>
      <c r="Y4539">
        <v>0</v>
      </c>
      <c r="Z4539">
        <v>0</v>
      </c>
      <c r="AA4539">
        <v>0</v>
      </c>
      <c r="AB4539">
        <v>0</v>
      </c>
      <c r="AC4539">
        <v>0</v>
      </c>
      <c r="AD4539">
        <v>0</v>
      </c>
    </row>
    <row r="4540" spans="2:30" ht="15" customHeight="1" x14ac:dyDescent="0.45">
      <c r="B4540" t="s">
        <v>419</v>
      </c>
      <c r="C4540" t="s">
        <v>191</v>
      </c>
      <c r="D4540" t="s">
        <v>2327</v>
      </c>
      <c r="E4540" t="s">
        <v>2328</v>
      </c>
      <c r="F4540" t="s">
        <v>6719</v>
      </c>
      <c r="G4540" t="s">
        <v>422</v>
      </c>
      <c r="H4540" t="s">
        <v>1685</v>
      </c>
      <c r="I4540" t="s">
        <v>1686</v>
      </c>
      <c r="J4540">
        <v>2</v>
      </c>
      <c r="K4540">
        <v>227.214</v>
      </c>
      <c r="L4540">
        <v>212.61799999999999</v>
      </c>
      <c r="M4540">
        <v>252.76599999999999</v>
      </c>
      <c r="N4540">
        <v>271.80900000000003</v>
      </c>
      <c r="O4540">
        <v>239.02699999999999</v>
      </c>
      <c r="P4540">
        <v>242.999</v>
      </c>
      <c r="Q4540">
        <v>249.08</v>
      </c>
      <c r="R4540">
        <v>254.92599999999999</v>
      </c>
      <c r="S4540">
        <v>260.41000000000003</v>
      </c>
      <c r="T4540">
        <v>265.904</v>
      </c>
      <c r="U4540">
        <v>270.93799999999999</v>
      </c>
      <c r="V4540">
        <v>275.98599999999999</v>
      </c>
      <c r="W4540">
        <v>281.05</v>
      </c>
      <c r="X4540">
        <v>286.13200000000001</v>
      </c>
      <c r="Y4540">
        <v>291.22000000000003</v>
      </c>
      <c r="Z4540">
        <v>296.315</v>
      </c>
      <c r="AA4540">
        <v>301.41500000000002</v>
      </c>
      <c r="AB4540">
        <v>306.51799999999997</v>
      </c>
      <c r="AC4540">
        <v>311.62400000000002</v>
      </c>
      <c r="AD4540">
        <v>316.73099999999999</v>
      </c>
    </row>
    <row r="4541" spans="2:30" ht="15" customHeight="1" x14ac:dyDescent="0.45">
      <c r="B4541" t="s">
        <v>419</v>
      </c>
      <c r="C4541" t="s">
        <v>191</v>
      </c>
      <c r="D4541" t="s">
        <v>2330</v>
      </c>
      <c r="E4541" t="s">
        <v>2331</v>
      </c>
      <c r="F4541" t="s">
        <v>6720</v>
      </c>
      <c r="G4541" t="s">
        <v>422</v>
      </c>
      <c r="H4541" t="s">
        <v>1685</v>
      </c>
      <c r="I4541" t="s">
        <v>1686</v>
      </c>
      <c r="J4541">
        <v>2</v>
      </c>
      <c r="K4541">
        <v>1528.7239999999999</v>
      </c>
      <c r="L4541">
        <v>1311.681</v>
      </c>
      <c r="M4541">
        <v>1444.05</v>
      </c>
      <c r="N4541">
        <v>1501.115</v>
      </c>
      <c r="O4541">
        <v>1342.2080000000001</v>
      </c>
      <c r="P4541">
        <v>1399.7190000000001</v>
      </c>
      <c r="Q4541">
        <v>1468.7439999999999</v>
      </c>
      <c r="R4541">
        <v>1536.104</v>
      </c>
      <c r="S4541">
        <v>1600.0119999999999</v>
      </c>
      <c r="T4541">
        <v>1665.4069999999999</v>
      </c>
      <c r="U4541">
        <v>1732.538</v>
      </c>
      <c r="V4541">
        <v>1801.3209999999999</v>
      </c>
      <c r="W4541">
        <v>1871.7860000000001</v>
      </c>
      <c r="X4541">
        <v>1943.9849999999999</v>
      </c>
      <c r="Y4541">
        <v>2017.78</v>
      </c>
      <c r="Z4541">
        <v>2093.203</v>
      </c>
      <c r="AA4541">
        <v>2170.2289999999998</v>
      </c>
      <c r="AB4541">
        <v>2248.8420000000001</v>
      </c>
      <c r="AC4541">
        <v>2329.0529999999999</v>
      </c>
      <c r="AD4541">
        <v>2410.857</v>
      </c>
    </row>
    <row r="4542" spans="2:30" ht="15" customHeight="1" x14ac:dyDescent="0.45">
      <c r="B4542" t="s">
        <v>419</v>
      </c>
      <c r="C4542" t="s">
        <v>191</v>
      </c>
      <c r="D4542" t="s">
        <v>2333</v>
      </c>
      <c r="E4542" t="s">
        <v>2334</v>
      </c>
      <c r="F4542" t="s">
        <v>6721</v>
      </c>
      <c r="G4542" t="s">
        <v>422</v>
      </c>
      <c r="H4542" t="s">
        <v>1685</v>
      </c>
      <c r="I4542" t="s">
        <v>1686</v>
      </c>
      <c r="J4542">
        <v>2</v>
      </c>
      <c r="K4542">
        <v>0</v>
      </c>
      <c r="L4542">
        <v>0</v>
      </c>
      <c r="M4542">
        <v>0</v>
      </c>
      <c r="N4542">
        <v>0</v>
      </c>
      <c r="O4542">
        <v>0</v>
      </c>
      <c r="P4542">
        <v>0</v>
      </c>
      <c r="Q4542">
        <v>0</v>
      </c>
      <c r="R4542">
        <v>0</v>
      </c>
      <c r="S4542">
        <v>0</v>
      </c>
      <c r="T4542">
        <v>0</v>
      </c>
      <c r="U4542">
        <v>0</v>
      </c>
      <c r="V4542">
        <v>0</v>
      </c>
      <c r="W4542">
        <v>0</v>
      </c>
      <c r="X4542">
        <v>0</v>
      </c>
      <c r="Y4542">
        <v>0</v>
      </c>
      <c r="Z4542">
        <v>0</v>
      </c>
      <c r="AA4542">
        <v>0</v>
      </c>
      <c r="AB4542">
        <v>0</v>
      </c>
      <c r="AC4542">
        <v>0</v>
      </c>
      <c r="AD4542">
        <v>0</v>
      </c>
    </row>
    <row r="4543" spans="2:30" ht="15" customHeight="1" x14ac:dyDescent="0.45">
      <c r="B4543" t="s">
        <v>419</v>
      </c>
      <c r="C4543" t="s">
        <v>191</v>
      </c>
      <c r="D4543" t="s">
        <v>2336</v>
      </c>
      <c r="E4543" t="s">
        <v>2337</v>
      </c>
      <c r="F4543" t="s">
        <v>6722</v>
      </c>
      <c r="G4543" t="s">
        <v>422</v>
      </c>
      <c r="H4543" t="s">
        <v>1685</v>
      </c>
      <c r="I4543" t="s">
        <v>1686</v>
      </c>
      <c r="J4543">
        <v>2</v>
      </c>
      <c r="K4543">
        <v>0</v>
      </c>
      <c r="L4543">
        <v>0</v>
      </c>
      <c r="M4543">
        <v>0</v>
      </c>
      <c r="N4543">
        <v>0</v>
      </c>
      <c r="O4543">
        <v>0</v>
      </c>
      <c r="P4543">
        <v>0</v>
      </c>
      <c r="Q4543">
        <v>0</v>
      </c>
      <c r="R4543">
        <v>0</v>
      </c>
      <c r="S4543">
        <v>0</v>
      </c>
      <c r="T4543">
        <v>0</v>
      </c>
      <c r="U4543">
        <v>0</v>
      </c>
      <c r="V4543">
        <v>0</v>
      </c>
      <c r="W4543">
        <v>0</v>
      </c>
      <c r="X4543">
        <v>0</v>
      </c>
      <c r="Y4543">
        <v>0</v>
      </c>
      <c r="Z4543">
        <v>0</v>
      </c>
      <c r="AA4543">
        <v>0</v>
      </c>
      <c r="AB4543">
        <v>0</v>
      </c>
      <c r="AC4543">
        <v>0</v>
      </c>
      <c r="AD4543">
        <v>0</v>
      </c>
    </row>
    <row r="4544" spans="2:30" ht="15" customHeight="1" x14ac:dyDescent="0.45">
      <c r="B4544" t="s">
        <v>419</v>
      </c>
      <c r="C4544" t="s">
        <v>191</v>
      </c>
      <c r="D4544" t="s">
        <v>2339</v>
      </c>
      <c r="E4544" t="s">
        <v>2340</v>
      </c>
      <c r="F4544" t="s">
        <v>6723</v>
      </c>
      <c r="G4544" t="s">
        <v>422</v>
      </c>
      <c r="H4544" t="s">
        <v>1685</v>
      </c>
      <c r="I4544" t="s">
        <v>1686</v>
      </c>
      <c r="J4544">
        <v>2</v>
      </c>
      <c r="K4544">
        <v>0</v>
      </c>
      <c r="L4544">
        <v>0</v>
      </c>
      <c r="M4544">
        <v>0</v>
      </c>
      <c r="N4544">
        <v>0</v>
      </c>
      <c r="O4544">
        <v>0</v>
      </c>
      <c r="P4544">
        <v>0</v>
      </c>
      <c r="Q4544">
        <v>0</v>
      </c>
      <c r="R4544">
        <v>0</v>
      </c>
      <c r="S4544">
        <v>0</v>
      </c>
      <c r="T4544">
        <v>0</v>
      </c>
      <c r="U4544">
        <v>0</v>
      </c>
      <c r="V4544">
        <v>0</v>
      </c>
      <c r="W4544">
        <v>0</v>
      </c>
      <c r="X4544">
        <v>0</v>
      </c>
      <c r="Y4544">
        <v>0</v>
      </c>
      <c r="Z4544">
        <v>0</v>
      </c>
      <c r="AA4544">
        <v>0</v>
      </c>
      <c r="AB4544">
        <v>0</v>
      </c>
      <c r="AC4544">
        <v>0</v>
      </c>
      <c r="AD4544">
        <v>0</v>
      </c>
    </row>
    <row r="4545" spans="2:30" ht="15" customHeight="1" x14ac:dyDescent="0.45">
      <c r="B4545" t="s">
        <v>419</v>
      </c>
      <c r="C4545" t="s">
        <v>191</v>
      </c>
      <c r="D4545" t="s">
        <v>2342</v>
      </c>
      <c r="E4545" t="s">
        <v>2343</v>
      </c>
      <c r="F4545" t="s">
        <v>6724</v>
      </c>
      <c r="G4545" t="s">
        <v>422</v>
      </c>
      <c r="H4545" t="s">
        <v>1685</v>
      </c>
      <c r="I4545" t="s">
        <v>1686</v>
      </c>
      <c r="J4545">
        <v>2</v>
      </c>
      <c r="K4545">
        <v>0</v>
      </c>
      <c r="L4545">
        <v>0</v>
      </c>
      <c r="M4545">
        <v>0</v>
      </c>
      <c r="N4545">
        <v>0</v>
      </c>
      <c r="O4545">
        <v>0</v>
      </c>
      <c r="P4545">
        <v>0</v>
      </c>
      <c r="Q4545">
        <v>0</v>
      </c>
      <c r="R4545">
        <v>0</v>
      </c>
      <c r="S4545">
        <v>0</v>
      </c>
      <c r="T4545">
        <v>0</v>
      </c>
      <c r="U4545">
        <v>0</v>
      </c>
      <c r="V4545">
        <v>0</v>
      </c>
      <c r="W4545">
        <v>0</v>
      </c>
      <c r="X4545">
        <v>0</v>
      </c>
      <c r="Y4545">
        <v>0</v>
      </c>
      <c r="Z4545">
        <v>0</v>
      </c>
      <c r="AA4545">
        <v>0</v>
      </c>
      <c r="AB4545">
        <v>0</v>
      </c>
      <c r="AC4545">
        <v>0</v>
      </c>
      <c r="AD4545">
        <v>0</v>
      </c>
    </row>
    <row r="4546" spans="2:30" ht="15" customHeight="1" x14ac:dyDescent="0.45">
      <c r="B4546" t="s">
        <v>419</v>
      </c>
      <c r="C4546" t="s">
        <v>191</v>
      </c>
      <c r="D4546" t="s">
        <v>2345</v>
      </c>
      <c r="E4546" t="s">
        <v>2346</v>
      </c>
      <c r="F4546" t="s">
        <v>6725</v>
      </c>
      <c r="G4546" t="s">
        <v>422</v>
      </c>
      <c r="H4546" t="s">
        <v>1685</v>
      </c>
      <c r="I4546" t="s">
        <v>1686</v>
      </c>
      <c r="J4546">
        <v>2</v>
      </c>
      <c r="K4546">
        <v>0</v>
      </c>
      <c r="L4546">
        <v>0</v>
      </c>
      <c r="M4546">
        <v>0</v>
      </c>
      <c r="N4546">
        <v>0</v>
      </c>
      <c r="O4546">
        <v>0</v>
      </c>
      <c r="P4546">
        <v>0</v>
      </c>
      <c r="Q4546">
        <v>0</v>
      </c>
      <c r="R4546">
        <v>0</v>
      </c>
      <c r="S4546">
        <v>0</v>
      </c>
      <c r="T4546">
        <v>0</v>
      </c>
      <c r="U4546">
        <v>0</v>
      </c>
      <c r="V4546">
        <v>0</v>
      </c>
      <c r="W4546">
        <v>0</v>
      </c>
      <c r="X4546">
        <v>0</v>
      </c>
      <c r="Y4546">
        <v>0</v>
      </c>
      <c r="Z4546">
        <v>0</v>
      </c>
      <c r="AA4546">
        <v>0</v>
      </c>
      <c r="AB4546">
        <v>0</v>
      </c>
      <c r="AC4546">
        <v>0</v>
      </c>
      <c r="AD4546">
        <v>0</v>
      </c>
    </row>
    <row r="4547" spans="2:30" ht="15" customHeight="1" x14ac:dyDescent="0.45">
      <c r="B4547" t="s">
        <v>419</v>
      </c>
      <c r="C4547" t="s">
        <v>191</v>
      </c>
      <c r="D4547" t="s">
        <v>2348</v>
      </c>
      <c r="E4547" t="s">
        <v>2349</v>
      </c>
      <c r="F4547" t="s">
        <v>6726</v>
      </c>
      <c r="G4547" t="s">
        <v>422</v>
      </c>
      <c r="H4547" t="s">
        <v>1685</v>
      </c>
      <c r="I4547" t="s">
        <v>1686</v>
      </c>
      <c r="J4547">
        <v>2</v>
      </c>
      <c r="K4547">
        <v>0</v>
      </c>
      <c r="L4547">
        <v>0</v>
      </c>
      <c r="M4547">
        <v>0</v>
      </c>
      <c r="N4547">
        <v>0</v>
      </c>
      <c r="O4547">
        <v>0</v>
      </c>
      <c r="P4547">
        <v>0</v>
      </c>
      <c r="Q4547">
        <v>0</v>
      </c>
      <c r="R4547">
        <v>0</v>
      </c>
      <c r="S4547">
        <v>0</v>
      </c>
      <c r="T4547">
        <v>0</v>
      </c>
      <c r="U4547">
        <v>0</v>
      </c>
      <c r="V4547">
        <v>0</v>
      </c>
      <c r="W4547">
        <v>0</v>
      </c>
      <c r="X4547">
        <v>0</v>
      </c>
      <c r="Y4547">
        <v>0</v>
      </c>
      <c r="Z4547">
        <v>0</v>
      </c>
      <c r="AA4547">
        <v>0</v>
      </c>
      <c r="AB4547">
        <v>0</v>
      </c>
      <c r="AC4547">
        <v>0</v>
      </c>
      <c r="AD4547">
        <v>0</v>
      </c>
    </row>
    <row r="4548" spans="2:30" ht="15" customHeight="1" x14ac:dyDescent="0.45">
      <c r="B4548" t="s">
        <v>419</v>
      </c>
      <c r="C4548" t="s">
        <v>191</v>
      </c>
      <c r="D4548" t="s">
        <v>2351</v>
      </c>
      <c r="E4548" t="s">
        <v>2352</v>
      </c>
      <c r="F4548" t="s">
        <v>6727</v>
      </c>
      <c r="G4548" t="s">
        <v>422</v>
      </c>
      <c r="H4548" t="s">
        <v>1685</v>
      </c>
      <c r="I4548" t="s">
        <v>1686</v>
      </c>
      <c r="J4548">
        <v>2</v>
      </c>
      <c r="K4548">
        <v>0</v>
      </c>
      <c r="L4548">
        <v>0</v>
      </c>
      <c r="M4548">
        <v>0</v>
      </c>
      <c r="N4548">
        <v>0</v>
      </c>
      <c r="O4548">
        <v>0</v>
      </c>
      <c r="P4548">
        <v>0</v>
      </c>
      <c r="Q4548">
        <v>0</v>
      </c>
      <c r="R4548">
        <v>0</v>
      </c>
      <c r="S4548">
        <v>0</v>
      </c>
      <c r="T4548">
        <v>0</v>
      </c>
      <c r="U4548">
        <v>0</v>
      </c>
      <c r="V4548">
        <v>0</v>
      </c>
      <c r="W4548">
        <v>0</v>
      </c>
      <c r="X4548">
        <v>0</v>
      </c>
      <c r="Y4548">
        <v>0</v>
      </c>
      <c r="Z4548">
        <v>0</v>
      </c>
      <c r="AA4548">
        <v>0</v>
      </c>
      <c r="AB4548">
        <v>0</v>
      </c>
      <c r="AC4548">
        <v>0</v>
      </c>
      <c r="AD4548">
        <v>0</v>
      </c>
    </row>
    <row r="4549" spans="2:30" ht="15" customHeight="1" x14ac:dyDescent="0.45">
      <c r="B4549" t="s">
        <v>419</v>
      </c>
      <c r="C4549" t="s">
        <v>191</v>
      </c>
      <c r="D4549" t="s">
        <v>2354</v>
      </c>
      <c r="E4549" t="s">
        <v>2355</v>
      </c>
      <c r="F4549" t="s">
        <v>6728</v>
      </c>
      <c r="G4549" t="s">
        <v>422</v>
      </c>
      <c r="H4549" t="s">
        <v>1685</v>
      </c>
      <c r="I4549" t="s">
        <v>1686</v>
      </c>
      <c r="J4549">
        <v>2</v>
      </c>
      <c r="K4549">
        <v>0</v>
      </c>
      <c r="L4549">
        <v>0</v>
      </c>
      <c r="M4549">
        <v>0</v>
      </c>
      <c r="N4549">
        <v>0</v>
      </c>
      <c r="O4549">
        <v>0</v>
      </c>
      <c r="P4549">
        <v>0</v>
      </c>
      <c r="Q4549">
        <v>0</v>
      </c>
      <c r="R4549">
        <v>0</v>
      </c>
      <c r="S4549">
        <v>0</v>
      </c>
      <c r="T4549">
        <v>0</v>
      </c>
      <c r="U4549">
        <v>0</v>
      </c>
      <c r="V4549">
        <v>0</v>
      </c>
      <c r="W4549">
        <v>0</v>
      </c>
      <c r="X4549">
        <v>0</v>
      </c>
      <c r="Y4549">
        <v>0</v>
      </c>
      <c r="Z4549">
        <v>0</v>
      </c>
      <c r="AA4549">
        <v>0</v>
      </c>
      <c r="AB4549">
        <v>0</v>
      </c>
      <c r="AC4549">
        <v>0</v>
      </c>
      <c r="AD4549">
        <v>0</v>
      </c>
    </row>
    <row r="4550" spans="2:30" ht="15" customHeight="1" x14ac:dyDescent="0.45">
      <c r="B4550" t="s">
        <v>419</v>
      </c>
      <c r="C4550" t="s">
        <v>191</v>
      </c>
      <c r="D4550" t="s">
        <v>2357</v>
      </c>
      <c r="E4550" t="s">
        <v>2358</v>
      </c>
      <c r="F4550" t="s">
        <v>6729</v>
      </c>
      <c r="G4550" t="s">
        <v>422</v>
      </c>
      <c r="H4550" t="s">
        <v>1685</v>
      </c>
      <c r="I4550" t="s">
        <v>1686</v>
      </c>
      <c r="J4550">
        <v>2</v>
      </c>
      <c r="K4550">
        <v>0</v>
      </c>
      <c r="L4550">
        <v>0</v>
      </c>
      <c r="M4550">
        <v>0</v>
      </c>
      <c r="N4550">
        <v>0</v>
      </c>
      <c r="O4550">
        <v>0</v>
      </c>
      <c r="P4550">
        <v>0</v>
      </c>
      <c r="Q4550">
        <v>0</v>
      </c>
      <c r="R4550">
        <v>0</v>
      </c>
      <c r="S4550">
        <v>0</v>
      </c>
      <c r="T4550">
        <v>0</v>
      </c>
      <c r="U4550">
        <v>0</v>
      </c>
      <c r="V4550">
        <v>0</v>
      </c>
      <c r="W4550">
        <v>0</v>
      </c>
      <c r="X4550">
        <v>0</v>
      </c>
      <c r="Y4550">
        <v>0</v>
      </c>
      <c r="Z4550">
        <v>0</v>
      </c>
      <c r="AA4550">
        <v>0</v>
      </c>
      <c r="AB4550">
        <v>0</v>
      </c>
      <c r="AC4550">
        <v>0</v>
      </c>
      <c r="AD4550">
        <v>0</v>
      </c>
    </row>
    <row r="4551" spans="2:30" ht="15" customHeight="1" x14ac:dyDescent="0.45">
      <c r="B4551" t="s">
        <v>419</v>
      </c>
      <c r="C4551" t="s">
        <v>191</v>
      </c>
      <c r="D4551" t="s">
        <v>2360</v>
      </c>
      <c r="E4551" t="s">
        <v>2361</v>
      </c>
      <c r="F4551" t="s">
        <v>6730</v>
      </c>
      <c r="G4551" t="s">
        <v>422</v>
      </c>
      <c r="H4551" t="s">
        <v>1685</v>
      </c>
      <c r="I4551" t="s">
        <v>1686</v>
      </c>
      <c r="J4551">
        <v>2</v>
      </c>
      <c r="K4551">
        <v>0</v>
      </c>
      <c r="L4551">
        <v>0</v>
      </c>
      <c r="M4551">
        <v>0</v>
      </c>
      <c r="N4551">
        <v>0</v>
      </c>
      <c r="O4551">
        <v>0</v>
      </c>
      <c r="P4551">
        <v>0</v>
      </c>
      <c r="Q4551">
        <v>0</v>
      </c>
      <c r="R4551">
        <v>0</v>
      </c>
      <c r="S4551">
        <v>0</v>
      </c>
      <c r="T4551">
        <v>0</v>
      </c>
      <c r="U4551">
        <v>0</v>
      </c>
      <c r="V4551">
        <v>0</v>
      </c>
      <c r="W4551">
        <v>0</v>
      </c>
      <c r="X4551">
        <v>0</v>
      </c>
      <c r="Y4551">
        <v>0</v>
      </c>
      <c r="Z4551">
        <v>0</v>
      </c>
      <c r="AA4551">
        <v>0</v>
      </c>
      <c r="AB4551">
        <v>0</v>
      </c>
      <c r="AC4551">
        <v>0</v>
      </c>
      <c r="AD4551">
        <v>0</v>
      </c>
    </row>
    <row r="4552" spans="2:30" ht="15" customHeight="1" x14ac:dyDescent="0.45">
      <c r="B4552" t="s">
        <v>419</v>
      </c>
      <c r="C4552" t="s">
        <v>191</v>
      </c>
      <c r="D4552" t="s">
        <v>2363</v>
      </c>
      <c r="E4552" t="s">
        <v>2364</v>
      </c>
      <c r="F4552" t="s">
        <v>6731</v>
      </c>
      <c r="G4552" t="s">
        <v>422</v>
      </c>
      <c r="H4552" t="s">
        <v>1685</v>
      </c>
      <c r="I4552" t="s">
        <v>1686</v>
      </c>
      <c r="J4552">
        <v>2</v>
      </c>
      <c r="K4552">
        <v>0</v>
      </c>
      <c r="L4552">
        <v>0</v>
      </c>
      <c r="M4552">
        <v>0</v>
      </c>
      <c r="N4552">
        <v>0</v>
      </c>
      <c r="O4552">
        <v>0</v>
      </c>
      <c r="P4552">
        <v>0</v>
      </c>
      <c r="Q4552">
        <v>0</v>
      </c>
      <c r="R4552">
        <v>0</v>
      </c>
      <c r="S4552">
        <v>0</v>
      </c>
      <c r="T4552">
        <v>0</v>
      </c>
      <c r="U4552">
        <v>0</v>
      </c>
      <c r="V4552">
        <v>0</v>
      </c>
      <c r="W4552">
        <v>0</v>
      </c>
      <c r="X4552">
        <v>0</v>
      </c>
      <c r="Y4552">
        <v>0</v>
      </c>
      <c r="Z4552">
        <v>0</v>
      </c>
      <c r="AA4552">
        <v>0</v>
      </c>
      <c r="AB4552">
        <v>0</v>
      </c>
      <c r="AC4552">
        <v>0</v>
      </c>
      <c r="AD4552">
        <v>0</v>
      </c>
    </row>
    <row r="4553" spans="2:30" ht="15" customHeight="1" x14ac:dyDescent="0.45">
      <c r="B4553" t="s">
        <v>419</v>
      </c>
      <c r="C4553" t="s">
        <v>191</v>
      </c>
      <c r="D4553" t="s">
        <v>2366</v>
      </c>
      <c r="E4553" t="s">
        <v>2367</v>
      </c>
      <c r="F4553" t="s">
        <v>6732</v>
      </c>
      <c r="G4553" t="s">
        <v>422</v>
      </c>
      <c r="H4553" t="s">
        <v>1685</v>
      </c>
      <c r="I4553" t="s">
        <v>1686</v>
      </c>
      <c r="J4553">
        <v>2</v>
      </c>
      <c r="K4553">
        <v>0</v>
      </c>
      <c r="L4553">
        <v>0</v>
      </c>
      <c r="M4553">
        <v>0</v>
      </c>
      <c r="N4553">
        <v>0</v>
      </c>
      <c r="O4553">
        <v>0</v>
      </c>
      <c r="P4553">
        <v>0</v>
      </c>
      <c r="Q4553">
        <v>0</v>
      </c>
      <c r="R4553">
        <v>0</v>
      </c>
      <c r="S4553">
        <v>0</v>
      </c>
      <c r="T4553">
        <v>0</v>
      </c>
      <c r="U4553">
        <v>0</v>
      </c>
      <c r="V4553">
        <v>0</v>
      </c>
      <c r="W4553">
        <v>0</v>
      </c>
      <c r="X4553">
        <v>0</v>
      </c>
      <c r="Y4553">
        <v>0</v>
      </c>
      <c r="Z4553">
        <v>0</v>
      </c>
      <c r="AA4553">
        <v>0</v>
      </c>
      <c r="AB4553">
        <v>0</v>
      </c>
      <c r="AC4553">
        <v>0</v>
      </c>
      <c r="AD4553">
        <v>0</v>
      </c>
    </row>
    <row r="4554" spans="2:30" ht="15" customHeight="1" x14ac:dyDescent="0.45">
      <c r="B4554" t="s">
        <v>419</v>
      </c>
      <c r="C4554" t="s">
        <v>191</v>
      </c>
      <c r="D4554" t="s">
        <v>2369</v>
      </c>
      <c r="E4554" t="s">
        <v>2370</v>
      </c>
      <c r="F4554" t="s">
        <v>6733</v>
      </c>
      <c r="G4554" t="s">
        <v>422</v>
      </c>
      <c r="H4554" t="s">
        <v>1685</v>
      </c>
      <c r="I4554" t="s">
        <v>1686</v>
      </c>
      <c r="J4554">
        <v>2</v>
      </c>
      <c r="K4554">
        <v>0</v>
      </c>
      <c r="L4554">
        <v>0</v>
      </c>
      <c r="M4554">
        <v>0</v>
      </c>
      <c r="N4554">
        <v>0</v>
      </c>
      <c r="O4554">
        <v>0</v>
      </c>
      <c r="P4554">
        <v>0</v>
      </c>
      <c r="Q4554">
        <v>0</v>
      </c>
      <c r="R4554">
        <v>0</v>
      </c>
      <c r="S4554">
        <v>0</v>
      </c>
      <c r="T4554">
        <v>0</v>
      </c>
      <c r="U4554">
        <v>0</v>
      </c>
      <c r="V4554">
        <v>0</v>
      </c>
      <c r="W4554">
        <v>0</v>
      </c>
      <c r="X4554">
        <v>0</v>
      </c>
      <c r="Y4554">
        <v>0</v>
      </c>
      <c r="Z4554">
        <v>0</v>
      </c>
      <c r="AA4554">
        <v>0</v>
      </c>
      <c r="AB4554">
        <v>0</v>
      </c>
      <c r="AC4554">
        <v>0</v>
      </c>
      <c r="AD4554">
        <v>0</v>
      </c>
    </row>
    <row r="4555" spans="2:30" ht="15" customHeight="1" x14ac:dyDescent="0.45">
      <c r="B4555" t="s">
        <v>419</v>
      </c>
      <c r="C4555" t="s">
        <v>191</v>
      </c>
      <c r="D4555" t="s">
        <v>2372</v>
      </c>
      <c r="E4555" t="s">
        <v>2373</v>
      </c>
      <c r="F4555" t="s">
        <v>6734</v>
      </c>
      <c r="G4555" t="s">
        <v>422</v>
      </c>
      <c r="H4555" t="s">
        <v>1685</v>
      </c>
      <c r="I4555" t="s">
        <v>1686</v>
      </c>
      <c r="J4555">
        <v>2</v>
      </c>
      <c r="K4555">
        <v>0</v>
      </c>
      <c r="L4555">
        <v>0</v>
      </c>
      <c r="M4555">
        <v>0</v>
      </c>
      <c r="N4555">
        <v>0</v>
      </c>
      <c r="O4555">
        <v>0</v>
      </c>
      <c r="P4555">
        <v>0</v>
      </c>
      <c r="Q4555">
        <v>0</v>
      </c>
      <c r="R4555">
        <v>0</v>
      </c>
      <c r="S4555">
        <v>0</v>
      </c>
      <c r="T4555">
        <v>0</v>
      </c>
      <c r="U4555">
        <v>0</v>
      </c>
      <c r="V4555">
        <v>0</v>
      </c>
      <c r="W4555">
        <v>0</v>
      </c>
      <c r="X4555">
        <v>0</v>
      </c>
      <c r="Y4555">
        <v>0</v>
      </c>
      <c r="Z4555">
        <v>0</v>
      </c>
      <c r="AA4555">
        <v>0</v>
      </c>
      <c r="AB4555">
        <v>0</v>
      </c>
      <c r="AC4555">
        <v>0</v>
      </c>
      <c r="AD4555">
        <v>0</v>
      </c>
    </row>
    <row r="4556" spans="2:30" ht="15" customHeight="1" x14ac:dyDescent="0.45">
      <c r="B4556" t="s">
        <v>419</v>
      </c>
      <c r="C4556" t="s">
        <v>191</v>
      </c>
      <c r="D4556" t="s">
        <v>2375</v>
      </c>
      <c r="E4556" t="s">
        <v>2376</v>
      </c>
      <c r="F4556" t="s">
        <v>6735</v>
      </c>
      <c r="G4556" t="s">
        <v>422</v>
      </c>
      <c r="H4556" t="s">
        <v>1685</v>
      </c>
      <c r="I4556" t="s">
        <v>1686</v>
      </c>
      <c r="J4556">
        <v>2</v>
      </c>
      <c r="K4556">
        <v>0</v>
      </c>
      <c r="L4556">
        <v>0</v>
      </c>
      <c r="M4556">
        <v>0</v>
      </c>
      <c r="N4556">
        <v>0</v>
      </c>
      <c r="O4556">
        <v>0</v>
      </c>
      <c r="P4556">
        <v>0</v>
      </c>
      <c r="Q4556">
        <v>0</v>
      </c>
      <c r="R4556">
        <v>0</v>
      </c>
      <c r="S4556">
        <v>0</v>
      </c>
      <c r="T4556">
        <v>0</v>
      </c>
      <c r="U4556">
        <v>0</v>
      </c>
      <c r="V4556">
        <v>0</v>
      </c>
      <c r="W4556">
        <v>0</v>
      </c>
      <c r="X4556">
        <v>0</v>
      </c>
      <c r="Y4556">
        <v>0</v>
      </c>
      <c r="Z4556">
        <v>0</v>
      </c>
      <c r="AA4556">
        <v>0</v>
      </c>
      <c r="AB4556">
        <v>0</v>
      </c>
      <c r="AC4556">
        <v>0</v>
      </c>
      <c r="AD4556">
        <v>0</v>
      </c>
    </row>
    <row r="4557" spans="2:30" ht="15" customHeight="1" x14ac:dyDescent="0.45">
      <c r="B4557" t="s">
        <v>419</v>
      </c>
      <c r="C4557" t="s">
        <v>191</v>
      </c>
      <c r="D4557" t="s">
        <v>2378</v>
      </c>
      <c r="E4557" t="s">
        <v>2379</v>
      </c>
      <c r="F4557" t="s">
        <v>6736</v>
      </c>
      <c r="G4557" t="s">
        <v>422</v>
      </c>
      <c r="H4557" t="s">
        <v>1685</v>
      </c>
      <c r="I4557" t="s">
        <v>1686</v>
      </c>
      <c r="J4557">
        <v>2</v>
      </c>
      <c r="K4557">
        <v>0</v>
      </c>
      <c r="L4557">
        <v>0</v>
      </c>
      <c r="M4557">
        <v>0</v>
      </c>
      <c r="N4557">
        <v>0</v>
      </c>
      <c r="O4557">
        <v>0</v>
      </c>
      <c r="P4557">
        <v>0</v>
      </c>
      <c r="Q4557">
        <v>0</v>
      </c>
      <c r="R4557">
        <v>0</v>
      </c>
      <c r="S4557">
        <v>0</v>
      </c>
      <c r="T4557">
        <v>0</v>
      </c>
      <c r="U4557">
        <v>0</v>
      </c>
      <c r="V4557">
        <v>0</v>
      </c>
      <c r="W4557">
        <v>0</v>
      </c>
      <c r="X4557">
        <v>0</v>
      </c>
      <c r="Y4557">
        <v>0</v>
      </c>
      <c r="Z4557">
        <v>0</v>
      </c>
      <c r="AA4557">
        <v>0</v>
      </c>
      <c r="AB4557">
        <v>0</v>
      </c>
      <c r="AC4557">
        <v>0</v>
      </c>
      <c r="AD4557">
        <v>0</v>
      </c>
    </row>
    <row r="4558" spans="2:30" ht="15" customHeight="1" x14ac:dyDescent="0.45">
      <c r="B4558" t="s">
        <v>419</v>
      </c>
      <c r="C4558" t="s">
        <v>191</v>
      </c>
      <c r="D4558" t="s">
        <v>2381</v>
      </c>
      <c r="E4558" t="s">
        <v>2382</v>
      </c>
      <c r="F4558" t="s">
        <v>6737</v>
      </c>
      <c r="G4558" t="s">
        <v>422</v>
      </c>
      <c r="H4558" t="s">
        <v>1685</v>
      </c>
      <c r="I4558" t="s">
        <v>1686</v>
      </c>
      <c r="J4558">
        <v>2</v>
      </c>
      <c r="K4558">
        <v>0</v>
      </c>
      <c r="L4558">
        <v>0</v>
      </c>
      <c r="M4558">
        <v>0</v>
      </c>
      <c r="N4558">
        <v>0</v>
      </c>
      <c r="O4558">
        <v>0</v>
      </c>
      <c r="P4558">
        <v>0</v>
      </c>
      <c r="Q4558">
        <v>0</v>
      </c>
      <c r="R4558">
        <v>0</v>
      </c>
      <c r="S4558">
        <v>0</v>
      </c>
      <c r="T4558">
        <v>0</v>
      </c>
      <c r="U4558">
        <v>0</v>
      </c>
      <c r="V4558">
        <v>0</v>
      </c>
      <c r="W4558">
        <v>0</v>
      </c>
      <c r="X4558">
        <v>0</v>
      </c>
      <c r="Y4558">
        <v>0</v>
      </c>
      <c r="Z4558">
        <v>0</v>
      </c>
      <c r="AA4558">
        <v>0</v>
      </c>
      <c r="AB4558">
        <v>0</v>
      </c>
      <c r="AC4558">
        <v>0</v>
      </c>
      <c r="AD4558">
        <v>0</v>
      </c>
    </row>
    <row r="4559" spans="2:30" ht="15" customHeight="1" x14ac:dyDescent="0.45">
      <c r="B4559" t="s">
        <v>419</v>
      </c>
      <c r="C4559" t="s">
        <v>191</v>
      </c>
      <c r="D4559" t="s">
        <v>2384</v>
      </c>
      <c r="E4559" t="s">
        <v>2385</v>
      </c>
      <c r="F4559" t="s">
        <v>6738</v>
      </c>
      <c r="G4559" t="s">
        <v>422</v>
      </c>
      <c r="H4559" t="s">
        <v>1685</v>
      </c>
      <c r="I4559" t="s">
        <v>1686</v>
      </c>
      <c r="J4559">
        <v>2</v>
      </c>
      <c r="K4559">
        <v>0</v>
      </c>
      <c r="L4559">
        <v>0</v>
      </c>
      <c r="M4559">
        <v>0</v>
      </c>
      <c r="N4559">
        <v>0</v>
      </c>
      <c r="O4559">
        <v>0</v>
      </c>
      <c r="P4559">
        <v>0</v>
      </c>
      <c r="Q4559">
        <v>0</v>
      </c>
      <c r="R4559">
        <v>0</v>
      </c>
      <c r="S4559">
        <v>0</v>
      </c>
      <c r="T4559">
        <v>0</v>
      </c>
      <c r="U4559">
        <v>0</v>
      </c>
      <c r="V4559">
        <v>0</v>
      </c>
      <c r="W4559">
        <v>0</v>
      </c>
      <c r="X4559">
        <v>0</v>
      </c>
      <c r="Y4559">
        <v>0</v>
      </c>
      <c r="Z4559">
        <v>0</v>
      </c>
      <c r="AA4559">
        <v>0</v>
      </c>
      <c r="AB4559">
        <v>0</v>
      </c>
      <c r="AC4559">
        <v>0</v>
      </c>
      <c r="AD4559">
        <v>0</v>
      </c>
    </row>
    <row r="4560" spans="2:30" ht="15" customHeight="1" x14ac:dyDescent="0.45">
      <c r="B4560" t="s">
        <v>419</v>
      </c>
      <c r="C4560" t="s">
        <v>191</v>
      </c>
      <c r="D4560" t="s">
        <v>2387</v>
      </c>
      <c r="E4560" t="s">
        <v>2388</v>
      </c>
      <c r="F4560" t="s">
        <v>6739</v>
      </c>
      <c r="G4560" t="s">
        <v>422</v>
      </c>
      <c r="H4560" t="s">
        <v>1685</v>
      </c>
      <c r="I4560" t="s">
        <v>1686</v>
      </c>
      <c r="J4560">
        <v>2</v>
      </c>
      <c r="K4560">
        <v>0</v>
      </c>
      <c r="L4560">
        <v>0</v>
      </c>
      <c r="M4560">
        <v>0</v>
      </c>
      <c r="N4560">
        <v>0</v>
      </c>
      <c r="O4560">
        <v>0</v>
      </c>
      <c r="P4560">
        <v>0</v>
      </c>
      <c r="Q4560">
        <v>0</v>
      </c>
      <c r="R4560">
        <v>0</v>
      </c>
      <c r="S4560">
        <v>0</v>
      </c>
      <c r="T4560">
        <v>0</v>
      </c>
      <c r="U4560">
        <v>0</v>
      </c>
      <c r="V4560">
        <v>0</v>
      </c>
      <c r="W4560">
        <v>0</v>
      </c>
      <c r="X4560">
        <v>0</v>
      </c>
      <c r="Y4560">
        <v>0</v>
      </c>
      <c r="Z4560">
        <v>0</v>
      </c>
      <c r="AA4560">
        <v>0</v>
      </c>
      <c r="AB4560">
        <v>0</v>
      </c>
      <c r="AC4560">
        <v>0</v>
      </c>
      <c r="AD4560">
        <v>0</v>
      </c>
    </row>
    <row r="4561" spans="2:30" ht="15" customHeight="1" x14ac:dyDescent="0.45">
      <c r="B4561" t="s">
        <v>419</v>
      </c>
      <c r="C4561" t="s">
        <v>191</v>
      </c>
      <c r="D4561" t="s">
        <v>2390</v>
      </c>
      <c r="E4561" t="s">
        <v>2391</v>
      </c>
      <c r="F4561" t="s">
        <v>6740</v>
      </c>
      <c r="G4561" t="s">
        <v>422</v>
      </c>
      <c r="H4561" t="s">
        <v>1685</v>
      </c>
      <c r="I4561" t="s">
        <v>1686</v>
      </c>
      <c r="J4561">
        <v>2</v>
      </c>
      <c r="K4561">
        <v>0</v>
      </c>
      <c r="L4561">
        <v>0</v>
      </c>
      <c r="M4561">
        <v>0</v>
      </c>
      <c r="N4561">
        <v>0</v>
      </c>
      <c r="O4561">
        <v>0</v>
      </c>
      <c r="P4561">
        <v>0</v>
      </c>
      <c r="Q4561">
        <v>0</v>
      </c>
      <c r="R4561">
        <v>0</v>
      </c>
      <c r="S4561">
        <v>0</v>
      </c>
      <c r="T4561">
        <v>0</v>
      </c>
      <c r="U4561">
        <v>0</v>
      </c>
      <c r="V4561">
        <v>0</v>
      </c>
      <c r="W4561">
        <v>0</v>
      </c>
      <c r="X4561">
        <v>0</v>
      </c>
      <c r="Y4561">
        <v>0</v>
      </c>
      <c r="Z4561">
        <v>0</v>
      </c>
      <c r="AA4561">
        <v>0</v>
      </c>
      <c r="AB4561">
        <v>0</v>
      </c>
      <c r="AC4561">
        <v>0</v>
      </c>
      <c r="AD4561">
        <v>0</v>
      </c>
    </row>
    <row r="4562" spans="2:30" ht="15" customHeight="1" x14ac:dyDescent="0.45">
      <c r="B4562" t="s">
        <v>419</v>
      </c>
      <c r="C4562" t="s">
        <v>191</v>
      </c>
      <c r="D4562" t="s">
        <v>2393</v>
      </c>
      <c r="E4562" t="s">
        <v>2394</v>
      </c>
      <c r="F4562" t="s">
        <v>6741</v>
      </c>
      <c r="G4562" t="s">
        <v>422</v>
      </c>
      <c r="H4562" t="s">
        <v>1685</v>
      </c>
      <c r="I4562" t="s">
        <v>1686</v>
      </c>
      <c r="J4562">
        <v>2</v>
      </c>
      <c r="K4562">
        <v>0</v>
      </c>
      <c r="L4562">
        <v>0</v>
      </c>
      <c r="M4562">
        <v>0</v>
      </c>
      <c r="N4562">
        <v>0</v>
      </c>
      <c r="O4562">
        <v>0</v>
      </c>
      <c r="P4562">
        <v>0</v>
      </c>
      <c r="Q4562">
        <v>0</v>
      </c>
      <c r="R4562">
        <v>0</v>
      </c>
      <c r="S4562">
        <v>0</v>
      </c>
      <c r="T4562">
        <v>0</v>
      </c>
      <c r="U4562">
        <v>0</v>
      </c>
      <c r="V4562">
        <v>0</v>
      </c>
      <c r="W4562">
        <v>0</v>
      </c>
      <c r="X4562">
        <v>0</v>
      </c>
      <c r="Y4562">
        <v>0</v>
      </c>
      <c r="Z4562">
        <v>0</v>
      </c>
      <c r="AA4562">
        <v>0</v>
      </c>
      <c r="AB4562">
        <v>0</v>
      </c>
      <c r="AC4562">
        <v>0</v>
      </c>
      <c r="AD4562">
        <v>0</v>
      </c>
    </row>
    <row r="4563" spans="2:30" ht="15" customHeight="1" x14ac:dyDescent="0.45">
      <c r="B4563" t="s">
        <v>419</v>
      </c>
      <c r="C4563" t="s">
        <v>191</v>
      </c>
      <c r="D4563" t="s">
        <v>2396</v>
      </c>
      <c r="E4563" t="s">
        <v>2397</v>
      </c>
      <c r="F4563" t="s">
        <v>6742</v>
      </c>
      <c r="G4563" t="s">
        <v>422</v>
      </c>
      <c r="H4563" t="s">
        <v>1685</v>
      </c>
      <c r="I4563" t="s">
        <v>1686</v>
      </c>
      <c r="J4563">
        <v>2</v>
      </c>
      <c r="K4563">
        <v>0</v>
      </c>
      <c r="L4563">
        <v>0</v>
      </c>
      <c r="M4563">
        <v>0</v>
      </c>
      <c r="N4563">
        <v>0</v>
      </c>
      <c r="O4563">
        <v>0</v>
      </c>
      <c r="P4563">
        <v>0</v>
      </c>
      <c r="Q4563">
        <v>0</v>
      </c>
      <c r="R4563">
        <v>0</v>
      </c>
      <c r="S4563">
        <v>0</v>
      </c>
      <c r="T4563">
        <v>0</v>
      </c>
      <c r="U4563">
        <v>0</v>
      </c>
      <c r="V4563">
        <v>0</v>
      </c>
      <c r="W4563">
        <v>0</v>
      </c>
      <c r="X4563">
        <v>0</v>
      </c>
      <c r="Y4563">
        <v>0</v>
      </c>
      <c r="Z4563">
        <v>0</v>
      </c>
      <c r="AA4563">
        <v>0</v>
      </c>
      <c r="AB4563">
        <v>0</v>
      </c>
      <c r="AC4563">
        <v>0</v>
      </c>
      <c r="AD4563">
        <v>0</v>
      </c>
    </row>
    <row r="4564" spans="2:30" ht="15" customHeight="1" x14ac:dyDescent="0.45">
      <c r="B4564" t="s">
        <v>419</v>
      </c>
      <c r="C4564" t="s">
        <v>191</v>
      </c>
      <c r="D4564" t="s">
        <v>2399</v>
      </c>
      <c r="E4564" t="s">
        <v>2400</v>
      </c>
      <c r="F4564" t="s">
        <v>6743</v>
      </c>
      <c r="G4564" t="s">
        <v>422</v>
      </c>
      <c r="H4564" t="s">
        <v>1685</v>
      </c>
      <c r="I4564" t="s">
        <v>1686</v>
      </c>
      <c r="J4564">
        <v>2</v>
      </c>
      <c r="K4564">
        <v>0</v>
      </c>
      <c r="L4564">
        <v>0</v>
      </c>
      <c r="M4564">
        <v>0</v>
      </c>
      <c r="N4564">
        <v>0</v>
      </c>
      <c r="O4564">
        <v>0</v>
      </c>
      <c r="P4564">
        <v>0</v>
      </c>
      <c r="Q4564">
        <v>0</v>
      </c>
      <c r="R4564">
        <v>0</v>
      </c>
      <c r="S4564">
        <v>0</v>
      </c>
      <c r="T4564">
        <v>0</v>
      </c>
      <c r="U4564">
        <v>0</v>
      </c>
      <c r="V4564">
        <v>0</v>
      </c>
      <c r="W4564">
        <v>0</v>
      </c>
      <c r="X4564">
        <v>0</v>
      </c>
      <c r="Y4564">
        <v>0</v>
      </c>
      <c r="Z4564">
        <v>0</v>
      </c>
      <c r="AA4564">
        <v>0</v>
      </c>
      <c r="AB4564">
        <v>0</v>
      </c>
      <c r="AC4564">
        <v>0</v>
      </c>
      <c r="AD4564">
        <v>0</v>
      </c>
    </row>
    <row r="4565" spans="2:30" ht="15" customHeight="1" x14ac:dyDescent="0.45">
      <c r="B4565" t="s">
        <v>419</v>
      </c>
      <c r="C4565" t="s">
        <v>191</v>
      </c>
      <c r="D4565" t="s">
        <v>2402</v>
      </c>
      <c r="E4565" t="s">
        <v>2403</v>
      </c>
      <c r="F4565" t="s">
        <v>6744</v>
      </c>
      <c r="G4565" t="s">
        <v>422</v>
      </c>
      <c r="H4565" t="s">
        <v>1685</v>
      </c>
      <c r="I4565" t="s">
        <v>1686</v>
      </c>
      <c r="J4565">
        <v>2</v>
      </c>
      <c r="K4565">
        <v>0</v>
      </c>
      <c r="L4565">
        <v>0</v>
      </c>
      <c r="M4565">
        <v>0</v>
      </c>
      <c r="N4565">
        <v>0</v>
      </c>
      <c r="O4565">
        <v>0</v>
      </c>
      <c r="P4565">
        <v>0</v>
      </c>
      <c r="Q4565">
        <v>0</v>
      </c>
      <c r="R4565">
        <v>0</v>
      </c>
      <c r="S4565">
        <v>0</v>
      </c>
      <c r="T4565">
        <v>0</v>
      </c>
      <c r="U4565">
        <v>0</v>
      </c>
      <c r="V4565">
        <v>0</v>
      </c>
      <c r="W4565">
        <v>0</v>
      </c>
      <c r="X4565">
        <v>0</v>
      </c>
      <c r="Y4565">
        <v>0</v>
      </c>
      <c r="Z4565">
        <v>0</v>
      </c>
      <c r="AA4565">
        <v>0</v>
      </c>
      <c r="AB4565">
        <v>0</v>
      </c>
      <c r="AC4565">
        <v>0</v>
      </c>
      <c r="AD4565">
        <v>0</v>
      </c>
    </row>
    <row r="4566" spans="2:30" ht="15" customHeight="1" x14ac:dyDescent="0.45">
      <c r="B4566" t="s">
        <v>419</v>
      </c>
      <c r="C4566" t="s">
        <v>191</v>
      </c>
      <c r="D4566" t="s">
        <v>2405</v>
      </c>
      <c r="E4566" t="s">
        <v>2406</v>
      </c>
      <c r="F4566" t="s">
        <v>6745</v>
      </c>
      <c r="G4566" t="s">
        <v>422</v>
      </c>
      <c r="H4566" t="s">
        <v>1685</v>
      </c>
      <c r="I4566" t="s">
        <v>1686</v>
      </c>
      <c r="J4566">
        <v>2</v>
      </c>
      <c r="K4566">
        <v>0</v>
      </c>
      <c r="L4566">
        <v>0</v>
      </c>
      <c r="M4566">
        <v>0</v>
      </c>
      <c r="N4566">
        <v>0</v>
      </c>
      <c r="O4566">
        <v>0</v>
      </c>
      <c r="P4566">
        <v>0</v>
      </c>
      <c r="Q4566">
        <v>0</v>
      </c>
      <c r="R4566">
        <v>0</v>
      </c>
      <c r="S4566">
        <v>0</v>
      </c>
      <c r="T4566">
        <v>0</v>
      </c>
      <c r="U4566">
        <v>0</v>
      </c>
      <c r="V4566">
        <v>0</v>
      </c>
      <c r="W4566">
        <v>0</v>
      </c>
      <c r="X4566">
        <v>0</v>
      </c>
      <c r="Y4566">
        <v>0</v>
      </c>
      <c r="Z4566">
        <v>0</v>
      </c>
      <c r="AA4566">
        <v>0</v>
      </c>
      <c r="AB4566">
        <v>0</v>
      </c>
      <c r="AC4566">
        <v>0</v>
      </c>
      <c r="AD4566">
        <v>0</v>
      </c>
    </row>
    <row r="4567" spans="2:30" ht="15" customHeight="1" x14ac:dyDescent="0.45">
      <c r="B4567" t="s">
        <v>419</v>
      </c>
      <c r="C4567" t="s">
        <v>191</v>
      </c>
      <c r="D4567" t="s">
        <v>2408</v>
      </c>
      <c r="E4567" t="s">
        <v>2409</v>
      </c>
      <c r="F4567" t="s">
        <v>6746</v>
      </c>
      <c r="G4567" t="s">
        <v>422</v>
      </c>
      <c r="H4567" t="s">
        <v>1685</v>
      </c>
      <c r="I4567" t="s">
        <v>1686</v>
      </c>
      <c r="J4567">
        <v>2</v>
      </c>
      <c r="K4567">
        <v>1223.682</v>
      </c>
      <c r="L4567">
        <v>1135.251</v>
      </c>
      <c r="M4567">
        <v>1271.8219999999999</v>
      </c>
      <c r="N4567">
        <v>1419.712</v>
      </c>
      <c r="O4567">
        <v>1493.364</v>
      </c>
      <c r="P4567">
        <v>1500.212</v>
      </c>
      <c r="Q4567">
        <v>1545.5260000000001</v>
      </c>
      <c r="R4567">
        <v>1600.742</v>
      </c>
      <c r="S4567">
        <v>1660.8009999999999</v>
      </c>
      <c r="T4567">
        <v>1718.6089999999999</v>
      </c>
      <c r="U4567">
        <v>1775.117</v>
      </c>
      <c r="V4567">
        <v>1831.2619999999999</v>
      </c>
      <c r="W4567">
        <v>1887.9960000000001</v>
      </c>
      <c r="X4567">
        <v>1945.7080000000001</v>
      </c>
      <c r="Y4567">
        <v>2004.4110000000001</v>
      </c>
      <c r="Z4567">
        <v>2064.1860000000001</v>
      </c>
      <c r="AA4567">
        <v>2124.9609999999998</v>
      </c>
      <c r="AB4567">
        <v>2186.7979999999998</v>
      </c>
      <c r="AC4567">
        <v>2249.7739999999999</v>
      </c>
      <c r="AD4567">
        <v>2313.9279999999999</v>
      </c>
    </row>
    <row r="4568" spans="2:30" ht="15" customHeight="1" x14ac:dyDescent="0.45">
      <c r="B4568" t="s">
        <v>419</v>
      </c>
      <c r="C4568" t="s">
        <v>191</v>
      </c>
      <c r="D4568" t="s">
        <v>2411</v>
      </c>
      <c r="E4568">
        <v>0</v>
      </c>
      <c r="F4568" t="s">
        <v>6665</v>
      </c>
      <c r="G4568" t="s">
        <v>422</v>
      </c>
      <c r="H4568" t="s">
        <v>1685</v>
      </c>
      <c r="I4568" t="s">
        <v>1686</v>
      </c>
      <c r="J4568">
        <v>2</v>
      </c>
      <c r="K4568">
        <v>0</v>
      </c>
      <c r="L4568">
        <v>0</v>
      </c>
      <c r="M4568">
        <v>0</v>
      </c>
      <c r="N4568">
        <v>0</v>
      </c>
      <c r="O4568">
        <v>0</v>
      </c>
      <c r="P4568">
        <v>0</v>
      </c>
      <c r="Q4568">
        <v>0</v>
      </c>
      <c r="R4568">
        <v>0</v>
      </c>
      <c r="S4568">
        <v>0</v>
      </c>
      <c r="T4568">
        <v>0</v>
      </c>
      <c r="U4568">
        <v>0</v>
      </c>
      <c r="V4568">
        <v>0</v>
      </c>
      <c r="W4568">
        <v>0</v>
      </c>
      <c r="X4568">
        <v>0</v>
      </c>
      <c r="Y4568">
        <v>0</v>
      </c>
      <c r="Z4568">
        <v>0</v>
      </c>
      <c r="AA4568">
        <v>0</v>
      </c>
      <c r="AB4568">
        <v>0</v>
      </c>
      <c r="AC4568">
        <v>0</v>
      </c>
      <c r="AD4568">
        <v>0</v>
      </c>
    </row>
    <row r="4569" spans="2:30" ht="15" customHeight="1" x14ac:dyDescent="0.45">
      <c r="B4569" t="s">
        <v>419</v>
      </c>
      <c r="C4569" t="s">
        <v>191</v>
      </c>
      <c r="D4569" t="s">
        <v>2412</v>
      </c>
      <c r="E4569">
        <v>0</v>
      </c>
      <c r="F4569" t="s">
        <v>6665</v>
      </c>
      <c r="G4569" t="s">
        <v>422</v>
      </c>
      <c r="H4569" t="s">
        <v>1685</v>
      </c>
      <c r="I4569" t="s">
        <v>1686</v>
      </c>
      <c r="J4569">
        <v>2</v>
      </c>
      <c r="K4569">
        <v>0</v>
      </c>
      <c r="L4569">
        <v>0.96899999999999997</v>
      </c>
      <c r="M4569">
        <v>1.1479999999999999</v>
      </c>
      <c r="N4569">
        <v>1.1080000000000001</v>
      </c>
      <c r="O4569">
        <v>1.052</v>
      </c>
      <c r="P4569">
        <v>1.004</v>
      </c>
      <c r="Q4569">
        <v>1.0309999999999999</v>
      </c>
      <c r="R4569">
        <v>1.0369999999999999</v>
      </c>
      <c r="S4569">
        <v>1.0389999999999999</v>
      </c>
      <c r="T4569">
        <v>1.038</v>
      </c>
      <c r="U4569">
        <v>1.038</v>
      </c>
      <c r="V4569">
        <v>1.0389999999999999</v>
      </c>
      <c r="W4569">
        <v>1.0409999999999999</v>
      </c>
      <c r="X4569">
        <v>1.0449999999999999</v>
      </c>
      <c r="Y4569">
        <v>1.048</v>
      </c>
      <c r="Z4569">
        <v>1.052</v>
      </c>
      <c r="AA4569">
        <v>1.0569999999999999</v>
      </c>
      <c r="AB4569">
        <v>1.0620000000000001</v>
      </c>
      <c r="AC4569">
        <v>1.0669999999999999</v>
      </c>
      <c r="AD4569">
        <v>1.069</v>
      </c>
    </row>
    <row r="4570" spans="2:30" ht="15" customHeight="1" x14ac:dyDescent="0.45">
      <c r="B4570" t="s">
        <v>419</v>
      </c>
      <c r="C4570" t="s">
        <v>191</v>
      </c>
      <c r="D4570" t="s">
        <v>2413</v>
      </c>
      <c r="E4570">
        <v>0</v>
      </c>
      <c r="F4570" t="s">
        <v>6665</v>
      </c>
      <c r="G4570" t="s">
        <v>422</v>
      </c>
      <c r="H4570" t="s">
        <v>1685</v>
      </c>
      <c r="I4570" t="s">
        <v>1686</v>
      </c>
      <c r="J4570">
        <v>2</v>
      </c>
      <c r="K4570">
        <v>0</v>
      </c>
      <c r="L4570">
        <v>0</v>
      </c>
      <c r="M4570">
        <v>0</v>
      </c>
      <c r="N4570">
        <v>0</v>
      </c>
      <c r="O4570">
        <v>0</v>
      </c>
      <c r="P4570">
        <v>0</v>
      </c>
      <c r="Q4570">
        <v>0</v>
      </c>
      <c r="R4570">
        <v>0</v>
      </c>
      <c r="S4570">
        <v>0</v>
      </c>
      <c r="T4570">
        <v>0</v>
      </c>
      <c r="U4570">
        <v>0</v>
      </c>
      <c r="V4570">
        <v>0</v>
      </c>
      <c r="W4570">
        <v>0</v>
      </c>
      <c r="X4570">
        <v>0</v>
      </c>
      <c r="Y4570">
        <v>0</v>
      </c>
      <c r="Z4570">
        <v>0</v>
      </c>
      <c r="AA4570">
        <v>0</v>
      </c>
      <c r="AB4570">
        <v>0</v>
      </c>
      <c r="AC4570">
        <v>0</v>
      </c>
      <c r="AD4570">
        <v>0</v>
      </c>
    </row>
    <row r="4571" spans="2:30" ht="15" customHeight="1" x14ac:dyDescent="0.45">
      <c r="B4571" t="s">
        <v>419</v>
      </c>
      <c r="C4571" t="s">
        <v>191</v>
      </c>
      <c r="D4571" t="s">
        <v>2414</v>
      </c>
      <c r="E4571">
        <v>0</v>
      </c>
      <c r="F4571" t="s">
        <v>6665</v>
      </c>
      <c r="G4571" t="s">
        <v>422</v>
      </c>
      <c r="H4571" t="s">
        <v>1685</v>
      </c>
      <c r="I4571" t="s">
        <v>1686</v>
      </c>
      <c r="J4571">
        <v>2</v>
      </c>
      <c r="K4571">
        <v>0</v>
      </c>
      <c r="L4571">
        <v>0</v>
      </c>
      <c r="M4571">
        <v>0</v>
      </c>
      <c r="N4571">
        <v>0</v>
      </c>
      <c r="O4571">
        <v>0</v>
      </c>
      <c r="P4571">
        <v>0</v>
      </c>
      <c r="Q4571">
        <v>0</v>
      </c>
      <c r="R4571">
        <v>0</v>
      </c>
      <c r="S4571">
        <v>0</v>
      </c>
      <c r="T4571">
        <v>0</v>
      </c>
      <c r="U4571">
        <v>0</v>
      </c>
      <c r="V4571">
        <v>0</v>
      </c>
      <c r="W4571">
        <v>0</v>
      </c>
      <c r="X4571">
        <v>0</v>
      </c>
      <c r="Y4571">
        <v>0</v>
      </c>
      <c r="Z4571">
        <v>0</v>
      </c>
      <c r="AA4571">
        <v>0</v>
      </c>
      <c r="AB4571">
        <v>0</v>
      </c>
      <c r="AC4571">
        <v>0</v>
      </c>
      <c r="AD4571">
        <v>0</v>
      </c>
    </row>
    <row r="4572" spans="2:30" ht="15" customHeight="1" x14ac:dyDescent="0.45">
      <c r="B4572" t="s">
        <v>419</v>
      </c>
      <c r="C4572" t="s">
        <v>191</v>
      </c>
      <c r="D4572" t="s">
        <v>2415</v>
      </c>
      <c r="E4572">
        <v>0</v>
      </c>
      <c r="F4572" t="s">
        <v>6665</v>
      </c>
      <c r="G4572" t="s">
        <v>422</v>
      </c>
      <c r="H4572" t="s">
        <v>1685</v>
      </c>
      <c r="I4572" t="s">
        <v>1686</v>
      </c>
      <c r="J4572">
        <v>2</v>
      </c>
      <c r="K4572" t="e">
        <f>#VALUE!</f>
        <v>#VALUE!</v>
      </c>
      <c r="L4572">
        <v>0</v>
      </c>
      <c r="M4572">
        <v>0</v>
      </c>
      <c r="N4572">
        <v>0</v>
      </c>
      <c r="O4572">
        <v>0</v>
      </c>
      <c r="P4572">
        <v>0</v>
      </c>
      <c r="Q4572">
        <v>0</v>
      </c>
      <c r="R4572">
        <v>0</v>
      </c>
      <c r="S4572">
        <v>0</v>
      </c>
      <c r="T4572">
        <v>0</v>
      </c>
      <c r="U4572">
        <v>0</v>
      </c>
      <c r="V4572">
        <v>0</v>
      </c>
      <c r="W4572">
        <v>0</v>
      </c>
      <c r="X4572">
        <v>0</v>
      </c>
      <c r="Y4572">
        <v>0</v>
      </c>
      <c r="Z4572">
        <v>0</v>
      </c>
      <c r="AA4572">
        <v>0</v>
      </c>
      <c r="AB4572">
        <v>0</v>
      </c>
      <c r="AC4572">
        <v>0</v>
      </c>
      <c r="AD4572">
        <v>0</v>
      </c>
    </row>
    <row r="4573" spans="2:30" ht="15" customHeight="1" x14ac:dyDescent="0.45">
      <c r="B4573" t="s">
        <v>419</v>
      </c>
      <c r="C4573" t="s">
        <v>191</v>
      </c>
      <c r="D4573" t="s">
        <v>2416</v>
      </c>
      <c r="E4573" t="s">
        <v>2417</v>
      </c>
      <c r="F4573" t="s">
        <v>6747</v>
      </c>
      <c r="G4573" t="s">
        <v>422</v>
      </c>
      <c r="H4573" t="s">
        <v>1685</v>
      </c>
      <c r="I4573" t="s">
        <v>1686</v>
      </c>
      <c r="J4573">
        <v>2</v>
      </c>
      <c r="K4573" t="e">
        <f>#VALUE!</f>
        <v>#VALUE!</v>
      </c>
      <c r="L4573">
        <v>0</v>
      </c>
      <c r="M4573">
        <v>0</v>
      </c>
      <c r="N4573">
        <v>0</v>
      </c>
      <c r="O4573">
        <v>0</v>
      </c>
      <c r="P4573">
        <v>0</v>
      </c>
      <c r="Q4573">
        <v>0</v>
      </c>
      <c r="R4573">
        <v>0</v>
      </c>
      <c r="S4573">
        <v>0</v>
      </c>
      <c r="T4573">
        <v>0</v>
      </c>
      <c r="U4573">
        <v>0</v>
      </c>
      <c r="V4573">
        <v>0</v>
      </c>
      <c r="W4573">
        <v>0</v>
      </c>
      <c r="X4573">
        <v>0</v>
      </c>
      <c r="Y4573">
        <v>0</v>
      </c>
      <c r="Z4573">
        <v>0</v>
      </c>
      <c r="AA4573">
        <v>0</v>
      </c>
      <c r="AB4573">
        <v>0</v>
      </c>
      <c r="AC4573">
        <v>0</v>
      </c>
      <c r="AD4573">
        <v>0</v>
      </c>
    </row>
    <row r="4574" spans="2:30" ht="15" customHeight="1" x14ac:dyDescent="0.45">
      <c r="B4574" t="s">
        <v>419</v>
      </c>
      <c r="C4574" t="s">
        <v>191</v>
      </c>
      <c r="D4574" t="s">
        <v>2419</v>
      </c>
      <c r="E4574" t="s">
        <v>2420</v>
      </c>
      <c r="F4574" t="s">
        <v>6748</v>
      </c>
      <c r="G4574" t="s">
        <v>422</v>
      </c>
      <c r="H4574" t="s">
        <v>1685</v>
      </c>
      <c r="I4574" t="s">
        <v>1686</v>
      </c>
      <c r="J4574">
        <v>2</v>
      </c>
      <c r="K4574" t="e">
        <f>#VALUE!</f>
        <v>#VALUE!</v>
      </c>
      <c r="L4574">
        <v>2</v>
      </c>
      <c r="M4574">
        <v>0</v>
      </c>
      <c r="N4574">
        <v>0</v>
      </c>
      <c r="O4574">
        <v>0</v>
      </c>
      <c r="P4574">
        <v>0</v>
      </c>
      <c r="Q4574">
        <v>0</v>
      </c>
      <c r="R4574">
        <v>0</v>
      </c>
      <c r="S4574">
        <v>0</v>
      </c>
      <c r="T4574">
        <v>0</v>
      </c>
      <c r="U4574">
        <v>0</v>
      </c>
      <c r="V4574">
        <v>0</v>
      </c>
      <c r="W4574">
        <v>0</v>
      </c>
      <c r="X4574">
        <v>0</v>
      </c>
      <c r="Y4574">
        <v>0</v>
      </c>
      <c r="Z4574">
        <v>0</v>
      </c>
      <c r="AA4574">
        <v>0</v>
      </c>
      <c r="AB4574">
        <v>0</v>
      </c>
      <c r="AC4574">
        <v>0</v>
      </c>
      <c r="AD4574">
        <v>0</v>
      </c>
    </row>
    <row r="4575" spans="2:30" ht="15" customHeight="1" x14ac:dyDescent="0.45">
      <c r="B4575" t="s">
        <v>419</v>
      </c>
      <c r="C4575" t="s">
        <v>191</v>
      </c>
      <c r="D4575" t="s">
        <v>2422</v>
      </c>
      <c r="E4575" t="s">
        <v>2423</v>
      </c>
      <c r="F4575" t="s">
        <v>6749</v>
      </c>
      <c r="G4575" t="s">
        <v>422</v>
      </c>
      <c r="H4575" t="s">
        <v>1685</v>
      </c>
      <c r="I4575" t="s">
        <v>1686</v>
      </c>
      <c r="J4575">
        <v>2</v>
      </c>
      <c r="K4575" t="e">
        <f>#VALUE!</f>
        <v>#VALUE!</v>
      </c>
      <c r="L4575">
        <v>2</v>
      </c>
      <c r="M4575">
        <v>0</v>
      </c>
      <c r="N4575">
        <v>0</v>
      </c>
      <c r="O4575">
        <v>0</v>
      </c>
      <c r="P4575">
        <v>0</v>
      </c>
      <c r="Q4575">
        <v>0</v>
      </c>
      <c r="R4575">
        <v>0</v>
      </c>
      <c r="S4575">
        <v>0</v>
      </c>
      <c r="T4575">
        <v>0</v>
      </c>
      <c r="U4575">
        <v>0</v>
      </c>
      <c r="V4575">
        <v>0</v>
      </c>
      <c r="W4575">
        <v>0</v>
      </c>
      <c r="X4575">
        <v>0</v>
      </c>
      <c r="Y4575">
        <v>0</v>
      </c>
      <c r="Z4575">
        <v>0</v>
      </c>
      <c r="AA4575">
        <v>0</v>
      </c>
      <c r="AB4575">
        <v>0</v>
      </c>
      <c r="AC4575">
        <v>0</v>
      </c>
      <c r="AD4575">
        <v>0</v>
      </c>
    </row>
    <row r="4576" spans="2:30" ht="15" customHeight="1" x14ac:dyDescent="0.45">
      <c r="B4576" t="s">
        <v>419</v>
      </c>
      <c r="C4576" t="s">
        <v>191</v>
      </c>
      <c r="D4576" t="s">
        <v>2425</v>
      </c>
      <c r="E4576">
        <v>0</v>
      </c>
      <c r="F4576" t="s">
        <v>6665</v>
      </c>
      <c r="G4576" t="s">
        <v>422</v>
      </c>
      <c r="H4576" t="s">
        <v>1685</v>
      </c>
      <c r="I4576" t="s">
        <v>1686</v>
      </c>
      <c r="J4576">
        <v>2</v>
      </c>
      <c r="K4576">
        <v>0</v>
      </c>
      <c r="L4576">
        <v>0</v>
      </c>
      <c r="M4576">
        <v>0</v>
      </c>
      <c r="N4576">
        <v>0</v>
      </c>
      <c r="O4576">
        <v>0</v>
      </c>
      <c r="P4576">
        <v>0</v>
      </c>
      <c r="Q4576">
        <v>0</v>
      </c>
      <c r="R4576">
        <v>0</v>
      </c>
      <c r="S4576">
        <v>0</v>
      </c>
      <c r="T4576">
        <v>0</v>
      </c>
      <c r="U4576">
        <v>0</v>
      </c>
      <c r="V4576">
        <v>0</v>
      </c>
      <c r="W4576">
        <v>0</v>
      </c>
      <c r="X4576">
        <v>0</v>
      </c>
      <c r="Y4576">
        <v>0</v>
      </c>
      <c r="Z4576">
        <v>0</v>
      </c>
      <c r="AA4576">
        <v>0</v>
      </c>
      <c r="AB4576">
        <v>0</v>
      </c>
      <c r="AC4576">
        <v>0</v>
      </c>
      <c r="AD4576">
        <v>0</v>
      </c>
    </row>
    <row r="4577" spans="2:30" ht="15" customHeight="1" x14ac:dyDescent="0.45">
      <c r="B4577" t="s">
        <v>419</v>
      </c>
      <c r="C4577" t="s">
        <v>191</v>
      </c>
      <c r="D4577" t="s">
        <v>2426</v>
      </c>
      <c r="E4577">
        <v>0</v>
      </c>
      <c r="F4577" t="s">
        <v>6665</v>
      </c>
      <c r="G4577" t="s">
        <v>422</v>
      </c>
      <c r="H4577" t="s">
        <v>1685</v>
      </c>
      <c r="I4577" t="s">
        <v>1686</v>
      </c>
      <c r="J4577">
        <v>2</v>
      </c>
      <c r="K4577">
        <v>0</v>
      </c>
      <c r="L4577">
        <v>1</v>
      </c>
      <c r="M4577">
        <v>2</v>
      </c>
      <c r="N4577">
        <v>3</v>
      </c>
      <c r="O4577">
        <v>4</v>
      </c>
      <c r="P4577">
        <v>5</v>
      </c>
      <c r="Q4577">
        <v>6</v>
      </c>
      <c r="R4577">
        <v>7</v>
      </c>
      <c r="S4577">
        <v>8</v>
      </c>
      <c r="T4577">
        <v>9</v>
      </c>
      <c r="U4577">
        <v>10</v>
      </c>
      <c r="V4577">
        <v>11</v>
      </c>
      <c r="W4577">
        <v>12</v>
      </c>
      <c r="X4577">
        <v>13</v>
      </c>
      <c r="Y4577">
        <v>14</v>
      </c>
      <c r="Z4577">
        <v>15</v>
      </c>
      <c r="AA4577">
        <v>16</v>
      </c>
      <c r="AB4577">
        <v>17</v>
      </c>
      <c r="AC4577">
        <v>18</v>
      </c>
      <c r="AD4577">
        <v>19</v>
      </c>
    </row>
    <row r="4578" spans="2:30" ht="15" customHeight="1" x14ac:dyDescent="0.45">
      <c r="B4578" t="s">
        <v>419</v>
      </c>
      <c r="C4578" t="s">
        <v>191</v>
      </c>
      <c r="D4578" t="s">
        <v>2427</v>
      </c>
      <c r="E4578" t="s">
        <v>2428</v>
      </c>
      <c r="F4578" t="s">
        <v>6750</v>
      </c>
      <c r="G4578" t="s">
        <v>422</v>
      </c>
      <c r="H4578" t="s">
        <v>1685</v>
      </c>
      <c r="I4578" t="s">
        <v>1686</v>
      </c>
      <c r="J4578">
        <v>2</v>
      </c>
      <c r="K4578">
        <v>2022</v>
      </c>
      <c r="L4578">
        <v>2023</v>
      </c>
      <c r="M4578">
        <v>2024</v>
      </c>
      <c r="N4578">
        <v>2025</v>
      </c>
      <c r="O4578">
        <v>2026</v>
      </c>
      <c r="P4578">
        <v>2027</v>
      </c>
      <c r="Q4578">
        <v>2028</v>
      </c>
      <c r="R4578">
        <v>2029</v>
      </c>
      <c r="S4578">
        <v>2030</v>
      </c>
      <c r="T4578">
        <v>2031</v>
      </c>
      <c r="U4578">
        <v>2032</v>
      </c>
      <c r="V4578">
        <v>2033</v>
      </c>
      <c r="W4578">
        <v>2034</v>
      </c>
      <c r="X4578">
        <v>2035</v>
      </c>
      <c r="Y4578">
        <v>2036</v>
      </c>
      <c r="Z4578">
        <v>2037</v>
      </c>
      <c r="AA4578">
        <v>2038</v>
      </c>
      <c r="AB4578">
        <v>2039</v>
      </c>
      <c r="AC4578">
        <v>2040</v>
      </c>
      <c r="AD4578">
        <v>2041</v>
      </c>
    </row>
    <row r="4579" spans="2:30" ht="15" customHeight="1" x14ac:dyDescent="0.45">
      <c r="B4579" t="s">
        <v>419</v>
      </c>
      <c r="C4579" t="s">
        <v>191</v>
      </c>
      <c r="D4579" t="s">
        <v>2430</v>
      </c>
      <c r="E4579" t="s">
        <v>2431</v>
      </c>
      <c r="F4579" t="s">
        <v>6751</v>
      </c>
      <c r="G4579" t="s">
        <v>422</v>
      </c>
      <c r="H4579" t="s">
        <v>1685</v>
      </c>
      <c r="I4579" t="s">
        <v>1686</v>
      </c>
      <c r="J4579">
        <v>2</v>
      </c>
      <c r="K4579">
        <v>0</v>
      </c>
      <c r="L4579">
        <v>2.1659999999999999</v>
      </c>
      <c r="M4579">
        <v>2.9460000000000002</v>
      </c>
      <c r="N4579">
        <v>3.7509999999999999</v>
      </c>
      <c r="O4579">
        <v>5.9269999999999996</v>
      </c>
      <c r="P4579">
        <v>10.257999999999999</v>
      </c>
      <c r="Q4579">
        <v>18.905999999999999</v>
      </c>
      <c r="R4579">
        <v>35.573</v>
      </c>
      <c r="S4579">
        <v>68.55</v>
      </c>
      <c r="T4579">
        <v>129.31200000000001</v>
      </c>
      <c r="U4579">
        <v>233.80799999999999</v>
      </c>
      <c r="V4579">
        <v>404.17500000000001</v>
      </c>
      <c r="W4579">
        <v>658.81</v>
      </c>
      <c r="X4579">
        <v>1021.798</v>
      </c>
      <c r="Y4579">
        <v>1511.394</v>
      </c>
      <c r="Z4579">
        <v>2155.5239999999999</v>
      </c>
      <c r="AA4579">
        <v>2988.0650000000001</v>
      </c>
      <c r="AB4579">
        <v>4049.2179999999998</v>
      </c>
      <c r="AC4579">
        <v>5372.4979999999996</v>
      </c>
      <c r="AD4579">
        <v>6893.3450000000003</v>
      </c>
    </row>
    <row r="4580" spans="2:30" ht="15" customHeight="1" x14ac:dyDescent="0.45">
      <c r="B4580" t="s">
        <v>419</v>
      </c>
      <c r="C4580" t="s">
        <v>191</v>
      </c>
      <c r="D4580" t="s">
        <v>2433</v>
      </c>
      <c r="E4580" t="s">
        <v>2434</v>
      </c>
      <c r="F4580" t="s">
        <v>6752</v>
      </c>
      <c r="G4580" t="s">
        <v>422</v>
      </c>
      <c r="H4580" t="s">
        <v>1685</v>
      </c>
      <c r="I4580" t="s">
        <v>1686</v>
      </c>
      <c r="J4580">
        <v>2</v>
      </c>
      <c r="K4580">
        <v>44.354999999999997</v>
      </c>
      <c r="L4580">
        <v>41.411000000000001</v>
      </c>
      <c r="M4580">
        <v>47.658999999999999</v>
      </c>
      <c r="N4580">
        <v>52.780999999999999</v>
      </c>
      <c r="O4580">
        <v>56.012999999999998</v>
      </c>
      <c r="P4580">
        <v>57.319000000000003</v>
      </c>
      <c r="Q4580">
        <v>60.106999999999999</v>
      </c>
      <c r="R4580">
        <v>63.19</v>
      </c>
      <c r="S4580">
        <v>66.373999999999995</v>
      </c>
      <c r="T4580">
        <v>69.528999999999996</v>
      </c>
      <c r="U4580">
        <v>72.697999999999993</v>
      </c>
      <c r="V4580">
        <v>75.908000000000001</v>
      </c>
      <c r="W4580">
        <v>79.191000000000003</v>
      </c>
      <c r="X4580">
        <v>82.563999999999993</v>
      </c>
      <c r="Y4580">
        <v>86.024000000000001</v>
      </c>
      <c r="Z4580">
        <v>89.575999999999993</v>
      </c>
      <c r="AA4580">
        <v>93.216999999999999</v>
      </c>
      <c r="AB4580">
        <v>96.948999999999998</v>
      </c>
      <c r="AC4580">
        <v>100.777</v>
      </c>
      <c r="AD4580">
        <v>104.703</v>
      </c>
    </row>
    <row r="4581" spans="2:30" ht="15" customHeight="1" x14ac:dyDescent="0.45">
      <c r="B4581" t="s">
        <v>419</v>
      </c>
      <c r="C4581" t="s">
        <v>191</v>
      </c>
      <c r="D4581" t="s">
        <v>2436</v>
      </c>
      <c r="E4581" t="s">
        <v>2437</v>
      </c>
      <c r="F4581" t="s">
        <v>6753</v>
      </c>
      <c r="G4581" t="s">
        <v>422</v>
      </c>
      <c r="H4581" t="s">
        <v>1685</v>
      </c>
      <c r="I4581" t="s">
        <v>1686</v>
      </c>
      <c r="J4581">
        <v>2</v>
      </c>
      <c r="K4581">
        <v>0</v>
      </c>
      <c r="L4581">
        <v>0</v>
      </c>
      <c r="M4581">
        <v>0</v>
      </c>
      <c r="N4581">
        <v>0</v>
      </c>
      <c r="O4581">
        <v>0</v>
      </c>
      <c r="P4581">
        <v>0</v>
      </c>
      <c r="Q4581">
        <v>0</v>
      </c>
      <c r="R4581">
        <v>0</v>
      </c>
      <c r="S4581">
        <v>0</v>
      </c>
      <c r="T4581">
        <v>0</v>
      </c>
      <c r="U4581">
        <v>0</v>
      </c>
      <c r="V4581">
        <v>0</v>
      </c>
      <c r="W4581">
        <v>0</v>
      </c>
      <c r="X4581">
        <v>0</v>
      </c>
      <c r="Y4581">
        <v>0</v>
      </c>
      <c r="Z4581">
        <v>0</v>
      </c>
      <c r="AA4581">
        <v>0</v>
      </c>
      <c r="AB4581">
        <v>0</v>
      </c>
      <c r="AC4581">
        <v>0</v>
      </c>
      <c r="AD4581">
        <v>0</v>
      </c>
    </row>
    <row r="4582" spans="2:30" ht="15" customHeight="1" x14ac:dyDescent="0.45">
      <c r="B4582" t="s">
        <v>419</v>
      </c>
      <c r="C4582" t="s">
        <v>191</v>
      </c>
      <c r="D4582" t="s">
        <v>2439</v>
      </c>
      <c r="E4582">
        <v>0</v>
      </c>
      <c r="F4582" t="s">
        <v>6665</v>
      </c>
      <c r="G4582" t="s">
        <v>422</v>
      </c>
      <c r="H4582" t="s">
        <v>1685</v>
      </c>
      <c r="I4582" t="s">
        <v>1686</v>
      </c>
      <c r="J4582">
        <v>2</v>
      </c>
      <c r="K4582">
        <v>563.20899999999995</v>
      </c>
      <c r="L4582">
        <v>545.49800000000005</v>
      </c>
      <c r="M4582">
        <v>626.49800000000005</v>
      </c>
      <c r="N4582">
        <v>694.04200000000003</v>
      </c>
      <c r="O4582">
        <v>730.43</v>
      </c>
      <c r="P4582">
        <v>733.23599999999999</v>
      </c>
      <c r="Q4582">
        <v>755.63800000000003</v>
      </c>
      <c r="R4582">
        <v>783.33500000000004</v>
      </c>
      <c r="S4582">
        <v>814.11</v>
      </c>
      <c r="T4582">
        <v>844.82399999999996</v>
      </c>
      <c r="U4582">
        <v>876.58600000000001</v>
      </c>
      <c r="V4582">
        <v>910.71600000000001</v>
      </c>
      <c r="W4582">
        <v>948.40300000000002</v>
      </c>
      <c r="X4582">
        <v>990.77200000000005</v>
      </c>
      <c r="Y4582">
        <v>1038.537</v>
      </c>
      <c r="Z4582">
        <v>1092.8209999999999</v>
      </c>
      <c r="AA4582">
        <v>1154.902</v>
      </c>
      <c r="AB4582">
        <v>1226.3679999999999</v>
      </c>
      <c r="AC4582">
        <v>1308.5550000000001</v>
      </c>
      <c r="AD4582">
        <v>1398.9829999999999</v>
      </c>
    </row>
    <row r="4583" spans="2:30" ht="15" customHeight="1" x14ac:dyDescent="0.45">
      <c r="B4583" t="s">
        <v>419</v>
      </c>
      <c r="C4583" t="s">
        <v>191</v>
      </c>
      <c r="D4583" t="s">
        <v>2440</v>
      </c>
      <c r="E4583" t="s">
        <v>2441</v>
      </c>
      <c r="F4583" t="s">
        <v>6754</v>
      </c>
      <c r="G4583" t="s">
        <v>422</v>
      </c>
      <c r="H4583" t="s">
        <v>1685</v>
      </c>
      <c r="I4583" t="s">
        <v>1686</v>
      </c>
      <c r="J4583">
        <v>2</v>
      </c>
      <c r="K4583">
        <v>0</v>
      </c>
      <c r="L4583">
        <v>0</v>
      </c>
      <c r="M4583">
        <v>0</v>
      </c>
      <c r="N4583">
        <v>0</v>
      </c>
      <c r="O4583">
        <v>0</v>
      </c>
      <c r="P4583">
        <v>0</v>
      </c>
      <c r="Q4583">
        <v>0</v>
      </c>
      <c r="R4583">
        <v>0</v>
      </c>
      <c r="S4583">
        <v>0</v>
      </c>
      <c r="T4583">
        <v>0</v>
      </c>
      <c r="U4583">
        <v>0</v>
      </c>
      <c r="V4583">
        <v>0</v>
      </c>
      <c r="W4583">
        <v>0</v>
      </c>
      <c r="X4583">
        <v>0</v>
      </c>
      <c r="Y4583">
        <v>0</v>
      </c>
      <c r="Z4583">
        <v>0</v>
      </c>
      <c r="AA4583">
        <v>0</v>
      </c>
      <c r="AB4583">
        <v>0</v>
      </c>
      <c r="AC4583">
        <v>0</v>
      </c>
      <c r="AD4583">
        <v>0</v>
      </c>
    </row>
    <row r="4584" spans="2:30" ht="15" customHeight="1" x14ac:dyDescent="0.45">
      <c r="B4584" t="s">
        <v>419</v>
      </c>
      <c r="C4584" t="s">
        <v>191</v>
      </c>
      <c r="D4584" t="s">
        <v>2443</v>
      </c>
      <c r="E4584" t="s">
        <v>2444</v>
      </c>
      <c r="F4584" t="s">
        <v>6755</v>
      </c>
      <c r="G4584" t="s">
        <v>422</v>
      </c>
      <c r="H4584" t="s">
        <v>1685</v>
      </c>
      <c r="I4584" t="s">
        <v>1686</v>
      </c>
      <c r="J4584">
        <v>2</v>
      </c>
      <c r="K4584">
        <v>3770.7730000000001</v>
      </c>
      <c r="L4584">
        <v>3829.1619999999998</v>
      </c>
      <c r="M4584">
        <v>4289.8119999999999</v>
      </c>
      <c r="N4584">
        <v>4788.6419999999998</v>
      </c>
      <c r="O4584">
        <v>5037.067</v>
      </c>
      <c r="P4584">
        <v>5060.1639999999998</v>
      </c>
      <c r="Q4584">
        <v>5213.0079999999998</v>
      </c>
      <c r="R4584">
        <v>5399.2489999999998</v>
      </c>
      <c r="S4584">
        <v>5601.826</v>
      </c>
      <c r="T4584">
        <v>5796.8090000000002</v>
      </c>
      <c r="U4584">
        <v>5987.4110000000001</v>
      </c>
      <c r="V4584">
        <v>6176.7849999999999</v>
      </c>
      <c r="W4584">
        <v>6368.1469999999999</v>
      </c>
      <c r="X4584">
        <v>6562.808</v>
      </c>
      <c r="Y4584">
        <v>6760.81</v>
      </c>
      <c r="Z4584">
        <v>6962.4290000000001</v>
      </c>
      <c r="AA4584">
        <v>7167.4229999999998</v>
      </c>
      <c r="AB4584">
        <v>7375.9949999999999</v>
      </c>
      <c r="AC4584">
        <v>7588.4110000000001</v>
      </c>
      <c r="AD4584">
        <v>7804.8019999999997</v>
      </c>
    </row>
    <row r="4585" spans="2:30" ht="15" customHeight="1" x14ac:dyDescent="0.45">
      <c r="B4585" t="s">
        <v>419</v>
      </c>
      <c r="C4585" t="s">
        <v>191</v>
      </c>
      <c r="D4585" t="s">
        <v>2446</v>
      </c>
      <c r="E4585">
        <v>0</v>
      </c>
      <c r="F4585" t="s">
        <v>6665</v>
      </c>
      <c r="G4585" t="s">
        <v>422</v>
      </c>
      <c r="H4585" t="s">
        <v>1685</v>
      </c>
      <c r="I4585" t="s">
        <v>1686</v>
      </c>
      <c r="J4585">
        <v>2</v>
      </c>
      <c r="K4585">
        <v>0</v>
      </c>
      <c r="L4585">
        <v>0</v>
      </c>
      <c r="M4585">
        <v>0</v>
      </c>
      <c r="N4585">
        <v>0</v>
      </c>
      <c r="O4585">
        <v>0</v>
      </c>
      <c r="P4585">
        <v>0</v>
      </c>
      <c r="Q4585">
        <v>0</v>
      </c>
      <c r="R4585">
        <v>0</v>
      </c>
      <c r="S4585">
        <v>0</v>
      </c>
      <c r="T4585">
        <v>0</v>
      </c>
      <c r="U4585">
        <v>0</v>
      </c>
      <c r="V4585">
        <v>0</v>
      </c>
      <c r="W4585">
        <v>0</v>
      </c>
      <c r="X4585">
        <v>0</v>
      </c>
      <c r="Y4585">
        <v>0</v>
      </c>
      <c r="Z4585">
        <v>0</v>
      </c>
      <c r="AA4585">
        <v>0</v>
      </c>
      <c r="AB4585">
        <v>0</v>
      </c>
      <c r="AC4585">
        <v>0</v>
      </c>
      <c r="AD4585">
        <v>0</v>
      </c>
    </row>
    <row r="4586" spans="2:30" ht="15" customHeight="1" x14ac:dyDescent="0.45">
      <c r="B4586" t="s">
        <v>419</v>
      </c>
      <c r="C4586" t="s">
        <v>191</v>
      </c>
      <c r="D4586" t="s">
        <v>2447</v>
      </c>
      <c r="E4586">
        <v>0</v>
      </c>
      <c r="F4586" t="s">
        <v>6665</v>
      </c>
      <c r="G4586" t="s">
        <v>422</v>
      </c>
      <c r="H4586" t="s">
        <v>1685</v>
      </c>
      <c r="I4586" t="s">
        <v>1686</v>
      </c>
      <c r="J4586">
        <v>2</v>
      </c>
      <c r="K4586">
        <v>2.8000000000000001E-2</v>
      </c>
      <c r="L4586">
        <v>3.5999999999999997E-2</v>
      </c>
      <c r="M4586">
        <v>0.03</v>
      </c>
      <c r="N4586">
        <v>4.2000000000000003E-2</v>
      </c>
      <c r="O4586">
        <v>5.5E-2</v>
      </c>
      <c r="P4586">
        <v>7.1999999999999995E-2</v>
      </c>
      <c r="Q4586">
        <v>7.4999999999999997E-2</v>
      </c>
      <c r="R4586">
        <v>8.3000000000000004E-2</v>
      </c>
      <c r="S4586">
        <v>9.0999999999999998E-2</v>
      </c>
      <c r="T4586">
        <v>0.1</v>
      </c>
      <c r="U4586">
        <v>0.107</v>
      </c>
      <c r="V4586">
        <v>0.114</v>
      </c>
      <c r="W4586">
        <v>0.12</v>
      </c>
      <c r="X4586">
        <v>0.126</v>
      </c>
      <c r="Y4586">
        <v>0.13100000000000001</v>
      </c>
      <c r="Z4586">
        <v>0.13700000000000001</v>
      </c>
      <c r="AA4586">
        <v>0.14199999999999999</v>
      </c>
      <c r="AB4586">
        <v>0.14599999999999999</v>
      </c>
      <c r="AC4586">
        <v>0.15</v>
      </c>
      <c r="AD4586">
        <v>0.153</v>
      </c>
    </row>
    <row r="4587" spans="2:30" ht="15" customHeight="1" x14ac:dyDescent="0.45">
      <c r="B4587" t="s">
        <v>419</v>
      </c>
      <c r="C4587" t="s">
        <v>191</v>
      </c>
      <c r="D4587" t="s">
        <v>2448</v>
      </c>
      <c r="E4587">
        <v>0</v>
      </c>
      <c r="F4587" t="s">
        <v>6665</v>
      </c>
      <c r="G4587" t="s">
        <v>422</v>
      </c>
      <c r="H4587" t="s">
        <v>1685</v>
      </c>
      <c r="I4587" t="s">
        <v>1686</v>
      </c>
      <c r="J4587">
        <v>2</v>
      </c>
      <c r="K4587">
        <v>2.3E-2</v>
      </c>
      <c r="L4587">
        <v>2.5999999999999999E-2</v>
      </c>
      <c r="M4587">
        <v>2.1000000000000001E-2</v>
      </c>
      <c r="N4587">
        <v>3.4000000000000002E-2</v>
      </c>
      <c r="O4587">
        <v>4.8000000000000001E-2</v>
      </c>
      <c r="P4587">
        <v>5.3999999999999999E-2</v>
      </c>
      <c r="Q4587">
        <v>5.3999999999999999E-2</v>
      </c>
      <c r="R4587">
        <v>5.7000000000000002E-2</v>
      </c>
      <c r="S4587">
        <v>6.0999999999999999E-2</v>
      </c>
      <c r="T4587">
        <v>6.6000000000000003E-2</v>
      </c>
      <c r="U4587">
        <v>7.0999999999999994E-2</v>
      </c>
      <c r="V4587">
        <v>7.5999999999999998E-2</v>
      </c>
      <c r="W4587">
        <v>0.08</v>
      </c>
      <c r="X4587">
        <v>8.4000000000000005E-2</v>
      </c>
      <c r="Y4587">
        <v>8.8999999999999996E-2</v>
      </c>
      <c r="Z4587">
        <v>9.2999999999999999E-2</v>
      </c>
      <c r="AA4587">
        <v>9.8000000000000004E-2</v>
      </c>
      <c r="AB4587">
        <v>0.10299999999999999</v>
      </c>
      <c r="AC4587">
        <v>0.108</v>
      </c>
      <c r="AD4587">
        <v>0.114</v>
      </c>
    </row>
    <row r="4588" spans="2:30" ht="15" customHeight="1" x14ac:dyDescent="0.45">
      <c r="B4588" t="s">
        <v>419</v>
      </c>
      <c r="C4588" t="s">
        <v>191</v>
      </c>
      <c r="D4588" t="s">
        <v>2449</v>
      </c>
      <c r="E4588">
        <v>0</v>
      </c>
      <c r="F4588" t="s">
        <v>6665</v>
      </c>
      <c r="G4588" t="s">
        <v>422</v>
      </c>
      <c r="H4588" t="s">
        <v>1685</v>
      </c>
      <c r="I4588" t="s">
        <v>1686</v>
      </c>
      <c r="J4588">
        <v>2</v>
      </c>
      <c r="K4588">
        <v>7.0000000000000007E-2</v>
      </c>
      <c r="L4588">
        <v>7.3999999999999996E-2</v>
      </c>
      <c r="M4588">
        <v>6.5000000000000002E-2</v>
      </c>
      <c r="N4588">
        <v>9.8000000000000004E-2</v>
      </c>
      <c r="O4588">
        <v>0.13300000000000001</v>
      </c>
      <c r="P4588">
        <v>0.13700000000000001</v>
      </c>
      <c r="Q4588">
        <v>0.13400000000000001</v>
      </c>
      <c r="R4588">
        <v>0.13200000000000001</v>
      </c>
      <c r="S4588">
        <v>0.13</v>
      </c>
      <c r="T4588">
        <v>0.128</v>
      </c>
      <c r="U4588">
        <v>0.127</v>
      </c>
      <c r="V4588">
        <v>0.125</v>
      </c>
      <c r="W4588">
        <v>0.123</v>
      </c>
      <c r="X4588">
        <v>0.121</v>
      </c>
      <c r="Y4588">
        <v>0.11799999999999999</v>
      </c>
      <c r="Z4588">
        <v>0.11600000000000001</v>
      </c>
      <c r="AA4588">
        <v>0.113</v>
      </c>
      <c r="AB4588">
        <v>0.11</v>
      </c>
      <c r="AC4588">
        <v>0.106</v>
      </c>
      <c r="AD4588">
        <v>0.106</v>
      </c>
    </row>
    <row r="4589" spans="2:30" ht="15" customHeight="1" x14ac:dyDescent="0.45">
      <c r="B4589" t="s">
        <v>419</v>
      </c>
      <c r="C4589" t="s">
        <v>191</v>
      </c>
      <c r="D4589" t="s">
        <v>2450</v>
      </c>
      <c r="E4589">
        <v>0</v>
      </c>
      <c r="F4589" t="s">
        <v>6665</v>
      </c>
      <c r="G4589" t="s">
        <v>422</v>
      </c>
      <c r="H4589" t="s">
        <v>1685</v>
      </c>
      <c r="I4589" t="s">
        <v>1686</v>
      </c>
      <c r="J4589">
        <v>2</v>
      </c>
      <c r="K4589">
        <v>0</v>
      </c>
      <c r="L4589">
        <v>0</v>
      </c>
      <c r="M4589">
        <v>0</v>
      </c>
      <c r="N4589">
        <v>0</v>
      </c>
      <c r="O4589">
        <v>0</v>
      </c>
      <c r="P4589">
        <v>0</v>
      </c>
      <c r="Q4589">
        <v>0</v>
      </c>
      <c r="R4589">
        <v>0</v>
      </c>
      <c r="S4589">
        <v>0</v>
      </c>
      <c r="T4589">
        <v>0</v>
      </c>
      <c r="U4589">
        <v>0</v>
      </c>
      <c r="V4589">
        <v>0</v>
      </c>
      <c r="W4589">
        <v>0</v>
      </c>
      <c r="X4589">
        <v>0</v>
      </c>
      <c r="Y4589">
        <v>0</v>
      </c>
      <c r="Z4589">
        <v>0</v>
      </c>
      <c r="AA4589">
        <v>0</v>
      </c>
      <c r="AB4589">
        <v>0</v>
      </c>
      <c r="AC4589">
        <v>0</v>
      </c>
      <c r="AD4589">
        <v>0</v>
      </c>
    </row>
    <row r="4590" spans="2:30" ht="15" customHeight="1" x14ac:dyDescent="0.45">
      <c r="B4590" t="s">
        <v>419</v>
      </c>
      <c r="C4590" t="s">
        <v>191</v>
      </c>
      <c r="D4590" t="s">
        <v>2451</v>
      </c>
      <c r="E4590">
        <v>0</v>
      </c>
      <c r="F4590" t="s">
        <v>6665</v>
      </c>
      <c r="G4590" t="s">
        <v>422</v>
      </c>
      <c r="H4590" t="s">
        <v>1685</v>
      </c>
      <c r="I4590" t="s">
        <v>1686</v>
      </c>
      <c r="J4590">
        <v>2</v>
      </c>
      <c r="K4590">
        <v>0</v>
      </c>
      <c r="L4590">
        <v>0</v>
      </c>
      <c r="M4590">
        <v>0</v>
      </c>
      <c r="N4590">
        <v>0</v>
      </c>
      <c r="O4590">
        <v>0</v>
      </c>
      <c r="P4590">
        <v>0</v>
      </c>
      <c r="Q4590">
        <v>0</v>
      </c>
      <c r="R4590">
        <v>0</v>
      </c>
      <c r="S4590">
        <v>0</v>
      </c>
      <c r="T4590">
        <v>0</v>
      </c>
      <c r="U4590">
        <v>0</v>
      </c>
      <c r="V4590">
        <v>0</v>
      </c>
      <c r="W4590">
        <v>0</v>
      </c>
      <c r="X4590">
        <v>0</v>
      </c>
      <c r="Y4590">
        <v>0</v>
      </c>
      <c r="Z4590">
        <v>0</v>
      </c>
      <c r="AA4590">
        <v>0</v>
      </c>
      <c r="AB4590">
        <v>0</v>
      </c>
      <c r="AC4590">
        <v>0</v>
      </c>
      <c r="AD4590">
        <v>0</v>
      </c>
    </row>
    <row r="4591" spans="2:30" ht="15" customHeight="1" x14ac:dyDescent="0.45">
      <c r="B4591" t="s">
        <v>419</v>
      </c>
      <c r="C4591" t="s">
        <v>191</v>
      </c>
      <c r="D4591" t="s">
        <v>2452</v>
      </c>
      <c r="E4591">
        <v>0</v>
      </c>
      <c r="F4591" t="s">
        <v>6665</v>
      </c>
      <c r="G4591" t="s">
        <v>422</v>
      </c>
      <c r="H4591" t="s">
        <v>1685</v>
      </c>
      <c r="I4591" t="s">
        <v>1686</v>
      </c>
      <c r="J4591">
        <v>2</v>
      </c>
      <c r="K4591">
        <v>1</v>
      </c>
      <c r="L4591">
        <v>1</v>
      </c>
      <c r="M4591">
        <v>1</v>
      </c>
      <c r="N4591">
        <v>1</v>
      </c>
      <c r="O4591">
        <v>1</v>
      </c>
      <c r="P4591">
        <v>1</v>
      </c>
      <c r="Q4591">
        <v>1</v>
      </c>
      <c r="R4591">
        <v>1</v>
      </c>
      <c r="S4591">
        <v>1</v>
      </c>
      <c r="T4591">
        <v>1</v>
      </c>
      <c r="U4591">
        <v>1</v>
      </c>
      <c r="V4591">
        <v>1</v>
      </c>
      <c r="W4591">
        <v>1</v>
      </c>
      <c r="X4591">
        <v>1</v>
      </c>
      <c r="Y4591">
        <v>1</v>
      </c>
      <c r="Z4591">
        <v>1</v>
      </c>
      <c r="AA4591">
        <v>1</v>
      </c>
      <c r="AB4591">
        <v>1</v>
      </c>
      <c r="AC4591">
        <v>1</v>
      </c>
      <c r="AD4591">
        <v>1</v>
      </c>
    </row>
    <row r="4592" spans="2:30" ht="15" customHeight="1" x14ac:dyDescent="0.45">
      <c r="B4592" t="s">
        <v>419</v>
      </c>
      <c r="C4592" t="s">
        <v>191</v>
      </c>
      <c r="D4592" t="s">
        <v>2453</v>
      </c>
      <c r="E4592">
        <v>0</v>
      </c>
      <c r="F4592" t="s">
        <v>6665</v>
      </c>
      <c r="G4592" t="s">
        <v>422</v>
      </c>
      <c r="H4592" t="s">
        <v>1685</v>
      </c>
      <c r="I4592" t="s">
        <v>1686</v>
      </c>
      <c r="J4592">
        <v>2</v>
      </c>
      <c r="K4592">
        <v>0</v>
      </c>
      <c r="L4592">
        <v>0</v>
      </c>
      <c r="M4592">
        <v>0</v>
      </c>
      <c r="N4592">
        <v>0</v>
      </c>
      <c r="O4592">
        <v>0</v>
      </c>
      <c r="P4592">
        <v>0</v>
      </c>
      <c r="Q4592">
        <v>0</v>
      </c>
      <c r="R4592">
        <v>0</v>
      </c>
      <c r="S4592">
        <v>0</v>
      </c>
      <c r="T4592">
        <v>0</v>
      </c>
      <c r="U4592">
        <v>0</v>
      </c>
      <c r="V4592">
        <v>0</v>
      </c>
      <c r="W4592">
        <v>0</v>
      </c>
      <c r="X4592">
        <v>0</v>
      </c>
      <c r="Y4592">
        <v>0</v>
      </c>
      <c r="Z4592">
        <v>0</v>
      </c>
      <c r="AA4592">
        <v>0</v>
      </c>
      <c r="AB4592">
        <v>0</v>
      </c>
      <c r="AC4592">
        <v>0</v>
      </c>
      <c r="AD4592">
        <v>0</v>
      </c>
    </row>
    <row r="4593" spans="2:30" ht="15" customHeight="1" x14ac:dyDescent="0.45">
      <c r="B4593" t="s">
        <v>419</v>
      </c>
      <c r="C4593" t="s">
        <v>191</v>
      </c>
      <c r="D4593" t="s">
        <v>2454</v>
      </c>
      <c r="E4593">
        <v>0</v>
      </c>
      <c r="F4593" t="s">
        <v>6665</v>
      </c>
      <c r="G4593" t="s">
        <v>422</v>
      </c>
      <c r="H4593" t="s">
        <v>1685</v>
      </c>
      <c r="I4593" t="s">
        <v>1686</v>
      </c>
      <c r="J4593">
        <v>2</v>
      </c>
      <c r="K4593">
        <v>5.0999999999999997E-2</v>
      </c>
      <c r="L4593">
        <v>6.0999999999999999E-2</v>
      </c>
      <c r="M4593">
        <v>5.0999999999999997E-2</v>
      </c>
      <c r="N4593">
        <v>7.5999999999999998E-2</v>
      </c>
      <c r="O4593">
        <v>0.10299999999999999</v>
      </c>
      <c r="P4593">
        <v>0.126</v>
      </c>
      <c r="Q4593">
        <v>0.129</v>
      </c>
      <c r="R4593">
        <v>0.14000000000000001</v>
      </c>
      <c r="S4593">
        <v>0.152</v>
      </c>
      <c r="T4593">
        <v>0.16600000000000001</v>
      </c>
      <c r="U4593">
        <v>0.17799999999999999</v>
      </c>
      <c r="V4593">
        <v>0.189</v>
      </c>
      <c r="W4593">
        <v>0.2</v>
      </c>
      <c r="X4593">
        <v>0.21</v>
      </c>
      <c r="Y4593">
        <v>0.22</v>
      </c>
      <c r="Z4593">
        <v>0.23</v>
      </c>
      <c r="AA4593">
        <v>0.24</v>
      </c>
      <c r="AB4593">
        <v>0.249</v>
      </c>
      <c r="AC4593">
        <v>0.25800000000000001</v>
      </c>
      <c r="AD4593">
        <v>0.26800000000000002</v>
      </c>
    </row>
    <row r="4594" spans="2:30" ht="15" customHeight="1" x14ac:dyDescent="0.45">
      <c r="B4594" t="s">
        <v>419</v>
      </c>
      <c r="C4594" t="s">
        <v>191</v>
      </c>
      <c r="D4594" t="s">
        <v>2455</v>
      </c>
      <c r="E4594">
        <v>0</v>
      </c>
      <c r="F4594" t="s">
        <v>6665</v>
      </c>
      <c r="G4594" t="s">
        <v>422</v>
      </c>
      <c r="H4594" t="s">
        <v>1685</v>
      </c>
      <c r="I4594" t="s">
        <v>1686</v>
      </c>
      <c r="J4594">
        <v>2</v>
      </c>
      <c r="K4594">
        <v>0</v>
      </c>
      <c r="L4594">
        <v>0</v>
      </c>
      <c r="M4594">
        <v>0</v>
      </c>
      <c r="N4594">
        <v>0</v>
      </c>
      <c r="O4594">
        <v>0</v>
      </c>
      <c r="P4594">
        <v>0</v>
      </c>
      <c r="Q4594">
        <v>0</v>
      </c>
      <c r="R4594">
        <v>0</v>
      </c>
      <c r="S4594">
        <v>0</v>
      </c>
      <c r="T4594">
        <v>0</v>
      </c>
      <c r="U4594">
        <v>0</v>
      </c>
      <c r="V4594">
        <v>0</v>
      </c>
      <c r="W4594">
        <v>0</v>
      </c>
      <c r="X4594">
        <v>0</v>
      </c>
      <c r="Y4594">
        <v>0</v>
      </c>
      <c r="Z4594">
        <v>0</v>
      </c>
      <c r="AA4594">
        <v>0</v>
      </c>
      <c r="AB4594">
        <v>0</v>
      </c>
      <c r="AC4594">
        <v>0</v>
      </c>
      <c r="AD4594">
        <v>0</v>
      </c>
    </row>
    <row r="4595" spans="2:30" ht="15" customHeight="1" x14ac:dyDescent="0.45">
      <c r="B4595" t="s">
        <v>419</v>
      </c>
      <c r="C4595" t="s">
        <v>191</v>
      </c>
      <c r="D4595" t="s">
        <v>2456</v>
      </c>
      <c r="E4595">
        <v>0</v>
      </c>
      <c r="F4595" t="s">
        <v>6665</v>
      </c>
      <c r="G4595" t="s">
        <v>422</v>
      </c>
      <c r="H4595" t="s">
        <v>1685</v>
      </c>
      <c r="I4595" t="s">
        <v>1686</v>
      </c>
      <c r="J4595">
        <v>2</v>
      </c>
      <c r="K4595">
        <v>0</v>
      </c>
      <c r="L4595">
        <v>0</v>
      </c>
      <c r="M4595">
        <v>0</v>
      </c>
      <c r="N4595">
        <v>0</v>
      </c>
      <c r="O4595">
        <v>0</v>
      </c>
      <c r="P4595">
        <v>0</v>
      </c>
      <c r="Q4595">
        <v>0</v>
      </c>
      <c r="R4595">
        <v>0</v>
      </c>
      <c r="S4595">
        <v>0</v>
      </c>
      <c r="T4595">
        <v>0</v>
      </c>
      <c r="U4595">
        <v>0</v>
      </c>
      <c r="V4595">
        <v>0</v>
      </c>
      <c r="W4595">
        <v>0</v>
      </c>
      <c r="X4595">
        <v>0</v>
      </c>
      <c r="Y4595">
        <v>0</v>
      </c>
      <c r="Z4595">
        <v>0</v>
      </c>
      <c r="AA4595">
        <v>0</v>
      </c>
      <c r="AB4595">
        <v>0</v>
      </c>
      <c r="AC4595">
        <v>0</v>
      </c>
      <c r="AD4595">
        <v>0</v>
      </c>
    </row>
    <row r="4596" spans="2:30" ht="15" customHeight="1" x14ac:dyDescent="0.45">
      <c r="B4596" t="s">
        <v>419</v>
      </c>
      <c r="C4596" t="s">
        <v>191</v>
      </c>
      <c r="D4596" t="s">
        <v>2447</v>
      </c>
      <c r="E4596">
        <v>0</v>
      </c>
      <c r="F4596" t="s">
        <v>6665</v>
      </c>
      <c r="G4596" t="s">
        <v>422</v>
      </c>
      <c r="H4596" t="s">
        <v>1685</v>
      </c>
      <c r="I4596" t="s">
        <v>1686</v>
      </c>
      <c r="J4596">
        <v>2</v>
      </c>
      <c r="K4596">
        <v>0</v>
      </c>
      <c r="L4596">
        <v>0</v>
      </c>
      <c r="M4596">
        <v>0</v>
      </c>
      <c r="N4596">
        <v>0</v>
      </c>
      <c r="O4596">
        <v>0</v>
      </c>
      <c r="P4596">
        <v>0</v>
      </c>
      <c r="Q4596">
        <v>0</v>
      </c>
      <c r="R4596">
        <v>0</v>
      </c>
      <c r="S4596">
        <v>0</v>
      </c>
      <c r="T4596">
        <v>0</v>
      </c>
      <c r="U4596">
        <v>0</v>
      </c>
      <c r="V4596">
        <v>0</v>
      </c>
      <c r="W4596">
        <v>0</v>
      </c>
      <c r="X4596">
        <v>0</v>
      </c>
      <c r="Y4596">
        <v>0</v>
      </c>
      <c r="Z4596">
        <v>0</v>
      </c>
      <c r="AA4596">
        <v>0</v>
      </c>
      <c r="AB4596">
        <v>0</v>
      </c>
      <c r="AC4596">
        <v>0</v>
      </c>
      <c r="AD4596">
        <v>0</v>
      </c>
    </row>
    <row r="4597" spans="2:30" ht="15" customHeight="1" x14ac:dyDescent="0.45">
      <c r="B4597" t="s">
        <v>419</v>
      </c>
      <c r="C4597" t="s">
        <v>191</v>
      </c>
      <c r="D4597" t="s">
        <v>2448</v>
      </c>
      <c r="E4597">
        <v>0</v>
      </c>
      <c r="F4597" t="s">
        <v>6665</v>
      </c>
      <c r="G4597" t="s">
        <v>422</v>
      </c>
      <c r="H4597" t="s">
        <v>1685</v>
      </c>
      <c r="I4597" t="s">
        <v>1686</v>
      </c>
      <c r="J4597">
        <v>2</v>
      </c>
      <c r="K4597">
        <v>5.3999999999999999E-2</v>
      </c>
      <c r="L4597">
        <v>5.3999999999999999E-2</v>
      </c>
      <c r="M4597">
        <v>5.5E-2</v>
      </c>
      <c r="N4597">
        <v>5.5E-2</v>
      </c>
      <c r="O4597">
        <v>5.5E-2</v>
      </c>
      <c r="P4597">
        <v>5.5E-2</v>
      </c>
      <c r="Q4597">
        <v>5.5E-2</v>
      </c>
      <c r="R4597">
        <v>5.5E-2</v>
      </c>
      <c r="S4597">
        <v>5.5E-2</v>
      </c>
      <c r="T4597">
        <v>5.5E-2</v>
      </c>
      <c r="U4597">
        <v>5.5E-2</v>
      </c>
      <c r="V4597">
        <v>5.5E-2</v>
      </c>
      <c r="W4597">
        <v>5.3999999999999999E-2</v>
      </c>
      <c r="X4597">
        <v>5.3999999999999999E-2</v>
      </c>
      <c r="Y4597">
        <v>5.3999999999999999E-2</v>
      </c>
      <c r="Z4597">
        <v>5.2999999999999999E-2</v>
      </c>
      <c r="AA4597">
        <v>5.2999999999999999E-2</v>
      </c>
      <c r="AB4597">
        <v>5.1999999999999998E-2</v>
      </c>
      <c r="AC4597">
        <v>5.1999999999999998E-2</v>
      </c>
      <c r="AD4597">
        <v>5.1999999999999998E-2</v>
      </c>
    </row>
    <row r="4598" spans="2:30" ht="15" customHeight="1" x14ac:dyDescent="0.45">
      <c r="B4598" t="s">
        <v>419</v>
      </c>
      <c r="C4598" t="s">
        <v>191</v>
      </c>
      <c r="D4598" t="s">
        <v>2449</v>
      </c>
      <c r="E4598">
        <v>0</v>
      </c>
      <c r="F4598" t="s">
        <v>6665</v>
      </c>
      <c r="G4598" t="s">
        <v>422</v>
      </c>
      <c r="H4598" t="s">
        <v>1685</v>
      </c>
      <c r="I4598" t="s">
        <v>1686</v>
      </c>
      <c r="J4598">
        <v>2</v>
      </c>
      <c r="K4598">
        <v>0</v>
      </c>
      <c r="L4598">
        <v>0</v>
      </c>
      <c r="M4598">
        <v>0</v>
      </c>
      <c r="N4598">
        <v>0</v>
      </c>
      <c r="O4598">
        <v>0</v>
      </c>
      <c r="P4598">
        <v>0</v>
      </c>
      <c r="Q4598">
        <v>0</v>
      </c>
      <c r="R4598">
        <v>0</v>
      </c>
      <c r="S4598">
        <v>0</v>
      </c>
      <c r="T4598">
        <v>0</v>
      </c>
      <c r="U4598">
        <v>0</v>
      </c>
      <c r="V4598">
        <v>0</v>
      </c>
      <c r="W4598">
        <v>0</v>
      </c>
      <c r="X4598">
        <v>0</v>
      </c>
      <c r="Y4598">
        <v>0</v>
      </c>
      <c r="Z4598">
        <v>0</v>
      </c>
      <c r="AA4598">
        <v>0</v>
      </c>
      <c r="AB4598">
        <v>0</v>
      </c>
      <c r="AC4598">
        <v>0</v>
      </c>
      <c r="AD4598">
        <v>0</v>
      </c>
    </row>
    <row r="4599" spans="2:30" ht="15" customHeight="1" x14ac:dyDescent="0.45">
      <c r="B4599" t="s">
        <v>419</v>
      </c>
      <c r="C4599" t="s">
        <v>191</v>
      </c>
      <c r="D4599" t="s">
        <v>2450</v>
      </c>
      <c r="E4599" t="s">
        <v>2457</v>
      </c>
      <c r="F4599" t="s">
        <v>6756</v>
      </c>
      <c r="G4599" t="s">
        <v>422</v>
      </c>
      <c r="H4599" t="s">
        <v>1685</v>
      </c>
      <c r="I4599" t="s">
        <v>1686</v>
      </c>
      <c r="J4599">
        <v>2</v>
      </c>
      <c r="K4599">
        <v>5.3999999999999999E-2</v>
      </c>
      <c r="L4599">
        <v>5.3999999999999999E-2</v>
      </c>
      <c r="M4599">
        <v>5.5E-2</v>
      </c>
      <c r="N4599">
        <v>5.5E-2</v>
      </c>
      <c r="O4599">
        <v>5.5E-2</v>
      </c>
      <c r="P4599">
        <v>5.5E-2</v>
      </c>
      <c r="Q4599">
        <v>5.5E-2</v>
      </c>
      <c r="R4599">
        <v>5.5E-2</v>
      </c>
      <c r="S4599">
        <v>5.5E-2</v>
      </c>
      <c r="T4599">
        <v>5.5E-2</v>
      </c>
      <c r="U4599">
        <v>5.5E-2</v>
      </c>
      <c r="V4599">
        <v>5.5E-2</v>
      </c>
      <c r="W4599">
        <v>5.3999999999999999E-2</v>
      </c>
      <c r="X4599">
        <v>5.3999999999999999E-2</v>
      </c>
      <c r="Y4599">
        <v>5.3999999999999999E-2</v>
      </c>
      <c r="Z4599">
        <v>5.2999999999999999E-2</v>
      </c>
      <c r="AA4599">
        <v>5.2999999999999999E-2</v>
      </c>
      <c r="AB4599">
        <v>5.1999999999999998E-2</v>
      </c>
      <c r="AC4599">
        <v>5.1999999999999998E-2</v>
      </c>
      <c r="AD4599">
        <v>5.1999999999999998E-2</v>
      </c>
    </row>
    <row r="4600" spans="2:30" ht="15" customHeight="1" x14ac:dyDescent="0.45">
      <c r="B4600" t="s">
        <v>419</v>
      </c>
      <c r="C4600" t="s">
        <v>191</v>
      </c>
      <c r="D4600" t="s">
        <v>2451</v>
      </c>
      <c r="E4600">
        <v>0</v>
      </c>
      <c r="F4600" t="s">
        <v>6665</v>
      </c>
      <c r="G4600" t="s">
        <v>422</v>
      </c>
      <c r="H4600" t="s">
        <v>1685</v>
      </c>
      <c r="I4600" t="s">
        <v>1686</v>
      </c>
      <c r="J4600">
        <v>2</v>
      </c>
      <c r="K4600">
        <v>0</v>
      </c>
      <c r="L4600">
        <v>0</v>
      </c>
      <c r="M4600">
        <v>0</v>
      </c>
      <c r="N4600">
        <v>0</v>
      </c>
      <c r="O4600">
        <v>0</v>
      </c>
      <c r="P4600">
        <v>0</v>
      </c>
      <c r="Q4600">
        <v>0</v>
      </c>
      <c r="R4600">
        <v>0</v>
      </c>
      <c r="S4600">
        <v>0</v>
      </c>
      <c r="T4600">
        <v>0</v>
      </c>
      <c r="U4600">
        <v>0</v>
      </c>
      <c r="V4600">
        <v>0</v>
      </c>
      <c r="W4600">
        <v>0</v>
      </c>
      <c r="X4600">
        <v>0</v>
      </c>
      <c r="Y4600">
        <v>0</v>
      </c>
      <c r="Z4600">
        <v>0</v>
      </c>
      <c r="AA4600">
        <v>0</v>
      </c>
      <c r="AB4600">
        <v>0</v>
      </c>
      <c r="AC4600">
        <v>0</v>
      </c>
      <c r="AD4600">
        <v>0</v>
      </c>
    </row>
    <row r="4601" spans="2:30" ht="15" customHeight="1" x14ac:dyDescent="0.45">
      <c r="B4601" t="s">
        <v>419</v>
      </c>
      <c r="C4601" t="s">
        <v>191</v>
      </c>
      <c r="D4601" t="s">
        <v>2452</v>
      </c>
      <c r="E4601">
        <v>0</v>
      </c>
      <c r="F4601" t="s">
        <v>6665</v>
      </c>
      <c r="G4601" t="s">
        <v>422</v>
      </c>
      <c r="H4601" t="s">
        <v>1685</v>
      </c>
      <c r="I4601" t="s">
        <v>1686</v>
      </c>
      <c r="J4601">
        <v>2</v>
      </c>
      <c r="K4601">
        <v>0</v>
      </c>
      <c r="L4601">
        <v>0</v>
      </c>
      <c r="M4601">
        <v>0</v>
      </c>
      <c r="N4601">
        <v>0</v>
      </c>
      <c r="O4601">
        <v>0</v>
      </c>
      <c r="P4601">
        <v>0</v>
      </c>
      <c r="Q4601">
        <v>0</v>
      </c>
      <c r="R4601">
        <v>0</v>
      </c>
      <c r="S4601">
        <v>0</v>
      </c>
      <c r="T4601">
        <v>0</v>
      </c>
      <c r="U4601">
        <v>0</v>
      </c>
      <c r="V4601">
        <v>0</v>
      </c>
      <c r="W4601">
        <v>0</v>
      </c>
      <c r="X4601">
        <v>0</v>
      </c>
      <c r="Y4601">
        <v>0</v>
      </c>
      <c r="Z4601">
        <v>0</v>
      </c>
      <c r="AA4601">
        <v>0</v>
      </c>
      <c r="AB4601">
        <v>0</v>
      </c>
      <c r="AC4601">
        <v>0</v>
      </c>
      <c r="AD4601">
        <v>0</v>
      </c>
    </row>
    <row r="4602" spans="2:30" ht="15" customHeight="1" x14ac:dyDescent="0.45">
      <c r="B4602" t="s">
        <v>419</v>
      </c>
      <c r="C4602" t="s">
        <v>191</v>
      </c>
      <c r="D4602" t="s">
        <v>2453</v>
      </c>
      <c r="E4602" t="s">
        <v>2459</v>
      </c>
      <c r="F4602" t="s">
        <v>6757</v>
      </c>
      <c r="G4602" t="s">
        <v>422</v>
      </c>
      <c r="H4602" t="s">
        <v>1685</v>
      </c>
      <c r="I4602" t="s">
        <v>1686</v>
      </c>
      <c r="J4602">
        <v>2</v>
      </c>
      <c r="K4602">
        <v>0</v>
      </c>
      <c r="L4602">
        <v>0</v>
      </c>
      <c r="M4602">
        <v>0</v>
      </c>
      <c r="N4602">
        <v>0</v>
      </c>
      <c r="O4602">
        <v>0</v>
      </c>
      <c r="P4602">
        <v>0</v>
      </c>
      <c r="Q4602">
        <v>0</v>
      </c>
      <c r="R4602">
        <v>0</v>
      </c>
      <c r="S4602">
        <v>0</v>
      </c>
      <c r="T4602">
        <v>0</v>
      </c>
      <c r="U4602">
        <v>0</v>
      </c>
      <c r="V4602">
        <v>0</v>
      </c>
      <c r="W4602">
        <v>0</v>
      </c>
      <c r="X4602">
        <v>0</v>
      </c>
      <c r="Y4602">
        <v>0</v>
      </c>
      <c r="Z4602">
        <v>0</v>
      </c>
      <c r="AA4602">
        <v>0</v>
      </c>
      <c r="AB4602">
        <v>0</v>
      </c>
      <c r="AC4602">
        <v>0</v>
      </c>
      <c r="AD4602">
        <v>0</v>
      </c>
    </row>
    <row r="4603" spans="2:30" ht="15" customHeight="1" x14ac:dyDescent="0.45">
      <c r="B4603" t="s">
        <v>419</v>
      </c>
      <c r="C4603" t="s">
        <v>191</v>
      </c>
      <c r="D4603" t="s">
        <v>2454</v>
      </c>
      <c r="E4603">
        <v>0</v>
      </c>
      <c r="F4603" t="s">
        <v>6665</v>
      </c>
      <c r="G4603" t="s">
        <v>422</v>
      </c>
      <c r="H4603" t="s">
        <v>1685</v>
      </c>
      <c r="I4603" t="s">
        <v>1686</v>
      </c>
      <c r="J4603">
        <v>2</v>
      </c>
      <c r="K4603">
        <v>0</v>
      </c>
      <c r="L4603">
        <v>0</v>
      </c>
      <c r="M4603">
        <v>0</v>
      </c>
      <c r="N4603">
        <v>0</v>
      </c>
      <c r="O4603">
        <v>0</v>
      </c>
      <c r="P4603">
        <v>0</v>
      </c>
      <c r="Q4603">
        <v>0</v>
      </c>
      <c r="R4603">
        <v>0</v>
      </c>
      <c r="S4603">
        <v>0</v>
      </c>
      <c r="T4603">
        <v>0</v>
      </c>
      <c r="U4603">
        <v>0</v>
      </c>
      <c r="V4603">
        <v>0</v>
      </c>
      <c r="W4603">
        <v>0</v>
      </c>
      <c r="X4603">
        <v>0</v>
      </c>
      <c r="Y4603">
        <v>0</v>
      </c>
      <c r="Z4603">
        <v>0</v>
      </c>
      <c r="AA4603">
        <v>0</v>
      </c>
      <c r="AB4603">
        <v>0</v>
      </c>
      <c r="AC4603">
        <v>0</v>
      </c>
      <c r="AD4603">
        <v>0</v>
      </c>
    </row>
    <row r="4604" spans="2:30" ht="15" customHeight="1" x14ac:dyDescent="0.45">
      <c r="B4604" t="s">
        <v>419</v>
      </c>
      <c r="C4604" t="s">
        <v>191</v>
      </c>
      <c r="D4604" t="s">
        <v>2455</v>
      </c>
      <c r="E4604">
        <v>0</v>
      </c>
      <c r="F4604" t="s">
        <v>6665</v>
      </c>
      <c r="G4604" t="s">
        <v>422</v>
      </c>
      <c r="H4604" t="s">
        <v>1685</v>
      </c>
      <c r="I4604" t="s">
        <v>1686</v>
      </c>
      <c r="J4604">
        <v>2</v>
      </c>
      <c r="K4604">
        <v>0</v>
      </c>
      <c r="L4604">
        <v>0</v>
      </c>
      <c r="M4604">
        <v>0</v>
      </c>
      <c r="N4604">
        <v>0</v>
      </c>
      <c r="O4604">
        <v>0</v>
      </c>
      <c r="P4604">
        <v>0</v>
      </c>
      <c r="Q4604">
        <v>0</v>
      </c>
      <c r="R4604">
        <v>0</v>
      </c>
      <c r="S4604">
        <v>0</v>
      </c>
      <c r="T4604">
        <v>0</v>
      </c>
      <c r="U4604">
        <v>0</v>
      </c>
      <c r="V4604">
        <v>0</v>
      </c>
      <c r="W4604">
        <v>0</v>
      </c>
      <c r="X4604">
        <v>0</v>
      </c>
      <c r="Y4604">
        <v>0</v>
      </c>
      <c r="Z4604">
        <v>0</v>
      </c>
      <c r="AA4604">
        <v>0</v>
      </c>
      <c r="AB4604">
        <v>0</v>
      </c>
      <c r="AC4604">
        <v>0</v>
      </c>
      <c r="AD4604">
        <v>0</v>
      </c>
    </row>
    <row r="4605" spans="2:30" ht="15" customHeight="1" x14ac:dyDescent="0.45">
      <c r="B4605" t="s">
        <v>419</v>
      </c>
      <c r="C4605" t="s">
        <v>191</v>
      </c>
      <c r="D4605" t="s">
        <v>2461</v>
      </c>
      <c r="E4605" t="e">
        <f>#REF!</f>
        <v>#REF!</v>
      </c>
      <c r="F4605" t="e">
        <f>#REF!</f>
        <v>#REF!</v>
      </c>
      <c r="G4605" t="s">
        <v>422</v>
      </c>
      <c r="H4605" t="s">
        <v>1685</v>
      </c>
      <c r="I4605" t="s">
        <v>1686</v>
      </c>
      <c r="J4605">
        <v>2</v>
      </c>
      <c r="K4605">
        <v>0</v>
      </c>
      <c r="L4605">
        <v>0</v>
      </c>
      <c r="M4605">
        <v>0</v>
      </c>
      <c r="N4605">
        <v>0</v>
      </c>
      <c r="O4605">
        <v>0</v>
      </c>
      <c r="P4605">
        <v>0</v>
      </c>
      <c r="Q4605">
        <v>0</v>
      </c>
      <c r="R4605">
        <v>0</v>
      </c>
      <c r="S4605">
        <v>0</v>
      </c>
      <c r="T4605">
        <v>0</v>
      </c>
      <c r="U4605">
        <v>0</v>
      </c>
      <c r="V4605">
        <v>0</v>
      </c>
      <c r="W4605">
        <v>0</v>
      </c>
      <c r="X4605">
        <v>0</v>
      </c>
      <c r="Y4605">
        <v>0</v>
      </c>
      <c r="Z4605">
        <v>0</v>
      </c>
      <c r="AA4605">
        <v>0</v>
      </c>
      <c r="AB4605">
        <v>0</v>
      </c>
      <c r="AC4605">
        <v>0</v>
      </c>
      <c r="AD4605">
        <v>0</v>
      </c>
    </row>
    <row r="4606" spans="2:30" ht="15" customHeight="1" x14ac:dyDescent="0.45">
      <c r="B4606" t="s">
        <v>419</v>
      </c>
      <c r="C4606" t="s">
        <v>191</v>
      </c>
      <c r="D4606" t="s">
        <v>2447</v>
      </c>
      <c r="E4606" t="e">
        <f>#REF!</f>
        <v>#REF!</v>
      </c>
      <c r="F4606" t="e">
        <f>#REF!</f>
        <v>#REF!</v>
      </c>
      <c r="G4606" t="s">
        <v>422</v>
      </c>
      <c r="H4606" t="s">
        <v>1685</v>
      </c>
      <c r="I4606" t="s">
        <v>1686</v>
      </c>
      <c r="J4606">
        <v>2</v>
      </c>
      <c r="K4606">
        <v>1.4E-2</v>
      </c>
      <c r="L4606">
        <v>1.7999999999999999E-2</v>
      </c>
      <c r="M4606">
        <v>1.4999999999999999E-2</v>
      </c>
      <c r="N4606">
        <v>2.1000000000000001E-2</v>
      </c>
      <c r="O4606">
        <v>2.75E-2</v>
      </c>
      <c r="P4606">
        <v>3.5999999999999997E-2</v>
      </c>
      <c r="Q4606">
        <v>3.7499999999999999E-2</v>
      </c>
      <c r="R4606">
        <v>4.1500000000000002E-2</v>
      </c>
      <c r="S4606">
        <v>4.5499999999999999E-2</v>
      </c>
      <c r="T4606">
        <v>0.05</v>
      </c>
      <c r="U4606">
        <v>5.3499999999999999E-2</v>
      </c>
      <c r="V4606">
        <v>5.7000000000000002E-2</v>
      </c>
      <c r="W4606">
        <v>0.06</v>
      </c>
      <c r="X4606">
        <v>6.3E-2</v>
      </c>
      <c r="Y4606">
        <v>6.5500000000000003E-2</v>
      </c>
      <c r="Z4606">
        <v>6.8500000000000005E-2</v>
      </c>
      <c r="AA4606">
        <v>7.0999999999999994E-2</v>
      </c>
      <c r="AB4606">
        <v>7.2999999999999995E-2</v>
      </c>
      <c r="AC4606">
        <v>7.4999999999999997E-2</v>
      </c>
      <c r="AD4606">
        <v>7.6499999999999999E-2</v>
      </c>
    </row>
    <row r="4607" spans="2:30" ht="15" customHeight="1" x14ac:dyDescent="0.45">
      <c r="B4607" t="s">
        <v>419</v>
      </c>
      <c r="C4607" t="s">
        <v>191</v>
      </c>
      <c r="D4607" t="s">
        <v>2448</v>
      </c>
      <c r="E4607" t="e">
        <f>#REF!</f>
        <v>#REF!</v>
      </c>
      <c r="F4607" t="e">
        <f>#REF!</f>
        <v>#REF!</v>
      </c>
      <c r="G4607" t="s">
        <v>422</v>
      </c>
      <c r="H4607" t="s">
        <v>1685</v>
      </c>
      <c r="I4607" t="s">
        <v>1686</v>
      </c>
      <c r="J4607">
        <v>2</v>
      </c>
      <c r="K4607">
        <v>3.85E-2</v>
      </c>
      <c r="L4607">
        <v>0.04</v>
      </c>
      <c r="M4607">
        <v>3.7999999999999999E-2</v>
      </c>
      <c r="N4607">
        <v>4.4499999999999998E-2</v>
      </c>
      <c r="O4607">
        <v>5.1499999999999997E-2</v>
      </c>
      <c r="P4607">
        <v>5.45E-2</v>
      </c>
      <c r="Q4607">
        <v>5.45E-2</v>
      </c>
      <c r="R4607">
        <v>5.6000000000000001E-2</v>
      </c>
      <c r="S4607">
        <v>5.8000000000000003E-2</v>
      </c>
      <c r="T4607">
        <v>6.0499999999999998E-2</v>
      </c>
      <c r="U4607">
        <v>6.3E-2</v>
      </c>
      <c r="V4607">
        <v>6.5500000000000003E-2</v>
      </c>
      <c r="W4607">
        <v>6.7000000000000004E-2</v>
      </c>
      <c r="X4607">
        <v>6.9000000000000006E-2</v>
      </c>
      <c r="Y4607">
        <v>7.1499999999999994E-2</v>
      </c>
      <c r="Z4607">
        <v>7.2999999999999995E-2</v>
      </c>
      <c r="AA4607">
        <v>7.5499999999999998E-2</v>
      </c>
      <c r="AB4607">
        <v>7.7499999999999999E-2</v>
      </c>
      <c r="AC4607">
        <v>0.08</v>
      </c>
      <c r="AD4607">
        <v>8.3000000000000004E-2</v>
      </c>
    </row>
    <row r="4608" spans="2:30" ht="15" customHeight="1" x14ac:dyDescent="0.45">
      <c r="B4608" t="s">
        <v>419</v>
      </c>
      <c r="C4608" t="s">
        <v>191</v>
      </c>
      <c r="D4608" t="s">
        <v>2449</v>
      </c>
      <c r="E4608" t="e">
        <f>#REF!</f>
        <v>#REF!</v>
      </c>
      <c r="F4608" t="e">
        <f>#REF!</f>
        <v>#REF!</v>
      </c>
      <c r="G4608" t="s">
        <v>422</v>
      </c>
      <c r="H4608" t="s">
        <v>1685</v>
      </c>
      <c r="I4608" t="s">
        <v>1686</v>
      </c>
      <c r="J4608">
        <v>2</v>
      </c>
      <c r="K4608">
        <v>3.5000000000000003E-2</v>
      </c>
      <c r="L4608">
        <v>3.6999999999999998E-2</v>
      </c>
      <c r="M4608">
        <v>3.2500000000000001E-2</v>
      </c>
      <c r="N4608">
        <v>4.9000000000000002E-2</v>
      </c>
      <c r="O4608">
        <v>6.6500000000000004E-2</v>
      </c>
      <c r="P4608">
        <v>6.8500000000000005E-2</v>
      </c>
      <c r="Q4608">
        <v>6.7000000000000004E-2</v>
      </c>
      <c r="R4608">
        <v>6.6000000000000003E-2</v>
      </c>
      <c r="S4608">
        <v>6.5000000000000002E-2</v>
      </c>
      <c r="T4608">
        <v>6.4000000000000001E-2</v>
      </c>
      <c r="U4608">
        <v>6.3500000000000001E-2</v>
      </c>
      <c r="V4608">
        <v>6.25E-2</v>
      </c>
      <c r="W4608">
        <v>6.1499999999999999E-2</v>
      </c>
      <c r="X4608">
        <v>6.0499999999999998E-2</v>
      </c>
      <c r="Y4608">
        <v>5.8999999999999997E-2</v>
      </c>
      <c r="Z4608">
        <v>5.8000000000000003E-2</v>
      </c>
      <c r="AA4608">
        <v>5.6500000000000002E-2</v>
      </c>
      <c r="AB4608">
        <v>5.5E-2</v>
      </c>
      <c r="AC4608">
        <v>5.2999999999999999E-2</v>
      </c>
      <c r="AD4608">
        <v>5.2999999999999999E-2</v>
      </c>
    </row>
    <row r="4609" spans="2:30" ht="15" customHeight="1" x14ac:dyDescent="0.45">
      <c r="B4609" t="s">
        <v>419</v>
      </c>
      <c r="C4609" t="s">
        <v>191</v>
      </c>
      <c r="D4609" t="s">
        <v>2450</v>
      </c>
      <c r="E4609" t="e">
        <f>#REF!</f>
        <v>#REF!</v>
      </c>
      <c r="F4609" t="e">
        <f>#REF!</f>
        <v>#REF!</v>
      </c>
      <c r="G4609" t="s">
        <v>422</v>
      </c>
      <c r="H4609" t="s">
        <v>1685</v>
      </c>
      <c r="I4609" t="s">
        <v>1686</v>
      </c>
      <c r="J4609">
        <v>2</v>
      </c>
      <c r="K4609">
        <v>2.7E-2</v>
      </c>
      <c r="L4609">
        <v>2.7E-2</v>
      </c>
      <c r="M4609">
        <v>2.75E-2</v>
      </c>
      <c r="N4609">
        <v>2.75E-2</v>
      </c>
      <c r="O4609">
        <v>2.75E-2</v>
      </c>
      <c r="P4609">
        <v>2.75E-2</v>
      </c>
      <c r="Q4609">
        <v>2.75E-2</v>
      </c>
      <c r="R4609">
        <v>2.75E-2</v>
      </c>
      <c r="S4609">
        <v>2.75E-2</v>
      </c>
      <c r="T4609">
        <v>2.75E-2</v>
      </c>
      <c r="U4609">
        <v>2.75E-2</v>
      </c>
      <c r="V4609">
        <v>2.75E-2</v>
      </c>
      <c r="W4609">
        <v>2.7E-2</v>
      </c>
      <c r="X4609">
        <v>2.7E-2</v>
      </c>
      <c r="Y4609">
        <v>2.7E-2</v>
      </c>
      <c r="Z4609">
        <v>2.6499999999999999E-2</v>
      </c>
      <c r="AA4609">
        <v>2.6499999999999999E-2</v>
      </c>
      <c r="AB4609">
        <v>2.5999999999999999E-2</v>
      </c>
      <c r="AC4609">
        <v>2.5999999999999999E-2</v>
      </c>
      <c r="AD4609">
        <v>2.5999999999999999E-2</v>
      </c>
    </row>
    <row r="4610" spans="2:30" ht="15" customHeight="1" x14ac:dyDescent="0.45">
      <c r="B4610" t="s">
        <v>419</v>
      </c>
      <c r="C4610" t="s">
        <v>191</v>
      </c>
      <c r="D4610" t="s">
        <v>2451</v>
      </c>
      <c r="E4610" t="e">
        <f>#REF!</f>
        <v>#REF!</v>
      </c>
      <c r="F4610" t="e">
        <f>#REF!</f>
        <v>#REF!</v>
      </c>
      <c r="G4610" t="s">
        <v>422</v>
      </c>
      <c r="H4610" t="s">
        <v>1685</v>
      </c>
      <c r="I4610" t="s">
        <v>1686</v>
      </c>
      <c r="J4610">
        <v>2</v>
      </c>
      <c r="K4610">
        <v>0</v>
      </c>
      <c r="L4610">
        <v>0</v>
      </c>
      <c r="M4610">
        <v>0</v>
      </c>
      <c r="N4610">
        <v>0</v>
      </c>
      <c r="O4610">
        <v>0</v>
      </c>
      <c r="P4610">
        <v>0</v>
      </c>
      <c r="Q4610">
        <v>0</v>
      </c>
      <c r="R4610">
        <v>0</v>
      </c>
      <c r="S4610">
        <v>0</v>
      </c>
      <c r="T4610">
        <v>0</v>
      </c>
      <c r="U4610">
        <v>0</v>
      </c>
      <c r="V4610">
        <v>0</v>
      </c>
      <c r="W4610">
        <v>0</v>
      </c>
      <c r="X4610">
        <v>0</v>
      </c>
      <c r="Y4610">
        <v>0</v>
      </c>
      <c r="Z4610">
        <v>0</v>
      </c>
      <c r="AA4610">
        <v>0</v>
      </c>
      <c r="AB4610">
        <v>0</v>
      </c>
      <c r="AC4610">
        <v>0</v>
      </c>
      <c r="AD4610">
        <v>0</v>
      </c>
    </row>
    <row r="4611" spans="2:30" ht="15" customHeight="1" x14ac:dyDescent="0.45">
      <c r="B4611" t="s">
        <v>419</v>
      </c>
      <c r="C4611" t="s">
        <v>191</v>
      </c>
      <c r="D4611" t="s">
        <v>2452</v>
      </c>
      <c r="E4611" t="e">
        <f>#REF!</f>
        <v>#REF!</v>
      </c>
      <c r="F4611" t="e">
        <f>#REF!</f>
        <v>#REF!</v>
      </c>
      <c r="G4611" t="s">
        <v>422</v>
      </c>
      <c r="H4611" t="s">
        <v>1685</v>
      </c>
      <c r="I4611" t="s">
        <v>1686</v>
      </c>
      <c r="J4611">
        <v>2</v>
      </c>
      <c r="K4611">
        <v>0.5</v>
      </c>
      <c r="L4611">
        <v>0.5</v>
      </c>
      <c r="M4611">
        <v>0.5</v>
      </c>
      <c r="N4611">
        <v>0.5</v>
      </c>
      <c r="O4611">
        <v>0.5</v>
      </c>
      <c r="P4611">
        <v>0.5</v>
      </c>
      <c r="Q4611">
        <v>0.5</v>
      </c>
      <c r="R4611">
        <v>0.5</v>
      </c>
      <c r="S4611">
        <v>0.5</v>
      </c>
      <c r="T4611">
        <v>0.5</v>
      </c>
      <c r="U4611">
        <v>0.5</v>
      </c>
      <c r="V4611">
        <v>0.5</v>
      </c>
      <c r="W4611">
        <v>0.5</v>
      </c>
      <c r="X4611">
        <v>0.5</v>
      </c>
      <c r="Y4611">
        <v>0.5</v>
      </c>
      <c r="Z4611">
        <v>0.5</v>
      </c>
      <c r="AA4611">
        <v>0.5</v>
      </c>
      <c r="AB4611">
        <v>0.5</v>
      </c>
      <c r="AC4611">
        <v>0.5</v>
      </c>
      <c r="AD4611">
        <v>0.5</v>
      </c>
    </row>
    <row r="4612" spans="2:30" ht="15" customHeight="1" x14ac:dyDescent="0.45">
      <c r="B4612" t="s">
        <v>419</v>
      </c>
      <c r="C4612" t="s">
        <v>191</v>
      </c>
      <c r="D4612" t="s">
        <v>2453</v>
      </c>
      <c r="E4612" t="e">
        <f>#REF!</f>
        <v>#REF!</v>
      </c>
      <c r="F4612" t="e">
        <f>#REF!</f>
        <v>#REF!</v>
      </c>
      <c r="G4612" t="s">
        <v>422</v>
      </c>
      <c r="H4612" t="s">
        <v>1685</v>
      </c>
      <c r="I4612" t="s">
        <v>1686</v>
      </c>
      <c r="J4612">
        <v>2</v>
      </c>
      <c r="K4612">
        <v>0</v>
      </c>
      <c r="L4612">
        <v>0</v>
      </c>
      <c r="M4612">
        <v>0</v>
      </c>
      <c r="N4612">
        <v>0</v>
      </c>
      <c r="O4612">
        <v>0</v>
      </c>
      <c r="P4612">
        <v>0</v>
      </c>
      <c r="Q4612">
        <v>0</v>
      </c>
      <c r="R4612">
        <v>0</v>
      </c>
      <c r="S4612">
        <v>0</v>
      </c>
      <c r="T4612">
        <v>0</v>
      </c>
      <c r="U4612">
        <v>0</v>
      </c>
      <c r="V4612">
        <v>0</v>
      </c>
      <c r="W4612">
        <v>0</v>
      </c>
      <c r="X4612">
        <v>0</v>
      </c>
      <c r="Y4612">
        <v>0</v>
      </c>
      <c r="Z4612">
        <v>0</v>
      </c>
      <c r="AA4612">
        <v>0</v>
      </c>
      <c r="AB4612">
        <v>0</v>
      </c>
      <c r="AC4612">
        <v>0</v>
      </c>
      <c r="AD4612">
        <v>0</v>
      </c>
    </row>
    <row r="4613" spans="2:30" ht="15" customHeight="1" x14ac:dyDescent="0.45">
      <c r="B4613" t="s">
        <v>419</v>
      </c>
      <c r="C4613" t="s">
        <v>191</v>
      </c>
      <c r="D4613" t="s">
        <v>2454</v>
      </c>
      <c r="E4613" t="e">
        <f>#REF!</f>
        <v>#REF!</v>
      </c>
      <c r="F4613" t="e">
        <f>#REF!</f>
        <v>#REF!</v>
      </c>
      <c r="G4613" t="s">
        <v>422</v>
      </c>
      <c r="H4613" t="s">
        <v>1685</v>
      </c>
      <c r="I4613" t="s">
        <v>1686</v>
      </c>
      <c r="J4613">
        <v>2</v>
      </c>
      <c r="K4613">
        <v>2.5499999999999998E-2</v>
      </c>
      <c r="L4613">
        <v>3.0499999999999999E-2</v>
      </c>
      <c r="M4613">
        <v>2.5499999999999998E-2</v>
      </c>
      <c r="N4613">
        <v>3.7999999999999999E-2</v>
      </c>
      <c r="O4613">
        <v>5.1499999999999997E-2</v>
      </c>
      <c r="P4613">
        <v>6.3E-2</v>
      </c>
      <c r="Q4613">
        <v>6.4500000000000002E-2</v>
      </c>
      <c r="R4613">
        <v>7.0000000000000007E-2</v>
      </c>
      <c r="S4613">
        <v>7.5999999999999998E-2</v>
      </c>
      <c r="T4613">
        <v>8.3000000000000004E-2</v>
      </c>
      <c r="U4613">
        <v>8.8999999999999996E-2</v>
      </c>
      <c r="V4613">
        <v>9.4500000000000001E-2</v>
      </c>
      <c r="W4613">
        <v>0.1</v>
      </c>
      <c r="X4613">
        <v>0.105</v>
      </c>
      <c r="Y4613">
        <v>0.11</v>
      </c>
      <c r="Z4613">
        <v>0.115</v>
      </c>
      <c r="AA4613">
        <v>0.12</v>
      </c>
      <c r="AB4613">
        <v>0.1245</v>
      </c>
      <c r="AC4613">
        <v>0.129</v>
      </c>
      <c r="AD4613">
        <v>0.13400000000000001</v>
      </c>
    </row>
    <row r="4614" spans="2:30" ht="15" customHeight="1" x14ac:dyDescent="0.45">
      <c r="B4614" t="s">
        <v>419</v>
      </c>
      <c r="C4614" t="s">
        <v>191</v>
      </c>
      <c r="D4614" t="s">
        <v>2455</v>
      </c>
      <c r="E4614" t="e">
        <f>#REF!</f>
        <v>#REF!</v>
      </c>
      <c r="F4614" t="e">
        <f>#REF!</f>
        <v>#REF!</v>
      </c>
      <c r="G4614" t="s">
        <v>422</v>
      </c>
      <c r="H4614" t="s">
        <v>1685</v>
      </c>
      <c r="I4614" t="s">
        <v>1686</v>
      </c>
      <c r="J4614">
        <v>2</v>
      </c>
      <c r="K4614">
        <v>0</v>
      </c>
      <c r="L4614">
        <v>0</v>
      </c>
      <c r="M4614">
        <v>0</v>
      </c>
      <c r="N4614">
        <v>0</v>
      </c>
      <c r="O4614">
        <v>0</v>
      </c>
      <c r="P4614">
        <v>0</v>
      </c>
      <c r="Q4614">
        <v>0</v>
      </c>
      <c r="R4614">
        <v>0</v>
      </c>
      <c r="S4614">
        <v>0</v>
      </c>
      <c r="T4614">
        <v>0</v>
      </c>
      <c r="U4614">
        <v>0</v>
      </c>
      <c r="V4614">
        <v>0</v>
      </c>
      <c r="W4614">
        <v>0</v>
      </c>
      <c r="X4614">
        <v>0</v>
      </c>
      <c r="Y4614">
        <v>0</v>
      </c>
      <c r="Z4614">
        <v>0</v>
      </c>
      <c r="AA4614">
        <v>0</v>
      </c>
      <c r="AB4614">
        <v>0</v>
      </c>
      <c r="AC4614">
        <v>0</v>
      </c>
      <c r="AD4614">
        <v>0</v>
      </c>
    </row>
    <row r="4615" spans="2:30" ht="15" customHeight="1" x14ac:dyDescent="0.45">
      <c r="B4615" t="s">
        <v>419</v>
      </c>
      <c r="C4615" t="s">
        <v>191</v>
      </c>
      <c r="D4615" t="s">
        <v>2462</v>
      </c>
      <c r="E4615" t="s">
        <v>476</v>
      </c>
      <c r="F4615" t="s">
        <v>6162</v>
      </c>
      <c r="G4615" t="s">
        <v>422</v>
      </c>
      <c r="H4615" t="s">
        <v>478</v>
      </c>
      <c r="I4615" t="s">
        <v>2463</v>
      </c>
      <c r="J4615">
        <v>1</v>
      </c>
      <c r="K4615">
        <v>-31.97</v>
      </c>
      <c r="L4615">
        <v>-26.57</v>
      </c>
      <c r="M4615">
        <v>-38.700000000000003</v>
      </c>
      <c r="N4615">
        <v>-37.520000000000003</v>
      </c>
      <c r="O4615">
        <v>-39.340000000000003</v>
      </c>
      <c r="P4615">
        <v>-38.21</v>
      </c>
      <c r="Q4615">
        <v>-38.520000000000003</v>
      </c>
      <c r="R4615">
        <v>-39.229999999999997</v>
      </c>
      <c r="S4615">
        <v>-39.94</v>
      </c>
      <c r="T4615">
        <v>-40.520000000000003</v>
      </c>
      <c r="U4615">
        <v>-41.25</v>
      </c>
      <c r="V4615">
        <v>-41.92</v>
      </c>
      <c r="W4615">
        <v>-42.48</v>
      </c>
      <c r="X4615">
        <v>-42.9</v>
      </c>
      <c r="Y4615">
        <v>-43.07</v>
      </c>
      <c r="Z4615">
        <v>-43.04</v>
      </c>
      <c r="AA4615">
        <v>-42.79</v>
      </c>
      <c r="AB4615">
        <v>-42.3</v>
      </c>
      <c r="AC4615">
        <v>-41.94</v>
      </c>
      <c r="AD4615">
        <v>-43.65</v>
      </c>
    </row>
    <row r="4616" spans="2:30" ht="15" customHeight="1" x14ac:dyDescent="0.45">
      <c r="B4616" t="s">
        <v>419</v>
      </c>
      <c r="C4616" t="s">
        <v>191</v>
      </c>
      <c r="D4616" t="s">
        <v>2464</v>
      </c>
      <c r="E4616">
        <v>0</v>
      </c>
      <c r="F4616" t="s">
        <v>6665</v>
      </c>
      <c r="G4616" t="s">
        <v>422</v>
      </c>
      <c r="H4616" t="s">
        <v>478</v>
      </c>
      <c r="I4616" t="s">
        <v>2463</v>
      </c>
      <c r="J4616">
        <v>1</v>
      </c>
      <c r="K4616">
        <v>0</v>
      </c>
      <c r="L4616">
        <v>0</v>
      </c>
      <c r="M4616">
        <v>0</v>
      </c>
      <c r="N4616">
        <v>0</v>
      </c>
      <c r="O4616">
        <v>0</v>
      </c>
      <c r="P4616">
        <v>0</v>
      </c>
      <c r="Q4616">
        <v>0</v>
      </c>
      <c r="R4616">
        <v>0</v>
      </c>
      <c r="S4616">
        <v>0</v>
      </c>
      <c r="T4616">
        <v>0</v>
      </c>
      <c r="U4616">
        <v>0</v>
      </c>
      <c r="V4616">
        <v>0</v>
      </c>
      <c r="W4616">
        <v>0</v>
      </c>
      <c r="X4616">
        <v>0</v>
      </c>
      <c r="Y4616">
        <v>0</v>
      </c>
      <c r="Z4616">
        <v>0</v>
      </c>
      <c r="AA4616">
        <v>0</v>
      </c>
      <c r="AB4616">
        <v>0</v>
      </c>
      <c r="AC4616">
        <v>0</v>
      </c>
      <c r="AD4616">
        <v>0</v>
      </c>
    </row>
    <row r="4617" spans="2:30" ht="15" customHeight="1" x14ac:dyDescent="0.45">
      <c r="B4617" t="s">
        <v>419</v>
      </c>
      <c r="C4617" t="s">
        <v>191</v>
      </c>
      <c r="D4617" t="s">
        <v>2465</v>
      </c>
      <c r="E4617">
        <v>0</v>
      </c>
      <c r="F4617" t="s">
        <v>6665</v>
      </c>
      <c r="G4617" t="s">
        <v>422</v>
      </c>
      <c r="H4617" t="s">
        <v>478</v>
      </c>
      <c r="I4617" t="s">
        <v>2463</v>
      </c>
      <c r="J4617">
        <v>1</v>
      </c>
      <c r="K4617">
        <v>0</v>
      </c>
      <c r="L4617">
        <v>0</v>
      </c>
      <c r="M4617">
        <v>0</v>
      </c>
      <c r="N4617">
        <v>0</v>
      </c>
      <c r="O4617">
        <v>0</v>
      </c>
      <c r="P4617">
        <v>0</v>
      </c>
      <c r="Q4617">
        <v>0</v>
      </c>
      <c r="R4617">
        <v>0</v>
      </c>
      <c r="S4617">
        <v>0</v>
      </c>
      <c r="T4617">
        <v>0</v>
      </c>
      <c r="U4617">
        <v>0</v>
      </c>
      <c r="V4617">
        <v>0</v>
      </c>
      <c r="W4617">
        <v>0</v>
      </c>
      <c r="X4617">
        <v>0</v>
      </c>
      <c r="Y4617">
        <v>0</v>
      </c>
      <c r="Z4617">
        <v>0</v>
      </c>
      <c r="AA4617">
        <v>0</v>
      </c>
      <c r="AB4617">
        <v>0</v>
      </c>
      <c r="AC4617">
        <v>0</v>
      </c>
      <c r="AD4617">
        <v>0</v>
      </c>
    </row>
    <row r="4618" spans="2:30" ht="15" customHeight="1" x14ac:dyDescent="0.45">
      <c r="B4618" t="s">
        <v>419</v>
      </c>
      <c r="C4618" t="s">
        <v>191</v>
      </c>
      <c r="D4618" t="s">
        <v>2466</v>
      </c>
      <c r="E4618">
        <v>0</v>
      </c>
      <c r="F4618" t="s">
        <v>6665</v>
      </c>
      <c r="G4618" t="s">
        <v>422</v>
      </c>
      <c r="H4618" t="s">
        <v>478</v>
      </c>
      <c r="I4618" t="s">
        <v>2463</v>
      </c>
      <c r="J4618">
        <v>1</v>
      </c>
      <c r="K4618">
        <v>0</v>
      </c>
      <c r="L4618">
        <v>0</v>
      </c>
      <c r="M4618">
        <v>0</v>
      </c>
      <c r="N4618">
        <v>0</v>
      </c>
      <c r="O4618">
        <v>0</v>
      </c>
      <c r="P4618">
        <v>0</v>
      </c>
      <c r="Q4618">
        <v>0</v>
      </c>
      <c r="R4618">
        <v>0</v>
      </c>
      <c r="S4618">
        <v>0</v>
      </c>
      <c r="T4618">
        <v>0</v>
      </c>
      <c r="U4618">
        <v>0</v>
      </c>
      <c r="V4618">
        <v>0</v>
      </c>
      <c r="W4618">
        <v>0</v>
      </c>
      <c r="X4618">
        <v>0</v>
      </c>
      <c r="Y4618">
        <v>0</v>
      </c>
      <c r="Z4618">
        <v>0</v>
      </c>
      <c r="AA4618">
        <v>0</v>
      </c>
      <c r="AB4618">
        <v>0</v>
      </c>
      <c r="AC4618">
        <v>0</v>
      </c>
      <c r="AD4618">
        <v>0</v>
      </c>
    </row>
    <row r="4619" spans="2:30" ht="15" customHeight="1" x14ac:dyDescent="0.45">
      <c r="B4619" t="s">
        <v>419</v>
      </c>
      <c r="C4619" t="s">
        <v>191</v>
      </c>
      <c r="D4619" t="s">
        <v>2467</v>
      </c>
      <c r="E4619">
        <v>0</v>
      </c>
      <c r="F4619" t="s">
        <v>6665</v>
      </c>
      <c r="G4619" t="s">
        <v>422</v>
      </c>
      <c r="H4619" t="s">
        <v>478</v>
      </c>
      <c r="I4619" t="s">
        <v>2463</v>
      </c>
      <c r="J4619">
        <v>1</v>
      </c>
      <c r="K4619">
        <v>0</v>
      </c>
      <c r="L4619">
        <v>0</v>
      </c>
      <c r="M4619">
        <v>0</v>
      </c>
      <c r="N4619">
        <v>0</v>
      </c>
      <c r="O4619">
        <v>0</v>
      </c>
      <c r="P4619">
        <v>0</v>
      </c>
      <c r="Q4619">
        <v>0</v>
      </c>
      <c r="R4619">
        <v>0</v>
      </c>
      <c r="S4619">
        <v>0</v>
      </c>
      <c r="T4619">
        <v>0</v>
      </c>
      <c r="U4619">
        <v>0</v>
      </c>
      <c r="V4619">
        <v>0</v>
      </c>
      <c r="W4619">
        <v>0</v>
      </c>
      <c r="X4619">
        <v>0</v>
      </c>
      <c r="Y4619">
        <v>0</v>
      </c>
      <c r="Z4619">
        <v>0</v>
      </c>
      <c r="AA4619">
        <v>0</v>
      </c>
      <c r="AB4619">
        <v>0</v>
      </c>
      <c r="AC4619">
        <v>0</v>
      </c>
      <c r="AD4619">
        <v>0</v>
      </c>
    </row>
    <row r="4620" spans="2:30" ht="15" customHeight="1" x14ac:dyDescent="0.45">
      <c r="B4620" t="s">
        <v>419</v>
      </c>
      <c r="C4620" t="s">
        <v>191</v>
      </c>
      <c r="D4620" t="s">
        <v>2468</v>
      </c>
      <c r="E4620">
        <v>0</v>
      </c>
      <c r="F4620" t="s">
        <v>6665</v>
      </c>
      <c r="G4620" t="s">
        <v>422</v>
      </c>
      <c r="H4620" t="s">
        <v>478</v>
      </c>
      <c r="I4620" t="s">
        <v>2463</v>
      </c>
      <c r="J4620">
        <v>1</v>
      </c>
      <c r="K4620">
        <v>0</v>
      </c>
      <c r="L4620">
        <v>0</v>
      </c>
      <c r="M4620">
        <v>0</v>
      </c>
      <c r="N4620">
        <v>0</v>
      </c>
      <c r="O4620">
        <v>0</v>
      </c>
      <c r="P4620">
        <v>0</v>
      </c>
      <c r="Q4620">
        <v>0</v>
      </c>
      <c r="R4620">
        <v>0</v>
      </c>
      <c r="S4620">
        <v>0</v>
      </c>
      <c r="T4620">
        <v>0</v>
      </c>
      <c r="U4620">
        <v>0</v>
      </c>
      <c r="V4620">
        <v>0</v>
      </c>
      <c r="W4620">
        <v>0</v>
      </c>
      <c r="X4620">
        <v>0</v>
      </c>
      <c r="Y4620">
        <v>0</v>
      </c>
      <c r="Z4620">
        <v>0</v>
      </c>
      <c r="AA4620">
        <v>0</v>
      </c>
      <c r="AB4620">
        <v>0</v>
      </c>
      <c r="AC4620">
        <v>0</v>
      </c>
      <c r="AD4620">
        <v>0</v>
      </c>
    </row>
    <row r="4621" spans="2:30" ht="15" customHeight="1" x14ac:dyDescent="0.45">
      <c r="B4621" t="s">
        <v>419</v>
      </c>
      <c r="C4621" t="s">
        <v>191</v>
      </c>
      <c r="D4621" t="s">
        <v>2469</v>
      </c>
      <c r="E4621">
        <v>0</v>
      </c>
      <c r="F4621" t="s">
        <v>6665</v>
      </c>
      <c r="G4621" t="s">
        <v>422</v>
      </c>
      <c r="H4621" t="s">
        <v>478</v>
      </c>
      <c r="I4621" t="s">
        <v>2463</v>
      </c>
      <c r="J4621">
        <v>1</v>
      </c>
      <c r="K4621">
        <v>0</v>
      </c>
      <c r="L4621">
        <v>0</v>
      </c>
      <c r="M4621">
        <v>0</v>
      </c>
      <c r="N4621">
        <v>0</v>
      </c>
      <c r="O4621">
        <v>0</v>
      </c>
      <c r="P4621">
        <v>0</v>
      </c>
      <c r="Q4621">
        <v>0</v>
      </c>
      <c r="R4621">
        <v>0</v>
      </c>
      <c r="S4621">
        <v>0</v>
      </c>
      <c r="T4621">
        <v>0</v>
      </c>
      <c r="U4621">
        <v>0</v>
      </c>
      <c r="V4621">
        <v>0</v>
      </c>
      <c r="W4621">
        <v>0</v>
      </c>
      <c r="X4621">
        <v>0</v>
      </c>
      <c r="Y4621">
        <v>0</v>
      </c>
      <c r="Z4621">
        <v>0</v>
      </c>
      <c r="AA4621">
        <v>0</v>
      </c>
      <c r="AB4621">
        <v>0</v>
      </c>
      <c r="AC4621">
        <v>0</v>
      </c>
      <c r="AD4621">
        <v>0</v>
      </c>
    </row>
    <row r="4622" spans="2:30" ht="15" customHeight="1" x14ac:dyDescent="0.45">
      <c r="B4622" t="s">
        <v>419</v>
      </c>
      <c r="C4622" t="s">
        <v>191</v>
      </c>
      <c r="D4622" t="s">
        <v>2470</v>
      </c>
      <c r="E4622" t="s">
        <v>481</v>
      </c>
      <c r="F4622" t="s">
        <v>6163</v>
      </c>
      <c r="G4622" t="s">
        <v>422</v>
      </c>
      <c r="H4622" t="s">
        <v>478</v>
      </c>
      <c r="I4622" t="s">
        <v>2463</v>
      </c>
      <c r="J4622">
        <v>2</v>
      </c>
      <c r="K4622">
        <v>-31.97</v>
      </c>
      <c r="L4622">
        <v>-26.57</v>
      </c>
      <c r="M4622">
        <v>-38.700000000000003</v>
      </c>
      <c r="N4622">
        <v>-37.520000000000003</v>
      </c>
      <c r="O4622">
        <v>-38.5</v>
      </c>
      <c r="P4622">
        <v>-37.35</v>
      </c>
      <c r="Q4622">
        <v>-37.86</v>
      </c>
      <c r="R4622">
        <v>-38.630000000000003</v>
      </c>
      <c r="S4622">
        <v>-39.42</v>
      </c>
      <c r="T4622">
        <v>-40.01</v>
      </c>
      <c r="U4622">
        <v>-40.75</v>
      </c>
      <c r="V4622">
        <v>-41.4</v>
      </c>
      <c r="W4622">
        <v>-41.95</v>
      </c>
      <c r="X4622">
        <v>-42.35</v>
      </c>
      <c r="Y4622">
        <v>-42.51</v>
      </c>
      <c r="Z4622">
        <v>-42.48</v>
      </c>
      <c r="AA4622">
        <v>-42.21</v>
      </c>
      <c r="AB4622">
        <v>-41.71</v>
      </c>
      <c r="AC4622">
        <v>-41.34</v>
      </c>
      <c r="AD4622">
        <v>-43.03</v>
      </c>
    </row>
    <row r="4623" spans="2:30" ht="15" customHeight="1" x14ac:dyDescent="0.45">
      <c r="B4623" t="s">
        <v>419</v>
      </c>
      <c r="C4623" t="s">
        <v>191</v>
      </c>
      <c r="D4623" t="s">
        <v>2471</v>
      </c>
      <c r="E4623" t="s">
        <v>258</v>
      </c>
      <c r="F4623" t="s">
        <v>6758</v>
      </c>
      <c r="G4623" t="s">
        <v>422</v>
      </c>
      <c r="H4623" t="s">
        <v>478</v>
      </c>
      <c r="I4623" t="s">
        <v>2463</v>
      </c>
      <c r="J4623">
        <v>2</v>
      </c>
      <c r="K4623">
        <v>0</v>
      </c>
      <c r="L4623">
        <v>0</v>
      </c>
      <c r="M4623">
        <v>0</v>
      </c>
      <c r="N4623">
        <v>0</v>
      </c>
      <c r="O4623">
        <v>0.14000000000000001</v>
      </c>
      <c r="P4623">
        <v>0.14000000000000001</v>
      </c>
      <c r="Q4623">
        <v>0.15</v>
      </c>
      <c r="R4623">
        <v>0.15</v>
      </c>
      <c r="S4623">
        <v>0.16</v>
      </c>
      <c r="T4623">
        <v>0.16</v>
      </c>
      <c r="U4623">
        <v>0.16</v>
      </c>
      <c r="V4623">
        <v>0.16</v>
      </c>
      <c r="W4623">
        <v>0.17</v>
      </c>
      <c r="X4623">
        <v>0.17</v>
      </c>
      <c r="Y4623">
        <v>0.17</v>
      </c>
      <c r="Z4623">
        <v>0.18</v>
      </c>
      <c r="AA4623">
        <v>0.18</v>
      </c>
      <c r="AB4623">
        <v>0.18</v>
      </c>
      <c r="AC4623">
        <v>0.19</v>
      </c>
      <c r="AD4623">
        <v>0.19</v>
      </c>
    </row>
    <row r="4624" spans="2:30" ht="15" customHeight="1" x14ac:dyDescent="0.45">
      <c r="B4624" t="s">
        <v>419</v>
      </c>
      <c r="C4624" t="s">
        <v>191</v>
      </c>
      <c r="D4624" t="s">
        <v>2473</v>
      </c>
      <c r="E4624" t="s">
        <v>267</v>
      </c>
      <c r="F4624" t="s">
        <v>6759</v>
      </c>
      <c r="G4624" t="s">
        <v>422</v>
      </c>
      <c r="H4624" t="s">
        <v>478</v>
      </c>
      <c r="I4624" t="s">
        <v>2463</v>
      </c>
      <c r="J4624">
        <v>2</v>
      </c>
      <c r="K4624">
        <v>0</v>
      </c>
      <c r="L4624">
        <v>0</v>
      </c>
      <c r="M4624">
        <v>0</v>
      </c>
      <c r="N4624">
        <v>0</v>
      </c>
      <c r="O4624">
        <v>0.13</v>
      </c>
      <c r="P4624">
        <v>0.14000000000000001</v>
      </c>
      <c r="Q4624">
        <v>0.14000000000000001</v>
      </c>
      <c r="R4624">
        <v>0.15</v>
      </c>
      <c r="S4624">
        <v>0.16</v>
      </c>
      <c r="T4624">
        <v>0.16</v>
      </c>
      <c r="U4624">
        <v>0.17</v>
      </c>
      <c r="V4624">
        <v>0.17</v>
      </c>
      <c r="W4624">
        <v>0.18</v>
      </c>
      <c r="X4624">
        <v>0.19</v>
      </c>
      <c r="Y4624">
        <v>0.2</v>
      </c>
      <c r="Z4624">
        <v>0.2</v>
      </c>
      <c r="AA4624">
        <v>0.21</v>
      </c>
      <c r="AB4624">
        <v>0.22</v>
      </c>
      <c r="AC4624">
        <v>0.23</v>
      </c>
      <c r="AD4624">
        <v>0.23</v>
      </c>
    </row>
    <row r="4625" spans="2:30" ht="15" customHeight="1" x14ac:dyDescent="0.45">
      <c r="B4625" t="s">
        <v>419</v>
      </c>
      <c r="C4625" t="s">
        <v>191</v>
      </c>
      <c r="D4625" t="s">
        <v>2475</v>
      </c>
      <c r="E4625" t="s">
        <v>269</v>
      </c>
      <c r="F4625" t="s">
        <v>6760</v>
      </c>
      <c r="G4625" t="s">
        <v>422</v>
      </c>
      <c r="H4625" t="s">
        <v>478</v>
      </c>
      <c r="I4625" t="s">
        <v>2463</v>
      </c>
      <c r="J4625">
        <v>2</v>
      </c>
      <c r="K4625">
        <v>0</v>
      </c>
      <c r="L4625">
        <v>0</v>
      </c>
      <c r="M4625">
        <v>0</v>
      </c>
      <c r="N4625">
        <v>0</v>
      </c>
      <c r="O4625">
        <v>0</v>
      </c>
      <c r="P4625">
        <v>0</v>
      </c>
      <c r="Q4625">
        <v>0</v>
      </c>
      <c r="R4625">
        <v>0</v>
      </c>
      <c r="S4625">
        <v>0</v>
      </c>
      <c r="T4625">
        <v>0</v>
      </c>
      <c r="U4625">
        <v>0</v>
      </c>
      <c r="V4625">
        <v>0</v>
      </c>
      <c r="W4625">
        <v>0</v>
      </c>
      <c r="X4625">
        <v>0</v>
      </c>
      <c r="Y4625">
        <v>0</v>
      </c>
      <c r="Z4625">
        <v>0</v>
      </c>
      <c r="AA4625">
        <v>0</v>
      </c>
      <c r="AB4625">
        <v>0</v>
      </c>
      <c r="AC4625">
        <v>0</v>
      </c>
      <c r="AD4625">
        <v>0</v>
      </c>
    </row>
    <row r="4626" spans="2:30" ht="15" customHeight="1" x14ac:dyDescent="0.45">
      <c r="B4626" t="s">
        <v>419</v>
      </c>
      <c r="C4626" t="s">
        <v>191</v>
      </c>
      <c r="D4626" t="s">
        <v>2477</v>
      </c>
      <c r="E4626" t="s">
        <v>263</v>
      </c>
      <c r="F4626" t="s">
        <v>6761</v>
      </c>
      <c r="G4626" t="s">
        <v>422</v>
      </c>
      <c r="H4626" t="s">
        <v>478</v>
      </c>
      <c r="I4626" t="s">
        <v>2463</v>
      </c>
      <c r="J4626">
        <v>2</v>
      </c>
      <c r="K4626">
        <v>0</v>
      </c>
      <c r="L4626">
        <v>0</v>
      </c>
      <c r="M4626">
        <v>0</v>
      </c>
      <c r="N4626">
        <v>0</v>
      </c>
      <c r="O4626">
        <v>0</v>
      </c>
      <c r="P4626">
        <v>0</v>
      </c>
      <c r="Q4626">
        <v>0</v>
      </c>
      <c r="R4626">
        <v>0</v>
      </c>
      <c r="S4626">
        <v>0</v>
      </c>
      <c r="T4626">
        <v>0</v>
      </c>
      <c r="U4626">
        <v>0</v>
      </c>
      <c r="V4626">
        <v>0</v>
      </c>
      <c r="W4626">
        <v>0</v>
      </c>
      <c r="X4626">
        <v>0</v>
      </c>
      <c r="Y4626">
        <v>0</v>
      </c>
      <c r="Z4626">
        <v>0</v>
      </c>
      <c r="AA4626">
        <v>0</v>
      </c>
      <c r="AB4626">
        <v>0</v>
      </c>
      <c r="AC4626">
        <v>0</v>
      </c>
      <c r="AD4626">
        <v>0</v>
      </c>
    </row>
    <row r="4627" spans="2:30" ht="15" customHeight="1" x14ac:dyDescent="0.45">
      <c r="B4627" t="s">
        <v>419</v>
      </c>
      <c r="C4627" t="s">
        <v>191</v>
      </c>
      <c r="D4627" t="s">
        <v>2479</v>
      </c>
      <c r="E4627" t="s">
        <v>261</v>
      </c>
      <c r="F4627" t="s">
        <v>6762</v>
      </c>
      <c r="G4627" t="s">
        <v>422</v>
      </c>
      <c r="H4627" t="s">
        <v>478</v>
      </c>
      <c r="I4627" t="s">
        <v>2463</v>
      </c>
      <c r="J4627">
        <v>2</v>
      </c>
      <c r="K4627">
        <v>0</v>
      </c>
      <c r="L4627">
        <v>0</v>
      </c>
      <c r="M4627">
        <v>0</v>
      </c>
      <c r="N4627">
        <v>0</v>
      </c>
      <c r="O4627">
        <v>0</v>
      </c>
      <c r="P4627">
        <v>0</v>
      </c>
      <c r="Q4627">
        <v>0</v>
      </c>
      <c r="R4627">
        <v>0</v>
      </c>
      <c r="S4627">
        <v>0</v>
      </c>
      <c r="T4627">
        <v>0</v>
      </c>
      <c r="U4627">
        <v>0</v>
      </c>
      <c r="V4627">
        <v>0</v>
      </c>
      <c r="W4627">
        <v>0</v>
      </c>
      <c r="X4627">
        <v>0</v>
      </c>
      <c r="Y4627">
        <v>0</v>
      </c>
      <c r="Z4627">
        <v>0</v>
      </c>
      <c r="AA4627">
        <v>0</v>
      </c>
      <c r="AB4627">
        <v>0</v>
      </c>
      <c r="AC4627">
        <v>0</v>
      </c>
      <c r="AD4627">
        <v>0</v>
      </c>
    </row>
    <row r="4628" spans="2:30" ht="15" customHeight="1" x14ac:dyDescent="0.45">
      <c r="B4628" t="s">
        <v>419</v>
      </c>
      <c r="C4628" t="s">
        <v>191</v>
      </c>
      <c r="D4628" t="s">
        <v>2481</v>
      </c>
      <c r="E4628" t="s">
        <v>265</v>
      </c>
      <c r="F4628" t="s">
        <v>6763</v>
      </c>
      <c r="G4628" t="s">
        <v>422</v>
      </c>
      <c r="H4628" t="s">
        <v>478</v>
      </c>
      <c r="I4628" t="s">
        <v>2463</v>
      </c>
      <c r="J4628">
        <v>2</v>
      </c>
      <c r="K4628">
        <v>0</v>
      </c>
      <c r="L4628">
        <v>0</v>
      </c>
      <c r="M4628">
        <v>0</v>
      </c>
      <c r="N4628">
        <v>0</v>
      </c>
      <c r="O4628">
        <v>0</v>
      </c>
      <c r="P4628">
        <v>0</v>
      </c>
      <c r="Q4628">
        <v>0</v>
      </c>
      <c r="R4628">
        <v>0</v>
      </c>
      <c r="S4628">
        <v>0</v>
      </c>
      <c r="T4628">
        <v>0</v>
      </c>
      <c r="U4628">
        <v>0</v>
      </c>
      <c r="V4628">
        <v>0</v>
      </c>
      <c r="W4628">
        <v>0</v>
      </c>
      <c r="X4628">
        <v>0</v>
      </c>
      <c r="Y4628">
        <v>0</v>
      </c>
      <c r="Z4628">
        <v>0</v>
      </c>
      <c r="AA4628">
        <v>0</v>
      </c>
      <c r="AB4628">
        <v>0</v>
      </c>
      <c r="AC4628">
        <v>0</v>
      </c>
      <c r="AD4628">
        <v>0</v>
      </c>
    </row>
    <row r="4629" spans="2:30" ht="15" customHeight="1" x14ac:dyDescent="0.45">
      <c r="B4629" t="s">
        <v>419</v>
      </c>
      <c r="C4629" t="s">
        <v>191</v>
      </c>
      <c r="D4629" t="s">
        <v>2483</v>
      </c>
      <c r="E4629" t="s">
        <v>2484</v>
      </c>
      <c r="F4629" t="s">
        <v>6764</v>
      </c>
      <c r="G4629" t="s">
        <v>422</v>
      </c>
      <c r="H4629" t="s">
        <v>478</v>
      </c>
      <c r="I4629" t="s">
        <v>2463</v>
      </c>
      <c r="J4629">
        <v>1</v>
      </c>
      <c r="K4629">
        <v>-31.97</v>
      </c>
      <c r="L4629">
        <v>-26.57</v>
      </c>
      <c r="M4629">
        <v>-38.700000000000003</v>
      </c>
      <c r="N4629">
        <v>-37.520000000000003</v>
      </c>
      <c r="O4629">
        <v>-39.340000000000003</v>
      </c>
      <c r="P4629">
        <v>-38.21</v>
      </c>
      <c r="Q4629">
        <v>-38.520000000000003</v>
      </c>
      <c r="R4629">
        <v>-39.229999999999997</v>
      </c>
      <c r="S4629">
        <v>-39.94</v>
      </c>
      <c r="T4629">
        <v>-40.520000000000003</v>
      </c>
      <c r="U4629">
        <v>-41.25</v>
      </c>
      <c r="V4629">
        <v>-41.92</v>
      </c>
      <c r="W4629">
        <v>-42.48</v>
      </c>
      <c r="X4629">
        <v>-42.9</v>
      </c>
      <c r="Y4629">
        <v>-43.07</v>
      </c>
      <c r="Z4629">
        <v>-43.04</v>
      </c>
      <c r="AA4629">
        <v>-42.79</v>
      </c>
      <c r="AB4629">
        <v>-42.3</v>
      </c>
      <c r="AC4629">
        <v>-41.94</v>
      </c>
      <c r="AD4629">
        <v>-43.65</v>
      </c>
    </row>
    <row r="4630" spans="2:30" ht="15" customHeight="1" x14ac:dyDescent="0.45">
      <c r="B4630" t="s">
        <v>419</v>
      </c>
      <c r="C4630" t="s">
        <v>191</v>
      </c>
      <c r="D4630" t="s">
        <v>2486</v>
      </c>
      <c r="E4630" t="s">
        <v>2487</v>
      </c>
      <c r="F4630" t="s">
        <v>6765</v>
      </c>
      <c r="G4630" t="s">
        <v>422</v>
      </c>
      <c r="H4630" t="s">
        <v>478</v>
      </c>
      <c r="I4630" t="s">
        <v>2463</v>
      </c>
      <c r="J4630">
        <v>1</v>
      </c>
      <c r="K4630">
        <v>0.02</v>
      </c>
      <c r="L4630">
        <v>0.01</v>
      </c>
      <c r="M4630">
        <v>0.01</v>
      </c>
      <c r="N4630">
        <v>0.01</v>
      </c>
      <c r="O4630">
        <v>0.01</v>
      </c>
      <c r="P4630">
        <v>0.01</v>
      </c>
      <c r="Q4630">
        <v>0.01</v>
      </c>
      <c r="R4630">
        <v>0.02</v>
      </c>
      <c r="S4630">
        <v>0.02</v>
      </c>
      <c r="T4630">
        <v>0.02</v>
      </c>
      <c r="U4630">
        <v>0.02</v>
      </c>
      <c r="V4630">
        <v>0.02</v>
      </c>
      <c r="W4630">
        <v>0.02</v>
      </c>
      <c r="X4630">
        <v>0.02</v>
      </c>
      <c r="Y4630">
        <v>0.02</v>
      </c>
      <c r="Z4630">
        <v>0.02</v>
      </c>
      <c r="AA4630">
        <v>0.02</v>
      </c>
      <c r="AB4630">
        <v>0.02</v>
      </c>
      <c r="AC4630">
        <v>0.02</v>
      </c>
      <c r="AD4630">
        <v>0.02</v>
      </c>
    </row>
    <row r="4631" spans="2:30" ht="15" customHeight="1" x14ac:dyDescent="0.45">
      <c r="B4631" t="s">
        <v>419</v>
      </c>
      <c r="C4631" t="s">
        <v>191</v>
      </c>
      <c r="D4631" t="s">
        <v>2489</v>
      </c>
      <c r="E4631" t="s">
        <v>2490</v>
      </c>
      <c r="F4631" t="s">
        <v>6766</v>
      </c>
      <c r="G4631" t="s">
        <v>422</v>
      </c>
      <c r="H4631" t="s">
        <v>478</v>
      </c>
      <c r="I4631" t="s">
        <v>2463</v>
      </c>
      <c r="J4631">
        <v>1</v>
      </c>
      <c r="K4631">
        <v>-15.07</v>
      </c>
      <c r="L4631">
        <v>-11.09</v>
      </c>
      <c r="M4631">
        <v>-12</v>
      </c>
      <c r="N4631">
        <v>-12.4</v>
      </c>
      <c r="O4631">
        <v>-12.32</v>
      </c>
      <c r="P4631">
        <v>-12.09</v>
      </c>
      <c r="Q4631">
        <v>-12.16</v>
      </c>
      <c r="R4631">
        <v>-12.42</v>
      </c>
      <c r="S4631">
        <v>-12.72</v>
      </c>
      <c r="T4631">
        <v>-13.04</v>
      </c>
      <c r="U4631">
        <v>-13.4</v>
      </c>
      <c r="V4631">
        <v>-13.8</v>
      </c>
      <c r="W4631">
        <v>-14.24</v>
      </c>
      <c r="X4631">
        <v>-14.73</v>
      </c>
      <c r="Y4631">
        <v>-15.27</v>
      </c>
      <c r="Z4631">
        <v>-15.89</v>
      </c>
      <c r="AA4631">
        <v>-16.579999999999998</v>
      </c>
      <c r="AB4631">
        <v>-17.36</v>
      </c>
      <c r="AC4631">
        <v>-18.260000000000002</v>
      </c>
      <c r="AD4631">
        <v>-19.170000000000002</v>
      </c>
    </row>
    <row r="4632" spans="2:30" ht="15" customHeight="1" x14ac:dyDescent="0.45">
      <c r="B4632" t="s">
        <v>419</v>
      </c>
      <c r="C4632" t="s">
        <v>191</v>
      </c>
      <c r="D4632" t="s">
        <v>2492</v>
      </c>
      <c r="E4632" t="s">
        <v>2493</v>
      </c>
      <c r="F4632" t="s">
        <v>6767</v>
      </c>
      <c r="G4632" t="s">
        <v>422</v>
      </c>
      <c r="H4632" t="s">
        <v>478</v>
      </c>
      <c r="I4632" t="s">
        <v>2463</v>
      </c>
      <c r="J4632">
        <v>1</v>
      </c>
      <c r="K4632">
        <v>-4.13</v>
      </c>
      <c r="L4632">
        <v>-3.27</v>
      </c>
      <c r="M4632">
        <v>-3.44</v>
      </c>
      <c r="N4632">
        <v>-4.3899999999999997</v>
      </c>
      <c r="O4632">
        <v>-4.4000000000000004</v>
      </c>
      <c r="P4632">
        <v>-4.42</v>
      </c>
      <c r="Q4632">
        <v>-4.45</v>
      </c>
      <c r="R4632">
        <v>-4.4800000000000004</v>
      </c>
      <c r="S4632">
        <v>-4.51</v>
      </c>
      <c r="T4632">
        <v>-4.54</v>
      </c>
      <c r="U4632">
        <v>-4.57</v>
      </c>
      <c r="V4632">
        <v>-4.6100000000000003</v>
      </c>
      <c r="W4632">
        <v>-4.6500000000000004</v>
      </c>
      <c r="X4632">
        <v>-4.6900000000000004</v>
      </c>
      <c r="Y4632">
        <v>-4.74</v>
      </c>
      <c r="Z4632">
        <v>-4.8</v>
      </c>
      <c r="AA4632">
        <v>-4.8499999999999996</v>
      </c>
      <c r="AB4632">
        <v>-4.91</v>
      </c>
      <c r="AC4632">
        <v>-4.9800000000000004</v>
      </c>
      <c r="AD4632">
        <v>-5.05</v>
      </c>
    </row>
    <row r="4633" spans="2:30" ht="15" customHeight="1" x14ac:dyDescent="0.45">
      <c r="B4633" t="s">
        <v>419</v>
      </c>
      <c r="C4633" t="s">
        <v>191</v>
      </c>
      <c r="D4633" t="s">
        <v>2495</v>
      </c>
      <c r="E4633" t="s">
        <v>2496</v>
      </c>
      <c r="F4633" t="s">
        <v>6768</v>
      </c>
      <c r="G4633" t="s">
        <v>422</v>
      </c>
      <c r="H4633" t="s">
        <v>478</v>
      </c>
      <c r="I4633" t="s">
        <v>2463</v>
      </c>
      <c r="J4633">
        <v>1</v>
      </c>
      <c r="K4633">
        <v>-3.22</v>
      </c>
      <c r="L4633">
        <v>-3.49</v>
      </c>
      <c r="M4633">
        <v>-3.59</v>
      </c>
      <c r="N4633">
        <v>-2.72</v>
      </c>
      <c r="O4633">
        <v>-2.98</v>
      </c>
      <c r="P4633">
        <v>-2.92</v>
      </c>
      <c r="Q4633">
        <v>-3.09</v>
      </c>
      <c r="R4633">
        <v>-3.32</v>
      </c>
      <c r="S4633">
        <v>-3.61</v>
      </c>
      <c r="T4633">
        <v>-3.94</v>
      </c>
      <c r="U4633">
        <v>-4.3600000000000003</v>
      </c>
      <c r="V4633">
        <v>-4.8</v>
      </c>
      <c r="W4633">
        <v>-5.28</v>
      </c>
      <c r="X4633">
        <v>-5.78</v>
      </c>
      <c r="Y4633">
        <v>-6.3</v>
      </c>
      <c r="Z4633">
        <v>-6.85</v>
      </c>
      <c r="AA4633">
        <v>-7.42</v>
      </c>
      <c r="AB4633">
        <v>-8.01</v>
      </c>
      <c r="AC4633">
        <v>-8.6300000000000008</v>
      </c>
      <c r="AD4633">
        <v>-9.26</v>
      </c>
    </row>
    <row r="4634" spans="2:30" ht="15" customHeight="1" x14ac:dyDescent="0.45">
      <c r="B4634" t="s">
        <v>419</v>
      </c>
      <c r="C4634" t="s">
        <v>191</v>
      </c>
      <c r="D4634" t="s">
        <v>2498</v>
      </c>
      <c r="E4634" t="s">
        <v>2499</v>
      </c>
      <c r="F4634" t="s">
        <v>6769</v>
      </c>
      <c r="G4634" t="s">
        <v>422</v>
      </c>
      <c r="H4634" t="s">
        <v>478</v>
      </c>
      <c r="I4634" t="s">
        <v>2463</v>
      </c>
      <c r="J4634">
        <v>1</v>
      </c>
      <c r="K4634">
        <v>-11.33</v>
      </c>
      <c r="L4634">
        <v>-10.43</v>
      </c>
      <c r="M4634">
        <v>-10.38</v>
      </c>
      <c r="N4634">
        <v>-8.4</v>
      </c>
      <c r="O4634">
        <v>-9.2799999999999994</v>
      </c>
      <c r="P4634">
        <v>-9.01</v>
      </c>
      <c r="Q4634">
        <v>-9.35</v>
      </c>
      <c r="R4634">
        <v>-9.82</v>
      </c>
      <c r="S4634">
        <v>-10.38</v>
      </c>
      <c r="T4634">
        <v>-11.03</v>
      </c>
      <c r="U4634">
        <v>-11.88</v>
      </c>
      <c r="V4634">
        <v>-12.78</v>
      </c>
      <c r="W4634">
        <v>-13.74</v>
      </c>
      <c r="X4634">
        <v>-14.75</v>
      </c>
      <c r="Y4634">
        <v>-15.8</v>
      </c>
      <c r="Z4634">
        <v>-16.899999999999999</v>
      </c>
      <c r="AA4634">
        <v>-18.05</v>
      </c>
      <c r="AB4634">
        <v>-19.260000000000002</v>
      </c>
      <c r="AC4634">
        <v>-20.52</v>
      </c>
      <c r="AD4634">
        <v>-21.84</v>
      </c>
    </row>
    <row r="4635" spans="2:30" ht="15" customHeight="1" x14ac:dyDescent="0.45">
      <c r="B4635" t="s">
        <v>419</v>
      </c>
      <c r="C4635" t="s">
        <v>191</v>
      </c>
      <c r="D4635" t="s">
        <v>2501</v>
      </c>
      <c r="E4635" t="s">
        <v>2502</v>
      </c>
      <c r="F4635" t="s">
        <v>6770</v>
      </c>
      <c r="G4635" t="s">
        <v>422</v>
      </c>
      <c r="H4635" t="s">
        <v>478</v>
      </c>
      <c r="I4635" t="s">
        <v>2463</v>
      </c>
      <c r="J4635">
        <v>1</v>
      </c>
      <c r="K4635">
        <v>-4.34</v>
      </c>
      <c r="L4635">
        <v>-4.6900000000000004</v>
      </c>
      <c r="M4635">
        <v>-5.41</v>
      </c>
      <c r="N4635">
        <v>-4.8</v>
      </c>
      <c r="O4635">
        <v>-5.12</v>
      </c>
      <c r="P4635">
        <v>-4.9400000000000004</v>
      </c>
      <c r="Q4635">
        <v>-5</v>
      </c>
      <c r="R4635">
        <v>-5.0999999999999996</v>
      </c>
      <c r="S4635">
        <v>-5.19</v>
      </c>
      <c r="T4635">
        <v>-5.27</v>
      </c>
      <c r="U4635">
        <v>-5.41</v>
      </c>
      <c r="V4635">
        <v>-5.54</v>
      </c>
      <c r="W4635">
        <v>-5.68</v>
      </c>
      <c r="X4635">
        <v>-5.82</v>
      </c>
      <c r="Y4635">
        <v>-5.96</v>
      </c>
      <c r="Z4635">
        <v>-6.1</v>
      </c>
      <c r="AA4635">
        <v>-6.25</v>
      </c>
      <c r="AB4635">
        <v>-6.39</v>
      </c>
      <c r="AC4635">
        <v>-6.54</v>
      </c>
      <c r="AD4635">
        <v>-6.69</v>
      </c>
    </row>
    <row r="4636" spans="2:30" ht="15" customHeight="1" x14ac:dyDescent="0.45">
      <c r="B4636" t="s">
        <v>419</v>
      </c>
      <c r="C4636" t="s">
        <v>191</v>
      </c>
      <c r="D4636" t="s">
        <v>2504</v>
      </c>
      <c r="E4636" t="s">
        <v>2505</v>
      </c>
      <c r="F4636" t="s">
        <v>6771</v>
      </c>
      <c r="G4636" t="s">
        <v>422</v>
      </c>
      <c r="H4636" t="s">
        <v>2507</v>
      </c>
      <c r="I4636" t="s">
        <v>2463</v>
      </c>
      <c r="J4636">
        <v>1</v>
      </c>
      <c r="K4636">
        <v>0</v>
      </c>
      <c r="L4636">
        <v>0</v>
      </c>
      <c r="M4636">
        <v>0</v>
      </c>
      <c r="N4636">
        <v>0</v>
      </c>
      <c r="O4636">
        <v>0</v>
      </c>
      <c r="P4636">
        <v>0</v>
      </c>
      <c r="Q4636">
        <v>0</v>
      </c>
      <c r="R4636">
        <v>0</v>
      </c>
      <c r="S4636">
        <v>0</v>
      </c>
      <c r="T4636">
        <v>0</v>
      </c>
      <c r="U4636">
        <v>0</v>
      </c>
      <c r="V4636">
        <v>0</v>
      </c>
      <c r="W4636">
        <v>0</v>
      </c>
      <c r="X4636">
        <v>0</v>
      </c>
      <c r="Y4636">
        <v>0</v>
      </c>
      <c r="Z4636">
        <v>0</v>
      </c>
      <c r="AA4636">
        <v>0</v>
      </c>
      <c r="AB4636">
        <v>0</v>
      </c>
      <c r="AC4636">
        <v>0</v>
      </c>
      <c r="AD4636">
        <v>0</v>
      </c>
    </row>
    <row r="4637" spans="2:30" ht="15" customHeight="1" x14ac:dyDescent="0.45">
      <c r="B4637" t="s">
        <v>419</v>
      </c>
      <c r="C4637" t="s">
        <v>191</v>
      </c>
      <c r="D4637" t="s">
        <v>2508</v>
      </c>
      <c r="E4637" t="s">
        <v>2509</v>
      </c>
      <c r="F4637" t="s">
        <v>6772</v>
      </c>
      <c r="G4637" t="s">
        <v>422</v>
      </c>
      <c r="H4637" t="s">
        <v>478</v>
      </c>
      <c r="I4637" t="s">
        <v>2463</v>
      </c>
      <c r="J4637">
        <v>1</v>
      </c>
      <c r="K4637">
        <v>0.14000000000000001</v>
      </c>
      <c r="L4637">
        <v>0.08</v>
      </c>
      <c r="M4637">
        <v>-10.34</v>
      </c>
      <c r="N4637">
        <v>-11.45</v>
      </c>
      <c r="O4637">
        <v>-12.05</v>
      </c>
      <c r="P4637">
        <v>-12.24</v>
      </c>
      <c r="Q4637">
        <v>-12.58</v>
      </c>
      <c r="R4637">
        <v>-13.02</v>
      </c>
      <c r="S4637">
        <v>-13.46</v>
      </c>
      <c r="T4637">
        <v>-13.91</v>
      </c>
      <c r="U4637">
        <v>-14.35</v>
      </c>
      <c r="V4637">
        <v>-14.8</v>
      </c>
      <c r="W4637">
        <v>-15.26</v>
      </c>
      <c r="X4637">
        <v>-15.72</v>
      </c>
      <c r="Y4637">
        <v>-16.2</v>
      </c>
      <c r="Z4637">
        <v>-16.68</v>
      </c>
      <c r="AA4637">
        <v>-17.170000000000002</v>
      </c>
      <c r="AB4637">
        <v>-17.670000000000002</v>
      </c>
      <c r="AC4637">
        <v>-18.170000000000002</v>
      </c>
      <c r="AD4637">
        <v>-18.690000000000001</v>
      </c>
    </row>
    <row r="4638" spans="2:30" ht="15" customHeight="1" x14ac:dyDescent="0.45">
      <c r="B4638" t="s">
        <v>419</v>
      </c>
      <c r="C4638" t="s">
        <v>191</v>
      </c>
      <c r="D4638" t="s">
        <v>2511</v>
      </c>
      <c r="E4638" t="s">
        <v>2512</v>
      </c>
      <c r="F4638" t="s">
        <v>6773</v>
      </c>
      <c r="G4638" t="s">
        <v>422</v>
      </c>
      <c r="H4638" t="s">
        <v>478</v>
      </c>
      <c r="I4638" t="s">
        <v>2463</v>
      </c>
      <c r="J4638">
        <v>2</v>
      </c>
      <c r="K4638">
        <v>-31.97</v>
      </c>
      <c r="L4638">
        <v>-26.57</v>
      </c>
      <c r="M4638">
        <v>-38.700000000000003</v>
      </c>
      <c r="N4638">
        <v>-37.520000000000003</v>
      </c>
      <c r="O4638">
        <v>-38.5</v>
      </c>
      <c r="P4638">
        <v>-37.35</v>
      </c>
      <c r="Q4638">
        <v>-37.86</v>
      </c>
      <c r="R4638">
        <v>-38.630000000000003</v>
      </c>
      <c r="S4638">
        <v>-39.42</v>
      </c>
      <c r="T4638">
        <v>-40.01</v>
      </c>
      <c r="U4638">
        <v>-40.75</v>
      </c>
      <c r="V4638">
        <v>-41.4</v>
      </c>
      <c r="W4638">
        <v>-41.95</v>
      </c>
      <c r="X4638">
        <v>-42.35</v>
      </c>
      <c r="Y4638">
        <v>-42.51</v>
      </c>
      <c r="Z4638">
        <v>-42.48</v>
      </c>
      <c r="AA4638">
        <v>-42.21</v>
      </c>
      <c r="AB4638">
        <v>-41.71</v>
      </c>
      <c r="AC4638">
        <v>-41.34</v>
      </c>
      <c r="AD4638">
        <v>-43.03</v>
      </c>
    </row>
    <row r="4639" spans="2:30" ht="15" customHeight="1" x14ac:dyDescent="0.45">
      <c r="B4639" t="s">
        <v>419</v>
      </c>
      <c r="C4639" t="s">
        <v>191</v>
      </c>
      <c r="D4639" t="s">
        <v>2514</v>
      </c>
      <c r="E4639" t="s">
        <v>2515</v>
      </c>
      <c r="F4639" t="s">
        <v>6774</v>
      </c>
      <c r="G4639" t="s">
        <v>422</v>
      </c>
      <c r="H4639" t="s">
        <v>478</v>
      </c>
      <c r="I4639" t="s">
        <v>2463</v>
      </c>
      <c r="J4639">
        <v>2</v>
      </c>
      <c r="K4639">
        <v>0.02</v>
      </c>
      <c r="L4639">
        <v>0.01</v>
      </c>
      <c r="M4639">
        <v>0.01</v>
      </c>
      <c r="N4639">
        <v>0.01</v>
      </c>
      <c r="O4639">
        <v>0.15</v>
      </c>
      <c r="P4639">
        <v>0.16</v>
      </c>
      <c r="Q4639">
        <v>0.16</v>
      </c>
      <c r="R4639">
        <v>0.17</v>
      </c>
      <c r="S4639">
        <v>0.17</v>
      </c>
      <c r="T4639">
        <v>0.17</v>
      </c>
      <c r="U4639">
        <v>0.18</v>
      </c>
      <c r="V4639">
        <v>0.18</v>
      </c>
      <c r="W4639">
        <v>0.18</v>
      </c>
      <c r="X4639">
        <v>0.19</v>
      </c>
      <c r="Y4639">
        <v>0.19</v>
      </c>
      <c r="Z4639">
        <v>0.19</v>
      </c>
      <c r="AA4639">
        <v>0.2</v>
      </c>
      <c r="AB4639">
        <v>0.2</v>
      </c>
      <c r="AC4639">
        <v>0.2</v>
      </c>
      <c r="AD4639">
        <v>0.21</v>
      </c>
    </row>
    <row r="4640" spans="2:30" ht="15" customHeight="1" x14ac:dyDescent="0.45">
      <c r="B4640" t="s">
        <v>419</v>
      </c>
      <c r="C4640" t="s">
        <v>191</v>
      </c>
      <c r="D4640" t="s">
        <v>2517</v>
      </c>
      <c r="E4640" t="s">
        <v>2518</v>
      </c>
      <c r="F4640" t="s">
        <v>6775</v>
      </c>
      <c r="G4640" t="s">
        <v>422</v>
      </c>
      <c r="H4640" t="s">
        <v>478</v>
      </c>
      <c r="I4640" t="s">
        <v>2463</v>
      </c>
      <c r="J4640">
        <v>2</v>
      </c>
      <c r="K4640">
        <v>-15.07</v>
      </c>
      <c r="L4640">
        <v>-11.09</v>
      </c>
      <c r="M4640">
        <v>-12</v>
      </c>
      <c r="N4640">
        <v>-12.4</v>
      </c>
      <c r="O4640">
        <v>-12.11</v>
      </c>
      <c r="P4640">
        <v>-11.72</v>
      </c>
      <c r="Q4640">
        <v>-11.86</v>
      </c>
      <c r="R4640">
        <v>-12.12</v>
      </c>
      <c r="S4640">
        <v>-12.44</v>
      </c>
      <c r="T4640">
        <v>-12.75</v>
      </c>
      <c r="U4640">
        <v>-13.1</v>
      </c>
      <c r="V4640">
        <v>-13.48</v>
      </c>
      <c r="W4640">
        <v>-13.91</v>
      </c>
      <c r="X4640">
        <v>-14.39</v>
      </c>
      <c r="Y4640">
        <v>-14.93</v>
      </c>
      <c r="Z4640">
        <v>-15.53</v>
      </c>
      <c r="AA4640">
        <v>-16.21</v>
      </c>
      <c r="AB4640">
        <v>-16.989999999999998</v>
      </c>
      <c r="AC4640">
        <v>-17.87</v>
      </c>
      <c r="AD4640">
        <v>-18.760000000000002</v>
      </c>
    </row>
    <row r="4641" spans="2:30" ht="15" customHeight="1" x14ac:dyDescent="0.45">
      <c r="B4641" t="s">
        <v>419</v>
      </c>
      <c r="C4641" t="s">
        <v>191</v>
      </c>
      <c r="D4641" t="s">
        <v>2520</v>
      </c>
      <c r="E4641" t="s">
        <v>2521</v>
      </c>
      <c r="F4641" t="s">
        <v>6776</v>
      </c>
      <c r="G4641" t="s">
        <v>422</v>
      </c>
      <c r="H4641" t="s">
        <v>478</v>
      </c>
      <c r="I4641" t="s">
        <v>2463</v>
      </c>
      <c r="J4641">
        <v>2</v>
      </c>
      <c r="K4641">
        <v>-4.13</v>
      </c>
      <c r="L4641">
        <v>-3.27</v>
      </c>
      <c r="M4641">
        <v>-3.44</v>
      </c>
      <c r="N4641">
        <v>-4.38</v>
      </c>
      <c r="O4641">
        <v>-3.91</v>
      </c>
      <c r="P4641">
        <v>-4.22</v>
      </c>
      <c r="Q4641">
        <v>-4.3600000000000003</v>
      </c>
      <c r="R4641">
        <v>-4.45</v>
      </c>
      <c r="S4641">
        <v>-4.5</v>
      </c>
      <c r="T4641">
        <v>-4.53</v>
      </c>
      <c r="U4641">
        <v>-4.57</v>
      </c>
      <c r="V4641">
        <v>-4.5999999999999996</v>
      </c>
      <c r="W4641">
        <v>-4.6399999999999997</v>
      </c>
      <c r="X4641">
        <v>-4.6900000000000004</v>
      </c>
      <c r="Y4641">
        <v>-4.74</v>
      </c>
      <c r="Z4641">
        <v>-4.79</v>
      </c>
      <c r="AA4641">
        <v>-4.8499999999999996</v>
      </c>
      <c r="AB4641">
        <v>-4.91</v>
      </c>
      <c r="AC4641">
        <v>-4.9800000000000004</v>
      </c>
      <c r="AD4641">
        <v>-5.05</v>
      </c>
    </row>
    <row r="4642" spans="2:30" ht="15" customHeight="1" x14ac:dyDescent="0.45">
      <c r="B4642" t="s">
        <v>419</v>
      </c>
      <c r="C4642" t="s">
        <v>191</v>
      </c>
      <c r="D4642" t="s">
        <v>2523</v>
      </c>
      <c r="E4642" t="s">
        <v>2524</v>
      </c>
      <c r="F4642" t="s">
        <v>6777</v>
      </c>
      <c r="G4642" t="s">
        <v>422</v>
      </c>
      <c r="H4642" t="s">
        <v>478</v>
      </c>
      <c r="I4642" t="s">
        <v>2463</v>
      </c>
      <c r="J4642">
        <v>2</v>
      </c>
      <c r="K4642">
        <v>-3.22</v>
      </c>
      <c r="L4642">
        <v>-3.49</v>
      </c>
      <c r="M4642">
        <v>-3.59</v>
      </c>
      <c r="N4642">
        <v>-2.72</v>
      </c>
      <c r="O4642">
        <v>-2.98</v>
      </c>
      <c r="P4642">
        <v>-2.92</v>
      </c>
      <c r="Q4642">
        <v>-3.09</v>
      </c>
      <c r="R4642">
        <v>-3.32</v>
      </c>
      <c r="S4642">
        <v>-3.61</v>
      </c>
      <c r="T4642">
        <v>-3.94</v>
      </c>
      <c r="U4642">
        <v>-4.3600000000000003</v>
      </c>
      <c r="V4642">
        <v>-4.8</v>
      </c>
      <c r="W4642">
        <v>-5.28</v>
      </c>
      <c r="X4642">
        <v>-5.78</v>
      </c>
      <c r="Y4642">
        <v>-6.3</v>
      </c>
      <c r="Z4642">
        <v>-6.85</v>
      </c>
      <c r="AA4642">
        <v>-7.42</v>
      </c>
      <c r="AB4642">
        <v>-8.01</v>
      </c>
      <c r="AC4642">
        <v>-8.6300000000000008</v>
      </c>
      <c r="AD4642">
        <v>-9.26</v>
      </c>
    </row>
    <row r="4643" spans="2:30" ht="15" customHeight="1" x14ac:dyDescent="0.45">
      <c r="B4643" t="s">
        <v>419</v>
      </c>
      <c r="C4643" t="s">
        <v>191</v>
      </c>
      <c r="D4643" t="s">
        <v>2526</v>
      </c>
      <c r="E4643" t="s">
        <v>2527</v>
      </c>
      <c r="F4643" t="s">
        <v>6778</v>
      </c>
      <c r="G4643" t="s">
        <v>422</v>
      </c>
      <c r="H4643" t="s">
        <v>478</v>
      </c>
      <c r="I4643" t="s">
        <v>2463</v>
      </c>
      <c r="J4643">
        <v>2</v>
      </c>
      <c r="K4643">
        <v>-11.33</v>
      </c>
      <c r="L4643">
        <v>-10.43</v>
      </c>
      <c r="M4643">
        <v>-10.38</v>
      </c>
      <c r="N4643">
        <v>-8.4</v>
      </c>
      <c r="O4643">
        <v>-9.2799999999999994</v>
      </c>
      <c r="P4643">
        <v>-9.01</v>
      </c>
      <c r="Q4643">
        <v>-9.35</v>
      </c>
      <c r="R4643">
        <v>-9.82</v>
      </c>
      <c r="S4643">
        <v>-10.38</v>
      </c>
      <c r="T4643">
        <v>-11.03</v>
      </c>
      <c r="U4643">
        <v>-11.88</v>
      </c>
      <c r="V4643">
        <v>-12.78</v>
      </c>
      <c r="W4643">
        <v>-13.74</v>
      </c>
      <c r="X4643">
        <v>-14.74</v>
      </c>
      <c r="Y4643">
        <v>-15.8</v>
      </c>
      <c r="Z4643">
        <v>-16.899999999999999</v>
      </c>
      <c r="AA4643">
        <v>-18.05</v>
      </c>
      <c r="AB4643">
        <v>-19.260000000000002</v>
      </c>
      <c r="AC4643">
        <v>-20.52</v>
      </c>
      <c r="AD4643">
        <v>-21.84</v>
      </c>
    </row>
    <row r="4644" spans="2:30" ht="15" customHeight="1" x14ac:dyDescent="0.45">
      <c r="B4644" t="s">
        <v>419</v>
      </c>
      <c r="C4644" t="s">
        <v>191</v>
      </c>
      <c r="D4644" t="s">
        <v>2529</v>
      </c>
      <c r="E4644" t="s">
        <v>2530</v>
      </c>
      <c r="F4644" t="s">
        <v>6779</v>
      </c>
      <c r="G4644" t="s">
        <v>422</v>
      </c>
      <c r="H4644" t="s">
        <v>478</v>
      </c>
      <c r="I4644" t="s">
        <v>2463</v>
      </c>
      <c r="J4644">
        <v>2</v>
      </c>
      <c r="K4644">
        <v>-4.34</v>
      </c>
      <c r="L4644">
        <v>-4.6900000000000004</v>
      </c>
      <c r="M4644">
        <v>-5.41</v>
      </c>
      <c r="N4644">
        <v>-4.8</v>
      </c>
      <c r="O4644">
        <v>-5.12</v>
      </c>
      <c r="P4644">
        <v>-4.9400000000000004</v>
      </c>
      <c r="Q4644">
        <v>-5</v>
      </c>
      <c r="R4644">
        <v>-5.09</v>
      </c>
      <c r="S4644">
        <v>-5.18</v>
      </c>
      <c r="T4644">
        <v>-5.27</v>
      </c>
      <c r="U4644">
        <v>-5.4</v>
      </c>
      <c r="V4644">
        <v>-5.54</v>
      </c>
      <c r="W4644">
        <v>-5.68</v>
      </c>
      <c r="X4644">
        <v>-5.82</v>
      </c>
      <c r="Y4644">
        <v>-5.96</v>
      </c>
      <c r="Z4644">
        <v>-6.1</v>
      </c>
      <c r="AA4644">
        <v>-6.24</v>
      </c>
      <c r="AB4644">
        <v>-6.39</v>
      </c>
      <c r="AC4644">
        <v>-6.54</v>
      </c>
      <c r="AD4644">
        <v>-6.68</v>
      </c>
    </row>
    <row r="4645" spans="2:30" ht="15" customHeight="1" x14ac:dyDescent="0.45">
      <c r="B4645" t="s">
        <v>419</v>
      </c>
      <c r="C4645" t="s">
        <v>191</v>
      </c>
      <c r="D4645" t="s">
        <v>2532</v>
      </c>
      <c r="E4645" t="s">
        <v>2533</v>
      </c>
      <c r="F4645" t="s">
        <v>6780</v>
      </c>
      <c r="G4645" t="s">
        <v>422</v>
      </c>
      <c r="H4645" t="s">
        <v>2507</v>
      </c>
      <c r="I4645" t="s">
        <v>2463</v>
      </c>
      <c r="J4645">
        <v>2</v>
      </c>
      <c r="K4645">
        <v>0</v>
      </c>
      <c r="L4645">
        <v>0</v>
      </c>
      <c r="M4645">
        <v>0</v>
      </c>
      <c r="N4645">
        <v>0</v>
      </c>
      <c r="O4645">
        <v>0</v>
      </c>
      <c r="P4645">
        <v>0</v>
      </c>
      <c r="Q4645">
        <v>0</v>
      </c>
      <c r="R4645">
        <v>0</v>
      </c>
      <c r="S4645">
        <v>0</v>
      </c>
      <c r="T4645">
        <v>0</v>
      </c>
      <c r="U4645">
        <v>0</v>
      </c>
      <c r="V4645">
        <v>0</v>
      </c>
      <c r="W4645">
        <v>0</v>
      </c>
      <c r="X4645">
        <v>0</v>
      </c>
      <c r="Y4645">
        <v>0</v>
      </c>
      <c r="Z4645">
        <v>0</v>
      </c>
      <c r="AA4645">
        <v>0</v>
      </c>
      <c r="AB4645">
        <v>0</v>
      </c>
      <c r="AC4645">
        <v>0</v>
      </c>
      <c r="AD4645">
        <v>0</v>
      </c>
    </row>
    <row r="4646" spans="2:30" ht="15" customHeight="1" x14ac:dyDescent="0.45">
      <c r="B4646" t="s">
        <v>419</v>
      </c>
      <c r="C4646" t="s">
        <v>191</v>
      </c>
      <c r="D4646" t="s">
        <v>2535</v>
      </c>
      <c r="E4646" t="s">
        <v>2536</v>
      </c>
      <c r="F4646" t="s">
        <v>6781</v>
      </c>
      <c r="G4646" t="s">
        <v>422</v>
      </c>
      <c r="H4646" t="s">
        <v>478</v>
      </c>
      <c r="I4646" t="s">
        <v>2463</v>
      </c>
      <c r="J4646">
        <v>2</v>
      </c>
      <c r="K4646">
        <v>0.14000000000000001</v>
      </c>
      <c r="L4646">
        <v>0.08</v>
      </c>
      <c r="M4646">
        <v>-10.34</v>
      </c>
      <c r="N4646">
        <v>-11.45</v>
      </c>
      <c r="O4646">
        <v>-12.05</v>
      </c>
      <c r="P4646">
        <v>-12.09</v>
      </c>
      <c r="Q4646">
        <v>-12.46</v>
      </c>
      <c r="R4646">
        <v>-12.9</v>
      </c>
      <c r="S4646">
        <v>-13.39</v>
      </c>
      <c r="T4646">
        <v>-13.86</v>
      </c>
      <c r="U4646">
        <v>-14.31</v>
      </c>
      <c r="V4646">
        <v>-14.77</v>
      </c>
      <c r="W4646">
        <v>-15.23</v>
      </c>
      <c r="X4646">
        <v>-15.69</v>
      </c>
      <c r="Y4646">
        <v>-16.170000000000002</v>
      </c>
      <c r="Z4646">
        <v>-16.649999999999999</v>
      </c>
      <c r="AA4646">
        <v>-17.14</v>
      </c>
      <c r="AB4646">
        <v>-17.64</v>
      </c>
      <c r="AC4646">
        <v>-18.149999999999999</v>
      </c>
      <c r="AD4646">
        <v>-18.670000000000002</v>
      </c>
    </row>
    <row r="4647" spans="2:30" ht="15" customHeight="1" x14ac:dyDescent="0.45">
      <c r="B4647" t="s">
        <v>419</v>
      </c>
      <c r="C4647" t="s">
        <v>191</v>
      </c>
      <c r="D4647" t="s">
        <v>2538</v>
      </c>
      <c r="E4647" t="s">
        <v>2539</v>
      </c>
      <c r="F4647" t="s">
        <v>6782</v>
      </c>
      <c r="G4647" t="s">
        <v>2541</v>
      </c>
      <c r="H4647" t="s">
        <v>2542</v>
      </c>
      <c r="J4647">
        <v>1</v>
      </c>
      <c r="K4647">
        <v>55.675159999999998</v>
      </c>
      <c r="L4647">
        <v>55.377510000000001</v>
      </c>
      <c r="M4647">
        <v>56.988480000000003</v>
      </c>
      <c r="N4647">
        <v>59.04712</v>
      </c>
      <c r="O4647">
        <v>59.183799999999998</v>
      </c>
      <c r="P4647">
        <v>59.514490000000002</v>
      </c>
      <c r="Q4647">
        <v>59.95505</v>
      </c>
      <c r="R4647">
        <v>60.429819999999999</v>
      </c>
      <c r="S4647">
        <v>60.96405</v>
      </c>
      <c r="T4647">
        <v>61.59111</v>
      </c>
      <c r="U4647">
        <v>62.275260000000003</v>
      </c>
      <c r="V4647">
        <v>63.016210000000001</v>
      </c>
      <c r="W4647">
        <v>63.806130000000003</v>
      </c>
      <c r="X4647">
        <v>64.647210000000001</v>
      </c>
      <c r="Y4647">
        <v>65.536709999999999</v>
      </c>
      <c r="Z4647">
        <v>66.480680000000007</v>
      </c>
      <c r="AA4647">
        <v>67.480549999999994</v>
      </c>
      <c r="AB4647">
        <v>68.539810000000003</v>
      </c>
      <c r="AC4647">
        <v>69.662480000000002</v>
      </c>
      <c r="AD4647">
        <v>0</v>
      </c>
    </row>
    <row r="4648" spans="2:30" ht="15" customHeight="1" x14ac:dyDescent="0.45">
      <c r="B4648" t="s">
        <v>419</v>
      </c>
      <c r="C4648" t="s">
        <v>191</v>
      </c>
      <c r="D4648" t="s">
        <v>2543</v>
      </c>
      <c r="E4648" t="s">
        <v>2544</v>
      </c>
      <c r="F4648" t="s">
        <v>6783</v>
      </c>
      <c r="G4648" t="s">
        <v>2541</v>
      </c>
      <c r="H4648" t="s">
        <v>2542</v>
      </c>
      <c r="J4648">
        <v>1</v>
      </c>
      <c r="K4648">
        <v>40.588149999999999</v>
      </c>
      <c r="L4648">
        <v>40.290489999999998</v>
      </c>
      <c r="M4648">
        <v>41.901470000000003</v>
      </c>
      <c r="N4648">
        <v>43.96011</v>
      </c>
      <c r="O4648">
        <v>44.096780000000003</v>
      </c>
      <c r="P4648">
        <v>44.427480000000003</v>
      </c>
      <c r="Q4648">
        <v>44.868029999999997</v>
      </c>
      <c r="R4648">
        <v>45.34281</v>
      </c>
      <c r="S4648">
        <v>45.877040000000001</v>
      </c>
      <c r="T4648">
        <v>46.504100000000001</v>
      </c>
      <c r="U4648">
        <v>47.188249999999996</v>
      </c>
      <c r="V4648">
        <v>47.929200000000002</v>
      </c>
      <c r="W4648">
        <v>48.719119999999997</v>
      </c>
      <c r="X4648">
        <v>49.560200000000002</v>
      </c>
      <c r="Y4648">
        <v>50.4497</v>
      </c>
      <c r="Z4648">
        <v>51.39367</v>
      </c>
      <c r="AA4648">
        <v>52.393540000000002</v>
      </c>
      <c r="AB4648">
        <v>53.452800000000003</v>
      </c>
      <c r="AC4648">
        <v>54.57546</v>
      </c>
      <c r="AD4648">
        <v>0</v>
      </c>
    </row>
    <row r="4649" spans="2:30" ht="15" customHeight="1" x14ac:dyDescent="0.45">
      <c r="B4649" t="s">
        <v>419</v>
      </c>
      <c r="C4649" t="s">
        <v>191</v>
      </c>
      <c r="D4649" t="s">
        <v>2546</v>
      </c>
      <c r="E4649" t="s">
        <v>2547</v>
      </c>
      <c r="F4649" t="s">
        <v>6784</v>
      </c>
      <c r="G4649" t="s">
        <v>2541</v>
      </c>
      <c r="H4649" t="s">
        <v>2542</v>
      </c>
      <c r="J4649">
        <v>2</v>
      </c>
      <c r="K4649">
        <v>55.675159999999998</v>
      </c>
      <c r="L4649">
        <v>55.377070000000003</v>
      </c>
      <c r="M4649">
        <v>56.988059999999997</v>
      </c>
      <c r="N4649">
        <v>59.046709999999997</v>
      </c>
      <c r="O4649">
        <v>58.281500000000001</v>
      </c>
      <c r="P4649">
        <v>59.16113</v>
      </c>
      <c r="Q4649">
        <v>59.829120000000003</v>
      </c>
      <c r="R4649">
        <v>60.436979999999998</v>
      </c>
      <c r="S4649">
        <v>61.010599999999997</v>
      </c>
      <c r="T4649">
        <v>61.637560000000001</v>
      </c>
      <c r="U4649">
        <v>62.321669999999997</v>
      </c>
      <c r="V4649">
        <v>63.061399999999999</v>
      </c>
      <c r="W4649">
        <v>63.850479999999997</v>
      </c>
      <c r="X4649">
        <v>64.691079999999999</v>
      </c>
      <c r="Y4649">
        <v>65.580110000000005</v>
      </c>
      <c r="Z4649">
        <v>66.523619999999994</v>
      </c>
      <c r="AA4649">
        <v>67.522980000000004</v>
      </c>
      <c r="AB4649">
        <v>68.581609999999998</v>
      </c>
      <c r="AC4649">
        <v>69.703739999999996</v>
      </c>
      <c r="AD4649">
        <v>0</v>
      </c>
    </row>
    <row r="4650" spans="2:30" ht="15" customHeight="1" x14ac:dyDescent="0.45">
      <c r="B4650" t="s">
        <v>419</v>
      </c>
      <c r="C4650" t="s">
        <v>191</v>
      </c>
      <c r="D4650" t="s">
        <v>2549</v>
      </c>
      <c r="E4650" t="s">
        <v>2550</v>
      </c>
      <c r="F4650" t="s">
        <v>6785</v>
      </c>
      <c r="G4650" t="s">
        <v>2541</v>
      </c>
      <c r="H4650" t="s">
        <v>2542</v>
      </c>
      <c r="J4650">
        <v>2</v>
      </c>
      <c r="K4650">
        <v>40.588149999999999</v>
      </c>
      <c r="L4650">
        <v>40.290050000000001</v>
      </c>
      <c r="M4650">
        <v>41.901040000000002</v>
      </c>
      <c r="N4650">
        <v>43.959699999999998</v>
      </c>
      <c r="O4650">
        <v>43.194490000000002</v>
      </c>
      <c r="P4650">
        <v>44.074109999999997</v>
      </c>
      <c r="Q4650">
        <v>44.742109999999997</v>
      </c>
      <c r="R4650">
        <v>45.349969999999999</v>
      </c>
      <c r="S4650">
        <v>45.923580000000001</v>
      </c>
      <c r="T4650">
        <v>46.550550000000001</v>
      </c>
      <c r="U4650">
        <v>47.234659999999998</v>
      </c>
      <c r="V4650">
        <v>47.97439</v>
      </c>
      <c r="W4650">
        <v>48.763469999999998</v>
      </c>
      <c r="X4650">
        <v>49.60407</v>
      </c>
      <c r="Y4650">
        <v>50.493090000000002</v>
      </c>
      <c r="Z4650">
        <v>51.436599999999999</v>
      </c>
      <c r="AA4650">
        <v>52.435960000000001</v>
      </c>
      <c r="AB4650">
        <v>53.494599999999998</v>
      </c>
      <c r="AC4650">
        <v>54.616729999999997</v>
      </c>
      <c r="AD4650">
        <v>0</v>
      </c>
    </row>
    <row r="4651" spans="2:30" ht="15" customHeight="1" x14ac:dyDescent="0.45">
      <c r="B4651" t="s">
        <v>419</v>
      </c>
      <c r="C4651" t="s">
        <v>191</v>
      </c>
      <c r="D4651" t="s">
        <v>2552</v>
      </c>
      <c r="E4651" t="s">
        <v>2553</v>
      </c>
      <c r="F4651" t="s">
        <v>6786</v>
      </c>
      <c r="G4651" t="s">
        <v>2541</v>
      </c>
      <c r="H4651" t="s">
        <v>2555</v>
      </c>
      <c r="J4651">
        <v>1</v>
      </c>
      <c r="K4651">
        <v>19.333559917072701</v>
      </c>
      <c r="L4651">
        <v>19.035908162986299</v>
      </c>
      <c r="M4651">
        <v>20.6468832542424</v>
      </c>
      <c r="N4651">
        <v>22.705522340023499</v>
      </c>
      <c r="O4651">
        <v>22.842196744002301</v>
      </c>
      <c r="P4651">
        <v>23.172890167193501</v>
      </c>
      <c r="Q4651">
        <v>23.613447984677901</v>
      </c>
      <c r="R4651">
        <v>24.088218814613001</v>
      </c>
      <c r="S4651">
        <v>24.622452293537201</v>
      </c>
      <c r="T4651">
        <v>25.249511498462098</v>
      </c>
      <c r="U4651">
        <v>25.933661137275099</v>
      </c>
      <c r="V4651">
        <v>26.674609558698702</v>
      </c>
      <c r="W4651">
        <v>27.464533908745199</v>
      </c>
      <c r="X4651">
        <v>28.3056090700785</v>
      </c>
      <c r="Y4651">
        <v>29.1951101208697</v>
      </c>
      <c r="Z4651">
        <v>30.1390843436842</v>
      </c>
      <c r="AA4651">
        <v>31.138953696138199</v>
      </c>
      <c r="AB4651">
        <v>32.198214068528699</v>
      </c>
      <c r="AC4651">
        <v>33.320877493426401</v>
      </c>
      <c r="AD4651">
        <v>0</v>
      </c>
    </row>
    <row r="4652" spans="2:30" ht="15" customHeight="1" x14ac:dyDescent="0.45">
      <c r="B4652" t="s">
        <v>419</v>
      </c>
      <c r="C4652" t="s">
        <v>191</v>
      </c>
      <c r="D4652" t="s">
        <v>2556</v>
      </c>
      <c r="E4652" t="s">
        <v>2557</v>
      </c>
      <c r="F4652" t="s">
        <v>6787</v>
      </c>
      <c r="G4652" t="s">
        <v>2541</v>
      </c>
      <c r="H4652" t="s">
        <v>2559</v>
      </c>
      <c r="J4652">
        <v>1</v>
      </c>
      <c r="K4652">
        <v>54.858705649999997</v>
      </c>
    </row>
    <row r="4653" spans="2:30" ht="15" customHeight="1" x14ac:dyDescent="0.45">
      <c r="B4653" t="s">
        <v>419</v>
      </c>
      <c r="C4653" t="s">
        <v>191</v>
      </c>
      <c r="D4653" t="s">
        <v>2560</v>
      </c>
      <c r="E4653" t="s">
        <v>2561</v>
      </c>
      <c r="F4653" t="s">
        <v>6788</v>
      </c>
      <c r="G4653" t="s">
        <v>2563</v>
      </c>
      <c r="H4653" t="s">
        <v>2564</v>
      </c>
      <c r="K4653">
        <v>5</v>
      </c>
      <c r="L4653">
        <v>5</v>
      </c>
      <c r="M4653">
        <v>5</v>
      </c>
      <c r="N4653">
        <v>5</v>
      </c>
      <c r="O4653">
        <v>5</v>
      </c>
      <c r="P4653">
        <v>5</v>
      </c>
      <c r="Q4653">
        <v>5</v>
      </c>
      <c r="R4653">
        <v>5</v>
      </c>
      <c r="S4653">
        <v>5</v>
      </c>
      <c r="T4653">
        <v>5</v>
      </c>
      <c r="U4653">
        <v>5</v>
      </c>
      <c r="V4653">
        <v>5</v>
      </c>
      <c r="W4653">
        <v>5</v>
      </c>
      <c r="X4653">
        <v>5</v>
      </c>
      <c r="Y4653">
        <v>5</v>
      </c>
      <c r="Z4653">
        <v>5</v>
      </c>
      <c r="AA4653">
        <v>5</v>
      </c>
      <c r="AB4653">
        <v>5</v>
      </c>
      <c r="AC4653">
        <v>5</v>
      </c>
      <c r="AD4653">
        <v>0</v>
      </c>
    </row>
    <row r="4654" spans="2:30" ht="15" customHeight="1" x14ac:dyDescent="0.45">
      <c r="B4654" t="s">
        <v>419</v>
      </c>
      <c r="C4654" t="s">
        <v>191</v>
      </c>
      <c r="D4654" t="s">
        <v>2565</v>
      </c>
      <c r="E4654" t="s">
        <v>2566</v>
      </c>
      <c r="F4654" t="s">
        <v>6789</v>
      </c>
      <c r="G4654" t="s">
        <v>2541</v>
      </c>
      <c r="H4654" t="s">
        <v>2568</v>
      </c>
      <c r="K4654">
        <v>0</v>
      </c>
      <c r="L4654">
        <v>0</v>
      </c>
      <c r="M4654">
        <v>0</v>
      </c>
      <c r="N4654">
        <v>0</v>
      </c>
      <c r="O4654">
        <v>5</v>
      </c>
      <c r="P4654">
        <v>9</v>
      </c>
      <c r="Q4654">
        <v>11</v>
      </c>
      <c r="R4654">
        <v>13</v>
      </c>
      <c r="S4654">
        <v>14</v>
      </c>
      <c r="T4654">
        <v>15</v>
      </c>
      <c r="U4654">
        <v>17</v>
      </c>
      <c r="V4654">
        <v>18</v>
      </c>
      <c r="W4654">
        <v>20</v>
      </c>
      <c r="X4654">
        <v>22</v>
      </c>
      <c r="Y4654">
        <v>23</v>
      </c>
      <c r="Z4654">
        <v>25</v>
      </c>
      <c r="AA4654">
        <v>27</v>
      </c>
      <c r="AB4654">
        <v>29</v>
      </c>
      <c r="AC4654">
        <v>32</v>
      </c>
      <c r="AD4654">
        <v>0</v>
      </c>
    </row>
    <row r="4655" spans="2:30" ht="15" customHeight="1" x14ac:dyDescent="0.45">
      <c r="B4655" t="s">
        <v>419</v>
      </c>
      <c r="C4655" t="s">
        <v>191</v>
      </c>
      <c r="D4655" t="s">
        <v>2569</v>
      </c>
      <c r="E4655" t="s">
        <v>2570</v>
      </c>
      <c r="F4655" t="s">
        <v>6790</v>
      </c>
      <c r="G4655" t="s">
        <v>2541</v>
      </c>
      <c r="H4655" t="s">
        <v>2568</v>
      </c>
      <c r="K4655">
        <v>0</v>
      </c>
      <c r="L4655">
        <v>0</v>
      </c>
      <c r="M4655">
        <v>1</v>
      </c>
      <c r="N4655">
        <v>1</v>
      </c>
      <c r="O4655">
        <v>960</v>
      </c>
      <c r="P4655">
        <v>1341</v>
      </c>
      <c r="Q4655">
        <v>1479</v>
      </c>
      <c r="R4655">
        <v>1473</v>
      </c>
      <c r="S4655">
        <v>1433</v>
      </c>
      <c r="T4655">
        <v>1394</v>
      </c>
      <c r="U4655">
        <v>1353</v>
      </c>
      <c r="V4655">
        <v>1313</v>
      </c>
      <c r="W4655">
        <v>1274</v>
      </c>
      <c r="X4655">
        <v>1234</v>
      </c>
      <c r="Y4655">
        <v>1195</v>
      </c>
      <c r="Z4655">
        <v>1155</v>
      </c>
      <c r="AA4655">
        <v>1116</v>
      </c>
      <c r="AB4655">
        <v>1076</v>
      </c>
      <c r="AC4655">
        <v>1037</v>
      </c>
      <c r="AD4655">
        <v>0</v>
      </c>
    </row>
    <row r="4656" spans="2:30" ht="15" customHeight="1" x14ac:dyDescent="0.45">
      <c r="B4656" t="s">
        <v>419</v>
      </c>
      <c r="C4656" t="s">
        <v>191</v>
      </c>
      <c r="D4656" t="s">
        <v>2572</v>
      </c>
      <c r="E4656" t="s">
        <v>2573</v>
      </c>
      <c r="F4656" t="s">
        <v>6791</v>
      </c>
      <c r="G4656" t="s">
        <v>2541</v>
      </c>
      <c r="H4656" t="s">
        <v>2568</v>
      </c>
      <c r="K4656">
        <v>0</v>
      </c>
      <c r="L4656">
        <v>0</v>
      </c>
      <c r="M4656">
        <v>0</v>
      </c>
      <c r="N4656">
        <v>0</v>
      </c>
      <c r="O4656">
        <v>0</v>
      </c>
      <c r="P4656">
        <v>-1</v>
      </c>
      <c r="Q4656">
        <v>-1</v>
      </c>
      <c r="R4656">
        <v>-1</v>
      </c>
      <c r="S4656">
        <v>-1</v>
      </c>
      <c r="T4656">
        <v>-1</v>
      </c>
      <c r="U4656">
        <v>-1</v>
      </c>
      <c r="V4656">
        <v>-1</v>
      </c>
      <c r="W4656">
        <v>-1</v>
      </c>
      <c r="X4656">
        <v>-1</v>
      </c>
      <c r="Y4656">
        <v>-1</v>
      </c>
      <c r="Z4656">
        <v>-1</v>
      </c>
      <c r="AA4656">
        <v>0</v>
      </c>
      <c r="AB4656">
        <v>0</v>
      </c>
      <c r="AC4656">
        <v>0</v>
      </c>
      <c r="AD4656">
        <v>0</v>
      </c>
    </row>
    <row r="4657" spans="2:30" ht="15" customHeight="1" x14ac:dyDescent="0.45">
      <c r="B4657" t="s">
        <v>419</v>
      </c>
      <c r="C4657" t="s">
        <v>191</v>
      </c>
      <c r="D4657" t="s">
        <v>2575</v>
      </c>
      <c r="E4657" t="s">
        <v>2576</v>
      </c>
      <c r="F4657" t="s">
        <v>6792</v>
      </c>
      <c r="G4657" t="s">
        <v>2541</v>
      </c>
      <c r="H4657" t="s">
        <v>2568</v>
      </c>
      <c r="K4657">
        <v>0</v>
      </c>
      <c r="L4657">
        <v>0</v>
      </c>
      <c r="M4657">
        <v>1</v>
      </c>
      <c r="N4657">
        <v>1</v>
      </c>
      <c r="O4657">
        <v>965</v>
      </c>
      <c r="P4657">
        <v>1349</v>
      </c>
      <c r="Q4657">
        <v>1489</v>
      </c>
      <c r="R4657">
        <v>1485</v>
      </c>
      <c r="S4657">
        <v>1447</v>
      </c>
      <c r="T4657">
        <v>1408</v>
      </c>
      <c r="U4657">
        <v>1369</v>
      </c>
      <c r="V4657">
        <v>1331</v>
      </c>
      <c r="W4657">
        <v>1293</v>
      </c>
      <c r="X4657">
        <v>1256</v>
      </c>
      <c r="Y4657">
        <v>1218</v>
      </c>
      <c r="Z4657">
        <v>1180</v>
      </c>
      <c r="AA4657">
        <v>1142</v>
      </c>
      <c r="AB4657">
        <v>1105</v>
      </c>
      <c r="AC4657">
        <v>1068</v>
      </c>
      <c r="AD4657">
        <v>0</v>
      </c>
    </row>
    <row r="4658" spans="2:30" ht="15" customHeight="1" x14ac:dyDescent="0.45">
      <c r="B4658" t="s">
        <v>419</v>
      </c>
      <c r="C4658" t="s">
        <v>191</v>
      </c>
      <c r="D4658" t="s">
        <v>2578</v>
      </c>
      <c r="E4658" t="s">
        <v>274</v>
      </c>
      <c r="F4658" t="s">
        <v>6793</v>
      </c>
      <c r="G4658" t="s">
        <v>2541</v>
      </c>
      <c r="H4658" t="s">
        <v>2580</v>
      </c>
      <c r="K4658">
        <v>0</v>
      </c>
      <c r="L4658">
        <v>0</v>
      </c>
      <c r="M4658">
        <v>0</v>
      </c>
      <c r="N4658">
        <v>0</v>
      </c>
      <c r="O4658">
        <v>330</v>
      </c>
      <c r="P4658">
        <v>132</v>
      </c>
      <c r="Q4658">
        <v>48</v>
      </c>
      <c r="R4658">
        <v>-2</v>
      </c>
      <c r="S4658">
        <v>-13</v>
      </c>
      <c r="T4658">
        <v>-13</v>
      </c>
      <c r="U4658">
        <v>-13</v>
      </c>
      <c r="V4658">
        <v>-13</v>
      </c>
      <c r="W4658">
        <v>-13</v>
      </c>
      <c r="X4658">
        <v>-13</v>
      </c>
      <c r="Y4658">
        <v>-13</v>
      </c>
      <c r="Z4658">
        <v>-13</v>
      </c>
      <c r="AA4658">
        <v>-13</v>
      </c>
      <c r="AB4658">
        <v>-13</v>
      </c>
      <c r="AC4658">
        <v>-13</v>
      </c>
      <c r="AD4658">
        <v>0</v>
      </c>
    </row>
    <row r="4659" spans="2:30" ht="15" customHeight="1" x14ac:dyDescent="0.45">
      <c r="B4659" t="s">
        <v>419</v>
      </c>
      <c r="C4659" t="s">
        <v>191</v>
      </c>
      <c r="D4659" t="s">
        <v>2581</v>
      </c>
      <c r="E4659" t="s">
        <v>276</v>
      </c>
      <c r="F4659" t="s">
        <v>6794</v>
      </c>
      <c r="G4659" t="s">
        <v>2541</v>
      </c>
      <c r="H4659" t="s">
        <v>2580</v>
      </c>
      <c r="K4659">
        <v>0</v>
      </c>
      <c r="L4659">
        <v>0</v>
      </c>
      <c r="M4659">
        <v>0</v>
      </c>
      <c r="N4659">
        <v>0</v>
      </c>
      <c r="O4659">
        <v>579</v>
      </c>
      <c r="P4659">
        <v>231</v>
      </c>
      <c r="Q4659">
        <v>84</v>
      </c>
      <c r="R4659">
        <v>-2</v>
      </c>
      <c r="S4659">
        <v>-23</v>
      </c>
      <c r="T4659">
        <v>-23</v>
      </c>
      <c r="U4659">
        <v>-24</v>
      </c>
      <c r="V4659">
        <v>-23</v>
      </c>
      <c r="W4659">
        <v>-23</v>
      </c>
      <c r="X4659">
        <v>-23</v>
      </c>
      <c r="Y4659">
        <v>-23</v>
      </c>
      <c r="Z4659">
        <v>-23</v>
      </c>
      <c r="AA4659">
        <v>-23</v>
      </c>
      <c r="AB4659">
        <v>-23</v>
      </c>
      <c r="AC4659">
        <v>-22</v>
      </c>
      <c r="AD4659">
        <v>0</v>
      </c>
    </row>
    <row r="4660" spans="2:30" ht="15" customHeight="1" x14ac:dyDescent="0.45">
      <c r="B4660" t="s">
        <v>419</v>
      </c>
      <c r="C4660" t="s">
        <v>191</v>
      </c>
      <c r="D4660" t="s">
        <v>2583</v>
      </c>
      <c r="E4660" t="s">
        <v>271</v>
      </c>
      <c r="F4660" t="s">
        <v>6795</v>
      </c>
      <c r="G4660" t="s">
        <v>2541</v>
      </c>
      <c r="H4660" t="s">
        <v>2580</v>
      </c>
      <c r="K4660">
        <v>0</v>
      </c>
      <c r="L4660">
        <v>0</v>
      </c>
      <c r="M4660">
        <v>0</v>
      </c>
      <c r="N4660">
        <v>0</v>
      </c>
      <c r="O4660">
        <v>55</v>
      </c>
      <c r="P4660">
        <v>22</v>
      </c>
      <c r="Q4660">
        <v>8</v>
      </c>
      <c r="R4660">
        <v>0</v>
      </c>
      <c r="S4660">
        <v>-2</v>
      </c>
      <c r="T4660">
        <v>-2</v>
      </c>
      <c r="U4660">
        <v>-2</v>
      </c>
      <c r="V4660">
        <v>-2</v>
      </c>
      <c r="W4660">
        <v>-2</v>
      </c>
      <c r="X4660">
        <v>-2</v>
      </c>
      <c r="Y4660">
        <v>-2</v>
      </c>
      <c r="Z4660">
        <v>-2</v>
      </c>
      <c r="AA4660">
        <v>-2</v>
      </c>
      <c r="AB4660">
        <v>-2</v>
      </c>
      <c r="AC4660">
        <v>-2</v>
      </c>
      <c r="AD4660">
        <v>0</v>
      </c>
    </row>
    <row r="4661" spans="2:30" ht="15" customHeight="1" x14ac:dyDescent="0.45">
      <c r="B4661" t="s">
        <v>419</v>
      </c>
      <c r="C4661" t="s">
        <v>191</v>
      </c>
      <c r="D4661" t="s">
        <v>2585</v>
      </c>
      <c r="E4661" t="s">
        <v>2586</v>
      </c>
      <c r="F4661" t="s">
        <v>6796</v>
      </c>
      <c r="G4661" t="s">
        <v>2541</v>
      </c>
      <c r="H4661" t="s">
        <v>2588</v>
      </c>
      <c r="K4661">
        <v>0</v>
      </c>
      <c r="L4661">
        <v>13</v>
      </c>
      <c r="M4661">
        <v>12</v>
      </c>
      <c r="N4661">
        <v>12</v>
      </c>
      <c r="O4661">
        <v>27096</v>
      </c>
      <c r="P4661">
        <v>10796</v>
      </c>
      <c r="Q4661">
        <v>3919</v>
      </c>
      <c r="R4661">
        <v>-128</v>
      </c>
      <c r="S4661">
        <v>-1061</v>
      </c>
      <c r="T4661">
        <v>-1071</v>
      </c>
      <c r="U4661">
        <v>-1083</v>
      </c>
      <c r="V4661">
        <v>-1065</v>
      </c>
      <c r="W4661">
        <v>-1055</v>
      </c>
      <c r="X4661">
        <v>-1055</v>
      </c>
      <c r="Y4661">
        <v>-1054</v>
      </c>
      <c r="Z4661">
        <v>-1053</v>
      </c>
      <c r="AA4661">
        <v>-1050</v>
      </c>
      <c r="AB4661">
        <v>-1043</v>
      </c>
      <c r="AC4661">
        <v>-1039</v>
      </c>
      <c r="AD4661">
        <v>0</v>
      </c>
    </row>
    <row r="4662" spans="2:30" ht="15" customHeight="1" x14ac:dyDescent="0.45">
      <c r="B4662" t="s">
        <v>419</v>
      </c>
      <c r="C4662" t="s">
        <v>191</v>
      </c>
      <c r="D4662" t="s">
        <v>2589</v>
      </c>
      <c r="E4662" t="s">
        <v>2590</v>
      </c>
      <c r="F4662" t="s">
        <v>6797</v>
      </c>
      <c r="G4662" t="s">
        <v>2541</v>
      </c>
      <c r="H4662" t="s">
        <v>2592</v>
      </c>
      <c r="K4662">
        <v>0</v>
      </c>
      <c r="L4662">
        <v>0</v>
      </c>
      <c r="M4662">
        <v>0</v>
      </c>
      <c r="N4662">
        <v>0</v>
      </c>
      <c r="O4662">
        <v>1048</v>
      </c>
      <c r="P4662">
        <v>430</v>
      </c>
      <c r="Q4662">
        <v>163</v>
      </c>
      <c r="R4662">
        <v>6</v>
      </c>
      <c r="S4662">
        <v>-41</v>
      </c>
      <c r="T4662">
        <v>-41</v>
      </c>
      <c r="U4662">
        <v>-41</v>
      </c>
      <c r="V4662">
        <v>-39</v>
      </c>
      <c r="W4662">
        <v>-38</v>
      </c>
      <c r="X4662">
        <v>-37</v>
      </c>
      <c r="Y4662">
        <v>-37</v>
      </c>
      <c r="Z4662">
        <v>-36</v>
      </c>
      <c r="AA4662">
        <v>-36</v>
      </c>
      <c r="AB4662">
        <v>-35</v>
      </c>
      <c r="AC4662">
        <v>-34</v>
      </c>
      <c r="AD4662">
        <v>0</v>
      </c>
    </row>
    <row r="4663" spans="2:30" ht="15" customHeight="1" x14ac:dyDescent="0.45">
      <c r="B4663" t="s">
        <v>419</v>
      </c>
      <c r="C4663" t="s">
        <v>191</v>
      </c>
      <c r="D4663" t="s">
        <v>2593</v>
      </c>
      <c r="E4663" t="s">
        <v>2594</v>
      </c>
      <c r="F4663" t="s">
        <v>6798</v>
      </c>
      <c r="G4663" t="s">
        <v>2541</v>
      </c>
      <c r="H4663" t="s">
        <v>2596</v>
      </c>
      <c r="K4663">
        <v>64271.06</v>
      </c>
      <c r="L4663">
        <v>64979.96</v>
      </c>
      <c r="M4663">
        <v>68421.149999999994</v>
      </c>
      <c r="N4663">
        <v>71670.740000000005</v>
      </c>
      <c r="O4663">
        <v>72909.149999999994</v>
      </c>
      <c r="P4663">
        <v>74388.63</v>
      </c>
      <c r="Q4663">
        <v>76016.42</v>
      </c>
      <c r="R4663">
        <v>77603.44</v>
      </c>
      <c r="S4663">
        <v>79239.92</v>
      </c>
      <c r="T4663">
        <v>80986.69</v>
      </c>
      <c r="U4663">
        <v>82813.039999999994</v>
      </c>
      <c r="V4663">
        <v>84720.65</v>
      </c>
      <c r="W4663">
        <v>86706.47</v>
      </c>
      <c r="X4663">
        <v>88769.93</v>
      </c>
      <c r="Y4663">
        <v>90911.14</v>
      </c>
      <c r="Z4663">
        <v>93138.28</v>
      </c>
      <c r="AA4663">
        <v>95450.880000000005</v>
      </c>
      <c r="AB4663">
        <v>97853.2</v>
      </c>
      <c r="AC4663">
        <v>100344.64</v>
      </c>
      <c r="AD4663">
        <v>0</v>
      </c>
    </row>
    <row r="4664" spans="2:30" ht="15" customHeight="1" x14ac:dyDescent="0.45">
      <c r="B4664" t="s">
        <v>419</v>
      </c>
      <c r="C4664" t="s">
        <v>191</v>
      </c>
      <c r="D4664" t="s">
        <v>2597</v>
      </c>
      <c r="E4664" t="s">
        <v>2598</v>
      </c>
      <c r="F4664" t="s">
        <v>6799</v>
      </c>
      <c r="G4664" t="s">
        <v>2541</v>
      </c>
      <c r="H4664" t="s">
        <v>2600</v>
      </c>
      <c r="K4664" t="e">
        <f>#N/A</f>
        <v>#N/A</v>
      </c>
      <c r="L4664" t="e">
        <f>#N/A</f>
        <v>#N/A</v>
      </c>
      <c r="M4664" t="e">
        <f>#N/A</f>
        <v>#N/A</v>
      </c>
      <c r="N4664" t="e">
        <f>#N/A</f>
        <v>#N/A</v>
      </c>
      <c r="O4664" t="e">
        <f>#N/A</f>
        <v>#N/A</v>
      </c>
      <c r="P4664" t="e">
        <f>#N/A</f>
        <v>#N/A</v>
      </c>
      <c r="Q4664" t="e">
        <f>#N/A</f>
        <v>#N/A</v>
      </c>
      <c r="R4664" t="e">
        <f>#N/A</f>
        <v>#N/A</v>
      </c>
      <c r="S4664" t="e">
        <f>#N/A</f>
        <v>#N/A</v>
      </c>
      <c r="T4664" t="e">
        <f>#N/A</f>
        <v>#N/A</v>
      </c>
      <c r="U4664" t="e">
        <f>#N/A</f>
        <v>#N/A</v>
      </c>
      <c r="V4664" t="e">
        <f>#N/A</f>
        <v>#N/A</v>
      </c>
      <c r="W4664" t="e">
        <f>#N/A</f>
        <v>#N/A</v>
      </c>
      <c r="X4664" t="e">
        <f>#N/A</f>
        <v>#N/A</v>
      </c>
      <c r="Y4664" t="e">
        <f>#N/A</f>
        <v>#N/A</v>
      </c>
      <c r="Z4664" t="e">
        <f>#N/A</f>
        <v>#N/A</v>
      </c>
      <c r="AA4664" t="e">
        <f>#N/A</f>
        <v>#N/A</v>
      </c>
      <c r="AB4664" t="e">
        <f>#N/A</f>
        <v>#N/A</v>
      </c>
      <c r="AC4664" t="e">
        <f>#N/A</f>
        <v>#N/A</v>
      </c>
      <c r="AD4664">
        <v>0</v>
      </c>
    </row>
    <row r="4665" spans="2:30" ht="15" customHeight="1" x14ac:dyDescent="0.45">
      <c r="B4665" t="s">
        <v>419</v>
      </c>
      <c r="C4665" t="s">
        <v>191</v>
      </c>
      <c r="D4665" t="s">
        <v>2601</v>
      </c>
      <c r="E4665" t="s">
        <v>2602</v>
      </c>
      <c r="F4665" t="s">
        <v>6800</v>
      </c>
      <c r="G4665" t="s">
        <v>2541</v>
      </c>
      <c r="H4665" t="s">
        <v>2600</v>
      </c>
      <c r="K4665" t="e">
        <f>#N/A</f>
        <v>#N/A</v>
      </c>
      <c r="L4665" t="e">
        <f>#N/A</f>
        <v>#N/A</v>
      </c>
      <c r="M4665" t="e">
        <f>#N/A</f>
        <v>#N/A</v>
      </c>
      <c r="N4665" t="e">
        <f>#N/A</f>
        <v>#N/A</v>
      </c>
      <c r="O4665" t="e">
        <f>#N/A</f>
        <v>#N/A</v>
      </c>
      <c r="P4665" t="e">
        <f>#N/A</f>
        <v>#N/A</v>
      </c>
      <c r="Q4665" t="e">
        <f>#N/A</f>
        <v>#N/A</v>
      </c>
      <c r="R4665" t="e">
        <f>#N/A</f>
        <v>#N/A</v>
      </c>
      <c r="S4665" t="e">
        <f>#N/A</f>
        <v>#N/A</v>
      </c>
      <c r="T4665" t="e">
        <f>#N/A</f>
        <v>#N/A</v>
      </c>
      <c r="U4665" t="e">
        <f>#N/A</f>
        <v>#N/A</v>
      </c>
      <c r="V4665" t="e">
        <f>#N/A</f>
        <v>#N/A</v>
      </c>
      <c r="W4665" t="e">
        <f>#N/A</f>
        <v>#N/A</v>
      </c>
      <c r="X4665" t="e">
        <f>#N/A</f>
        <v>#N/A</v>
      </c>
      <c r="Y4665" t="e">
        <f>#N/A</f>
        <v>#N/A</v>
      </c>
      <c r="Z4665" t="e">
        <f>#N/A</f>
        <v>#N/A</v>
      </c>
      <c r="AA4665" t="e">
        <f>#N/A</f>
        <v>#N/A</v>
      </c>
      <c r="AB4665" t="e">
        <f>#N/A</f>
        <v>#N/A</v>
      </c>
      <c r="AC4665" t="e">
        <f>#N/A</f>
        <v>#N/A</v>
      </c>
      <c r="AD4665">
        <v>0</v>
      </c>
    </row>
    <row r="4666" spans="2:30" ht="15" customHeight="1" x14ac:dyDescent="0.45">
      <c r="B4666" t="s">
        <v>419</v>
      </c>
      <c r="C4666" t="s">
        <v>191</v>
      </c>
      <c r="D4666" t="s">
        <v>2604</v>
      </c>
      <c r="E4666" t="s">
        <v>2605</v>
      </c>
      <c r="F4666" t="s">
        <v>6801</v>
      </c>
      <c r="G4666" t="s">
        <v>2541</v>
      </c>
      <c r="H4666" t="s">
        <v>2600</v>
      </c>
      <c r="K4666" t="e">
        <f>#N/A</f>
        <v>#N/A</v>
      </c>
      <c r="L4666" t="e">
        <f>#N/A</f>
        <v>#N/A</v>
      </c>
      <c r="M4666" t="e">
        <f>#N/A</f>
        <v>#N/A</v>
      </c>
      <c r="N4666" t="e">
        <f>#N/A</f>
        <v>#N/A</v>
      </c>
      <c r="O4666" t="e">
        <f>#N/A</f>
        <v>#N/A</v>
      </c>
      <c r="P4666" t="e">
        <f>#N/A</f>
        <v>#N/A</v>
      </c>
      <c r="Q4666" t="e">
        <f>#N/A</f>
        <v>#N/A</v>
      </c>
      <c r="R4666" t="e">
        <f>#N/A</f>
        <v>#N/A</v>
      </c>
      <c r="S4666" t="e">
        <f>#N/A</f>
        <v>#N/A</v>
      </c>
      <c r="T4666" t="e">
        <f>#N/A</f>
        <v>#N/A</v>
      </c>
      <c r="U4666" t="e">
        <f>#N/A</f>
        <v>#N/A</v>
      </c>
      <c r="V4666" t="e">
        <f>#N/A</f>
        <v>#N/A</v>
      </c>
      <c r="W4666" t="e">
        <f>#N/A</f>
        <v>#N/A</v>
      </c>
      <c r="X4666" t="e">
        <f>#N/A</f>
        <v>#N/A</v>
      </c>
      <c r="Y4666" t="e">
        <f>#N/A</f>
        <v>#N/A</v>
      </c>
      <c r="Z4666" t="e">
        <f>#N/A</f>
        <v>#N/A</v>
      </c>
      <c r="AA4666" t="e">
        <f>#N/A</f>
        <v>#N/A</v>
      </c>
      <c r="AB4666" t="e">
        <f>#N/A</f>
        <v>#N/A</v>
      </c>
      <c r="AC4666" t="e">
        <f>#N/A</f>
        <v>#N/A</v>
      </c>
      <c r="AD4666">
        <v>0</v>
      </c>
    </row>
    <row r="4667" spans="2:30" ht="15" customHeight="1" x14ac:dyDescent="0.45">
      <c r="B4667" t="s">
        <v>419</v>
      </c>
      <c r="C4667" t="s">
        <v>191</v>
      </c>
      <c r="D4667" t="s">
        <v>2607</v>
      </c>
      <c r="E4667" t="s">
        <v>2608</v>
      </c>
      <c r="F4667" t="s">
        <v>6802</v>
      </c>
      <c r="G4667" t="s">
        <v>2541</v>
      </c>
      <c r="H4667" t="s">
        <v>2600</v>
      </c>
      <c r="K4667" t="e">
        <f>#N/A</f>
        <v>#N/A</v>
      </c>
      <c r="L4667" t="e">
        <f>#N/A</f>
        <v>#N/A</v>
      </c>
      <c r="M4667" t="e">
        <f>#N/A</f>
        <v>#N/A</v>
      </c>
      <c r="N4667" t="e">
        <f>#N/A</f>
        <v>#N/A</v>
      </c>
      <c r="O4667" t="e">
        <f>#N/A</f>
        <v>#N/A</v>
      </c>
      <c r="P4667" t="e">
        <f>#N/A</f>
        <v>#N/A</v>
      </c>
      <c r="Q4667" t="e">
        <f>#N/A</f>
        <v>#N/A</v>
      </c>
      <c r="R4667" t="e">
        <f>#N/A</f>
        <v>#N/A</v>
      </c>
      <c r="S4667" t="e">
        <f>#N/A</f>
        <v>#N/A</v>
      </c>
      <c r="T4667" t="e">
        <f>#N/A</f>
        <v>#N/A</v>
      </c>
      <c r="U4667" t="e">
        <f>#N/A</f>
        <v>#N/A</v>
      </c>
      <c r="V4667" t="e">
        <f>#N/A</f>
        <v>#N/A</v>
      </c>
      <c r="W4667" t="e">
        <f>#N/A</f>
        <v>#N/A</v>
      </c>
      <c r="X4667" t="e">
        <f>#N/A</f>
        <v>#N/A</v>
      </c>
      <c r="Y4667" t="e">
        <f>#N/A</f>
        <v>#N/A</v>
      </c>
      <c r="Z4667" t="e">
        <f>#N/A</f>
        <v>#N/A</v>
      </c>
      <c r="AA4667" t="e">
        <f>#N/A</f>
        <v>#N/A</v>
      </c>
      <c r="AB4667" t="e">
        <f>#N/A</f>
        <v>#N/A</v>
      </c>
      <c r="AC4667" t="e">
        <f>#N/A</f>
        <v>#N/A</v>
      </c>
      <c r="AD4667">
        <v>0</v>
      </c>
    </row>
    <row r="4668" spans="2:30" ht="15" customHeight="1" x14ac:dyDescent="0.45">
      <c r="B4668" t="s">
        <v>419</v>
      </c>
      <c r="C4668" t="s">
        <v>191</v>
      </c>
      <c r="D4668" t="s">
        <v>2610</v>
      </c>
      <c r="E4668" t="s">
        <v>2611</v>
      </c>
      <c r="F4668" t="s">
        <v>6803</v>
      </c>
      <c r="G4668" t="s">
        <v>2541</v>
      </c>
      <c r="H4668" t="s">
        <v>2600</v>
      </c>
      <c r="K4668" t="e">
        <f>#N/A</f>
        <v>#N/A</v>
      </c>
      <c r="L4668" t="e">
        <f>#N/A</f>
        <v>#N/A</v>
      </c>
      <c r="M4668" t="e">
        <f>#N/A</f>
        <v>#N/A</v>
      </c>
      <c r="N4668" t="e">
        <f>#N/A</f>
        <v>#N/A</v>
      </c>
      <c r="O4668" t="e">
        <f>#N/A</f>
        <v>#N/A</v>
      </c>
      <c r="P4668" t="e">
        <f>#N/A</f>
        <v>#N/A</v>
      </c>
      <c r="Q4668" t="e">
        <f>#N/A</f>
        <v>#N/A</v>
      </c>
      <c r="R4668" t="e">
        <f>#N/A</f>
        <v>#N/A</v>
      </c>
      <c r="S4668" t="e">
        <f>#N/A</f>
        <v>#N/A</v>
      </c>
      <c r="T4668" t="e">
        <f>#N/A</f>
        <v>#N/A</v>
      </c>
      <c r="U4668" t="e">
        <f>#N/A</f>
        <v>#N/A</v>
      </c>
      <c r="V4668" t="e">
        <f>#N/A</f>
        <v>#N/A</v>
      </c>
      <c r="W4668" t="e">
        <f>#N/A</f>
        <v>#N/A</v>
      </c>
      <c r="X4668" t="e">
        <f>#N/A</f>
        <v>#N/A</v>
      </c>
      <c r="Y4668" t="e">
        <f>#N/A</f>
        <v>#N/A</v>
      </c>
      <c r="Z4668" t="e">
        <f>#N/A</f>
        <v>#N/A</v>
      </c>
      <c r="AA4668" t="e">
        <f>#N/A</f>
        <v>#N/A</v>
      </c>
      <c r="AB4668" t="e">
        <f>#N/A</f>
        <v>#N/A</v>
      </c>
      <c r="AC4668" t="e">
        <f>#N/A</f>
        <v>#N/A</v>
      </c>
      <c r="AD4668">
        <v>0</v>
      </c>
    </row>
    <row r="4669" spans="2:30" ht="15" customHeight="1" x14ac:dyDescent="0.45">
      <c r="B4669" t="s">
        <v>419</v>
      </c>
      <c r="C4669" t="s">
        <v>191</v>
      </c>
      <c r="D4669" t="s">
        <v>2613</v>
      </c>
      <c r="E4669" t="s">
        <v>2614</v>
      </c>
      <c r="F4669" t="s">
        <v>6804</v>
      </c>
      <c r="G4669" t="s">
        <v>2541</v>
      </c>
      <c r="H4669" t="s">
        <v>2600</v>
      </c>
      <c r="K4669" t="e">
        <f>#N/A</f>
        <v>#N/A</v>
      </c>
      <c r="L4669" t="e">
        <f>#N/A</f>
        <v>#N/A</v>
      </c>
      <c r="M4669" t="e">
        <f>#N/A</f>
        <v>#N/A</v>
      </c>
      <c r="N4669" t="e">
        <f>#N/A</f>
        <v>#N/A</v>
      </c>
      <c r="O4669" t="e">
        <f>#N/A</f>
        <v>#N/A</v>
      </c>
      <c r="P4669" t="e">
        <f>#N/A</f>
        <v>#N/A</v>
      </c>
      <c r="Q4669" t="e">
        <f>#N/A</f>
        <v>#N/A</v>
      </c>
      <c r="R4669" t="e">
        <f>#N/A</f>
        <v>#N/A</v>
      </c>
      <c r="S4669" t="e">
        <f>#N/A</f>
        <v>#N/A</v>
      </c>
      <c r="T4669" t="e">
        <f>#N/A</f>
        <v>#N/A</v>
      </c>
      <c r="U4669" t="e">
        <f>#N/A</f>
        <v>#N/A</v>
      </c>
      <c r="V4669" t="e">
        <f>#N/A</f>
        <v>#N/A</v>
      </c>
      <c r="W4669" t="e">
        <f>#N/A</f>
        <v>#N/A</v>
      </c>
      <c r="X4669" t="e">
        <f>#N/A</f>
        <v>#N/A</v>
      </c>
      <c r="Y4669" t="e">
        <f>#N/A</f>
        <v>#N/A</v>
      </c>
      <c r="Z4669" t="e">
        <f>#N/A</f>
        <v>#N/A</v>
      </c>
      <c r="AA4669" t="e">
        <f>#N/A</f>
        <v>#N/A</v>
      </c>
      <c r="AB4669" t="e">
        <f>#N/A</f>
        <v>#N/A</v>
      </c>
      <c r="AC4669" t="e">
        <f>#N/A</f>
        <v>#N/A</v>
      </c>
      <c r="AD4669">
        <v>0</v>
      </c>
    </row>
    <row r="4670" spans="2:30" ht="15" customHeight="1" x14ac:dyDescent="0.45">
      <c r="B4670" t="s">
        <v>419</v>
      </c>
      <c r="C4670" t="s">
        <v>191</v>
      </c>
      <c r="D4670" t="s">
        <v>2616</v>
      </c>
      <c r="E4670" t="s">
        <v>2617</v>
      </c>
      <c r="F4670" t="s">
        <v>6805</v>
      </c>
      <c r="G4670" t="s">
        <v>2541</v>
      </c>
      <c r="H4670" t="s">
        <v>2600</v>
      </c>
      <c r="K4670" t="e">
        <f>#N/A</f>
        <v>#N/A</v>
      </c>
      <c r="L4670" t="e">
        <f>#N/A</f>
        <v>#N/A</v>
      </c>
      <c r="M4670" t="e">
        <f>#N/A</f>
        <v>#N/A</v>
      </c>
      <c r="N4670" t="e">
        <f>#N/A</f>
        <v>#N/A</v>
      </c>
      <c r="O4670" t="e">
        <f>#N/A</f>
        <v>#N/A</v>
      </c>
      <c r="P4670" t="e">
        <f>#N/A</f>
        <v>#N/A</v>
      </c>
      <c r="Q4670" t="e">
        <f>#N/A</f>
        <v>#N/A</v>
      </c>
      <c r="R4670" t="e">
        <f>#N/A</f>
        <v>#N/A</v>
      </c>
      <c r="S4670" t="e">
        <f>#N/A</f>
        <v>#N/A</v>
      </c>
      <c r="T4670" t="e">
        <f>#N/A</f>
        <v>#N/A</v>
      </c>
      <c r="U4670" t="e">
        <f>#N/A</f>
        <v>#N/A</v>
      </c>
      <c r="V4670" t="e">
        <f>#N/A</f>
        <v>#N/A</v>
      </c>
      <c r="W4670" t="e">
        <f>#N/A</f>
        <v>#N/A</v>
      </c>
      <c r="X4670" t="e">
        <f>#N/A</f>
        <v>#N/A</v>
      </c>
      <c r="Y4670" t="e">
        <f>#N/A</f>
        <v>#N/A</v>
      </c>
      <c r="Z4670" t="e">
        <f>#N/A</f>
        <v>#N/A</v>
      </c>
      <c r="AA4670" t="e">
        <f>#N/A</f>
        <v>#N/A</v>
      </c>
      <c r="AB4670" t="e">
        <f>#N/A</f>
        <v>#N/A</v>
      </c>
      <c r="AC4670" t="e">
        <f>#N/A</f>
        <v>#N/A</v>
      </c>
      <c r="AD4670">
        <v>0</v>
      </c>
    </row>
    <row r="4671" spans="2:30" ht="15" customHeight="1" x14ac:dyDescent="0.45">
      <c r="B4671" t="s">
        <v>419</v>
      </c>
      <c r="C4671" t="s">
        <v>191</v>
      </c>
      <c r="D4671" t="s">
        <v>2619</v>
      </c>
      <c r="E4671" t="s">
        <v>2620</v>
      </c>
      <c r="F4671" t="s">
        <v>6806</v>
      </c>
      <c r="G4671" t="s">
        <v>2541</v>
      </c>
      <c r="H4671" t="s">
        <v>2600</v>
      </c>
      <c r="K4671" t="e">
        <f>#N/A</f>
        <v>#N/A</v>
      </c>
      <c r="L4671" t="e">
        <f>#N/A</f>
        <v>#N/A</v>
      </c>
      <c r="M4671" t="e">
        <f>#N/A</f>
        <v>#N/A</v>
      </c>
      <c r="N4671" t="e">
        <f>#N/A</f>
        <v>#N/A</v>
      </c>
      <c r="O4671" t="e">
        <f>#N/A</f>
        <v>#N/A</v>
      </c>
      <c r="P4671" t="e">
        <f>#N/A</f>
        <v>#N/A</v>
      </c>
      <c r="Q4671" t="e">
        <f>#N/A</f>
        <v>#N/A</v>
      </c>
      <c r="R4671" t="e">
        <f>#N/A</f>
        <v>#N/A</v>
      </c>
      <c r="S4671" t="e">
        <f>#N/A</f>
        <v>#N/A</v>
      </c>
      <c r="T4671" t="e">
        <f>#N/A</f>
        <v>#N/A</v>
      </c>
      <c r="U4671" t="e">
        <f>#N/A</f>
        <v>#N/A</v>
      </c>
      <c r="V4671" t="e">
        <f>#N/A</f>
        <v>#N/A</v>
      </c>
      <c r="W4671" t="e">
        <f>#N/A</f>
        <v>#N/A</v>
      </c>
      <c r="X4671" t="e">
        <f>#N/A</f>
        <v>#N/A</v>
      </c>
      <c r="Y4671" t="e">
        <f>#N/A</f>
        <v>#N/A</v>
      </c>
      <c r="Z4671" t="e">
        <f>#N/A</f>
        <v>#N/A</v>
      </c>
      <c r="AA4671" t="e">
        <f>#N/A</f>
        <v>#N/A</v>
      </c>
      <c r="AB4671" t="e">
        <f>#N/A</f>
        <v>#N/A</v>
      </c>
      <c r="AC4671" t="e">
        <f>#N/A</f>
        <v>#N/A</v>
      </c>
      <c r="AD4671">
        <v>0</v>
      </c>
    </row>
    <row r="4672" spans="2:30" ht="15" customHeight="1" x14ac:dyDescent="0.45">
      <c r="B4672" t="s">
        <v>419</v>
      </c>
      <c r="C4672" t="s">
        <v>191</v>
      </c>
      <c r="D4672" t="s">
        <v>2622</v>
      </c>
      <c r="E4672" t="s">
        <v>2623</v>
      </c>
      <c r="F4672" t="s">
        <v>6807</v>
      </c>
      <c r="G4672" t="s">
        <v>2541</v>
      </c>
      <c r="H4672" t="s">
        <v>2625</v>
      </c>
      <c r="I4672" t="s">
        <v>2626</v>
      </c>
      <c r="K4672">
        <v>1.01</v>
      </c>
      <c r="L4672">
        <v>1.05</v>
      </c>
      <c r="M4672">
        <v>1.1000000000000001</v>
      </c>
      <c r="N4672">
        <v>1.18</v>
      </c>
      <c r="O4672">
        <v>1.24</v>
      </c>
      <c r="P4672">
        <v>1.3</v>
      </c>
      <c r="Q4672">
        <v>1.38</v>
      </c>
      <c r="R4672">
        <v>1.46</v>
      </c>
      <c r="S4672">
        <v>1.54</v>
      </c>
      <c r="T4672">
        <v>1.63</v>
      </c>
      <c r="U4672">
        <v>1.72</v>
      </c>
      <c r="V4672">
        <v>1.81</v>
      </c>
      <c r="W4672">
        <v>1.91</v>
      </c>
      <c r="X4672">
        <v>2.0099999999999998</v>
      </c>
      <c r="Y4672">
        <v>2.12</v>
      </c>
      <c r="Z4672">
        <v>2.2400000000000002</v>
      </c>
      <c r="AA4672">
        <v>2.36</v>
      </c>
      <c r="AB4672">
        <v>2.4900000000000002</v>
      </c>
      <c r="AC4672">
        <v>2.63</v>
      </c>
      <c r="AD4672">
        <v>0</v>
      </c>
    </row>
    <row r="4673" spans="2:30" ht="15" customHeight="1" x14ac:dyDescent="0.45">
      <c r="B4673" t="s">
        <v>419</v>
      </c>
      <c r="C4673" t="s">
        <v>191</v>
      </c>
      <c r="D4673" t="s">
        <v>2627</v>
      </c>
      <c r="E4673" t="s">
        <v>2628</v>
      </c>
      <c r="F4673" t="s">
        <v>6808</v>
      </c>
      <c r="G4673" t="s">
        <v>2541</v>
      </c>
      <c r="H4673" t="s">
        <v>2625</v>
      </c>
      <c r="I4673" t="s">
        <v>2626</v>
      </c>
      <c r="K4673">
        <v>0</v>
      </c>
      <c r="L4673">
        <v>0</v>
      </c>
      <c r="M4673">
        <v>0</v>
      </c>
      <c r="N4673">
        <v>0</v>
      </c>
      <c r="O4673">
        <v>0</v>
      </c>
      <c r="P4673">
        <v>0</v>
      </c>
      <c r="Q4673">
        <v>0</v>
      </c>
      <c r="R4673">
        <v>0</v>
      </c>
      <c r="S4673">
        <v>0</v>
      </c>
      <c r="T4673">
        <v>0</v>
      </c>
      <c r="U4673">
        <v>0</v>
      </c>
      <c r="V4673">
        <v>0</v>
      </c>
      <c r="W4673">
        <v>0</v>
      </c>
      <c r="X4673">
        <v>0</v>
      </c>
      <c r="Y4673">
        <v>0</v>
      </c>
      <c r="Z4673">
        <v>0</v>
      </c>
      <c r="AA4673">
        <v>0</v>
      </c>
      <c r="AB4673">
        <v>0</v>
      </c>
      <c r="AC4673">
        <v>0</v>
      </c>
      <c r="AD4673">
        <v>0</v>
      </c>
    </row>
    <row r="4674" spans="2:30" ht="15" customHeight="1" x14ac:dyDescent="0.45">
      <c r="B4674" t="s">
        <v>419</v>
      </c>
      <c r="C4674" t="s">
        <v>191</v>
      </c>
      <c r="D4674" t="s">
        <v>2630</v>
      </c>
      <c r="E4674" t="s">
        <v>2631</v>
      </c>
      <c r="F4674" t="s">
        <v>6809</v>
      </c>
      <c r="G4674" t="s">
        <v>422</v>
      </c>
      <c r="H4674" t="s">
        <v>2633</v>
      </c>
      <c r="I4674" t="s">
        <v>837</v>
      </c>
      <c r="K4674">
        <v>0</v>
      </c>
      <c r="L4674">
        <v>0</v>
      </c>
      <c r="M4674">
        <v>0</v>
      </c>
      <c r="N4674">
        <v>0</v>
      </c>
      <c r="O4674">
        <v>0</v>
      </c>
      <c r="P4674">
        <v>0</v>
      </c>
      <c r="Q4674">
        <v>0</v>
      </c>
      <c r="R4674">
        <v>0</v>
      </c>
      <c r="S4674">
        <v>0</v>
      </c>
      <c r="T4674">
        <v>0</v>
      </c>
      <c r="U4674">
        <v>0</v>
      </c>
      <c r="V4674">
        <v>0</v>
      </c>
      <c r="W4674">
        <v>0</v>
      </c>
      <c r="X4674">
        <v>0</v>
      </c>
      <c r="Y4674">
        <v>0</v>
      </c>
      <c r="Z4674">
        <v>0</v>
      </c>
      <c r="AA4674">
        <v>0</v>
      </c>
      <c r="AB4674">
        <v>0</v>
      </c>
      <c r="AC4674">
        <v>0</v>
      </c>
      <c r="AD4674">
        <v>0</v>
      </c>
    </row>
    <row r="4675" spans="2:30" ht="15" customHeight="1" x14ac:dyDescent="0.45">
      <c r="B4675" t="s">
        <v>419</v>
      </c>
      <c r="C4675" t="s">
        <v>191</v>
      </c>
      <c r="D4675" t="s">
        <v>2634</v>
      </c>
      <c r="E4675" t="s">
        <v>2635</v>
      </c>
      <c r="F4675" t="s">
        <v>6810</v>
      </c>
      <c r="G4675" t="s">
        <v>422</v>
      </c>
      <c r="H4675" t="s">
        <v>2633</v>
      </c>
      <c r="I4675" t="s">
        <v>837</v>
      </c>
      <c r="K4675">
        <v>0</v>
      </c>
      <c r="L4675">
        <v>0</v>
      </c>
      <c r="M4675">
        <v>0</v>
      </c>
      <c r="N4675">
        <v>0</v>
      </c>
      <c r="O4675">
        <v>0</v>
      </c>
      <c r="P4675">
        <v>0</v>
      </c>
      <c r="Q4675">
        <v>0</v>
      </c>
      <c r="R4675">
        <v>0</v>
      </c>
      <c r="S4675">
        <v>0</v>
      </c>
      <c r="T4675">
        <v>0</v>
      </c>
      <c r="U4675">
        <v>0</v>
      </c>
      <c r="V4675">
        <v>0</v>
      </c>
      <c r="W4675">
        <v>0</v>
      </c>
      <c r="X4675">
        <v>0</v>
      </c>
      <c r="Y4675">
        <v>0</v>
      </c>
      <c r="Z4675">
        <v>0</v>
      </c>
      <c r="AA4675">
        <v>0</v>
      </c>
      <c r="AB4675">
        <v>0</v>
      </c>
      <c r="AC4675">
        <v>0</v>
      </c>
      <c r="AD4675">
        <v>0</v>
      </c>
    </row>
    <row r="4676" spans="2:30" ht="15" customHeight="1" x14ac:dyDescent="0.45">
      <c r="B4676" t="s">
        <v>419</v>
      </c>
      <c r="C4676" t="s">
        <v>191</v>
      </c>
      <c r="D4676" t="s">
        <v>2637</v>
      </c>
      <c r="E4676" t="s">
        <v>2638</v>
      </c>
      <c r="F4676" t="s">
        <v>6811</v>
      </c>
      <c r="G4676" t="s">
        <v>422</v>
      </c>
      <c r="H4676" t="s">
        <v>2633</v>
      </c>
      <c r="I4676" t="s">
        <v>837</v>
      </c>
      <c r="K4676" t="e">
        <f>#N/A</f>
        <v>#N/A</v>
      </c>
      <c r="L4676" t="e">
        <f>#N/A</f>
        <v>#N/A</v>
      </c>
      <c r="M4676" t="e">
        <f>#N/A</f>
        <v>#N/A</v>
      </c>
      <c r="N4676" t="e">
        <f>#N/A</f>
        <v>#N/A</v>
      </c>
      <c r="O4676" t="e">
        <f>#N/A</f>
        <v>#N/A</v>
      </c>
      <c r="P4676" t="e">
        <f>#N/A</f>
        <v>#N/A</v>
      </c>
      <c r="Q4676" t="e">
        <f>#N/A</f>
        <v>#N/A</v>
      </c>
      <c r="R4676" t="e">
        <f>#N/A</f>
        <v>#N/A</v>
      </c>
      <c r="S4676" t="e">
        <f>#N/A</f>
        <v>#N/A</v>
      </c>
      <c r="T4676" t="e">
        <f>#N/A</f>
        <v>#N/A</v>
      </c>
      <c r="U4676" t="e">
        <f>#N/A</f>
        <v>#N/A</v>
      </c>
      <c r="V4676" t="e">
        <f>#N/A</f>
        <v>#N/A</v>
      </c>
      <c r="W4676" t="e">
        <f>#N/A</f>
        <v>#N/A</v>
      </c>
      <c r="X4676" t="e">
        <f>#N/A</f>
        <v>#N/A</v>
      </c>
      <c r="Y4676" t="e">
        <f>#N/A</f>
        <v>#N/A</v>
      </c>
      <c r="Z4676" t="e">
        <f>#N/A</f>
        <v>#N/A</v>
      </c>
      <c r="AA4676" t="e">
        <f>#N/A</f>
        <v>#N/A</v>
      </c>
      <c r="AB4676" t="e">
        <f>#N/A</f>
        <v>#N/A</v>
      </c>
      <c r="AC4676" t="e">
        <f>#N/A</f>
        <v>#N/A</v>
      </c>
      <c r="AD4676" t="e">
        <f>#N/A</f>
        <v>#N/A</v>
      </c>
    </row>
    <row r="4677" spans="2:30" ht="15" customHeight="1" x14ac:dyDescent="0.45">
      <c r="B4677" t="s">
        <v>419</v>
      </c>
      <c r="C4677" t="s">
        <v>191</v>
      </c>
      <c r="D4677" t="s">
        <v>2640</v>
      </c>
      <c r="E4677" t="s">
        <v>2641</v>
      </c>
      <c r="F4677" t="s">
        <v>6812</v>
      </c>
      <c r="G4677" t="s">
        <v>422</v>
      </c>
      <c r="H4677" t="s">
        <v>2633</v>
      </c>
      <c r="I4677" t="s">
        <v>837</v>
      </c>
      <c r="K4677" t="e">
        <f>#N/A</f>
        <v>#N/A</v>
      </c>
      <c r="L4677" t="e">
        <f>#N/A</f>
        <v>#N/A</v>
      </c>
      <c r="M4677" t="e">
        <f>#N/A</f>
        <v>#N/A</v>
      </c>
      <c r="N4677" t="e">
        <f>#N/A</f>
        <v>#N/A</v>
      </c>
      <c r="O4677" t="e">
        <f>#N/A</f>
        <v>#N/A</v>
      </c>
      <c r="P4677" t="e">
        <f>#N/A</f>
        <v>#N/A</v>
      </c>
      <c r="Q4677" t="e">
        <f>#N/A</f>
        <v>#N/A</v>
      </c>
      <c r="R4677" t="e">
        <f>#N/A</f>
        <v>#N/A</v>
      </c>
      <c r="S4677" t="e">
        <f>#N/A</f>
        <v>#N/A</v>
      </c>
      <c r="T4677" t="e">
        <f>#N/A</f>
        <v>#N/A</v>
      </c>
      <c r="U4677" t="e">
        <f>#N/A</f>
        <v>#N/A</v>
      </c>
      <c r="V4677" t="e">
        <f>#N/A</f>
        <v>#N/A</v>
      </c>
      <c r="W4677" t="e">
        <f>#N/A</f>
        <v>#N/A</v>
      </c>
      <c r="X4677" t="e">
        <f>#N/A</f>
        <v>#N/A</v>
      </c>
      <c r="Y4677" t="e">
        <f>#N/A</f>
        <v>#N/A</v>
      </c>
      <c r="Z4677" t="e">
        <f>#N/A</f>
        <v>#N/A</v>
      </c>
      <c r="AA4677" t="e">
        <f>#N/A</f>
        <v>#N/A</v>
      </c>
      <c r="AB4677" t="e">
        <f>#N/A</f>
        <v>#N/A</v>
      </c>
      <c r="AC4677" t="e">
        <f>#N/A</f>
        <v>#N/A</v>
      </c>
      <c r="AD4677" t="e">
        <f>#N/A</f>
        <v>#N/A</v>
      </c>
    </row>
    <row r="4678" spans="2:30" ht="15" customHeight="1" x14ac:dyDescent="0.45">
      <c r="B4678" t="s">
        <v>419</v>
      </c>
      <c r="C4678" t="s">
        <v>191</v>
      </c>
      <c r="D4678" t="s">
        <v>2643</v>
      </c>
      <c r="E4678" t="s">
        <v>2644</v>
      </c>
      <c r="F4678" t="s">
        <v>6813</v>
      </c>
      <c r="G4678" t="s">
        <v>422</v>
      </c>
      <c r="H4678" t="s">
        <v>2633</v>
      </c>
      <c r="I4678" t="s">
        <v>837</v>
      </c>
      <c r="K4678">
        <v>0</v>
      </c>
      <c r="L4678">
        <v>0</v>
      </c>
      <c r="M4678">
        <v>0</v>
      </c>
      <c r="N4678">
        <v>0</v>
      </c>
      <c r="O4678">
        <v>0</v>
      </c>
      <c r="P4678">
        <v>0</v>
      </c>
      <c r="Q4678">
        <v>0</v>
      </c>
      <c r="R4678">
        <v>0</v>
      </c>
      <c r="S4678">
        <v>0</v>
      </c>
      <c r="T4678">
        <v>0</v>
      </c>
      <c r="U4678">
        <v>0</v>
      </c>
      <c r="V4678">
        <v>0</v>
      </c>
      <c r="W4678">
        <v>0</v>
      </c>
      <c r="X4678">
        <v>0</v>
      </c>
      <c r="Y4678">
        <v>0</v>
      </c>
      <c r="Z4678">
        <v>0</v>
      </c>
      <c r="AA4678">
        <v>0</v>
      </c>
      <c r="AB4678">
        <v>0</v>
      </c>
      <c r="AC4678">
        <v>0</v>
      </c>
      <c r="AD4678">
        <v>0</v>
      </c>
    </row>
    <row r="4679" spans="2:30" ht="15" customHeight="1" x14ac:dyDescent="0.45">
      <c r="B4679" t="s">
        <v>419</v>
      </c>
      <c r="C4679" t="s">
        <v>191</v>
      </c>
      <c r="D4679" t="s">
        <v>2646</v>
      </c>
      <c r="E4679" t="s">
        <v>2647</v>
      </c>
      <c r="F4679" t="s">
        <v>6814</v>
      </c>
      <c r="G4679" t="s">
        <v>422</v>
      </c>
      <c r="H4679" t="s">
        <v>2633</v>
      </c>
      <c r="I4679" t="s">
        <v>837</v>
      </c>
      <c r="K4679" t="e">
        <f>#N/A</f>
        <v>#N/A</v>
      </c>
      <c r="L4679" t="e">
        <f>#N/A</f>
        <v>#N/A</v>
      </c>
      <c r="M4679" t="e">
        <f>#N/A</f>
        <v>#N/A</v>
      </c>
      <c r="N4679" t="e">
        <f>#N/A</f>
        <v>#N/A</v>
      </c>
      <c r="O4679" t="e">
        <f>#N/A</f>
        <v>#N/A</v>
      </c>
      <c r="P4679" t="e">
        <f>#N/A</f>
        <v>#N/A</v>
      </c>
      <c r="Q4679" t="e">
        <f>#N/A</f>
        <v>#N/A</v>
      </c>
      <c r="R4679" t="e">
        <f>#N/A</f>
        <v>#N/A</v>
      </c>
      <c r="S4679" t="e">
        <f>#N/A</f>
        <v>#N/A</v>
      </c>
      <c r="T4679" t="e">
        <f>#N/A</f>
        <v>#N/A</v>
      </c>
      <c r="U4679" t="e">
        <f>#N/A</f>
        <v>#N/A</v>
      </c>
      <c r="V4679" t="e">
        <f>#N/A</f>
        <v>#N/A</v>
      </c>
      <c r="W4679" t="e">
        <f>#N/A</f>
        <v>#N/A</v>
      </c>
      <c r="X4679" t="e">
        <f>#N/A</f>
        <v>#N/A</v>
      </c>
      <c r="Y4679" t="e">
        <f>#N/A</f>
        <v>#N/A</v>
      </c>
      <c r="Z4679" t="e">
        <f>#N/A</f>
        <v>#N/A</v>
      </c>
      <c r="AA4679" t="e">
        <f>#N/A</f>
        <v>#N/A</v>
      </c>
      <c r="AB4679" t="e">
        <f>#N/A</f>
        <v>#N/A</v>
      </c>
      <c r="AC4679" t="e">
        <f>#N/A</f>
        <v>#N/A</v>
      </c>
      <c r="AD4679" t="e">
        <f>#N/A</f>
        <v>#N/A</v>
      </c>
    </row>
    <row r="4680" spans="2:30" ht="15" customHeight="1" x14ac:dyDescent="0.45">
      <c r="B4680" t="s">
        <v>419</v>
      </c>
      <c r="C4680" t="s">
        <v>191</v>
      </c>
      <c r="D4680" t="s">
        <v>2649</v>
      </c>
      <c r="E4680" t="s">
        <v>2650</v>
      </c>
      <c r="F4680" t="s">
        <v>6815</v>
      </c>
      <c r="G4680" t="s">
        <v>422</v>
      </c>
      <c r="H4680" t="s">
        <v>2633</v>
      </c>
      <c r="I4680" t="s">
        <v>2652</v>
      </c>
      <c r="K4680" t="e">
        <f>#N/A</f>
        <v>#N/A</v>
      </c>
      <c r="L4680" t="e">
        <f>#N/A</f>
        <v>#N/A</v>
      </c>
      <c r="M4680" t="e">
        <f>#N/A</f>
        <v>#N/A</v>
      </c>
      <c r="N4680" t="e">
        <f>#N/A</f>
        <v>#N/A</v>
      </c>
      <c r="O4680" t="e">
        <f>#N/A</f>
        <v>#N/A</v>
      </c>
      <c r="P4680" t="e">
        <f>#N/A</f>
        <v>#N/A</v>
      </c>
      <c r="Q4680" t="e">
        <f>#N/A</f>
        <v>#N/A</v>
      </c>
      <c r="R4680" t="e">
        <f>#N/A</f>
        <v>#N/A</v>
      </c>
      <c r="S4680" t="e">
        <f>#N/A</f>
        <v>#N/A</v>
      </c>
      <c r="T4680" t="e">
        <f>#N/A</f>
        <v>#N/A</v>
      </c>
      <c r="U4680" t="e">
        <f>#N/A</f>
        <v>#N/A</v>
      </c>
      <c r="V4680" t="e">
        <f>#N/A</f>
        <v>#N/A</v>
      </c>
      <c r="W4680" t="e">
        <f>#N/A</f>
        <v>#N/A</v>
      </c>
      <c r="X4680" t="e">
        <f>#N/A</f>
        <v>#N/A</v>
      </c>
      <c r="Y4680" t="e">
        <f>#N/A</f>
        <v>#N/A</v>
      </c>
      <c r="Z4680" t="e">
        <f>#N/A</f>
        <v>#N/A</v>
      </c>
      <c r="AA4680" t="e">
        <f>#N/A</f>
        <v>#N/A</v>
      </c>
      <c r="AB4680" t="e">
        <f>#N/A</f>
        <v>#N/A</v>
      </c>
      <c r="AC4680" t="e">
        <f>#N/A</f>
        <v>#N/A</v>
      </c>
      <c r="AD4680" t="e">
        <f>#N/A</f>
        <v>#N/A</v>
      </c>
    </row>
    <row r="4681" spans="2:30" ht="15" customHeight="1" x14ac:dyDescent="0.45">
      <c r="B4681" t="s">
        <v>419</v>
      </c>
      <c r="C4681" t="s">
        <v>191</v>
      </c>
      <c r="D4681" t="s">
        <v>2653</v>
      </c>
      <c r="E4681" t="s">
        <v>2654</v>
      </c>
      <c r="F4681" t="s">
        <v>6816</v>
      </c>
      <c r="G4681" t="s">
        <v>422</v>
      </c>
      <c r="H4681" t="s">
        <v>2633</v>
      </c>
      <c r="I4681" t="s">
        <v>2652</v>
      </c>
      <c r="K4681" t="e">
        <f>#N/A</f>
        <v>#N/A</v>
      </c>
      <c r="L4681" t="e">
        <f>#N/A</f>
        <v>#N/A</v>
      </c>
      <c r="M4681" t="e">
        <f>#N/A</f>
        <v>#N/A</v>
      </c>
      <c r="N4681" t="e">
        <f>#N/A</f>
        <v>#N/A</v>
      </c>
      <c r="O4681" t="e">
        <f>#N/A</f>
        <v>#N/A</v>
      </c>
      <c r="P4681" t="e">
        <f>#N/A</f>
        <v>#N/A</v>
      </c>
      <c r="Q4681" t="e">
        <f>#N/A</f>
        <v>#N/A</v>
      </c>
      <c r="R4681" t="e">
        <f>#N/A</f>
        <v>#N/A</v>
      </c>
      <c r="S4681" t="e">
        <f>#N/A</f>
        <v>#N/A</v>
      </c>
      <c r="T4681" t="e">
        <f>#N/A</f>
        <v>#N/A</v>
      </c>
      <c r="U4681" t="e">
        <f>#N/A</f>
        <v>#N/A</v>
      </c>
      <c r="V4681" t="e">
        <f>#N/A</f>
        <v>#N/A</v>
      </c>
      <c r="W4681" t="e">
        <f>#N/A</f>
        <v>#N/A</v>
      </c>
      <c r="X4681" t="e">
        <f>#N/A</f>
        <v>#N/A</v>
      </c>
      <c r="Y4681" t="e">
        <f>#N/A</f>
        <v>#N/A</v>
      </c>
      <c r="Z4681" t="e">
        <f>#N/A</f>
        <v>#N/A</v>
      </c>
      <c r="AA4681" t="e">
        <f>#N/A</f>
        <v>#N/A</v>
      </c>
      <c r="AB4681" t="e">
        <f>#N/A</f>
        <v>#N/A</v>
      </c>
      <c r="AC4681" t="e">
        <f>#N/A</f>
        <v>#N/A</v>
      </c>
      <c r="AD4681" t="e">
        <f>#N/A</f>
        <v>#N/A</v>
      </c>
    </row>
    <row r="4682" spans="2:30" ht="15" customHeight="1" x14ac:dyDescent="0.45">
      <c r="B4682" t="s">
        <v>419</v>
      </c>
      <c r="C4682" t="s">
        <v>191</v>
      </c>
      <c r="D4682" t="s">
        <v>2656</v>
      </c>
      <c r="E4682" t="s">
        <v>2657</v>
      </c>
      <c r="F4682" t="s">
        <v>6817</v>
      </c>
      <c r="G4682" t="s">
        <v>422</v>
      </c>
      <c r="H4682" t="s">
        <v>2633</v>
      </c>
      <c r="I4682" t="s">
        <v>2652</v>
      </c>
      <c r="K4682" t="e">
        <f>#N/A</f>
        <v>#N/A</v>
      </c>
      <c r="L4682" t="e">
        <f>#N/A</f>
        <v>#N/A</v>
      </c>
      <c r="M4682" t="e">
        <f>#N/A</f>
        <v>#N/A</v>
      </c>
      <c r="N4682" t="e">
        <f>#N/A</f>
        <v>#N/A</v>
      </c>
      <c r="O4682" t="e">
        <f>#N/A</f>
        <v>#N/A</v>
      </c>
      <c r="P4682" t="e">
        <f>#N/A</f>
        <v>#N/A</v>
      </c>
      <c r="Q4682" t="e">
        <f>#N/A</f>
        <v>#N/A</v>
      </c>
      <c r="R4682" t="e">
        <f>#N/A</f>
        <v>#N/A</v>
      </c>
      <c r="S4682" t="e">
        <f>#N/A</f>
        <v>#N/A</v>
      </c>
      <c r="T4682" t="e">
        <f>#N/A</f>
        <v>#N/A</v>
      </c>
      <c r="U4682" t="e">
        <f>#N/A</f>
        <v>#N/A</v>
      </c>
      <c r="V4682" t="e">
        <f>#N/A</f>
        <v>#N/A</v>
      </c>
      <c r="W4682" t="e">
        <f>#N/A</f>
        <v>#N/A</v>
      </c>
      <c r="X4682" t="e">
        <f>#N/A</f>
        <v>#N/A</v>
      </c>
      <c r="Y4682" t="e">
        <f>#N/A</f>
        <v>#N/A</v>
      </c>
      <c r="Z4682" t="e">
        <f>#N/A</f>
        <v>#N/A</v>
      </c>
      <c r="AA4682" t="e">
        <f>#N/A</f>
        <v>#N/A</v>
      </c>
      <c r="AB4682" t="e">
        <f>#N/A</f>
        <v>#N/A</v>
      </c>
      <c r="AC4682" t="e">
        <f>#N/A</f>
        <v>#N/A</v>
      </c>
      <c r="AD4682" t="e">
        <f>#N/A</f>
        <v>#N/A</v>
      </c>
    </row>
    <row r="4683" spans="2:30" ht="15" customHeight="1" x14ac:dyDescent="0.45">
      <c r="B4683" t="s">
        <v>419</v>
      </c>
      <c r="C4683" t="s">
        <v>191</v>
      </c>
      <c r="D4683" t="s">
        <v>2659</v>
      </c>
      <c r="E4683" t="s">
        <v>2660</v>
      </c>
      <c r="F4683" t="s">
        <v>6818</v>
      </c>
      <c r="G4683" t="s">
        <v>422</v>
      </c>
      <c r="H4683" t="s">
        <v>2633</v>
      </c>
      <c r="I4683" t="s">
        <v>2652</v>
      </c>
      <c r="K4683" t="e">
        <f>#N/A</f>
        <v>#N/A</v>
      </c>
      <c r="L4683" t="e">
        <f>#N/A</f>
        <v>#N/A</v>
      </c>
      <c r="M4683" t="e">
        <f>#N/A</f>
        <v>#N/A</v>
      </c>
      <c r="N4683" t="e">
        <f>#N/A</f>
        <v>#N/A</v>
      </c>
      <c r="O4683" t="e">
        <f>#N/A</f>
        <v>#N/A</v>
      </c>
      <c r="P4683" t="e">
        <f>#N/A</f>
        <v>#N/A</v>
      </c>
      <c r="Q4683" t="e">
        <f>#N/A</f>
        <v>#N/A</v>
      </c>
      <c r="R4683" t="e">
        <f>#N/A</f>
        <v>#N/A</v>
      </c>
      <c r="S4683" t="e">
        <f>#N/A</f>
        <v>#N/A</v>
      </c>
      <c r="T4683" t="e">
        <f>#N/A</f>
        <v>#N/A</v>
      </c>
      <c r="U4683" t="e">
        <f>#N/A</f>
        <v>#N/A</v>
      </c>
      <c r="V4683" t="e">
        <f>#N/A</f>
        <v>#N/A</v>
      </c>
      <c r="W4683" t="e">
        <f>#N/A</f>
        <v>#N/A</v>
      </c>
      <c r="X4683" t="e">
        <f>#N/A</f>
        <v>#N/A</v>
      </c>
      <c r="Y4683" t="e">
        <f>#N/A</f>
        <v>#N/A</v>
      </c>
      <c r="Z4683" t="e">
        <f>#N/A</f>
        <v>#N/A</v>
      </c>
      <c r="AA4683" t="e">
        <f>#N/A</f>
        <v>#N/A</v>
      </c>
      <c r="AB4683" t="e">
        <f>#N/A</f>
        <v>#N/A</v>
      </c>
      <c r="AC4683" t="e">
        <f>#N/A</f>
        <v>#N/A</v>
      </c>
      <c r="AD4683" t="e">
        <f>#N/A</f>
        <v>#N/A</v>
      </c>
    </row>
    <row r="4684" spans="2:30" ht="15" customHeight="1" x14ac:dyDescent="0.45">
      <c r="B4684" t="s">
        <v>419</v>
      </c>
      <c r="C4684" t="s">
        <v>191</v>
      </c>
      <c r="D4684" t="s">
        <v>2662</v>
      </c>
      <c r="E4684" t="s">
        <v>2663</v>
      </c>
      <c r="F4684" t="s">
        <v>6819</v>
      </c>
      <c r="G4684" t="s">
        <v>2541</v>
      </c>
      <c r="H4684" t="s">
        <v>2665</v>
      </c>
      <c r="I4684" t="s">
        <v>2666</v>
      </c>
      <c r="K4684">
        <v>0</v>
      </c>
      <c r="L4684">
        <v>4.0000000000000001E-3</v>
      </c>
      <c r="M4684">
        <v>4.0000000000000001E-3</v>
      </c>
      <c r="N4684">
        <v>4.0000000000000001E-3</v>
      </c>
      <c r="O4684">
        <v>8.4879999999999995</v>
      </c>
      <c r="P4684">
        <v>3.5009999999999999</v>
      </c>
      <c r="Q4684">
        <v>1.2789999999999999</v>
      </c>
      <c r="R4684">
        <v>-5.6000000000000001E-2</v>
      </c>
      <c r="S4684">
        <v>-0.376</v>
      </c>
      <c r="T4684">
        <v>-0.38700000000000001</v>
      </c>
      <c r="U4684">
        <v>-0.39800000000000002</v>
      </c>
      <c r="V4684">
        <v>-0.4</v>
      </c>
      <c r="W4684">
        <v>-0.40500000000000003</v>
      </c>
      <c r="X4684">
        <v>-0.41399999999999998</v>
      </c>
      <c r="Y4684">
        <v>-0.42099999999999999</v>
      </c>
      <c r="Z4684">
        <v>-0.42899999999999999</v>
      </c>
      <c r="AA4684">
        <v>-0.437</v>
      </c>
      <c r="AB4684">
        <v>-0.442</v>
      </c>
      <c r="AC4684">
        <v>-0.44900000000000001</v>
      </c>
      <c r="AD4684">
        <v>0</v>
      </c>
    </row>
    <row r="4685" spans="2:30" ht="15" customHeight="1" x14ac:dyDescent="0.45">
      <c r="B4685" t="s">
        <v>419</v>
      </c>
      <c r="C4685" t="s">
        <v>191</v>
      </c>
      <c r="D4685" t="s">
        <v>2667</v>
      </c>
      <c r="E4685" t="s">
        <v>2668</v>
      </c>
      <c r="F4685" t="s">
        <v>6820</v>
      </c>
      <c r="G4685" t="s">
        <v>2541</v>
      </c>
      <c r="H4685" t="s">
        <v>2665</v>
      </c>
      <c r="I4685" t="s">
        <v>2666</v>
      </c>
      <c r="K4685">
        <v>0</v>
      </c>
      <c r="L4685">
        <v>1E-3</v>
      </c>
      <c r="M4685">
        <v>1E-3</v>
      </c>
      <c r="N4685">
        <v>1E-3</v>
      </c>
      <c r="O4685">
        <v>1.3680000000000001</v>
      </c>
      <c r="P4685">
        <v>0.56399999999999995</v>
      </c>
      <c r="Q4685">
        <v>0.20599999999999999</v>
      </c>
      <c r="R4685">
        <v>-8.9999999999999993E-3</v>
      </c>
      <c r="S4685">
        <v>-6.0999999999999999E-2</v>
      </c>
      <c r="T4685">
        <v>-6.2E-2</v>
      </c>
      <c r="U4685">
        <v>-6.4000000000000001E-2</v>
      </c>
      <c r="V4685">
        <v>-6.5000000000000002E-2</v>
      </c>
      <c r="W4685">
        <v>-6.5000000000000002E-2</v>
      </c>
      <c r="X4685">
        <v>-6.7000000000000004E-2</v>
      </c>
      <c r="Y4685">
        <v>-6.8000000000000005E-2</v>
      </c>
      <c r="Z4685">
        <v>-6.9000000000000006E-2</v>
      </c>
      <c r="AA4685">
        <v>-7.0000000000000007E-2</v>
      </c>
      <c r="AB4685">
        <v>-7.0999999999999994E-2</v>
      </c>
      <c r="AC4685">
        <v>-7.1999999999999995E-2</v>
      </c>
      <c r="AD4685">
        <v>0</v>
      </c>
    </row>
    <row r="4686" spans="2:30" ht="15" customHeight="1" x14ac:dyDescent="0.45">
      <c r="B4686" t="s">
        <v>419</v>
      </c>
      <c r="C4686" t="s">
        <v>191</v>
      </c>
      <c r="D4686" t="s">
        <v>2670</v>
      </c>
      <c r="E4686" t="s">
        <v>2671</v>
      </c>
      <c r="F4686" t="s">
        <v>6821</v>
      </c>
      <c r="G4686" t="s">
        <v>2541</v>
      </c>
      <c r="H4686" t="s">
        <v>2665</v>
      </c>
      <c r="I4686" t="s">
        <v>2666</v>
      </c>
      <c r="K4686">
        <v>0</v>
      </c>
      <c r="L4686">
        <v>6.0000000000000001E-3</v>
      </c>
      <c r="M4686">
        <v>5.0000000000000001E-3</v>
      </c>
      <c r="N4686">
        <v>5.0000000000000001E-3</v>
      </c>
      <c r="O4686">
        <v>12.452999999999999</v>
      </c>
      <c r="P4686">
        <v>5.1369999999999996</v>
      </c>
      <c r="Q4686">
        <v>1.877</v>
      </c>
      <c r="R4686">
        <v>-8.3000000000000004E-2</v>
      </c>
      <c r="S4686">
        <v>-0.55200000000000005</v>
      </c>
      <c r="T4686">
        <v>-0.56699999999999995</v>
      </c>
      <c r="U4686">
        <v>-0.58399999999999996</v>
      </c>
      <c r="V4686">
        <v>-0.58699999999999997</v>
      </c>
      <c r="W4686">
        <v>-0.59499999999999997</v>
      </c>
      <c r="X4686">
        <v>-0.60699999999999998</v>
      </c>
      <c r="Y4686">
        <v>-0.61799999999999999</v>
      </c>
      <c r="Z4686">
        <v>-0.63</v>
      </c>
      <c r="AA4686">
        <v>-0.64</v>
      </c>
      <c r="AB4686">
        <v>-0.64900000000000002</v>
      </c>
      <c r="AC4686">
        <v>-0.65800000000000003</v>
      </c>
      <c r="AD4686">
        <v>0</v>
      </c>
    </row>
    <row r="4687" spans="2:30" ht="15" customHeight="1" x14ac:dyDescent="0.45">
      <c r="B4687" t="s">
        <v>419</v>
      </c>
      <c r="C4687" t="s">
        <v>191</v>
      </c>
      <c r="D4687" t="s">
        <v>2673</v>
      </c>
      <c r="E4687" t="s">
        <v>2674</v>
      </c>
      <c r="F4687" t="s">
        <v>6822</v>
      </c>
      <c r="G4687" t="s">
        <v>2541</v>
      </c>
      <c r="H4687" t="s">
        <v>2665</v>
      </c>
      <c r="I4687" t="s">
        <v>2666</v>
      </c>
      <c r="K4687">
        <v>0</v>
      </c>
      <c r="L4687">
        <v>0</v>
      </c>
      <c r="M4687">
        <v>0</v>
      </c>
      <c r="N4687">
        <v>0</v>
      </c>
      <c r="O4687">
        <v>0.48399999999999999</v>
      </c>
      <c r="P4687">
        <v>0.19900000000000001</v>
      </c>
      <c r="Q4687">
        <v>7.2999999999999995E-2</v>
      </c>
      <c r="R4687">
        <v>-3.0000000000000001E-3</v>
      </c>
      <c r="S4687">
        <v>-2.1000000000000001E-2</v>
      </c>
      <c r="T4687">
        <v>-2.1999999999999999E-2</v>
      </c>
      <c r="U4687">
        <v>-2.3E-2</v>
      </c>
      <c r="V4687">
        <v>-2.3E-2</v>
      </c>
      <c r="W4687">
        <v>-2.3E-2</v>
      </c>
      <c r="X4687">
        <v>-2.4E-2</v>
      </c>
      <c r="Y4687">
        <v>-2.4E-2</v>
      </c>
      <c r="Z4687">
        <v>-2.4E-2</v>
      </c>
      <c r="AA4687">
        <v>-2.5000000000000001E-2</v>
      </c>
      <c r="AB4687">
        <v>-2.5000000000000001E-2</v>
      </c>
      <c r="AC4687">
        <v>-2.5999999999999999E-2</v>
      </c>
      <c r="AD4687">
        <v>0</v>
      </c>
    </row>
    <row r="4688" spans="2:30" ht="15" customHeight="1" x14ac:dyDescent="0.45">
      <c r="B4688" t="s">
        <v>419</v>
      </c>
      <c r="C4688" t="s">
        <v>191</v>
      </c>
      <c r="D4688" t="s">
        <v>2676</v>
      </c>
      <c r="E4688" t="s">
        <v>2677</v>
      </c>
      <c r="F4688" t="s">
        <v>6823</v>
      </c>
      <c r="G4688" t="s">
        <v>2541</v>
      </c>
      <c r="H4688" t="s">
        <v>2679</v>
      </c>
      <c r="I4688" t="s">
        <v>2680</v>
      </c>
      <c r="J4688">
        <v>1</v>
      </c>
      <c r="K4688">
        <v>4.2999999999999997E-2</v>
      </c>
      <c r="L4688">
        <v>4.36E-2</v>
      </c>
      <c r="M4688">
        <v>4.4400000000000002E-2</v>
      </c>
      <c r="N4688">
        <v>4.48E-2</v>
      </c>
      <c r="O4688">
        <v>4.53E-2</v>
      </c>
      <c r="P4688">
        <v>4.58E-2</v>
      </c>
      <c r="Q4688">
        <v>4.6199999999999998E-2</v>
      </c>
      <c r="R4688">
        <v>4.6699999999999998E-2</v>
      </c>
      <c r="S4688">
        <v>4.7E-2</v>
      </c>
      <c r="T4688">
        <v>4.7399999999999998E-2</v>
      </c>
      <c r="U4688">
        <v>4.7699999999999999E-2</v>
      </c>
      <c r="V4688">
        <v>4.8099999999999997E-2</v>
      </c>
      <c r="W4688">
        <v>4.8399999999999999E-2</v>
      </c>
      <c r="X4688">
        <v>4.87E-2</v>
      </c>
      <c r="Y4688">
        <v>4.9000000000000002E-2</v>
      </c>
      <c r="Z4688">
        <v>4.9200000000000001E-2</v>
      </c>
      <c r="AA4688">
        <v>4.9500000000000002E-2</v>
      </c>
      <c r="AB4688">
        <v>4.9700000000000001E-2</v>
      </c>
      <c r="AC4688">
        <v>0.05</v>
      </c>
      <c r="AD4688">
        <v>0</v>
      </c>
    </row>
    <row r="4689" spans="2:30" ht="15" customHeight="1" x14ac:dyDescent="0.45">
      <c r="B4689" t="s">
        <v>419</v>
      </c>
      <c r="C4689" t="s">
        <v>191</v>
      </c>
      <c r="D4689" t="s">
        <v>2681</v>
      </c>
      <c r="E4689" t="s">
        <v>2682</v>
      </c>
      <c r="F4689" t="s">
        <v>6824</v>
      </c>
      <c r="G4689" t="s">
        <v>2541</v>
      </c>
      <c r="H4689" t="s">
        <v>2679</v>
      </c>
      <c r="I4689" t="s">
        <v>2680</v>
      </c>
      <c r="J4689">
        <v>1</v>
      </c>
      <c r="K4689">
        <v>2.7099999999999999E-2</v>
      </c>
      <c r="L4689">
        <v>2.75E-2</v>
      </c>
      <c r="M4689">
        <v>2.81E-2</v>
      </c>
      <c r="N4689">
        <v>2.8299999999999999E-2</v>
      </c>
      <c r="O4689">
        <v>2.87E-2</v>
      </c>
      <c r="P4689">
        <v>2.9000000000000001E-2</v>
      </c>
      <c r="Q4689">
        <v>2.93E-2</v>
      </c>
      <c r="R4689">
        <v>2.9600000000000001E-2</v>
      </c>
      <c r="S4689">
        <v>2.9899999999999999E-2</v>
      </c>
      <c r="T4689">
        <v>3.0200000000000001E-2</v>
      </c>
      <c r="U4689">
        <v>3.04E-2</v>
      </c>
      <c r="V4689">
        <v>3.0700000000000002E-2</v>
      </c>
      <c r="W4689">
        <v>3.09E-2</v>
      </c>
      <c r="X4689">
        <v>3.1099999999999999E-2</v>
      </c>
      <c r="Y4689">
        <v>3.1300000000000001E-2</v>
      </c>
      <c r="Z4689">
        <v>3.1600000000000003E-2</v>
      </c>
      <c r="AA4689">
        <v>3.1800000000000002E-2</v>
      </c>
      <c r="AB4689">
        <v>3.2000000000000001E-2</v>
      </c>
      <c r="AC4689">
        <v>3.2000000000000001E-2</v>
      </c>
      <c r="AD4689">
        <v>0</v>
      </c>
    </row>
    <row r="4690" spans="2:30" ht="15" customHeight="1" x14ac:dyDescent="0.45">
      <c r="B4690" t="s">
        <v>419</v>
      </c>
      <c r="C4690" t="s">
        <v>191</v>
      </c>
      <c r="D4690" t="s">
        <v>2684</v>
      </c>
      <c r="E4690" t="s">
        <v>2685</v>
      </c>
      <c r="F4690" t="s">
        <v>6825</v>
      </c>
      <c r="G4690" t="s">
        <v>2541</v>
      </c>
      <c r="H4690" t="s">
        <v>2679</v>
      </c>
      <c r="I4690" t="s">
        <v>2680</v>
      </c>
      <c r="J4690">
        <v>1</v>
      </c>
      <c r="K4690">
        <v>0.78849999999999998</v>
      </c>
      <c r="L4690">
        <v>0.79659999999999997</v>
      </c>
      <c r="M4690">
        <v>0.80979999999999996</v>
      </c>
      <c r="N4690">
        <v>0.8135</v>
      </c>
      <c r="O4690">
        <v>0.82020000000000004</v>
      </c>
      <c r="P4690">
        <v>0.82640000000000002</v>
      </c>
      <c r="Q4690">
        <v>0.83250000000000002</v>
      </c>
      <c r="R4690">
        <v>0.83720000000000006</v>
      </c>
      <c r="S4690">
        <v>0.84119999999999995</v>
      </c>
      <c r="T4690">
        <v>0.8448</v>
      </c>
      <c r="U4690">
        <v>0.84799999999999998</v>
      </c>
      <c r="V4690">
        <v>0.85089999999999999</v>
      </c>
      <c r="W4690">
        <v>0.85350000000000004</v>
      </c>
      <c r="X4690">
        <v>0.85580000000000001</v>
      </c>
      <c r="Y4690">
        <v>0.8579</v>
      </c>
      <c r="Z4690">
        <v>0.85970000000000002</v>
      </c>
      <c r="AA4690">
        <v>0.86119999999999997</v>
      </c>
      <c r="AB4690">
        <v>0.86229999999999996</v>
      </c>
      <c r="AC4690">
        <v>0.86319999999999997</v>
      </c>
      <c r="AD4690">
        <v>0</v>
      </c>
    </row>
    <row r="4691" spans="2:30" ht="15" customHeight="1" x14ac:dyDescent="0.45">
      <c r="B4691" t="s">
        <v>419</v>
      </c>
      <c r="C4691" t="s">
        <v>191</v>
      </c>
      <c r="D4691" t="s">
        <v>2687</v>
      </c>
      <c r="E4691" t="s">
        <v>2688</v>
      </c>
      <c r="F4691" t="s">
        <v>6826</v>
      </c>
      <c r="G4691" t="s">
        <v>2541</v>
      </c>
      <c r="H4691" t="s">
        <v>2679</v>
      </c>
      <c r="I4691" t="s">
        <v>2680</v>
      </c>
      <c r="J4691">
        <v>1</v>
      </c>
      <c r="K4691">
        <v>7.6799999999999993E-2</v>
      </c>
      <c r="L4691">
        <v>7.7299999999999994E-2</v>
      </c>
      <c r="M4691">
        <v>7.8299999999999995E-2</v>
      </c>
      <c r="N4691">
        <v>7.8299999999999995E-2</v>
      </c>
      <c r="O4691">
        <v>7.8600000000000003E-2</v>
      </c>
      <c r="P4691">
        <v>7.8899999999999998E-2</v>
      </c>
      <c r="Q4691">
        <v>7.9100000000000004E-2</v>
      </c>
      <c r="R4691">
        <v>7.9200000000000007E-2</v>
      </c>
      <c r="S4691">
        <v>7.9200000000000007E-2</v>
      </c>
      <c r="T4691">
        <v>7.9200000000000007E-2</v>
      </c>
      <c r="U4691">
        <v>7.9100000000000004E-2</v>
      </c>
      <c r="V4691">
        <v>7.9000000000000001E-2</v>
      </c>
      <c r="W4691">
        <v>7.8799999999999995E-2</v>
      </c>
      <c r="X4691">
        <v>7.8700000000000006E-2</v>
      </c>
      <c r="Y4691">
        <v>7.85E-2</v>
      </c>
      <c r="Z4691">
        <v>7.8200000000000006E-2</v>
      </c>
      <c r="AA4691">
        <v>7.7899999999999997E-2</v>
      </c>
      <c r="AB4691">
        <v>7.7600000000000002E-2</v>
      </c>
      <c r="AC4691">
        <v>7.7700000000000005E-2</v>
      </c>
      <c r="AD4691">
        <v>0</v>
      </c>
    </row>
    <row r="4692" spans="2:30" ht="15" customHeight="1" x14ac:dyDescent="0.45">
      <c r="B4692" t="s">
        <v>419</v>
      </c>
      <c r="C4692" t="s">
        <v>191</v>
      </c>
      <c r="D4692" t="s">
        <v>2690</v>
      </c>
      <c r="E4692" t="s">
        <v>2691</v>
      </c>
      <c r="F4692" t="s">
        <v>6827</v>
      </c>
      <c r="G4692" t="s">
        <v>2541</v>
      </c>
      <c r="H4692" t="s">
        <v>2679</v>
      </c>
      <c r="I4692" t="s">
        <v>2680</v>
      </c>
      <c r="J4692">
        <v>1</v>
      </c>
      <c r="K4692">
        <v>0.25600000000000001</v>
      </c>
      <c r="L4692">
        <v>0.26019999999999999</v>
      </c>
      <c r="M4692">
        <v>0.26619999999999999</v>
      </c>
      <c r="N4692">
        <v>0.26910000000000001</v>
      </c>
      <c r="O4692">
        <v>0.27300000000000002</v>
      </c>
      <c r="P4692">
        <v>0.27679999999999999</v>
      </c>
      <c r="Q4692">
        <v>0.28060000000000002</v>
      </c>
      <c r="R4692">
        <v>0.28399999999999997</v>
      </c>
      <c r="S4692">
        <v>0.28720000000000001</v>
      </c>
      <c r="T4692">
        <v>0.2903</v>
      </c>
      <c r="U4692">
        <v>0.29330000000000001</v>
      </c>
      <c r="V4692">
        <v>0.29620000000000002</v>
      </c>
      <c r="W4692">
        <v>0.29909999999999998</v>
      </c>
      <c r="X4692">
        <v>0.3019</v>
      </c>
      <c r="Y4692">
        <v>0.30470000000000003</v>
      </c>
      <c r="Z4692">
        <v>0.30740000000000001</v>
      </c>
      <c r="AA4692">
        <v>0.31</v>
      </c>
      <c r="AB4692">
        <v>0.31259999999999999</v>
      </c>
      <c r="AC4692">
        <v>0.31630000000000003</v>
      </c>
      <c r="AD4692">
        <v>0</v>
      </c>
    </row>
    <row r="4693" spans="2:30" ht="15" customHeight="1" x14ac:dyDescent="0.45">
      <c r="B4693" t="s">
        <v>419</v>
      </c>
      <c r="C4693" t="s">
        <v>191</v>
      </c>
      <c r="D4693" t="s">
        <v>2693</v>
      </c>
      <c r="E4693" t="s">
        <v>2694</v>
      </c>
      <c r="F4693" t="s">
        <v>6828</v>
      </c>
      <c r="G4693" t="s">
        <v>2541</v>
      </c>
      <c r="H4693" t="s">
        <v>2679</v>
      </c>
      <c r="I4693" t="s">
        <v>2680</v>
      </c>
      <c r="J4693">
        <v>1</v>
      </c>
      <c r="K4693">
        <v>5.3699999999999998E-2</v>
      </c>
      <c r="L4693">
        <v>5.4300000000000001E-2</v>
      </c>
      <c r="M4693">
        <v>5.5300000000000002E-2</v>
      </c>
      <c r="N4693">
        <v>5.5599999999999997E-2</v>
      </c>
      <c r="O4693">
        <v>5.62E-2</v>
      </c>
      <c r="P4693">
        <v>5.67E-2</v>
      </c>
      <c r="Q4693">
        <v>5.7200000000000001E-2</v>
      </c>
      <c r="R4693">
        <v>5.7599999999999998E-2</v>
      </c>
      <c r="S4693">
        <v>5.8000000000000003E-2</v>
      </c>
      <c r="T4693">
        <v>5.8400000000000001E-2</v>
      </c>
      <c r="U4693">
        <v>5.8700000000000002E-2</v>
      </c>
      <c r="V4693">
        <v>5.8999999999999997E-2</v>
      </c>
      <c r="W4693">
        <v>5.9299999999999999E-2</v>
      </c>
      <c r="X4693">
        <v>5.96E-2</v>
      </c>
      <c r="Y4693">
        <v>5.9799999999999999E-2</v>
      </c>
      <c r="Z4693">
        <v>6.0100000000000001E-2</v>
      </c>
      <c r="AA4693">
        <v>6.0299999999999999E-2</v>
      </c>
      <c r="AB4693">
        <v>6.0499999999999998E-2</v>
      </c>
      <c r="AC4693">
        <v>6.0699999999999997E-2</v>
      </c>
      <c r="AD4693">
        <v>0</v>
      </c>
    </row>
    <row r="4694" spans="2:30" ht="15" customHeight="1" x14ac:dyDescent="0.45">
      <c r="B4694" t="s">
        <v>419</v>
      </c>
      <c r="C4694" t="s">
        <v>191</v>
      </c>
      <c r="D4694" t="s">
        <v>2696</v>
      </c>
      <c r="E4694" t="s">
        <v>2697</v>
      </c>
      <c r="F4694" t="s">
        <v>6829</v>
      </c>
      <c r="G4694" t="s">
        <v>2541</v>
      </c>
      <c r="H4694" t="s">
        <v>2679</v>
      </c>
      <c r="I4694" t="s">
        <v>2680</v>
      </c>
      <c r="J4694">
        <v>1</v>
      </c>
      <c r="K4694">
        <v>0.53769999999999996</v>
      </c>
      <c r="L4694">
        <v>0.54359999999999997</v>
      </c>
      <c r="M4694">
        <v>0.55289999999999995</v>
      </c>
      <c r="N4694">
        <v>0.55579999999999996</v>
      </c>
      <c r="O4694">
        <v>0.56069999999999998</v>
      </c>
      <c r="P4694">
        <v>0.56540000000000001</v>
      </c>
      <c r="Q4694">
        <v>0.56979999999999997</v>
      </c>
      <c r="R4694">
        <v>0.57340000000000002</v>
      </c>
      <c r="S4694">
        <v>0.5766</v>
      </c>
      <c r="T4694">
        <v>0.57940000000000003</v>
      </c>
      <c r="U4694">
        <v>0.58199999999999996</v>
      </c>
      <c r="V4694">
        <v>0.58440000000000003</v>
      </c>
      <c r="W4694">
        <v>0.58660000000000001</v>
      </c>
      <c r="X4694">
        <v>0.58860000000000001</v>
      </c>
      <c r="Y4694">
        <v>0.59050000000000002</v>
      </c>
      <c r="Z4694">
        <v>0.59209999999999996</v>
      </c>
      <c r="AA4694">
        <v>0.59360000000000002</v>
      </c>
      <c r="AB4694">
        <v>0.5948</v>
      </c>
      <c r="AC4694">
        <v>0.5958</v>
      </c>
      <c r="AD4694">
        <v>0</v>
      </c>
    </row>
    <row r="4695" spans="2:30" ht="15" customHeight="1" x14ac:dyDescent="0.45">
      <c r="B4695" t="s">
        <v>419</v>
      </c>
      <c r="C4695" t="s">
        <v>191</v>
      </c>
      <c r="D4695" t="s">
        <v>2699</v>
      </c>
      <c r="E4695" t="s">
        <v>2700</v>
      </c>
      <c r="F4695" t="s">
        <v>6830</v>
      </c>
      <c r="G4695" t="s">
        <v>2541</v>
      </c>
      <c r="H4695" t="s">
        <v>2679</v>
      </c>
      <c r="I4695" t="s">
        <v>2680</v>
      </c>
      <c r="J4695">
        <v>1</v>
      </c>
      <c r="K4695">
        <v>6.4999999999999997E-3</v>
      </c>
      <c r="L4695">
        <v>6.6E-3</v>
      </c>
      <c r="M4695">
        <v>6.7999999999999996E-3</v>
      </c>
      <c r="N4695">
        <v>6.7999999999999996E-3</v>
      </c>
      <c r="O4695">
        <v>6.8999999999999999E-3</v>
      </c>
      <c r="P4695">
        <v>7.0000000000000001E-3</v>
      </c>
      <c r="Q4695">
        <v>7.1000000000000004E-3</v>
      </c>
      <c r="R4695">
        <v>7.1999999999999998E-3</v>
      </c>
      <c r="S4695">
        <v>7.3000000000000001E-3</v>
      </c>
      <c r="T4695">
        <v>7.4000000000000003E-3</v>
      </c>
      <c r="U4695">
        <v>7.4999999999999997E-3</v>
      </c>
      <c r="V4695">
        <v>7.4999999999999997E-3</v>
      </c>
      <c r="W4695">
        <v>7.6E-3</v>
      </c>
      <c r="X4695">
        <v>7.7000000000000002E-3</v>
      </c>
      <c r="Y4695">
        <v>7.7999999999999996E-3</v>
      </c>
      <c r="Z4695">
        <v>7.7999999999999996E-3</v>
      </c>
      <c r="AA4695">
        <v>7.9000000000000008E-3</v>
      </c>
      <c r="AB4695">
        <v>8.0000000000000002E-3</v>
      </c>
      <c r="AC4695">
        <v>8.0000000000000002E-3</v>
      </c>
      <c r="AD4695">
        <v>0</v>
      </c>
    </row>
    <row r="4696" spans="2:30" ht="15" customHeight="1" x14ac:dyDescent="0.45">
      <c r="B4696" t="s">
        <v>419</v>
      </c>
      <c r="C4696" t="s">
        <v>191</v>
      </c>
      <c r="D4696" t="s">
        <v>2702</v>
      </c>
      <c r="E4696" t="s">
        <v>2703</v>
      </c>
      <c r="F4696" t="s">
        <v>6831</v>
      </c>
      <c r="G4696" t="s">
        <v>2541</v>
      </c>
      <c r="H4696" t="s">
        <v>2679</v>
      </c>
      <c r="I4696" t="s">
        <v>2680</v>
      </c>
      <c r="J4696">
        <v>1</v>
      </c>
      <c r="K4696">
        <v>1.1000000000000001E-3</v>
      </c>
      <c r="L4696">
        <v>1.1000000000000001E-3</v>
      </c>
      <c r="M4696">
        <v>1.1999999999999999E-3</v>
      </c>
      <c r="N4696">
        <v>1.1999999999999999E-3</v>
      </c>
      <c r="O4696">
        <v>1.1999999999999999E-3</v>
      </c>
      <c r="P4696">
        <v>1.1999999999999999E-3</v>
      </c>
      <c r="Q4696">
        <v>1.1999999999999999E-3</v>
      </c>
      <c r="R4696">
        <v>1.1999999999999999E-3</v>
      </c>
      <c r="S4696">
        <v>1.2999999999999999E-3</v>
      </c>
      <c r="T4696">
        <v>1.2999999999999999E-3</v>
      </c>
      <c r="U4696">
        <v>1.2999999999999999E-3</v>
      </c>
      <c r="V4696">
        <v>1.2999999999999999E-3</v>
      </c>
      <c r="W4696">
        <v>1.2999999999999999E-3</v>
      </c>
      <c r="X4696">
        <v>1.2999999999999999E-3</v>
      </c>
      <c r="Y4696">
        <v>1.2999999999999999E-3</v>
      </c>
      <c r="Z4696">
        <v>1.2999999999999999E-3</v>
      </c>
      <c r="AA4696">
        <v>1.4E-3</v>
      </c>
      <c r="AB4696">
        <v>1.4E-3</v>
      </c>
      <c r="AC4696">
        <v>1.4E-3</v>
      </c>
      <c r="AD4696">
        <v>0</v>
      </c>
    </row>
    <row r="4697" spans="2:30" ht="15" customHeight="1" x14ac:dyDescent="0.45">
      <c r="B4697" t="s">
        <v>419</v>
      </c>
      <c r="C4697" t="s">
        <v>191</v>
      </c>
      <c r="D4697" t="s">
        <v>2705</v>
      </c>
      <c r="E4697" t="s">
        <v>2706</v>
      </c>
      <c r="F4697" t="s">
        <v>6832</v>
      </c>
      <c r="G4697" t="s">
        <v>2541</v>
      </c>
      <c r="H4697" t="s">
        <v>2708</v>
      </c>
      <c r="I4697" t="s">
        <v>2709</v>
      </c>
      <c r="J4697">
        <v>1</v>
      </c>
      <c r="K4697">
        <v>0</v>
      </c>
      <c r="L4697">
        <v>0</v>
      </c>
      <c r="M4697">
        <v>0</v>
      </c>
      <c r="N4697">
        <v>0</v>
      </c>
      <c r="O4697">
        <v>0</v>
      </c>
      <c r="P4697">
        <v>0</v>
      </c>
      <c r="Q4697">
        <v>0</v>
      </c>
      <c r="R4697">
        <v>0</v>
      </c>
      <c r="S4697">
        <v>0</v>
      </c>
      <c r="T4697">
        <v>0</v>
      </c>
      <c r="U4697">
        <v>0</v>
      </c>
      <c r="V4697">
        <v>0</v>
      </c>
      <c r="W4697">
        <v>0</v>
      </c>
      <c r="X4697">
        <v>0</v>
      </c>
      <c r="Y4697">
        <v>0</v>
      </c>
      <c r="Z4697">
        <v>0</v>
      </c>
      <c r="AA4697">
        <v>0</v>
      </c>
      <c r="AB4697">
        <v>0</v>
      </c>
      <c r="AC4697">
        <v>0</v>
      </c>
      <c r="AD4697">
        <v>0</v>
      </c>
    </row>
    <row r="4698" spans="2:30" ht="15" customHeight="1" x14ac:dyDescent="0.45">
      <c r="B4698" t="s">
        <v>419</v>
      </c>
      <c r="C4698" t="s">
        <v>191</v>
      </c>
      <c r="D4698" t="s">
        <v>2710</v>
      </c>
      <c r="E4698" t="s">
        <v>2711</v>
      </c>
      <c r="F4698" t="s">
        <v>6833</v>
      </c>
      <c r="G4698" t="s">
        <v>2541</v>
      </c>
      <c r="H4698" t="s">
        <v>2708</v>
      </c>
      <c r="I4698" t="s">
        <v>2709</v>
      </c>
      <c r="J4698">
        <v>1</v>
      </c>
      <c r="K4698">
        <v>1.105</v>
      </c>
      <c r="L4698">
        <v>1.0489999999999999</v>
      </c>
      <c r="M4698">
        <v>1.2529999999999999</v>
      </c>
      <c r="N4698">
        <v>1.2749999999999999</v>
      </c>
      <c r="O4698">
        <v>1.234</v>
      </c>
      <c r="P4698">
        <v>1.216</v>
      </c>
      <c r="Q4698">
        <v>1.244</v>
      </c>
      <c r="R4698">
        <v>1.2769999999999999</v>
      </c>
      <c r="S4698">
        <v>1.3049999999999999</v>
      </c>
      <c r="T4698">
        <v>1.3340000000000001</v>
      </c>
      <c r="U4698">
        <v>1.3660000000000001</v>
      </c>
      <c r="V4698">
        <v>1.403</v>
      </c>
      <c r="W4698">
        <v>1.4450000000000001</v>
      </c>
      <c r="X4698">
        <v>1.494</v>
      </c>
      <c r="Y4698">
        <v>1.5509999999999999</v>
      </c>
      <c r="Z4698">
        <v>1.6160000000000001</v>
      </c>
      <c r="AA4698">
        <v>1.6930000000000001</v>
      </c>
      <c r="AB4698">
        <v>1.782</v>
      </c>
      <c r="AC4698">
        <v>1.8879999999999999</v>
      </c>
      <c r="AD4698">
        <v>0</v>
      </c>
    </row>
    <row r="4699" spans="2:30" ht="15" customHeight="1" x14ac:dyDescent="0.45">
      <c r="B4699" t="s">
        <v>419</v>
      </c>
      <c r="C4699" t="s">
        <v>191</v>
      </c>
      <c r="D4699" t="s">
        <v>2713</v>
      </c>
      <c r="E4699" t="s">
        <v>2714</v>
      </c>
      <c r="F4699" t="s">
        <v>6834</v>
      </c>
      <c r="G4699" t="s">
        <v>2541</v>
      </c>
      <c r="H4699" t="s">
        <v>2708</v>
      </c>
      <c r="I4699" t="s">
        <v>2709</v>
      </c>
      <c r="J4699">
        <v>1</v>
      </c>
      <c r="K4699">
        <v>5.9459999999999997</v>
      </c>
      <c r="L4699">
        <v>5.7510000000000003</v>
      </c>
      <c r="M4699">
        <v>5.5510000000000002</v>
      </c>
      <c r="N4699">
        <v>6.6689999999999996</v>
      </c>
      <c r="O4699">
        <v>6.4989999999999997</v>
      </c>
      <c r="P4699">
        <v>6.3129999999999997</v>
      </c>
      <c r="Q4699">
        <v>6.117</v>
      </c>
      <c r="R4699">
        <v>5.9340000000000002</v>
      </c>
      <c r="S4699">
        <v>5.76</v>
      </c>
      <c r="T4699">
        <v>5.593</v>
      </c>
      <c r="U4699">
        <v>5.4329999999999998</v>
      </c>
      <c r="V4699">
        <v>5.28</v>
      </c>
      <c r="W4699">
        <v>5.133</v>
      </c>
      <c r="X4699">
        <v>4.9950000000000001</v>
      </c>
      <c r="Y4699">
        <v>4.8639999999999999</v>
      </c>
      <c r="Z4699">
        <v>4.742</v>
      </c>
      <c r="AA4699">
        <v>4.6280000000000001</v>
      </c>
      <c r="AB4699">
        <v>4.5229999999999997</v>
      </c>
      <c r="AC4699">
        <v>4.4269999999999996</v>
      </c>
      <c r="AD4699">
        <v>0</v>
      </c>
    </row>
    <row r="4700" spans="2:30" ht="15" customHeight="1" x14ac:dyDescent="0.45">
      <c r="B4700" t="s">
        <v>419</v>
      </c>
      <c r="C4700" t="s">
        <v>191</v>
      </c>
      <c r="D4700" t="s">
        <v>2716</v>
      </c>
      <c r="E4700" t="s">
        <v>2717</v>
      </c>
      <c r="F4700" t="s">
        <v>6835</v>
      </c>
      <c r="G4700" t="s">
        <v>2541</v>
      </c>
      <c r="H4700" t="s">
        <v>2708</v>
      </c>
      <c r="I4700" t="s">
        <v>2709</v>
      </c>
      <c r="J4700">
        <v>1</v>
      </c>
      <c r="K4700">
        <v>3.573</v>
      </c>
      <c r="L4700">
        <v>3.4929999999999999</v>
      </c>
      <c r="M4700">
        <v>3.387</v>
      </c>
      <c r="N4700">
        <v>3.2360000000000002</v>
      </c>
      <c r="O4700">
        <v>3.4049999999999998</v>
      </c>
      <c r="P4700">
        <v>3.7240000000000002</v>
      </c>
      <c r="Q4700">
        <v>4.0709999999999997</v>
      </c>
      <c r="R4700">
        <v>4.4480000000000004</v>
      </c>
      <c r="S4700">
        <v>4.899</v>
      </c>
      <c r="T4700">
        <v>5.4349999999999996</v>
      </c>
      <c r="U4700">
        <v>6.0170000000000003</v>
      </c>
      <c r="V4700">
        <v>6.6420000000000003</v>
      </c>
      <c r="W4700">
        <v>7.3010000000000002</v>
      </c>
      <c r="X4700">
        <v>7.9950000000000001</v>
      </c>
      <c r="Y4700">
        <v>8.7210000000000001</v>
      </c>
      <c r="Z4700">
        <v>9.4830000000000005</v>
      </c>
      <c r="AA4700">
        <v>10.279</v>
      </c>
      <c r="AB4700">
        <v>11.112</v>
      </c>
      <c r="AC4700">
        <v>11.981999999999999</v>
      </c>
      <c r="AD4700">
        <v>0</v>
      </c>
    </row>
    <row r="4701" spans="2:30" ht="15" customHeight="1" x14ac:dyDescent="0.45">
      <c r="B4701" t="s">
        <v>419</v>
      </c>
      <c r="C4701" t="s">
        <v>191</v>
      </c>
      <c r="D4701" t="s">
        <v>2719</v>
      </c>
      <c r="E4701" t="s">
        <v>2720</v>
      </c>
      <c r="F4701" t="s">
        <v>6836</v>
      </c>
      <c r="G4701" t="s">
        <v>2541</v>
      </c>
      <c r="H4701" t="s">
        <v>2708</v>
      </c>
      <c r="I4701" t="s">
        <v>2709</v>
      </c>
      <c r="J4701">
        <v>1</v>
      </c>
      <c r="K4701">
        <v>2.496</v>
      </c>
      <c r="L4701">
        <v>1.958</v>
      </c>
      <c r="M4701">
        <v>2.1160000000000001</v>
      </c>
      <c r="N4701">
        <v>2.093</v>
      </c>
      <c r="O4701">
        <v>2.069</v>
      </c>
      <c r="P4701">
        <v>2.0459999999999998</v>
      </c>
      <c r="Q4701">
        <v>2.0230000000000001</v>
      </c>
      <c r="R4701">
        <v>2</v>
      </c>
      <c r="S4701">
        <v>1.978</v>
      </c>
      <c r="T4701">
        <v>1.9550000000000001</v>
      </c>
      <c r="U4701">
        <v>1.9330000000000001</v>
      </c>
      <c r="V4701">
        <v>1.91</v>
      </c>
      <c r="W4701">
        <v>1.8879999999999999</v>
      </c>
      <c r="X4701">
        <v>1.8660000000000001</v>
      </c>
      <c r="Y4701">
        <v>1.8440000000000001</v>
      </c>
      <c r="Z4701">
        <v>1.823</v>
      </c>
      <c r="AA4701">
        <v>1.8009999999999999</v>
      </c>
      <c r="AB4701">
        <v>1.7789999999999999</v>
      </c>
      <c r="AC4701">
        <v>1.758</v>
      </c>
      <c r="AD4701">
        <v>0</v>
      </c>
    </row>
    <row r="4702" spans="2:30" ht="15" customHeight="1" x14ac:dyDescent="0.45">
      <c r="B4702" t="s">
        <v>419</v>
      </c>
      <c r="C4702" t="s">
        <v>191</v>
      </c>
      <c r="D4702" t="s">
        <v>2722</v>
      </c>
      <c r="E4702" t="s">
        <v>2723</v>
      </c>
      <c r="F4702" t="s">
        <v>6837</v>
      </c>
      <c r="G4702" t="s">
        <v>2541</v>
      </c>
      <c r="H4702" t="s">
        <v>2708</v>
      </c>
      <c r="I4702" t="s">
        <v>2709</v>
      </c>
      <c r="J4702">
        <v>1</v>
      </c>
      <c r="K4702">
        <v>3.1419999999999999</v>
      </c>
      <c r="L4702">
        <v>3.0489999999999999</v>
      </c>
      <c r="M4702">
        <v>3.6619999999999999</v>
      </c>
      <c r="N4702">
        <v>4.6589999999999998</v>
      </c>
      <c r="O4702">
        <v>4.7670000000000003</v>
      </c>
      <c r="P4702">
        <v>4.8959999999999999</v>
      </c>
      <c r="Q4702">
        <v>5.0540000000000003</v>
      </c>
      <c r="R4702">
        <v>5.2030000000000003</v>
      </c>
      <c r="S4702">
        <v>5.3410000000000002</v>
      </c>
      <c r="T4702">
        <v>5.4790000000000001</v>
      </c>
      <c r="U4702">
        <v>5.6189999999999998</v>
      </c>
      <c r="V4702">
        <v>5.7590000000000003</v>
      </c>
      <c r="W4702">
        <v>5.9</v>
      </c>
      <c r="X4702">
        <v>6.0410000000000004</v>
      </c>
      <c r="Y4702">
        <v>6.1840000000000002</v>
      </c>
      <c r="Z4702">
        <v>6.3280000000000003</v>
      </c>
      <c r="AA4702">
        <v>6.4720000000000004</v>
      </c>
      <c r="AB4702">
        <v>6.6159999999999997</v>
      </c>
      <c r="AC4702">
        <v>6.7619999999999996</v>
      </c>
      <c r="AD4702">
        <v>0</v>
      </c>
    </row>
    <row r="4703" spans="2:30" ht="15" customHeight="1" x14ac:dyDescent="0.45">
      <c r="B4703" t="s">
        <v>419</v>
      </c>
      <c r="C4703" t="s">
        <v>191</v>
      </c>
      <c r="D4703" t="s">
        <v>2725</v>
      </c>
      <c r="E4703" t="s">
        <v>2726</v>
      </c>
      <c r="F4703" t="s">
        <v>6838</v>
      </c>
      <c r="G4703" t="s">
        <v>2541</v>
      </c>
      <c r="H4703" t="s">
        <v>2708</v>
      </c>
      <c r="I4703" t="s">
        <v>2709</v>
      </c>
      <c r="J4703">
        <v>1</v>
      </c>
      <c r="K4703">
        <v>3.0720000000000001</v>
      </c>
      <c r="L4703">
        <v>3.7370000000000001</v>
      </c>
      <c r="M4703">
        <v>4.6779999999999999</v>
      </c>
      <c r="N4703">
        <v>4.774</v>
      </c>
      <c r="O4703">
        <v>4.8680000000000003</v>
      </c>
      <c r="P4703">
        <v>4.9770000000000003</v>
      </c>
      <c r="Q4703">
        <v>5.1040000000000001</v>
      </c>
      <c r="R4703">
        <v>5.2249999999999996</v>
      </c>
      <c r="S4703">
        <v>5.3390000000000004</v>
      </c>
      <c r="T4703">
        <v>5.452</v>
      </c>
      <c r="U4703">
        <v>5.5670000000000002</v>
      </c>
      <c r="V4703">
        <v>5.6820000000000004</v>
      </c>
      <c r="W4703">
        <v>5.7969999999999997</v>
      </c>
      <c r="X4703">
        <v>5.9139999999999997</v>
      </c>
      <c r="Y4703">
        <v>6.0309999999999997</v>
      </c>
      <c r="Z4703">
        <v>6.1479999999999997</v>
      </c>
      <c r="AA4703">
        <v>6.266</v>
      </c>
      <c r="AB4703">
        <v>6.3849999999999998</v>
      </c>
      <c r="AC4703">
        <v>6.5039999999999996</v>
      </c>
      <c r="AD4703">
        <v>0</v>
      </c>
    </row>
    <row r="4704" spans="2:30" ht="15" customHeight="1" x14ac:dyDescent="0.45">
      <c r="B4704" t="s">
        <v>419</v>
      </c>
      <c r="C4704" t="s">
        <v>191</v>
      </c>
      <c r="D4704" t="s">
        <v>2728</v>
      </c>
      <c r="E4704" t="s">
        <v>2729</v>
      </c>
      <c r="F4704" t="s">
        <v>6839</v>
      </c>
      <c r="G4704" t="s">
        <v>2541</v>
      </c>
      <c r="H4704" t="s">
        <v>2708</v>
      </c>
      <c r="I4704" t="s">
        <v>2709</v>
      </c>
      <c r="J4704">
        <v>1</v>
      </c>
      <c r="K4704">
        <v>54.859000000000002</v>
      </c>
      <c r="L4704">
        <v>54.561</v>
      </c>
      <c r="M4704">
        <v>56.171999999999997</v>
      </c>
      <c r="N4704">
        <v>58.231000000000002</v>
      </c>
      <c r="O4704">
        <v>58.366999999999997</v>
      </c>
      <c r="P4704">
        <v>58.698</v>
      </c>
      <c r="Q4704">
        <v>59.139000000000003</v>
      </c>
      <c r="R4704">
        <v>59.613</v>
      </c>
      <c r="S4704">
        <v>60.148000000000003</v>
      </c>
      <c r="T4704">
        <v>60.774999999999999</v>
      </c>
      <c r="U4704">
        <v>61.459000000000003</v>
      </c>
      <c r="V4704">
        <v>62.2</v>
      </c>
      <c r="W4704">
        <v>62.99</v>
      </c>
      <c r="X4704">
        <v>63.831000000000003</v>
      </c>
      <c r="Y4704">
        <v>64.72</v>
      </c>
      <c r="Z4704">
        <v>65.664000000000001</v>
      </c>
      <c r="AA4704">
        <v>66.664000000000001</v>
      </c>
      <c r="AB4704">
        <v>67.722999999999999</v>
      </c>
      <c r="AC4704">
        <v>68.846000000000004</v>
      </c>
      <c r="AD4704">
        <v>0</v>
      </c>
    </row>
    <row r="4705" spans="2:30" ht="15" customHeight="1" x14ac:dyDescent="0.45">
      <c r="B4705" t="s">
        <v>419</v>
      </c>
      <c r="C4705" t="s">
        <v>191</v>
      </c>
      <c r="D4705" t="s">
        <v>2731</v>
      </c>
      <c r="E4705" t="s">
        <v>2732</v>
      </c>
      <c r="F4705" t="s">
        <v>6840</v>
      </c>
      <c r="G4705" t="s">
        <v>2541</v>
      </c>
      <c r="H4705" t="s">
        <v>2708</v>
      </c>
      <c r="I4705" t="s">
        <v>2709</v>
      </c>
      <c r="J4705">
        <v>2</v>
      </c>
      <c r="K4705">
        <v>0</v>
      </c>
      <c r="L4705">
        <v>0</v>
      </c>
      <c r="M4705">
        <v>0</v>
      </c>
      <c r="N4705">
        <v>0</v>
      </c>
      <c r="O4705">
        <v>0</v>
      </c>
      <c r="P4705">
        <v>0</v>
      </c>
      <c r="Q4705">
        <v>0</v>
      </c>
      <c r="R4705">
        <v>0</v>
      </c>
      <c r="S4705">
        <v>0</v>
      </c>
      <c r="T4705">
        <v>0</v>
      </c>
      <c r="U4705">
        <v>0</v>
      </c>
      <c r="V4705">
        <v>0</v>
      </c>
      <c r="W4705">
        <v>0</v>
      </c>
      <c r="X4705">
        <v>0</v>
      </c>
      <c r="Y4705">
        <v>0</v>
      </c>
      <c r="Z4705">
        <v>0</v>
      </c>
      <c r="AA4705">
        <v>0</v>
      </c>
      <c r="AB4705">
        <v>0</v>
      </c>
      <c r="AC4705">
        <v>0</v>
      </c>
      <c r="AD4705">
        <v>0</v>
      </c>
    </row>
    <row r="4706" spans="2:30" ht="15" customHeight="1" x14ac:dyDescent="0.45">
      <c r="B4706" t="s">
        <v>419</v>
      </c>
      <c r="C4706" t="s">
        <v>191</v>
      </c>
      <c r="D4706" t="s">
        <v>2734</v>
      </c>
      <c r="E4706" t="s">
        <v>2735</v>
      </c>
      <c r="F4706" t="s">
        <v>6841</v>
      </c>
      <c r="G4706" t="s">
        <v>2541</v>
      </c>
      <c r="H4706" t="s">
        <v>2708</v>
      </c>
      <c r="I4706" t="s">
        <v>2709</v>
      </c>
      <c r="J4706">
        <v>2</v>
      </c>
      <c r="K4706">
        <v>1.105</v>
      </c>
      <c r="L4706">
        <v>1.0489999999999999</v>
      </c>
      <c r="M4706">
        <v>1.2529999999999999</v>
      </c>
      <c r="N4706">
        <v>1.2749999999999999</v>
      </c>
      <c r="O4706">
        <v>1.2350000000000001</v>
      </c>
      <c r="P4706">
        <v>1.194</v>
      </c>
      <c r="Q4706">
        <v>1.2350000000000001</v>
      </c>
      <c r="R4706">
        <v>1.268</v>
      </c>
      <c r="S4706">
        <v>1.302</v>
      </c>
      <c r="T4706">
        <v>1.331</v>
      </c>
      <c r="U4706">
        <v>1.363</v>
      </c>
      <c r="V4706">
        <v>1.399</v>
      </c>
      <c r="W4706">
        <v>1.4410000000000001</v>
      </c>
      <c r="X4706">
        <v>1.4910000000000001</v>
      </c>
      <c r="Y4706">
        <v>1.5469999999999999</v>
      </c>
      <c r="Z4706">
        <v>1.613</v>
      </c>
      <c r="AA4706">
        <v>1.69</v>
      </c>
      <c r="AB4706">
        <v>1.78</v>
      </c>
      <c r="AC4706">
        <v>1.885</v>
      </c>
      <c r="AD4706">
        <v>0</v>
      </c>
    </row>
    <row r="4707" spans="2:30" ht="15" customHeight="1" x14ac:dyDescent="0.45">
      <c r="B4707" t="s">
        <v>419</v>
      </c>
      <c r="C4707" t="s">
        <v>191</v>
      </c>
      <c r="D4707" t="s">
        <v>2737</v>
      </c>
      <c r="E4707" t="s">
        <v>2738</v>
      </c>
      <c r="F4707" t="s">
        <v>6842</v>
      </c>
      <c r="G4707" t="s">
        <v>2541</v>
      </c>
      <c r="H4707" t="s">
        <v>2708</v>
      </c>
      <c r="I4707" t="s">
        <v>2709</v>
      </c>
      <c r="J4707">
        <v>2</v>
      </c>
      <c r="K4707">
        <v>5.9459999999999997</v>
      </c>
      <c r="L4707">
        <v>5.7510000000000003</v>
      </c>
      <c r="M4707">
        <v>5.5510000000000002</v>
      </c>
      <c r="N4707">
        <v>6.6689999999999996</v>
      </c>
      <c r="O4707">
        <v>6.4950000000000001</v>
      </c>
      <c r="P4707">
        <v>6.306</v>
      </c>
      <c r="Q4707">
        <v>6.1029999999999998</v>
      </c>
      <c r="R4707">
        <v>5.92</v>
      </c>
      <c r="S4707">
        <v>5.7469999999999999</v>
      </c>
      <c r="T4707">
        <v>5.5819999999999999</v>
      </c>
      <c r="U4707">
        <v>5.423</v>
      </c>
      <c r="V4707">
        <v>5.27</v>
      </c>
      <c r="W4707">
        <v>5.1239999999999997</v>
      </c>
      <c r="X4707">
        <v>4.9859999999999998</v>
      </c>
      <c r="Y4707">
        <v>4.8559999999999999</v>
      </c>
      <c r="Z4707">
        <v>4.734</v>
      </c>
      <c r="AA4707">
        <v>4.62</v>
      </c>
      <c r="AB4707">
        <v>4.516</v>
      </c>
      <c r="AC4707">
        <v>4.42</v>
      </c>
      <c r="AD4707">
        <v>0</v>
      </c>
    </row>
    <row r="4708" spans="2:30" ht="15" customHeight="1" x14ac:dyDescent="0.45">
      <c r="B4708" t="s">
        <v>419</v>
      </c>
      <c r="C4708" t="s">
        <v>191</v>
      </c>
      <c r="D4708" t="s">
        <v>2740</v>
      </c>
      <c r="E4708" t="s">
        <v>2741</v>
      </c>
      <c r="F4708" t="s">
        <v>6843</v>
      </c>
      <c r="G4708" t="s">
        <v>2541</v>
      </c>
      <c r="H4708" t="s">
        <v>2708</v>
      </c>
      <c r="I4708" t="s">
        <v>2709</v>
      </c>
      <c r="J4708">
        <v>2</v>
      </c>
      <c r="K4708">
        <v>3.573</v>
      </c>
      <c r="L4708">
        <v>3.4929999999999999</v>
      </c>
      <c r="M4708">
        <v>3.387</v>
      </c>
      <c r="N4708">
        <v>3.2360000000000002</v>
      </c>
      <c r="O4708">
        <v>3.4049999999999998</v>
      </c>
      <c r="P4708">
        <v>3.7240000000000002</v>
      </c>
      <c r="Q4708">
        <v>4.0709999999999997</v>
      </c>
      <c r="R4708">
        <v>4.4480000000000004</v>
      </c>
      <c r="S4708">
        <v>4.9000000000000004</v>
      </c>
      <c r="T4708">
        <v>5.4349999999999996</v>
      </c>
      <c r="U4708">
        <v>6.0170000000000003</v>
      </c>
      <c r="V4708">
        <v>6.6420000000000003</v>
      </c>
      <c r="W4708">
        <v>7.3019999999999996</v>
      </c>
      <c r="X4708">
        <v>7.9960000000000004</v>
      </c>
      <c r="Y4708">
        <v>8.7219999999999995</v>
      </c>
      <c r="Z4708">
        <v>9.4830000000000005</v>
      </c>
      <c r="AA4708">
        <v>10.28</v>
      </c>
      <c r="AB4708">
        <v>11.113</v>
      </c>
      <c r="AC4708">
        <v>11.983000000000001</v>
      </c>
      <c r="AD4708">
        <v>0</v>
      </c>
    </row>
    <row r="4709" spans="2:30" ht="15" customHeight="1" x14ac:dyDescent="0.45">
      <c r="B4709" t="s">
        <v>419</v>
      </c>
      <c r="C4709" t="s">
        <v>191</v>
      </c>
      <c r="D4709" t="s">
        <v>2743</v>
      </c>
      <c r="E4709" t="s">
        <v>2744</v>
      </c>
      <c r="F4709" t="s">
        <v>6844</v>
      </c>
      <c r="G4709" t="s">
        <v>2541</v>
      </c>
      <c r="H4709" t="s">
        <v>2708</v>
      </c>
      <c r="I4709" t="s">
        <v>2709</v>
      </c>
      <c r="J4709">
        <v>2</v>
      </c>
      <c r="K4709">
        <v>2.496</v>
      </c>
      <c r="L4709">
        <v>1.958</v>
      </c>
      <c r="M4709">
        <v>2.1160000000000001</v>
      </c>
      <c r="N4709">
        <v>2.093</v>
      </c>
      <c r="O4709">
        <v>2.069</v>
      </c>
      <c r="P4709">
        <v>2.0459999999999998</v>
      </c>
      <c r="Q4709">
        <v>2.0230000000000001</v>
      </c>
      <c r="R4709">
        <v>2</v>
      </c>
      <c r="S4709">
        <v>1.978</v>
      </c>
      <c r="T4709">
        <v>1.9550000000000001</v>
      </c>
      <c r="U4709">
        <v>1.9330000000000001</v>
      </c>
      <c r="V4709">
        <v>1.91</v>
      </c>
      <c r="W4709">
        <v>1.8879999999999999</v>
      </c>
      <c r="X4709">
        <v>1.8660000000000001</v>
      </c>
      <c r="Y4709">
        <v>1.8440000000000001</v>
      </c>
      <c r="Z4709">
        <v>1.823</v>
      </c>
      <c r="AA4709">
        <v>1.8009999999999999</v>
      </c>
      <c r="AB4709">
        <v>1.7789999999999999</v>
      </c>
      <c r="AC4709">
        <v>1.758</v>
      </c>
      <c r="AD4709">
        <v>0</v>
      </c>
    </row>
    <row r="4710" spans="2:30" ht="15" customHeight="1" x14ac:dyDescent="0.45">
      <c r="B4710" t="s">
        <v>419</v>
      </c>
      <c r="C4710" t="s">
        <v>191</v>
      </c>
      <c r="D4710" t="s">
        <v>2746</v>
      </c>
      <c r="E4710" t="s">
        <v>2747</v>
      </c>
      <c r="F4710" t="s">
        <v>6845</v>
      </c>
      <c r="G4710" t="s">
        <v>2541</v>
      </c>
      <c r="H4710" t="s">
        <v>2708</v>
      </c>
      <c r="I4710" t="s">
        <v>2709</v>
      </c>
      <c r="J4710">
        <v>2</v>
      </c>
      <c r="K4710">
        <v>3.1419999999999999</v>
      </c>
      <c r="L4710">
        <v>3.0489999999999999</v>
      </c>
      <c r="M4710">
        <v>3.6619999999999999</v>
      </c>
      <c r="N4710">
        <v>4.6589999999999998</v>
      </c>
      <c r="O4710">
        <v>3.8679999999999999</v>
      </c>
      <c r="P4710">
        <v>4.5720000000000001</v>
      </c>
      <c r="Q4710">
        <v>4.9530000000000003</v>
      </c>
      <c r="R4710">
        <v>5.2350000000000003</v>
      </c>
      <c r="S4710">
        <v>5.407</v>
      </c>
      <c r="T4710">
        <v>5.5430000000000001</v>
      </c>
      <c r="U4710">
        <v>5.681</v>
      </c>
      <c r="V4710">
        <v>5.819</v>
      </c>
      <c r="W4710">
        <v>5.9589999999999996</v>
      </c>
      <c r="X4710">
        <v>6.0990000000000002</v>
      </c>
      <c r="Y4710">
        <v>6.2409999999999997</v>
      </c>
      <c r="Z4710">
        <v>6.383</v>
      </c>
      <c r="AA4710">
        <v>6.5259999999999998</v>
      </c>
      <c r="AB4710">
        <v>6.6689999999999996</v>
      </c>
      <c r="AC4710">
        <v>6.8129999999999997</v>
      </c>
      <c r="AD4710">
        <v>0</v>
      </c>
    </row>
    <row r="4711" spans="2:30" ht="15" customHeight="1" x14ac:dyDescent="0.45">
      <c r="B4711" t="s">
        <v>419</v>
      </c>
      <c r="C4711" t="s">
        <v>191</v>
      </c>
      <c r="D4711" t="s">
        <v>2749</v>
      </c>
      <c r="E4711" t="s">
        <v>2750</v>
      </c>
      <c r="F4711" t="s">
        <v>6846</v>
      </c>
      <c r="G4711" t="s">
        <v>2541</v>
      </c>
      <c r="H4711" t="s">
        <v>2708</v>
      </c>
      <c r="I4711" t="s">
        <v>2709</v>
      </c>
      <c r="J4711">
        <v>2</v>
      </c>
      <c r="K4711">
        <v>3.0720000000000001</v>
      </c>
      <c r="L4711">
        <v>3.7370000000000001</v>
      </c>
      <c r="M4711">
        <v>4.6779999999999999</v>
      </c>
      <c r="N4711">
        <v>4.774</v>
      </c>
      <c r="O4711">
        <v>4.8680000000000003</v>
      </c>
      <c r="P4711">
        <v>4.976</v>
      </c>
      <c r="Q4711">
        <v>5.1029999999999998</v>
      </c>
      <c r="R4711">
        <v>5.2229999999999999</v>
      </c>
      <c r="S4711">
        <v>5.3360000000000003</v>
      </c>
      <c r="T4711">
        <v>5.45</v>
      </c>
      <c r="U4711">
        <v>5.5640000000000001</v>
      </c>
      <c r="V4711">
        <v>5.6790000000000003</v>
      </c>
      <c r="W4711">
        <v>5.7949999999999999</v>
      </c>
      <c r="X4711">
        <v>5.9109999999999996</v>
      </c>
      <c r="Y4711">
        <v>6.0279999999999996</v>
      </c>
      <c r="Z4711">
        <v>6.1459999999999999</v>
      </c>
      <c r="AA4711">
        <v>6.2640000000000002</v>
      </c>
      <c r="AB4711">
        <v>6.383</v>
      </c>
      <c r="AC4711">
        <v>6.5019999999999998</v>
      </c>
      <c r="AD4711">
        <v>0</v>
      </c>
    </row>
    <row r="4712" spans="2:30" ht="15" customHeight="1" x14ac:dyDescent="0.45">
      <c r="B4712" t="s">
        <v>419</v>
      </c>
      <c r="C4712" t="s">
        <v>191</v>
      </c>
      <c r="D4712" t="s">
        <v>2752</v>
      </c>
      <c r="E4712" t="s">
        <v>2753</v>
      </c>
      <c r="F4712" t="s">
        <v>6847</v>
      </c>
      <c r="G4712" t="s">
        <v>2541</v>
      </c>
      <c r="H4712" t="s">
        <v>2708</v>
      </c>
      <c r="I4712" t="s">
        <v>2709</v>
      </c>
      <c r="J4712">
        <v>2</v>
      </c>
      <c r="K4712">
        <v>54.859000000000002</v>
      </c>
      <c r="L4712">
        <v>54.561</v>
      </c>
      <c r="M4712">
        <v>56.171999999999997</v>
      </c>
      <c r="N4712">
        <v>58.23</v>
      </c>
      <c r="O4712">
        <v>57.465000000000003</v>
      </c>
      <c r="P4712">
        <v>58.344999999999999</v>
      </c>
      <c r="Q4712">
        <v>59.012999999999998</v>
      </c>
      <c r="R4712">
        <v>59.621000000000002</v>
      </c>
      <c r="S4712">
        <v>60.194000000000003</v>
      </c>
      <c r="T4712">
        <v>60.820999999999998</v>
      </c>
      <c r="U4712">
        <v>61.505000000000003</v>
      </c>
      <c r="V4712">
        <v>62.244999999999997</v>
      </c>
      <c r="W4712">
        <v>63.033999999999999</v>
      </c>
      <c r="X4712">
        <v>63.875</v>
      </c>
      <c r="Y4712">
        <v>64.763999999999996</v>
      </c>
      <c r="Z4712">
        <v>65.706999999999994</v>
      </c>
      <c r="AA4712">
        <v>66.706999999999994</v>
      </c>
      <c r="AB4712">
        <v>67.765000000000001</v>
      </c>
      <c r="AC4712">
        <v>68.887</v>
      </c>
      <c r="AD4712">
        <v>0</v>
      </c>
    </row>
    <row r="4713" spans="2:30" ht="15" customHeight="1" x14ac:dyDescent="0.45">
      <c r="B4713" t="s">
        <v>419</v>
      </c>
      <c r="C4713" t="s">
        <v>191</v>
      </c>
      <c r="D4713" t="s">
        <v>2755</v>
      </c>
      <c r="E4713" t="s">
        <v>2756</v>
      </c>
      <c r="F4713" t="s">
        <v>6848</v>
      </c>
      <c r="G4713" t="s">
        <v>422</v>
      </c>
      <c r="H4713" t="s">
        <v>2758</v>
      </c>
      <c r="I4713" t="s">
        <v>837</v>
      </c>
      <c r="J4713">
        <v>1</v>
      </c>
      <c r="K4713">
        <v>5.2720000000000002</v>
      </c>
      <c r="L4713">
        <v>5.4829999999999997</v>
      </c>
      <c r="M4713">
        <v>5.702</v>
      </c>
      <c r="N4713">
        <v>5.93</v>
      </c>
      <c r="O4713">
        <v>6.1680000000000001</v>
      </c>
      <c r="P4713">
        <v>6.4139999999999997</v>
      </c>
      <c r="Q4713">
        <v>6.6710000000000003</v>
      </c>
      <c r="R4713">
        <v>6.9379999999999997</v>
      </c>
      <c r="S4713">
        <v>7.2149999999999999</v>
      </c>
      <c r="T4713">
        <v>7.5039999999999996</v>
      </c>
      <c r="U4713">
        <v>7.8040000000000003</v>
      </c>
      <c r="V4713">
        <v>8.1159999999999997</v>
      </c>
      <c r="W4713">
        <v>8.4410000000000007</v>
      </c>
      <c r="X4713">
        <v>8.7780000000000005</v>
      </c>
      <c r="Y4713">
        <v>9.1300000000000008</v>
      </c>
      <c r="Z4713">
        <v>9.4949999999999992</v>
      </c>
      <c r="AA4713">
        <v>9.8740000000000006</v>
      </c>
      <c r="AB4713">
        <v>10.269</v>
      </c>
      <c r="AC4713">
        <v>10.68</v>
      </c>
      <c r="AD4713">
        <v>11.106999999999999</v>
      </c>
    </row>
    <row r="4714" spans="2:30" ht="15" customHeight="1" x14ac:dyDescent="0.45">
      <c r="B4714" t="s">
        <v>419</v>
      </c>
      <c r="C4714" t="s">
        <v>191</v>
      </c>
      <c r="D4714" t="s">
        <v>2759</v>
      </c>
      <c r="E4714" t="s">
        <v>2760</v>
      </c>
      <c r="F4714" t="s">
        <v>6849</v>
      </c>
      <c r="G4714" t="s">
        <v>422</v>
      </c>
      <c r="H4714" t="s">
        <v>2758</v>
      </c>
      <c r="I4714" t="s">
        <v>837</v>
      </c>
      <c r="J4714">
        <v>1</v>
      </c>
      <c r="K4714">
        <v>3.0579999999999998</v>
      </c>
      <c r="L4714">
        <v>3.18</v>
      </c>
      <c r="M4714">
        <v>3.3069999999999999</v>
      </c>
      <c r="N4714">
        <v>3.44</v>
      </c>
      <c r="O4714">
        <v>3.577</v>
      </c>
      <c r="P4714">
        <v>3.72</v>
      </c>
      <c r="Q4714">
        <v>3.8690000000000002</v>
      </c>
      <c r="R4714">
        <v>4.024</v>
      </c>
      <c r="S4714">
        <v>4.1849999999999996</v>
      </c>
      <c r="T4714">
        <v>4.3520000000000003</v>
      </c>
      <c r="U4714">
        <v>4.5259999999999998</v>
      </c>
      <c r="V4714">
        <v>4.7080000000000002</v>
      </c>
      <c r="W4714">
        <v>4.8959999999999999</v>
      </c>
      <c r="X4714">
        <v>5.0919999999999996</v>
      </c>
      <c r="Y4714">
        <v>5.2949999999999999</v>
      </c>
      <c r="Z4714">
        <v>5.5069999999999997</v>
      </c>
      <c r="AA4714">
        <v>5.7270000000000003</v>
      </c>
      <c r="AB4714">
        <v>5.9569999999999999</v>
      </c>
      <c r="AC4714">
        <v>6.1950000000000003</v>
      </c>
      <c r="AD4714">
        <v>6.4429999999999996</v>
      </c>
    </row>
    <row r="4715" spans="2:30" ht="15" customHeight="1" x14ac:dyDescent="0.45">
      <c r="B4715" t="s">
        <v>419</v>
      </c>
      <c r="C4715" t="s">
        <v>191</v>
      </c>
      <c r="D4715" t="s">
        <v>2762</v>
      </c>
      <c r="E4715" t="s">
        <v>2763</v>
      </c>
      <c r="F4715" t="s">
        <v>6850</v>
      </c>
      <c r="G4715" t="s">
        <v>422</v>
      </c>
      <c r="H4715" t="s">
        <v>2758</v>
      </c>
      <c r="I4715" t="s">
        <v>837</v>
      </c>
      <c r="J4715">
        <v>1</v>
      </c>
      <c r="K4715">
        <v>0.129</v>
      </c>
      <c r="L4715">
        <v>0.13400000000000001</v>
      </c>
      <c r="M4715">
        <v>0.14000000000000001</v>
      </c>
      <c r="N4715">
        <v>0.14499999999999999</v>
      </c>
      <c r="O4715">
        <v>0.151</v>
      </c>
      <c r="P4715">
        <v>0.157</v>
      </c>
      <c r="Q4715">
        <v>0.16300000000000001</v>
      </c>
      <c r="R4715">
        <v>0.17</v>
      </c>
      <c r="S4715">
        <v>0.17699999999999999</v>
      </c>
      <c r="T4715">
        <v>0.184</v>
      </c>
      <c r="U4715">
        <v>0.191</v>
      </c>
      <c r="V4715">
        <v>0.19900000000000001</v>
      </c>
      <c r="W4715">
        <v>0.20699999999999999</v>
      </c>
      <c r="X4715">
        <v>0.215</v>
      </c>
      <c r="Y4715">
        <v>0.224</v>
      </c>
      <c r="Z4715">
        <v>0.23300000000000001</v>
      </c>
      <c r="AA4715">
        <v>0.24199999999999999</v>
      </c>
      <c r="AB4715">
        <v>0.251</v>
      </c>
      <c r="AC4715">
        <v>0.26200000000000001</v>
      </c>
      <c r="AD4715">
        <v>0.27200000000000002</v>
      </c>
    </row>
    <row r="4716" spans="2:30" ht="15" customHeight="1" x14ac:dyDescent="0.45">
      <c r="B4716" t="s">
        <v>419</v>
      </c>
      <c r="C4716" t="s">
        <v>191</v>
      </c>
      <c r="D4716" t="s">
        <v>2765</v>
      </c>
      <c r="E4716" t="s">
        <v>2766</v>
      </c>
      <c r="F4716" t="s">
        <v>6851</v>
      </c>
      <c r="G4716" t="s">
        <v>422</v>
      </c>
      <c r="H4716" t="s">
        <v>2758</v>
      </c>
      <c r="I4716" t="s">
        <v>837</v>
      </c>
      <c r="J4716">
        <v>1</v>
      </c>
      <c r="K4716">
        <v>0.14699999999999999</v>
      </c>
      <c r="L4716">
        <v>0.153</v>
      </c>
      <c r="M4716">
        <v>0.159</v>
      </c>
      <c r="N4716">
        <v>0.16600000000000001</v>
      </c>
      <c r="O4716">
        <v>0.17199999999999999</v>
      </c>
      <c r="P4716">
        <v>0.17899999999999999</v>
      </c>
      <c r="Q4716">
        <v>0.186</v>
      </c>
      <c r="R4716">
        <v>0.19400000000000001</v>
      </c>
      <c r="S4716">
        <v>0.20200000000000001</v>
      </c>
      <c r="T4716">
        <v>0.21</v>
      </c>
      <c r="U4716">
        <v>0.218</v>
      </c>
      <c r="V4716">
        <v>0.22700000000000001</v>
      </c>
      <c r="W4716">
        <v>0.23599999999999999</v>
      </c>
      <c r="X4716">
        <v>0.245</v>
      </c>
      <c r="Y4716">
        <v>0.255</v>
      </c>
      <c r="Z4716">
        <v>0.26500000000000001</v>
      </c>
      <c r="AA4716">
        <v>0.27600000000000002</v>
      </c>
      <c r="AB4716">
        <v>0.28699999999999998</v>
      </c>
      <c r="AC4716">
        <v>0.29899999999999999</v>
      </c>
      <c r="AD4716">
        <v>0.31</v>
      </c>
    </row>
    <row r="4717" spans="2:30" ht="15" customHeight="1" x14ac:dyDescent="0.45">
      <c r="B4717" t="s">
        <v>419</v>
      </c>
      <c r="C4717" t="s">
        <v>191</v>
      </c>
      <c r="D4717" t="s">
        <v>2768</v>
      </c>
      <c r="E4717" t="s">
        <v>2769</v>
      </c>
      <c r="F4717" t="s">
        <v>6852</v>
      </c>
      <c r="G4717" t="s">
        <v>422</v>
      </c>
      <c r="H4717" t="s">
        <v>2758</v>
      </c>
      <c r="I4717" t="s">
        <v>837</v>
      </c>
      <c r="J4717">
        <v>1</v>
      </c>
      <c r="K4717">
        <v>9.7000000000000003E-2</v>
      </c>
      <c r="L4717">
        <v>0.10100000000000001</v>
      </c>
      <c r="M4717">
        <v>0.105</v>
      </c>
      <c r="N4717">
        <v>0.109</v>
      </c>
      <c r="O4717">
        <v>0.113</v>
      </c>
      <c r="P4717">
        <v>0.11799999999999999</v>
      </c>
      <c r="Q4717">
        <v>0.123</v>
      </c>
      <c r="R4717">
        <v>0.128</v>
      </c>
      <c r="S4717">
        <v>0.13300000000000001</v>
      </c>
      <c r="T4717">
        <v>0.13800000000000001</v>
      </c>
      <c r="U4717">
        <v>0.14299999999999999</v>
      </c>
      <c r="V4717">
        <v>0.14899999999999999</v>
      </c>
      <c r="W4717">
        <v>0.155</v>
      </c>
      <c r="X4717">
        <v>0.161</v>
      </c>
      <c r="Y4717">
        <v>0.16800000000000001</v>
      </c>
      <c r="Z4717">
        <v>0.17499999999999999</v>
      </c>
      <c r="AA4717">
        <v>0.182</v>
      </c>
      <c r="AB4717">
        <v>0.189</v>
      </c>
      <c r="AC4717">
        <v>0.19600000000000001</v>
      </c>
      <c r="AD4717">
        <v>0.20399999999999999</v>
      </c>
    </row>
    <row r="4718" spans="2:30" ht="15" customHeight="1" x14ac:dyDescent="0.45">
      <c r="B4718" t="s">
        <v>419</v>
      </c>
      <c r="C4718" t="s">
        <v>191</v>
      </c>
      <c r="D4718" t="s">
        <v>2771</v>
      </c>
      <c r="E4718" t="s">
        <v>2772</v>
      </c>
      <c r="F4718" t="s">
        <v>6853</v>
      </c>
      <c r="G4718" t="s">
        <v>422</v>
      </c>
      <c r="H4718" t="s">
        <v>2758</v>
      </c>
      <c r="I4718" t="s">
        <v>837</v>
      </c>
      <c r="J4718">
        <v>1</v>
      </c>
      <c r="K4718">
        <v>0.14099999999999999</v>
      </c>
      <c r="L4718">
        <v>0.14699999999999999</v>
      </c>
      <c r="M4718">
        <v>0.153</v>
      </c>
      <c r="N4718">
        <v>0.159</v>
      </c>
      <c r="O4718">
        <v>0.16500000000000001</v>
      </c>
      <c r="P4718">
        <v>0.17199999999999999</v>
      </c>
      <c r="Q4718">
        <v>0.17799999999999999</v>
      </c>
      <c r="R4718">
        <v>0.186</v>
      </c>
      <c r="S4718">
        <v>0.193</v>
      </c>
      <c r="T4718">
        <v>0.20100000000000001</v>
      </c>
      <c r="U4718">
        <v>0.20899999999999999</v>
      </c>
      <c r="V4718">
        <v>0.217</v>
      </c>
      <c r="W4718">
        <v>0.22600000000000001</v>
      </c>
      <c r="X4718">
        <v>0.23499999999999999</v>
      </c>
      <c r="Y4718">
        <v>0.24399999999999999</v>
      </c>
      <c r="Z4718">
        <v>0.254</v>
      </c>
      <c r="AA4718">
        <v>0.26400000000000001</v>
      </c>
      <c r="AB4718">
        <v>0.27500000000000002</v>
      </c>
      <c r="AC4718">
        <v>0.28599999999999998</v>
      </c>
      <c r="AD4718">
        <v>0.29699999999999999</v>
      </c>
    </row>
    <row r="4719" spans="2:30" ht="15" customHeight="1" x14ac:dyDescent="0.45">
      <c r="B4719" t="s">
        <v>419</v>
      </c>
      <c r="C4719" t="s">
        <v>191</v>
      </c>
      <c r="D4719" t="s">
        <v>2774</v>
      </c>
      <c r="E4719" t="s">
        <v>2775</v>
      </c>
      <c r="F4719" t="s">
        <v>6854</v>
      </c>
      <c r="G4719" t="s">
        <v>2777</v>
      </c>
      <c r="H4719" t="s">
        <v>2778</v>
      </c>
      <c r="J4719">
        <v>1</v>
      </c>
      <c r="K4719">
        <v>215.76102102694199</v>
      </c>
      <c r="L4719">
        <v>214.47598394087601</v>
      </c>
      <c r="M4719">
        <v>208.15438982423899</v>
      </c>
      <c r="N4719">
        <v>199.10469173537399</v>
      </c>
      <c r="O4719">
        <v>205.13491034456001</v>
      </c>
      <c r="P4719">
        <v>226.12975127885599</v>
      </c>
      <c r="Q4719">
        <v>249.004440737137</v>
      </c>
      <c r="R4719">
        <v>274.27868807123099</v>
      </c>
      <c r="S4719">
        <v>305.31165318869802</v>
      </c>
      <c r="T4719">
        <v>343.395097341856</v>
      </c>
      <c r="U4719">
        <v>386.9508557277</v>
      </c>
      <c r="V4719">
        <v>436.88159497431701</v>
      </c>
      <c r="W4719">
        <v>494.13435163700399</v>
      </c>
      <c r="X4719">
        <v>560.00795561031498</v>
      </c>
      <c r="Y4719">
        <v>635.39319003009598</v>
      </c>
      <c r="Z4719">
        <v>722.50644481926497</v>
      </c>
      <c r="AA4719">
        <v>823.57644758514004</v>
      </c>
      <c r="AB4719">
        <v>941.33418834607198</v>
      </c>
      <c r="AC4719">
        <v>1078.2330400083599</v>
      </c>
      <c r="AD4719">
        <v>1229.69793859112</v>
      </c>
    </row>
    <row r="4720" spans="2:30" ht="15" customHeight="1" x14ac:dyDescent="0.45">
      <c r="B4720" t="s">
        <v>419</v>
      </c>
      <c r="C4720" t="s">
        <v>191</v>
      </c>
      <c r="D4720" t="s">
        <v>2779</v>
      </c>
      <c r="E4720" t="s">
        <v>2780</v>
      </c>
      <c r="F4720" t="s">
        <v>6855</v>
      </c>
      <c r="G4720" t="s">
        <v>2777</v>
      </c>
      <c r="H4720" t="s">
        <v>2778</v>
      </c>
      <c r="J4720">
        <v>1</v>
      </c>
      <c r="K4720">
        <v>215.76102102694199</v>
      </c>
      <c r="L4720">
        <v>214.47598394087601</v>
      </c>
      <c r="M4720">
        <v>208.15438982423899</v>
      </c>
      <c r="N4720">
        <v>199.10469173537399</v>
      </c>
      <c r="O4720">
        <v>205.13499454749299</v>
      </c>
      <c r="P4720">
        <v>226.12423803544999</v>
      </c>
      <c r="Q4720">
        <v>248.99669602495999</v>
      </c>
      <c r="R4720">
        <v>274.26627607106201</v>
      </c>
      <c r="S4720">
        <v>305.29709943441497</v>
      </c>
      <c r="T4720">
        <v>343.37640904656701</v>
      </c>
      <c r="U4720">
        <v>386.92733679253899</v>
      </c>
      <c r="V4720">
        <v>436.84818701458897</v>
      </c>
      <c r="W4720">
        <v>494.087231235167</v>
      </c>
      <c r="X4720">
        <v>559.94106367252004</v>
      </c>
      <c r="Y4720">
        <v>635.30230661702296</v>
      </c>
      <c r="Z4720">
        <v>722.38532168576899</v>
      </c>
      <c r="AA4720">
        <v>823.41829409608101</v>
      </c>
      <c r="AB4720">
        <v>941.13039717038203</v>
      </c>
      <c r="AC4720">
        <v>1077.9745376927101</v>
      </c>
      <c r="AD4720">
        <v>1229.3790263865401</v>
      </c>
    </row>
    <row r="4721" spans="2:30" ht="15" customHeight="1" x14ac:dyDescent="0.45">
      <c r="B4721" t="s">
        <v>419</v>
      </c>
      <c r="C4721" t="s">
        <v>191</v>
      </c>
      <c r="D4721" t="s">
        <v>2782</v>
      </c>
      <c r="E4721" t="s">
        <v>2783</v>
      </c>
      <c r="F4721" t="s">
        <v>6856</v>
      </c>
      <c r="G4721" t="s">
        <v>2777</v>
      </c>
      <c r="H4721" t="s">
        <v>2778</v>
      </c>
      <c r="J4721">
        <v>2</v>
      </c>
      <c r="K4721">
        <v>5610.47021484375</v>
      </c>
      <c r="L4721">
        <v>5577.05517879122</v>
      </c>
      <c r="M4721">
        <v>5412.6737009278304</v>
      </c>
      <c r="N4721">
        <v>5177.3528754179997</v>
      </c>
      <c r="O4721">
        <v>5334.1576668247499</v>
      </c>
      <c r="P4721">
        <v>5880.0900561256803</v>
      </c>
      <c r="Q4721">
        <v>6474.9044636059998</v>
      </c>
      <c r="R4721">
        <v>7132.1149791829503</v>
      </c>
      <c r="S4721">
        <v>7939.0704044082304</v>
      </c>
      <c r="T4721">
        <v>8929.3606249632903</v>
      </c>
      <c r="U4721">
        <v>10061.948355340201</v>
      </c>
      <c r="V4721">
        <v>11360.3057880912</v>
      </c>
      <c r="W4721">
        <v>12849.058874468201</v>
      </c>
      <c r="X4721">
        <v>14561.9813072487</v>
      </c>
      <c r="Y4721">
        <v>16522.236270532299</v>
      </c>
      <c r="Z4721">
        <v>18787.456925247701</v>
      </c>
      <c r="AA4721">
        <v>21415.597251211901</v>
      </c>
      <c r="AB4721">
        <v>24477.671642415298</v>
      </c>
      <c r="AC4721">
        <v>28037.4755682676</v>
      </c>
      <c r="AD4721">
        <v>31976.0428685529</v>
      </c>
    </row>
    <row r="4722" spans="2:30" ht="15" customHeight="1" x14ac:dyDescent="0.45">
      <c r="B4722" t="s">
        <v>419</v>
      </c>
      <c r="C4722" t="s">
        <v>191</v>
      </c>
      <c r="D4722" t="s">
        <v>2785</v>
      </c>
      <c r="E4722" t="s">
        <v>2786</v>
      </c>
      <c r="F4722" t="s">
        <v>6857</v>
      </c>
      <c r="G4722" t="s">
        <v>2777</v>
      </c>
      <c r="H4722" t="s">
        <v>46</v>
      </c>
      <c r="J4722">
        <v>1</v>
      </c>
      <c r="K4722">
        <v>5610.47021484375</v>
      </c>
      <c r="L4722">
        <v>5577.05517879122</v>
      </c>
      <c r="M4722">
        <v>5412.6737009278304</v>
      </c>
      <c r="N4722">
        <v>5177.3528754179997</v>
      </c>
      <c r="O4722">
        <v>5334.1598563678099</v>
      </c>
      <c r="P4722">
        <v>5879.9466943276602</v>
      </c>
      <c r="Q4722">
        <v>6474.70307654923</v>
      </c>
      <c r="R4722">
        <v>7131.7922278494398</v>
      </c>
      <c r="S4722">
        <v>7938.6919606813099</v>
      </c>
      <c r="T4722">
        <v>8928.8746700693591</v>
      </c>
      <c r="U4722">
        <v>10061.3367885031</v>
      </c>
      <c r="V4722">
        <v>11359.437075280601</v>
      </c>
      <c r="W4722">
        <v>12847.833594713</v>
      </c>
      <c r="X4722">
        <v>14560.241904909801</v>
      </c>
      <c r="Y4722">
        <v>16519.873013815901</v>
      </c>
      <c r="Z4722">
        <v>18784.3073399817</v>
      </c>
      <c r="AA4722">
        <v>21411.484759365499</v>
      </c>
      <c r="AB4722">
        <v>24472.3724261073</v>
      </c>
      <c r="AC4722">
        <v>28030.7536889609</v>
      </c>
      <c r="AD4722">
        <v>31967.750140717199</v>
      </c>
    </row>
    <row r="4723" spans="2:30" ht="15" customHeight="1" x14ac:dyDescent="0.45">
      <c r="B4723" t="s">
        <v>419</v>
      </c>
      <c r="C4723" t="s">
        <v>191</v>
      </c>
      <c r="D4723" t="s">
        <v>2788</v>
      </c>
      <c r="E4723" t="s">
        <v>2789</v>
      </c>
      <c r="F4723" t="s">
        <v>6858</v>
      </c>
      <c r="G4723" t="s">
        <v>2777</v>
      </c>
      <c r="H4723" t="s">
        <v>46</v>
      </c>
      <c r="J4723">
        <v>2</v>
      </c>
      <c r="K4723">
        <v>0</v>
      </c>
      <c r="L4723">
        <v>0</v>
      </c>
      <c r="M4723">
        <v>0</v>
      </c>
      <c r="N4723">
        <v>0</v>
      </c>
      <c r="O4723">
        <v>-2.1895430654694801E-3</v>
      </c>
      <c r="P4723">
        <v>0.14117225495556299</v>
      </c>
      <c r="Q4723">
        <v>0.34255931172538101</v>
      </c>
      <c r="R4723">
        <v>0.66531064523587702</v>
      </c>
      <c r="S4723">
        <v>1.0437543721573099</v>
      </c>
      <c r="T4723">
        <v>1.5297092660848699</v>
      </c>
      <c r="U4723">
        <v>2.1412761032288499</v>
      </c>
      <c r="V4723">
        <v>3.0099889138409699</v>
      </c>
      <c r="W4723">
        <v>4.2352686690091996</v>
      </c>
      <c r="X4723">
        <v>5.9746710078989098</v>
      </c>
      <c r="Y4723">
        <v>8.3379277242865992</v>
      </c>
      <c r="Z4723">
        <v>11.4875129903021</v>
      </c>
      <c r="AA4723">
        <v>15.6000048366959</v>
      </c>
      <c r="AB4723">
        <v>20.899221144701201</v>
      </c>
      <c r="AC4723">
        <v>27.621100451452602</v>
      </c>
      <c r="AD4723">
        <v>35.913828287143602</v>
      </c>
    </row>
    <row r="4724" spans="2:30" ht="15" customHeight="1" x14ac:dyDescent="0.45">
      <c r="B4724" t="s">
        <v>419</v>
      </c>
      <c r="C4724" t="s">
        <v>191</v>
      </c>
      <c r="D4724" t="s">
        <v>2791</v>
      </c>
      <c r="E4724" t="s">
        <v>2792</v>
      </c>
      <c r="F4724" t="s">
        <v>6859</v>
      </c>
      <c r="G4724" t="s">
        <v>2777</v>
      </c>
      <c r="H4724" t="s">
        <v>2794</v>
      </c>
      <c r="J4724">
        <v>1</v>
      </c>
      <c r="K4724">
        <v>47.419998168945298</v>
      </c>
      <c r="L4724">
        <v>47.419998168945298</v>
      </c>
      <c r="M4724">
        <v>47.419998168945298</v>
      </c>
      <c r="N4724">
        <v>49.230959321646203</v>
      </c>
      <c r="O4724">
        <v>51.018025046174202</v>
      </c>
      <c r="P4724">
        <v>52.999961772234201</v>
      </c>
      <c r="Q4724">
        <v>55.223207648465397</v>
      </c>
      <c r="R4724">
        <v>57.451058095194902</v>
      </c>
      <c r="S4724">
        <v>59.655800043299202</v>
      </c>
      <c r="T4724">
        <v>61.920753906134699</v>
      </c>
      <c r="U4724">
        <v>64.248425278428201</v>
      </c>
      <c r="V4724">
        <v>66.638342879486203</v>
      </c>
      <c r="W4724">
        <v>69.0935296343429</v>
      </c>
      <c r="X4724">
        <v>71.612044974188095</v>
      </c>
      <c r="Y4724">
        <v>74.194180451820301</v>
      </c>
      <c r="Z4724">
        <v>76.842169804374805</v>
      </c>
      <c r="AA4724">
        <v>79.551687133470196</v>
      </c>
      <c r="AB4724">
        <v>82.322057200638099</v>
      </c>
      <c r="AC4724">
        <v>85.148505705521302</v>
      </c>
      <c r="AD4724">
        <v>88.025043705117497</v>
      </c>
    </row>
    <row r="4725" spans="2:30" ht="15" customHeight="1" x14ac:dyDescent="0.45">
      <c r="B4725" t="s">
        <v>419</v>
      </c>
      <c r="C4725" t="s">
        <v>191</v>
      </c>
      <c r="D4725" t="s">
        <v>2795</v>
      </c>
      <c r="E4725" t="s">
        <v>2796</v>
      </c>
      <c r="F4725" t="s">
        <v>6860</v>
      </c>
      <c r="G4725" t="s">
        <v>2777</v>
      </c>
      <c r="H4725" t="s">
        <v>2794</v>
      </c>
      <c r="J4725">
        <v>2</v>
      </c>
      <c r="K4725">
        <v>47.419998168945298</v>
      </c>
      <c r="L4725">
        <v>47.419998168945298</v>
      </c>
      <c r="M4725">
        <v>47.419998168945298</v>
      </c>
      <c r="N4725">
        <v>49.230959321646203</v>
      </c>
      <c r="O4725">
        <v>51.018025046174202</v>
      </c>
      <c r="P4725">
        <v>52.999961772234201</v>
      </c>
      <c r="Q4725">
        <v>55.223207648465397</v>
      </c>
      <c r="R4725">
        <v>57.451058095194902</v>
      </c>
      <c r="S4725">
        <v>59.655800043299202</v>
      </c>
      <c r="T4725">
        <v>61.920753906134699</v>
      </c>
      <c r="U4725">
        <v>64.248425278428201</v>
      </c>
      <c r="V4725">
        <v>66.638342879486203</v>
      </c>
      <c r="W4725">
        <v>69.0935296343429</v>
      </c>
      <c r="X4725">
        <v>71.612044974188095</v>
      </c>
      <c r="Y4725">
        <v>74.194180451820301</v>
      </c>
      <c r="Z4725">
        <v>76.842169804374805</v>
      </c>
      <c r="AA4725">
        <v>79.551687133470196</v>
      </c>
      <c r="AB4725">
        <v>82.322057200638099</v>
      </c>
      <c r="AC4725">
        <v>85.148505705521302</v>
      </c>
      <c r="AD4725">
        <v>88.025043705117497</v>
      </c>
    </row>
    <row r="4726" spans="2:30" ht="15" customHeight="1" x14ac:dyDescent="0.45">
      <c r="B4726" t="s">
        <v>419</v>
      </c>
      <c r="C4726" t="s">
        <v>191</v>
      </c>
      <c r="D4726" t="s">
        <v>2798</v>
      </c>
      <c r="E4726" t="s">
        <v>2799</v>
      </c>
      <c r="F4726" t="s">
        <v>6861</v>
      </c>
      <c r="G4726" t="s">
        <v>2777</v>
      </c>
      <c r="H4726" t="s">
        <v>2801</v>
      </c>
      <c r="J4726">
        <v>1</v>
      </c>
      <c r="K4726">
        <v>0</v>
      </c>
      <c r="L4726">
        <v>0</v>
      </c>
      <c r="M4726">
        <v>0</v>
      </c>
      <c r="N4726">
        <v>0</v>
      </c>
      <c r="O4726">
        <v>0</v>
      </c>
      <c r="P4726">
        <v>0</v>
      </c>
      <c r="Q4726">
        <v>0</v>
      </c>
      <c r="R4726">
        <v>0</v>
      </c>
      <c r="S4726">
        <v>0</v>
      </c>
      <c r="T4726">
        <v>0</v>
      </c>
      <c r="U4726">
        <v>0</v>
      </c>
      <c r="V4726">
        <v>0</v>
      </c>
      <c r="W4726">
        <v>0</v>
      </c>
      <c r="X4726">
        <v>0</v>
      </c>
      <c r="Y4726">
        <v>0</v>
      </c>
      <c r="Z4726">
        <v>0</v>
      </c>
      <c r="AA4726">
        <v>0</v>
      </c>
      <c r="AB4726">
        <v>0</v>
      </c>
      <c r="AC4726">
        <v>0</v>
      </c>
      <c r="AD4726">
        <v>0</v>
      </c>
    </row>
    <row r="4727" spans="2:30" ht="15" customHeight="1" x14ac:dyDescent="0.45">
      <c r="B4727" t="s">
        <v>419</v>
      </c>
      <c r="C4727" t="s">
        <v>191</v>
      </c>
      <c r="D4727" t="s">
        <v>2802</v>
      </c>
      <c r="E4727" t="s">
        <v>2803</v>
      </c>
      <c r="F4727" t="s">
        <v>6862</v>
      </c>
      <c r="G4727" t="s">
        <v>2777</v>
      </c>
      <c r="H4727" t="s">
        <v>2801</v>
      </c>
      <c r="J4727">
        <v>1</v>
      </c>
      <c r="K4727">
        <v>0</v>
      </c>
      <c r="L4727">
        <v>0</v>
      </c>
      <c r="M4727">
        <v>0</v>
      </c>
      <c r="N4727">
        <v>0</v>
      </c>
      <c r="O4727">
        <v>0</v>
      </c>
      <c r="P4727">
        <v>0</v>
      </c>
      <c r="Q4727">
        <v>0</v>
      </c>
      <c r="R4727">
        <v>0</v>
      </c>
      <c r="S4727">
        <v>0</v>
      </c>
      <c r="T4727">
        <v>0</v>
      </c>
      <c r="U4727">
        <v>0</v>
      </c>
      <c r="V4727">
        <v>0</v>
      </c>
      <c r="W4727">
        <v>0</v>
      </c>
      <c r="X4727">
        <v>0</v>
      </c>
      <c r="Y4727">
        <v>0</v>
      </c>
      <c r="Z4727">
        <v>0</v>
      </c>
      <c r="AA4727">
        <v>0</v>
      </c>
      <c r="AB4727">
        <v>0</v>
      </c>
      <c r="AC4727">
        <v>0</v>
      </c>
      <c r="AD4727">
        <v>0</v>
      </c>
    </row>
    <row r="4728" spans="2:30" ht="15" customHeight="1" x14ac:dyDescent="0.45">
      <c r="B4728" t="s">
        <v>419</v>
      </c>
      <c r="C4728" t="s">
        <v>191</v>
      </c>
      <c r="D4728" t="s">
        <v>2805</v>
      </c>
      <c r="E4728" t="s">
        <v>2806</v>
      </c>
      <c r="F4728" t="s">
        <v>6863</v>
      </c>
      <c r="G4728" t="s">
        <v>2777</v>
      </c>
      <c r="H4728" t="s">
        <v>2808</v>
      </c>
      <c r="J4728">
        <v>1</v>
      </c>
      <c r="K4728">
        <v>3.5999999999999997E-2</v>
      </c>
      <c r="L4728">
        <v>3.7999999999999999E-2</v>
      </c>
      <c r="M4728">
        <v>3.6999999999999998E-2</v>
      </c>
      <c r="N4728">
        <v>0.04</v>
      </c>
      <c r="O4728">
        <v>4.2000000000000003E-2</v>
      </c>
      <c r="P4728">
        <v>4.5999999999999999E-2</v>
      </c>
      <c r="Q4728">
        <v>4.9000000000000002E-2</v>
      </c>
      <c r="R4728">
        <v>5.2999999999999999E-2</v>
      </c>
      <c r="S4728">
        <v>5.7000000000000002E-2</v>
      </c>
      <c r="T4728">
        <v>6.2E-2</v>
      </c>
      <c r="U4728">
        <v>6.6000000000000003E-2</v>
      </c>
      <c r="V4728">
        <v>7.0999999999999994E-2</v>
      </c>
      <c r="W4728">
        <v>7.6999999999999999E-2</v>
      </c>
      <c r="X4728">
        <v>8.2000000000000003E-2</v>
      </c>
      <c r="Y4728">
        <v>8.7999999999999995E-2</v>
      </c>
      <c r="Z4728">
        <v>9.5000000000000001E-2</v>
      </c>
      <c r="AA4728">
        <v>0.10199999999999999</v>
      </c>
      <c r="AB4728">
        <v>0.109</v>
      </c>
      <c r="AC4728">
        <v>0.11700000000000001</v>
      </c>
      <c r="AD4728">
        <v>0.126</v>
      </c>
    </row>
    <row r="4729" spans="2:30" ht="15" customHeight="1" x14ac:dyDescent="0.45">
      <c r="B4729" t="s">
        <v>419</v>
      </c>
      <c r="C4729" t="s">
        <v>191</v>
      </c>
      <c r="D4729" t="s">
        <v>2809</v>
      </c>
      <c r="E4729" t="s">
        <v>2810</v>
      </c>
      <c r="F4729" t="s">
        <v>6864</v>
      </c>
      <c r="G4729" t="s">
        <v>2777</v>
      </c>
      <c r="H4729" t="s">
        <v>2808</v>
      </c>
      <c r="J4729">
        <v>1</v>
      </c>
      <c r="K4729">
        <v>1.0999999999999999E-2</v>
      </c>
      <c r="L4729">
        <v>1.0999999999999999E-2</v>
      </c>
      <c r="M4729">
        <v>0.01</v>
      </c>
      <c r="N4729">
        <v>0.01</v>
      </c>
      <c r="O4729">
        <v>0.01</v>
      </c>
      <c r="P4729">
        <v>1.2E-2</v>
      </c>
      <c r="Q4729">
        <v>1.2999999999999999E-2</v>
      </c>
      <c r="R4729">
        <v>1.4999999999999999E-2</v>
      </c>
      <c r="S4729">
        <v>1.6E-2</v>
      </c>
      <c r="T4729">
        <v>1.7999999999999999E-2</v>
      </c>
      <c r="U4729">
        <v>0.02</v>
      </c>
      <c r="V4729">
        <v>2.1999999999999999E-2</v>
      </c>
      <c r="W4729">
        <v>2.4E-2</v>
      </c>
      <c r="X4729">
        <v>2.7E-2</v>
      </c>
      <c r="Y4729">
        <v>2.9000000000000001E-2</v>
      </c>
      <c r="Z4729">
        <v>3.2000000000000001E-2</v>
      </c>
      <c r="AA4729">
        <v>3.5000000000000003E-2</v>
      </c>
      <c r="AB4729">
        <v>3.7999999999999999E-2</v>
      </c>
      <c r="AC4729">
        <v>4.2000000000000003E-2</v>
      </c>
      <c r="AD4729">
        <v>4.4999999999999998E-2</v>
      </c>
    </row>
    <row r="4730" spans="2:30" ht="15" customHeight="1" x14ac:dyDescent="0.45">
      <c r="B4730" t="s">
        <v>419</v>
      </c>
      <c r="C4730" t="s">
        <v>191</v>
      </c>
      <c r="D4730" t="s">
        <v>2812</v>
      </c>
      <c r="E4730" t="s">
        <v>2813</v>
      </c>
      <c r="F4730" t="s">
        <v>6865</v>
      </c>
      <c r="G4730" t="s">
        <v>2777</v>
      </c>
      <c r="H4730" t="s">
        <v>2815</v>
      </c>
      <c r="J4730">
        <v>1</v>
      </c>
      <c r="K4730">
        <v>0</v>
      </c>
      <c r="L4730">
        <v>0</v>
      </c>
      <c r="M4730">
        <v>0</v>
      </c>
      <c r="N4730">
        <v>0</v>
      </c>
      <c r="O4730">
        <v>0</v>
      </c>
      <c r="P4730">
        <v>0</v>
      </c>
      <c r="Q4730">
        <v>0</v>
      </c>
      <c r="R4730">
        <v>0</v>
      </c>
      <c r="S4730">
        <v>0</v>
      </c>
      <c r="T4730">
        <v>0</v>
      </c>
      <c r="U4730">
        <v>0</v>
      </c>
      <c r="V4730">
        <v>0</v>
      </c>
      <c r="W4730">
        <v>0</v>
      </c>
      <c r="X4730">
        <v>0</v>
      </c>
      <c r="Y4730">
        <v>0</v>
      </c>
      <c r="Z4730">
        <v>0</v>
      </c>
      <c r="AA4730">
        <v>0</v>
      </c>
      <c r="AB4730">
        <v>0</v>
      </c>
      <c r="AC4730">
        <v>0</v>
      </c>
      <c r="AD4730">
        <v>0</v>
      </c>
    </row>
    <row r="4731" spans="2:30" ht="15" customHeight="1" x14ac:dyDescent="0.45">
      <c r="B4731" t="s">
        <v>419</v>
      </c>
      <c r="C4731" t="s">
        <v>191</v>
      </c>
      <c r="D4731" t="s">
        <v>2816</v>
      </c>
      <c r="E4731" t="s">
        <v>2817</v>
      </c>
      <c r="F4731" t="s">
        <v>6866</v>
      </c>
      <c r="G4731" t="s">
        <v>2777</v>
      </c>
      <c r="H4731" t="s">
        <v>2815</v>
      </c>
      <c r="J4731">
        <v>1</v>
      </c>
      <c r="K4731">
        <v>0.14799999999999999</v>
      </c>
      <c r="L4731">
        <v>0.14099999999999999</v>
      </c>
      <c r="M4731">
        <v>0.125</v>
      </c>
      <c r="N4731">
        <v>0.121</v>
      </c>
      <c r="O4731">
        <v>0.123</v>
      </c>
      <c r="P4731">
        <v>0.127</v>
      </c>
      <c r="Q4731">
        <v>0.13200000000000001</v>
      </c>
      <c r="R4731">
        <v>0.13600000000000001</v>
      </c>
      <c r="S4731">
        <v>0.14099999999999999</v>
      </c>
      <c r="T4731">
        <v>0.14699999999999999</v>
      </c>
      <c r="U4731">
        <v>0.153</v>
      </c>
      <c r="V4731">
        <v>0.158</v>
      </c>
      <c r="W4731">
        <v>0.16300000000000001</v>
      </c>
      <c r="X4731">
        <v>0.16800000000000001</v>
      </c>
      <c r="Y4731">
        <v>0.17299999999999999</v>
      </c>
      <c r="Z4731">
        <v>0.17699999999999999</v>
      </c>
      <c r="AA4731">
        <v>0.182</v>
      </c>
      <c r="AB4731">
        <v>0.186</v>
      </c>
      <c r="AC4731">
        <v>0.19</v>
      </c>
      <c r="AD4731">
        <v>0.19500000000000001</v>
      </c>
    </row>
    <row r="4732" spans="2:30" ht="15" customHeight="1" x14ac:dyDescent="0.45">
      <c r="B4732" t="s">
        <v>419</v>
      </c>
      <c r="C4732" t="s">
        <v>191</v>
      </c>
      <c r="D4732" t="s">
        <v>2819</v>
      </c>
      <c r="E4732" t="s">
        <v>2820</v>
      </c>
      <c r="F4732" t="s">
        <v>6867</v>
      </c>
      <c r="G4732" t="s">
        <v>422</v>
      </c>
      <c r="H4732" t="s">
        <v>2822</v>
      </c>
      <c r="I4732" t="s">
        <v>2463</v>
      </c>
      <c r="K4732">
        <v>0</v>
      </c>
      <c r="L4732">
        <v>4.0000000000000003E-5</v>
      </c>
      <c r="M4732">
        <v>4.0000000000000003E-5</v>
      </c>
      <c r="N4732">
        <v>4.0000000000000003E-5</v>
      </c>
      <c r="O4732">
        <v>0.68589999999999995</v>
      </c>
      <c r="P4732">
        <v>0.54493999999999998</v>
      </c>
      <c r="Q4732">
        <v>0.41887999999999997</v>
      </c>
      <c r="R4732">
        <v>0.38313999999999998</v>
      </c>
      <c r="S4732">
        <v>0.36609000000000003</v>
      </c>
      <c r="T4732">
        <v>0.39311000000000001</v>
      </c>
      <c r="U4732">
        <v>0.41869000000000001</v>
      </c>
      <c r="V4732">
        <v>0.45088</v>
      </c>
      <c r="W4732">
        <v>0.48182999999999998</v>
      </c>
      <c r="X4732">
        <v>0.51395999999999997</v>
      </c>
      <c r="Y4732">
        <v>0.54757999999999996</v>
      </c>
      <c r="Z4732">
        <v>0.58352999999999999</v>
      </c>
      <c r="AA4732">
        <v>0.62177000000000004</v>
      </c>
      <c r="AB4732">
        <v>0.66281000000000001</v>
      </c>
      <c r="AC4732">
        <v>0.70567000000000002</v>
      </c>
      <c r="AD4732">
        <v>0.75361999999999996</v>
      </c>
    </row>
    <row r="4733" spans="2:30" ht="15" customHeight="1" x14ac:dyDescent="0.45">
      <c r="B4733" t="s">
        <v>419</v>
      </c>
      <c r="C4733" t="s">
        <v>191</v>
      </c>
      <c r="D4733" t="s">
        <v>2823</v>
      </c>
      <c r="E4733" t="s">
        <v>2824</v>
      </c>
      <c r="F4733" t="s">
        <v>6868</v>
      </c>
      <c r="G4733" t="s">
        <v>422</v>
      </c>
      <c r="H4733" t="s">
        <v>2822</v>
      </c>
      <c r="I4733" t="s">
        <v>2463</v>
      </c>
      <c r="K4733">
        <v>0</v>
      </c>
      <c r="L4733">
        <v>0</v>
      </c>
      <c r="M4733">
        <v>0</v>
      </c>
      <c r="N4733">
        <v>0</v>
      </c>
      <c r="O4733">
        <v>0</v>
      </c>
      <c r="P4733">
        <v>0</v>
      </c>
      <c r="Q4733">
        <v>0</v>
      </c>
      <c r="R4733">
        <v>0</v>
      </c>
      <c r="S4733">
        <v>0</v>
      </c>
      <c r="T4733">
        <v>0</v>
      </c>
      <c r="U4733">
        <v>0</v>
      </c>
      <c r="V4733">
        <v>0</v>
      </c>
      <c r="W4733">
        <v>0</v>
      </c>
      <c r="X4733">
        <v>0</v>
      </c>
      <c r="Y4733">
        <v>0</v>
      </c>
      <c r="Z4733">
        <v>0</v>
      </c>
      <c r="AA4733">
        <v>0</v>
      </c>
      <c r="AB4733">
        <v>0</v>
      </c>
      <c r="AC4733">
        <v>0</v>
      </c>
      <c r="AD4733">
        <v>0</v>
      </c>
    </row>
    <row r="4734" spans="2:30" ht="15" customHeight="1" x14ac:dyDescent="0.45">
      <c r="B4734" t="s">
        <v>419</v>
      </c>
      <c r="C4734" t="s">
        <v>191</v>
      </c>
      <c r="D4734" t="s">
        <v>2826</v>
      </c>
      <c r="E4734" t="s">
        <v>2827</v>
      </c>
      <c r="F4734" t="s">
        <v>6869</v>
      </c>
      <c r="G4734" t="s">
        <v>422</v>
      </c>
      <c r="H4734" t="s">
        <v>2822</v>
      </c>
      <c r="I4734" t="s">
        <v>2463</v>
      </c>
      <c r="K4734">
        <v>0</v>
      </c>
      <c r="L4734">
        <v>0</v>
      </c>
      <c r="M4734">
        <v>0</v>
      </c>
      <c r="N4734">
        <v>0</v>
      </c>
      <c r="O4734">
        <v>0</v>
      </c>
      <c r="P4734">
        <v>0</v>
      </c>
      <c r="Q4734">
        <v>0</v>
      </c>
      <c r="R4734">
        <v>0</v>
      </c>
      <c r="S4734">
        <v>0</v>
      </c>
      <c r="T4734">
        <v>0</v>
      </c>
      <c r="U4734">
        <v>0</v>
      </c>
      <c r="V4734">
        <v>0</v>
      </c>
      <c r="W4734">
        <v>0</v>
      </c>
      <c r="X4734">
        <v>0</v>
      </c>
      <c r="Y4734">
        <v>0</v>
      </c>
      <c r="Z4734">
        <v>0</v>
      </c>
      <c r="AA4734">
        <v>0</v>
      </c>
      <c r="AB4734">
        <v>0</v>
      </c>
      <c r="AC4734">
        <v>0</v>
      </c>
      <c r="AD4734">
        <v>0</v>
      </c>
    </row>
    <row r="4735" spans="2:30" ht="15" customHeight="1" x14ac:dyDescent="0.45">
      <c r="B4735" t="s">
        <v>419</v>
      </c>
      <c r="C4735" t="s">
        <v>191</v>
      </c>
      <c r="D4735" t="s">
        <v>2829</v>
      </c>
      <c r="E4735" t="s">
        <v>2830</v>
      </c>
      <c r="F4735" t="s">
        <v>6870</v>
      </c>
      <c r="G4735" t="s">
        <v>422</v>
      </c>
      <c r="H4735" t="s">
        <v>2822</v>
      </c>
      <c r="I4735" t="s">
        <v>2463</v>
      </c>
      <c r="K4735">
        <v>0</v>
      </c>
      <c r="L4735">
        <v>0</v>
      </c>
      <c r="M4735">
        <v>0</v>
      </c>
      <c r="N4735">
        <v>0</v>
      </c>
      <c r="O4735">
        <v>0</v>
      </c>
      <c r="P4735">
        <v>4.0000000000000003E-5</v>
      </c>
      <c r="Q4735">
        <v>6.0000000000000002E-5</v>
      </c>
      <c r="R4735">
        <v>1E-4</v>
      </c>
      <c r="S4735">
        <v>1.2E-4</v>
      </c>
      <c r="T4735">
        <v>1.7000000000000001E-4</v>
      </c>
      <c r="U4735">
        <v>2.3000000000000001E-4</v>
      </c>
      <c r="V4735">
        <v>3.4000000000000002E-4</v>
      </c>
      <c r="W4735">
        <v>5.1999999999999995E-4</v>
      </c>
      <c r="X4735">
        <v>7.9000000000000001E-4</v>
      </c>
      <c r="Y4735">
        <v>1.15E-3</v>
      </c>
      <c r="Z4735">
        <v>1.6299999999999999E-3</v>
      </c>
      <c r="AA4735">
        <v>2.2699999999999999E-3</v>
      </c>
      <c r="AB4735">
        <v>3.13E-3</v>
      </c>
      <c r="AC4735">
        <v>4.2300000000000003E-3</v>
      </c>
      <c r="AD4735">
        <v>5.5599999999999998E-3</v>
      </c>
    </row>
    <row r="4736" spans="2:30" ht="15" customHeight="1" x14ac:dyDescent="0.45">
      <c r="B4736" t="s">
        <v>419</v>
      </c>
      <c r="C4736" t="s">
        <v>191</v>
      </c>
      <c r="D4736" t="s">
        <v>2832</v>
      </c>
      <c r="E4736" t="s">
        <v>2833</v>
      </c>
      <c r="F4736" t="s">
        <v>6871</v>
      </c>
      <c r="G4736" t="s">
        <v>422</v>
      </c>
      <c r="H4736" t="s">
        <v>2822</v>
      </c>
      <c r="I4736" t="s">
        <v>2463</v>
      </c>
      <c r="K4736">
        <v>0</v>
      </c>
      <c r="L4736">
        <v>1.2E-4</v>
      </c>
      <c r="M4736">
        <v>1.2E-4</v>
      </c>
      <c r="N4736">
        <v>1.1E-4</v>
      </c>
      <c r="O4736">
        <v>0.56381000000000003</v>
      </c>
      <c r="P4736">
        <v>0.58979999999999999</v>
      </c>
      <c r="Q4736">
        <v>0.36470000000000002</v>
      </c>
      <c r="R4736">
        <v>0.29504000000000002</v>
      </c>
      <c r="S4736">
        <v>0.19281000000000001</v>
      </c>
      <c r="T4736">
        <v>0.17127999999999999</v>
      </c>
      <c r="U4736">
        <v>0.15770000000000001</v>
      </c>
      <c r="V4736">
        <v>0.16313</v>
      </c>
      <c r="W4736">
        <v>0.16607</v>
      </c>
      <c r="X4736">
        <v>0.16922000000000001</v>
      </c>
      <c r="Y4736">
        <v>0.17105000000000001</v>
      </c>
      <c r="Z4736">
        <v>0.17316999999999999</v>
      </c>
      <c r="AA4736">
        <v>0.17541000000000001</v>
      </c>
      <c r="AB4736">
        <v>0.17837</v>
      </c>
      <c r="AC4736">
        <v>0.18087</v>
      </c>
      <c r="AD4736">
        <v>0.18572</v>
      </c>
    </row>
    <row r="4737" spans="2:30" ht="15" customHeight="1" x14ac:dyDescent="0.45">
      <c r="B4737" t="s">
        <v>419</v>
      </c>
      <c r="C4737" t="s">
        <v>191</v>
      </c>
      <c r="D4737" t="s">
        <v>2835</v>
      </c>
      <c r="E4737" t="s">
        <v>2836</v>
      </c>
      <c r="F4737" t="s">
        <v>6872</v>
      </c>
      <c r="G4737" t="s">
        <v>422</v>
      </c>
      <c r="H4737" t="s">
        <v>2822</v>
      </c>
      <c r="I4737" t="s">
        <v>424</v>
      </c>
      <c r="K4737">
        <v>0</v>
      </c>
      <c r="L4737">
        <v>1.7000000000000001E-4</v>
      </c>
      <c r="M4737">
        <v>1.7000000000000001E-4</v>
      </c>
      <c r="N4737">
        <v>1.4999999999999999E-4</v>
      </c>
      <c r="O4737">
        <v>1.2497100000000001</v>
      </c>
      <c r="P4737">
        <v>1.1347700000000001</v>
      </c>
      <c r="Q4737">
        <v>0.78364</v>
      </c>
      <c r="R4737">
        <v>0.67827999999999999</v>
      </c>
      <c r="S4737">
        <v>0.55903999999999998</v>
      </c>
      <c r="T4737">
        <v>0.56457999999999997</v>
      </c>
      <c r="U4737">
        <v>0.57665</v>
      </c>
      <c r="V4737">
        <v>0.61441000000000001</v>
      </c>
      <c r="W4737">
        <v>0.64849999999999997</v>
      </c>
      <c r="X4737">
        <v>0.68406999999999996</v>
      </c>
      <c r="Y4737">
        <v>0.71989999999999998</v>
      </c>
      <c r="Z4737">
        <v>0.75849999999999995</v>
      </c>
      <c r="AA4737">
        <v>0.79966999999999999</v>
      </c>
      <c r="AB4737">
        <v>0.84458</v>
      </c>
      <c r="AC4737">
        <v>0.89112999999999998</v>
      </c>
      <c r="AD4737">
        <v>0.94535000000000002</v>
      </c>
    </row>
    <row r="4738" spans="2:30" ht="15" customHeight="1" x14ac:dyDescent="0.45">
      <c r="B4738" t="s">
        <v>419</v>
      </c>
      <c r="C4738" t="s">
        <v>191</v>
      </c>
      <c r="D4738" t="s">
        <v>2838</v>
      </c>
      <c r="E4738" t="s">
        <v>2839</v>
      </c>
      <c r="F4738" t="s">
        <v>6873</v>
      </c>
      <c r="G4738" t="s">
        <v>422</v>
      </c>
      <c r="H4738" t="s">
        <v>2822</v>
      </c>
      <c r="I4738" t="s">
        <v>424</v>
      </c>
      <c r="K4738">
        <v>0</v>
      </c>
      <c r="L4738">
        <v>0</v>
      </c>
      <c r="M4738">
        <v>0</v>
      </c>
      <c r="N4738">
        <v>0</v>
      </c>
      <c r="O4738">
        <v>1.08E-3</v>
      </c>
      <c r="P4738">
        <v>8.1999999999999998E-4</v>
      </c>
      <c r="Q4738">
        <v>5.9999999999999995E-4</v>
      </c>
      <c r="R4738">
        <v>5.1999999999999995E-4</v>
      </c>
      <c r="S4738">
        <v>4.6999999999999999E-4</v>
      </c>
      <c r="T4738">
        <v>4.8999999999999998E-4</v>
      </c>
      <c r="U4738">
        <v>4.8999999999999998E-4</v>
      </c>
      <c r="V4738">
        <v>5.1000000000000004E-4</v>
      </c>
      <c r="W4738">
        <v>5.1999999999999995E-4</v>
      </c>
      <c r="X4738">
        <v>5.2999999999999998E-4</v>
      </c>
      <c r="Y4738">
        <v>5.4000000000000001E-4</v>
      </c>
      <c r="Z4738">
        <v>5.5000000000000003E-4</v>
      </c>
      <c r="AA4738">
        <v>5.5999999999999995E-4</v>
      </c>
      <c r="AB4738">
        <v>5.6999999999999998E-4</v>
      </c>
      <c r="AC4738">
        <v>5.9000000000000003E-4</v>
      </c>
      <c r="AD4738">
        <v>5.9999999999999995E-4</v>
      </c>
    </row>
    <row r="4739" spans="2:30" ht="15" customHeight="1" x14ac:dyDescent="0.45">
      <c r="B4739" t="s">
        <v>419</v>
      </c>
      <c r="C4739" t="s">
        <v>191</v>
      </c>
      <c r="D4739" t="s">
        <v>2841</v>
      </c>
      <c r="E4739" t="s">
        <v>2842</v>
      </c>
      <c r="F4739" t="s">
        <v>6874</v>
      </c>
      <c r="G4739" t="s">
        <v>422</v>
      </c>
      <c r="H4739" t="s">
        <v>2822</v>
      </c>
      <c r="I4739" t="s">
        <v>424</v>
      </c>
      <c r="K4739">
        <v>0</v>
      </c>
      <c r="L4739">
        <v>0</v>
      </c>
      <c r="M4739">
        <v>0</v>
      </c>
      <c r="N4739">
        <v>0</v>
      </c>
      <c r="O4739">
        <v>0</v>
      </c>
      <c r="P4739">
        <v>0</v>
      </c>
      <c r="Q4739">
        <v>0</v>
      </c>
      <c r="R4739">
        <v>0</v>
      </c>
      <c r="S4739">
        <v>0</v>
      </c>
      <c r="T4739">
        <v>0</v>
      </c>
      <c r="U4739">
        <v>0</v>
      </c>
      <c r="V4739">
        <v>0</v>
      </c>
      <c r="W4739">
        <v>0</v>
      </c>
      <c r="X4739">
        <v>0</v>
      </c>
      <c r="Y4739">
        <v>0</v>
      </c>
      <c r="Z4739">
        <v>0</v>
      </c>
      <c r="AA4739">
        <v>0</v>
      </c>
      <c r="AB4739">
        <v>0</v>
      </c>
      <c r="AC4739">
        <v>0</v>
      </c>
      <c r="AD4739">
        <v>0</v>
      </c>
    </row>
    <row r="4740" spans="2:30" ht="15" customHeight="1" x14ac:dyDescent="0.45">
      <c r="B4740" t="s">
        <v>419</v>
      </c>
      <c r="C4740" t="s">
        <v>191</v>
      </c>
      <c r="D4740" t="s">
        <v>2844</v>
      </c>
      <c r="E4740" t="s">
        <v>2845</v>
      </c>
      <c r="F4740" t="s">
        <v>6875</v>
      </c>
      <c r="G4740" t="s">
        <v>422</v>
      </c>
      <c r="H4740" t="s">
        <v>2822</v>
      </c>
      <c r="I4740" t="s">
        <v>424</v>
      </c>
      <c r="K4740">
        <v>0</v>
      </c>
      <c r="L4740">
        <v>0</v>
      </c>
      <c r="M4740">
        <v>0</v>
      </c>
      <c r="N4740">
        <v>0</v>
      </c>
      <c r="O4740">
        <v>0</v>
      </c>
      <c r="P4740">
        <v>0</v>
      </c>
      <c r="Q4740">
        <v>0</v>
      </c>
      <c r="R4740">
        <v>0</v>
      </c>
      <c r="S4740">
        <v>0</v>
      </c>
      <c r="T4740">
        <v>0</v>
      </c>
      <c r="U4740">
        <v>0</v>
      </c>
      <c r="V4740">
        <v>0</v>
      </c>
      <c r="W4740">
        <v>0</v>
      </c>
      <c r="X4740">
        <v>0</v>
      </c>
      <c r="Y4740">
        <v>0</v>
      </c>
      <c r="Z4740">
        <v>0</v>
      </c>
      <c r="AA4740">
        <v>0</v>
      </c>
      <c r="AB4740">
        <v>0</v>
      </c>
      <c r="AC4740">
        <v>0</v>
      </c>
      <c r="AD4740">
        <v>0</v>
      </c>
    </row>
    <row r="4741" spans="2:30" ht="15" customHeight="1" x14ac:dyDescent="0.45">
      <c r="B4741" t="s">
        <v>419</v>
      </c>
      <c r="C4741" t="s">
        <v>191</v>
      </c>
      <c r="D4741" t="s">
        <v>2847</v>
      </c>
      <c r="E4741" t="s">
        <v>2848</v>
      </c>
      <c r="F4741" t="s">
        <v>6876</v>
      </c>
      <c r="G4741" t="s">
        <v>422</v>
      </c>
      <c r="H4741" t="s">
        <v>2822</v>
      </c>
      <c r="I4741" t="s">
        <v>424</v>
      </c>
      <c r="K4741">
        <v>0</v>
      </c>
      <c r="L4741">
        <v>0</v>
      </c>
      <c r="M4741">
        <v>0</v>
      </c>
      <c r="N4741">
        <v>0</v>
      </c>
      <c r="O4741">
        <v>8.8999999999999995E-4</v>
      </c>
      <c r="P4741">
        <v>8.8999999999999995E-4</v>
      </c>
      <c r="Q4741">
        <v>5.1999999999999995E-4</v>
      </c>
      <c r="R4741">
        <v>4.0000000000000002E-4</v>
      </c>
      <c r="S4741">
        <v>2.5000000000000001E-4</v>
      </c>
      <c r="T4741">
        <v>2.1000000000000001E-4</v>
      </c>
      <c r="U4741">
        <v>1.9000000000000001E-4</v>
      </c>
      <c r="V4741">
        <v>1.8000000000000001E-4</v>
      </c>
      <c r="W4741">
        <v>1.8000000000000001E-4</v>
      </c>
      <c r="X4741">
        <v>1.7000000000000001E-4</v>
      </c>
      <c r="Y4741">
        <v>1.7000000000000001E-4</v>
      </c>
      <c r="Z4741">
        <v>1.6000000000000001E-4</v>
      </c>
      <c r="AA4741">
        <v>1.6000000000000001E-4</v>
      </c>
      <c r="AB4741">
        <v>1.4999999999999999E-4</v>
      </c>
      <c r="AC4741">
        <v>1.4999999999999999E-4</v>
      </c>
      <c r="AD4741">
        <v>1.4999999999999999E-4</v>
      </c>
    </row>
    <row r="4742" spans="2:30" ht="15" customHeight="1" x14ac:dyDescent="0.45">
      <c r="B4742" t="s">
        <v>419</v>
      </c>
      <c r="C4742" t="s">
        <v>191</v>
      </c>
      <c r="D4742" t="s">
        <v>2850</v>
      </c>
      <c r="E4742" t="s">
        <v>2851</v>
      </c>
      <c r="F4742" t="s">
        <v>6877</v>
      </c>
      <c r="G4742" t="s">
        <v>422</v>
      </c>
      <c r="H4742" t="s">
        <v>2822</v>
      </c>
      <c r="I4742" t="s">
        <v>424</v>
      </c>
      <c r="K4742">
        <v>0</v>
      </c>
      <c r="L4742">
        <v>0</v>
      </c>
      <c r="M4742">
        <v>0</v>
      </c>
      <c r="N4742">
        <v>0</v>
      </c>
      <c r="O4742">
        <v>1.98E-3</v>
      </c>
      <c r="P4742">
        <v>1.7099999999999999E-3</v>
      </c>
      <c r="Q4742">
        <v>1.1199999999999999E-3</v>
      </c>
      <c r="R4742">
        <v>9.2000000000000003E-4</v>
      </c>
      <c r="S4742">
        <v>7.2000000000000005E-4</v>
      </c>
      <c r="T4742">
        <v>6.9999999999999999E-4</v>
      </c>
      <c r="U4742">
        <v>6.8000000000000005E-4</v>
      </c>
      <c r="V4742">
        <v>6.8999999999999997E-4</v>
      </c>
      <c r="W4742">
        <v>6.9999999999999999E-4</v>
      </c>
      <c r="X4742">
        <v>7.1000000000000002E-4</v>
      </c>
      <c r="Y4742">
        <v>7.1000000000000002E-4</v>
      </c>
      <c r="Z4742">
        <v>7.2000000000000005E-4</v>
      </c>
      <c r="AA4742">
        <v>7.2000000000000005E-4</v>
      </c>
      <c r="AB4742">
        <v>7.2999999999999996E-4</v>
      </c>
      <c r="AC4742">
        <v>7.3999999999999999E-4</v>
      </c>
      <c r="AD4742">
        <v>7.5000000000000002E-4</v>
      </c>
    </row>
    <row r="4743" spans="2:30" ht="15" customHeight="1" x14ac:dyDescent="0.45">
      <c r="B4743" t="s">
        <v>419</v>
      </c>
      <c r="C4743" t="s">
        <v>191</v>
      </c>
      <c r="D4743" t="s">
        <v>2853</v>
      </c>
      <c r="E4743" t="s">
        <v>2854</v>
      </c>
      <c r="F4743" t="s">
        <v>6878</v>
      </c>
      <c r="G4743" t="s">
        <v>2856</v>
      </c>
      <c r="H4743" t="s">
        <v>2857</v>
      </c>
      <c r="I4743" t="s">
        <v>2858</v>
      </c>
      <c r="K4743">
        <v>-0.12084</v>
      </c>
      <c r="L4743">
        <v>-0.11703</v>
      </c>
      <c r="M4743">
        <v>-0.11643000000000001</v>
      </c>
      <c r="N4743">
        <v>-0.11549</v>
      </c>
      <c r="O4743">
        <v>-0.11693000000000001</v>
      </c>
      <c r="P4743">
        <v>-0.11743000000000001</v>
      </c>
      <c r="Q4743">
        <v>-0.11805</v>
      </c>
      <c r="R4743">
        <v>-0.12039999999999999</v>
      </c>
      <c r="S4743">
        <v>-0.12452000000000001</v>
      </c>
      <c r="T4743">
        <v>-0.13084999999999999</v>
      </c>
    </row>
    <row r="4744" spans="2:30" ht="15" customHeight="1" x14ac:dyDescent="0.45">
      <c r="B4744" t="s">
        <v>419</v>
      </c>
      <c r="C4744" t="s">
        <v>191</v>
      </c>
      <c r="D4744" t="s">
        <v>2859</v>
      </c>
      <c r="E4744" t="s">
        <v>2860</v>
      </c>
      <c r="F4744" t="s">
        <v>6879</v>
      </c>
      <c r="G4744" t="s">
        <v>2856</v>
      </c>
      <c r="H4744" t="s">
        <v>2857</v>
      </c>
      <c r="I4744" t="s">
        <v>2858</v>
      </c>
      <c r="K4744">
        <v>-0.12003999999999999</v>
      </c>
      <c r="L4744">
        <v>-0.11866</v>
      </c>
      <c r="M4744">
        <v>-0.1178</v>
      </c>
      <c r="N4744">
        <v>-0.11841</v>
      </c>
      <c r="O4744">
        <v>-0.12042</v>
      </c>
      <c r="P4744">
        <v>-0.12073</v>
      </c>
      <c r="Q4744">
        <v>-0.12281</v>
      </c>
      <c r="R4744">
        <v>-0.12146999999999999</v>
      </c>
      <c r="S4744">
        <v>-0.12556</v>
      </c>
      <c r="T4744">
        <v>-0.12814999999999999</v>
      </c>
    </row>
    <row r="4745" spans="2:30" ht="15" customHeight="1" x14ac:dyDescent="0.45">
      <c r="B4745" t="s">
        <v>419</v>
      </c>
      <c r="C4745" t="s">
        <v>191</v>
      </c>
      <c r="D4745" t="s">
        <v>2862</v>
      </c>
      <c r="E4745" t="s">
        <v>2863</v>
      </c>
      <c r="F4745" t="s">
        <v>6880</v>
      </c>
      <c r="G4745" t="s">
        <v>2856</v>
      </c>
      <c r="H4745" t="s">
        <v>2865</v>
      </c>
      <c r="I4745" t="s">
        <v>2858</v>
      </c>
      <c r="K4745">
        <v>-2.6950000000000002E-2</v>
      </c>
      <c r="L4745">
        <v>-2.4549999999999999E-2</v>
      </c>
      <c r="M4745">
        <v>-2.4109999999999999E-2</v>
      </c>
      <c r="N4745">
        <v>-2.3689999999999999E-2</v>
      </c>
      <c r="O4745">
        <v>-2.3699999999999999E-2</v>
      </c>
      <c r="P4745">
        <v>-2.3949999999999999E-2</v>
      </c>
      <c r="Q4745">
        <v>-2.4670000000000001E-2</v>
      </c>
      <c r="R4745">
        <v>-2.5579999999999999E-2</v>
      </c>
      <c r="S4745">
        <v>-2.5950000000000001E-2</v>
      </c>
      <c r="T4745">
        <v>-2.8029999999999999E-2</v>
      </c>
    </row>
    <row r="4746" spans="2:30" ht="15" customHeight="1" x14ac:dyDescent="0.45">
      <c r="B4746" t="s">
        <v>419</v>
      </c>
      <c r="C4746" t="s">
        <v>191</v>
      </c>
      <c r="D4746" t="s">
        <v>2866</v>
      </c>
      <c r="E4746" t="s">
        <v>2867</v>
      </c>
      <c r="F4746" t="s">
        <v>6881</v>
      </c>
      <c r="G4746" t="s">
        <v>2856</v>
      </c>
      <c r="H4746" t="s">
        <v>2865</v>
      </c>
      <c r="I4746" t="s">
        <v>2858</v>
      </c>
      <c r="K4746">
        <v>0</v>
      </c>
      <c r="L4746">
        <v>0</v>
      </c>
      <c r="M4746">
        <v>0</v>
      </c>
      <c r="N4746">
        <v>0</v>
      </c>
      <c r="O4746">
        <v>0</v>
      </c>
      <c r="P4746">
        <v>0</v>
      </c>
      <c r="Q4746">
        <v>0</v>
      </c>
      <c r="R4746">
        <v>0</v>
      </c>
      <c r="S4746">
        <v>0</v>
      </c>
      <c r="T4746">
        <v>0</v>
      </c>
    </row>
    <row r="4747" spans="2:30" ht="15" customHeight="1" x14ac:dyDescent="0.45">
      <c r="B4747" t="s">
        <v>419</v>
      </c>
      <c r="C4747" t="s">
        <v>191</v>
      </c>
      <c r="D4747" t="s">
        <v>2869</v>
      </c>
      <c r="E4747" t="s">
        <v>2870</v>
      </c>
      <c r="F4747" t="s">
        <v>6882</v>
      </c>
      <c r="G4747" t="s">
        <v>2856</v>
      </c>
      <c r="H4747" t="s">
        <v>2865</v>
      </c>
      <c r="I4747" t="s">
        <v>2858</v>
      </c>
      <c r="K4747">
        <v>-2.6950000000000002E-2</v>
      </c>
      <c r="L4747">
        <v>-2.4549999999999999E-2</v>
      </c>
      <c r="M4747">
        <v>-2.4109999999999999E-2</v>
      </c>
      <c r="N4747">
        <v>-2.3689999999999999E-2</v>
      </c>
      <c r="O4747">
        <v>-2.3699999999999999E-2</v>
      </c>
      <c r="P4747">
        <v>-2.3949999999999999E-2</v>
      </c>
      <c r="Q4747">
        <v>-2.4670000000000001E-2</v>
      </c>
      <c r="R4747">
        <v>-2.5579999999999999E-2</v>
      </c>
      <c r="S4747">
        <v>-2.5950000000000001E-2</v>
      </c>
      <c r="T4747">
        <v>-2.8029999999999999E-2</v>
      </c>
    </row>
    <row r="4748" spans="2:30" ht="15" customHeight="1" x14ac:dyDescent="0.45">
      <c r="B4748" t="s">
        <v>419</v>
      </c>
      <c r="C4748" t="s">
        <v>191</v>
      </c>
      <c r="D4748" t="s">
        <v>2872</v>
      </c>
      <c r="E4748" t="s">
        <v>2873</v>
      </c>
      <c r="F4748" t="s">
        <v>6883</v>
      </c>
      <c r="G4748" t="s">
        <v>2856</v>
      </c>
      <c r="H4748" t="s">
        <v>2865</v>
      </c>
      <c r="I4748" t="s">
        <v>2858</v>
      </c>
      <c r="K4748">
        <v>0</v>
      </c>
      <c r="L4748">
        <v>0</v>
      </c>
      <c r="M4748">
        <v>0</v>
      </c>
      <c r="N4748">
        <v>0</v>
      </c>
      <c r="O4748">
        <v>0</v>
      </c>
      <c r="P4748">
        <v>0</v>
      </c>
      <c r="Q4748">
        <v>0</v>
      </c>
      <c r="R4748">
        <v>0</v>
      </c>
      <c r="S4748">
        <v>0</v>
      </c>
      <c r="T4748">
        <v>0</v>
      </c>
    </row>
    <row r="4749" spans="2:30" ht="15" customHeight="1" x14ac:dyDescent="0.45">
      <c r="B4749" t="s">
        <v>419</v>
      </c>
      <c r="C4749" t="s">
        <v>191</v>
      </c>
      <c r="D4749" t="s">
        <v>2875</v>
      </c>
      <c r="E4749" t="s">
        <v>2876</v>
      </c>
      <c r="F4749" t="s">
        <v>6884</v>
      </c>
      <c r="G4749" t="s">
        <v>2856</v>
      </c>
      <c r="H4749" t="s">
        <v>2865</v>
      </c>
      <c r="I4749" t="s">
        <v>2858</v>
      </c>
      <c r="K4749">
        <v>0</v>
      </c>
      <c r="L4749">
        <v>0</v>
      </c>
      <c r="M4749">
        <v>0</v>
      </c>
      <c r="N4749">
        <v>0</v>
      </c>
      <c r="O4749">
        <v>0</v>
      </c>
      <c r="P4749">
        <v>0</v>
      </c>
      <c r="Q4749">
        <v>0</v>
      </c>
      <c r="R4749">
        <v>0</v>
      </c>
      <c r="S4749">
        <v>0</v>
      </c>
      <c r="T4749">
        <v>0</v>
      </c>
    </row>
    <row r="4750" spans="2:30" ht="15" customHeight="1" x14ac:dyDescent="0.45">
      <c r="B4750" t="s">
        <v>419</v>
      </c>
      <c r="C4750" t="s">
        <v>191</v>
      </c>
      <c r="D4750" t="s">
        <v>2878</v>
      </c>
      <c r="E4750" t="s">
        <v>2879</v>
      </c>
      <c r="F4750" t="s">
        <v>6885</v>
      </c>
      <c r="G4750" t="s">
        <v>2856</v>
      </c>
      <c r="H4750" t="s">
        <v>2865</v>
      </c>
      <c r="I4750" t="s">
        <v>2858</v>
      </c>
      <c r="K4750">
        <v>0</v>
      </c>
      <c r="L4750">
        <v>0</v>
      </c>
      <c r="M4750">
        <v>0</v>
      </c>
      <c r="N4750">
        <v>0</v>
      </c>
      <c r="O4750">
        <v>0</v>
      </c>
      <c r="P4750">
        <v>0</v>
      </c>
      <c r="Q4750">
        <v>0</v>
      </c>
      <c r="R4750">
        <v>0</v>
      </c>
      <c r="S4750">
        <v>0</v>
      </c>
      <c r="T4750">
        <v>0</v>
      </c>
    </row>
    <row r="4751" spans="2:30" ht="15" customHeight="1" x14ac:dyDescent="0.45">
      <c r="B4751" t="s">
        <v>419</v>
      </c>
      <c r="C4751" t="s">
        <v>191</v>
      </c>
      <c r="D4751" t="s">
        <v>2881</v>
      </c>
      <c r="E4751" t="s">
        <v>2882</v>
      </c>
      <c r="F4751" t="s">
        <v>6886</v>
      </c>
      <c r="G4751" t="s">
        <v>2856</v>
      </c>
      <c r="H4751" t="s">
        <v>2865</v>
      </c>
      <c r="I4751" t="s">
        <v>2858</v>
      </c>
      <c r="K4751">
        <v>0</v>
      </c>
      <c r="L4751">
        <v>0</v>
      </c>
      <c r="M4751">
        <v>0</v>
      </c>
      <c r="N4751">
        <v>0</v>
      </c>
      <c r="O4751">
        <v>0</v>
      </c>
      <c r="P4751">
        <v>0</v>
      </c>
      <c r="Q4751">
        <v>0</v>
      </c>
      <c r="R4751">
        <v>0</v>
      </c>
      <c r="S4751">
        <v>0</v>
      </c>
      <c r="T4751">
        <v>0</v>
      </c>
    </row>
    <row r="4752" spans="2:30" ht="15" customHeight="1" x14ac:dyDescent="0.45">
      <c r="B4752" t="s">
        <v>419</v>
      </c>
      <c r="C4752" t="s">
        <v>191</v>
      </c>
      <c r="D4752" t="s">
        <v>2884</v>
      </c>
      <c r="E4752" t="s">
        <v>2885</v>
      </c>
      <c r="F4752" t="s">
        <v>6887</v>
      </c>
      <c r="G4752" t="s">
        <v>2856</v>
      </c>
      <c r="H4752" t="s">
        <v>2865</v>
      </c>
      <c r="I4752" t="s">
        <v>2858</v>
      </c>
      <c r="K4752">
        <v>0</v>
      </c>
      <c r="L4752">
        <v>0</v>
      </c>
      <c r="M4752">
        <v>0</v>
      </c>
      <c r="N4752">
        <v>0</v>
      </c>
      <c r="O4752">
        <v>0</v>
      </c>
      <c r="P4752">
        <v>0</v>
      </c>
      <c r="Q4752">
        <v>0</v>
      </c>
      <c r="R4752">
        <v>0</v>
      </c>
      <c r="S4752">
        <v>0</v>
      </c>
      <c r="T4752">
        <v>0</v>
      </c>
    </row>
    <row r="4753" spans="2:20" ht="15" customHeight="1" x14ac:dyDescent="0.45">
      <c r="B4753" t="s">
        <v>419</v>
      </c>
      <c r="C4753" t="s">
        <v>191</v>
      </c>
      <c r="D4753" t="s">
        <v>2887</v>
      </c>
      <c r="E4753" t="s">
        <v>2888</v>
      </c>
      <c r="F4753" t="s">
        <v>6888</v>
      </c>
      <c r="G4753" t="s">
        <v>2856</v>
      </c>
      <c r="H4753" t="s">
        <v>2865</v>
      </c>
      <c r="I4753" t="s">
        <v>2858</v>
      </c>
      <c r="K4753">
        <v>0</v>
      </c>
      <c r="L4753">
        <v>0</v>
      </c>
      <c r="M4753">
        <v>0</v>
      </c>
      <c r="N4753">
        <v>0</v>
      </c>
      <c r="O4753">
        <v>0</v>
      </c>
      <c r="P4753">
        <v>0</v>
      </c>
      <c r="Q4753">
        <v>0</v>
      </c>
      <c r="R4753">
        <v>0</v>
      </c>
      <c r="S4753">
        <v>0</v>
      </c>
      <c r="T4753">
        <v>0</v>
      </c>
    </row>
    <row r="4754" spans="2:20" ht="15" customHeight="1" x14ac:dyDescent="0.45">
      <c r="B4754" t="s">
        <v>419</v>
      </c>
      <c r="C4754" t="s">
        <v>191</v>
      </c>
      <c r="D4754" t="s">
        <v>2890</v>
      </c>
      <c r="E4754" t="s">
        <v>2891</v>
      </c>
      <c r="F4754" t="s">
        <v>6889</v>
      </c>
      <c r="G4754" t="s">
        <v>2856</v>
      </c>
      <c r="H4754" t="s">
        <v>2893</v>
      </c>
      <c r="I4754" t="s">
        <v>2858</v>
      </c>
      <c r="K4754">
        <v>-9.3280000000000002E-2</v>
      </c>
      <c r="L4754">
        <v>-9.2649999999999996E-2</v>
      </c>
      <c r="M4754">
        <v>-9.289E-2</v>
      </c>
      <c r="N4754">
        <v>-9.3399999999999997E-2</v>
      </c>
      <c r="O4754">
        <v>-9.4109999999999999E-2</v>
      </c>
      <c r="P4754">
        <v>-9.4899999999999998E-2</v>
      </c>
      <c r="Q4754">
        <v>-9.5939999999999998E-2</v>
      </c>
      <c r="R4754">
        <v>-9.7699999999999995E-2</v>
      </c>
      <c r="S4754">
        <v>-9.8350000000000007E-2</v>
      </c>
      <c r="T4754">
        <v>-0.10094</v>
      </c>
    </row>
    <row r="4755" spans="2:20" ht="15" customHeight="1" x14ac:dyDescent="0.45">
      <c r="B4755" t="s">
        <v>419</v>
      </c>
      <c r="C4755" t="s">
        <v>191</v>
      </c>
      <c r="D4755" t="s">
        <v>2894</v>
      </c>
      <c r="E4755" t="s">
        <v>2895</v>
      </c>
      <c r="F4755" t="s">
        <v>6890</v>
      </c>
      <c r="G4755" t="s">
        <v>2856</v>
      </c>
      <c r="H4755" t="s">
        <v>2893</v>
      </c>
      <c r="I4755" t="s">
        <v>2858</v>
      </c>
      <c r="K4755">
        <v>-2.7899999999999999E-3</v>
      </c>
      <c r="L4755">
        <v>-2.7100000000000002E-3</v>
      </c>
      <c r="M4755">
        <v>-2.7499999999999998E-3</v>
      </c>
      <c r="N4755">
        <v>-2.6700000000000001E-3</v>
      </c>
      <c r="O4755">
        <v>-2.7599999999999999E-3</v>
      </c>
      <c r="P4755">
        <v>-2.7399999999999998E-3</v>
      </c>
      <c r="Q4755">
        <v>-2.7699999999999999E-3</v>
      </c>
      <c r="R4755">
        <v>-2.7000000000000001E-3</v>
      </c>
      <c r="S4755">
        <v>-2.6800000000000001E-3</v>
      </c>
      <c r="T4755">
        <v>-2.8300000000000001E-3</v>
      </c>
    </row>
    <row r="4756" spans="2:20" ht="15" customHeight="1" x14ac:dyDescent="0.45">
      <c r="B4756" t="s">
        <v>419</v>
      </c>
      <c r="C4756" t="s">
        <v>191</v>
      </c>
      <c r="D4756" t="s">
        <v>2897</v>
      </c>
      <c r="E4756" t="s">
        <v>2898</v>
      </c>
      <c r="F4756" t="s">
        <v>6891</v>
      </c>
      <c r="G4756" t="s">
        <v>2856</v>
      </c>
      <c r="H4756" t="s">
        <v>2893</v>
      </c>
      <c r="I4756" t="s">
        <v>2858</v>
      </c>
      <c r="K4756">
        <v>-1.924E-2</v>
      </c>
      <c r="L4756">
        <v>-1.746E-2</v>
      </c>
      <c r="M4756">
        <v>-1.7160000000000002E-2</v>
      </c>
      <c r="N4756">
        <v>-1.6959999999999999E-2</v>
      </c>
      <c r="O4756">
        <v>-1.6670000000000001E-2</v>
      </c>
      <c r="P4756">
        <v>-1.6799999999999999E-2</v>
      </c>
      <c r="Q4756">
        <v>-1.669E-2</v>
      </c>
      <c r="R4756">
        <v>-1.6459999999999999E-2</v>
      </c>
      <c r="S4756">
        <v>-1.644E-2</v>
      </c>
      <c r="T4756">
        <v>-1.6219999999999998E-2</v>
      </c>
    </row>
    <row r="4757" spans="2:20" ht="15" customHeight="1" x14ac:dyDescent="0.45">
      <c r="B4757" t="s">
        <v>419</v>
      </c>
      <c r="C4757" t="s">
        <v>191</v>
      </c>
      <c r="D4757" t="s">
        <v>2900</v>
      </c>
      <c r="E4757" t="s">
        <v>2901</v>
      </c>
      <c r="F4757" t="s">
        <v>6892</v>
      </c>
      <c r="G4757" t="s">
        <v>2856</v>
      </c>
      <c r="H4757" t="s">
        <v>2893</v>
      </c>
      <c r="I4757" t="s">
        <v>2858</v>
      </c>
      <c r="K4757">
        <v>-3.7100000000000002E-3</v>
      </c>
      <c r="L4757">
        <v>-3.9300000000000003E-3</v>
      </c>
      <c r="M4757">
        <v>-4.0000000000000001E-3</v>
      </c>
      <c r="N4757">
        <v>-4.0400000000000002E-3</v>
      </c>
      <c r="O4757">
        <v>-3.96E-3</v>
      </c>
      <c r="P4757">
        <v>-3.8899999999999998E-3</v>
      </c>
      <c r="Q4757">
        <v>-3.7000000000000002E-3</v>
      </c>
      <c r="R4757">
        <v>-3.3899999999999998E-3</v>
      </c>
      <c r="S4757">
        <v>-3.2200000000000002E-3</v>
      </c>
      <c r="T4757">
        <v>-2.7899999999999999E-3</v>
      </c>
    </row>
    <row r="4758" spans="2:20" ht="15" customHeight="1" x14ac:dyDescent="0.45">
      <c r="B4758" t="s">
        <v>419</v>
      </c>
      <c r="C4758" t="s">
        <v>191</v>
      </c>
      <c r="D4758" t="s">
        <v>2903</v>
      </c>
      <c r="E4758" t="s">
        <v>2904</v>
      </c>
      <c r="F4758" t="s">
        <v>6893</v>
      </c>
      <c r="G4758" t="s">
        <v>2856</v>
      </c>
      <c r="H4758" t="s">
        <v>2893</v>
      </c>
      <c r="I4758" t="s">
        <v>2858</v>
      </c>
      <c r="K4758">
        <v>-5.2999999999999998E-4</v>
      </c>
      <c r="L4758">
        <v>-5.4000000000000001E-4</v>
      </c>
      <c r="M4758">
        <v>-5.6999999999999998E-4</v>
      </c>
      <c r="N4758">
        <v>-6.0999999999999997E-4</v>
      </c>
      <c r="O4758">
        <v>-6.6E-4</v>
      </c>
      <c r="P4758">
        <v>-6.8000000000000005E-4</v>
      </c>
      <c r="Q4758">
        <v>-6.9999999999999999E-4</v>
      </c>
      <c r="R4758">
        <v>-6.8999999999999997E-4</v>
      </c>
      <c r="S4758">
        <v>-7.2000000000000005E-4</v>
      </c>
      <c r="T4758">
        <v>-7.2999999999999996E-4</v>
      </c>
    </row>
    <row r="4759" spans="2:20" ht="15" customHeight="1" x14ac:dyDescent="0.45">
      <c r="B4759" t="s">
        <v>419</v>
      </c>
      <c r="C4759" t="s">
        <v>191</v>
      </c>
      <c r="D4759" t="s">
        <v>2906</v>
      </c>
      <c r="E4759" t="s">
        <v>2907</v>
      </c>
      <c r="F4759" t="s">
        <v>6894</v>
      </c>
      <c r="G4759" t="s">
        <v>2856</v>
      </c>
      <c r="H4759" t="s">
        <v>2893</v>
      </c>
      <c r="I4759" t="s">
        <v>2858</v>
      </c>
      <c r="K4759">
        <v>-1.6199999999999999E-3</v>
      </c>
      <c r="L4759">
        <v>-2.1299999999999999E-3</v>
      </c>
      <c r="M4759">
        <v>-2.3600000000000001E-3</v>
      </c>
      <c r="N4759">
        <v>-2.3999999999999998E-3</v>
      </c>
      <c r="O4759">
        <v>-2.4599999999999999E-3</v>
      </c>
      <c r="P4759">
        <v>-2.3800000000000002E-3</v>
      </c>
      <c r="Q4759">
        <v>-2.2699999999999999E-3</v>
      </c>
      <c r="R4759">
        <v>-1.98E-3</v>
      </c>
      <c r="S4759">
        <v>-1.5900000000000001E-3</v>
      </c>
      <c r="T4759">
        <v>-8.5999999999999998E-4</v>
      </c>
    </row>
    <row r="4760" spans="2:20" ht="15" customHeight="1" x14ac:dyDescent="0.45">
      <c r="B4760" t="s">
        <v>419</v>
      </c>
      <c r="C4760" t="s">
        <v>191</v>
      </c>
      <c r="D4760" t="s">
        <v>2909</v>
      </c>
      <c r="E4760" t="s">
        <v>2910</v>
      </c>
      <c r="F4760" t="s">
        <v>6895</v>
      </c>
      <c r="G4760" t="s">
        <v>2856</v>
      </c>
      <c r="H4760" t="s">
        <v>2893</v>
      </c>
      <c r="I4760" t="s">
        <v>2858</v>
      </c>
      <c r="K4760">
        <v>-3.3770000000000001E-2</v>
      </c>
      <c r="L4760">
        <v>-3.3939999999999998E-2</v>
      </c>
      <c r="M4760">
        <v>-3.3430000000000001E-2</v>
      </c>
      <c r="N4760">
        <v>-3.3160000000000002E-2</v>
      </c>
      <c r="O4760">
        <v>-3.2489999999999998E-2</v>
      </c>
      <c r="P4760">
        <v>-3.2390000000000002E-2</v>
      </c>
      <c r="Q4760">
        <v>-3.1879999999999999E-2</v>
      </c>
      <c r="R4760">
        <v>-3.184E-2</v>
      </c>
      <c r="S4760">
        <v>-3.2030000000000003E-2</v>
      </c>
      <c r="T4760">
        <v>-3.0370000000000001E-2</v>
      </c>
    </row>
    <row r="4761" spans="2:20" ht="15" customHeight="1" x14ac:dyDescent="0.45">
      <c r="B4761" t="s">
        <v>419</v>
      </c>
      <c r="C4761" t="s">
        <v>191</v>
      </c>
      <c r="D4761" t="s">
        <v>2912</v>
      </c>
      <c r="E4761" t="s">
        <v>2913</v>
      </c>
      <c r="F4761" t="s">
        <v>6896</v>
      </c>
      <c r="G4761" t="s">
        <v>2856</v>
      </c>
      <c r="H4761" t="s">
        <v>2893</v>
      </c>
      <c r="I4761" t="s">
        <v>2858</v>
      </c>
      <c r="K4761">
        <v>-2.47E-3</v>
      </c>
      <c r="L4761">
        <v>-2.5100000000000001E-3</v>
      </c>
      <c r="M4761">
        <v>-2.7100000000000002E-3</v>
      </c>
      <c r="N4761">
        <v>-3.0699999999999998E-3</v>
      </c>
      <c r="O4761">
        <v>-3.1199999999999999E-3</v>
      </c>
      <c r="P4761">
        <v>-3.29E-3</v>
      </c>
      <c r="Q4761">
        <v>-3.5999999999999999E-3</v>
      </c>
      <c r="R4761">
        <v>-3.82E-3</v>
      </c>
      <c r="S4761">
        <v>-3.9300000000000003E-3</v>
      </c>
      <c r="T4761">
        <v>-4.9199999999999999E-3</v>
      </c>
    </row>
    <row r="4762" spans="2:20" ht="15" customHeight="1" x14ac:dyDescent="0.45">
      <c r="B4762" t="s">
        <v>419</v>
      </c>
      <c r="C4762" t="s">
        <v>191</v>
      </c>
      <c r="D4762" t="s">
        <v>2915</v>
      </c>
      <c r="E4762" t="s">
        <v>2916</v>
      </c>
      <c r="F4762" t="s">
        <v>6897</v>
      </c>
      <c r="G4762" t="s">
        <v>2856</v>
      </c>
      <c r="H4762" t="s">
        <v>2893</v>
      </c>
      <c r="I4762" t="s">
        <v>2858</v>
      </c>
      <c r="K4762">
        <v>-2.82E-3</v>
      </c>
      <c r="L4762">
        <v>-2.5999999999999999E-3</v>
      </c>
      <c r="M4762">
        <v>-2.63E-3</v>
      </c>
      <c r="N4762">
        <v>-2.5200000000000001E-3</v>
      </c>
      <c r="O4762">
        <v>-2.5999999999999999E-3</v>
      </c>
      <c r="P4762">
        <v>-2.5200000000000001E-3</v>
      </c>
      <c r="Q4762">
        <v>-2.6700000000000001E-3</v>
      </c>
      <c r="R4762">
        <v>-2.5699999999999998E-3</v>
      </c>
      <c r="S4762">
        <v>-2.6700000000000001E-3</v>
      </c>
      <c r="T4762">
        <v>-3.29E-3</v>
      </c>
    </row>
    <row r="4763" spans="2:20" ht="15" customHeight="1" x14ac:dyDescent="0.45">
      <c r="B4763" t="s">
        <v>419</v>
      </c>
      <c r="C4763" t="s">
        <v>191</v>
      </c>
      <c r="D4763" t="s">
        <v>2918</v>
      </c>
      <c r="E4763" t="s">
        <v>2919</v>
      </c>
      <c r="F4763" t="s">
        <v>6898</v>
      </c>
      <c r="G4763" t="s">
        <v>2856</v>
      </c>
      <c r="H4763" t="s">
        <v>2893</v>
      </c>
      <c r="I4763" t="s">
        <v>2858</v>
      </c>
      <c r="K4763">
        <v>0</v>
      </c>
      <c r="L4763">
        <v>0</v>
      </c>
      <c r="M4763">
        <v>0</v>
      </c>
      <c r="N4763">
        <v>0</v>
      </c>
      <c r="O4763">
        <v>0</v>
      </c>
      <c r="P4763">
        <v>0</v>
      </c>
      <c r="Q4763">
        <v>0</v>
      </c>
      <c r="R4763">
        <v>0</v>
      </c>
      <c r="S4763">
        <v>0</v>
      </c>
      <c r="T4763">
        <v>-1.0000000000000001E-5</v>
      </c>
    </row>
    <row r="4764" spans="2:20" ht="15" customHeight="1" x14ac:dyDescent="0.45">
      <c r="B4764" t="s">
        <v>419</v>
      </c>
      <c r="C4764" t="s">
        <v>191</v>
      </c>
      <c r="D4764" t="s">
        <v>2921</v>
      </c>
      <c r="E4764" t="s">
        <v>2922</v>
      </c>
      <c r="F4764" t="s">
        <v>6899</v>
      </c>
      <c r="G4764" t="s">
        <v>2856</v>
      </c>
      <c r="H4764" t="s">
        <v>2893</v>
      </c>
      <c r="I4764" t="s">
        <v>2858</v>
      </c>
      <c r="K4764">
        <v>-2.6099999999999999E-3</v>
      </c>
      <c r="L4764">
        <v>-2.5400000000000002E-3</v>
      </c>
      <c r="M4764">
        <v>-2.5500000000000002E-3</v>
      </c>
      <c r="N4764">
        <v>-2.4399999999999999E-3</v>
      </c>
      <c r="O4764">
        <v>-2.4299999999999999E-3</v>
      </c>
      <c r="P4764">
        <v>-2.1700000000000001E-3</v>
      </c>
      <c r="Q4764">
        <v>-1.9E-3</v>
      </c>
      <c r="R4764">
        <v>-1.67E-3</v>
      </c>
      <c r="S4764">
        <v>-1.3500000000000001E-3</v>
      </c>
      <c r="T4764">
        <v>-9.7000000000000005E-4</v>
      </c>
    </row>
    <row r="4765" spans="2:20" ht="15" customHeight="1" x14ac:dyDescent="0.45">
      <c r="B4765" t="s">
        <v>419</v>
      </c>
      <c r="C4765" t="s">
        <v>191</v>
      </c>
      <c r="D4765" t="s">
        <v>2924</v>
      </c>
      <c r="E4765" t="s">
        <v>2925</v>
      </c>
      <c r="F4765" t="s">
        <v>6900</v>
      </c>
      <c r="G4765" t="s">
        <v>2856</v>
      </c>
      <c r="H4765" t="s">
        <v>2893</v>
      </c>
      <c r="I4765" t="s">
        <v>2858</v>
      </c>
      <c r="K4765">
        <v>-1.1809999999999999E-2</v>
      </c>
      <c r="L4765">
        <v>-1.26E-2</v>
      </c>
      <c r="M4765">
        <v>-1.3050000000000001E-2</v>
      </c>
      <c r="N4765">
        <v>-1.3780000000000001E-2</v>
      </c>
      <c r="O4765">
        <v>-1.4659999999999999E-2</v>
      </c>
      <c r="P4765">
        <v>-1.5769999999999999E-2</v>
      </c>
      <c r="Q4765">
        <v>-1.7330000000000002E-2</v>
      </c>
      <c r="R4765">
        <v>-2.0279999999999999E-2</v>
      </c>
      <c r="S4765">
        <v>-2.1440000000000001E-2</v>
      </c>
      <c r="T4765">
        <v>-2.5729999999999999E-2</v>
      </c>
    </row>
    <row r="4766" spans="2:20" ht="15" customHeight="1" x14ac:dyDescent="0.45">
      <c r="B4766" t="s">
        <v>419</v>
      </c>
      <c r="C4766" t="s">
        <v>191</v>
      </c>
      <c r="D4766" t="s">
        <v>2927</v>
      </c>
      <c r="E4766" t="s">
        <v>2928</v>
      </c>
      <c r="F4766" t="s">
        <v>6901</v>
      </c>
      <c r="G4766" t="s">
        <v>2856</v>
      </c>
      <c r="H4766" t="s">
        <v>2893</v>
      </c>
      <c r="I4766" t="s">
        <v>2858</v>
      </c>
      <c r="K4766">
        <v>-3.7100000000000002E-3</v>
      </c>
      <c r="L4766">
        <v>-3.62E-3</v>
      </c>
      <c r="M4766">
        <v>-3.5000000000000001E-3</v>
      </c>
      <c r="N4766">
        <v>-3.5500000000000002E-3</v>
      </c>
      <c r="O4766">
        <v>-3.5899999999999999E-3</v>
      </c>
      <c r="P4766">
        <v>-3.5999999999999999E-3</v>
      </c>
      <c r="Q4766">
        <v>-3.5200000000000001E-3</v>
      </c>
      <c r="R4766">
        <v>-3.5200000000000001E-3</v>
      </c>
      <c r="S4766">
        <v>-3.5999999999999999E-3</v>
      </c>
      <c r="T4766">
        <v>-3.98E-3</v>
      </c>
    </row>
    <row r="4767" spans="2:20" ht="15" customHeight="1" x14ac:dyDescent="0.45">
      <c r="B4767" t="s">
        <v>419</v>
      </c>
      <c r="C4767" t="s">
        <v>191</v>
      </c>
      <c r="D4767" t="s">
        <v>2930</v>
      </c>
      <c r="E4767" t="s">
        <v>2931</v>
      </c>
      <c r="F4767" t="s">
        <v>6902</v>
      </c>
      <c r="G4767" t="s">
        <v>2856</v>
      </c>
      <c r="H4767" t="s">
        <v>2893</v>
      </c>
      <c r="I4767" t="s">
        <v>2858</v>
      </c>
      <c r="K4767">
        <v>-1.7000000000000001E-4</v>
      </c>
      <c r="L4767">
        <v>-1.8000000000000001E-4</v>
      </c>
      <c r="M4767">
        <v>-1.7000000000000001E-4</v>
      </c>
      <c r="N4767">
        <v>-1.4999999999999999E-4</v>
      </c>
      <c r="O4767">
        <v>-2.1000000000000001E-4</v>
      </c>
      <c r="P4767">
        <v>-2.4000000000000001E-4</v>
      </c>
      <c r="Q4767">
        <v>-2.9E-4</v>
      </c>
      <c r="R4767">
        <v>-3.3E-4</v>
      </c>
      <c r="S4767">
        <v>-3.6000000000000002E-4</v>
      </c>
      <c r="T4767">
        <v>-4.6999999999999999E-4</v>
      </c>
    </row>
    <row r="4768" spans="2:20" ht="15" customHeight="1" x14ac:dyDescent="0.45">
      <c r="B4768" t="s">
        <v>419</v>
      </c>
      <c r="C4768" t="s">
        <v>191</v>
      </c>
      <c r="D4768" t="s">
        <v>2933</v>
      </c>
      <c r="E4768" t="s">
        <v>2934</v>
      </c>
      <c r="F4768" t="s">
        <v>6903</v>
      </c>
      <c r="G4768" t="s">
        <v>2856</v>
      </c>
      <c r="H4768" t="s">
        <v>2893</v>
      </c>
      <c r="I4768" t="s">
        <v>2858</v>
      </c>
      <c r="K4768">
        <v>-8.0099999999999998E-3</v>
      </c>
      <c r="L4768">
        <v>-7.9000000000000008E-3</v>
      </c>
      <c r="M4768">
        <v>-7.9900000000000006E-3</v>
      </c>
      <c r="N4768">
        <v>-8.0400000000000003E-3</v>
      </c>
      <c r="O4768">
        <v>-8.4899999999999993E-3</v>
      </c>
      <c r="P4768">
        <v>-8.4399999999999996E-3</v>
      </c>
      <c r="Q4768">
        <v>-8.6199999999999992E-3</v>
      </c>
      <c r="R4768">
        <v>-8.4499999999999992E-3</v>
      </c>
      <c r="S4768">
        <v>-8.3199999999999993E-3</v>
      </c>
      <c r="T4768">
        <v>-7.77E-3</v>
      </c>
    </row>
    <row r="4769" spans="2:20" ht="15" customHeight="1" x14ac:dyDescent="0.45">
      <c r="B4769" t="s">
        <v>419</v>
      </c>
      <c r="C4769" t="s">
        <v>191</v>
      </c>
      <c r="D4769" t="s">
        <v>2936</v>
      </c>
      <c r="E4769" t="s">
        <v>2937</v>
      </c>
      <c r="F4769" t="s">
        <v>6904</v>
      </c>
      <c r="G4769" t="s">
        <v>2856</v>
      </c>
      <c r="H4769" t="s">
        <v>2939</v>
      </c>
      <c r="I4769" t="s">
        <v>2858</v>
      </c>
      <c r="K4769">
        <v>0</v>
      </c>
      <c r="L4769">
        <v>0</v>
      </c>
      <c r="M4769">
        <v>0</v>
      </c>
      <c r="N4769">
        <v>0</v>
      </c>
      <c r="O4769">
        <v>0</v>
      </c>
      <c r="P4769">
        <v>0</v>
      </c>
      <c r="Q4769">
        <v>0</v>
      </c>
      <c r="R4769">
        <v>0</v>
      </c>
      <c r="S4769">
        <v>0</v>
      </c>
      <c r="T4769">
        <v>0</v>
      </c>
    </row>
    <row r="4770" spans="2:20" ht="15" customHeight="1" x14ac:dyDescent="0.45">
      <c r="B4770" t="s">
        <v>419</v>
      </c>
      <c r="C4770" t="s">
        <v>191</v>
      </c>
      <c r="D4770" t="s">
        <v>2940</v>
      </c>
      <c r="E4770" t="s">
        <v>2941</v>
      </c>
      <c r="F4770" t="s">
        <v>6905</v>
      </c>
      <c r="G4770" t="s">
        <v>2856</v>
      </c>
      <c r="H4770" t="s">
        <v>2939</v>
      </c>
      <c r="I4770" t="s">
        <v>2858</v>
      </c>
      <c r="K4770">
        <v>3.3562400000000001</v>
      </c>
      <c r="L4770">
        <v>3.0570400000000002</v>
      </c>
      <c r="M4770">
        <v>3.0028199999999998</v>
      </c>
      <c r="N4770">
        <v>2.95045</v>
      </c>
      <c r="O4770">
        <v>2.9516100000000001</v>
      </c>
      <c r="P4770">
        <v>2.98258</v>
      </c>
      <c r="Q4770">
        <v>3.0720700000000001</v>
      </c>
      <c r="R4770">
        <v>3.1855899999999999</v>
      </c>
      <c r="S4770">
        <v>3.23095</v>
      </c>
      <c r="T4770">
        <v>3.4904500000000001</v>
      </c>
    </row>
    <row r="4771" spans="2:20" ht="15" customHeight="1" x14ac:dyDescent="0.45">
      <c r="B4771" t="s">
        <v>419</v>
      </c>
      <c r="C4771" t="s">
        <v>191</v>
      </c>
      <c r="D4771" t="s">
        <v>2943</v>
      </c>
      <c r="E4771" t="s">
        <v>2944</v>
      </c>
      <c r="F4771" t="s">
        <v>6906</v>
      </c>
      <c r="G4771" t="s">
        <v>2856</v>
      </c>
      <c r="H4771" t="s">
        <v>2939</v>
      </c>
      <c r="I4771" t="s">
        <v>2858</v>
      </c>
      <c r="K4771">
        <v>0.24565000000000001</v>
      </c>
      <c r="L4771">
        <v>0.26417000000000002</v>
      </c>
      <c r="M4771">
        <v>0.25070999999999999</v>
      </c>
      <c r="N4771">
        <v>0.26715</v>
      </c>
      <c r="O4771">
        <v>0.30376999999999998</v>
      </c>
      <c r="P4771">
        <v>0.31380999999999998</v>
      </c>
      <c r="Q4771">
        <v>0.33935999999999999</v>
      </c>
      <c r="R4771">
        <v>0.38721</v>
      </c>
      <c r="S4771">
        <v>0.43569999999999998</v>
      </c>
      <c r="T4771">
        <v>0.53090000000000004</v>
      </c>
    </row>
    <row r="4772" spans="2:20" ht="15" customHeight="1" x14ac:dyDescent="0.45">
      <c r="B4772" t="s">
        <v>419</v>
      </c>
      <c r="C4772" t="s">
        <v>191</v>
      </c>
      <c r="D4772" t="s">
        <v>2946</v>
      </c>
      <c r="E4772" t="s">
        <v>2947</v>
      </c>
      <c r="F4772" t="s">
        <v>6907</v>
      </c>
      <c r="G4772" t="s">
        <v>2856</v>
      </c>
      <c r="H4772" t="s">
        <v>2939</v>
      </c>
      <c r="I4772" t="s">
        <v>2858</v>
      </c>
      <c r="K4772">
        <v>8.8660000000000003E-2</v>
      </c>
      <c r="L4772">
        <v>9.1700000000000004E-2</v>
      </c>
      <c r="M4772">
        <v>0.12545999999999999</v>
      </c>
      <c r="N4772">
        <v>9.8580000000000001E-2</v>
      </c>
      <c r="O4772">
        <v>0.12416000000000001</v>
      </c>
      <c r="P4772">
        <v>0.12834999999999999</v>
      </c>
      <c r="Q4772">
        <v>0.12567</v>
      </c>
      <c r="R4772">
        <v>0.13841999999999999</v>
      </c>
      <c r="S4772">
        <v>0.12906999999999999</v>
      </c>
      <c r="T4772">
        <v>0.14066000000000001</v>
      </c>
    </row>
    <row r="4773" spans="2:20" ht="15" customHeight="1" x14ac:dyDescent="0.45">
      <c r="B4773" t="s">
        <v>419</v>
      </c>
      <c r="C4773" t="s">
        <v>191</v>
      </c>
      <c r="D4773" t="s">
        <v>2949</v>
      </c>
      <c r="E4773" t="s">
        <v>2950</v>
      </c>
      <c r="F4773" t="s">
        <v>6908</v>
      </c>
      <c r="G4773" t="s">
        <v>2856</v>
      </c>
      <c r="H4773" t="s">
        <v>2939</v>
      </c>
      <c r="I4773" t="s">
        <v>2858</v>
      </c>
      <c r="K4773">
        <v>0.27312999999999998</v>
      </c>
      <c r="L4773">
        <v>0.32055</v>
      </c>
      <c r="M4773">
        <v>0.41546</v>
      </c>
      <c r="N4773">
        <v>0.41344999999999998</v>
      </c>
      <c r="O4773">
        <v>0.4738</v>
      </c>
      <c r="P4773">
        <v>0.48488999999999999</v>
      </c>
      <c r="Q4773">
        <v>0.57931999999999995</v>
      </c>
      <c r="R4773">
        <v>0.59521999999999997</v>
      </c>
      <c r="S4773">
        <v>0.59216999999999997</v>
      </c>
      <c r="T4773">
        <v>0.72887999999999997</v>
      </c>
    </row>
    <row r="4774" spans="2:20" ht="15" customHeight="1" x14ac:dyDescent="0.45">
      <c r="B4774" t="s">
        <v>419</v>
      </c>
      <c r="C4774" t="s">
        <v>191</v>
      </c>
      <c r="D4774" t="s">
        <v>2952</v>
      </c>
      <c r="E4774" t="s">
        <v>2953</v>
      </c>
      <c r="F4774" t="s">
        <v>6909</v>
      </c>
      <c r="G4774" t="s">
        <v>2856</v>
      </c>
      <c r="H4774" t="s">
        <v>2939</v>
      </c>
      <c r="I4774" t="s">
        <v>2858</v>
      </c>
      <c r="K4774">
        <v>0</v>
      </c>
      <c r="L4774">
        <v>0</v>
      </c>
      <c r="M4774">
        <v>0</v>
      </c>
      <c r="N4774">
        <v>0</v>
      </c>
      <c r="O4774">
        <v>0</v>
      </c>
      <c r="P4774">
        <v>0</v>
      </c>
      <c r="Q4774">
        <v>0</v>
      </c>
      <c r="R4774">
        <v>0</v>
      </c>
      <c r="S4774">
        <v>0</v>
      </c>
      <c r="T4774">
        <v>0</v>
      </c>
    </row>
    <row r="4775" spans="2:20" ht="15" customHeight="1" x14ac:dyDescent="0.45">
      <c r="B4775" t="s">
        <v>419</v>
      </c>
      <c r="C4775" t="s">
        <v>191</v>
      </c>
      <c r="D4775" t="s">
        <v>2955</v>
      </c>
      <c r="E4775" t="s">
        <v>2956</v>
      </c>
      <c r="F4775" t="s">
        <v>6910</v>
      </c>
      <c r="G4775" t="s">
        <v>2856</v>
      </c>
      <c r="H4775" t="s">
        <v>2939</v>
      </c>
      <c r="I4775" t="s">
        <v>2858</v>
      </c>
      <c r="K4775">
        <v>2.0000000000000002E-5</v>
      </c>
      <c r="L4775">
        <v>2.0000000000000002E-5</v>
      </c>
      <c r="M4775">
        <v>1.0000000000000001E-5</v>
      </c>
      <c r="N4775">
        <v>5.0000000000000002E-5</v>
      </c>
      <c r="O4775">
        <v>5.0000000000000002E-5</v>
      </c>
      <c r="P4775">
        <v>4.0000000000000003E-5</v>
      </c>
      <c r="Q4775">
        <v>2.0000000000000002E-5</v>
      </c>
      <c r="R4775">
        <v>8.0000000000000007E-5</v>
      </c>
      <c r="S4775">
        <v>1.1E-4</v>
      </c>
      <c r="T4775">
        <v>6.9999999999999994E-5</v>
      </c>
    </row>
    <row r="4776" spans="2:20" ht="15" customHeight="1" x14ac:dyDescent="0.45">
      <c r="B4776" t="s">
        <v>419</v>
      </c>
      <c r="C4776" t="s">
        <v>191</v>
      </c>
      <c r="D4776" t="s">
        <v>2958</v>
      </c>
      <c r="E4776" t="s">
        <v>2959</v>
      </c>
      <c r="F4776" t="s">
        <v>6911</v>
      </c>
      <c r="G4776" t="s">
        <v>2856</v>
      </c>
      <c r="H4776" t="s">
        <v>2939</v>
      </c>
      <c r="I4776" t="s">
        <v>2858</v>
      </c>
      <c r="K4776">
        <v>2.5198200000000002</v>
      </c>
      <c r="L4776">
        <v>2.0226899999999999</v>
      </c>
      <c r="M4776">
        <v>1.8737999999999999</v>
      </c>
      <c r="N4776">
        <v>1.70397</v>
      </c>
      <c r="O4776">
        <v>1.54288</v>
      </c>
      <c r="P4776">
        <v>1.4798500000000001</v>
      </c>
      <c r="Q4776">
        <v>1.42763</v>
      </c>
      <c r="R4776">
        <v>1.36385</v>
      </c>
      <c r="S4776">
        <v>1.1714</v>
      </c>
      <c r="T4776">
        <v>0.94108000000000003</v>
      </c>
    </row>
    <row r="4777" spans="2:20" ht="15" customHeight="1" x14ac:dyDescent="0.45">
      <c r="B4777" t="s">
        <v>419</v>
      </c>
      <c r="C4777" t="s">
        <v>191</v>
      </c>
      <c r="D4777" t="s">
        <v>2961</v>
      </c>
      <c r="E4777" t="s">
        <v>2962</v>
      </c>
      <c r="F4777" t="s">
        <v>6912</v>
      </c>
      <c r="G4777" t="s">
        <v>2856</v>
      </c>
      <c r="H4777" t="s">
        <v>2939</v>
      </c>
      <c r="I4777" t="s">
        <v>2858</v>
      </c>
      <c r="K4777">
        <v>8.9499999999999996E-3</v>
      </c>
      <c r="L4777">
        <v>4.7600000000000003E-3</v>
      </c>
      <c r="M4777">
        <v>5.5799999999999999E-3</v>
      </c>
      <c r="N4777">
        <v>3.63E-3</v>
      </c>
      <c r="O4777">
        <v>2.8E-3</v>
      </c>
      <c r="P4777">
        <v>2.6700000000000001E-3</v>
      </c>
      <c r="Q4777">
        <v>2.9099999999999998E-3</v>
      </c>
      <c r="R4777">
        <v>3.0200000000000001E-3</v>
      </c>
      <c r="S4777">
        <v>2.0400000000000001E-3</v>
      </c>
      <c r="T4777">
        <v>1.16E-3</v>
      </c>
    </row>
    <row r="4778" spans="2:20" ht="15" customHeight="1" x14ac:dyDescent="0.45">
      <c r="B4778" t="s">
        <v>419</v>
      </c>
      <c r="C4778" t="s">
        <v>191</v>
      </c>
      <c r="D4778" t="s">
        <v>2964</v>
      </c>
      <c r="E4778" t="s">
        <v>2965</v>
      </c>
      <c r="F4778" t="s">
        <v>6913</v>
      </c>
      <c r="G4778" t="s">
        <v>2856</v>
      </c>
      <c r="H4778" t="s">
        <v>2939</v>
      </c>
      <c r="I4778" t="s">
        <v>2858</v>
      </c>
      <c r="K4778">
        <v>0</v>
      </c>
      <c r="L4778">
        <v>0</v>
      </c>
      <c r="M4778">
        <v>0</v>
      </c>
      <c r="N4778">
        <v>0</v>
      </c>
      <c r="O4778">
        <v>0</v>
      </c>
      <c r="P4778">
        <v>1.0000000000000001E-5</v>
      </c>
      <c r="Q4778">
        <v>0</v>
      </c>
      <c r="R4778">
        <v>1.0000000000000001E-5</v>
      </c>
      <c r="S4778">
        <v>1.0000000000000001E-5</v>
      </c>
      <c r="T4778">
        <v>1.0000000000000001E-5</v>
      </c>
    </row>
    <row r="4779" spans="2:20" ht="15" customHeight="1" x14ac:dyDescent="0.45">
      <c r="B4779" t="s">
        <v>419</v>
      </c>
      <c r="C4779" t="s">
        <v>191</v>
      </c>
      <c r="D4779" t="s">
        <v>2967</v>
      </c>
      <c r="E4779" t="s">
        <v>2968</v>
      </c>
      <c r="F4779" t="s">
        <v>6914</v>
      </c>
      <c r="G4779" t="s">
        <v>2856</v>
      </c>
      <c r="H4779" t="s">
        <v>2939</v>
      </c>
      <c r="I4779" t="s">
        <v>2858</v>
      </c>
      <c r="K4779">
        <v>4.6999999999999999E-4</v>
      </c>
      <c r="L4779">
        <v>2.5000000000000001E-4</v>
      </c>
      <c r="M4779">
        <v>2.9E-4</v>
      </c>
      <c r="N4779">
        <v>1.9000000000000001E-4</v>
      </c>
      <c r="O4779">
        <v>1.4999999999999999E-4</v>
      </c>
      <c r="P4779">
        <v>1.3999999999999999E-4</v>
      </c>
      <c r="Q4779">
        <v>1.4999999999999999E-4</v>
      </c>
      <c r="R4779">
        <v>1.6000000000000001E-4</v>
      </c>
      <c r="S4779">
        <v>1.1E-4</v>
      </c>
      <c r="T4779">
        <v>6.0000000000000002E-5</v>
      </c>
    </row>
    <row r="4780" spans="2:20" ht="15" customHeight="1" x14ac:dyDescent="0.45">
      <c r="B4780" t="s">
        <v>419</v>
      </c>
      <c r="C4780" t="s">
        <v>191</v>
      </c>
      <c r="D4780" t="s">
        <v>2970</v>
      </c>
      <c r="E4780" t="s">
        <v>2971</v>
      </c>
      <c r="F4780" t="s">
        <v>6915</v>
      </c>
      <c r="G4780" t="s">
        <v>2856</v>
      </c>
      <c r="H4780" t="s">
        <v>2939</v>
      </c>
      <c r="I4780" t="s">
        <v>2858</v>
      </c>
      <c r="K4780">
        <v>1.60585</v>
      </c>
      <c r="L4780">
        <v>1.5572900000000001</v>
      </c>
      <c r="M4780">
        <v>1.5845199999999999</v>
      </c>
      <c r="N4780">
        <v>1.5382800000000001</v>
      </c>
      <c r="O4780">
        <v>1.58724</v>
      </c>
      <c r="P4780">
        <v>1.57575</v>
      </c>
      <c r="Q4780">
        <v>1.5923499999999999</v>
      </c>
      <c r="R4780">
        <v>1.55287</v>
      </c>
      <c r="S4780">
        <v>1.53905</v>
      </c>
      <c r="T4780">
        <v>1.6297600000000001</v>
      </c>
    </row>
    <row r="4781" spans="2:20" ht="15" customHeight="1" x14ac:dyDescent="0.45">
      <c r="B4781" t="s">
        <v>419</v>
      </c>
      <c r="C4781" t="s">
        <v>191</v>
      </c>
      <c r="D4781" t="s">
        <v>2973</v>
      </c>
      <c r="E4781" t="s">
        <v>2974</v>
      </c>
      <c r="F4781" t="s">
        <v>6916</v>
      </c>
      <c r="G4781" t="s">
        <v>2856</v>
      </c>
      <c r="H4781" t="s">
        <v>2939</v>
      </c>
      <c r="I4781" t="s">
        <v>2858</v>
      </c>
      <c r="K4781">
        <v>3.89941</v>
      </c>
      <c r="L4781">
        <v>3.5377000000000001</v>
      </c>
      <c r="M4781">
        <v>3.4780000000000002</v>
      </c>
      <c r="N4781">
        <v>3.4288500000000002</v>
      </c>
      <c r="O4781">
        <v>3.3705400000000001</v>
      </c>
      <c r="P4781">
        <v>3.39655</v>
      </c>
      <c r="Q4781">
        <v>3.3731900000000001</v>
      </c>
      <c r="R4781">
        <v>3.3282500000000002</v>
      </c>
      <c r="S4781">
        <v>3.3230499999999998</v>
      </c>
      <c r="T4781">
        <v>3.2792699999999999</v>
      </c>
    </row>
    <row r="4782" spans="2:20" ht="15" customHeight="1" x14ac:dyDescent="0.45">
      <c r="B4782" t="s">
        <v>419</v>
      </c>
      <c r="C4782" t="s">
        <v>191</v>
      </c>
      <c r="D4782" t="s">
        <v>2976</v>
      </c>
      <c r="E4782" t="s">
        <v>2977</v>
      </c>
      <c r="F4782" t="s">
        <v>6917</v>
      </c>
      <c r="G4782" t="s">
        <v>2856</v>
      </c>
      <c r="H4782" t="s">
        <v>2939</v>
      </c>
      <c r="I4782" t="s">
        <v>2858</v>
      </c>
      <c r="K4782">
        <v>5.2554600000000002</v>
      </c>
      <c r="L4782">
        <v>5.5693999999999999</v>
      </c>
      <c r="M4782">
        <v>5.6773600000000002</v>
      </c>
      <c r="N4782">
        <v>5.7297200000000004</v>
      </c>
      <c r="O4782">
        <v>5.6129600000000002</v>
      </c>
      <c r="P4782">
        <v>5.5136200000000004</v>
      </c>
      <c r="Q4782">
        <v>5.24925</v>
      </c>
      <c r="R4782">
        <v>4.8136799999999997</v>
      </c>
      <c r="S4782">
        <v>4.5635199999999996</v>
      </c>
      <c r="T4782">
        <v>3.9498199999999999</v>
      </c>
    </row>
    <row r="4783" spans="2:20" ht="15" customHeight="1" x14ac:dyDescent="0.45">
      <c r="B4783" t="s">
        <v>419</v>
      </c>
      <c r="C4783" t="s">
        <v>191</v>
      </c>
      <c r="D4783" t="s">
        <v>2979</v>
      </c>
      <c r="E4783" t="s">
        <v>2980</v>
      </c>
      <c r="F4783" t="s">
        <v>6918</v>
      </c>
      <c r="G4783" t="s">
        <v>2856</v>
      </c>
      <c r="H4783" t="s">
        <v>2939</v>
      </c>
      <c r="I4783" t="s">
        <v>2858</v>
      </c>
      <c r="K4783">
        <v>2.1144099999999999</v>
      </c>
      <c r="L4783">
        <v>2.1298599999999999</v>
      </c>
      <c r="M4783">
        <v>2.2776399999999999</v>
      </c>
      <c r="N4783">
        <v>2.41893</v>
      </c>
      <c r="O4783">
        <v>2.6160299999999999</v>
      </c>
      <c r="P4783">
        <v>2.6849599999999998</v>
      </c>
      <c r="Q4783">
        <v>2.7770000000000001</v>
      </c>
      <c r="R4783">
        <v>2.7384900000000001</v>
      </c>
      <c r="S4783">
        <v>2.8589000000000002</v>
      </c>
      <c r="T4783">
        <v>2.8957799999999998</v>
      </c>
    </row>
    <row r="4784" spans="2:20" ht="15" customHeight="1" x14ac:dyDescent="0.45">
      <c r="B4784" t="s">
        <v>419</v>
      </c>
      <c r="C4784" t="s">
        <v>191</v>
      </c>
      <c r="D4784" t="s">
        <v>2982</v>
      </c>
      <c r="E4784" t="s">
        <v>2983</v>
      </c>
      <c r="F4784" t="s">
        <v>6919</v>
      </c>
      <c r="G4784" t="s">
        <v>2856</v>
      </c>
      <c r="H4784" t="s">
        <v>2939</v>
      </c>
      <c r="I4784" t="s">
        <v>2858</v>
      </c>
      <c r="K4784">
        <v>2.6863999999999999</v>
      </c>
      <c r="L4784">
        <v>3.5221900000000002</v>
      </c>
      <c r="M4784">
        <v>3.9014899999999999</v>
      </c>
      <c r="N4784">
        <v>3.9628999999999999</v>
      </c>
      <c r="O4784">
        <v>4.07524</v>
      </c>
      <c r="P4784">
        <v>3.9388200000000002</v>
      </c>
      <c r="Q4784">
        <v>3.7564000000000002</v>
      </c>
      <c r="R4784">
        <v>3.2689900000000001</v>
      </c>
      <c r="S4784">
        <v>2.6295500000000001</v>
      </c>
      <c r="T4784">
        <v>1.4299900000000001</v>
      </c>
    </row>
    <row r="4785" spans="2:20" ht="15" customHeight="1" x14ac:dyDescent="0.45">
      <c r="B4785" t="s">
        <v>419</v>
      </c>
      <c r="C4785" t="s">
        <v>191</v>
      </c>
      <c r="D4785" t="s">
        <v>2985</v>
      </c>
      <c r="E4785" t="s">
        <v>2986</v>
      </c>
      <c r="F4785" t="s">
        <v>6920</v>
      </c>
      <c r="G4785" t="s">
        <v>2856</v>
      </c>
      <c r="H4785" t="s">
        <v>2939</v>
      </c>
      <c r="I4785" t="s">
        <v>2858</v>
      </c>
      <c r="K4785">
        <v>52.981250000000003</v>
      </c>
      <c r="L4785">
        <v>53.252020000000002</v>
      </c>
      <c r="M4785">
        <v>52.452800000000003</v>
      </c>
      <c r="N4785">
        <v>52.018239999999999</v>
      </c>
      <c r="O4785">
        <v>50.968600000000002</v>
      </c>
      <c r="P4785">
        <v>50.812600000000003</v>
      </c>
      <c r="Q4785">
        <v>50.010199999999998</v>
      </c>
      <c r="R4785">
        <v>49.957299999999996</v>
      </c>
      <c r="S4785">
        <v>50.2438</v>
      </c>
      <c r="T4785">
        <v>47.649500000000003</v>
      </c>
    </row>
    <row r="4786" spans="2:20" ht="15" customHeight="1" x14ac:dyDescent="0.45">
      <c r="B4786" t="s">
        <v>419</v>
      </c>
      <c r="C4786" t="s">
        <v>191</v>
      </c>
      <c r="D4786" t="s">
        <v>2988</v>
      </c>
      <c r="E4786" t="s">
        <v>2989</v>
      </c>
      <c r="F4786" t="s">
        <v>6921</v>
      </c>
      <c r="G4786" t="s">
        <v>2856</v>
      </c>
      <c r="H4786" t="s">
        <v>2939</v>
      </c>
      <c r="I4786" t="s">
        <v>2858</v>
      </c>
      <c r="K4786">
        <v>2.9624600000000001</v>
      </c>
      <c r="L4786">
        <v>3.0012099999999999</v>
      </c>
      <c r="M4786">
        <v>3.2425999999999999</v>
      </c>
      <c r="N4786">
        <v>3.6684899999999998</v>
      </c>
      <c r="O4786">
        <v>3.73509</v>
      </c>
      <c r="P4786">
        <v>3.9405899999999998</v>
      </c>
      <c r="Q4786">
        <v>4.3134399999999999</v>
      </c>
      <c r="R4786">
        <v>4.5710699999999997</v>
      </c>
      <c r="S4786">
        <v>4.6995800000000001</v>
      </c>
      <c r="T4786">
        <v>5.8917999999999999</v>
      </c>
    </row>
    <row r="4787" spans="2:20" ht="15" customHeight="1" x14ac:dyDescent="0.45">
      <c r="B4787" t="s">
        <v>419</v>
      </c>
      <c r="C4787" t="s">
        <v>191</v>
      </c>
      <c r="D4787" t="s">
        <v>2991</v>
      </c>
      <c r="E4787" t="s">
        <v>2992</v>
      </c>
      <c r="F4787" t="s">
        <v>6922</v>
      </c>
      <c r="G4787" t="s">
        <v>2856</v>
      </c>
      <c r="H4787" t="s">
        <v>2939</v>
      </c>
      <c r="I4787" t="s">
        <v>2858</v>
      </c>
      <c r="K4787">
        <v>4.5945400000000003</v>
      </c>
      <c r="L4787">
        <v>4.2270099999999999</v>
      </c>
      <c r="M4787">
        <v>4.2782</v>
      </c>
      <c r="N4787">
        <v>4.0952799999999998</v>
      </c>
      <c r="O4787">
        <v>4.2236099999999999</v>
      </c>
      <c r="P4787">
        <v>4.1026600000000002</v>
      </c>
      <c r="Q4787">
        <v>4.3357700000000001</v>
      </c>
      <c r="R4787">
        <v>4.1755000000000004</v>
      </c>
      <c r="S4787">
        <v>4.3468299999999997</v>
      </c>
      <c r="T4787">
        <v>5.3558700000000004</v>
      </c>
    </row>
    <row r="4788" spans="2:20" ht="15" customHeight="1" x14ac:dyDescent="0.45">
      <c r="B4788" t="s">
        <v>419</v>
      </c>
      <c r="C4788" t="s">
        <v>191</v>
      </c>
      <c r="D4788" t="s">
        <v>2994</v>
      </c>
      <c r="E4788" t="s">
        <v>2995</v>
      </c>
      <c r="F4788" t="s">
        <v>6923</v>
      </c>
      <c r="G4788" t="s">
        <v>2856</v>
      </c>
      <c r="H4788" t="s">
        <v>2939</v>
      </c>
      <c r="I4788" t="s">
        <v>2858</v>
      </c>
      <c r="K4788">
        <v>1.1730000000000001E-2</v>
      </c>
      <c r="L4788">
        <v>8.5900000000000004E-3</v>
      </c>
      <c r="M4788">
        <v>6.4900000000000001E-3</v>
      </c>
      <c r="N4788">
        <v>7.9900000000000006E-3</v>
      </c>
      <c r="O4788">
        <v>1.848E-2</v>
      </c>
      <c r="P4788">
        <v>1.473E-2</v>
      </c>
      <c r="Q4788">
        <v>1.3180000000000001E-2</v>
      </c>
      <c r="R4788">
        <v>1.643E-2</v>
      </c>
      <c r="S4788">
        <v>1.5699999999999999E-2</v>
      </c>
      <c r="T4788">
        <v>2.8119999999999999E-2</v>
      </c>
    </row>
    <row r="4789" spans="2:20" ht="15" customHeight="1" x14ac:dyDescent="0.45">
      <c r="B4789" t="s">
        <v>419</v>
      </c>
      <c r="C4789" t="s">
        <v>191</v>
      </c>
      <c r="D4789" t="s">
        <v>2997</v>
      </c>
      <c r="E4789" t="s">
        <v>2998</v>
      </c>
      <c r="F4789" t="s">
        <v>6924</v>
      </c>
      <c r="G4789" t="s">
        <v>2856</v>
      </c>
      <c r="H4789" t="s">
        <v>2939</v>
      </c>
      <c r="I4789" t="s">
        <v>2858</v>
      </c>
      <c r="K4789">
        <v>2.0455299999999998</v>
      </c>
      <c r="L4789">
        <v>1.99122</v>
      </c>
      <c r="M4789">
        <v>2.00088</v>
      </c>
      <c r="N4789">
        <v>1.9170499999999999</v>
      </c>
      <c r="O4789">
        <v>1.90821</v>
      </c>
      <c r="P4789">
        <v>1.7008099999999999</v>
      </c>
      <c r="Q4789">
        <v>1.4911300000000001</v>
      </c>
      <c r="R4789">
        <v>1.3100400000000001</v>
      </c>
      <c r="S4789">
        <v>1.05986</v>
      </c>
      <c r="T4789">
        <v>0.75871</v>
      </c>
    </row>
    <row r="4790" spans="2:20" ht="15" customHeight="1" x14ac:dyDescent="0.45">
      <c r="B4790" t="s">
        <v>419</v>
      </c>
      <c r="C4790" t="s">
        <v>191</v>
      </c>
      <c r="D4790" t="s">
        <v>3000</v>
      </c>
      <c r="E4790" t="s">
        <v>3001</v>
      </c>
      <c r="F4790" t="s">
        <v>6925</v>
      </c>
      <c r="G4790" t="s">
        <v>2856</v>
      </c>
      <c r="H4790" t="s">
        <v>2939</v>
      </c>
      <c r="I4790" t="s">
        <v>2858</v>
      </c>
      <c r="K4790">
        <v>4.3454800000000002</v>
      </c>
      <c r="L4790">
        <v>4.63767</v>
      </c>
      <c r="M4790">
        <v>4.8012499999999996</v>
      </c>
      <c r="N4790">
        <v>5.0640400000000003</v>
      </c>
      <c r="O4790">
        <v>5.3882599999999998</v>
      </c>
      <c r="P4790">
        <v>5.7943899999999999</v>
      </c>
      <c r="Q4790">
        <v>6.36754</v>
      </c>
      <c r="R4790">
        <v>7.4519399999999996</v>
      </c>
      <c r="S4790">
        <v>7.8795999999999999</v>
      </c>
      <c r="T4790">
        <v>9.45749</v>
      </c>
    </row>
    <row r="4791" spans="2:20" ht="15" customHeight="1" x14ac:dyDescent="0.45">
      <c r="B4791" t="s">
        <v>419</v>
      </c>
      <c r="C4791" t="s">
        <v>191</v>
      </c>
      <c r="D4791" t="s">
        <v>3003</v>
      </c>
      <c r="E4791" t="s">
        <v>3004</v>
      </c>
      <c r="F4791" t="s">
        <v>6926</v>
      </c>
      <c r="G4791" t="s">
        <v>2856</v>
      </c>
      <c r="H4791" t="s">
        <v>2939</v>
      </c>
      <c r="I4791" t="s">
        <v>2858</v>
      </c>
      <c r="K4791">
        <v>6.6302300000000001</v>
      </c>
      <c r="L4791">
        <v>6.4665600000000003</v>
      </c>
      <c r="M4791">
        <v>6.25943</v>
      </c>
      <c r="N4791">
        <v>6.3484800000000003</v>
      </c>
      <c r="O4791">
        <v>6.4184599999999996</v>
      </c>
      <c r="P4791">
        <v>6.4232300000000002</v>
      </c>
      <c r="Q4791">
        <v>6.2890899999999998</v>
      </c>
      <c r="R4791">
        <v>6.2787699999999997</v>
      </c>
      <c r="S4791">
        <v>6.4313700000000003</v>
      </c>
      <c r="T4791">
        <v>7.1076100000000002</v>
      </c>
    </row>
    <row r="4792" spans="2:20" ht="15" customHeight="1" x14ac:dyDescent="0.45">
      <c r="B4792" t="s">
        <v>419</v>
      </c>
      <c r="C4792" t="s">
        <v>191</v>
      </c>
      <c r="D4792" t="s">
        <v>3006</v>
      </c>
      <c r="E4792" t="s">
        <v>3007</v>
      </c>
      <c r="F4792" t="s">
        <v>6927</v>
      </c>
      <c r="G4792" t="s">
        <v>2856</v>
      </c>
      <c r="H4792" t="s">
        <v>2939</v>
      </c>
      <c r="I4792" t="s">
        <v>2858</v>
      </c>
      <c r="K4792">
        <v>0.27512999999999999</v>
      </c>
      <c r="L4792">
        <v>0.29455999999999999</v>
      </c>
      <c r="M4792">
        <v>0.27689999999999998</v>
      </c>
      <c r="N4792">
        <v>0.25096000000000002</v>
      </c>
      <c r="O4792">
        <v>0.33383000000000002</v>
      </c>
      <c r="P4792">
        <v>0.39290999999999998</v>
      </c>
      <c r="Q4792">
        <v>0.47310000000000002</v>
      </c>
      <c r="R4792">
        <v>0.54139000000000004</v>
      </c>
      <c r="S4792">
        <v>0.58986000000000005</v>
      </c>
      <c r="T4792">
        <v>0.75907999999999998</v>
      </c>
    </row>
    <row r="4793" spans="2:20" ht="15" customHeight="1" x14ac:dyDescent="0.45">
      <c r="B4793" t="s">
        <v>419</v>
      </c>
      <c r="C4793" t="s">
        <v>191</v>
      </c>
      <c r="D4793" t="s">
        <v>3009</v>
      </c>
      <c r="E4793" t="s">
        <v>3010</v>
      </c>
      <c r="F4793" t="s">
        <v>6928</v>
      </c>
      <c r="G4793" t="s">
        <v>2856</v>
      </c>
      <c r="H4793" t="s">
        <v>2939</v>
      </c>
      <c r="I4793" t="s">
        <v>2858</v>
      </c>
      <c r="K4793">
        <v>4.0991600000000004</v>
      </c>
      <c r="L4793">
        <v>4.0435299999999996</v>
      </c>
      <c r="M4793">
        <v>4.0883200000000004</v>
      </c>
      <c r="N4793">
        <v>4.1133300000000004</v>
      </c>
      <c r="O4793">
        <v>4.3442699999999999</v>
      </c>
      <c r="P4793">
        <v>4.3160499999999997</v>
      </c>
      <c r="Q4793">
        <v>4.4112400000000003</v>
      </c>
      <c r="R4793">
        <v>4.3217299999999996</v>
      </c>
      <c r="S4793">
        <v>4.2578100000000001</v>
      </c>
      <c r="T4793">
        <v>3.9739399999999998</v>
      </c>
    </row>
    <row r="4794" spans="2:20" ht="15" customHeight="1" x14ac:dyDescent="0.45">
      <c r="B4794" t="s">
        <v>419</v>
      </c>
      <c r="C4794" t="s">
        <v>191</v>
      </c>
      <c r="D4794" t="s">
        <v>3012</v>
      </c>
      <c r="E4794" t="s">
        <v>3013</v>
      </c>
      <c r="F4794" t="s">
        <v>6929</v>
      </c>
      <c r="G4794" t="s">
        <v>2856</v>
      </c>
      <c r="H4794" t="s">
        <v>3015</v>
      </c>
      <c r="I4794" t="s">
        <v>2858</v>
      </c>
      <c r="K4794">
        <v>110913.928630768</v>
      </c>
      <c r="L4794">
        <v>147547.92228016001</v>
      </c>
      <c r="M4794">
        <v>171459.029238421</v>
      </c>
      <c r="N4794">
        <v>193562.49650216801</v>
      </c>
      <c r="O4794">
        <v>217075.28467265799</v>
      </c>
      <c r="P4794">
        <v>243131.365539269</v>
      </c>
      <c r="Q4794">
        <v>274836.56376831798</v>
      </c>
      <c r="R4794">
        <v>312880.76892915898</v>
      </c>
      <c r="S4794">
        <v>375161.72455495101</v>
      </c>
      <c r="T4794">
        <v>561451.49572757306</v>
      </c>
    </row>
    <row r="4795" spans="2:20" ht="15" customHeight="1" x14ac:dyDescent="0.45">
      <c r="B4795" t="s">
        <v>419</v>
      </c>
      <c r="C4795" t="s">
        <v>191</v>
      </c>
      <c r="D4795" t="s">
        <v>3016</v>
      </c>
      <c r="E4795" t="s">
        <v>3017</v>
      </c>
      <c r="F4795" t="s">
        <v>6930</v>
      </c>
      <c r="G4795" t="s">
        <v>2856</v>
      </c>
      <c r="H4795" t="s">
        <v>3019</v>
      </c>
      <c r="I4795" t="s">
        <v>2858</v>
      </c>
      <c r="K4795">
        <v>1335024358486.1699</v>
      </c>
      <c r="L4795">
        <v>1775161079972.5701</v>
      </c>
      <c r="M4795">
        <v>2062195732500.8201</v>
      </c>
      <c r="N4795">
        <v>2328320473096.8799</v>
      </c>
      <c r="O4795">
        <v>2612304082549.3398</v>
      </c>
      <c r="P4795">
        <v>2924663813642.8701</v>
      </c>
      <c r="Q4795">
        <v>3305341469398.3999</v>
      </c>
      <c r="R4795">
        <v>3763437775380.0801</v>
      </c>
      <c r="S4795">
        <v>4512916663659.0703</v>
      </c>
      <c r="T4795">
        <v>6752615752292.0498</v>
      </c>
    </row>
    <row r="4796" spans="2:20" ht="15" customHeight="1" x14ac:dyDescent="0.45">
      <c r="B4796" t="s">
        <v>419</v>
      </c>
      <c r="C4796" t="s">
        <v>191</v>
      </c>
      <c r="D4796" t="s">
        <v>3020</v>
      </c>
      <c r="E4796" t="s">
        <v>3021</v>
      </c>
      <c r="F4796" t="s">
        <v>6931</v>
      </c>
      <c r="G4796" t="s">
        <v>2856</v>
      </c>
      <c r="H4796" t="s">
        <v>3023</v>
      </c>
      <c r="I4796" t="s">
        <v>2858</v>
      </c>
      <c r="K4796">
        <v>12036579.8504033</v>
      </c>
      <c r="L4796">
        <v>12031081.512635199</v>
      </c>
      <c r="M4796">
        <v>12027338.202371599</v>
      </c>
      <c r="N4796">
        <v>12028778.896591701</v>
      </c>
      <c r="O4796">
        <v>12034092.6259229</v>
      </c>
      <c r="P4796">
        <v>12029150.608174</v>
      </c>
      <c r="Q4796">
        <v>12026571.0794752</v>
      </c>
      <c r="R4796">
        <v>12028344.817294201</v>
      </c>
      <c r="S4796">
        <v>12029256.633289799</v>
      </c>
      <c r="T4796">
        <v>12027068.7738421</v>
      </c>
    </row>
    <row r="4797" spans="2:20" ht="15" customHeight="1" x14ac:dyDescent="0.45">
      <c r="B4797" t="s">
        <v>419</v>
      </c>
      <c r="C4797" t="s">
        <v>191</v>
      </c>
      <c r="D4797" t="s">
        <v>3024</v>
      </c>
      <c r="E4797" t="s">
        <v>3025</v>
      </c>
      <c r="F4797" t="s">
        <v>6932</v>
      </c>
      <c r="G4797" t="s">
        <v>2856</v>
      </c>
      <c r="H4797" t="s">
        <v>3027</v>
      </c>
      <c r="I4797" t="s">
        <v>2858</v>
      </c>
      <c r="K4797">
        <v>2.1643683292660398</v>
      </c>
      <c r="L4797">
        <v>2.7647488390842399</v>
      </c>
      <c r="M4797">
        <v>3.17245731050029</v>
      </c>
      <c r="N4797">
        <v>3.5232011854218301</v>
      </c>
      <c r="O4797">
        <v>3.96385794778644</v>
      </c>
      <c r="P4797">
        <v>4.4240088097259997</v>
      </c>
      <c r="Q4797">
        <v>4.9718539189332098</v>
      </c>
      <c r="R4797">
        <v>5.7474912038656099</v>
      </c>
      <c r="S4797">
        <v>6.96095298766555</v>
      </c>
      <c r="T4797">
        <v>10.5138130589871</v>
      </c>
    </row>
    <row r="4798" spans="2:20" ht="15" customHeight="1" x14ac:dyDescent="0.45">
      <c r="B4798" t="s">
        <v>419</v>
      </c>
      <c r="C4798" t="s">
        <v>191</v>
      </c>
      <c r="D4798" t="s">
        <v>3028</v>
      </c>
      <c r="E4798" t="s">
        <v>3029</v>
      </c>
      <c r="F4798" t="s">
        <v>6933</v>
      </c>
      <c r="G4798" t="s">
        <v>2856</v>
      </c>
      <c r="H4798" t="s">
        <v>3027</v>
      </c>
      <c r="I4798" t="s">
        <v>2858</v>
      </c>
      <c r="K4798">
        <v>2.1021814176354199</v>
      </c>
      <c r="L4798">
        <v>2.7697877667044999</v>
      </c>
      <c r="M4798">
        <v>3.2113221429392098</v>
      </c>
      <c r="N4798">
        <v>3.69101936446698</v>
      </c>
      <c r="O4798">
        <v>4.1991656362981198</v>
      </c>
      <c r="P4798">
        <v>4.7737469832284498</v>
      </c>
      <c r="Q4798">
        <v>5.4258277456219099</v>
      </c>
      <c r="R4798">
        <v>6.2323796034349703</v>
      </c>
      <c r="S4798">
        <v>7.6386625273608102</v>
      </c>
      <c r="T4798">
        <v>11.679975095835299</v>
      </c>
    </row>
    <row r="4799" spans="2:20" ht="15" customHeight="1" x14ac:dyDescent="0.45">
      <c r="B4799" t="s">
        <v>419</v>
      </c>
      <c r="C4799" t="s">
        <v>191</v>
      </c>
      <c r="D4799" t="s">
        <v>3031</v>
      </c>
      <c r="E4799" t="s">
        <v>3032</v>
      </c>
      <c r="F4799" t="s">
        <v>6934</v>
      </c>
      <c r="G4799" t="s">
        <v>2856</v>
      </c>
      <c r="H4799" t="s">
        <v>3027</v>
      </c>
      <c r="I4799" t="s">
        <v>2858</v>
      </c>
      <c r="K4799">
        <v>4.1882434913325897</v>
      </c>
      <c r="L4799">
        <v>5.4288418417007502</v>
      </c>
      <c r="M4799">
        <v>6.2959389591399999</v>
      </c>
      <c r="N4799">
        <v>7.11380322438829</v>
      </c>
      <c r="O4799">
        <v>8.0306950073350301</v>
      </c>
      <c r="P4799">
        <v>9.0706055368762897</v>
      </c>
      <c r="Q4799">
        <v>10.402538044188899</v>
      </c>
      <c r="R4799">
        <v>12.1067041179203</v>
      </c>
      <c r="S4799">
        <v>14.6369233229063</v>
      </c>
      <c r="T4799">
        <v>22.725706454211601</v>
      </c>
    </row>
    <row r="4800" spans="2:20" ht="15" customHeight="1" x14ac:dyDescent="0.45">
      <c r="B4800" t="s">
        <v>419</v>
      </c>
      <c r="C4800" t="s">
        <v>191</v>
      </c>
      <c r="D4800" t="s">
        <v>3034</v>
      </c>
      <c r="E4800" t="s">
        <v>3035</v>
      </c>
      <c r="F4800" t="s">
        <v>6935</v>
      </c>
      <c r="G4800" t="s">
        <v>2856</v>
      </c>
      <c r="H4800" t="s">
        <v>3037</v>
      </c>
      <c r="K4800">
        <v>-8.6061049885615103E-3</v>
      </c>
    </row>
    <row r="4801" spans="2:11" ht="15" customHeight="1" x14ac:dyDescent="0.45">
      <c r="B4801" t="s">
        <v>419</v>
      </c>
      <c r="C4801" t="s">
        <v>191</v>
      </c>
      <c r="D4801" t="s">
        <v>3038</v>
      </c>
      <c r="E4801" t="s">
        <v>3039</v>
      </c>
      <c r="F4801" t="s">
        <v>6936</v>
      </c>
      <c r="G4801" t="s">
        <v>2856</v>
      </c>
      <c r="H4801" t="s">
        <v>3037</v>
      </c>
      <c r="K4801">
        <v>-6.9967699963001898E-3</v>
      </c>
    </row>
    <row r="4802" spans="2:11" ht="15" customHeight="1" x14ac:dyDescent="0.45">
      <c r="B4802" t="s">
        <v>419</v>
      </c>
      <c r="C4802" t="s">
        <v>191</v>
      </c>
      <c r="D4802" t="s">
        <v>3041</v>
      </c>
      <c r="E4802" t="s">
        <v>3042</v>
      </c>
      <c r="F4802" t="s">
        <v>6937</v>
      </c>
      <c r="G4802" t="s">
        <v>2856</v>
      </c>
      <c r="H4802" t="s">
        <v>3037</v>
      </c>
      <c r="K4802">
        <v>-1.04499309333044E-2</v>
      </c>
    </row>
    <row r="4803" spans="2:11" ht="15" customHeight="1" x14ac:dyDescent="0.45">
      <c r="B4803" t="s">
        <v>419</v>
      </c>
      <c r="C4803" t="s">
        <v>191</v>
      </c>
      <c r="D4803" t="s">
        <v>3044</v>
      </c>
      <c r="E4803" t="s">
        <v>3045</v>
      </c>
      <c r="F4803" t="s">
        <v>6938</v>
      </c>
      <c r="G4803" t="s">
        <v>2856</v>
      </c>
      <c r="H4803" t="s">
        <v>3047</v>
      </c>
      <c r="K4803">
        <v>-0.28199921783757897</v>
      </c>
    </row>
    <row r="4804" spans="2:11" ht="15" customHeight="1" x14ac:dyDescent="0.45">
      <c r="B4804" t="s">
        <v>419</v>
      </c>
      <c r="C4804" t="s">
        <v>191</v>
      </c>
      <c r="D4804" t="s">
        <v>3048</v>
      </c>
      <c r="E4804" t="s">
        <v>3049</v>
      </c>
      <c r="F4804" t="s">
        <v>6939</v>
      </c>
      <c r="G4804" t="s">
        <v>2856</v>
      </c>
      <c r="H4804" t="s">
        <v>3047</v>
      </c>
      <c r="K4804">
        <v>-0.24638858893438101</v>
      </c>
    </row>
    <row r="4805" spans="2:11" ht="15" customHeight="1" x14ac:dyDescent="0.45">
      <c r="B4805" t="s">
        <v>419</v>
      </c>
      <c r="C4805" t="s">
        <v>191</v>
      </c>
      <c r="D4805" t="s">
        <v>3051</v>
      </c>
      <c r="E4805" t="s">
        <v>3052</v>
      </c>
      <c r="F4805" t="s">
        <v>6940</v>
      </c>
      <c r="G4805" t="s">
        <v>2856</v>
      </c>
      <c r="H4805" t="s">
        <v>3047</v>
      </c>
      <c r="K4805">
        <v>-0.33562419702328999</v>
      </c>
    </row>
    <row r="4806" spans="2:11" ht="15" customHeight="1" x14ac:dyDescent="0.45">
      <c r="B4806" t="s">
        <v>419</v>
      </c>
      <c r="C4806" t="s">
        <v>191</v>
      </c>
      <c r="D4806" t="s">
        <v>3054</v>
      </c>
      <c r="E4806" t="s">
        <v>3055</v>
      </c>
      <c r="F4806" t="s">
        <v>6941</v>
      </c>
      <c r="G4806" t="s">
        <v>2856</v>
      </c>
      <c r="H4806" t="s">
        <v>3057</v>
      </c>
      <c r="K4806">
        <v>0</v>
      </c>
    </row>
    <row r="4807" spans="2:11" ht="15" customHeight="1" x14ac:dyDescent="0.45">
      <c r="B4807" t="s">
        <v>419</v>
      </c>
      <c r="C4807" t="s">
        <v>191</v>
      </c>
      <c r="D4807" t="s">
        <v>3058</v>
      </c>
      <c r="E4807" t="s">
        <v>3059</v>
      </c>
      <c r="F4807" t="s">
        <v>6942</v>
      </c>
      <c r="G4807" t="s">
        <v>2856</v>
      </c>
      <c r="H4807" t="s">
        <v>3057</v>
      </c>
      <c r="K4807">
        <v>0.80812419699043303</v>
      </c>
    </row>
    <row r="4808" spans="2:11" ht="15" customHeight="1" x14ac:dyDescent="0.45">
      <c r="B4808" t="s">
        <v>419</v>
      </c>
      <c r="C4808" t="s">
        <v>191</v>
      </c>
      <c r="D4808" t="s">
        <v>3061</v>
      </c>
      <c r="E4808" t="s">
        <v>3062</v>
      </c>
      <c r="F4808" t="s">
        <v>6943</v>
      </c>
      <c r="G4808" t="s">
        <v>2856</v>
      </c>
      <c r="H4808" t="s">
        <v>3057</v>
      </c>
      <c r="K4808">
        <v>0</v>
      </c>
    </row>
    <row r="4809" spans="2:11" ht="15" customHeight="1" x14ac:dyDescent="0.45">
      <c r="B4809" t="s">
        <v>419</v>
      </c>
      <c r="C4809" t="s">
        <v>191</v>
      </c>
      <c r="D4809" t="s">
        <v>3064</v>
      </c>
      <c r="E4809" t="s">
        <v>3065</v>
      </c>
      <c r="F4809" t="s">
        <v>6944</v>
      </c>
      <c r="G4809" t="s">
        <v>2856</v>
      </c>
      <c r="H4809" t="s">
        <v>3057</v>
      </c>
      <c r="K4809">
        <v>0</v>
      </c>
    </row>
    <row r="4810" spans="2:11" ht="15" customHeight="1" x14ac:dyDescent="0.45">
      <c r="B4810" t="s">
        <v>419</v>
      </c>
      <c r="C4810" t="s">
        <v>191</v>
      </c>
      <c r="D4810" t="s">
        <v>3067</v>
      </c>
      <c r="E4810" t="s">
        <v>3068</v>
      </c>
      <c r="F4810" t="s">
        <v>6945</v>
      </c>
      <c r="G4810" t="s">
        <v>2856</v>
      </c>
      <c r="H4810" t="s">
        <v>3057</v>
      </c>
      <c r="K4810">
        <v>0</v>
      </c>
    </row>
    <row r="4811" spans="2:11" ht="15" customHeight="1" x14ac:dyDescent="0.45">
      <c r="B4811" t="s">
        <v>419</v>
      </c>
      <c r="C4811" t="s">
        <v>191</v>
      </c>
      <c r="D4811" t="s">
        <v>3070</v>
      </c>
      <c r="E4811" t="s">
        <v>3071</v>
      </c>
      <c r="F4811" t="s">
        <v>6946</v>
      </c>
      <c r="G4811" t="s">
        <v>2856</v>
      </c>
      <c r="H4811" t="s">
        <v>3057</v>
      </c>
      <c r="K4811">
        <v>0</v>
      </c>
    </row>
    <row r="4812" spans="2:11" ht="15" customHeight="1" x14ac:dyDescent="0.45">
      <c r="B4812" t="s">
        <v>419</v>
      </c>
      <c r="C4812" t="s">
        <v>191</v>
      </c>
      <c r="D4812" t="s">
        <v>3073</v>
      </c>
      <c r="E4812" t="s">
        <v>3074</v>
      </c>
      <c r="F4812" t="s">
        <v>6947</v>
      </c>
      <c r="G4812" t="s">
        <v>2856</v>
      </c>
      <c r="H4812" t="s">
        <v>3057</v>
      </c>
      <c r="K4812">
        <v>0</v>
      </c>
    </row>
    <row r="4813" spans="2:11" ht="15" customHeight="1" x14ac:dyDescent="0.45">
      <c r="B4813" t="s">
        <v>419</v>
      </c>
      <c r="C4813" t="s">
        <v>191</v>
      </c>
      <c r="D4813" t="s">
        <v>3076</v>
      </c>
      <c r="E4813" t="s">
        <v>3077</v>
      </c>
      <c r="F4813" t="s">
        <v>6948</v>
      </c>
      <c r="G4813" t="s">
        <v>2856</v>
      </c>
      <c r="H4813" t="s">
        <v>3057</v>
      </c>
      <c r="K4813">
        <v>0</v>
      </c>
    </row>
    <row r="4814" spans="2:11" ht="15" customHeight="1" x14ac:dyDescent="0.45">
      <c r="B4814" t="s">
        <v>419</v>
      </c>
      <c r="C4814" t="s">
        <v>191</v>
      </c>
      <c r="D4814" t="s">
        <v>3079</v>
      </c>
      <c r="E4814" t="s">
        <v>3080</v>
      </c>
      <c r="F4814" t="s">
        <v>6949</v>
      </c>
      <c r="G4814" t="s">
        <v>2856</v>
      </c>
      <c r="H4814" t="s">
        <v>3057</v>
      </c>
      <c r="K4814">
        <v>0.174101907000071</v>
      </c>
    </row>
    <row r="4815" spans="2:11" ht="15" customHeight="1" x14ac:dyDescent="0.45">
      <c r="B4815" t="s">
        <v>419</v>
      </c>
      <c r="C4815" t="s">
        <v>191</v>
      </c>
      <c r="D4815" t="s">
        <v>3082</v>
      </c>
      <c r="E4815" t="s">
        <v>3083</v>
      </c>
      <c r="F4815" t="s">
        <v>6950</v>
      </c>
      <c r="G4815" t="s">
        <v>2856</v>
      </c>
      <c r="H4815" t="s">
        <v>3057</v>
      </c>
      <c r="K4815">
        <v>0.497162375388782</v>
      </c>
    </row>
    <row r="4816" spans="2:11" ht="15" customHeight="1" x14ac:dyDescent="0.45">
      <c r="B4816" t="s">
        <v>419</v>
      </c>
      <c r="C4816" t="s">
        <v>191</v>
      </c>
      <c r="D4816" t="s">
        <v>3085</v>
      </c>
      <c r="E4816" t="s">
        <v>3086</v>
      </c>
      <c r="F4816" t="s">
        <v>6951</v>
      </c>
      <c r="G4816" t="s">
        <v>2856</v>
      </c>
      <c r="H4816" t="s">
        <v>3057</v>
      </c>
      <c r="K4816">
        <v>7.0545774785748902E-2</v>
      </c>
    </row>
    <row r="4817" spans="2:20" ht="15" customHeight="1" x14ac:dyDescent="0.45">
      <c r="B4817" t="s">
        <v>419</v>
      </c>
      <c r="C4817" t="s">
        <v>191</v>
      </c>
      <c r="D4817" t="s">
        <v>3088</v>
      </c>
      <c r="E4817" t="s">
        <v>3089</v>
      </c>
      <c r="F4817" t="s">
        <v>6952</v>
      </c>
      <c r="G4817" t="s">
        <v>2856</v>
      </c>
      <c r="H4817" t="s">
        <v>3057</v>
      </c>
      <c r="K4817">
        <v>2.5237179375071101E-2</v>
      </c>
    </row>
    <row r="4818" spans="2:20" ht="15" customHeight="1" x14ac:dyDescent="0.45">
      <c r="B4818" t="s">
        <v>419</v>
      </c>
      <c r="C4818" t="s">
        <v>191</v>
      </c>
      <c r="D4818" t="s">
        <v>3091</v>
      </c>
      <c r="E4818" t="s">
        <v>3092</v>
      </c>
      <c r="F4818" t="s">
        <v>6953</v>
      </c>
      <c r="G4818" t="s">
        <v>2856</v>
      </c>
      <c r="H4818" t="s">
        <v>3057</v>
      </c>
      <c r="K4818">
        <v>6.0462203302546903E-2</v>
      </c>
    </row>
    <row r="4819" spans="2:20" ht="15" customHeight="1" x14ac:dyDescent="0.45">
      <c r="B4819" t="s">
        <v>419</v>
      </c>
      <c r="C4819" t="s">
        <v>191</v>
      </c>
      <c r="D4819" t="s">
        <v>3094</v>
      </c>
      <c r="E4819" t="s">
        <v>3095</v>
      </c>
      <c r="F4819" t="s">
        <v>6954</v>
      </c>
      <c r="G4819" t="s">
        <v>2856</v>
      </c>
      <c r="H4819" t="s">
        <v>3057</v>
      </c>
      <c r="K4819">
        <v>6.3765561051250294E-2</v>
      </c>
    </row>
    <row r="4820" spans="2:20" ht="15" customHeight="1" x14ac:dyDescent="0.45">
      <c r="B4820" t="s">
        <v>419</v>
      </c>
      <c r="C4820" t="s">
        <v>191</v>
      </c>
      <c r="D4820" t="s">
        <v>3097</v>
      </c>
      <c r="E4820" t="s">
        <v>3098</v>
      </c>
      <c r="F4820" t="s">
        <v>6955</v>
      </c>
      <c r="G4820" t="s">
        <v>2856</v>
      </c>
      <c r="H4820" t="s">
        <v>3057</v>
      </c>
      <c r="K4820">
        <v>8.3633691355973205E-2</v>
      </c>
    </row>
    <row r="4821" spans="2:20" ht="15" customHeight="1" x14ac:dyDescent="0.45">
      <c r="B4821" t="s">
        <v>419</v>
      </c>
      <c r="C4821" t="s">
        <v>191</v>
      </c>
      <c r="D4821" t="s">
        <v>3100</v>
      </c>
      <c r="E4821" t="s">
        <v>3101</v>
      </c>
      <c r="F4821" t="s">
        <v>6956</v>
      </c>
      <c r="G4821" t="s">
        <v>2856</v>
      </c>
      <c r="H4821" t="s">
        <v>3057</v>
      </c>
      <c r="K4821">
        <v>6.1503397480476202E-2</v>
      </c>
    </row>
    <row r="4822" spans="2:20" ht="15" customHeight="1" x14ac:dyDescent="0.45">
      <c r="B4822" t="s">
        <v>419</v>
      </c>
      <c r="C4822" t="s">
        <v>191</v>
      </c>
      <c r="D4822" t="s">
        <v>3103</v>
      </c>
      <c r="E4822" t="s">
        <v>3104</v>
      </c>
      <c r="F4822" t="s">
        <v>6957</v>
      </c>
      <c r="G4822" t="s">
        <v>2856</v>
      </c>
      <c r="H4822" t="s">
        <v>3057</v>
      </c>
      <c r="K4822">
        <v>2.6360501353540299E-2</v>
      </c>
    </row>
    <row r="4823" spans="2:20" ht="15" customHeight="1" x14ac:dyDescent="0.45">
      <c r="B4823" t="s">
        <v>419</v>
      </c>
      <c r="C4823" t="s">
        <v>191</v>
      </c>
      <c r="D4823" t="s">
        <v>3106</v>
      </c>
      <c r="E4823" t="s">
        <v>3107</v>
      </c>
      <c r="F4823" t="s">
        <v>6958</v>
      </c>
      <c r="G4823" t="s">
        <v>2856</v>
      </c>
      <c r="H4823" t="s">
        <v>3057</v>
      </c>
      <c r="K4823">
        <v>0.12766892676251401</v>
      </c>
    </row>
    <row r="4824" spans="2:20" ht="15" customHeight="1" x14ac:dyDescent="0.45">
      <c r="B4824" t="s">
        <v>419</v>
      </c>
      <c r="C4824" t="s">
        <v>191</v>
      </c>
      <c r="D4824" t="s">
        <v>3109</v>
      </c>
      <c r="E4824" t="s">
        <v>3110</v>
      </c>
      <c r="F4824" t="s">
        <v>6959</v>
      </c>
      <c r="G4824" t="s">
        <v>2856</v>
      </c>
      <c r="H4824" t="s">
        <v>3057</v>
      </c>
      <c r="K4824">
        <v>0.272857557932141</v>
      </c>
    </row>
    <row r="4825" spans="2:20" ht="15" customHeight="1" x14ac:dyDescent="0.45">
      <c r="B4825" t="s">
        <v>419</v>
      </c>
      <c r="C4825" t="s">
        <v>191</v>
      </c>
      <c r="D4825" t="s">
        <v>3112</v>
      </c>
      <c r="E4825" t="s">
        <v>3113</v>
      </c>
      <c r="F4825" t="s">
        <v>6960</v>
      </c>
      <c r="G4825" t="s">
        <v>2856</v>
      </c>
      <c r="H4825" t="s">
        <v>3057</v>
      </c>
      <c r="K4825">
        <v>5.6019364601094301E-2</v>
      </c>
    </row>
    <row r="4826" spans="2:20" ht="15" customHeight="1" x14ac:dyDescent="0.45">
      <c r="B4826" t="s">
        <v>419</v>
      </c>
      <c r="C4826" t="s">
        <v>191</v>
      </c>
      <c r="D4826" t="s">
        <v>3115</v>
      </c>
      <c r="E4826" t="s">
        <v>3116</v>
      </c>
      <c r="F4826" t="s">
        <v>6961</v>
      </c>
      <c r="G4826" t="s">
        <v>2856</v>
      </c>
      <c r="H4826" t="s">
        <v>3057</v>
      </c>
      <c r="K4826">
        <v>6.1731677859260203E-2</v>
      </c>
    </row>
    <row r="4827" spans="2:20" ht="15" customHeight="1" x14ac:dyDescent="0.45">
      <c r="B4827" t="s">
        <v>419</v>
      </c>
      <c r="C4827" t="s">
        <v>191</v>
      </c>
      <c r="D4827" t="s">
        <v>3118</v>
      </c>
      <c r="E4827" t="s">
        <v>3119</v>
      </c>
      <c r="F4827" t="s">
        <v>6962</v>
      </c>
      <c r="G4827" t="s">
        <v>2856</v>
      </c>
      <c r="H4827" t="s">
        <v>3057</v>
      </c>
      <c r="K4827">
        <v>0.19578231994827699</v>
      </c>
    </row>
    <row r="4828" spans="2:20" ht="15" customHeight="1" x14ac:dyDescent="0.45">
      <c r="B4828" t="s">
        <v>419</v>
      </c>
      <c r="C4828" t="s">
        <v>191</v>
      </c>
      <c r="D4828" t="s">
        <v>3121</v>
      </c>
      <c r="E4828" t="s">
        <v>3122</v>
      </c>
      <c r="F4828" t="s">
        <v>6963</v>
      </c>
      <c r="G4828" t="s">
        <v>2856</v>
      </c>
      <c r="H4828" t="s">
        <v>3124</v>
      </c>
      <c r="I4828" t="s">
        <v>2858</v>
      </c>
      <c r="K4828">
        <v>0</v>
      </c>
      <c r="L4828">
        <v>0</v>
      </c>
      <c r="M4828">
        <v>0</v>
      </c>
      <c r="N4828">
        <v>0</v>
      </c>
      <c r="O4828">
        <v>0</v>
      </c>
      <c r="P4828">
        <v>0</v>
      </c>
      <c r="Q4828">
        <v>0</v>
      </c>
      <c r="R4828">
        <v>0</v>
      </c>
      <c r="S4828">
        <v>0</v>
      </c>
      <c r="T4828">
        <v>0</v>
      </c>
    </row>
    <row r="4829" spans="2:20" ht="15" customHeight="1" x14ac:dyDescent="0.45">
      <c r="B4829" t="s">
        <v>419</v>
      </c>
      <c r="C4829" t="s">
        <v>191</v>
      </c>
      <c r="D4829" t="s">
        <v>3125</v>
      </c>
      <c r="E4829" t="s">
        <v>3126</v>
      </c>
      <c r="F4829" t="s">
        <v>6964</v>
      </c>
      <c r="G4829" t="s">
        <v>2856</v>
      </c>
      <c r="H4829" t="s">
        <v>3128</v>
      </c>
      <c r="I4829" t="s">
        <v>2858</v>
      </c>
      <c r="K4829">
        <v>0</v>
      </c>
      <c r="L4829">
        <v>0</v>
      </c>
      <c r="M4829">
        <v>0</v>
      </c>
      <c r="N4829">
        <v>0</v>
      </c>
      <c r="O4829">
        <v>0</v>
      </c>
      <c r="P4829">
        <v>0</v>
      </c>
      <c r="Q4829">
        <v>0</v>
      </c>
      <c r="R4829">
        <v>0</v>
      </c>
      <c r="S4829">
        <v>0</v>
      </c>
      <c r="T4829">
        <v>0</v>
      </c>
    </row>
    <row r="4830" spans="2:20" ht="15" customHeight="1" x14ac:dyDescent="0.45">
      <c r="B4830" t="s">
        <v>419</v>
      </c>
      <c r="C4830" t="s">
        <v>191</v>
      </c>
      <c r="D4830" t="s">
        <v>3129</v>
      </c>
      <c r="E4830" t="s">
        <v>3130</v>
      </c>
      <c r="F4830" t="s">
        <v>6965</v>
      </c>
      <c r="G4830" t="s">
        <v>2856</v>
      </c>
      <c r="H4830" t="s">
        <v>3132</v>
      </c>
      <c r="I4830" t="s">
        <v>2858</v>
      </c>
      <c r="K4830">
        <v>0</v>
      </c>
      <c r="L4830">
        <v>0</v>
      </c>
      <c r="M4830">
        <v>0</v>
      </c>
      <c r="N4830">
        <v>0</v>
      </c>
      <c r="O4830">
        <v>0</v>
      </c>
      <c r="P4830">
        <v>0</v>
      </c>
      <c r="Q4830">
        <v>0</v>
      </c>
      <c r="R4830">
        <v>0</v>
      </c>
      <c r="S4830">
        <v>0</v>
      </c>
      <c r="T4830">
        <v>0</v>
      </c>
    </row>
    <row r="4831" spans="2:20" ht="15" customHeight="1" x14ac:dyDescent="0.45">
      <c r="B4831" t="s">
        <v>419</v>
      </c>
      <c r="C4831" t="s">
        <v>191</v>
      </c>
      <c r="D4831" t="s">
        <v>3133</v>
      </c>
      <c r="E4831" t="s">
        <v>3134</v>
      </c>
      <c r="F4831" t="s">
        <v>6966</v>
      </c>
      <c r="G4831" t="s">
        <v>2856</v>
      </c>
      <c r="H4831" t="s">
        <v>3136</v>
      </c>
      <c r="I4831" t="s">
        <v>2858</v>
      </c>
      <c r="K4831">
        <v>0.47554000000000002</v>
      </c>
      <c r="L4831">
        <v>0.35743000000000003</v>
      </c>
      <c r="M4831">
        <v>0.30768000000000001</v>
      </c>
      <c r="N4831">
        <v>0.27239000000000002</v>
      </c>
      <c r="O4831">
        <v>0</v>
      </c>
      <c r="P4831">
        <v>0</v>
      </c>
      <c r="Q4831">
        <v>0</v>
      </c>
      <c r="R4831">
        <v>0</v>
      </c>
      <c r="S4831">
        <v>0</v>
      </c>
      <c r="T4831">
        <v>0</v>
      </c>
    </row>
    <row r="4832" spans="2:20" ht="15" customHeight="1" x14ac:dyDescent="0.45">
      <c r="B4832" t="s">
        <v>419</v>
      </c>
      <c r="C4832" t="s">
        <v>191</v>
      </c>
      <c r="D4832" t="s">
        <v>3137</v>
      </c>
      <c r="E4832" t="s">
        <v>3138</v>
      </c>
      <c r="F4832" t="s">
        <v>6967</v>
      </c>
      <c r="G4832" t="s">
        <v>2856</v>
      </c>
      <c r="H4832" t="s">
        <v>2857</v>
      </c>
      <c r="I4832" t="s">
        <v>2858</v>
      </c>
      <c r="K4832">
        <v>-0.12023</v>
      </c>
      <c r="L4832">
        <v>-0.1172</v>
      </c>
      <c r="M4832">
        <v>-0.11700000000000001</v>
      </c>
      <c r="N4832">
        <v>-0.11709</v>
      </c>
      <c r="O4832">
        <v>-0.11781</v>
      </c>
      <c r="P4832">
        <v>-0.11885999999999999</v>
      </c>
      <c r="Q4832">
        <v>-0.12060999999999999</v>
      </c>
      <c r="R4832">
        <v>-0.12328</v>
      </c>
      <c r="S4832">
        <v>-0.12429</v>
      </c>
      <c r="T4832">
        <v>-0.12897</v>
      </c>
    </row>
    <row r="4833" spans="2:20" ht="15" customHeight="1" x14ac:dyDescent="0.45">
      <c r="B4833" t="s">
        <v>419</v>
      </c>
      <c r="C4833" t="s">
        <v>191</v>
      </c>
      <c r="D4833" t="s">
        <v>3140</v>
      </c>
      <c r="E4833" t="s">
        <v>3141</v>
      </c>
      <c r="F4833" t="s">
        <v>6968</v>
      </c>
      <c r="K4833">
        <v>2030</v>
      </c>
    </row>
    <row r="4834" spans="2:20" ht="15" customHeight="1" x14ac:dyDescent="0.45">
      <c r="B4834" t="s">
        <v>419</v>
      </c>
      <c r="C4834" t="s">
        <v>191</v>
      </c>
      <c r="D4834" t="s">
        <v>3143</v>
      </c>
      <c r="E4834" t="s">
        <v>3144</v>
      </c>
      <c r="F4834" t="s">
        <v>6969</v>
      </c>
      <c r="K4834" t="s">
        <v>3146</v>
      </c>
    </row>
    <row r="4835" spans="2:20" ht="15" customHeight="1" x14ac:dyDescent="0.45">
      <c r="B4835" t="s">
        <v>419</v>
      </c>
      <c r="C4835" t="s">
        <v>191</v>
      </c>
      <c r="D4835" t="s">
        <v>3147</v>
      </c>
      <c r="E4835" t="s">
        <v>3148</v>
      </c>
      <c r="F4835" t="s">
        <v>765</v>
      </c>
      <c r="G4835" t="s">
        <v>2856</v>
      </c>
      <c r="H4835" t="s">
        <v>3124</v>
      </c>
      <c r="I4835" t="s">
        <v>2858</v>
      </c>
      <c r="K4835">
        <v>0</v>
      </c>
      <c r="L4835">
        <v>0</v>
      </c>
      <c r="M4835">
        <v>0</v>
      </c>
      <c r="N4835">
        <v>0</v>
      </c>
      <c r="O4835">
        <v>0</v>
      </c>
      <c r="P4835">
        <v>0</v>
      </c>
      <c r="Q4835">
        <v>0</v>
      </c>
      <c r="R4835">
        <v>0</v>
      </c>
      <c r="S4835">
        <v>0</v>
      </c>
      <c r="T4835">
        <v>0</v>
      </c>
    </row>
    <row r="4836" spans="2:20" ht="15" customHeight="1" x14ac:dyDescent="0.45">
      <c r="B4836" t="s">
        <v>419</v>
      </c>
      <c r="C4836" t="s">
        <v>191</v>
      </c>
      <c r="D4836" t="s">
        <v>3149</v>
      </c>
      <c r="E4836" t="s">
        <v>3150</v>
      </c>
      <c r="F4836" t="s">
        <v>765</v>
      </c>
      <c r="G4836" t="s">
        <v>2856</v>
      </c>
      <c r="H4836" t="s">
        <v>3128</v>
      </c>
      <c r="I4836" t="s">
        <v>2858</v>
      </c>
      <c r="K4836">
        <v>0</v>
      </c>
      <c r="L4836">
        <v>0</v>
      </c>
      <c r="M4836">
        <v>0</v>
      </c>
      <c r="N4836">
        <v>0</v>
      </c>
      <c r="O4836">
        <v>0</v>
      </c>
      <c r="P4836">
        <v>0</v>
      </c>
      <c r="Q4836">
        <v>0</v>
      </c>
      <c r="R4836">
        <v>0</v>
      </c>
      <c r="S4836">
        <v>0</v>
      </c>
      <c r="T4836">
        <v>0</v>
      </c>
    </row>
    <row r="4837" spans="2:20" ht="15" customHeight="1" x14ac:dyDescent="0.45">
      <c r="B4837" t="s">
        <v>419</v>
      </c>
      <c r="C4837" t="s">
        <v>191</v>
      </c>
      <c r="D4837" t="s">
        <v>3151</v>
      </c>
      <c r="E4837" t="s">
        <v>3152</v>
      </c>
      <c r="F4837" t="s">
        <v>765</v>
      </c>
      <c r="G4837" t="s">
        <v>2856</v>
      </c>
      <c r="H4837" t="s">
        <v>3132</v>
      </c>
      <c r="I4837" t="s">
        <v>2858</v>
      </c>
      <c r="K4837">
        <v>0</v>
      </c>
      <c r="L4837">
        <v>0</v>
      </c>
      <c r="M4837">
        <v>0</v>
      </c>
      <c r="N4837">
        <v>0</v>
      </c>
      <c r="O4837">
        <v>0</v>
      </c>
      <c r="P4837">
        <v>0</v>
      </c>
      <c r="Q4837">
        <v>0</v>
      </c>
      <c r="R4837">
        <v>0</v>
      </c>
      <c r="S4837">
        <v>0</v>
      </c>
      <c r="T4837">
        <v>0</v>
      </c>
    </row>
    <row r="4838" spans="2:20" ht="15" customHeight="1" x14ac:dyDescent="0.45">
      <c r="B4838" t="s">
        <v>419</v>
      </c>
      <c r="C4838" t="s">
        <v>191</v>
      </c>
      <c r="D4838" t="s">
        <v>3153</v>
      </c>
      <c r="E4838" t="s">
        <v>3154</v>
      </c>
      <c r="F4838" t="s">
        <v>765</v>
      </c>
      <c r="G4838" t="s">
        <v>2856</v>
      </c>
      <c r="H4838" t="s">
        <v>3136</v>
      </c>
      <c r="I4838" t="s">
        <v>2858</v>
      </c>
      <c r="K4838">
        <v>0.47553889605683197</v>
      </c>
      <c r="L4838">
        <v>0.35743223998172202</v>
      </c>
      <c r="M4838">
        <v>0.30768165753767401</v>
      </c>
      <c r="N4838">
        <v>0.27238888594484201</v>
      </c>
      <c r="O4838">
        <v>0</v>
      </c>
      <c r="P4838">
        <v>0</v>
      </c>
      <c r="Q4838">
        <v>0</v>
      </c>
      <c r="R4838">
        <v>0</v>
      </c>
      <c r="S4838">
        <v>0</v>
      </c>
      <c r="T4838">
        <v>0</v>
      </c>
    </row>
    <row r="4839" spans="2:20" ht="15" customHeight="1" x14ac:dyDescent="0.45">
      <c r="B4839" t="s">
        <v>419</v>
      </c>
      <c r="C4839" t="s">
        <v>191</v>
      </c>
      <c r="D4839" t="s">
        <v>3155</v>
      </c>
      <c r="E4839" t="s">
        <v>3156</v>
      </c>
      <c r="F4839" t="s">
        <v>765</v>
      </c>
      <c r="G4839" t="s">
        <v>2856</v>
      </c>
      <c r="H4839" t="s">
        <v>3157</v>
      </c>
      <c r="I4839" t="s">
        <v>2858</v>
      </c>
      <c r="K4839">
        <v>0.47553889605683197</v>
      </c>
      <c r="L4839">
        <v>0.35743223998172202</v>
      </c>
      <c r="M4839">
        <v>0.30768165753767401</v>
      </c>
      <c r="N4839">
        <v>0.27238888594484201</v>
      </c>
      <c r="O4839">
        <v>0</v>
      </c>
      <c r="P4839">
        <v>0</v>
      </c>
      <c r="Q4839">
        <v>0</v>
      </c>
      <c r="R4839">
        <v>0</v>
      </c>
      <c r="S4839">
        <v>0</v>
      </c>
      <c r="T4839">
        <v>0</v>
      </c>
    </row>
    <row r="4840" spans="2:20" ht="15" customHeight="1" x14ac:dyDescent="0.45">
      <c r="B4840" t="s">
        <v>419</v>
      </c>
      <c r="C4840" t="s">
        <v>191</v>
      </c>
      <c r="D4840" t="s">
        <v>3158</v>
      </c>
      <c r="E4840" t="s">
        <v>3159</v>
      </c>
      <c r="F4840" t="s">
        <v>765</v>
      </c>
      <c r="G4840" t="s">
        <v>2856</v>
      </c>
      <c r="H4840" t="s">
        <v>3124</v>
      </c>
      <c r="I4840" t="s">
        <v>2858</v>
      </c>
      <c r="K4840">
        <v>0</v>
      </c>
      <c r="L4840">
        <v>0</v>
      </c>
      <c r="M4840">
        <v>0</v>
      </c>
      <c r="N4840">
        <v>0</v>
      </c>
      <c r="O4840">
        <v>0</v>
      </c>
      <c r="P4840">
        <v>0</v>
      </c>
      <c r="Q4840">
        <v>0</v>
      </c>
      <c r="R4840">
        <v>0</v>
      </c>
      <c r="S4840">
        <v>0</v>
      </c>
      <c r="T4840">
        <v>0</v>
      </c>
    </row>
    <row r="4841" spans="2:20" ht="15" customHeight="1" x14ac:dyDescent="0.45">
      <c r="B4841" t="s">
        <v>419</v>
      </c>
      <c r="C4841" t="s">
        <v>191</v>
      </c>
      <c r="D4841" t="s">
        <v>3160</v>
      </c>
      <c r="E4841" t="s">
        <v>3161</v>
      </c>
      <c r="F4841" t="s">
        <v>765</v>
      </c>
      <c r="G4841" t="s">
        <v>2856</v>
      </c>
      <c r="H4841" t="s">
        <v>3128</v>
      </c>
      <c r="I4841" t="s">
        <v>2858</v>
      </c>
      <c r="K4841">
        <v>0</v>
      </c>
      <c r="L4841">
        <v>0</v>
      </c>
      <c r="M4841">
        <v>0</v>
      </c>
      <c r="N4841">
        <v>0</v>
      </c>
      <c r="O4841">
        <v>0</v>
      </c>
      <c r="P4841">
        <v>0</v>
      </c>
      <c r="Q4841">
        <v>0</v>
      </c>
      <c r="R4841">
        <v>0</v>
      </c>
      <c r="S4841">
        <v>0</v>
      </c>
      <c r="T4841">
        <v>0</v>
      </c>
    </row>
    <row r="4842" spans="2:20" ht="15" customHeight="1" x14ac:dyDescent="0.45">
      <c r="B4842" t="s">
        <v>419</v>
      </c>
      <c r="C4842" t="s">
        <v>191</v>
      </c>
      <c r="D4842" t="s">
        <v>3162</v>
      </c>
      <c r="E4842" t="s">
        <v>3163</v>
      </c>
      <c r="F4842" t="s">
        <v>765</v>
      </c>
      <c r="G4842" t="s">
        <v>2856</v>
      </c>
      <c r="H4842" t="s">
        <v>3132</v>
      </c>
      <c r="I4842" t="s">
        <v>2858</v>
      </c>
      <c r="K4842">
        <v>0</v>
      </c>
      <c r="L4842">
        <v>0</v>
      </c>
      <c r="M4842">
        <v>0</v>
      </c>
      <c r="N4842">
        <v>0</v>
      </c>
      <c r="O4842">
        <v>0</v>
      </c>
      <c r="P4842">
        <v>0</v>
      </c>
      <c r="Q4842">
        <v>0</v>
      </c>
      <c r="R4842">
        <v>0</v>
      </c>
      <c r="S4842">
        <v>0</v>
      </c>
      <c r="T4842">
        <v>0</v>
      </c>
    </row>
    <row r="4843" spans="2:20" ht="15" customHeight="1" x14ac:dyDescent="0.45">
      <c r="B4843" t="s">
        <v>419</v>
      </c>
      <c r="C4843" t="s">
        <v>191</v>
      </c>
      <c r="D4843" t="s">
        <v>3164</v>
      </c>
      <c r="E4843" t="s">
        <v>3165</v>
      </c>
      <c r="F4843" t="s">
        <v>765</v>
      </c>
      <c r="G4843" t="s">
        <v>2856</v>
      </c>
      <c r="H4843" t="s">
        <v>3136</v>
      </c>
      <c r="I4843" t="s">
        <v>2858</v>
      </c>
      <c r="K4843">
        <v>0.50283199393149702</v>
      </c>
      <c r="L4843">
        <v>0.381223988190525</v>
      </c>
      <c r="M4843">
        <v>0.33061556814294402</v>
      </c>
      <c r="N4843">
        <v>0.294720714283215</v>
      </c>
      <c r="O4843">
        <v>0</v>
      </c>
      <c r="P4843">
        <v>0</v>
      </c>
      <c r="Q4843">
        <v>0</v>
      </c>
      <c r="R4843">
        <v>0</v>
      </c>
      <c r="S4843">
        <v>0</v>
      </c>
      <c r="T4843">
        <v>0</v>
      </c>
    </row>
    <row r="4844" spans="2:20" ht="15" customHeight="1" x14ac:dyDescent="0.45">
      <c r="B4844" t="s">
        <v>419</v>
      </c>
      <c r="C4844" t="s">
        <v>191</v>
      </c>
      <c r="D4844" t="s">
        <v>3166</v>
      </c>
      <c r="E4844" t="s">
        <v>3167</v>
      </c>
      <c r="F4844" t="s">
        <v>765</v>
      </c>
      <c r="G4844" t="s">
        <v>2856</v>
      </c>
      <c r="H4844" t="s">
        <v>3157</v>
      </c>
      <c r="I4844" t="s">
        <v>2858</v>
      </c>
      <c r="K4844">
        <v>0.50283199393149702</v>
      </c>
      <c r="L4844">
        <v>0.381223988190525</v>
      </c>
      <c r="M4844">
        <v>0.33061556814294402</v>
      </c>
      <c r="N4844">
        <v>0.294720714283215</v>
      </c>
      <c r="O4844">
        <v>0</v>
      </c>
      <c r="P4844">
        <v>0</v>
      </c>
      <c r="Q4844">
        <v>0</v>
      </c>
      <c r="R4844">
        <v>0</v>
      </c>
      <c r="S4844">
        <v>0</v>
      </c>
      <c r="T4844">
        <v>0</v>
      </c>
    </row>
    <row r="4845" spans="2:20" ht="15" customHeight="1" x14ac:dyDescent="0.45">
      <c r="B4845" t="s">
        <v>419</v>
      </c>
      <c r="C4845" t="s">
        <v>191</v>
      </c>
      <c r="D4845" t="s">
        <v>3168</v>
      </c>
      <c r="E4845" t="s">
        <v>3169</v>
      </c>
      <c r="F4845" t="s">
        <v>765</v>
      </c>
      <c r="G4845" t="s">
        <v>2856</v>
      </c>
      <c r="H4845" t="s">
        <v>3124</v>
      </c>
      <c r="I4845" t="s">
        <v>2858</v>
      </c>
      <c r="K4845">
        <v>0</v>
      </c>
      <c r="L4845">
        <v>0</v>
      </c>
      <c r="M4845">
        <v>0</v>
      </c>
      <c r="N4845">
        <v>0</v>
      </c>
      <c r="O4845">
        <v>0</v>
      </c>
      <c r="P4845">
        <v>0</v>
      </c>
      <c r="Q4845">
        <v>0</v>
      </c>
      <c r="R4845">
        <v>0</v>
      </c>
      <c r="S4845">
        <v>0</v>
      </c>
      <c r="T4845">
        <v>0</v>
      </c>
    </row>
    <row r="4846" spans="2:20" ht="15" customHeight="1" x14ac:dyDescent="0.45">
      <c r="B4846" t="s">
        <v>419</v>
      </c>
      <c r="C4846" t="s">
        <v>191</v>
      </c>
      <c r="D4846" t="s">
        <v>3170</v>
      </c>
      <c r="E4846" t="s">
        <v>3171</v>
      </c>
      <c r="F4846" t="s">
        <v>765</v>
      </c>
      <c r="G4846" t="s">
        <v>2856</v>
      </c>
      <c r="H4846" t="s">
        <v>3128</v>
      </c>
      <c r="I4846" t="s">
        <v>2858</v>
      </c>
      <c r="K4846">
        <v>0</v>
      </c>
      <c r="L4846">
        <v>0</v>
      </c>
      <c r="M4846">
        <v>0</v>
      </c>
      <c r="N4846">
        <v>0</v>
      </c>
      <c r="O4846">
        <v>0</v>
      </c>
      <c r="P4846">
        <v>0</v>
      </c>
      <c r="Q4846">
        <v>0</v>
      </c>
      <c r="R4846">
        <v>0</v>
      </c>
      <c r="S4846">
        <v>0</v>
      </c>
      <c r="T4846">
        <v>0</v>
      </c>
    </row>
    <row r="4847" spans="2:20" ht="15" customHeight="1" x14ac:dyDescent="0.45">
      <c r="B4847" t="s">
        <v>419</v>
      </c>
      <c r="C4847" t="s">
        <v>191</v>
      </c>
      <c r="D4847" t="s">
        <v>3172</v>
      </c>
      <c r="E4847" t="s">
        <v>3173</v>
      </c>
      <c r="F4847" t="s">
        <v>765</v>
      </c>
      <c r="G4847" t="s">
        <v>2856</v>
      </c>
      <c r="H4847" t="s">
        <v>3132</v>
      </c>
      <c r="I4847" t="s">
        <v>2858</v>
      </c>
      <c r="K4847">
        <v>0</v>
      </c>
      <c r="L4847">
        <v>0</v>
      </c>
      <c r="M4847">
        <v>0</v>
      </c>
      <c r="N4847">
        <v>0</v>
      </c>
      <c r="O4847">
        <v>0</v>
      </c>
      <c r="P4847">
        <v>0</v>
      </c>
      <c r="Q4847">
        <v>0</v>
      </c>
      <c r="R4847">
        <v>0</v>
      </c>
      <c r="S4847">
        <v>0</v>
      </c>
      <c r="T4847">
        <v>0</v>
      </c>
    </row>
    <row r="4848" spans="2:20" ht="15" customHeight="1" x14ac:dyDescent="0.45">
      <c r="B4848" t="s">
        <v>419</v>
      </c>
      <c r="C4848" t="s">
        <v>191</v>
      </c>
      <c r="D4848" t="s">
        <v>3174</v>
      </c>
      <c r="E4848" t="s">
        <v>3175</v>
      </c>
      <c r="F4848" t="s">
        <v>765</v>
      </c>
      <c r="G4848" t="s">
        <v>2856</v>
      </c>
      <c r="H4848" t="s">
        <v>3136</v>
      </c>
      <c r="I4848" t="s">
        <v>2858</v>
      </c>
      <c r="K4848">
        <v>0.43237984320179301</v>
      </c>
      <c r="L4848">
        <v>0.323194220083168</v>
      </c>
      <c r="M4848">
        <v>0.27701027047489002</v>
      </c>
      <c r="N4848">
        <v>0.24212622080224</v>
      </c>
      <c r="O4848">
        <v>0</v>
      </c>
      <c r="P4848">
        <v>0</v>
      </c>
      <c r="Q4848">
        <v>0</v>
      </c>
      <c r="R4848">
        <v>0</v>
      </c>
      <c r="S4848">
        <v>0</v>
      </c>
      <c r="T4848">
        <v>0</v>
      </c>
    </row>
    <row r="4849" spans="2:20" ht="15" customHeight="1" x14ac:dyDescent="0.45">
      <c r="B4849" t="s">
        <v>419</v>
      </c>
      <c r="C4849" t="s">
        <v>191</v>
      </c>
      <c r="D4849" t="s">
        <v>3176</v>
      </c>
      <c r="E4849" t="s">
        <v>3177</v>
      </c>
      <c r="F4849" t="s">
        <v>765</v>
      </c>
      <c r="G4849" t="s">
        <v>2856</v>
      </c>
      <c r="H4849" t="s">
        <v>3157</v>
      </c>
      <c r="I4849" t="s">
        <v>2858</v>
      </c>
      <c r="K4849">
        <v>0.43237984320179301</v>
      </c>
      <c r="L4849">
        <v>0.323194220083168</v>
      </c>
      <c r="M4849">
        <v>0.27701027047489002</v>
      </c>
      <c r="N4849">
        <v>0.24212622080224</v>
      </c>
      <c r="O4849">
        <v>0</v>
      </c>
      <c r="P4849">
        <v>0</v>
      </c>
      <c r="Q4849">
        <v>0</v>
      </c>
      <c r="R4849">
        <v>0</v>
      </c>
      <c r="S4849">
        <v>0</v>
      </c>
      <c r="T4849">
        <v>0</v>
      </c>
    </row>
    <row r="4850" spans="2:20" ht="15" customHeight="1" x14ac:dyDescent="0.45">
      <c r="B4850" t="s">
        <v>419</v>
      </c>
      <c r="C4850" t="s">
        <v>191</v>
      </c>
      <c r="D4850" t="s">
        <v>3178</v>
      </c>
      <c r="E4850" t="s">
        <v>3095</v>
      </c>
      <c r="F4850" t="s">
        <v>6954</v>
      </c>
      <c r="G4850" t="s">
        <v>2856</v>
      </c>
      <c r="H4850" t="s">
        <v>3057</v>
      </c>
      <c r="K4850">
        <v>6.3765561051250294E-2</v>
      </c>
    </row>
    <row r="4851" spans="2:20" ht="15" customHeight="1" x14ac:dyDescent="0.45">
      <c r="B4851" t="s">
        <v>419</v>
      </c>
      <c r="C4851" t="s">
        <v>191</v>
      </c>
      <c r="D4851" t="s">
        <v>3179</v>
      </c>
      <c r="E4851" t="s">
        <v>3092</v>
      </c>
      <c r="F4851" t="s">
        <v>6953</v>
      </c>
      <c r="G4851" t="s">
        <v>2856</v>
      </c>
      <c r="H4851" t="s">
        <v>3057</v>
      </c>
      <c r="K4851">
        <v>6.0462203302546903E-2</v>
      </c>
    </row>
    <row r="4852" spans="2:20" ht="15" customHeight="1" x14ac:dyDescent="0.45">
      <c r="B4852" t="s">
        <v>419</v>
      </c>
      <c r="C4852" t="s">
        <v>191</v>
      </c>
      <c r="D4852" t="s">
        <v>3180</v>
      </c>
      <c r="E4852" t="s">
        <v>3098</v>
      </c>
      <c r="F4852" t="s">
        <v>6955</v>
      </c>
      <c r="G4852" t="s">
        <v>2856</v>
      </c>
      <c r="H4852" t="s">
        <v>3057</v>
      </c>
      <c r="K4852">
        <v>8.3633691355973205E-2</v>
      </c>
    </row>
    <row r="4853" spans="2:20" ht="15" customHeight="1" x14ac:dyDescent="0.45">
      <c r="B4853" t="s">
        <v>419</v>
      </c>
      <c r="C4853" t="s">
        <v>191</v>
      </c>
      <c r="D4853" t="s">
        <v>3181</v>
      </c>
      <c r="E4853" t="s">
        <v>3086</v>
      </c>
      <c r="F4853" t="s">
        <v>6951</v>
      </c>
      <c r="G4853" t="s">
        <v>2856</v>
      </c>
      <c r="H4853" t="s">
        <v>3057</v>
      </c>
      <c r="K4853">
        <v>7.0545774785748902E-2</v>
      </c>
    </row>
    <row r="4854" spans="2:20" ht="15" customHeight="1" x14ac:dyDescent="0.45">
      <c r="B4854" t="s">
        <v>419</v>
      </c>
      <c r="C4854" t="s">
        <v>191</v>
      </c>
      <c r="D4854" t="s">
        <v>3182</v>
      </c>
      <c r="E4854" t="s">
        <v>3101</v>
      </c>
      <c r="F4854" t="s">
        <v>6956</v>
      </c>
      <c r="G4854" t="s">
        <v>2856</v>
      </c>
      <c r="H4854" t="s">
        <v>3057</v>
      </c>
      <c r="K4854">
        <v>6.1503397480476202E-2</v>
      </c>
    </row>
    <row r="4855" spans="2:20" ht="15" customHeight="1" x14ac:dyDescent="0.45">
      <c r="B4855" t="s">
        <v>419</v>
      </c>
      <c r="C4855" t="s">
        <v>191</v>
      </c>
      <c r="D4855" t="s">
        <v>3183</v>
      </c>
      <c r="E4855" t="s">
        <v>3080</v>
      </c>
      <c r="F4855" t="s">
        <v>6949</v>
      </c>
      <c r="G4855" t="s">
        <v>2856</v>
      </c>
      <c r="H4855" t="s">
        <v>3057</v>
      </c>
      <c r="K4855">
        <v>0.174101907000071</v>
      </c>
    </row>
    <row r="4856" spans="2:20" ht="15" customHeight="1" x14ac:dyDescent="0.45">
      <c r="B4856" t="s">
        <v>419</v>
      </c>
      <c r="C4856" t="s">
        <v>191</v>
      </c>
      <c r="D4856" t="s">
        <v>3184</v>
      </c>
      <c r="E4856" t="s">
        <v>3083</v>
      </c>
      <c r="F4856" t="s">
        <v>6950</v>
      </c>
      <c r="G4856" t="s">
        <v>2856</v>
      </c>
      <c r="H4856" t="s">
        <v>3057</v>
      </c>
      <c r="K4856">
        <v>0.497162375388782</v>
      </c>
    </row>
    <row r="4857" spans="2:20" ht="15" customHeight="1" x14ac:dyDescent="0.45">
      <c r="B4857" t="s">
        <v>419</v>
      </c>
      <c r="C4857" t="s">
        <v>191</v>
      </c>
      <c r="D4857" t="s">
        <v>3185</v>
      </c>
      <c r="E4857" t="s">
        <v>3119</v>
      </c>
      <c r="F4857" t="s">
        <v>6962</v>
      </c>
      <c r="G4857" t="s">
        <v>2856</v>
      </c>
      <c r="H4857" t="s">
        <v>3057</v>
      </c>
      <c r="K4857">
        <v>0.19578231994827699</v>
      </c>
    </row>
    <row r="4858" spans="2:20" ht="15" customHeight="1" x14ac:dyDescent="0.45">
      <c r="B4858" t="s">
        <v>419</v>
      </c>
      <c r="C4858" t="s">
        <v>191</v>
      </c>
      <c r="D4858" t="s">
        <v>3186</v>
      </c>
      <c r="E4858" t="s">
        <v>3116</v>
      </c>
      <c r="F4858" t="s">
        <v>6961</v>
      </c>
      <c r="G4858" t="s">
        <v>2856</v>
      </c>
      <c r="H4858" t="s">
        <v>3057</v>
      </c>
      <c r="K4858">
        <v>6.1731677859260203E-2</v>
      </c>
    </row>
    <row r="4859" spans="2:20" ht="15" customHeight="1" x14ac:dyDescent="0.45">
      <c r="B4859" t="s">
        <v>419</v>
      </c>
      <c r="C4859" t="s">
        <v>191</v>
      </c>
      <c r="D4859" t="s">
        <v>3187</v>
      </c>
      <c r="E4859" t="s">
        <v>3107</v>
      </c>
      <c r="F4859" t="s">
        <v>6958</v>
      </c>
      <c r="G4859" t="s">
        <v>2856</v>
      </c>
      <c r="H4859" t="s">
        <v>3057</v>
      </c>
      <c r="K4859">
        <v>0.12766892676251401</v>
      </c>
    </row>
    <row r="4860" spans="2:20" ht="15" customHeight="1" x14ac:dyDescent="0.45">
      <c r="B4860" t="s">
        <v>419</v>
      </c>
      <c r="C4860" t="s">
        <v>191</v>
      </c>
      <c r="D4860" t="s">
        <v>3188</v>
      </c>
      <c r="E4860" t="s">
        <v>3089</v>
      </c>
      <c r="F4860" t="s">
        <v>6952</v>
      </c>
      <c r="G4860" t="s">
        <v>2856</v>
      </c>
      <c r="H4860" t="s">
        <v>3057</v>
      </c>
      <c r="K4860">
        <v>2.5237179375071101E-2</v>
      </c>
    </row>
    <row r="4861" spans="2:20" ht="15" customHeight="1" x14ac:dyDescent="0.45">
      <c r="B4861" t="s">
        <v>419</v>
      </c>
      <c r="C4861" t="s">
        <v>191</v>
      </c>
      <c r="D4861" t="s">
        <v>3189</v>
      </c>
      <c r="E4861" t="s">
        <v>3110</v>
      </c>
      <c r="F4861" t="s">
        <v>6959</v>
      </c>
      <c r="G4861" t="s">
        <v>2856</v>
      </c>
      <c r="H4861" t="s">
        <v>3057</v>
      </c>
      <c r="K4861">
        <v>0.272857557932141</v>
      </c>
    </row>
    <row r="4862" spans="2:20" ht="15" customHeight="1" x14ac:dyDescent="0.45">
      <c r="B4862" t="s">
        <v>419</v>
      </c>
      <c r="C4862" t="s">
        <v>191</v>
      </c>
      <c r="D4862" t="s">
        <v>3190</v>
      </c>
      <c r="E4862" t="s">
        <v>3113</v>
      </c>
      <c r="F4862" t="s">
        <v>6960</v>
      </c>
      <c r="G4862" t="s">
        <v>2856</v>
      </c>
      <c r="H4862" t="s">
        <v>3057</v>
      </c>
      <c r="K4862">
        <v>5.6019364601094301E-2</v>
      </c>
    </row>
    <row r="4863" spans="2:20" ht="15" customHeight="1" x14ac:dyDescent="0.45">
      <c r="B4863" t="s">
        <v>419</v>
      </c>
      <c r="C4863" t="s">
        <v>191</v>
      </c>
      <c r="D4863" t="s">
        <v>3191</v>
      </c>
      <c r="E4863" t="s">
        <v>3104</v>
      </c>
      <c r="F4863" t="s">
        <v>6957</v>
      </c>
      <c r="G4863" t="s">
        <v>2856</v>
      </c>
      <c r="H4863" t="s">
        <v>3057</v>
      </c>
      <c r="K4863">
        <v>2.6360501353540299E-2</v>
      </c>
    </row>
    <row r="4864" spans="2:20" ht="15" customHeight="1" x14ac:dyDescent="0.45">
      <c r="B4864" t="s">
        <v>419</v>
      </c>
      <c r="C4864" t="s">
        <v>191</v>
      </c>
      <c r="D4864" t="s">
        <v>3192</v>
      </c>
      <c r="E4864" t="s">
        <v>3193</v>
      </c>
      <c r="F4864" t="s">
        <v>6970</v>
      </c>
      <c r="G4864" t="s">
        <v>2856</v>
      </c>
      <c r="K4864">
        <v>0.27502137713477498</v>
      </c>
      <c r="L4864">
        <v>0.27502137713477498</v>
      </c>
    </row>
    <row r="4865" spans="2:12" ht="15" customHeight="1" x14ac:dyDescent="0.45">
      <c r="B4865" t="s">
        <v>419</v>
      </c>
      <c r="C4865" t="s">
        <v>191</v>
      </c>
      <c r="D4865" t="s">
        <v>3195</v>
      </c>
      <c r="E4865" t="s">
        <v>3196</v>
      </c>
      <c r="F4865" t="s">
        <v>6971</v>
      </c>
      <c r="G4865" t="s">
        <v>2856</v>
      </c>
      <c r="K4865">
        <v>6.6636559570534298E-2</v>
      </c>
      <c r="L4865">
        <v>6.6636559570534298E-2</v>
      </c>
    </row>
    <row r="4866" spans="2:12" ht="15" customHeight="1" x14ac:dyDescent="0.45">
      <c r="B4866" t="s">
        <v>419</v>
      </c>
      <c r="C4866" t="s">
        <v>191</v>
      </c>
      <c r="D4866" t="s">
        <v>3198</v>
      </c>
      <c r="E4866" t="s">
        <v>3199</v>
      </c>
      <c r="F4866" t="s">
        <v>6972</v>
      </c>
      <c r="G4866" t="s">
        <v>2856</v>
      </c>
      <c r="K4866">
        <v>5.0261601560292503E-2</v>
      </c>
      <c r="L4866">
        <v>5.0261601560292503E-2</v>
      </c>
    </row>
    <row r="4867" spans="2:12" ht="15" customHeight="1" x14ac:dyDescent="0.45">
      <c r="B4867" t="s">
        <v>419</v>
      </c>
      <c r="C4867" t="s">
        <v>191</v>
      </c>
      <c r="D4867" t="s">
        <v>3201</v>
      </c>
      <c r="E4867" t="s">
        <v>3202</v>
      </c>
      <c r="F4867" t="s">
        <v>6973</v>
      </c>
      <c r="G4867" t="s">
        <v>2856</v>
      </c>
      <c r="K4867">
        <v>0.12654197218827001</v>
      </c>
      <c r="L4867">
        <v>0.12654197218827001</v>
      </c>
    </row>
    <row r="4868" spans="2:12" ht="15" customHeight="1" x14ac:dyDescent="0.45">
      <c r="B4868" t="s">
        <v>419</v>
      </c>
      <c r="C4868" t="s">
        <v>191</v>
      </c>
      <c r="D4868" t="s">
        <v>3204</v>
      </c>
      <c r="E4868" t="s">
        <v>3205</v>
      </c>
      <c r="F4868" t="s">
        <v>6974</v>
      </c>
      <c r="G4868" t="s">
        <v>2856</v>
      </c>
      <c r="K4868">
        <v>0.15818470267248</v>
      </c>
      <c r="L4868">
        <v>0.15818470267248</v>
      </c>
    </row>
    <row r="4869" spans="2:12" ht="15" customHeight="1" x14ac:dyDescent="0.45">
      <c r="B4869" t="s">
        <v>419</v>
      </c>
      <c r="C4869" t="s">
        <v>191</v>
      </c>
      <c r="D4869" t="s">
        <v>3207</v>
      </c>
      <c r="E4869" t="s">
        <v>3208</v>
      </c>
      <c r="F4869" t="s">
        <v>6975</v>
      </c>
      <c r="G4869" t="s">
        <v>2856</v>
      </c>
      <c r="K4869">
        <v>0.37558592334367802</v>
      </c>
      <c r="L4869">
        <v>0.37558592334367802</v>
      </c>
    </row>
    <row r="4870" spans="2:12" ht="15" customHeight="1" x14ac:dyDescent="0.45">
      <c r="B4870" t="s">
        <v>419</v>
      </c>
      <c r="C4870" t="s">
        <v>191</v>
      </c>
      <c r="D4870" t="s">
        <v>3210</v>
      </c>
      <c r="E4870" t="s">
        <v>3211</v>
      </c>
      <c r="F4870" t="s">
        <v>6976</v>
      </c>
      <c r="G4870" t="s">
        <v>2856</v>
      </c>
      <c r="K4870">
        <v>9.5427806530686499E-2</v>
      </c>
      <c r="L4870">
        <v>9.5427806530686499E-2</v>
      </c>
    </row>
    <row r="4871" spans="2:12" ht="15" customHeight="1" x14ac:dyDescent="0.45">
      <c r="B4871" t="s">
        <v>419</v>
      </c>
      <c r="C4871" t="s">
        <v>191</v>
      </c>
      <c r="D4871" t="s">
        <v>3213</v>
      </c>
      <c r="E4871" t="s">
        <v>3214</v>
      </c>
      <c r="F4871" t="s">
        <v>6977</v>
      </c>
      <c r="G4871" t="s">
        <v>2856</v>
      </c>
      <c r="K4871">
        <v>0.27157894744442901</v>
      </c>
      <c r="L4871">
        <v>0.27157894744442901</v>
      </c>
    </row>
    <row r="4872" spans="2:12" ht="15" customHeight="1" x14ac:dyDescent="0.45">
      <c r="B4872" t="s">
        <v>419</v>
      </c>
      <c r="C4872" t="s">
        <v>191</v>
      </c>
      <c r="D4872" t="s">
        <v>3216</v>
      </c>
      <c r="E4872" t="s">
        <v>3217</v>
      </c>
      <c r="F4872" t="s">
        <v>6978</v>
      </c>
      <c r="G4872" t="s">
        <v>2856</v>
      </c>
      <c r="K4872">
        <v>0.125747585733536</v>
      </c>
      <c r="L4872">
        <v>0.125747585733536</v>
      </c>
    </row>
    <row r="4873" spans="2:12" ht="15" customHeight="1" x14ac:dyDescent="0.45">
      <c r="B4873" t="s">
        <v>419</v>
      </c>
      <c r="C4873" t="s">
        <v>191</v>
      </c>
      <c r="D4873" t="s">
        <v>3219</v>
      </c>
      <c r="E4873" t="s">
        <v>3220</v>
      </c>
      <c r="F4873" t="s">
        <v>6979</v>
      </c>
      <c r="G4873" t="s">
        <v>2856</v>
      </c>
      <c r="K4873">
        <v>0.21353524399701701</v>
      </c>
      <c r="L4873">
        <v>0.21353524399701701</v>
      </c>
    </row>
    <row r="4874" spans="2:12" ht="15" customHeight="1" x14ac:dyDescent="0.45">
      <c r="B4874" t="s">
        <v>419</v>
      </c>
      <c r="C4874" t="s">
        <v>191</v>
      </c>
      <c r="D4874" t="s">
        <v>3222</v>
      </c>
      <c r="E4874" t="s">
        <v>3223</v>
      </c>
      <c r="F4874" t="s">
        <v>6980</v>
      </c>
      <c r="G4874" t="s">
        <v>2856</v>
      </c>
      <c r="K4874">
        <v>6.5019514673994597E-2</v>
      </c>
      <c r="L4874">
        <v>6.5019514673994597E-2</v>
      </c>
    </row>
    <row r="4875" spans="2:12" ht="15" customHeight="1" x14ac:dyDescent="0.45">
      <c r="B4875" t="s">
        <v>419</v>
      </c>
      <c r="C4875" t="s">
        <v>191</v>
      </c>
      <c r="D4875" t="s">
        <v>3225</v>
      </c>
      <c r="E4875" t="s">
        <v>3226</v>
      </c>
      <c r="F4875" t="s">
        <v>6981</v>
      </c>
      <c r="G4875" t="s">
        <v>2856</v>
      </c>
    </row>
    <row r="4876" spans="2:12" ht="15" customHeight="1" x14ac:dyDescent="0.45">
      <c r="B4876" t="s">
        <v>419</v>
      </c>
      <c r="C4876" t="s">
        <v>191</v>
      </c>
      <c r="D4876" t="s">
        <v>3192</v>
      </c>
      <c r="E4876" t="s">
        <v>3228</v>
      </c>
      <c r="F4876" t="s">
        <v>6982</v>
      </c>
      <c r="G4876" t="s">
        <v>2856</v>
      </c>
      <c r="K4876">
        <v>0.37558592334367802</v>
      </c>
      <c r="L4876">
        <v>0.37558592334367802</v>
      </c>
    </row>
    <row r="4877" spans="2:12" ht="15" customHeight="1" x14ac:dyDescent="0.45">
      <c r="B4877" t="s">
        <v>419</v>
      </c>
      <c r="C4877" t="s">
        <v>191</v>
      </c>
      <c r="D4877" t="s">
        <v>3219</v>
      </c>
      <c r="E4877" t="s">
        <v>3230</v>
      </c>
      <c r="F4877" t="s">
        <v>6983</v>
      </c>
      <c r="G4877" t="s">
        <v>2856</v>
      </c>
      <c r="K4877">
        <v>0.27502137713477498</v>
      </c>
      <c r="L4877">
        <v>0.27502137713477498</v>
      </c>
    </row>
    <row r="4878" spans="2:12" ht="15" customHeight="1" x14ac:dyDescent="0.45">
      <c r="B4878" t="s">
        <v>419</v>
      </c>
      <c r="C4878" t="s">
        <v>191</v>
      </c>
      <c r="D4878" t="s">
        <v>3216</v>
      </c>
      <c r="E4878" t="s">
        <v>3232</v>
      </c>
      <c r="F4878" t="s">
        <v>6984</v>
      </c>
      <c r="G4878" t="s">
        <v>2856</v>
      </c>
      <c r="K4878">
        <v>0.27157894744442901</v>
      </c>
      <c r="L4878">
        <v>0.27157894744442901</v>
      </c>
    </row>
    <row r="4879" spans="2:12" ht="15" customHeight="1" x14ac:dyDescent="0.45">
      <c r="B4879" t="s">
        <v>419</v>
      </c>
      <c r="C4879" t="s">
        <v>191</v>
      </c>
      <c r="D4879" t="s">
        <v>3207</v>
      </c>
      <c r="E4879" t="s">
        <v>3234</v>
      </c>
      <c r="F4879" t="s">
        <v>6985</v>
      </c>
      <c r="G4879" t="s">
        <v>2856</v>
      </c>
      <c r="K4879">
        <v>0.21353524399701701</v>
      </c>
      <c r="L4879">
        <v>0.21353524399701701</v>
      </c>
    </row>
    <row r="4880" spans="2:12" ht="15" customHeight="1" x14ac:dyDescent="0.45">
      <c r="B4880" t="s">
        <v>419</v>
      </c>
      <c r="C4880" t="s">
        <v>191</v>
      </c>
      <c r="D4880" t="s">
        <v>3213</v>
      </c>
      <c r="E4880" t="s">
        <v>3236</v>
      </c>
      <c r="F4880" t="s">
        <v>6986</v>
      </c>
      <c r="G4880" t="s">
        <v>2856</v>
      </c>
      <c r="K4880">
        <v>0.15818470267248</v>
      </c>
      <c r="L4880">
        <v>0.15818470267248</v>
      </c>
    </row>
    <row r="4881" spans="2:30" ht="15" customHeight="1" x14ac:dyDescent="0.45">
      <c r="B4881" t="s">
        <v>419</v>
      </c>
      <c r="C4881" t="s">
        <v>191</v>
      </c>
      <c r="D4881" t="s">
        <v>3210</v>
      </c>
      <c r="E4881" t="s">
        <v>3238</v>
      </c>
      <c r="F4881" t="s">
        <v>6987</v>
      </c>
      <c r="G4881" t="s">
        <v>2856</v>
      </c>
      <c r="K4881">
        <v>0.12654197218827001</v>
      </c>
      <c r="L4881">
        <v>0.12654197218827001</v>
      </c>
    </row>
    <row r="4882" spans="2:30" ht="15" customHeight="1" x14ac:dyDescent="0.45">
      <c r="B4882" t="s">
        <v>419</v>
      </c>
      <c r="C4882" t="s">
        <v>191</v>
      </c>
      <c r="D4882" t="s">
        <v>3195</v>
      </c>
      <c r="E4882" t="s">
        <v>3240</v>
      </c>
      <c r="F4882" t="s">
        <v>6988</v>
      </c>
      <c r="G4882" t="s">
        <v>2856</v>
      </c>
      <c r="K4882">
        <v>0.125747585733536</v>
      </c>
      <c r="L4882">
        <v>0.125747585733536</v>
      </c>
    </row>
    <row r="4883" spans="2:30" ht="15" customHeight="1" x14ac:dyDescent="0.45">
      <c r="B4883" t="s">
        <v>419</v>
      </c>
      <c r="C4883" t="s">
        <v>191</v>
      </c>
      <c r="D4883" t="s">
        <v>3204</v>
      </c>
      <c r="E4883" t="s">
        <v>3242</v>
      </c>
      <c r="F4883" t="s">
        <v>6989</v>
      </c>
      <c r="G4883" t="s">
        <v>2856</v>
      </c>
      <c r="K4883">
        <v>9.5427806530686499E-2</v>
      </c>
      <c r="L4883">
        <v>9.5427806530686499E-2</v>
      </c>
    </row>
    <row r="4884" spans="2:30" ht="15" customHeight="1" x14ac:dyDescent="0.45">
      <c r="B4884" t="s">
        <v>419</v>
      </c>
      <c r="C4884" t="s">
        <v>191</v>
      </c>
      <c r="D4884" t="s">
        <v>3222</v>
      </c>
      <c r="E4884" t="s">
        <v>3244</v>
      </c>
      <c r="F4884" t="s">
        <v>6990</v>
      </c>
      <c r="G4884" t="s">
        <v>2856</v>
      </c>
      <c r="K4884">
        <v>6.6636559570534298E-2</v>
      </c>
      <c r="L4884">
        <v>6.6636559570534298E-2</v>
      </c>
    </row>
    <row r="4885" spans="2:30" ht="15" customHeight="1" x14ac:dyDescent="0.45">
      <c r="B4885" t="s">
        <v>419</v>
      </c>
      <c r="C4885" t="s">
        <v>191</v>
      </c>
      <c r="D4885" t="s">
        <v>3201</v>
      </c>
      <c r="E4885" t="s">
        <v>3246</v>
      </c>
      <c r="F4885" t="s">
        <v>6991</v>
      </c>
      <c r="G4885" t="s">
        <v>2856</v>
      </c>
      <c r="K4885">
        <v>6.5019514673994597E-2</v>
      </c>
      <c r="L4885">
        <v>6.5019514673994597E-2</v>
      </c>
    </row>
    <row r="4886" spans="2:30" ht="15" customHeight="1" x14ac:dyDescent="0.45">
      <c r="B4886" t="s">
        <v>419</v>
      </c>
      <c r="C4886" t="s">
        <v>191</v>
      </c>
      <c r="D4886" t="s">
        <v>3198</v>
      </c>
      <c r="E4886" t="s">
        <v>3248</v>
      </c>
      <c r="F4886" t="s">
        <v>6992</v>
      </c>
      <c r="G4886" t="s">
        <v>2856</v>
      </c>
      <c r="K4886">
        <v>5.0261601560292503E-2</v>
      </c>
      <c r="L4886">
        <v>5.0261601560292503E-2</v>
      </c>
    </row>
    <row r="4887" spans="2:30" ht="15" customHeight="1" x14ac:dyDescent="0.45">
      <c r="B4887" t="s">
        <v>419</v>
      </c>
      <c r="C4887" t="s">
        <v>191</v>
      </c>
      <c r="D4887" t="s">
        <v>3250</v>
      </c>
      <c r="E4887" t="s">
        <v>3251</v>
      </c>
      <c r="F4887" t="s">
        <v>6993</v>
      </c>
      <c r="G4887" t="s">
        <v>422</v>
      </c>
      <c r="H4887" t="s">
        <v>3253</v>
      </c>
      <c r="K4887">
        <v>1.0009999999999999</v>
      </c>
      <c r="L4887">
        <v>1.0009999999999999</v>
      </c>
      <c r="M4887">
        <v>0.995</v>
      </c>
      <c r="N4887">
        <v>0.99199999999999999</v>
      </c>
      <c r="O4887">
        <v>0.98199999999999998</v>
      </c>
      <c r="P4887">
        <v>0.97599999999999998</v>
      </c>
      <c r="Q4887">
        <v>0.96699999999999997</v>
      </c>
      <c r="R4887">
        <v>0.95599999999999996</v>
      </c>
      <c r="S4887">
        <v>0.94599999999999995</v>
      </c>
      <c r="T4887">
        <v>0.94</v>
      </c>
      <c r="U4887">
        <v>0.93799999999999994</v>
      </c>
      <c r="V4887">
        <v>0.93500000000000005</v>
      </c>
      <c r="W4887">
        <v>0.93300000000000005</v>
      </c>
      <c r="X4887">
        <v>0.93100000000000005</v>
      </c>
      <c r="Y4887">
        <v>0.92900000000000005</v>
      </c>
      <c r="Z4887">
        <v>0.92700000000000005</v>
      </c>
      <c r="AA4887">
        <v>0.92600000000000005</v>
      </c>
      <c r="AB4887">
        <v>0.92500000000000004</v>
      </c>
      <c r="AC4887">
        <v>0.92300000000000004</v>
      </c>
      <c r="AD4887">
        <v>0.92200000000000004</v>
      </c>
    </row>
    <row r="4888" spans="2:30" ht="15" customHeight="1" x14ac:dyDescent="0.45">
      <c r="B4888" t="s">
        <v>419</v>
      </c>
      <c r="C4888" t="s">
        <v>191</v>
      </c>
      <c r="D4888" t="s">
        <v>3254</v>
      </c>
      <c r="E4888" t="s">
        <v>3255</v>
      </c>
      <c r="F4888" t="s">
        <v>6994</v>
      </c>
      <c r="G4888" t="s">
        <v>422</v>
      </c>
      <c r="H4888" t="s">
        <v>3253</v>
      </c>
      <c r="K4888">
        <v>0.66800000000000004</v>
      </c>
      <c r="L4888">
        <v>0.66800000000000004</v>
      </c>
      <c r="M4888">
        <v>0.66300000000000003</v>
      </c>
      <c r="N4888">
        <v>0.66100000000000003</v>
      </c>
      <c r="O4888">
        <v>0.65500000000000003</v>
      </c>
      <c r="P4888">
        <v>0.65</v>
      </c>
      <c r="Q4888">
        <v>0.64500000000000002</v>
      </c>
      <c r="R4888">
        <v>0.63700000000000001</v>
      </c>
      <c r="S4888">
        <v>0.63100000000000001</v>
      </c>
      <c r="T4888">
        <v>0.627</v>
      </c>
      <c r="U4888">
        <v>0.625</v>
      </c>
      <c r="V4888">
        <v>0.623</v>
      </c>
      <c r="W4888">
        <v>0.622</v>
      </c>
      <c r="X4888">
        <v>0.621</v>
      </c>
      <c r="Y4888">
        <v>0.61899999999999999</v>
      </c>
      <c r="Z4888">
        <v>0.61799999999999999</v>
      </c>
      <c r="AA4888">
        <v>0.61699999999999999</v>
      </c>
      <c r="AB4888">
        <v>0.61599999999999999</v>
      </c>
      <c r="AC4888">
        <v>0.61599999999999999</v>
      </c>
      <c r="AD4888">
        <v>0.61499999999999999</v>
      </c>
    </row>
    <row r="4889" spans="2:30" ht="15" customHeight="1" x14ac:dyDescent="0.45">
      <c r="B4889" t="s">
        <v>419</v>
      </c>
      <c r="C4889" t="s">
        <v>191</v>
      </c>
      <c r="D4889" t="s">
        <v>3257</v>
      </c>
      <c r="E4889" t="s">
        <v>3258</v>
      </c>
      <c r="F4889" t="s">
        <v>6995</v>
      </c>
      <c r="G4889" t="s">
        <v>422</v>
      </c>
      <c r="H4889" t="s">
        <v>3253</v>
      </c>
      <c r="K4889">
        <v>0.51400000000000001</v>
      </c>
      <c r="L4889">
        <v>0.51400000000000001</v>
      </c>
      <c r="M4889">
        <v>0.51</v>
      </c>
      <c r="N4889">
        <v>0.50900000000000001</v>
      </c>
      <c r="O4889">
        <v>0.504</v>
      </c>
      <c r="P4889">
        <v>0.5</v>
      </c>
      <c r="Q4889">
        <v>0.496</v>
      </c>
      <c r="R4889">
        <v>0.49</v>
      </c>
      <c r="S4889">
        <v>0.48499999999999999</v>
      </c>
      <c r="T4889">
        <v>0.48199999999999998</v>
      </c>
      <c r="U4889">
        <v>0.48099999999999998</v>
      </c>
      <c r="V4889">
        <v>0.48</v>
      </c>
      <c r="W4889">
        <v>0.47799999999999998</v>
      </c>
      <c r="X4889">
        <v>0.47699999999999998</v>
      </c>
      <c r="Y4889">
        <v>0.47599999999999998</v>
      </c>
      <c r="Z4889">
        <v>0.47599999999999998</v>
      </c>
      <c r="AA4889">
        <v>0.47499999999999998</v>
      </c>
      <c r="AB4889">
        <v>0.47399999999999998</v>
      </c>
      <c r="AC4889">
        <v>0.47399999999999998</v>
      </c>
      <c r="AD4889">
        <v>0.47299999999999998</v>
      </c>
    </row>
    <row r="4890" spans="2:30" ht="15" customHeight="1" x14ac:dyDescent="0.45">
      <c r="B4890" t="s">
        <v>419</v>
      </c>
      <c r="C4890" t="s">
        <v>191</v>
      </c>
      <c r="D4890" t="s">
        <v>3260</v>
      </c>
      <c r="E4890" t="s">
        <v>456</v>
      </c>
      <c r="F4890" t="s">
        <v>6996</v>
      </c>
      <c r="G4890" t="s">
        <v>422</v>
      </c>
      <c r="H4890" t="s">
        <v>3262</v>
      </c>
      <c r="K4890">
        <v>546.971</v>
      </c>
      <c r="L4890">
        <v>567.53899999999999</v>
      </c>
      <c r="M4890">
        <v>581.15300000000002</v>
      </c>
      <c r="N4890">
        <v>606.67899999999997</v>
      </c>
      <c r="O4890">
        <v>632.40099999999995</v>
      </c>
      <c r="P4890">
        <v>662.94100000000003</v>
      </c>
      <c r="Q4890">
        <v>699.63599999999997</v>
      </c>
      <c r="R4890">
        <v>736.20399999999995</v>
      </c>
      <c r="S4890">
        <v>771.85</v>
      </c>
      <c r="T4890">
        <v>808.81200000000001</v>
      </c>
      <c r="U4890">
        <v>847.11400000000003</v>
      </c>
      <c r="V4890">
        <v>886.779</v>
      </c>
      <c r="W4890">
        <v>927.83100000000002</v>
      </c>
      <c r="X4890">
        <v>970.29</v>
      </c>
      <c r="Y4890">
        <v>1014.177</v>
      </c>
      <c r="Z4890">
        <v>1059.509</v>
      </c>
      <c r="AA4890">
        <v>1106.3050000000001</v>
      </c>
      <c r="AB4890">
        <v>1154.58</v>
      </c>
      <c r="AC4890">
        <v>1204.348</v>
      </c>
      <c r="AD4890">
        <v>1255.6210000000001</v>
      </c>
    </row>
    <row r="4891" spans="2:30" ht="15" customHeight="1" x14ac:dyDescent="0.45">
      <c r="B4891" t="s">
        <v>419</v>
      </c>
      <c r="C4891" t="s">
        <v>191</v>
      </c>
      <c r="D4891" t="s">
        <v>3263</v>
      </c>
      <c r="E4891" t="s">
        <v>3264</v>
      </c>
      <c r="F4891" t="s">
        <v>6997</v>
      </c>
      <c r="G4891" t="s">
        <v>422</v>
      </c>
      <c r="H4891" t="s">
        <v>3266</v>
      </c>
      <c r="K4891">
        <v>82.215000000000003</v>
      </c>
      <c r="L4891">
        <v>78.527000000000001</v>
      </c>
      <c r="M4891">
        <v>90.745000000000005</v>
      </c>
      <c r="N4891">
        <v>95.171999999999997</v>
      </c>
      <c r="O4891">
        <v>92.569000000000003</v>
      </c>
      <c r="P4891">
        <v>89.837999999999994</v>
      </c>
      <c r="Q4891">
        <v>92.088999999999999</v>
      </c>
      <c r="R4891">
        <v>93.912999999999997</v>
      </c>
      <c r="S4891">
        <v>95.825999999999993</v>
      </c>
      <c r="T4891">
        <v>97.475999999999999</v>
      </c>
      <c r="U4891">
        <v>99.313000000000002</v>
      </c>
      <c r="V4891">
        <v>101.45399999999999</v>
      </c>
      <c r="W4891">
        <v>103.988</v>
      </c>
      <c r="X4891">
        <v>106.995</v>
      </c>
      <c r="Y4891">
        <v>110.499</v>
      </c>
      <c r="Z4891">
        <v>114.61799999999999</v>
      </c>
      <c r="AA4891">
        <v>119.455</v>
      </c>
      <c r="AB4891">
        <v>125.154</v>
      </c>
      <c r="AC4891">
        <v>131.89500000000001</v>
      </c>
      <c r="AD4891">
        <v>138.66</v>
      </c>
    </row>
    <row r="4892" spans="2:30" ht="15" customHeight="1" x14ac:dyDescent="0.45">
      <c r="B4892" t="s">
        <v>419</v>
      </c>
      <c r="C4892" t="s">
        <v>191</v>
      </c>
      <c r="D4892" t="s">
        <v>3267</v>
      </c>
      <c r="E4892" t="s">
        <v>3266</v>
      </c>
      <c r="F4892" t="s">
        <v>6998</v>
      </c>
      <c r="G4892" t="s">
        <v>422</v>
      </c>
      <c r="H4892" t="s">
        <v>3266</v>
      </c>
      <c r="K4892">
        <v>210.916</v>
      </c>
      <c r="L4892">
        <v>207.071</v>
      </c>
      <c r="M4892">
        <v>233.315</v>
      </c>
      <c r="N4892">
        <v>242.24700000000001</v>
      </c>
      <c r="O4892">
        <v>238.69399999999999</v>
      </c>
      <c r="P4892">
        <v>245.75</v>
      </c>
      <c r="Q4892">
        <v>257.44099999999997</v>
      </c>
      <c r="R4892">
        <v>268.67500000000001</v>
      </c>
      <c r="S4892">
        <v>280.47199999999998</v>
      </c>
      <c r="T4892">
        <v>293.12700000000001</v>
      </c>
      <c r="U4892">
        <v>306.68299999999999</v>
      </c>
      <c r="V4892">
        <v>321.22199999999998</v>
      </c>
      <c r="W4892">
        <v>336.73599999999999</v>
      </c>
      <c r="X4892">
        <v>353.30099999999999</v>
      </c>
      <c r="Y4892">
        <v>370.88299999999998</v>
      </c>
      <c r="Z4892">
        <v>389.67200000000003</v>
      </c>
      <c r="AA4892">
        <v>409.76100000000002</v>
      </c>
      <c r="AB4892">
        <v>431.3</v>
      </c>
      <c r="AC4892">
        <v>454.48</v>
      </c>
      <c r="AD4892">
        <v>478.16500000000002</v>
      </c>
    </row>
    <row r="4893" spans="2:30" ht="15" customHeight="1" x14ac:dyDescent="0.45">
      <c r="B4893" t="s">
        <v>419</v>
      </c>
      <c r="C4893" t="s">
        <v>191</v>
      </c>
      <c r="D4893" t="s">
        <v>3269</v>
      </c>
      <c r="E4893" t="s">
        <v>3270</v>
      </c>
      <c r="F4893" t="s">
        <v>6999</v>
      </c>
      <c r="G4893" t="s">
        <v>422</v>
      </c>
      <c r="H4893" t="s">
        <v>3272</v>
      </c>
      <c r="K4893">
        <v>0.38561000000000001</v>
      </c>
      <c r="L4893">
        <v>0.36486000000000002</v>
      </c>
      <c r="M4893">
        <v>0.40146999999999999</v>
      </c>
      <c r="N4893">
        <v>0.39929999999999999</v>
      </c>
      <c r="O4893">
        <v>0.37744</v>
      </c>
      <c r="P4893">
        <v>0.37069999999999997</v>
      </c>
      <c r="Q4893">
        <v>0.36796000000000001</v>
      </c>
      <c r="R4893">
        <v>0.36495</v>
      </c>
      <c r="S4893">
        <v>0.36337999999999998</v>
      </c>
      <c r="T4893">
        <v>0.36242000000000002</v>
      </c>
      <c r="U4893">
        <v>0.36203000000000002</v>
      </c>
      <c r="V4893">
        <v>0.36223</v>
      </c>
      <c r="W4893">
        <v>0.36292999999999997</v>
      </c>
      <c r="X4893">
        <v>0.36412</v>
      </c>
      <c r="Y4893">
        <v>0.36570000000000003</v>
      </c>
      <c r="Z4893">
        <v>0.36778</v>
      </c>
      <c r="AA4893">
        <v>0.37039</v>
      </c>
      <c r="AB4893">
        <v>0.37356</v>
      </c>
      <c r="AC4893">
        <v>0.37736999999999998</v>
      </c>
      <c r="AD4893">
        <v>0.38081999999999999</v>
      </c>
    </row>
    <row r="4894" spans="2:30" ht="15" customHeight="1" x14ac:dyDescent="0.45">
      <c r="B4894" t="s">
        <v>419</v>
      </c>
      <c r="C4894" t="s">
        <v>191</v>
      </c>
      <c r="D4894" t="s">
        <v>3273</v>
      </c>
      <c r="E4894" t="s">
        <v>2039</v>
      </c>
      <c r="F4894" t="s">
        <v>7000</v>
      </c>
      <c r="G4894" t="s">
        <v>422</v>
      </c>
      <c r="H4894" t="s">
        <v>2039</v>
      </c>
      <c r="K4894">
        <v>208.74</v>
      </c>
      <c r="L4894">
        <v>202.17599999999999</v>
      </c>
      <c r="M4894">
        <v>232.196</v>
      </c>
      <c r="N4894">
        <v>257.23</v>
      </c>
      <c r="O4894">
        <v>270.71600000000001</v>
      </c>
      <c r="P4894">
        <v>271.75599999999997</v>
      </c>
      <c r="Q4894">
        <v>280.05900000000003</v>
      </c>
      <c r="R4894">
        <v>290.32400000000001</v>
      </c>
      <c r="S4894">
        <v>301.73</v>
      </c>
      <c r="T4894">
        <v>313.11399999999998</v>
      </c>
      <c r="U4894">
        <v>324.88499999999999</v>
      </c>
      <c r="V4894">
        <v>337.53500000000003</v>
      </c>
      <c r="W4894">
        <v>351.50299999999999</v>
      </c>
      <c r="X4894">
        <v>367.20600000000002</v>
      </c>
      <c r="Y4894">
        <v>384.90899999999999</v>
      </c>
      <c r="Z4894">
        <v>405.02800000000002</v>
      </c>
      <c r="AA4894">
        <v>428.03699999999998</v>
      </c>
      <c r="AB4894">
        <v>454.524</v>
      </c>
      <c r="AC4894">
        <v>484.98399999999998</v>
      </c>
      <c r="AD4894">
        <v>518.49900000000002</v>
      </c>
    </row>
    <row r="4895" spans="2:30" ht="15" customHeight="1" x14ac:dyDescent="0.45">
      <c r="B4895" t="s">
        <v>419</v>
      </c>
      <c r="C4895" t="s">
        <v>191</v>
      </c>
      <c r="D4895" t="s">
        <v>3275</v>
      </c>
      <c r="E4895" t="s">
        <v>3276</v>
      </c>
      <c r="F4895" t="s">
        <v>7001</v>
      </c>
      <c r="G4895" t="s">
        <v>422</v>
      </c>
      <c r="H4895" t="s">
        <v>3278</v>
      </c>
      <c r="K4895">
        <v>0.12144000000000001</v>
      </c>
      <c r="L4895">
        <v>0.13522999999999999</v>
      </c>
      <c r="M4895">
        <v>0.11583</v>
      </c>
      <c r="N4895">
        <v>0.17368</v>
      </c>
      <c r="O4895">
        <v>0.23688999999999999</v>
      </c>
      <c r="P4895">
        <v>0.26275999999999999</v>
      </c>
      <c r="Q4895">
        <v>0.26306000000000002</v>
      </c>
      <c r="R4895">
        <v>0.27212999999999998</v>
      </c>
      <c r="S4895">
        <v>0.28266999999999998</v>
      </c>
      <c r="T4895">
        <v>0.29450999999999999</v>
      </c>
      <c r="U4895">
        <v>0.30497999999999997</v>
      </c>
      <c r="V4895">
        <v>0.31434000000000001</v>
      </c>
      <c r="W4895">
        <v>0.32286999999999999</v>
      </c>
      <c r="X4895">
        <v>0.33080999999999999</v>
      </c>
      <c r="Y4895">
        <v>0.33843000000000001</v>
      </c>
      <c r="Z4895">
        <v>0.34560999999999997</v>
      </c>
      <c r="AA4895">
        <v>0.35243000000000002</v>
      </c>
      <c r="AB4895">
        <v>0.35887999999999998</v>
      </c>
      <c r="AC4895">
        <v>0.36460999999999999</v>
      </c>
      <c r="AD4895">
        <v>0.37331999999999999</v>
      </c>
    </row>
    <row r="4896" spans="2:30" ht="15" customHeight="1" x14ac:dyDescent="0.45">
      <c r="B4896" t="s">
        <v>419</v>
      </c>
      <c r="C4896" t="s">
        <v>191</v>
      </c>
      <c r="D4896" t="s">
        <v>3279</v>
      </c>
      <c r="E4896" t="s">
        <v>3278</v>
      </c>
      <c r="F4896" t="s">
        <v>7002</v>
      </c>
      <c r="G4896" t="s">
        <v>422</v>
      </c>
      <c r="H4896" t="s">
        <v>3278</v>
      </c>
      <c r="K4896">
        <v>5.1270000000000003E-2</v>
      </c>
      <c r="L4896">
        <v>6.1100000000000002E-2</v>
      </c>
      <c r="M4896">
        <v>5.1279999999999999E-2</v>
      </c>
      <c r="N4896">
        <v>7.6079999999999995E-2</v>
      </c>
      <c r="O4896">
        <v>0.10342999999999999</v>
      </c>
      <c r="P4896">
        <v>0.12595999999999999</v>
      </c>
      <c r="Q4896">
        <v>0.12875</v>
      </c>
      <c r="R4896">
        <v>0.13986999999999999</v>
      </c>
      <c r="S4896">
        <v>0.15248</v>
      </c>
      <c r="T4896">
        <v>0.16608000000000001</v>
      </c>
      <c r="U4896">
        <v>0.17827999999999999</v>
      </c>
      <c r="V4896">
        <v>0.18947</v>
      </c>
      <c r="W4896">
        <v>0.20000999999999999</v>
      </c>
      <c r="X4896">
        <v>0.21017</v>
      </c>
      <c r="Y4896">
        <v>0.22020000000000001</v>
      </c>
      <c r="Z4896">
        <v>0.23</v>
      </c>
      <c r="AA4896">
        <v>0.23966000000000001</v>
      </c>
      <c r="AB4896">
        <v>0.24915999999999999</v>
      </c>
      <c r="AC4896">
        <v>0.25813000000000003</v>
      </c>
      <c r="AD4896">
        <v>0.26751000000000003</v>
      </c>
    </row>
    <row r="4897" spans="2:30" ht="15" customHeight="1" x14ac:dyDescent="0.45">
      <c r="B4897" t="s">
        <v>419</v>
      </c>
      <c r="C4897" t="s">
        <v>191</v>
      </c>
      <c r="D4897" t="s">
        <v>3281</v>
      </c>
      <c r="E4897" t="s">
        <v>3282</v>
      </c>
      <c r="F4897" t="s">
        <v>7003</v>
      </c>
      <c r="G4897" t="s">
        <v>422</v>
      </c>
      <c r="H4897" t="s">
        <v>3284</v>
      </c>
      <c r="K4897">
        <v>0.39385999999999999</v>
      </c>
      <c r="L4897">
        <v>0.38840999999999998</v>
      </c>
      <c r="M4897">
        <v>0.39080999999999999</v>
      </c>
      <c r="N4897">
        <v>0.36998999999999999</v>
      </c>
      <c r="O4897">
        <v>0.34194000000000002</v>
      </c>
      <c r="P4897">
        <v>0.33057999999999998</v>
      </c>
      <c r="Q4897">
        <v>0.32882</v>
      </c>
      <c r="R4897">
        <v>0.32346999999999998</v>
      </c>
      <c r="S4897">
        <v>0.31758999999999998</v>
      </c>
      <c r="T4897">
        <v>0.31130999999999998</v>
      </c>
      <c r="U4897">
        <v>0.30568000000000001</v>
      </c>
      <c r="V4897">
        <v>0.30057</v>
      </c>
      <c r="W4897">
        <v>0.29583999999999999</v>
      </c>
      <c r="X4897">
        <v>0.29137999999999997</v>
      </c>
      <c r="Y4897">
        <v>0.28708</v>
      </c>
      <c r="Z4897">
        <v>0.28299000000000002</v>
      </c>
      <c r="AA4897">
        <v>0.27907999999999999</v>
      </c>
      <c r="AB4897">
        <v>0.27534999999999998</v>
      </c>
      <c r="AC4897">
        <v>0.27195999999999998</v>
      </c>
      <c r="AD4897">
        <v>0.26743</v>
      </c>
    </row>
    <row r="4898" spans="2:30" ht="15" customHeight="1" x14ac:dyDescent="0.45">
      <c r="B4898" t="s">
        <v>419</v>
      </c>
      <c r="C4898" t="s">
        <v>191</v>
      </c>
      <c r="D4898" t="s">
        <v>3285</v>
      </c>
      <c r="E4898" t="s">
        <v>3286</v>
      </c>
      <c r="F4898" t="s">
        <v>7004</v>
      </c>
      <c r="G4898" t="s">
        <v>422</v>
      </c>
      <c r="H4898" t="s">
        <v>3288</v>
      </c>
      <c r="J4898">
        <v>1</v>
      </c>
      <c r="K4898">
        <v>0.18672085273606001</v>
      </c>
    </row>
    <row r="4899" spans="2:30" ht="15" customHeight="1" x14ac:dyDescent="0.45">
      <c r="B4899" t="s">
        <v>419</v>
      </c>
      <c r="C4899" t="s">
        <v>191</v>
      </c>
      <c r="D4899" t="s">
        <v>3289</v>
      </c>
      <c r="E4899" t="s">
        <v>3290</v>
      </c>
      <c r="F4899" t="s">
        <v>7005</v>
      </c>
      <c r="G4899" t="s">
        <v>422</v>
      </c>
      <c r="H4899" t="s">
        <v>3292</v>
      </c>
      <c r="J4899">
        <v>1</v>
      </c>
      <c r="K4899">
        <v>3.8744775031930703E-2</v>
      </c>
    </row>
    <row r="4900" spans="2:30" ht="15" customHeight="1" x14ac:dyDescent="0.45">
      <c r="B4900" t="s">
        <v>419</v>
      </c>
      <c r="C4900" t="s">
        <v>191</v>
      </c>
      <c r="D4900" t="s">
        <v>3293</v>
      </c>
      <c r="E4900" t="s">
        <v>3294</v>
      </c>
      <c r="F4900" t="s">
        <v>7006</v>
      </c>
      <c r="G4900" t="s">
        <v>422</v>
      </c>
      <c r="H4900" t="s">
        <v>3296</v>
      </c>
      <c r="J4900">
        <v>1</v>
      </c>
      <c r="K4900">
        <v>9.2562380400507804E-3</v>
      </c>
    </row>
    <row r="4901" spans="2:30" ht="15" customHeight="1" x14ac:dyDescent="0.45">
      <c r="B4901" t="s">
        <v>419</v>
      </c>
      <c r="C4901" t="s">
        <v>191</v>
      </c>
      <c r="D4901" t="s">
        <v>3297</v>
      </c>
      <c r="E4901" t="s">
        <v>3298</v>
      </c>
      <c r="F4901" t="s">
        <v>7007</v>
      </c>
      <c r="G4901" t="s">
        <v>422</v>
      </c>
      <c r="H4901" t="s">
        <v>3300</v>
      </c>
      <c r="J4901">
        <v>1</v>
      </c>
      <c r="K4901">
        <v>0</v>
      </c>
      <c r="L4901">
        <v>0</v>
      </c>
      <c r="M4901">
        <v>0</v>
      </c>
      <c r="N4901">
        <v>0</v>
      </c>
      <c r="O4901">
        <v>0</v>
      </c>
      <c r="P4901">
        <v>0</v>
      </c>
      <c r="Q4901">
        <v>0</v>
      </c>
      <c r="R4901">
        <v>0</v>
      </c>
      <c r="S4901">
        <v>0</v>
      </c>
      <c r="T4901">
        <v>0</v>
      </c>
      <c r="U4901">
        <v>0</v>
      </c>
      <c r="V4901">
        <v>0</v>
      </c>
      <c r="W4901">
        <v>0</v>
      </c>
      <c r="X4901">
        <v>0</v>
      </c>
      <c r="Y4901">
        <v>0</v>
      </c>
      <c r="Z4901">
        <v>0</v>
      </c>
      <c r="AA4901">
        <v>0</v>
      </c>
      <c r="AB4901">
        <v>0</v>
      </c>
    </row>
    <row r="4902" spans="2:30" ht="15" customHeight="1" x14ac:dyDescent="0.45">
      <c r="B4902" t="s">
        <v>419</v>
      </c>
      <c r="C4902" t="s">
        <v>191</v>
      </c>
      <c r="D4902" t="s">
        <v>3301</v>
      </c>
      <c r="E4902" t="s">
        <v>3302</v>
      </c>
      <c r="F4902" t="s">
        <v>7008</v>
      </c>
      <c r="G4902" t="s">
        <v>422</v>
      </c>
      <c r="H4902" t="s">
        <v>3300</v>
      </c>
      <c r="J4902">
        <v>1</v>
      </c>
      <c r="K4902">
        <v>0</v>
      </c>
      <c r="L4902">
        <v>0</v>
      </c>
      <c r="M4902">
        <v>0</v>
      </c>
      <c r="N4902">
        <v>0</v>
      </c>
      <c r="O4902">
        <v>0</v>
      </c>
      <c r="P4902">
        <v>0</v>
      </c>
      <c r="Q4902">
        <v>1.99398913067686</v>
      </c>
      <c r="R4902">
        <v>0</v>
      </c>
      <c r="S4902">
        <v>0</v>
      </c>
      <c r="T4902">
        <v>0</v>
      </c>
      <c r="U4902">
        <v>276.171799004381</v>
      </c>
      <c r="V4902">
        <v>0</v>
      </c>
      <c r="W4902">
        <v>0</v>
      </c>
      <c r="X4902">
        <v>1728.69238386969</v>
      </c>
      <c r="Y4902">
        <v>0</v>
      </c>
      <c r="Z4902">
        <v>0</v>
      </c>
      <c r="AA4902">
        <v>0</v>
      </c>
      <c r="AB4902">
        <v>0</v>
      </c>
    </row>
    <row r="4903" spans="2:30" ht="15" customHeight="1" x14ac:dyDescent="0.45">
      <c r="B4903" t="s">
        <v>419</v>
      </c>
      <c r="C4903" t="s">
        <v>191</v>
      </c>
      <c r="D4903" t="s">
        <v>3304</v>
      </c>
      <c r="E4903" t="s">
        <v>3305</v>
      </c>
      <c r="F4903" t="s">
        <v>7009</v>
      </c>
      <c r="G4903" t="s">
        <v>422</v>
      </c>
      <c r="H4903" t="s">
        <v>3300</v>
      </c>
      <c r="J4903">
        <v>1</v>
      </c>
      <c r="K4903">
        <v>186318.241440118</v>
      </c>
      <c r="L4903">
        <v>29824.367684429399</v>
      </c>
      <c r="M4903">
        <v>463.90033137874502</v>
      </c>
      <c r="N4903">
        <v>0</v>
      </c>
      <c r="O4903">
        <v>0</v>
      </c>
      <c r="P4903">
        <v>0</v>
      </c>
      <c r="Q4903">
        <v>2743.7479817675598</v>
      </c>
      <c r="R4903">
        <v>0</v>
      </c>
      <c r="S4903">
        <v>0</v>
      </c>
      <c r="T4903">
        <v>0</v>
      </c>
      <c r="U4903">
        <v>1557.48821093745</v>
      </c>
      <c r="V4903">
        <v>0</v>
      </c>
      <c r="W4903">
        <v>0</v>
      </c>
      <c r="X4903">
        <v>1742.9509630814</v>
      </c>
      <c r="Y4903">
        <v>951.24441541027204</v>
      </c>
      <c r="Z4903">
        <v>0</v>
      </c>
      <c r="AA4903">
        <v>7033.6246678253701</v>
      </c>
      <c r="AB4903">
        <v>0</v>
      </c>
    </row>
    <row r="4904" spans="2:30" ht="15" customHeight="1" x14ac:dyDescent="0.45">
      <c r="B4904" t="s">
        <v>419</v>
      </c>
      <c r="C4904" t="s">
        <v>191</v>
      </c>
      <c r="D4904" t="s">
        <v>3307</v>
      </c>
      <c r="E4904" t="s">
        <v>3308</v>
      </c>
      <c r="F4904" t="s">
        <v>7010</v>
      </c>
      <c r="G4904" t="s">
        <v>422</v>
      </c>
      <c r="H4904" t="s">
        <v>3300</v>
      </c>
      <c r="J4904">
        <v>1</v>
      </c>
      <c r="K4904">
        <v>20190.8365020241</v>
      </c>
      <c r="L4904">
        <v>5639.2429773616004</v>
      </c>
      <c r="M4904">
        <v>0</v>
      </c>
      <c r="N4904">
        <v>0</v>
      </c>
      <c r="O4904">
        <v>0</v>
      </c>
      <c r="P4904">
        <v>406.199162873445</v>
      </c>
      <c r="Q4904">
        <v>0</v>
      </c>
      <c r="R4904">
        <v>0</v>
      </c>
      <c r="S4904">
        <v>0</v>
      </c>
      <c r="T4904">
        <v>0</v>
      </c>
      <c r="U4904">
        <v>0</v>
      </c>
      <c r="V4904">
        <v>0</v>
      </c>
      <c r="W4904">
        <v>0</v>
      </c>
      <c r="X4904">
        <v>0</v>
      </c>
      <c r="Y4904">
        <v>3738.2677813151499</v>
      </c>
      <c r="Z4904">
        <v>0</v>
      </c>
      <c r="AA4904">
        <v>458.932713989158</v>
      </c>
      <c r="AB4904">
        <v>132.166181566169</v>
      </c>
    </row>
    <row r="4905" spans="2:30" ht="15" customHeight="1" x14ac:dyDescent="0.45">
      <c r="B4905" t="s">
        <v>419</v>
      </c>
      <c r="C4905" t="s">
        <v>191</v>
      </c>
      <c r="D4905" t="s">
        <v>3310</v>
      </c>
      <c r="E4905" t="s">
        <v>3311</v>
      </c>
      <c r="F4905" t="s">
        <v>7011</v>
      </c>
      <c r="G4905" t="s">
        <v>422</v>
      </c>
      <c r="H4905" t="s">
        <v>3300</v>
      </c>
      <c r="J4905">
        <v>1</v>
      </c>
      <c r="K4905">
        <v>0</v>
      </c>
      <c r="L4905">
        <v>0</v>
      </c>
      <c r="M4905">
        <v>6886.5366177210499</v>
      </c>
      <c r="N4905">
        <v>0</v>
      </c>
      <c r="O4905">
        <v>0</v>
      </c>
      <c r="P4905">
        <v>0</v>
      </c>
      <c r="Q4905">
        <v>0</v>
      </c>
      <c r="R4905">
        <v>0</v>
      </c>
      <c r="S4905">
        <v>0</v>
      </c>
      <c r="T4905">
        <v>0</v>
      </c>
      <c r="U4905">
        <v>0</v>
      </c>
      <c r="V4905">
        <v>0</v>
      </c>
      <c r="W4905">
        <v>0</v>
      </c>
      <c r="X4905">
        <v>0</v>
      </c>
      <c r="Y4905">
        <v>0</v>
      </c>
      <c r="Z4905">
        <v>0</v>
      </c>
      <c r="AA4905">
        <v>0</v>
      </c>
      <c r="AB4905">
        <v>0</v>
      </c>
    </row>
    <row r="4906" spans="2:30" ht="15" customHeight="1" x14ac:dyDescent="0.45">
      <c r="B4906" t="s">
        <v>419</v>
      </c>
      <c r="C4906" t="s">
        <v>191</v>
      </c>
      <c r="D4906" t="s">
        <v>3313</v>
      </c>
      <c r="E4906" t="s">
        <v>3314</v>
      </c>
      <c r="F4906" t="s">
        <v>7012</v>
      </c>
      <c r="G4906" t="s">
        <v>422</v>
      </c>
      <c r="H4906" t="s">
        <v>3300</v>
      </c>
      <c r="J4906">
        <v>1</v>
      </c>
      <c r="K4906">
        <v>0</v>
      </c>
      <c r="L4906">
        <v>0</v>
      </c>
      <c r="M4906">
        <v>9684.2069881781099</v>
      </c>
      <c r="N4906">
        <v>0</v>
      </c>
      <c r="O4906">
        <v>0</v>
      </c>
      <c r="P4906">
        <v>0</v>
      </c>
      <c r="Q4906">
        <v>0</v>
      </c>
      <c r="R4906">
        <v>1387.0134096766101</v>
      </c>
      <c r="S4906">
        <v>0</v>
      </c>
      <c r="T4906">
        <v>0</v>
      </c>
      <c r="U4906">
        <v>0</v>
      </c>
      <c r="V4906">
        <v>0</v>
      </c>
      <c r="W4906">
        <v>0</v>
      </c>
      <c r="X4906">
        <v>0</v>
      </c>
      <c r="Y4906">
        <v>5596.4219107402096</v>
      </c>
      <c r="Z4906">
        <v>0</v>
      </c>
      <c r="AA4906">
        <v>1263.5535407034999</v>
      </c>
      <c r="AB4906">
        <v>0</v>
      </c>
    </row>
    <row r="4907" spans="2:30" ht="15" customHeight="1" x14ac:dyDescent="0.45">
      <c r="B4907" t="s">
        <v>419</v>
      </c>
      <c r="C4907" t="s">
        <v>191</v>
      </c>
      <c r="D4907" t="s">
        <v>3316</v>
      </c>
      <c r="E4907" t="s">
        <v>3317</v>
      </c>
      <c r="F4907" t="s">
        <v>7013</v>
      </c>
      <c r="G4907" t="s">
        <v>422</v>
      </c>
      <c r="H4907" t="s">
        <v>3300</v>
      </c>
      <c r="J4907">
        <v>1</v>
      </c>
      <c r="K4907">
        <v>0</v>
      </c>
      <c r="L4907">
        <v>0</v>
      </c>
      <c r="M4907">
        <v>0</v>
      </c>
      <c r="N4907">
        <v>0</v>
      </c>
      <c r="O4907">
        <v>0</v>
      </c>
      <c r="P4907">
        <v>0</v>
      </c>
      <c r="Q4907">
        <v>3.3419856694580101</v>
      </c>
      <c r="R4907">
        <v>0.43375111192193599</v>
      </c>
      <c r="S4907">
        <v>0</v>
      </c>
      <c r="T4907">
        <v>0</v>
      </c>
      <c r="U4907">
        <v>0</v>
      </c>
      <c r="V4907">
        <v>0</v>
      </c>
      <c r="W4907">
        <v>0</v>
      </c>
      <c r="X4907">
        <v>0</v>
      </c>
      <c r="Y4907">
        <v>5.3963225426605304</v>
      </c>
      <c r="Z4907">
        <v>0</v>
      </c>
      <c r="AA4907">
        <v>0</v>
      </c>
      <c r="AB4907">
        <v>0</v>
      </c>
    </row>
    <row r="4908" spans="2:30" ht="15" customHeight="1" x14ac:dyDescent="0.45">
      <c r="B4908" t="s">
        <v>419</v>
      </c>
      <c r="C4908" t="s">
        <v>191</v>
      </c>
      <c r="D4908" t="s">
        <v>3319</v>
      </c>
      <c r="E4908" t="s">
        <v>3320</v>
      </c>
      <c r="F4908" t="s">
        <v>7014</v>
      </c>
      <c r="G4908" t="s">
        <v>422</v>
      </c>
      <c r="H4908" t="s">
        <v>3300</v>
      </c>
      <c r="J4908">
        <v>1</v>
      </c>
      <c r="K4908">
        <v>0</v>
      </c>
      <c r="L4908">
        <v>0</v>
      </c>
      <c r="M4908">
        <v>0</v>
      </c>
      <c r="N4908">
        <v>0</v>
      </c>
      <c r="O4908">
        <v>0</v>
      </c>
      <c r="P4908">
        <v>0</v>
      </c>
      <c r="Q4908">
        <v>4252.4835178329404</v>
      </c>
      <c r="R4908">
        <v>0</v>
      </c>
      <c r="S4908">
        <v>0</v>
      </c>
      <c r="T4908">
        <v>0</v>
      </c>
      <c r="U4908">
        <v>0</v>
      </c>
      <c r="V4908">
        <v>0</v>
      </c>
      <c r="W4908">
        <v>0</v>
      </c>
      <c r="X4908">
        <v>0</v>
      </c>
      <c r="Y4908">
        <v>25.700629101682999</v>
      </c>
      <c r="Z4908">
        <v>0</v>
      </c>
      <c r="AA4908">
        <v>3382.6414899306801</v>
      </c>
      <c r="AB4908">
        <v>0</v>
      </c>
    </row>
    <row r="4909" spans="2:30" ht="15" customHeight="1" x14ac:dyDescent="0.45">
      <c r="B4909" t="s">
        <v>419</v>
      </c>
      <c r="C4909" t="s">
        <v>191</v>
      </c>
      <c r="D4909" t="s">
        <v>3322</v>
      </c>
      <c r="E4909" t="s">
        <v>3323</v>
      </c>
      <c r="F4909" t="s">
        <v>7015</v>
      </c>
      <c r="G4909" t="s">
        <v>422</v>
      </c>
      <c r="H4909" t="s">
        <v>3300</v>
      </c>
      <c r="J4909">
        <v>1</v>
      </c>
      <c r="K4909">
        <v>0</v>
      </c>
      <c r="L4909">
        <v>0</v>
      </c>
      <c r="M4909">
        <v>0</v>
      </c>
      <c r="N4909">
        <v>0</v>
      </c>
      <c r="O4909">
        <v>911.12642426304797</v>
      </c>
      <c r="P4909">
        <v>0</v>
      </c>
      <c r="Q4909">
        <v>0</v>
      </c>
      <c r="R4909">
        <v>0</v>
      </c>
      <c r="S4909">
        <v>0</v>
      </c>
      <c r="T4909">
        <v>0</v>
      </c>
      <c r="U4909">
        <v>0</v>
      </c>
      <c r="V4909">
        <v>0</v>
      </c>
      <c r="W4909">
        <v>0</v>
      </c>
      <c r="X4909">
        <v>0</v>
      </c>
      <c r="Y4909">
        <v>0</v>
      </c>
      <c r="Z4909">
        <v>0</v>
      </c>
      <c r="AA4909">
        <v>0</v>
      </c>
      <c r="AB4909">
        <v>0</v>
      </c>
    </row>
    <row r="4910" spans="2:30" ht="15" customHeight="1" x14ac:dyDescent="0.45">
      <c r="B4910" t="s">
        <v>419</v>
      </c>
      <c r="C4910" t="s">
        <v>191</v>
      </c>
      <c r="D4910" t="s">
        <v>3325</v>
      </c>
      <c r="E4910" t="s">
        <v>3326</v>
      </c>
      <c r="F4910" t="s">
        <v>7016</v>
      </c>
      <c r="G4910" t="s">
        <v>422</v>
      </c>
      <c r="H4910" t="s">
        <v>3300</v>
      </c>
      <c r="J4910">
        <v>1</v>
      </c>
      <c r="K4910">
        <v>14978.3088365772</v>
      </c>
      <c r="L4910">
        <v>420.29849247125298</v>
      </c>
      <c r="M4910">
        <v>0</v>
      </c>
      <c r="N4910">
        <v>0</v>
      </c>
      <c r="O4910">
        <v>0</v>
      </c>
      <c r="P4910">
        <v>0</v>
      </c>
      <c r="Q4910">
        <v>0</v>
      </c>
      <c r="R4910">
        <v>0</v>
      </c>
      <c r="S4910">
        <v>0</v>
      </c>
      <c r="T4910">
        <v>0</v>
      </c>
      <c r="U4910">
        <v>0</v>
      </c>
      <c r="V4910">
        <v>0</v>
      </c>
      <c r="W4910">
        <v>0</v>
      </c>
      <c r="X4910">
        <v>0</v>
      </c>
      <c r="Y4910">
        <v>0</v>
      </c>
      <c r="Z4910">
        <v>0</v>
      </c>
      <c r="AA4910">
        <v>0</v>
      </c>
      <c r="AB4910">
        <v>0</v>
      </c>
    </row>
    <row r="4911" spans="2:30" ht="15" customHeight="1" x14ac:dyDescent="0.45">
      <c r="B4911" t="s">
        <v>419</v>
      </c>
      <c r="C4911" t="s">
        <v>191</v>
      </c>
      <c r="D4911" t="s">
        <v>3328</v>
      </c>
      <c r="E4911" t="s">
        <v>3329</v>
      </c>
      <c r="F4911" t="s">
        <v>7017</v>
      </c>
      <c r="G4911" t="s">
        <v>422</v>
      </c>
      <c r="H4911" t="s">
        <v>3300</v>
      </c>
      <c r="J4911">
        <v>1</v>
      </c>
      <c r="K4911">
        <v>13021.4801966698</v>
      </c>
      <c r="L4911">
        <v>365.92978728470598</v>
      </c>
      <c r="M4911">
        <v>0</v>
      </c>
      <c r="N4911">
        <v>0</v>
      </c>
      <c r="O4911">
        <v>0</v>
      </c>
      <c r="P4911">
        <v>0</v>
      </c>
      <c r="Q4911">
        <v>0</v>
      </c>
      <c r="R4911">
        <v>0</v>
      </c>
      <c r="S4911">
        <v>0</v>
      </c>
      <c r="T4911">
        <v>0</v>
      </c>
      <c r="U4911">
        <v>0</v>
      </c>
      <c r="V4911">
        <v>0</v>
      </c>
      <c r="W4911">
        <v>0</v>
      </c>
      <c r="X4911">
        <v>0</v>
      </c>
      <c r="Y4911">
        <v>0</v>
      </c>
      <c r="Z4911">
        <v>0</v>
      </c>
      <c r="AA4911">
        <v>0</v>
      </c>
      <c r="AB4911">
        <v>0</v>
      </c>
    </row>
    <row r="4912" spans="2:30" ht="15" customHeight="1" x14ac:dyDescent="0.45">
      <c r="B4912" t="s">
        <v>419</v>
      </c>
      <c r="C4912" t="s">
        <v>191</v>
      </c>
      <c r="D4912" t="s">
        <v>3331</v>
      </c>
      <c r="E4912" t="s">
        <v>3332</v>
      </c>
      <c r="F4912" t="s">
        <v>7018</v>
      </c>
      <c r="G4912" t="s">
        <v>422</v>
      </c>
      <c r="H4912" t="s">
        <v>3300</v>
      </c>
      <c r="J4912">
        <v>1</v>
      </c>
      <c r="K4912">
        <v>36119.685164137001</v>
      </c>
      <c r="L4912">
        <v>1254.5892395497799</v>
      </c>
      <c r="M4912">
        <v>0</v>
      </c>
      <c r="N4912">
        <v>0</v>
      </c>
      <c r="O4912">
        <v>0</v>
      </c>
      <c r="P4912">
        <v>0</v>
      </c>
      <c r="Q4912">
        <v>0</v>
      </c>
      <c r="R4912">
        <v>0</v>
      </c>
      <c r="S4912">
        <v>0</v>
      </c>
      <c r="T4912">
        <v>0</v>
      </c>
      <c r="U4912">
        <v>0</v>
      </c>
      <c r="V4912">
        <v>0</v>
      </c>
      <c r="W4912">
        <v>0</v>
      </c>
      <c r="X4912">
        <v>0</v>
      </c>
      <c r="Y4912">
        <v>0</v>
      </c>
      <c r="Z4912">
        <v>0</v>
      </c>
      <c r="AA4912">
        <v>0</v>
      </c>
      <c r="AB4912">
        <v>0</v>
      </c>
    </row>
    <row r="4913" spans="2:30" ht="15" customHeight="1" x14ac:dyDescent="0.45">
      <c r="B4913" t="s">
        <v>419</v>
      </c>
      <c r="C4913" t="s">
        <v>191</v>
      </c>
      <c r="D4913" t="s">
        <v>3334</v>
      </c>
      <c r="E4913" t="s">
        <v>3335</v>
      </c>
      <c r="F4913" t="s">
        <v>7019</v>
      </c>
      <c r="G4913" t="s">
        <v>422</v>
      </c>
      <c r="H4913" t="s">
        <v>3300</v>
      </c>
      <c r="J4913">
        <v>1</v>
      </c>
      <c r="K4913">
        <v>0</v>
      </c>
      <c r="L4913">
        <v>0</v>
      </c>
      <c r="M4913">
        <v>0</v>
      </c>
      <c r="N4913">
        <v>0</v>
      </c>
      <c r="O4913">
        <v>0</v>
      </c>
      <c r="P4913">
        <v>0</v>
      </c>
      <c r="Q4913">
        <v>0</v>
      </c>
      <c r="R4913">
        <v>0</v>
      </c>
      <c r="S4913">
        <v>0</v>
      </c>
      <c r="T4913">
        <v>0</v>
      </c>
      <c r="U4913">
        <v>0</v>
      </c>
      <c r="V4913">
        <v>0</v>
      </c>
      <c r="W4913">
        <v>0</v>
      </c>
      <c r="X4913">
        <v>0</v>
      </c>
      <c r="Y4913">
        <v>0</v>
      </c>
      <c r="Z4913">
        <v>0</v>
      </c>
      <c r="AA4913">
        <v>0</v>
      </c>
      <c r="AB4913">
        <v>0</v>
      </c>
    </row>
    <row r="4914" spans="2:30" ht="15" customHeight="1" x14ac:dyDescent="0.45">
      <c r="B4914" t="s">
        <v>419</v>
      </c>
      <c r="C4914" t="s">
        <v>191</v>
      </c>
      <c r="D4914" t="s">
        <v>3337</v>
      </c>
      <c r="E4914" t="s">
        <v>3338</v>
      </c>
      <c r="F4914" t="s">
        <v>7020</v>
      </c>
      <c r="G4914" t="s">
        <v>422</v>
      </c>
      <c r="H4914" t="s">
        <v>3300</v>
      </c>
      <c r="J4914">
        <v>1</v>
      </c>
      <c r="K4914">
        <v>0</v>
      </c>
      <c r="L4914">
        <v>0</v>
      </c>
      <c r="M4914">
        <v>0</v>
      </c>
      <c r="N4914">
        <v>0</v>
      </c>
      <c r="O4914">
        <v>0</v>
      </c>
      <c r="P4914">
        <v>0</v>
      </c>
      <c r="Q4914">
        <v>0</v>
      </c>
      <c r="R4914">
        <v>0</v>
      </c>
      <c r="S4914">
        <v>0</v>
      </c>
      <c r="T4914">
        <v>0</v>
      </c>
      <c r="U4914">
        <v>0</v>
      </c>
      <c r="V4914">
        <v>0</v>
      </c>
      <c r="W4914">
        <v>0</v>
      </c>
      <c r="X4914">
        <v>0</v>
      </c>
      <c r="Y4914">
        <v>0</v>
      </c>
      <c r="Z4914">
        <v>0</v>
      </c>
      <c r="AA4914">
        <v>0</v>
      </c>
      <c r="AB4914">
        <v>0</v>
      </c>
    </row>
    <row r="4915" spans="2:30" ht="15" customHeight="1" x14ac:dyDescent="0.45">
      <c r="B4915" t="s">
        <v>419</v>
      </c>
      <c r="C4915" t="s">
        <v>191</v>
      </c>
      <c r="D4915" t="s">
        <v>3340</v>
      </c>
      <c r="E4915" t="s">
        <v>3341</v>
      </c>
      <c r="F4915" t="s">
        <v>7021</v>
      </c>
      <c r="G4915" t="s">
        <v>422</v>
      </c>
      <c r="H4915" t="s">
        <v>3300</v>
      </c>
      <c r="J4915">
        <v>1</v>
      </c>
      <c r="K4915">
        <v>0</v>
      </c>
      <c r="L4915">
        <v>0</v>
      </c>
      <c r="M4915">
        <v>0</v>
      </c>
      <c r="N4915">
        <v>0</v>
      </c>
      <c r="O4915">
        <v>0</v>
      </c>
      <c r="P4915">
        <v>0</v>
      </c>
      <c r="Q4915">
        <v>1304.26564047739</v>
      </c>
      <c r="R4915">
        <v>0</v>
      </c>
      <c r="S4915">
        <v>0</v>
      </c>
      <c r="T4915">
        <v>0</v>
      </c>
      <c r="U4915">
        <v>0</v>
      </c>
      <c r="V4915">
        <v>0</v>
      </c>
      <c r="W4915">
        <v>0</v>
      </c>
      <c r="X4915">
        <v>0</v>
      </c>
      <c r="Y4915">
        <v>0</v>
      </c>
      <c r="Z4915">
        <v>0</v>
      </c>
      <c r="AA4915">
        <v>0</v>
      </c>
      <c r="AB4915">
        <v>0</v>
      </c>
    </row>
    <row r="4916" spans="2:30" ht="15" customHeight="1" x14ac:dyDescent="0.45">
      <c r="B4916" t="s">
        <v>419</v>
      </c>
      <c r="C4916" t="s">
        <v>191</v>
      </c>
      <c r="D4916" t="s">
        <v>3343</v>
      </c>
      <c r="E4916" t="s">
        <v>3344</v>
      </c>
      <c r="F4916" t="s">
        <v>7022</v>
      </c>
      <c r="G4916" t="s">
        <v>422</v>
      </c>
      <c r="H4916" t="s">
        <v>3300</v>
      </c>
      <c r="J4916">
        <v>1</v>
      </c>
      <c r="K4916">
        <v>0</v>
      </c>
      <c r="L4916">
        <v>0</v>
      </c>
      <c r="M4916">
        <v>0</v>
      </c>
      <c r="N4916">
        <v>0</v>
      </c>
      <c r="O4916">
        <v>0</v>
      </c>
      <c r="P4916">
        <v>0</v>
      </c>
      <c r="Q4916">
        <v>0</v>
      </c>
      <c r="R4916">
        <v>0</v>
      </c>
      <c r="S4916">
        <v>0</v>
      </c>
      <c r="T4916">
        <v>0</v>
      </c>
      <c r="U4916">
        <v>0</v>
      </c>
      <c r="V4916">
        <v>0</v>
      </c>
      <c r="W4916">
        <v>0</v>
      </c>
      <c r="X4916">
        <v>0</v>
      </c>
      <c r="Y4916">
        <v>0</v>
      </c>
      <c r="Z4916">
        <v>0</v>
      </c>
      <c r="AA4916">
        <v>0</v>
      </c>
      <c r="AB4916">
        <v>0</v>
      </c>
    </row>
    <row r="4917" spans="2:30" ht="15" customHeight="1" x14ac:dyDescent="0.45">
      <c r="B4917" t="s">
        <v>419</v>
      </c>
      <c r="C4917" t="s">
        <v>191</v>
      </c>
      <c r="D4917" t="s">
        <v>3346</v>
      </c>
      <c r="E4917" t="s">
        <v>3347</v>
      </c>
      <c r="F4917" t="s">
        <v>7023</v>
      </c>
      <c r="G4917" t="s">
        <v>422</v>
      </c>
      <c r="H4917" t="s">
        <v>3300</v>
      </c>
      <c r="J4917">
        <v>1</v>
      </c>
      <c r="K4917">
        <v>0</v>
      </c>
      <c r="L4917">
        <v>0</v>
      </c>
      <c r="M4917">
        <v>0</v>
      </c>
      <c r="N4917">
        <v>0</v>
      </c>
      <c r="O4917">
        <v>0</v>
      </c>
      <c r="P4917">
        <v>0</v>
      </c>
      <c r="Q4917">
        <v>0</v>
      </c>
      <c r="R4917">
        <v>0</v>
      </c>
      <c r="S4917">
        <v>0</v>
      </c>
      <c r="T4917">
        <v>0</v>
      </c>
      <c r="U4917">
        <v>0</v>
      </c>
      <c r="V4917">
        <v>0</v>
      </c>
      <c r="W4917">
        <v>0</v>
      </c>
      <c r="X4917">
        <v>0</v>
      </c>
      <c r="Y4917">
        <v>0</v>
      </c>
      <c r="Z4917">
        <v>0</v>
      </c>
      <c r="AA4917">
        <v>0</v>
      </c>
      <c r="AB4917">
        <v>0</v>
      </c>
    </row>
    <row r="4918" spans="2:30" ht="15" customHeight="1" x14ac:dyDescent="0.45">
      <c r="B4918" t="s">
        <v>419</v>
      </c>
      <c r="C4918" t="s">
        <v>191</v>
      </c>
      <c r="D4918" t="s">
        <v>3349</v>
      </c>
      <c r="E4918" t="s">
        <v>3350</v>
      </c>
      <c r="F4918" t="s">
        <v>7024</v>
      </c>
      <c r="G4918" t="s">
        <v>422</v>
      </c>
      <c r="H4918" t="s">
        <v>3300</v>
      </c>
      <c r="J4918">
        <v>1</v>
      </c>
      <c r="K4918">
        <v>0</v>
      </c>
      <c r="L4918">
        <v>0</v>
      </c>
      <c r="M4918">
        <v>0</v>
      </c>
      <c r="N4918">
        <v>0</v>
      </c>
      <c r="O4918">
        <v>0</v>
      </c>
      <c r="P4918">
        <v>0</v>
      </c>
      <c r="Q4918">
        <v>0</v>
      </c>
      <c r="R4918">
        <v>0</v>
      </c>
      <c r="S4918">
        <v>0</v>
      </c>
      <c r="T4918">
        <v>0</v>
      </c>
      <c r="U4918">
        <v>0</v>
      </c>
      <c r="V4918">
        <v>0</v>
      </c>
      <c r="W4918">
        <v>0</v>
      </c>
      <c r="X4918">
        <v>0</v>
      </c>
      <c r="Y4918">
        <v>0</v>
      </c>
      <c r="Z4918">
        <v>0</v>
      </c>
      <c r="AA4918">
        <v>0</v>
      </c>
      <c r="AB4918">
        <v>0</v>
      </c>
    </row>
    <row r="4919" spans="2:30" ht="15" customHeight="1" x14ac:dyDescent="0.45">
      <c r="B4919" t="s">
        <v>419</v>
      </c>
      <c r="C4919" t="s">
        <v>191</v>
      </c>
      <c r="D4919" t="s">
        <v>3352</v>
      </c>
      <c r="E4919" t="s">
        <v>3353</v>
      </c>
      <c r="F4919" t="s">
        <v>7025</v>
      </c>
      <c r="G4919" t="s">
        <v>422</v>
      </c>
      <c r="H4919" t="s">
        <v>3300</v>
      </c>
      <c r="J4919">
        <v>1</v>
      </c>
      <c r="K4919">
        <v>0</v>
      </c>
      <c r="L4919">
        <v>0</v>
      </c>
      <c r="M4919">
        <v>0</v>
      </c>
      <c r="N4919">
        <v>0</v>
      </c>
      <c r="O4919">
        <v>0</v>
      </c>
      <c r="P4919">
        <v>0</v>
      </c>
      <c r="Q4919">
        <v>0</v>
      </c>
      <c r="R4919">
        <v>0</v>
      </c>
      <c r="S4919">
        <v>0</v>
      </c>
      <c r="T4919">
        <v>0</v>
      </c>
      <c r="U4919">
        <v>0</v>
      </c>
      <c r="V4919">
        <v>0</v>
      </c>
      <c r="W4919">
        <v>0</v>
      </c>
      <c r="X4919">
        <v>0</v>
      </c>
      <c r="Y4919">
        <v>0</v>
      </c>
      <c r="Z4919">
        <v>0</v>
      </c>
      <c r="AA4919">
        <v>0</v>
      </c>
      <c r="AB4919">
        <v>0</v>
      </c>
    </row>
    <row r="4920" spans="2:30" ht="15" customHeight="1" x14ac:dyDescent="0.45">
      <c r="B4920" t="s">
        <v>419</v>
      </c>
      <c r="C4920" t="s">
        <v>191</v>
      </c>
      <c r="D4920" t="s">
        <v>3355</v>
      </c>
      <c r="E4920" t="s">
        <v>3356</v>
      </c>
      <c r="F4920" t="s">
        <v>7026</v>
      </c>
      <c r="G4920" t="s">
        <v>422</v>
      </c>
      <c r="K4920">
        <v>208.73974100000001</v>
      </c>
      <c r="L4920">
        <v>202.17573700254101</v>
      </c>
      <c r="M4920">
        <v>232.19628888016001</v>
      </c>
      <c r="N4920">
        <v>257.22993241027802</v>
      </c>
      <c r="O4920">
        <v>270.62855213952599</v>
      </c>
      <c r="P4920">
        <v>275.01978498763702</v>
      </c>
      <c r="Q4920">
        <v>282.76877708440298</v>
      </c>
      <c r="R4920">
        <v>292.86850456091901</v>
      </c>
      <c r="S4920">
        <v>303.31831763607897</v>
      </c>
      <c r="T4920">
        <v>314.24148100389601</v>
      </c>
      <c r="U4920">
        <v>325.73668571864499</v>
      </c>
      <c r="V4920">
        <v>338.34136364452502</v>
      </c>
      <c r="W4920">
        <v>352.284351312181</v>
      </c>
      <c r="X4920">
        <v>367.97320446260301</v>
      </c>
      <c r="Y4920">
        <v>385.64770388357402</v>
      </c>
      <c r="Z4920">
        <v>405.73757366904999</v>
      </c>
      <c r="AA4920">
        <v>428.71565956124903</v>
      </c>
      <c r="AB4920">
        <v>455.175956470372</v>
      </c>
      <c r="AC4920">
        <v>485.61048568896501</v>
      </c>
      <c r="AD4920">
        <v>519.09985912709499</v>
      </c>
    </row>
    <row r="4921" spans="2:30" ht="15" customHeight="1" x14ac:dyDescent="0.45">
      <c r="B4921" t="s">
        <v>419</v>
      </c>
      <c r="C4921" t="s">
        <v>191</v>
      </c>
      <c r="D4921" t="s">
        <v>3358</v>
      </c>
      <c r="E4921" t="s">
        <v>3359</v>
      </c>
      <c r="F4921" t="s">
        <v>7027</v>
      </c>
      <c r="G4921" t="s">
        <v>422</v>
      </c>
      <c r="K4921">
        <v>208.73974100000001</v>
      </c>
      <c r="L4921">
        <v>202.17573700254101</v>
      </c>
      <c r="M4921">
        <v>232.19628888016001</v>
      </c>
      <c r="N4921">
        <v>257.22993241027802</v>
      </c>
      <c r="O4921">
        <v>270.716230521326</v>
      </c>
      <c r="P4921">
        <v>271.75615816304901</v>
      </c>
      <c r="Q4921">
        <v>280.05886882946402</v>
      </c>
      <c r="R4921">
        <v>290.32437627162398</v>
      </c>
      <c r="S4921">
        <v>301.730277990319</v>
      </c>
      <c r="T4921">
        <v>313.113787539572</v>
      </c>
      <c r="U4921">
        <v>324.88536927844802</v>
      </c>
      <c r="V4921">
        <v>337.53504592310497</v>
      </c>
      <c r="W4921">
        <v>351.502636300814</v>
      </c>
      <c r="X4921">
        <v>367.20557550643099</v>
      </c>
      <c r="Y4921">
        <v>384.908595052647</v>
      </c>
      <c r="Z4921">
        <v>405.02788618294102</v>
      </c>
      <c r="AA4921">
        <v>428.03671214058102</v>
      </c>
      <c r="AB4921">
        <v>454.52361185907603</v>
      </c>
      <c r="AC4921">
        <v>484.98440268295502</v>
      </c>
      <c r="AD4921">
        <v>518.49917463371401</v>
      </c>
    </row>
    <row r="4922" spans="2:30" ht="15" customHeight="1" x14ac:dyDescent="0.45">
      <c r="B4922" t="s">
        <v>419</v>
      </c>
      <c r="C4922" t="s">
        <v>191</v>
      </c>
      <c r="D4922" t="s">
        <v>3361</v>
      </c>
      <c r="E4922" t="s">
        <v>3362</v>
      </c>
      <c r="F4922" t="s">
        <v>7028</v>
      </c>
      <c r="G4922" t="s">
        <v>422</v>
      </c>
      <c r="H4922" t="s">
        <v>3364</v>
      </c>
      <c r="I4922" t="s">
        <v>3365</v>
      </c>
      <c r="K4922">
        <v>0</v>
      </c>
      <c r="L4922">
        <v>0</v>
      </c>
      <c r="M4922">
        <v>0</v>
      </c>
      <c r="N4922">
        <v>0</v>
      </c>
      <c r="O4922">
        <v>0</v>
      </c>
      <c r="P4922">
        <v>0</v>
      </c>
      <c r="Q4922">
        <v>0</v>
      </c>
      <c r="R4922">
        <v>0</v>
      </c>
      <c r="S4922">
        <v>0</v>
      </c>
      <c r="T4922">
        <v>0</v>
      </c>
      <c r="U4922">
        <v>0</v>
      </c>
      <c r="V4922">
        <v>0</v>
      </c>
      <c r="W4922">
        <v>0</v>
      </c>
      <c r="X4922">
        <v>0</v>
      </c>
      <c r="Y4922">
        <v>0</v>
      </c>
      <c r="Z4922">
        <v>0</v>
      </c>
      <c r="AA4922">
        <v>0</v>
      </c>
      <c r="AB4922">
        <v>0</v>
      </c>
      <c r="AC4922">
        <v>0</v>
      </c>
      <c r="AD4922">
        <v>0</v>
      </c>
    </row>
    <row r="4923" spans="2:30" ht="15" customHeight="1" x14ac:dyDescent="0.45">
      <c r="B4923" t="s">
        <v>419</v>
      </c>
      <c r="C4923" t="s">
        <v>191</v>
      </c>
      <c r="D4923" t="s">
        <v>3366</v>
      </c>
      <c r="E4923" t="s">
        <v>3367</v>
      </c>
      <c r="F4923" t="s">
        <v>7029</v>
      </c>
      <c r="G4923" t="s">
        <v>422</v>
      </c>
      <c r="H4923" t="s">
        <v>3369</v>
      </c>
      <c r="I4923" t="s">
        <v>3365</v>
      </c>
      <c r="K4923">
        <v>0</v>
      </c>
      <c r="L4923">
        <v>0</v>
      </c>
      <c r="M4923">
        <v>0</v>
      </c>
      <c r="N4923">
        <v>0</v>
      </c>
      <c r="O4923">
        <v>0</v>
      </c>
      <c r="P4923">
        <v>0</v>
      </c>
      <c r="Q4923">
        <v>0</v>
      </c>
      <c r="R4923">
        <v>0</v>
      </c>
      <c r="S4923">
        <v>0</v>
      </c>
      <c r="T4923">
        <v>0</v>
      </c>
      <c r="U4923">
        <v>0</v>
      </c>
      <c r="V4923">
        <v>0</v>
      </c>
      <c r="W4923">
        <v>0</v>
      </c>
      <c r="X4923">
        <v>0</v>
      </c>
      <c r="Y4923">
        <v>0</v>
      </c>
      <c r="Z4923">
        <v>0</v>
      </c>
      <c r="AA4923">
        <v>0</v>
      </c>
      <c r="AB4923">
        <v>0</v>
      </c>
      <c r="AC4923">
        <v>0</v>
      </c>
      <c r="AD4923">
        <v>0</v>
      </c>
    </row>
    <row r="4924" spans="2:30" ht="15" customHeight="1" x14ac:dyDescent="0.45">
      <c r="B4924" t="s">
        <v>419</v>
      </c>
      <c r="C4924" t="s">
        <v>191</v>
      </c>
      <c r="D4924" t="s">
        <v>3370</v>
      </c>
      <c r="E4924" t="s">
        <v>3371</v>
      </c>
      <c r="F4924" t="s">
        <v>7030</v>
      </c>
      <c r="G4924" t="s">
        <v>422</v>
      </c>
      <c r="H4924" t="s">
        <v>3373</v>
      </c>
      <c r="J4924">
        <v>1</v>
      </c>
      <c r="K4924">
        <v>0</v>
      </c>
      <c r="L4924">
        <v>0</v>
      </c>
      <c r="M4924">
        <v>0</v>
      </c>
      <c r="N4924">
        <v>0</v>
      </c>
      <c r="O4924">
        <v>0</v>
      </c>
      <c r="P4924">
        <v>0</v>
      </c>
      <c r="Q4924">
        <v>0</v>
      </c>
      <c r="R4924">
        <v>0</v>
      </c>
      <c r="S4924">
        <v>0</v>
      </c>
      <c r="T4924">
        <v>0</v>
      </c>
      <c r="U4924">
        <v>0</v>
      </c>
      <c r="V4924">
        <v>0</v>
      </c>
      <c r="W4924">
        <v>0</v>
      </c>
      <c r="X4924">
        <v>0</v>
      </c>
      <c r="Y4924">
        <v>0</v>
      </c>
      <c r="Z4924">
        <v>0</v>
      </c>
      <c r="AA4924">
        <v>0</v>
      </c>
      <c r="AB4924">
        <v>0</v>
      </c>
      <c r="AC4924">
        <v>0</v>
      </c>
      <c r="AD4924">
        <v>0</v>
      </c>
    </row>
    <row r="4925" spans="2:30" ht="15" customHeight="1" x14ac:dyDescent="0.45">
      <c r="B4925" t="s">
        <v>419</v>
      </c>
      <c r="C4925" t="s">
        <v>191</v>
      </c>
      <c r="D4925" t="s">
        <v>3374</v>
      </c>
      <c r="E4925" t="s">
        <v>3375</v>
      </c>
      <c r="F4925" t="s">
        <v>7031</v>
      </c>
      <c r="G4925" t="s">
        <v>422</v>
      </c>
      <c r="H4925" t="s">
        <v>3373</v>
      </c>
      <c r="J4925">
        <v>1</v>
      </c>
      <c r="K4925">
        <v>806.87211618252297</v>
      </c>
      <c r="L4925">
        <v>0</v>
      </c>
      <c r="M4925">
        <v>2040.37756914904</v>
      </c>
      <c r="N4925">
        <v>2304.3477166153002</v>
      </c>
      <c r="O4925">
        <v>2471.0934380243998</v>
      </c>
      <c r="P4925">
        <v>1436.00975380455</v>
      </c>
      <c r="Q4925">
        <v>1818.6975657261</v>
      </c>
      <c r="R4925">
        <v>2083.8978284612099</v>
      </c>
      <c r="S4925">
        <v>2120.78479861299</v>
      </c>
      <c r="T4925">
        <v>2208.2824680941599</v>
      </c>
      <c r="U4925">
        <v>2305.4502747243801</v>
      </c>
      <c r="V4925">
        <v>2462.2479022470002</v>
      </c>
      <c r="W4925">
        <v>2643.84305197409</v>
      </c>
      <c r="X4925">
        <v>2870.96571987482</v>
      </c>
      <c r="Y4925">
        <v>3129.2168612762698</v>
      </c>
      <c r="Z4925">
        <v>3434.06457489483</v>
      </c>
      <c r="AA4925">
        <v>3794.8012178577501</v>
      </c>
      <c r="AB4925">
        <v>4270.1518970037296</v>
      </c>
      <c r="AC4925">
        <v>4552.9607866877795</v>
      </c>
      <c r="AD4925">
        <v>4859.8743314160001</v>
      </c>
    </row>
    <row r="4926" spans="2:30" ht="15" customHeight="1" x14ac:dyDescent="0.45">
      <c r="B4926" t="s">
        <v>419</v>
      </c>
      <c r="C4926" t="s">
        <v>191</v>
      </c>
      <c r="D4926" t="s">
        <v>3377</v>
      </c>
      <c r="E4926" t="s">
        <v>3378</v>
      </c>
      <c r="F4926" t="s">
        <v>7032</v>
      </c>
      <c r="G4926" t="s">
        <v>422</v>
      </c>
      <c r="H4926" t="s">
        <v>3373</v>
      </c>
      <c r="J4926">
        <v>1</v>
      </c>
      <c r="K4926">
        <v>30.025615860050902</v>
      </c>
      <c r="L4926">
        <v>0</v>
      </c>
      <c r="M4926">
        <v>3447.32448996524</v>
      </c>
      <c r="N4926">
        <v>164.15280510124799</v>
      </c>
      <c r="O4926">
        <v>109.661767514998</v>
      </c>
      <c r="P4926">
        <v>64.430790069071094</v>
      </c>
      <c r="Q4926">
        <v>81.601201346977504</v>
      </c>
      <c r="R4926">
        <v>93.500189086634904</v>
      </c>
      <c r="S4926">
        <v>95.155231208623505</v>
      </c>
      <c r="T4926">
        <v>99.081070820045298</v>
      </c>
      <c r="U4926">
        <v>103.44078950153499</v>
      </c>
      <c r="V4926">
        <v>110.475975018537</v>
      </c>
      <c r="W4926">
        <v>118.623774111565</v>
      </c>
      <c r="X4926">
        <v>128.814298860208</v>
      </c>
      <c r="Y4926">
        <v>140.40149388632199</v>
      </c>
      <c r="Z4926">
        <v>154.07938081373101</v>
      </c>
      <c r="AA4926">
        <v>170.26488850362401</v>
      </c>
      <c r="AB4926">
        <v>188.11160919406601</v>
      </c>
      <c r="AC4926">
        <v>208.28233937210601</v>
      </c>
      <c r="AD4926">
        <v>227.25340658098801</v>
      </c>
    </row>
    <row r="4927" spans="2:30" ht="15" customHeight="1" x14ac:dyDescent="0.45">
      <c r="B4927" t="s">
        <v>419</v>
      </c>
      <c r="C4927" t="s">
        <v>191</v>
      </c>
      <c r="D4927" t="s">
        <v>3380</v>
      </c>
      <c r="E4927" t="s">
        <v>3381</v>
      </c>
      <c r="F4927" t="s">
        <v>7033</v>
      </c>
      <c r="G4927" t="s">
        <v>422</v>
      </c>
      <c r="H4927" t="s">
        <v>3373</v>
      </c>
      <c r="J4927">
        <v>1</v>
      </c>
      <c r="K4927">
        <v>0</v>
      </c>
      <c r="L4927">
        <v>0</v>
      </c>
      <c r="M4927">
        <v>0</v>
      </c>
      <c r="N4927">
        <v>0</v>
      </c>
      <c r="O4927">
        <v>0</v>
      </c>
      <c r="P4927">
        <v>0</v>
      </c>
      <c r="Q4927">
        <v>0</v>
      </c>
      <c r="R4927">
        <v>0</v>
      </c>
      <c r="S4927">
        <v>0</v>
      </c>
      <c r="T4927">
        <v>0</v>
      </c>
      <c r="U4927">
        <v>0</v>
      </c>
      <c r="V4927">
        <v>0</v>
      </c>
      <c r="W4927">
        <v>0</v>
      </c>
      <c r="X4927">
        <v>0</v>
      </c>
      <c r="Y4927">
        <v>0</v>
      </c>
      <c r="Z4927">
        <v>0</v>
      </c>
      <c r="AA4927">
        <v>0</v>
      </c>
      <c r="AB4927">
        <v>0</v>
      </c>
      <c r="AC4927">
        <v>0</v>
      </c>
      <c r="AD4927">
        <v>0</v>
      </c>
    </row>
    <row r="4928" spans="2:30" ht="15" customHeight="1" x14ac:dyDescent="0.45">
      <c r="B4928" t="s">
        <v>419</v>
      </c>
      <c r="C4928" t="s">
        <v>191</v>
      </c>
      <c r="D4928" t="s">
        <v>3383</v>
      </c>
      <c r="E4928" t="s">
        <v>3384</v>
      </c>
      <c r="F4928" t="s">
        <v>7034</v>
      </c>
      <c r="G4928" t="s">
        <v>422</v>
      </c>
      <c r="H4928" t="s">
        <v>3373</v>
      </c>
      <c r="J4928">
        <v>1</v>
      </c>
      <c r="K4928">
        <v>599.35264415761799</v>
      </c>
      <c r="L4928">
        <v>0</v>
      </c>
      <c r="M4928">
        <v>1539.8049388511399</v>
      </c>
      <c r="N4928">
        <v>1739.0144101390099</v>
      </c>
      <c r="O4928">
        <v>1919.16587224813</v>
      </c>
      <c r="P4928">
        <v>1092.6166377648301</v>
      </c>
      <c r="Q4928">
        <v>1403.76415355773</v>
      </c>
      <c r="R4928">
        <v>1622.6889931977501</v>
      </c>
      <c r="S4928">
        <v>1663.05130272476</v>
      </c>
      <c r="T4928">
        <v>1721.88513608421</v>
      </c>
      <c r="U4928">
        <v>1792.8323271719701</v>
      </c>
      <c r="V4928">
        <v>1915.3900429042601</v>
      </c>
      <c r="W4928">
        <v>2061.59297185681</v>
      </c>
      <c r="X4928">
        <v>2248.5342097852799</v>
      </c>
      <c r="Y4928">
        <v>2459.5567263509101</v>
      </c>
      <c r="Z4928">
        <v>2715.8991627947198</v>
      </c>
      <c r="AA4928">
        <v>3021.9551336627501</v>
      </c>
      <c r="AB4928">
        <v>3234.59561775765</v>
      </c>
      <c r="AC4928">
        <v>3435.9677403537098</v>
      </c>
      <c r="AD4928">
        <v>3667.5851621086099</v>
      </c>
    </row>
    <row r="4929" spans="2:30" ht="15" customHeight="1" x14ac:dyDescent="0.45">
      <c r="B4929" t="s">
        <v>419</v>
      </c>
      <c r="C4929" t="s">
        <v>191</v>
      </c>
      <c r="D4929" t="s">
        <v>3386</v>
      </c>
      <c r="E4929" t="s">
        <v>3387</v>
      </c>
      <c r="F4929" t="s">
        <v>7035</v>
      </c>
      <c r="G4929" t="s">
        <v>422</v>
      </c>
      <c r="H4929" t="s">
        <v>3373</v>
      </c>
      <c r="J4929">
        <v>1</v>
      </c>
      <c r="K4929">
        <v>294.69856660367202</v>
      </c>
      <c r="L4929">
        <v>0</v>
      </c>
      <c r="M4929">
        <v>2566.3415647519</v>
      </c>
      <c r="N4929">
        <v>2898.3573502316799</v>
      </c>
      <c r="O4929">
        <v>1377.0619065393</v>
      </c>
      <c r="P4929">
        <v>876.72135226568696</v>
      </c>
      <c r="Q4929">
        <v>1254.14411547955</v>
      </c>
      <c r="R4929">
        <v>1621.21796972725</v>
      </c>
      <c r="S4929">
        <v>1853.0982152131201</v>
      </c>
      <c r="T4929">
        <v>1966.27003631193</v>
      </c>
      <c r="U4929">
        <v>2098.09356435379</v>
      </c>
      <c r="V4929">
        <v>2290.98605762531</v>
      </c>
      <c r="W4929">
        <v>2527.0529321122399</v>
      </c>
      <c r="X4929">
        <v>2824.6009855734201</v>
      </c>
      <c r="Y4929">
        <v>3163.1635253890199</v>
      </c>
      <c r="Z4929">
        <v>3579.51869496886</v>
      </c>
      <c r="AA4929">
        <v>4070.7932862149701</v>
      </c>
      <c r="AB4929">
        <v>4783.28413596268</v>
      </c>
      <c r="AC4929">
        <v>5726.61290058952</v>
      </c>
      <c r="AD4929">
        <v>6112.64193684768</v>
      </c>
    </row>
    <row r="4930" spans="2:30" ht="15" customHeight="1" x14ac:dyDescent="0.45">
      <c r="B4930" t="s">
        <v>419</v>
      </c>
      <c r="C4930" t="s">
        <v>191</v>
      </c>
      <c r="D4930" t="s">
        <v>3389</v>
      </c>
      <c r="E4930" t="s">
        <v>3390</v>
      </c>
      <c r="F4930" t="s">
        <v>7036</v>
      </c>
      <c r="G4930" t="s">
        <v>422</v>
      </c>
      <c r="H4930" t="s">
        <v>3373</v>
      </c>
      <c r="J4930">
        <v>1</v>
      </c>
      <c r="K4930">
        <v>90.057937790013497</v>
      </c>
      <c r="L4930">
        <v>0</v>
      </c>
      <c r="M4930">
        <v>2671.4616733757498</v>
      </c>
      <c r="N4930">
        <v>2909.0208218467101</v>
      </c>
      <c r="O4930">
        <v>274.87235124384699</v>
      </c>
      <c r="P4930">
        <v>159.73470341652799</v>
      </c>
      <c r="Q4930">
        <v>202.30302440213001</v>
      </c>
      <c r="R4930">
        <v>231.802604890178</v>
      </c>
      <c r="S4930">
        <v>235.90573108519001</v>
      </c>
      <c r="T4930">
        <v>245.638544004588</v>
      </c>
      <c r="U4930">
        <v>256.44701569678301</v>
      </c>
      <c r="V4930">
        <v>273.88841709561501</v>
      </c>
      <c r="W4930">
        <v>294.08817361306501</v>
      </c>
      <c r="X4930">
        <v>319.35218863815498</v>
      </c>
      <c r="Y4930">
        <v>348.07878284787301</v>
      </c>
      <c r="Z4930">
        <v>381.98855190971699</v>
      </c>
      <c r="AA4930">
        <v>422.11513219407198</v>
      </c>
      <c r="AB4930">
        <v>466.36013731335402</v>
      </c>
      <c r="AC4930">
        <v>834.39507283341698</v>
      </c>
      <c r="AD4930">
        <v>1164.4170107893999</v>
      </c>
    </row>
    <row r="4931" spans="2:30" ht="15" customHeight="1" x14ac:dyDescent="0.45">
      <c r="B4931" t="s">
        <v>419</v>
      </c>
      <c r="C4931" t="s">
        <v>191</v>
      </c>
      <c r="D4931" t="s">
        <v>3392</v>
      </c>
      <c r="E4931" t="s">
        <v>3393</v>
      </c>
      <c r="F4931" t="s">
        <v>7037</v>
      </c>
      <c r="G4931" t="s">
        <v>422</v>
      </c>
      <c r="H4931" t="s">
        <v>3373</v>
      </c>
      <c r="J4931">
        <v>1</v>
      </c>
      <c r="K4931">
        <v>0</v>
      </c>
      <c r="L4931">
        <v>0</v>
      </c>
      <c r="M4931">
        <v>0</v>
      </c>
      <c r="N4931">
        <v>0</v>
      </c>
      <c r="O4931">
        <v>0</v>
      </c>
      <c r="P4931">
        <v>0</v>
      </c>
      <c r="Q4931">
        <v>0</v>
      </c>
      <c r="R4931">
        <v>0</v>
      </c>
      <c r="S4931">
        <v>0</v>
      </c>
      <c r="T4931">
        <v>0</v>
      </c>
      <c r="U4931">
        <v>0</v>
      </c>
      <c r="V4931">
        <v>0</v>
      </c>
      <c r="W4931">
        <v>0</v>
      </c>
      <c r="X4931">
        <v>0</v>
      </c>
      <c r="Y4931">
        <v>0</v>
      </c>
      <c r="Z4931">
        <v>0</v>
      </c>
      <c r="AA4931">
        <v>0</v>
      </c>
      <c r="AB4931">
        <v>0</v>
      </c>
      <c r="AC4931">
        <v>0</v>
      </c>
      <c r="AD4931">
        <v>0</v>
      </c>
    </row>
    <row r="4932" spans="2:30" ht="15" customHeight="1" x14ac:dyDescent="0.45">
      <c r="B4932" t="s">
        <v>419</v>
      </c>
      <c r="C4932" t="s">
        <v>191</v>
      </c>
      <c r="D4932" t="s">
        <v>3395</v>
      </c>
      <c r="E4932" t="s">
        <v>3396</v>
      </c>
      <c r="F4932" t="s">
        <v>7038</v>
      </c>
      <c r="G4932" t="s">
        <v>422</v>
      </c>
      <c r="H4932" t="s">
        <v>3373</v>
      </c>
      <c r="J4932">
        <v>1</v>
      </c>
      <c r="K4932">
        <v>0</v>
      </c>
      <c r="L4932">
        <v>0</v>
      </c>
      <c r="M4932">
        <v>0</v>
      </c>
      <c r="N4932">
        <v>0</v>
      </c>
      <c r="O4932">
        <v>0</v>
      </c>
      <c r="P4932">
        <v>0</v>
      </c>
      <c r="Q4932">
        <v>0</v>
      </c>
      <c r="R4932">
        <v>0</v>
      </c>
      <c r="S4932">
        <v>0</v>
      </c>
      <c r="T4932">
        <v>0</v>
      </c>
      <c r="U4932">
        <v>0</v>
      </c>
      <c r="V4932">
        <v>0</v>
      </c>
      <c r="W4932">
        <v>0</v>
      </c>
      <c r="X4932">
        <v>0</v>
      </c>
      <c r="Y4932">
        <v>0</v>
      </c>
      <c r="Z4932">
        <v>0</v>
      </c>
      <c r="AA4932">
        <v>0</v>
      </c>
      <c r="AB4932">
        <v>0</v>
      </c>
      <c r="AC4932">
        <v>0</v>
      </c>
      <c r="AD4932">
        <v>0</v>
      </c>
    </row>
    <row r="4933" spans="2:30" ht="15" customHeight="1" x14ac:dyDescent="0.45">
      <c r="B4933" t="s">
        <v>419</v>
      </c>
      <c r="C4933" t="s">
        <v>191</v>
      </c>
      <c r="D4933" t="s">
        <v>3398</v>
      </c>
      <c r="E4933" t="s">
        <v>3399</v>
      </c>
      <c r="F4933" t="s">
        <v>7039</v>
      </c>
      <c r="G4933" t="s">
        <v>422</v>
      </c>
      <c r="H4933" t="s">
        <v>3373</v>
      </c>
      <c r="J4933">
        <v>2</v>
      </c>
      <c r="K4933">
        <v>0</v>
      </c>
      <c r="L4933">
        <v>0</v>
      </c>
      <c r="M4933">
        <v>0</v>
      </c>
      <c r="N4933">
        <v>0</v>
      </c>
      <c r="O4933">
        <v>0</v>
      </c>
      <c r="P4933">
        <v>0</v>
      </c>
      <c r="Q4933">
        <v>0</v>
      </c>
      <c r="R4933">
        <v>0</v>
      </c>
      <c r="S4933">
        <v>0</v>
      </c>
      <c r="T4933">
        <v>0</v>
      </c>
      <c r="U4933">
        <v>0</v>
      </c>
      <c r="V4933">
        <v>0</v>
      </c>
      <c r="W4933">
        <v>0</v>
      </c>
      <c r="X4933">
        <v>0</v>
      </c>
      <c r="Y4933">
        <v>0</v>
      </c>
      <c r="Z4933">
        <v>0</v>
      </c>
      <c r="AA4933">
        <v>0</v>
      </c>
      <c r="AB4933">
        <v>0</v>
      </c>
      <c r="AC4933">
        <v>0</v>
      </c>
      <c r="AD4933">
        <v>0</v>
      </c>
    </row>
    <row r="4934" spans="2:30" ht="15" customHeight="1" x14ac:dyDescent="0.45">
      <c r="B4934" t="s">
        <v>419</v>
      </c>
      <c r="C4934" t="s">
        <v>191</v>
      </c>
      <c r="D4934" t="s">
        <v>3401</v>
      </c>
      <c r="E4934" t="s">
        <v>3402</v>
      </c>
      <c r="F4934" t="s">
        <v>7040</v>
      </c>
      <c r="G4934" t="s">
        <v>422</v>
      </c>
      <c r="H4934" t="s">
        <v>3373</v>
      </c>
      <c r="J4934">
        <v>2</v>
      </c>
      <c r="K4934">
        <v>806.87211618252297</v>
      </c>
      <c r="L4934">
        <v>0</v>
      </c>
      <c r="M4934">
        <v>2040.37756914904</v>
      </c>
      <c r="N4934">
        <v>2304.3477166153002</v>
      </c>
      <c r="O4934">
        <v>2471.0934380243998</v>
      </c>
      <c r="P4934">
        <v>1038.6755808089599</v>
      </c>
      <c r="Q4934">
        <v>1867.3443985065801</v>
      </c>
      <c r="R4934">
        <v>2089.9972775855299</v>
      </c>
      <c r="S4934">
        <v>2216.2462795883598</v>
      </c>
      <c r="T4934">
        <v>2253.0754971158599</v>
      </c>
      <c r="U4934">
        <v>2331.8962558354801</v>
      </c>
      <c r="V4934">
        <v>2464.2430315050001</v>
      </c>
      <c r="W4934">
        <v>2643.8024034776799</v>
      </c>
      <c r="X4934">
        <v>2869.8986065735498</v>
      </c>
      <c r="Y4934">
        <v>3129.8058772325899</v>
      </c>
      <c r="Z4934">
        <v>3434.8849129289902</v>
      </c>
      <c r="AA4934">
        <v>3795.8962991052599</v>
      </c>
      <c r="AB4934">
        <v>4273.8642166070404</v>
      </c>
      <c r="AC4934">
        <v>4546.3821924432395</v>
      </c>
      <c r="AD4934">
        <v>4853.5605693399102</v>
      </c>
    </row>
    <row r="4935" spans="2:30" ht="15" customHeight="1" x14ac:dyDescent="0.45">
      <c r="B4935" t="s">
        <v>419</v>
      </c>
      <c r="C4935" t="s">
        <v>191</v>
      </c>
      <c r="D4935" t="s">
        <v>3404</v>
      </c>
      <c r="E4935" t="s">
        <v>3405</v>
      </c>
      <c r="F4935" t="s">
        <v>7041</v>
      </c>
      <c r="G4935" t="s">
        <v>422</v>
      </c>
      <c r="H4935" t="s">
        <v>3373</v>
      </c>
      <c r="J4935">
        <v>2</v>
      </c>
      <c r="K4935">
        <v>30.025615860050902</v>
      </c>
      <c r="L4935">
        <v>0</v>
      </c>
      <c r="M4935">
        <v>3447.32448996524</v>
      </c>
      <c r="N4935">
        <v>164.15280510124799</v>
      </c>
      <c r="O4935">
        <v>109.661767514998</v>
      </c>
      <c r="P4935">
        <v>44.405880600421398</v>
      </c>
      <c r="Q4935">
        <v>81.927736924669802</v>
      </c>
      <c r="R4935">
        <v>93.124768192405199</v>
      </c>
      <c r="S4935">
        <v>99.243230606834302</v>
      </c>
      <c r="T4935">
        <v>101.061408218113</v>
      </c>
      <c r="U4935">
        <v>104.627366022082</v>
      </c>
      <c r="V4935">
        <v>110.565492345311</v>
      </c>
      <c r="W4935">
        <v>118.621950297533</v>
      </c>
      <c r="X4935">
        <v>128.76641969162199</v>
      </c>
      <c r="Y4935">
        <v>140.427921815052</v>
      </c>
      <c r="Z4935">
        <v>154.11618768605501</v>
      </c>
      <c r="AA4935">
        <v>170.31402253616099</v>
      </c>
      <c r="AB4935">
        <v>188.146759096355</v>
      </c>
      <c r="AC4935">
        <v>208.317716702486</v>
      </c>
      <c r="AD4935">
        <v>227.27853522868901</v>
      </c>
    </row>
    <row r="4936" spans="2:30" ht="15" customHeight="1" x14ac:dyDescent="0.45">
      <c r="B4936" t="s">
        <v>419</v>
      </c>
      <c r="C4936" t="s">
        <v>191</v>
      </c>
      <c r="D4936" t="s">
        <v>3407</v>
      </c>
      <c r="E4936" t="s">
        <v>3408</v>
      </c>
      <c r="F4936" t="s">
        <v>7042</v>
      </c>
      <c r="G4936" t="s">
        <v>422</v>
      </c>
      <c r="H4936" t="s">
        <v>3373</v>
      </c>
      <c r="J4936">
        <v>2</v>
      </c>
      <c r="K4936">
        <v>0</v>
      </c>
      <c r="L4936">
        <v>0</v>
      </c>
      <c r="M4936">
        <v>0</v>
      </c>
      <c r="N4936">
        <v>0</v>
      </c>
      <c r="O4936">
        <v>0</v>
      </c>
      <c r="P4936">
        <v>0</v>
      </c>
      <c r="Q4936">
        <v>0</v>
      </c>
      <c r="R4936">
        <v>0</v>
      </c>
      <c r="S4936">
        <v>0</v>
      </c>
      <c r="T4936">
        <v>0</v>
      </c>
      <c r="U4936">
        <v>0</v>
      </c>
      <c r="V4936">
        <v>0</v>
      </c>
      <c r="W4936">
        <v>0</v>
      </c>
      <c r="X4936">
        <v>0</v>
      </c>
      <c r="Y4936">
        <v>0</v>
      </c>
      <c r="Z4936">
        <v>0</v>
      </c>
      <c r="AA4936">
        <v>0</v>
      </c>
      <c r="AB4936">
        <v>0</v>
      </c>
      <c r="AC4936">
        <v>0</v>
      </c>
      <c r="AD4936">
        <v>0</v>
      </c>
    </row>
    <row r="4937" spans="2:30" ht="15" customHeight="1" x14ac:dyDescent="0.45">
      <c r="B4937" t="s">
        <v>419</v>
      </c>
      <c r="C4937" t="s">
        <v>191</v>
      </c>
      <c r="D4937" t="s">
        <v>3410</v>
      </c>
      <c r="E4937" t="s">
        <v>3411</v>
      </c>
      <c r="F4937" t="s">
        <v>7043</v>
      </c>
      <c r="G4937" t="s">
        <v>422</v>
      </c>
      <c r="H4937" t="s">
        <v>3373</v>
      </c>
      <c r="J4937">
        <v>2</v>
      </c>
      <c r="K4937">
        <v>599.35264415761799</v>
      </c>
      <c r="L4937">
        <v>0</v>
      </c>
      <c r="M4937">
        <v>1539.8049388511399</v>
      </c>
      <c r="N4937">
        <v>1739.0144101390099</v>
      </c>
      <c r="O4937">
        <v>1919.16587224813</v>
      </c>
      <c r="P4937">
        <v>787.51541583603398</v>
      </c>
      <c r="Q4937">
        <v>1449.74141800088</v>
      </c>
      <c r="R4937">
        <v>1633.5519517316</v>
      </c>
      <c r="S4937">
        <v>1744.1567021808501</v>
      </c>
      <c r="T4937">
        <v>1759.47393190712</v>
      </c>
      <c r="U4937">
        <v>1814.58497111715</v>
      </c>
      <c r="V4937">
        <v>1917.1301240753501</v>
      </c>
      <c r="W4937">
        <v>2061.5943615706101</v>
      </c>
      <c r="X4937">
        <v>2247.6405393837399</v>
      </c>
      <c r="Y4937">
        <v>2459.9406218813401</v>
      </c>
      <c r="Z4937">
        <v>2716.4038842228501</v>
      </c>
      <c r="AA4937">
        <v>3022.6229198034498</v>
      </c>
      <c r="AB4937">
        <v>3229.4285152754401</v>
      </c>
      <c r="AC4937">
        <v>3431.00309456383</v>
      </c>
      <c r="AD4937">
        <v>3662.8203763285201</v>
      </c>
    </row>
    <row r="4938" spans="2:30" ht="15" customHeight="1" x14ac:dyDescent="0.45">
      <c r="B4938" t="s">
        <v>419</v>
      </c>
      <c r="C4938" t="s">
        <v>191</v>
      </c>
      <c r="D4938" t="s">
        <v>3413</v>
      </c>
      <c r="E4938" t="s">
        <v>3414</v>
      </c>
      <c r="F4938" t="s">
        <v>7044</v>
      </c>
      <c r="G4938" t="s">
        <v>422</v>
      </c>
      <c r="H4938" t="s">
        <v>3373</v>
      </c>
      <c r="J4938">
        <v>2</v>
      </c>
      <c r="K4938">
        <v>294.69856660367202</v>
      </c>
      <c r="L4938">
        <v>0</v>
      </c>
      <c r="M4938">
        <v>2566.3415647519</v>
      </c>
      <c r="N4938">
        <v>2898.3573502316799</v>
      </c>
      <c r="O4938">
        <v>1377.0619065393</v>
      </c>
      <c r="P4938">
        <v>631.90652278026903</v>
      </c>
      <c r="Q4938">
        <v>1295.2208985709899</v>
      </c>
      <c r="R4938">
        <v>1632.07108061498</v>
      </c>
      <c r="S4938">
        <v>1943.4720183122599</v>
      </c>
      <c r="T4938">
        <v>2009.1937606526401</v>
      </c>
      <c r="U4938">
        <v>2123.5499785300499</v>
      </c>
      <c r="V4938">
        <v>2293.0673578371702</v>
      </c>
      <c r="W4938">
        <v>2527.0546355912402</v>
      </c>
      <c r="X4938">
        <v>2823.47835987087</v>
      </c>
      <c r="Y4938">
        <v>3163.6572421333499</v>
      </c>
      <c r="Z4938">
        <v>3580.1839110462802</v>
      </c>
      <c r="AA4938">
        <v>4071.6928427000698</v>
      </c>
      <c r="AB4938">
        <v>4783.79172039678</v>
      </c>
      <c r="AC4938">
        <v>5718.33849093972</v>
      </c>
      <c r="AD4938">
        <v>6104.7006272141898</v>
      </c>
    </row>
    <row r="4939" spans="2:30" ht="15" customHeight="1" x14ac:dyDescent="0.45">
      <c r="B4939" t="s">
        <v>419</v>
      </c>
      <c r="C4939" t="s">
        <v>191</v>
      </c>
      <c r="D4939" t="s">
        <v>3416</v>
      </c>
      <c r="E4939" t="s">
        <v>3417</v>
      </c>
      <c r="F4939" t="s">
        <v>7045</v>
      </c>
      <c r="G4939" t="s">
        <v>422</v>
      </c>
      <c r="H4939" t="s">
        <v>3373</v>
      </c>
      <c r="J4939">
        <v>2</v>
      </c>
      <c r="K4939">
        <v>90.057937790013497</v>
      </c>
      <c r="L4939">
        <v>0</v>
      </c>
      <c r="M4939">
        <v>2671.4616733757498</v>
      </c>
      <c r="N4939">
        <v>2909.0208218467101</v>
      </c>
      <c r="O4939">
        <v>274.87235124384699</v>
      </c>
      <c r="P4939">
        <v>115.537192840746</v>
      </c>
      <c r="Q4939">
        <v>207.71426021425199</v>
      </c>
      <c r="R4939">
        <v>232.48107778654699</v>
      </c>
      <c r="S4939">
        <v>246.524399454888</v>
      </c>
      <c r="T4939">
        <v>250.62110153036599</v>
      </c>
      <c r="U4939">
        <v>259.388737323778</v>
      </c>
      <c r="V4939">
        <v>274.11034551877401</v>
      </c>
      <c r="W4939">
        <v>294.08365207308202</v>
      </c>
      <c r="X4939">
        <v>319.23348817234103</v>
      </c>
      <c r="Y4939">
        <v>348.14430210276799</v>
      </c>
      <c r="Z4939">
        <v>382.07980230146399</v>
      </c>
      <c r="AA4939">
        <v>422.23694367747203</v>
      </c>
      <c r="AB4939">
        <v>466.44727979928803</v>
      </c>
      <c r="AC4939">
        <v>851.613497879428</v>
      </c>
      <c r="AD4939">
        <v>1180.41951474502</v>
      </c>
    </row>
    <row r="4940" spans="2:30" ht="15" customHeight="1" x14ac:dyDescent="0.45">
      <c r="B4940" t="s">
        <v>419</v>
      </c>
      <c r="C4940" t="s">
        <v>191</v>
      </c>
      <c r="D4940" t="s">
        <v>3419</v>
      </c>
      <c r="E4940" t="s">
        <v>3420</v>
      </c>
      <c r="F4940" t="s">
        <v>7046</v>
      </c>
      <c r="G4940" t="s">
        <v>422</v>
      </c>
      <c r="H4940" t="s">
        <v>3373</v>
      </c>
      <c r="J4940">
        <v>2</v>
      </c>
      <c r="K4940">
        <v>0</v>
      </c>
      <c r="L4940">
        <v>0</v>
      </c>
      <c r="M4940">
        <v>0</v>
      </c>
      <c r="N4940">
        <v>0</v>
      </c>
      <c r="O4940">
        <v>0</v>
      </c>
      <c r="P4940">
        <v>0</v>
      </c>
      <c r="Q4940">
        <v>0</v>
      </c>
      <c r="R4940">
        <v>0</v>
      </c>
      <c r="S4940">
        <v>0</v>
      </c>
      <c r="T4940">
        <v>0</v>
      </c>
      <c r="U4940">
        <v>0</v>
      </c>
      <c r="V4940">
        <v>0</v>
      </c>
      <c r="W4940">
        <v>0</v>
      </c>
      <c r="X4940">
        <v>0</v>
      </c>
      <c r="Y4940">
        <v>0</v>
      </c>
      <c r="Z4940">
        <v>0</v>
      </c>
      <c r="AA4940">
        <v>0</v>
      </c>
      <c r="AB4940">
        <v>0</v>
      </c>
      <c r="AC4940">
        <v>0</v>
      </c>
      <c r="AD4940">
        <v>0</v>
      </c>
    </row>
    <row r="4941" spans="2:30" ht="15" customHeight="1" x14ac:dyDescent="0.45">
      <c r="B4941" t="s">
        <v>419</v>
      </c>
      <c r="C4941" t="s">
        <v>191</v>
      </c>
      <c r="D4941" t="s">
        <v>3422</v>
      </c>
      <c r="E4941" t="s">
        <v>3423</v>
      </c>
      <c r="F4941" t="s">
        <v>7047</v>
      </c>
      <c r="G4941" t="s">
        <v>422</v>
      </c>
      <c r="H4941" t="s">
        <v>3373</v>
      </c>
      <c r="J4941">
        <v>2</v>
      </c>
      <c r="K4941">
        <v>0</v>
      </c>
      <c r="L4941">
        <v>0</v>
      </c>
      <c r="M4941">
        <v>0</v>
      </c>
      <c r="N4941">
        <v>0</v>
      </c>
      <c r="O4941">
        <v>0</v>
      </c>
      <c r="P4941">
        <v>0</v>
      </c>
      <c r="Q4941">
        <v>0</v>
      </c>
      <c r="R4941">
        <v>0</v>
      </c>
      <c r="S4941">
        <v>0</v>
      </c>
      <c r="T4941">
        <v>0</v>
      </c>
      <c r="U4941">
        <v>0</v>
      </c>
      <c r="V4941">
        <v>0</v>
      </c>
      <c r="W4941">
        <v>0</v>
      </c>
      <c r="X4941">
        <v>0</v>
      </c>
      <c r="Y4941">
        <v>0</v>
      </c>
      <c r="Z4941">
        <v>0</v>
      </c>
      <c r="AA4941">
        <v>0</v>
      </c>
      <c r="AB4941">
        <v>0</v>
      </c>
      <c r="AC4941">
        <v>0</v>
      </c>
      <c r="AD4941">
        <v>0</v>
      </c>
    </row>
    <row r="4942" spans="2:30" ht="15" customHeight="1" x14ac:dyDescent="0.45">
      <c r="B4942" t="s">
        <v>419</v>
      </c>
      <c r="C4942" t="s">
        <v>191</v>
      </c>
      <c r="D4942" t="s">
        <v>3425</v>
      </c>
      <c r="E4942" t="s">
        <v>3426</v>
      </c>
      <c r="F4942" t="s">
        <v>7048</v>
      </c>
      <c r="G4942" t="s">
        <v>422</v>
      </c>
      <c r="K4942">
        <v>0</v>
      </c>
      <c r="L4942">
        <v>0</v>
      </c>
      <c r="M4942">
        <v>0</v>
      </c>
      <c r="N4942">
        <v>0</v>
      </c>
      <c r="O4942">
        <v>0</v>
      </c>
      <c r="P4942">
        <v>0</v>
      </c>
      <c r="Q4942">
        <v>0</v>
      </c>
      <c r="R4942">
        <v>0</v>
      </c>
      <c r="S4942">
        <v>0</v>
      </c>
      <c r="T4942">
        <v>0</v>
      </c>
      <c r="U4942">
        <v>0</v>
      </c>
      <c r="V4942">
        <v>0</v>
      </c>
      <c r="W4942">
        <v>0</v>
      </c>
      <c r="X4942">
        <v>0</v>
      </c>
      <c r="Y4942">
        <v>0</v>
      </c>
      <c r="Z4942">
        <v>0</v>
      </c>
      <c r="AA4942">
        <v>0</v>
      </c>
      <c r="AB4942">
        <v>0</v>
      </c>
      <c r="AC4942">
        <v>0</v>
      </c>
      <c r="AD4942">
        <v>0</v>
      </c>
    </row>
    <row r="4943" spans="2:30" ht="15" customHeight="1" x14ac:dyDescent="0.45">
      <c r="B4943" t="s">
        <v>419</v>
      </c>
      <c r="C4943" t="s">
        <v>191</v>
      </c>
      <c r="D4943" t="s">
        <v>3428</v>
      </c>
      <c r="E4943" t="s">
        <v>3429</v>
      </c>
      <c r="F4943" t="s">
        <v>7049</v>
      </c>
      <c r="G4943" t="s">
        <v>422</v>
      </c>
      <c r="K4943">
        <v>1.0523185795646699</v>
      </c>
      <c r="L4943">
        <v>0</v>
      </c>
      <c r="M4943">
        <v>2.6610502237963298</v>
      </c>
      <c r="N4943">
        <v>3.00531877027109</v>
      </c>
      <c r="O4943">
        <v>3.2227877064042301</v>
      </c>
      <c r="P4943">
        <v>1.8728367408631299</v>
      </c>
      <c r="Q4943">
        <v>2.3719362717321499</v>
      </c>
      <c r="R4943">
        <v>2.7178091283899701</v>
      </c>
      <c r="S4943">
        <v>2.7659169304270699</v>
      </c>
      <c r="T4943">
        <v>2.88003095347606</v>
      </c>
      <c r="U4943">
        <v>3.0067567210441601</v>
      </c>
      <c r="V4943">
        <v>3.2112514028710302</v>
      </c>
      <c r="W4943">
        <v>3.4480868891693501</v>
      </c>
      <c r="X4943">
        <v>3.7442991370321401</v>
      </c>
      <c r="Y4943">
        <v>4.0811089843922002</v>
      </c>
      <c r="Z4943">
        <v>4.4786898482549704</v>
      </c>
      <c r="AA4943">
        <v>4.94916077432398</v>
      </c>
      <c r="AB4943">
        <v>5.5691107533127804</v>
      </c>
      <c r="AC4943">
        <v>5.9379486931942704</v>
      </c>
      <c r="AD4943">
        <v>6.3382238036610898</v>
      </c>
    </row>
    <row r="4944" spans="2:30" ht="15" customHeight="1" x14ac:dyDescent="0.45">
      <c r="B4944" t="s">
        <v>419</v>
      </c>
      <c r="C4944" t="s">
        <v>191</v>
      </c>
      <c r="D4944" t="s">
        <v>3431</v>
      </c>
      <c r="E4944" t="s">
        <v>3432</v>
      </c>
      <c r="F4944" t="s">
        <v>7050</v>
      </c>
      <c r="G4944" t="s">
        <v>422</v>
      </c>
      <c r="K4944">
        <v>4.0395862328930499E-2</v>
      </c>
      <c r="L4944">
        <v>0</v>
      </c>
      <c r="M4944">
        <v>4.6379613377079396</v>
      </c>
      <c r="N4944">
        <v>0.22084789689860901</v>
      </c>
      <c r="O4944">
        <v>0.147536746088095</v>
      </c>
      <c r="P4944">
        <v>8.6683894761917499E-2</v>
      </c>
      <c r="Q4944">
        <v>0.10978462226560499</v>
      </c>
      <c r="R4944">
        <v>0.125793282098769</v>
      </c>
      <c r="S4944">
        <v>0.12801994262823399</v>
      </c>
      <c r="T4944">
        <v>0.13330168862830399</v>
      </c>
      <c r="U4944">
        <v>0.13916716684101399</v>
      </c>
      <c r="V4944">
        <v>0.14863216455922601</v>
      </c>
      <c r="W4944">
        <v>0.15959405030304599</v>
      </c>
      <c r="X4944">
        <v>0.17330417823928901</v>
      </c>
      <c r="Y4944">
        <v>0.188893358399158</v>
      </c>
      <c r="Z4944">
        <v>0.207295313577883</v>
      </c>
      <c r="AA4944">
        <v>0.22907097151649899</v>
      </c>
      <c r="AB4944">
        <v>0.25308159216102599</v>
      </c>
      <c r="AC4944">
        <v>0.28021888863294497</v>
      </c>
      <c r="AD4944">
        <v>0.30574218256885699</v>
      </c>
    </row>
    <row r="4945" spans="2:30" ht="15" customHeight="1" x14ac:dyDescent="0.45">
      <c r="B4945" t="s">
        <v>419</v>
      </c>
      <c r="C4945" t="s">
        <v>191</v>
      </c>
      <c r="D4945" t="s">
        <v>3434</v>
      </c>
      <c r="E4945" t="s">
        <v>3435</v>
      </c>
      <c r="F4945" t="s">
        <v>7051</v>
      </c>
      <c r="G4945" t="s">
        <v>422</v>
      </c>
      <c r="K4945">
        <v>0</v>
      </c>
      <c r="L4945">
        <v>0</v>
      </c>
      <c r="M4945">
        <v>0</v>
      </c>
      <c r="N4945">
        <v>0</v>
      </c>
      <c r="O4945">
        <v>0</v>
      </c>
      <c r="P4945">
        <v>0</v>
      </c>
      <c r="Q4945">
        <v>0</v>
      </c>
      <c r="R4945">
        <v>0</v>
      </c>
      <c r="S4945">
        <v>0</v>
      </c>
      <c r="T4945">
        <v>0</v>
      </c>
      <c r="U4945">
        <v>0</v>
      </c>
      <c r="V4945">
        <v>0</v>
      </c>
      <c r="W4945">
        <v>0</v>
      </c>
      <c r="X4945">
        <v>0</v>
      </c>
      <c r="Y4945">
        <v>0</v>
      </c>
      <c r="Z4945">
        <v>0</v>
      </c>
      <c r="AA4945">
        <v>0</v>
      </c>
      <c r="AB4945">
        <v>0</v>
      </c>
      <c r="AC4945">
        <v>0</v>
      </c>
      <c r="AD4945">
        <v>0</v>
      </c>
    </row>
    <row r="4946" spans="2:30" ht="15" customHeight="1" x14ac:dyDescent="0.45">
      <c r="B4946" t="s">
        <v>419</v>
      </c>
      <c r="C4946" t="s">
        <v>191</v>
      </c>
      <c r="D4946" t="s">
        <v>3437</v>
      </c>
      <c r="E4946" t="s">
        <v>3438</v>
      </c>
      <c r="F4946" t="s">
        <v>7052</v>
      </c>
      <c r="G4946" t="s">
        <v>422</v>
      </c>
      <c r="K4946">
        <v>0.77915843740490298</v>
      </c>
      <c r="L4946">
        <v>0</v>
      </c>
      <c r="M4946">
        <v>2.0017464205064801</v>
      </c>
      <c r="N4946">
        <v>2.2607187331807101</v>
      </c>
      <c r="O4946">
        <v>2.49491563392256</v>
      </c>
      <c r="P4946">
        <v>1.42040162909428</v>
      </c>
      <c r="Q4946">
        <v>1.82489339962505</v>
      </c>
      <c r="R4946">
        <v>2.1094956911570799</v>
      </c>
      <c r="S4946">
        <v>2.16196669354219</v>
      </c>
      <c r="T4946">
        <v>2.2384506769094799</v>
      </c>
      <c r="U4946">
        <v>2.3306820253235601</v>
      </c>
      <c r="V4946">
        <v>2.49000705577554</v>
      </c>
      <c r="W4946">
        <v>2.6800708634138601</v>
      </c>
      <c r="X4946">
        <v>2.9230944727208601</v>
      </c>
      <c r="Y4946">
        <v>3.1974237442561901</v>
      </c>
      <c r="Z4946">
        <v>3.5306689116331298</v>
      </c>
      <c r="AA4946">
        <v>3.9285416737615799</v>
      </c>
      <c r="AB4946">
        <v>4.2049743030849402</v>
      </c>
      <c r="AC4946">
        <v>4.4667580624598298</v>
      </c>
      <c r="AD4946">
        <v>4.7678607107411901</v>
      </c>
    </row>
    <row r="4947" spans="2:30" ht="15" customHeight="1" x14ac:dyDescent="0.45">
      <c r="B4947" t="s">
        <v>419</v>
      </c>
      <c r="C4947" t="s">
        <v>191</v>
      </c>
      <c r="D4947" t="s">
        <v>3440</v>
      </c>
      <c r="E4947" t="s">
        <v>3441</v>
      </c>
      <c r="F4947" t="s">
        <v>7053</v>
      </c>
      <c r="G4947" t="s">
        <v>422</v>
      </c>
      <c r="K4947">
        <v>0.36032292751067702</v>
      </c>
      <c r="L4947">
        <v>0</v>
      </c>
      <c r="M4947">
        <v>3.1378222034155501</v>
      </c>
      <c r="N4947">
        <v>3.5437722600533301</v>
      </c>
      <c r="O4947">
        <v>1.68371018307319</v>
      </c>
      <c r="P4947">
        <v>1.07195229315227</v>
      </c>
      <c r="Q4947">
        <v>1.53342068954688</v>
      </c>
      <c r="R4947">
        <v>1.9822356508800201</v>
      </c>
      <c r="S4947">
        <v>2.2657516850714301</v>
      </c>
      <c r="T4947">
        <v>2.4041249468079799</v>
      </c>
      <c r="U4947">
        <v>2.5653033335447901</v>
      </c>
      <c r="V4947">
        <v>2.8011497058954902</v>
      </c>
      <c r="W4947">
        <v>3.08978466019378</v>
      </c>
      <c r="X4947">
        <v>3.4535916068438701</v>
      </c>
      <c r="Y4947">
        <v>3.8675462687132298</v>
      </c>
      <c r="Z4947">
        <v>4.3766166565206097</v>
      </c>
      <c r="AA4947">
        <v>4.9772897475691797</v>
      </c>
      <c r="AB4947">
        <v>5.8484401972112599</v>
      </c>
      <c r="AC4947">
        <v>7.0018322411314999</v>
      </c>
      <c r="AD4947">
        <v>7.47382338127073</v>
      </c>
    </row>
    <row r="4948" spans="2:30" ht="15" customHeight="1" x14ac:dyDescent="0.45">
      <c r="B4948" t="s">
        <v>419</v>
      </c>
      <c r="C4948" t="s">
        <v>191</v>
      </c>
      <c r="D4948" t="s">
        <v>3443</v>
      </c>
      <c r="E4948" t="s">
        <v>3444</v>
      </c>
      <c r="F4948" t="s">
        <v>7054</v>
      </c>
      <c r="G4948" t="s">
        <v>422</v>
      </c>
      <c r="K4948">
        <v>0.29719119470704503</v>
      </c>
      <c r="L4948">
        <v>0</v>
      </c>
      <c r="M4948">
        <v>8.8158235221399899</v>
      </c>
      <c r="N4948">
        <v>9.5997687120941393</v>
      </c>
      <c r="O4948">
        <v>0.90707875910469304</v>
      </c>
      <c r="P4948">
        <v>0.52712452127454201</v>
      </c>
      <c r="Q4948">
        <v>0.66759998052702896</v>
      </c>
      <c r="R4948">
        <v>0.76494859613758603</v>
      </c>
      <c r="S4948">
        <v>0.77848891258112596</v>
      </c>
      <c r="T4948">
        <v>0.81060719521514102</v>
      </c>
      <c r="U4948">
        <v>0.84627515179938495</v>
      </c>
      <c r="V4948">
        <v>0.90383177641552803</v>
      </c>
      <c r="W4948">
        <v>0.97049097292311504</v>
      </c>
      <c r="X4948">
        <v>1.05386222250591</v>
      </c>
      <c r="Y4948">
        <v>1.14865998339798</v>
      </c>
      <c r="Z4948">
        <v>1.26056222130207</v>
      </c>
      <c r="AA4948">
        <v>1.39297993624044</v>
      </c>
      <c r="AB4948">
        <v>1.5389884531340701</v>
      </c>
      <c r="AC4948">
        <v>2.75350374035028</v>
      </c>
      <c r="AD4948">
        <v>3.8425761356050101</v>
      </c>
    </row>
    <row r="4949" spans="2:30" ht="15" customHeight="1" x14ac:dyDescent="0.45">
      <c r="B4949" t="s">
        <v>419</v>
      </c>
      <c r="C4949" t="s">
        <v>191</v>
      </c>
      <c r="D4949" t="s">
        <v>3446</v>
      </c>
      <c r="E4949" t="s">
        <v>3447</v>
      </c>
      <c r="F4949" t="s">
        <v>7055</v>
      </c>
      <c r="G4949" t="s">
        <v>422</v>
      </c>
      <c r="K4949">
        <v>0</v>
      </c>
      <c r="L4949">
        <v>0</v>
      </c>
      <c r="M4949">
        <v>0</v>
      </c>
      <c r="N4949">
        <v>0</v>
      </c>
      <c r="O4949">
        <v>0</v>
      </c>
      <c r="P4949">
        <v>0</v>
      </c>
      <c r="Q4949">
        <v>0</v>
      </c>
      <c r="R4949">
        <v>0</v>
      </c>
      <c r="S4949">
        <v>0</v>
      </c>
      <c r="T4949">
        <v>0</v>
      </c>
      <c r="U4949">
        <v>0</v>
      </c>
      <c r="V4949">
        <v>0</v>
      </c>
      <c r="W4949">
        <v>0</v>
      </c>
      <c r="X4949">
        <v>0</v>
      </c>
      <c r="Y4949">
        <v>0</v>
      </c>
      <c r="Z4949">
        <v>0</v>
      </c>
      <c r="AA4949">
        <v>0</v>
      </c>
      <c r="AB4949">
        <v>0</v>
      </c>
      <c r="AC4949">
        <v>0</v>
      </c>
      <c r="AD4949">
        <v>0</v>
      </c>
    </row>
    <row r="4950" spans="2:30" ht="15" customHeight="1" x14ac:dyDescent="0.45">
      <c r="B4950" t="s">
        <v>419</v>
      </c>
      <c r="C4950" t="s">
        <v>191</v>
      </c>
      <c r="D4950" t="s">
        <v>3449</v>
      </c>
      <c r="E4950" t="s">
        <v>3450</v>
      </c>
      <c r="F4950" t="s">
        <v>7056</v>
      </c>
      <c r="G4950" t="s">
        <v>422</v>
      </c>
      <c r="K4950">
        <v>0</v>
      </c>
      <c r="L4950">
        <v>0</v>
      </c>
      <c r="M4950">
        <v>0</v>
      </c>
      <c r="N4950">
        <v>0</v>
      </c>
      <c r="O4950">
        <v>0</v>
      </c>
      <c r="P4950">
        <v>0</v>
      </c>
      <c r="Q4950">
        <v>0</v>
      </c>
      <c r="R4950">
        <v>0</v>
      </c>
      <c r="S4950">
        <v>0</v>
      </c>
      <c r="T4950">
        <v>0</v>
      </c>
      <c r="U4950">
        <v>0</v>
      </c>
      <c r="V4950">
        <v>0</v>
      </c>
      <c r="W4950">
        <v>0</v>
      </c>
      <c r="X4950">
        <v>0</v>
      </c>
      <c r="Y4950">
        <v>0</v>
      </c>
      <c r="Z4950">
        <v>0</v>
      </c>
      <c r="AA4950">
        <v>0</v>
      </c>
      <c r="AB4950">
        <v>0</v>
      </c>
      <c r="AC4950">
        <v>0</v>
      </c>
      <c r="AD4950">
        <v>0</v>
      </c>
    </row>
    <row r="4951" spans="2:30" ht="15" customHeight="1" x14ac:dyDescent="0.45">
      <c r="B4951" t="s">
        <v>419</v>
      </c>
      <c r="C4951" t="s">
        <v>191</v>
      </c>
      <c r="D4951" t="s">
        <v>3452</v>
      </c>
      <c r="E4951" t="s">
        <v>3453</v>
      </c>
      <c r="F4951" t="s">
        <v>7057</v>
      </c>
      <c r="G4951" t="s">
        <v>422</v>
      </c>
      <c r="K4951">
        <v>0</v>
      </c>
      <c r="L4951">
        <v>0</v>
      </c>
      <c r="M4951">
        <v>0</v>
      </c>
      <c r="N4951">
        <v>0</v>
      </c>
      <c r="O4951">
        <v>0</v>
      </c>
      <c r="P4951">
        <v>0</v>
      </c>
      <c r="Q4951">
        <v>0</v>
      </c>
      <c r="R4951">
        <v>0</v>
      </c>
      <c r="S4951">
        <v>0</v>
      </c>
      <c r="T4951">
        <v>0</v>
      </c>
      <c r="U4951">
        <v>0</v>
      </c>
      <c r="V4951">
        <v>0</v>
      </c>
      <c r="W4951">
        <v>0</v>
      </c>
      <c r="X4951">
        <v>0</v>
      </c>
      <c r="Y4951">
        <v>0</v>
      </c>
      <c r="Z4951">
        <v>0</v>
      </c>
      <c r="AA4951">
        <v>0</v>
      </c>
      <c r="AB4951">
        <v>0</v>
      </c>
      <c r="AC4951">
        <v>0</v>
      </c>
      <c r="AD4951">
        <v>0</v>
      </c>
    </row>
    <row r="4952" spans="2:30" ht="15" customHeight="1" x14ac:dyDescent="0.45">
      <c r="B4952" t="s">
        <v>419</v>
      </c>
      <c r="C4952" t="s">
        <v>191</v>
      </c>
      <c r="D4952" t="s">
        <v>3455</v>
      </c>
      <c r="E4952" t="s">
        <v>3456</v>
      </c>
      <c r="F4952" t="s">
        <v>7058</v>
      </c>
      <c r="G4952" t="s">
        <v>422</v>
      </c>
      <c r="K4952">
        <v>1.0523185795646699</v>
      </c>
      <c r="L4952">
        <v>0</v>
      </c>
      <c r="M4952">
        <v>2.6610502237963298</v>
      </c>
      <c r="N4952">
        <v>3.00531877027109</v>
      </c>
      <c r="O4952">
        <v>3.2227877064042301</v>
      </c>
      <c r="P4952">
        <v>1.35463549911314</v>
      </c>
      <c r="Q4952">
        <v>2.4353812278102902</v>
      </c>
      <c r="R4952">
        <v>2.7257639994406699</v>
      </c>
      <c r="S4952">
        <v>2.8904173166077398</v>
      </c>
      <c r="T4952">
        <v>2.9384497979610198</v>
      </c>
      <c r="U4952">
        <v>3.0412474373793601</v>
      </c>
      <c r="V4952">
        <v>3.2138534404736601</v>
      </c>
      <c r="W4952">
        <v>3.4480338756035702</v>
      </c>
      <c r="X4952">
        <v>3.7429074132001898</v>
      </c>
      <c r="Y4952">
        <v>4.0818771760573602</v>
      </c>
      <c r="Z4952">
        <v>4.4797597290174203</v>
      </c>
      <c r="AA4952">
        <v>4.9505889738115902</v>
      </c>
      <c r="AB4952">
        <v>5.5739523419778196</v>
      </c>
      <c r="AC4952">
        <v>5.9293689234735103</v>
      </c>
      <c r="AD4952">
        <v>6.3299894267302603</v>
      </c>
    </row>
    <row r="4953" spans="2:30" ht="15" customHeight="1" x14ac:dyDescent="0.45">
      <c r="B4953" t="s">
        <v>419</v>
      </c>
      <c r="C4953" t="s">
        <v>191</v>
      </c>
      <c r="D4953" t="s">
        <v>3458</v>
      </c>
      <c r="E4953" t="s">
        <v>3459</v>
      </c>
      <c r="F4953" t="s">
        <v>7059</v>
      </c>
      <c r="G4953" t="s">
        <v>422</v>
      </c>
      <c r="K4953">
        <v>4.0395862328930499E-2</v>
      </c>
      <c r="L4953">
        <v>0</v>
      </c>
      <c r="M4953">
        <v>4.6379613377079396</v>
      </c>
      <c r="N4953">
        <v>0.22084789689860901</v>
      </c>
      <c r="O4953">
        <v>0.147536746088095</v>
      </c>
      <c r="P4953">
        <v>5.9742782552421103E-2</v>
      </c>
      <c r="Q4953">
        <v>0.110223936693107</v>
      </c>
      <c r="R4953">
        <v>0.125288198345304</v>
      </c>
      <c r="S4953">
        <v>0.133519855158274</v>
      </c>
      <c r="T4953">
        <v>0.13596599490831601</v>
      </c>
      <c r="U4953">
        <v>0.14076356313110699</v>
      </c>
      <c r="V4953">
        <v>0.14875259937812499</v>
      </c>
      <c r="W4953">
        <v>0.159591596580169</v>
      </c>
      <c r="X4953">
        <v>0.173239762564631</v>
      </c>
      <c r="Y4953">
        <v>0.18892891400526399</v>
      </c>
      <c r="Z4953">
        <v>0.207344832806867</v>
      </c>
      <c r="AA4953">
        <v>0.22913707545998799</v>
      </c>
      <c r="AB4953">
        <v>0.253128882135706</v>
      </c>
      <c r="AC4953">
        <v>0.28026648458482301</v>
      </c>
      <c r="AD4953">
        <v>0.30577599014828399</v>
      </c>
    </row>
    <row r="4954" spans="2:30" ht="15" customHeight="1" x14ac:dyDescent="0.45">
      <c r="B4954" t="s">
        <v>419</v>
      </c>
      <c r="C4954" t="s">
        <v>191</v>
      </c>
      <c r="D4954" t="s">
        <v>3461</v>
      </c>
      <c r="E4954" t="s">
        <v>3462</v>
      </c>
      <c r="F4954" t="s">
        <v>7060</v>
      </c>
      <c r="G4954" t="s">
        <v>422</v>
      </c>
      <c r="K4954">
        <v>0</v>
      </c>
      <c r="L4954">
        <v>0</v>
      </c>
      <c r="M4954">
        <v>0</v>
      </c>
      <c r="N4954">
        <v>0</v>
      </c>
      <c r="O4954">
        <v>0</v>
      </c>
      <c r="P4954">
        <v>0</v>
      </c>
      <c r="Q4954">
        <v>0</v>
      </c>
      <c r="R4954">
        <v>0</v>
      </c>
      <c r="S4954">
        <v>0</v>
      </c>
      <c r="T4954">
        <v>0</v>
      </c>
      <c r="U4954">
        <v>0</v>
      </c>
      <c r="V4954">
        <v>0</v>
      </c>
      <c r="W4954">
        <v>0</v>
      </c>
      <c r="X4954">
        <v>0</v>
      </c>
      <c r="Y4954">
        <v>0</v>
      </c>
      <c r="Z4954">
        <v>0</v>
      </c>
      <c r="AA4954">
        <v>0</v>
      </c>
      <c r="AB4954">
        <v>0</v>
      </c>
      <c r="AC4954">
        <v>0</v>
      </c>
      <c r="AD4954">
        <v>0</v>
      </c>
    </row>
    <row r="4955" spans="2:30" ht="15" customHeight="1" x14ac:dyDescent="0.45">
      <c r="B4955" t="s">
        <v>419</v>
      </c>
      <c r="C4955" t="s">
        <v>191</v>
      </c>
      <c r="D4955" t="s">
        <v>3464</v>
      </c>
      <c r="E4955" t="s">
        <v>3465</v>
      </c>
      <c r="F4955" t="s">
        <v>7061</v>
      </c>
      <c r="G4955" t="s">
        <v>422</v>
      </c>
      <c r="K4955">
        <v>0.77915843740490298</v>
      </c>
      <c r="L4955">
        <v>0</v>
      </c>
      <c r="M4955">
        <v>2.0017464205064801</v>
      </c>
      <c r="N4955">
        <v>2.2607187331807101</v>
      </c>
      <c r="O4955">
        <v>2.49491563392256</v>
      </c>
      <c r="P4955">
        <v>1.02377004058684</v>
      </c>
      <c r="Q4955">
        <v>1.88466384340115</v>
      </c>
      <c r="R4955">
        <v>2.1236175372510799</v>
      </c>
      <c r="S4955">
        <v>2.2674037128351001</v>
      </c>
      <c r="T4955">
        <v>2.2873161114792602</v>
      </c>
      <c r="U4955">
        <v>2.3589604624523002</v>
      </c>
      <c r="V4955">
        <v>2.49226916129795</v>
      </c>
      <c r="W4955">
        <v>2.6800726700417998</v>
      </c>
      <c r="X4955">
        <v>2.9219327011988598</v>
      </c>
      <c r="Y4955">
        <v>3.1979228084457501</v>
      </c>
      <c r="Z4955">
        <v>3.5313250494897099</v>
      </c>
      <c r="AA4955">
        <v>3.9294097957444798</v>
      </c>
      <c r="AB4955">
        <v>4.1982570698580703</v>
      </c>
      <c r="AC4955">
        <v>4.4603040229329798</v>
      </c>
      <c r="AD4955">
        <v>4.7616664892270704</v>
      </c>
    </row>
    <row r="4956" spans="2:30" ht="15" customHeight="1" x14ac:dyDescent="0.45">
      <c r="B4956" t="s">
        <v>419</v>
      </c>
      <c r="C4956" t="s">
        <v>191</v>
      </c>
      <c r="D4956" t="s">
        <v>3467</v>
      </c>
      <c r="E4956" t="s">
        <v>3468</v>
      </c>
      <c r="F4956" t="s">
        <v>7062</v>
      </c>
      <c r="G4956" t="s">
        <v>422</v>
      </c>
      <c r="K4956">
        <v>0.36032292751067702</v>
      </c>
      <c r="L4956">
        <v>0</v>
      </c>
      <c r="M4956">
        <v>3.1378222034155501</v>
      </c>
      <c r="N4956">
        <v>3.5437722600533301</v>
      </c>
      <c r="O4956">
        <v>1.68371018307319</v>
      </c>
      <c r="P4956">
        <v>0.77262136299254702</v>
      </c>
      <c r="Q4956">
        <v>1.58364457392747</v>
      </c>
      <c r="R4956">
        <v>1.9955055650595701</v>
      </c>
      <c r="S4956">
        <v>2.3762501977660899</v>
      </c>
      <c r="T4956">
        <v>2.4566070548560499</v>
      </c>
      <c r="U4956">
        <v>2.59642845839906</v>
      </c>
      <c r="V4956">
        <v>2.8036944762824301</v>
      </c>
      <c r="W4956">
        <v>3.0897867430086001</v>
      </c>
      <c r="X4956">
        <v>3.4522189914819998</v>
      </c>
      <c r="Y4956">
        <v>3.86814992778333</v>
      </c>
      <c r="Z4956">
        <v>4.3774300049098001</v>
      </c>
      <c r="AA4956">
        <v>4.9783896199910496</v>
      </c>
      <c r="AB4956">
        <v>5.8490608120698999</v>
      </c>
      <c r="AC4956">
        <v>6.9917152611176503</v>
      </c>
      <c r="AD4956">
        <v>7.4641136769841303</v>
      </c>
    </row>
    <row r="4957" spans="2:30" ht="15" customHeight="1" x14ac:dyDescent="0.45">
      <c r="B4957" t="s">
        <v>419</v>
      </c>
      <c r="C4957" t="s">
        <v>191</v>
      </c>
      <c r="D4957" t="s">
        <v>3470</v>
      </c>
      <c r="E4957" t="s">
        <v>3471</v>
      </c>
      <c r="F4957" t="s">
        <v>7063</v>
      </c>
      <c r="G4957" t="s">
        <v>422</v>
      </c>
      <c r="K4957">
        <v>0.29719119470704503</v>
      </c>
      <c r="L4957">
        <v>0</v>
      </c>
      <c r="M4957">
        <v>8.8158235221399899</v>
      </c>
      <c r="N4957">
        <v>9.5997687120941393</v>
      </c>
      <c r="O4957">
        <v>0.90707875910469304</v>
      </c>
      <c r="P4957">
        <v>0.38127273637446202</v>
      </c>
      <c r="Q4957">
        <v>0.685457058707031</v>
      </c>
      <c r="R4957">
        <v>0.76718755669560401</v>
      </c>
      <c r="S4957">
        <v>0.81353051820112998</v>
      </c>
      <c r="T4957">
        <v>0.82704963505020901</v>
      </c>
      <c r="U4957">
        <v>0.85598283316846602</v>
      </c>
      <c r="V4957">
        <v>0.90456414021195397</v>
      </c>
      <c r="W4957">
        <v>0.97047605184117103</v>
      </c>
      <c r="X4957">
        <v>1.0534705109687199</v>
      </c>
      <c r="Y4957">
        <v>1.1488761969391299</v>
      </c>
      <c r="Z4957">
        <v>1.2608633475948301</v>
      </c>
      <c r="AA4957">
        <v>1.39338191413566</v>
      </c>
      <c r="AB4957">
        <v>1.5392760233376499</v>
      </c>
      <c r="AC4957">
        <v>2.81032454300211</v>
      </c>
      <c r="AD4957">
        <v>3.8953843986585501</v>
      </c>
    </row>
    <row r="4958" spans="2:30" ht="15" customHeight="1" x14ac:dyDescent="0.45">
      <c r="B4958" t="s">
        <v>419</v>
      </c>
      <c r="C4958" t="s">
        <v>191</v>
      </c>
      <c r="D4958" t="s">
        <v>3473</v>
      </c>
      <c r="E4958" t="s">
        <v>3474</v>
      </c>
      <c r="F4958" t="s">
        <v>7064</v>
      </c>
      <c r="G4958" t="s">
        <v>422</v>
      </c>
      <c r="K4958">
        <v>0</v>
      </c>
      <c r="L4958">
        <v>0</v>
      </c>
      <c r="M4958">
        <v>0</v>
      </c>
      <c r="N4958">
        <v>0</v>
      </c>
      <c r="O4958">
        <v>0</v>
      </c>
      <c r="P4958">
        <v>0</v>
      </c>
      <c r="Q4958">
        <v>0</v>
      </c>
      <c r="R4958">
        <v>0</v>
      </c>
      <c r="S4958">
        <v>0</v>
      </c>
      <c r="T4958">
        <v>0</v>
      </c>
      <c r="U4958">
        <v>0</v>
      </c>
      <c r="V4958">
        <v>0</v>
      </c>
      <c r="W4958">
        <v>0</v>
      </c>
      <c r="X4958">
        <v>0</v>
      </c>
      <c r="Y4958">
        <v>0</v>
      </c>
      <c r="Z4958">
        <v>0</v>
      </c>
      <c r="AA4958">
        <v>0</v>
      </c>
      <c r="AB4958">
        <v>0</v>
      </c>
      <c r="AC4958">
        <v>0</v>
      </c>
      <c r="AD4958">
        <v>0</v>
      </c>
    </row>
    <row r="4959" spans="2:30" ht="15" customHeight="1" x14ac:dyDescent="0.45">
      <c r="B4959" t="s">
        <v>419</v>
      </c>
      <c r="C4959" t="s">
        <v>191</v>
      </c>
      <c r="D4959" t="s">
        <v>3476</v>
      </c>
      <c r="E4959" t="s">
        <v>3477</v>
      </c>
      <c r="F4959" t="s">
        <v>7065</v>
      </c>
      <c r="G4959" t="s">
        <v>422</v>
      </c>
      <c r="K4959">
        <v>0</v>
      </c>
      <c r="L4959">
        <v>0</v>
      </c>
      <c r="M4959">
        <v>0</v>
      </c>
      <c r="N4959">
        <v>0</v>
      </c>
      <c r="O4959">
        <v>0</v>
      </c>
      <c r="P4959">
        <v>0</v>
      </c>
      <c r="Q4959">
        <v>0</v>
      </c>
      <c r="R4959">
        <v>0</v>
      </c>
      <c r="S4959">
        <v>0</v>
      </c>
      <c r="T4959">
        <v>0</v>
      </c>
      <c r="U4959">
        <v>0</v>
      </c>
      <c r="V4959">
        <v>0</v>
      </c>
      <c r="W4959">
        <v>0</v>
      </c>
      <c r="X4959">
        <v>0</v>
      </c>
      <c r="Y4959">
        <v>0</v>
      </c>
      <c r="Z4959">
        <v>0</v>
      </c>
      <c r="AA4959">
        <v>0</v>
      </c>
      <c r="AB4959">
        <v>0</v>
      </c>
      <c r="AC4959">
        <v>0</v>
      </c>
      <c r="AD4959">
        <v>0</v>
      </c>
    </row>
    <row r="4960" spans="2:30" ht="15" customHeight="1" x14ac:dyDescent="0.45">
      <c r="B4960" t="s">
        <v>419</v>
      </c>
      <c r="C4960" t="s">
        <v>191</v>
      </c>
      <c r="D4960" t="s">
        <v>3479</v>
      </c>
      <c r="E4960" t="s">
        <v>3480</v>
      </c>
      <c r="F4960" t="s">
        <v>7066</v>
      </c>
      <c r="G4960" t="s">
        <v>422</v>
      </c>
      <c r="H4960" t="s">
        <v>3480</v>
      </c>
      <c r="I4960" t="s">
        <v>731</v>
      </c>
      <c r="K4960">
        <v>1.1368175895069701</v>
      </c>
      <c r="L4960">
        <v>1.0917610197470999</v>
      </c>
      <c r="M4960">
        <v>1.06045521776989</v>
      </c>
      <c r="N4960">
        <v>1.03227909878657</v>
      </c>
      <c r="O4960">
        <v>1</v>
      </c>
      <c r="P4960">
        <v>0.97903567880143105</v>
      </c>
      <c r="Q4960">
        <v>0.95811374720502096</v>
      </c>
      <c r="R4960">
        <v>0.93759960694773203</v>
      </c>
      <c r="S4960">
        <v>0.91750779927332604</v>
      </c>
      <c r="T4960">
        <v>0.897896011223145</v>
      </c>
      <c r="U4960">
        <v>0.897896011223145</v>
      </c>
      <c r="V4960">
        <v>0.897896011223145</v>
      </c>
      <c r="W4960">
        <v>0.897896011223145</v>
      </c>
      <c r="X4960">
        <v>0.897896011223145</v>
      </c>
      <c r="Y4960">
        <v>0.897896011223145</v>
      </c>
      <c r="Z4960">
        <v>0.897896011223145</v>
      </c>
      <c r="AA4960">
        <v>0.897896011223145</v>
      </c>
      <c r="AB4960">
        <v>0.897896011223145</v>
      </c>
      <c r="AC4960">
        <v>0.897896011223145</v>
      </c>
      <c r="AD4960">
        <v>0.897896011223145</v>
      </c>
    </row>
    <row r="4961" spans="2:30" ht="15" customHeight="1" x14ac:dyDescent="0.45">
      <c r="B4961" t="s">
        <v>419</v>
      </c>
      <c r="C4961" t="s">
        <v>191</v>
      </c>
      <c r="D4961" t="s">
        <v>3482</v>
      </c>
      <c r="E4961" t="s">
        <v>1046</v>
      </c>
      <c r="F4961" t="s">
        <v>7067</v>
      </c>
      <c r="G4961" t="s">
        <v>422</v>
      </c>
      <c r="H4961" t="s">
        <v>1046</v>
      </c>
      <c r="I4961" t="s">
        <v>424</v>
      </c>
      <c r="K4961">
        <v>0.14000000000000001</v>
      </c>
      <c r="L4961">
        <v>0.14000000000000001</v>
      </c>
      <c r="M4961">
        <v>0.14000000000000001</v>
      </c>
      <c r="N4961">
        <v>0.14000000000000001</v>
      </c>
      <c r="O4961">
        <v>0.14000000000000001</v>
      </c>
      <c r="P4961">
        <v>0.14000000000000001</v>
      </c>
      <c r="Q4961">
        <v>0.14000000000000001</v>
      </c>
      <c r="R4961">
        <v>0.14000000000000001</v>
      </c>
      <c r="S4961">
        <v>0.14000000000000001</v>
      </c>
      <c r="T4961">
        <v>0.14000000000000001</v>
      </c>
      <c r="U4961">
        <v>0.14000000000000001</v>
      </c>
      <c r="V4961">
        <v>0.14000000000000001</v>
      </c>
      <c r="W4961">
        <v>0.14000000000000001</v>
      </c>
      <c r="X4961">
        <v>0.14000000000000001</v>
      </c>
      <c r="Y4961">
        <v>0.14000000000000001</v>
      </c>
      <c r="Z4961">
        <v>0.14000000000000001</v>
      </c>
      <c r="AA4961">
        <v>0.14000000000000001</v>
      </c>
      <c r="AB4961">
        <v>0.14000000000000001</v>
      </c>
      <c r="AC4961">
        <v>0.14000000000000001</v>
      </c>
      <c r="AD4961">
        <v>0.14000000000000001</v>
      </c>
    </row>
    <row r="4962" spans="2:30" ht="15" customHeight="1" x14ac:dyDescent="0.45">
      <c r="B4962" t="s">
        <v>419</v>
      </c>
      <c r="C4962" t="s">
        <v>191</v>
      </c>
      <c r="D4962" t="s">
        <v>3484</v>
      </c>
      <c r="E4962" t="s">
        <v>3485</v>
      </c>
      <c r="F4962" t="s">
        <v>7068</v>
      </c>
      <c r="G4962" t="s">
        <v>422</v>
      </c>
      <c r="H4962" t="s">
        <v>3485</v>
      </c>
      <c r="I4962" t="s">
        <v>3487</v>
      </c>
      <c r="K4962">
        <v>111.757162305289</v>
      </c>
      <c r="L4962">
        <v>89.403538478705599</v>
      </c>
      <c r="M4962">
        <v>84.9491617352665</v>
      </c>
      <c r="N4962">
        <v>72.686827484089406</v>
      </c>
      <c r="O4962">
        <v>76.093255999999997</v>
      </c>
      <c r="P4962">
        <v>70.958268078865302</v>
      </c>
      <c r="Q4962">
        <v>69.545549719803304</v>
      </c>
      <c r="R4962">
        <v>68.833425107272703</v>
      </c>
      <c r="S4962">
        <v>68.210667701936799</v>
      </c>
      <c r="T4962">
        <v>67.534099175383204</v>
      </c>
      <c r="U4962">
        <v>67.534099175383204</v>
      </c>
      <c r="V4962">
        <v>67.534099175383204</v>
      </c>
      <c r="W4962">
        <v>67.534099175383204</v>
      </c>
      <c r="X4962">
        <v>67.534099175383204</v>
      </c>
      <c r="Y4962">
        <v>67.534099175383204</v>
      </c>
      <c r="Z4962">
        <v>67.534099175383204</v>
      </c>
      <c r="AA4962">
        <v>67.534099175383204</v>
      </c>
      <c r="AB4962">
        <v>67.534099175383204</v>
      </c>
      <c r="AC4962">
        <v>67.534099175383204</v>
      </c>
      <c r="AD4962">
        <v>67.534099175383204</v>
      </c>
    </row>
    <row r="4963" spans="2:30" ht="15" customHeight="1" x14ac:dyDescent="0.45">
      <c r="B4963" t="s">
        <v>419</v>
      </c>
      <c r="C4963" t="s">
        <v>191</v>
      </c>
      <c r="D4963" t="s">
        <v>3488</v>
      </c>
      <c r="E4963" t="s">
        <v>3489</v>
      </c>
      <c r="F4963" t="s">
        <v>7069</v>
      </c>
      <c r="G4963" t="s">
        <v>422</v>
      </c>
      <c r="H4963" t="s">
        <v>3489</v>
      </c>
      <c r="I4963" t="s">
        <v>3491</v>
      </c>
      <c r="K4963">
        <v>409.80694455873999</v>
      </c>
      <c r="L4963">
        <v>195.641240035789</v>
      </c>
      <c r="M4963">
        <v>147.93633497530001</v>
      </c>
      <c r="N4963">
        <v>119.548289760846</v>
      </c>
      <c r="O4963">
        <v>120.300743</v>
      </c>
      <c r="P4963">
        <v>122.5500312362</v>
      </c>
      <c r="Q4963">
        <v>121.483503284368</v>
      </c>
      <c r="R4963">
        <v>120.33977976315199</v>
      </c>
      <c r="S4963">
        <v>119.115698337468</v>
      </c>
      <c r="T4963">
        <v>117.93440993934099</v>
      </c>
      <c r="U4963">
        <v>117.93440993934099</v>
      </c>
      <c r="V4963">
        <v>117.93440993934099</v>
      </c>
      <c r="W4963">
        <v>117.93440993934099</v>
      </c>
      <c r="X4963">
        <v>117.93440993934099</v>
      </c>
      <c r="Y4963">
        <v>117.93440993934099</v>
      </c>
      <c r="Z4963">
        <v>117.93440993934099</v>
      </c>
      <c r="AA4963">
        <v>117.93440993934099</v>
      </c>
      <c r="AB4963">
        <v>117.93440993934099</v>
      </c>
      <c r="AC4963">
        <v>117.93440993934099</v>
      </c>
      <c r="AD4963">
        <v>117.93440993934099</v>
      </c>
    </row>
    <row r="4964" spans="2:30" ht="15" customHeight="1" x14ac:dyDescent="0.45">
      <c r="B4964" t="s">
        <v>419</v>
      </c>
      <c r="C4964" t="s">
        <v>191</v>
      </c>
      <c r="D4964" t="s">
        <v>3492</v>
      </c>
      <c r="E4964" t="s">
        <v>3493</v>
      </c>
      <c r="F4964" t="s">
        <v>7070</v>
      </c>
      <c r="G4964" t="s">
        <v>422</v>
      </c>
      <c r="H4964" t="s">
        <v>3493</v>
      </c>
      <c r="I4964" t="s">
        <v>3495</v>
      </c>
      <c r="K4964">
        <v>26.693896382197401</v>
      </c>
      <c r="L4964">
        <v>10.67041859575</v>
      </c>
      <c r="M4964">
        <v>8.9942369846005299</v>
      </c>
      <c r="N4964">
        <v>9.6066996433622407</v>
      </c>
      <c r="O4964">
        <v>9.96456083333333</v>
      </c>
      <c r="P4964">
        <v>9.0393681253503306</v>
      </c>
      <c r="Q4964">
        <v>7.9510314623354699</v>
      </c>
      <c r="R4964">
        <v>7.5633519113370697</v>
      </c>
      <c r="S4964">
        <v>7.4533706916082298</v>
      </c>
      <c r="T4964">
        <v>7.3910456015428201</v>
      </c>
      <c r="U4964">
        <v>7.3910456015428201</v>
      </c>
      <c r="V4964">
        <v>7.3910456015428201</v>
      </c>
      <c r="W4964">
        <v>7.3910456015428201</v>
      </c>
      <c r="X4964">
        <v>7.3910456015428201</v>
      </c>
      <c r="Y4964">
        <v>7.3910456015428201</v>
      </c>
      <c r="Z4964">
        <v>7.3910456015428201</v>
      </c>
      <c r="AA4964">
        <v>7.3910456015428201</v>
      </c>
      <c r="AB4964">
        <v>7.3910456015428201</v>
      </c>
      <c r="AC4964">
        <v>7.3910456015428201</v>
      </c>
      <c r="AD4964">
        <v>7.3910456015428201</v>
      </c>
    </row>
    <row r="4965" spans="2:30" ht="15" customHeight="1" x14ac:dyDescent="0.45">
      <c r="B4965" t="s">
        <v>419</v>
      </c>
      <c r="C4965" t="s">
        <v>191</v>
      </c>
      <c r="D4965" t="s">
        <v>3484</v>
      </c>
      <c r="E4965" t="s">
        <v>3496</v>
      </c>
      <c r="F4965" t="s">
        <v>7071</v>
      </c>
      <c r="G4965" t="s">
        <v>422</v>
      </c>
      <c r="H4965" t="s">
        <v>3496</v>
      </c>
      <c r="I4965" t="s">
        <v>3487</v>
      </c>
      <c r="K4965">
        <v>18.260974232890302</v>
      </c>
      <c r="L4965">
        <v>14.608421320049899</v>
      </c>
      <c r="M4965">
        <v>13.880581982886699</v>
      </c>
      <c r="N4965">
        <v>11.876932595439399</v>
      </c>
      <c r="O4965">
        <v>12.433538562091501</v>
      </c>
      <c r="P4965">
        <v>11.5944882481806</v>
      </c>
      <c r="Q4965">
        <v>11.363651915000499</v>
      </c>
      <c r="R4965">
        <v>11.2472916841949</v>
      </c>
      <c r="S4965">
        <v>11.145533938225</v>
      </c>
      <c r="T4965">
        <v>11.0349835253894</v>
      </c>
      <c r="U4965">
        <v>11.0349835253894</v>
      </c>
      <c r="V4965">
        <v>11.0349835253894</v>
      </c>
      <c r="W4965">
        <v>11.0349835253894</v>
      </c>
      <c r="X4965">
        <v>11.0349835253894</v>
      </c>
      <c r="Y4965">
        <v>11.0349835253894</v>
      </c>
      <c r="Z4965">
        <v>11.0349835253894</v>
      </c>
      <c r="AA4965">
        <v>11.0349835253894</v>
      </c>
      <c r="AB4965">
        <v>11.0349835253894</v>
      </c>
      <c r="AC4965">
        <v>11.0349835253894</v>
      </c>
      <c r="AD4965">
        <v>11.0349835253894</v>
      </c>
    </row>
    <row r="4966" spans="2:30" ht="15" customHeight="1" x14ac:dyDescent="0.45">
      <c r="B4966" t="s">
        <v>419</v>
      </c>
      <c r="C4966" t="s">
        <v>191</v>
      </c>
      <c r="D4966" t="s">
        <v>3488</v>
      </c>
      <c r="E4966" t="s">
        <v>3498</v>
      </c>
      <c r="F4966" t="s">
        <v>7072</v>
      </c>
      <c r="G4966" t="s">
        <v>422</v>
      </c>
      <c r="H4966" t="s">
        <v>3498</v>
      </c>
      <c r="I4966" t="s">
        <v>3491</v>
      </c>
      <c r="K4966">
        <v>16.300992225884698</v>
      </c>
      <c r="L4966">
        <v>7.7820700093790203</v>
      </c>
      <c r="M4966">
        <v>5.8845001979037601</v>
      </c>
      <c r="N4966">
        <v>4.7553018997950103</v>
      </c>
      <c r="O4966">
        <v>4.7852324184566397</v>
      </c>
      <c r="P4966">
        <v>4.8747029131344499</v>
      </c>
      <c r="Q4966">
        <v>4.8322793669199804</v>
      </c>
      <c r="R4966">
        <v>4.7867851934427801</v>
      </c>
      <c r="S4966">
        <v>4.7380946037178999</v>
      </c>
      <c r="T4966">
        <v>4.6911062028377302</v>
      </c>
      <c r="U4966">
        <v>4.6911062028377302</v>
      </c>
      <c r="V4966">
        <v>4.6911062028377302</v>
      </c>
      <c r="W4966">
        <v>4.6911062028377302</v>
      </c>
      <c r="X4966">
        <v>4.6911062028377302</v>
      </c>
      <c r="Y4966">
        <v>4.6911062028377302</v>
      </c>
      <c r="Z4966">
        <v>4.6911062028377302</v>
      </c>
      <c r="AA4966">
        <v>4.6911062028377302</v>
      </c>
      <c r="AB4966">
        <v>4.6911062028377302</v>
      </c>
      <c r="AC4966">
        <v>4.6911062028377302</v>
      </c>
      <c r="AD4966">
        <v>4.6911062028377302</v>
      </c>
    </row>
    <row r="4967" spans="2:30" ht="15" customHeight="1" x14ac:dyDescent="0.45">
      <c r="B4967" t="s">
        <v>419</v>
      </c>
      <c r="C4967" t="s">
        <v>191</v>
      </c>
      <c r="D4967" t="s">
        <v>3492</v>
      </c>
      <c r="E4967" t="s">
        <v>3500</v>
      </c>
      <c r="F4967" t="s">
        <v>7073</v>
      </c>
      <c r="G4967" t="s">
        <v>422</v>
      </c>
      <c r="H4967" t="s">
        <v>3500</v>
      </c>
      <c r="I4967" t="s">
        <v>3495</v>
      </c>
      <c r="K4967">
        <v>25.300928464647701</v>
      </c>
      <c r="L4967">
        <v>10.1136040131993</v>
      </c>
      <c r="M4967">
        <v>8.5248906073237194</v>
      </c>
      <c r="N4967">
        <v>9.1053931197607003</v>
      </c>
      <c r="O4967">
        <v>9.4445800349302207</v>
      </c>
      <c r="P4967">
        <v>8.5676666692102899</v>
      </c>
      <c r="Q4967">
        <v>7.5361226914357804</v>
      </c>
      <c r="R4967">
        <v>7.1686734271328403</v>
      </c>
      <c r="S4967">
        <v>7.0644313587224099</v>
      </c>
      <c r="T4967">
        <v>7.00535857958518</v>
      </c>
      <c r="U4967">
        <v>7.00535857958518</v>
      </c>
      <c r="V4967">
        <v>7.00535857958518</v>
      </c>
      <c r="W4967">
        <v>7.00535857958518</v>
      </c>
      <c r="X4967">
        <v>7.00535857958518</v>
      </c>
      <c r="Y4967">
        <v>7.00535857958518</v>
      </c>
      <c r="Z4967">
        <v>7.00535857958518</v>
      </c>
      <c r="AA4967">
        <v>7.00535857958518</v>
      </c>
      <c r="AB4967">
        <v>7.00535857958518</v>
      </c>
      <c r="AC4967">
        <v>7.00535857958518</v>
      </c>
      <c r="AD4967">
        <v>7.00535857958518</v>
      </c>
    </row>
    <row r="4968" spans="2:30" ht="15" customHeight="1" x14ac:dyDescent="0.45">
      <c r="B4968" t="s">
        <v>419</v>
      </c>
      <c r="C4968" t="s">
        <v>191</v>
      </c>
      <c r="D4968" t="s">
        <v>3502</v>
      </c>
      <c r="E4968" t="s">
        <v>3503</v>
      </c>
      <c r="F4968" t="s">
        <v>7074</v>
      </c>
      <c r="G4968" t="s">
        <v>422</v>
      </c>
      <c r="H4968" t="s">
        <v>3503</v>
      </c>
      <c r="I4968" t="s">
        <v>3505</v>
      </c>
      <c r="K4968">
        <v>0.66649403623702197</v>
      </c>
      <c r="L4968">
        <v>0.52974010355228496</v>
      </c>
      <c r="M4968">
        <v>0.50260694136295203</v>
      </c>
      <c r="N4968">
        <v>0.44257796119644699</v>
      </c>
      <c r="O4968">
        <v>0.46331913590053098</v>
      </c>
      <c r="P4968">
        <v>0.43205305147276302</v>
      </c>
      <c r="Q4968">
        <v>0.42345124516562599</v>
      </c>
      <c r="R4968">
        <v>0.419115237252767</v>
      </c>
      <c r="S4968">
        <v>0.41532337134922498</v>
      </c>
      <c r="T4968">
        <v>0.411203858509608</v>
      </c>
      <c r="U4968">
        <v>0.411203858509608</v>
      </c>
      <c r="V4968">
        <v>0.411203858509608</v>
      </c>
      <c r="W4968">
        <v>0.411203858509608</v>
      </c>
      <c r="X4968">
        <v>0.411203858509608</v>
      </c>
      <c r="Y4968">
        <v>0.411203858509608</v>
      </c>
      <c r="Z4968">
        <v>0.411203858509608</v>
      </c>
      <c r="AA4968">
        <v>0.411203858509608</v>
      </c>
      <c r="AB4968">
        <v>0.411203858509608</v>
      </c>
      <c r="AC4968">
        <v>0.411203858509608</v>
      </c>
      <c r="AD4968">
        <v>0.411203858509608</v>
      </c>
    </row>
    <row r="4969" spans="2:30" ht="15" customHeight="1" x14ac:dyDescent="0.45">
      <c r="B4969" t="s">
        <v>419</v>
      </c>
      <c r="C4969" t="s">
        <v>191</v>
      </c>
      <c r="D4969" t="s">
        <v>3506</v>
      </c>
      <c r="E4969" t="s">
        <v>3507</v>
      </c>
      <c r="F4969" t="s">
        <v>7075</v>
      </c>
      <c r="G4969" t="s">
        <v>422</v>
      </c>
      <c r="H4969" t="s">
        <v>3507</v>
      </c>
      <c r="I4969" t="s">
        <v>3505</v>
      </c>
      <c r="K4969">
        <v>0.691866268019935</v>
      </c>
      <c r="L4969">
        <v>0.54990635855423198</v>
      </c>
      <c r="M4969">
        <v>0.521740285577042</v>
      </c>
      <c r="N4969">
        <v>0.45942610987139099</v>
      </c>
      <c r="O4969">
        <v>0.48095686387165798</v>
      </c>
      <c r="P4969">
        <v>0.44850053572389398</v>
      </c>
      <c r="Q4969">
        <v>0.439571274088562</v>
      </c>
      <c r="R4969">
        <v>0.435070202136422</v>
      </c>
      <c r="S4969">
        <v>0.43113398670330699</v>
      </c>
      <c r="T4969">
        <v>0.42685765140329701</v>
      </c>
      <c r="U4969">
        <v>0.42685765140329701</v>
      </c>
      <c r="V4969">
        <v>0.42685765140329701</v>
      </c>
      <c r="W4969">
        <v>0.42685765140329701</v>
      </c>
      <c r="X4969">
        <v>0.42685765140329701</v>
      </c>
      <c r="Y4969">
        <v>0.42685765140329701</v>
      </c>
      <c r="Z4969">
        <v>0.42685765140329701</v>
      </c>
      <c r="AA4969">
        <v>0.42685765140329701</v>
      </c>
      <c r="AB4969">
        <v>0.42685765140329701</v>
      </c>
      <c r="AC4969">
        <v>0.42685765140329701</v>
      </c>
      <c r="AD4969">
        <v>0.42685765140329701</v>
      </c>
    </row>
    <row r="4970" spans="2:30" ht="15" customHeight="1" x14ac:dyDescent="0.45">
      <c r="B4970" t="s">
        <v>419</v>
      </c>
      <c r="C4970" t="s">
        <v>191</v>
      </c>
      <c r="D4970" t="s">
        <v>3509</v>
      </c>
      <c r="E4970" t="s">
        <v>3510</v>
      </c>
      <c r="F4970" t="s">
        <v>7076</v>
      </c>
      <c r="G4970" t="s">
        <v>422</v>
      </c>
      <c r="H4970" t="s">
        <v>3510</v>
      </c>
      <c r="I4970" t="s">
        <v>3505</v>
      </c>
      <c r="K4970">
        <v>0.691866268019935</v>
      </c>
      <c r="L4970">
        <v>0.54990635855423198</v>
      </c>
      <c r="M4970">
        <v>0.521740285577042</v>
      </c>
      <c r="N4970">
        <v>0.45942610987139099</v>
      </c>
      <c r="O4970">
        <v>0.48095686387165798</v>
      </c>
      <c r="P4970">
        <v>0.44850053572389398</v>
      </c>
      <c r="Q4970">
        <v>0.439571274088562</v>
      </c>
      <c r="R4970">
        <v>0.435070202136422</v>
      </c>
      <c r="S4970">
        <v>0.43113398670330699</v>
      </c>
      <c r="T4970">
        <v>0.42685765140329701</v>
      </c>
      <c r="U4970">
        <v>0.42685765140329701</v>
      </c>
      <c r="V4970">
        <v>0.42685765140329701</v>
      </c>
      <c r="W4970">
        <v>0.42685765140329701</v>
      </c>
      <c r="X4970">
        <v>0.42685765140329701</v>
      </c>
      <c r="Y4970">
        <v>0.42685765140329701</v>
      </c>
      <c r="Z4970">
        <v>0.42685765140329701</v>
      </c>
      <c r="AA4970">
        <v>0.42685765140329701</v>
      </c>
      <c r="AB4970">
        <v>0.42685765140329701</v>
      </c>
      <c r="AC4970">
        <v>0.42685765140329701</v>
      </c>
      <c r="AD4970">
        <v>0.42685765140329701</v>
      </c>
    </row>
    <row r="4971" spans="2:30" ht="15" customHeight="1" x14ac:dyDescent="0.45">
      <c r="B4971" t="s">
        <v>419</v>
      </c>
      <c r="C4971" t="s">
        <v>191</v>
      </c>
      <c r="D4971" t="s">
        <v>3512</v>
      </c>
      <c r="E4971" t="s">
        <v>3513</v>
      </c>
      <c r="F4971" t="s">
        <v>7077</v>
      </c>
      <c r="G4971" t="s">
        <v>422</v>
      </c>
      <c r="H4971" t="s">
        <v>3513</v>
      </c>
      <c r="I4971" t="s">
        <v>3505</v>
      </c>
      <c r="K4971">
        <v>0.55763179275081698</v>
      </c>
      <c r="L4971">
        <v>0.44321465395800203</v>
      </c>
      <c r="M4971">
        <v>0.42051330473054199</v>
      </c>
      <c r="N4971">
        <v>0.37028919767589602</v>
      </c>
      <c r="O4971">
        <v>0.38764259891455799</v>
      </c>
      <c r="P4971">
        <v>0.36148338103139199</v>
      </c>
      <c r="Q4971">
        <v>0.354286556437093</v>
      </c>
      <c r="R4971">
        <v>0.35065877323969102</v>
      </c>
      <c r="S4971">
        <v>0.34748625425722501</v>
      </c>
      <c r="T4971">
        <v>0.34403960476732698</v>
      </c>
      <c r="U4971">
        <v>0.34403960476732698</v>
      </c>
      <c r="V4971">
        <v>0.34403960476732698</v>
      </c>
      <c r="W4971">
        <v>0.34403960476732698</v>
      </c>
      <c r="X4971">
        <v>0.34403960476732698</v>
      </c>
      <c r="Y4971">
        <v>0.34403960476732698</v>
      </c>
      <c r="Z4971">
        <v>0.34403960476732698</v>
      </c>
      <c r="AA4971">
        <v>0.34403960476732698</v>
      </c>
      <c r="AB4971">
        <v>0.34403960476732698</v>
      </c>
      <c r="AC4971">
        <v>0.34403960476732698</v>
      </c>
      <c r="AD4971">
        <v>0.34403960476732698</v>
      </c>
    </row>
    <row r="4972" spans="2:30" ht="15" customHeight="1" x14ac:dyDescent="0.45">
      <c r="B4972" t="s">
        <v>419</v>
      </c>
      <c r="C4972" t="s">
        <v>191</v>
      </c>
      <c r="D4972" t="s">
        <v>3515</v>
      </c>
      <c r="E4972" t="s">
        <v>3516</v>
      </c>
      <c r="F4972" t="s">
        <v>7078</v>
      </c>
      <c r="G4972" t="s">
        <v>422</v>
      </c>
      <c r="L4972">
        <v>0</v>
      </c>
      <c r="M4972">
        <v>0</v>
      </c>
      <c r="N4972">
        <v>0</v>
      </c>
      <c r="O4972">
        <v>0</v>
      </c>
      <c r="P4972">
        <v>0</v>
      </c>
      <c r="Q4972">
        <v>0</v>
      </c>
      <c r="R4972">
        <v>0</v>
      </c>
      <c r="S4972">
        <v>0</v>
      </c>
      <c r="T4972">
        <v>0</v>
      </c>
      <c r="U4972">
        <v>0</v>
      </c>
      <c r="V4972">
        <v>0</v>
      </c>
      <c r="W4972">
        <v>0</v>
      </c>
      <c r="X4972">
        <v>0</v>
      </c>
      <c r="Y4972">
        <v>0</v>
      </c>
      <c r="Z4972">
        <v>0</v>
      </c>
      <c r="AA4972">
        <v>0</v>
      </c>
      <c r="AB4972">
        <v>0</v>
      </c>
      <c r="AC4972">
        <v>0</v>
      </c>
      <c r="AD4972">
        <v>0</v>
      </c>
    </row>
    <row r="4973" spans="2:30" ht="15" customHeight="1" x14ac:dyDescent="0.45">
      <c r="B4973" t="s">
        <v>419</v>
      </c>
      <c r="C4973" t="s">
        <v>191</v>
      </c>
      <c r="D4973" t="s">
        <v>3518</v>
      </c>
      <c r="E4973" t="s">
        <v>3519</v>
      </c>
      <c r="F4973" t="s">
        <v>7079</v>
      </c>
      <c r="G4973" t="s">
        <v>422</v>
      </c>
      <c r="L4973">
        <v>0</v>
      </c>
      <c r="M4973">
        <v>0</v>
      </c>
      <c r="N4973">
        <v>0</v>
      </c>
      <c r="O4973">
        <v>0</v>
      </c>
      <c r="P4973">
        <v>0</v>
      </c>
      <c r="Q4973">
        <v>0</v>
      </c>
      <c r="R4973">
        <v>0</v>
      </c>
      <c r="S4973">
        <v>0</v>
      </c>
      <c r="T4973">
        <v>0</v>
      </c>
      <c r="U4973">
        <v>0</v>
      </c>
      <c r="V4973">
        <v>0</v>
      </c>
      <c r="W4973">
        <v>0</v>
      </c>
      <c r="X4973">
        <v>0</v>
      </c>
      <c r="Y4973">
        <v>0</v>
      </c>
      <c r="Z4973">
        <v>0</v>
      </c>
      <c r="AA4973">
        <v>0</v>
      </c>
      <c r="AB4973">
        <v>0</v>
      </c>
      <c r="AC4973">
        <v>0</v>
      </c>
      <c r="AD4973">
        <v>0</v>
      </c>
    </row>
    <row r="4974" spans="2:30" ht="15" customHeight="1" x14ac:dyDescent="0.45">
      <c r="B4974" t="s">
        <v>419</v>
      </c>
      <c r="C4974" t="s">
        <v>191</v>
      </c>
      <c r="D4974" t="s">
        <v>3521</v>
      </c>
      <c r="E4974" t="s">
        <v>3522</v>
      </c>
      <c r="F4974" t="s">
        <v>7080</v>
      </c>
      <c r="G4974" t="s">
        <v>422</v>
      </c>
      <c r="H4974" t="s">
        <v>3524</v>
      </c>
      <c r="J4974">
        <v>1</v>
      </c>
      <c r="K4974">
        <v>0</v>
      </c>
      <c r="L4974">
        <v>0</v>
      </c>
      <c r="M4974">
        <v>0</v>
      </c>
      <c r="N4974">
        <v>0</v>
      </c>
      <c r="O4974">
        <v>0</v>
      </c>
      <c r="P4974">
        <v>0</v>
      </c>
      <c r="Q4974">
        <v>0</v>
      </c>
      <c r="R4974">
        <v>0</v>
      </c>
      <c r="S4974">
        <v>0</v>
      </c>
      <c r="T4974">
        <v>0</v>
      </c>
      <c r="U4974">
        <v>0</v>
      </c>
      <c r="V4974">
        <v>0</v>
      </c>
      <c r="W4974">
        <v>0</v>
      </c>
      <c r="X4974">
        <v>0</v>
      </c>
      <c r="Y4974">
        <v>0</v>
      </c>
      <c r="Z4974">
        <v>0</v>
      </c>
      <c r="AA4974">
        <v>0</v>
      </c>
      <c r="AB4974">
        <v>0</v>
      </c>
      <c r="AC4974">
        <v>0</v>
      </c>
      <c r="AD4974">
        <v>0</v>
      </c>
    </row>
    <row r="4975" spans="2:30" ht="15" customHeight="1" x14ac:dyDescent="0.45">
      <c r="B4975" t="s">
        <v>419</v>
      </c>
      <c r="C4975" t="s">
        <v>191</v>
      </c>
      <c r="D4975" t="s">
        <v>3525</v>
      </c>
      <c r="E4975" t="s">
        <v>3526</v>
      </c>
      <c r="F4975" t="s">
        <v>7081</v>
      </c>
      <c r="G4975" t="s">
        <v>422</v>
      </c>
      <c r="H4975" t="s">
        <v>3524</v>
      </c>
      <c r="J4975">
        <v>1</v>
      </c>
      <c r="K4975">
        <v>0</v>
      </c>
      <c r="L4975">
        <v>0</v>
      </c>
      <c r="M4975">
        <v>0</v>
      </c>
      <c r="N4975">
        <v>0</v>
      </c>
      <c r="O4975">
        <v>0</v>
      </c>
      <c r="P4975">
        <v>0</v>
      </c>
      <c r="Q4975">
        <v>0</v>
      </c>
      <c r="R4975">
        <v>0</v>
      </c>
      <c r="S4975">
        <v>0</v>
      </c>
      <c r="T4975">
        <v>0</v>
      </c>
      <c r="U4975">
        <v>0</v>
      </c>
      <c r="V4975">
        <v>0</v>
      </c>
      <c r="W4975">
        <v>0</v>
      </c>
      <c r="X4975">
        <v>0</v>
      </c>
      <c r="Y4975">
        <v>0</v>
      </c>
      <c r="Z4975">
        <v>0</v>
      </c>
      <c r="AA4975">
        <v>0</v>
      </c>
      <c r="AB4975">
        <v>0</v>
      </c>
      <c r="AC4975">
        <v>0</v>
      </c>
      <c r="AD4975">
        <v>0</v>
      </c>
    </row>
    <row r="4976" spans="2:30" ht="15" customHeight="1" x14ac:dyDescent="0.45">
      <c r="B4976" t="s">
        <v>419</v>
      </c>
      <c r="C4976" t="s">
        <v>191</v>
      </c>
      <c r="D4976" t="s">
        <v>3528</v>
      </c>
      <c r="E4976" t="s">
        <v>3529</v>
      </c>
      <c r="F4976" t="s">
        <v>7082</v>
      </c>
      <c r="G4976" t="s">
        <v>422</v>
      </c>
      <c r="H4976" t="s">
        <v>3524</v>
      </c>
      <c r="J4976">
        <v>1</v>
      </c>
      <c r="K4976">
        <v>0</v>
      </c>
      <c r="L4976">
        <v>0</v>
      </c>
      <c r="M4976">
        <v>0</v>
      </c>
      <c r="N4976">
        <v>0</v>
      </c>
      <c r="O4976">
        <v>0</v>
      </c>
      <c r="P4976">
        <v>0</v>
      </c>
      <c r="Q4976">
        <v>0</v>
      </c>
      <c r="R4976">
        <v>0</v>
      </c>
      <c r="S4976">
        <v>0</v>
      </c>
      <c r="T4976">
        <v>0</v>
      </c>
      <c r="U4976">
        <v>0</v>
      </c>
      <c r="V4976">
        <v>0</v>
      </c>
      <c r="W4976">
        <v>0</v>
      </c>
      <c r="X4976">
        <v>0</v>
      </c>
      <c r="Y4976">
        <v>0</v>
      </c>
      <c r="Z4976">
        <v>0</v>
      </c>
      <c r="AA4976">
        <v>0</v>
      </c>
      <c r="AB4976">
        <v>0</v>
      </c>
      <c r="AC4976">
        <v>0</v>
      </c>
      <c r="AD4976">
        <v>0</v>
      </c>
    </row>
    <row r="4977" spans="2:30" ht="15" customHeight="1" x14ac:dyDescent="0.45">
      <c r="B4977" t="s">
        <v>419</v>
      </c>
      <c r="C4977" t="s">
        <v>191</v>
      </c>
      <c r="D4977" t="s">
        <v>3531</v>
      </c>
      <c r="E4977" t="s">
        <v>3532</v>
      </c>
      <c r="F4977" t="s">
        <v>7083</v>
      </c>
      <c r="G4977" t="s">
        <v>422</v>
      </c>
      <c r="H4977" t="s">
        <v>3524</v>
      </c>
      <c r="J4977">
        <v>1</v>
      </c>
      <c r="K4977">
        <v>0</v>
      </c>
      <c r="L4977">
        <v>0</v>
      </c>
      <c r="M4977">
        <v>0</v>
      </c>
      <c r="N4977">
        <v>0</v>
      </c>
      <c r="O4977">
        <v>0</v>
      </c>
      <c r="P4977">
        <v>0</v>
      </c>
      <c r="Q4977">
        <v>0</v>
      </c>
      <c r="R4977">
        <v>0</v>
      </c>
      <c r="S4977">
        <v>0</v>
      </c>
      <c r="T4977">
        <v>0</v>
      </c>
      <c r="U4977">
        <v>0</v>
      </c>
      <c r="V4977">
        <v>0</v>
      </c>
      <c r="W4977">
        <v>0</v>
      </c>
      <c r="X4977">
        <v>0</v>
      </c>
      <c r="Y4977">
        <v>0</v>
      </c>
      <c r="Z4977">
        <v>0</v>
      </c>
      <c r="AA4977">
        <v>0</v>
      </c>
      <c r="AB4977">
        <v>0</v>
      </c>
      <c r="AC4977">
        <v>0</v>
      </c>
      <c r="AD4977">
        <v>0</v>
      </c>
    </row>
    <row r="4978" spans="2:30" ht="15" customHeight="1" x14ac:dyDescent="0.45">
      <c r="B4978" t="s">
        <v>419</v>
      </c>
      <c r="C4978" t="s">
        <v>191</v>
      </c>
      <c r="D4978" t="s">
        <v>3534</v>
      </c>
      <c r="E4978" t="s">
        <v>3535</v>
      </c>
      <c r="F4978" t="s">
        <v>7084</v>
      </c>
      <c r="G4978" t="s">
        <v>422</v>
      </c>
      <c r="H4978" t="s">
        <v>3524</v>
      </c>
      <c r="J4978">
        <v>1</v>
      </c>
      <c r="K4978">
        <v>0</v>
      </c>
      <c r="L4978">
        <v>0</v>
      </c>
      <c r="M4978">
        <v>0</v>
      </c>
      <c r="N4978">
        <v>0</v>
      </c>
      <c r="O4978">
        <v>0</v>
      </c>
      <c r="P4978">
        <v>0</v>
      </c>
      <c r="Q4978">
        <v>0</v>
      </c>
      <c r="R4978">
        <v>0</v>
      </c>
      <c r="S4978">
        <v>0</v>
      </c>
      <c r="T4978">
        <v>0</v>
      </c>
      <c r="U4978">
        <v>0</v>
      </c>
      <c r="V4978">
        <v>0</v>
      </c>
      <c r="W4978">
        <v>0</v>
      </c>
      <c r="X4978">
        <v>0</v>
      </c>
      <c r="Y4978">
        <v>0</v>
      </c>
      <c r="Z4978">
        <v>0</v>
      </c>
      <c r="AA4978">
        <v>0</v>
      </c>
      <c r="AB4978">
        <v>0</v>
      </c>
      <c r="AC4978">
        <v>0</v>
      </c>
      <c r="AD4978">
        <v>0</v>
      </c>
    </row>
    <row r="4979" spans="2:30" ht="15" customHeight="1" x14ac:dyDescent="0.45">
      <c r="B4979" t="s">
        <v>419</v>
      </c>
      <c r="C4979" t="s">
        <v>191</v>
      </c>
      <c r="D4979" t="s">
        <v>3537</v>
      </c>
      <c r="E4979" t="s">
        <v>3538</v>
      </c>
      <c r="F4979" t="s">
        <v>7085</v>
      </c>
      <c r="G4979" t="s">
        <v>422</v>
      </c>
      <c r="H4979" t="s">
        <v>3524</v>
      </c>
      <c r="J4979">
        <v>1</v>
      </c>
      <c r="K4979">
        <v>0</v>
      </c>
      <c r="L4979">
        <v>0</v>
      </c>
      <c r="M4979">
        <v>0</v>
      </c>
      <c r="N4979">
        <v>0</v>
      </c>
      <c r="O4979">
        <v>0</v>
      </c>
      <c r="P4979">
        <v>0</v>
      </c>
      <c r="Q4979">
        <v>0</v>
      </c>
      <c r="R4979">
        <v>0</v>
      </c>
      <c r="S4979">
        <v>0</v>
      </c>
      <c r="T4979">
        <v>0</v>
      </c>
      <c r="U4979">
        <v>0</v>
      </c>
      <c r="V4979">
        <v>0</v>
      </c>
      <c r="W4979">
        <v>0</v>
      </c>
      <c r="X4979">
        <v>0</v>
      </c>
      <c r="Y4979">
        <v>0</v>
      </c>
      <c r="Z4979">
        <v>0</v>
      </c>
      <c r="AA4979">
        <v>0</v>
      </c>
      <c r="AB4979">
        <v>0</v>
      </c>
      <c r="AC4979">
        <v>0</v>
      </c>
      <c r="AD4979">
        <v>0</v>
      </c>
    </row>
    <row r="4980" spans="2:30" ht="15" customHeight="1" x14ac:dyDescent="0.45">
      <c r="B4980" t="s">
        <v>419</v>
      </c>
      <c r="C4980" t="s">
        <v>191</v>
      </c>
      <c r="D4980" t="s">
        <v>3540</v>
      </c>
      <c r="E4980" t="s">
        <v>3541</v>
      </c>
      <c r="F4980" t="s">
        <v>7086</v>
      </c>
      <c r="G4980" t="s">
        <v>422</v>
      </c>
      <c r="H4980" t="s">
        <v>3524</v>
      </c>
      <c r="J4980">
        <v>1</v>
      </c>
      <c r="K4980">
        <v>0</v>
      </c>
      <c r="L4980">
        <v>0</v>
      </c>
      <c r="M4980">
        <v>0</v>
      </c>
      <c r="N4980">
        <v>0</v>
      </c>
      <c r="O4980">
        <v>0</v>
      </c>
      <c r="P4980">
        <v>0</v>
      </c>
      <c r="Q4980">
        <v>0</v>
      </c>
      <c r="R4980">
        <v>0</v>
      </c>
      <c r="S4980">
        <v>0</v>
      </c>
      <c r="T4980">
        <v>0</v>
      </c>
      <c r="U4980">
        <v>0</v>
      </c>
      <c r="V4980">
        <v>0</v>
      </c>
      <c r="W4980">
        <v>0</v>
      </c>
      <c r="X4980">
        <v>0</v>
      </c>
      <c r="Y4980">
        <v>0</v>
      </c>
      <c r="Z4980">
        <v>0</v>
      </c>
      <c r="AA4980">
        <v>0</v>
      </c>
      <c r="AB4980">
        <v>0</v>
      </c>
      <c r="AC4980">
        <v>0</v>
      </c>
      <c r="AD4980">
        <v>0</v>
      </c>
    </row>
    <row r="4981" spans="2:30" ht="15" customHeight="1" x14ac:dyDescent="0.45">
      <c r="B4981" t="s">
        <v>419</v>
      </c>
      <c r="C4981" t="s">
        <v>191</v>
      </c>
      <c r="D4981" t="s">
        <v>3543</v>
      </c>
      <c r="E4981" t="s">
        <v>3544</v>
      </c>
      <c r="F4981" t="s">
        <v>7087</v>
      </c>
      <c r="G4981" t="s">
        <v>422</v>
      </c>
      <c r="H4981" t="s">
        <v>3524</v>
      </c>
      <c r="J4981">
        <v>1</v>
      </c>
      <c r="K4981">
        <v>0</v>
      </c>
      <c r="L4981">
        <v>0</v>
      </c>
      <c r="M4981">
        <v>0</v>
      </c>
      <c r="N4981">
        <v>0</v>
      </c>
      <c r="O4981">
        <v>0</v>
      </c>
      <c r="P4981">
        <v>0</v>
      </c>
      <c r="Q4981">
        <v>0</v>
      </c>
      <c r="R4981">
        <v>0</v>
      </c>
      <c r="S4981">
        <v>0</v>
      </c>
      <c r="T4981">
        <v>0</v>
      </c>
      <c r="U4981">
        <v>0</v>
      </c>
      <c r="V4981">
        <v>0</v>
      </c>
      <c r="W4981">
        <v>0</v>
      </c>
      <c r="X4981">
        <v>0</v>
      </c>
      <c r="Y4981">
        <v>0</v>
      </c>
      <c r="Z4981">
        <v>0</v>
      </c>
      <c r="AA4981">
        <v>0</v>
      </c>
      <c r="AB4981">
        <v>0</v>
      </c>
      <c r="AC4981">
        <v>0</v>
      </c>
      <c r="AD4981">
        <v>0</v>
      </c>
    </row>
    <row r="4982" spans="2:30" ht="15" customHeight="1" x14ac:dyDescent="0.45">
      <c r="B4982" t="s">
        <v>419</v>
      </c>
      <c r="C4982" t="s">
        <v>191</v>
      </c>
      <c r="D4982" t="s">
        <v>3546</v>
      </c>
      <c r="E4982" t="s">
        <v>3547</v>
      </c>
      <c r="F4982" t="s">
        <v>7088</v>
      </c>
      <c r="G4982" t="s">
        <v>422</v>
      </c>
      <c r="H4982" t="s">
        <v>3524</v>
      </c>
      <c r="J4982">
        <v>1</v>
      </c>
      <c r="K4982">
        <v>0</v>
      </c>
      <c r="L4982">
        <v>0</v>
      </c>
      <c r="M4982">
        <v>0</v>
      </c>
      <c r="N4982">
        <v>0</v>
      </c>
      <c r="O4982">
        <v>0</v>
      </c>
      <c r="P4982">
        <v>0</v>
      </c>
      <c r="Q4982">
        <v>0</v>
      </c>
      <c r="R4982">
        <v>0</v>
      </c>
      <c r="S4982">
        <v>0</v>
      </c>
      <c r="T4982">
        <v>0</v>
      </c>
      <c r="U4982">
        <v>0</v>
      </c>
      <c r="V4982">
        <v>0</v>
      </c>
      <c r="W4982">
        <v>0</v>
      </c>
      <c r="X4982">
        <v>0</v>
      </c>
      <c r="Y4982">
        <v>0</v>
      </c>
      <c r="Z4982">
        <v>0</v>
      </c>
      <c r="AA4982">
        <v>0</v>
      </c>
      <c r="AB4982">
        <v>0</v>
      </c>
      <c r="AC4982">
        <v>0</v>
      </c>
      <c r="AD4982">
        <v>0</v>
      </c>
    </row>
    <row r="4983" spans="2:30" ht="15" customHeight="1" x14ac:dyDescent="0.45">
      <c r="B4983" t="s">
        <v>419</v>
      </c>
      <c r="C4983" t="s">
        <v>191</v>
      </c>
      <c r="D4983" t="s">
        <v>3549</v>
      </c>
      <c r="E4983" t="s">
        <v>3550</v>
      </c>
      <c r="F4983" t="s">
        <v>7089</v>
      </c>
      <c r="G4983" t="s">
        <v>422</v>
      </c>
      <c r="H4983" t="s">
        <v>3552</v>
      </c>
      <c r="J4983">
        <v>1</v>
      </c>
      <c r="K4983">
        <v>0</v>
      </c>
      <c r="L4983">
        <v>0</v>
      </c>
      <c r="M4983">
        <v>0</v>
      </c>
      <c r="N4983">
        <v>0</v>
      </c>
      <c r="O4983">
        <v>0</v>
      </c>
      <c r="P4983">
        <v>0</v>
      </c>
      <c r="Q4983">
        <v>0</v>
      </c>
      <c r="R4983">
        <v>0</v>
      </c>
      <c r="S4983">
        <v>0</v>
      </c>
      <c r="T4983">
        <v>0</v>
      </c>
      <c r="U4983">
        <v>0</v>
      </c>
      <c r="V4983">
        <v>0</v>
      </c>
      <c r="W4983">
        <v>0</v>
      </c>
      <c r="X4983">
        <v>0</v>
      </c>
      <c r="Y4983">
        <v>0</v>
      </c>
      <c r="Z4983">
        <v>0</v>
      </c>
      <c r="AA4983">
        <v>0</v>
      </c>
      <c r="AB4983">
        <v>0</v>
      </c>
      <c r="AC4983">
        <v>0</v>
      </c>
      <c r="AD4983">
        <v>0</v>
      </c>
    </row>
    <row r="4984" spans="2:30" ht="15" customHeight="1" x14ac:dyDescent="0.45">
      <c r="B4984" t="s">
        <v>419</v>
      </c>
      <c r="C4984" t="s">
        <v>191</v>
      </c>
      <c r="D4984" t="s">
        <v>3553</v>
      </c>
      <c r="E4984" t="s">
        <v>3554</v>
      </c>
      <c r="F4984" t="s">
        <v>7090</v>
      </c>
      <c r="G4984" t="s">
        <v>422</v>
      </c>
      <c r="H4984" t="s">
        <v>3552</v>
      </c>
      <c r="J4984">
        <v>1</v>
      </c>
      <c r="K4984">
        <v>0</v>
      </c>
      <c r="L4984">
        <v>0</v>
      </c>
      <c r="M4984">
        <v>0</v>
      </c>
      <c r="N4984">
        <v>0</v>
      </c>
      <c r="O4984">
        <v>0</v>
      </c>
      <c r="P4984">
        <v>0</v>
      </c>
      <c r="Q4984">
        <v>0</v>
      </c>
      <c r="R4984">
        <v>0</v>
      </c>
      <c r="S4984">
        <v>0</v>
      </c>
      <c r="T4984">
        <v>0</v>
      </c>
      <c r="U4984">
        <v>0</v>
      </c>
      <c r="V4984">
        <v>0</v>
      </c>
      <c r="W4984">
        <v>0</v>
      </c>
      <c r="X4984">
        <v>0</v>
      </c>
      <c r="Y4984">
        <v>0</v>
      </c>
      <c r="Z4984">
        <v>0</v>
      </c>
      <c r="AA4984">
        <v>0</v>
      </c>
      <c r="AB4984">
        <v>0</v>
      </c>
      <c r="AC4984">
        <v>0</v>
      </c>
      <c r="AD4984">
        <v>0</v>
      </c>
    </row>
    <row r="4985" spans="2:30" ht="15" customHeight="1" x14ac:dyDescent="0.45">
      <c r="B4985" t="s">
        <v>419</v>
      </c>
      <c r="C4985" t="s">
        <v>191</v>
      </c>
      <c r="D4985" t="s">
        <v>3556</v>
      </c>
      <c r="E4985" t="s">
        <v>3557</v>
      </c>
      <c r="F4985" t="s">
        <v>7091</v>
      </c>
      <c r="G4985" t="s">
        <v>422</v>
      </c>
      <c r="H4985" t="s">
        <v>3552</v>
      </c>
      <c r="J4985">
        <v>1</v>
      </c>
      <c r="K4985">
        <v>0</v>
      </c>
      <c r="L4985">
        <v>0</v>
      </c>
      <c r="M4985">
        <v>0</v>
      </c>
      <c r="N4985">
        <v>0</v>
      </c>
      <c r="O4985">
        <v>0</v>
      </c>
      <c r="P4985">
        <v>0</v>
      </c>
      <c r="Q4985">
        <v>0</v>
      </c>
      <c r="R4985">
        <v>0</v>
      </c>
      <c r="S4985">
        <v>0</v>
      </c>
      <c r="T4985">
        <v>0</v>
      </c>
      <c r="U4985">
        <v>0</v>
      </c>
      <c r="V4985">
        <v>0</v>
      </c>
      <c r="W4985">
        <v>0</v>
      </c>
      <c r="X4985">
        <v>0</v>
      </c>
      <c r="Y4985">
        <v>0</v>
      </c>
      <c r="Z4985">
        <v>0</v>
      </c>
      <c r="AA4985">
        <v>0</v>
      </c>
      <c r="AB4985">
        <v>0</v>
      </c>
      <c r="AC4985">
        <v>0</v>
      </c>
      <c r="AD4985">
        <v>0</v>
      </c>
    </row>
    <row r="4986" spans="2:30" ht="15" customHeight="1" x14ac:dyDescent="0.45">
      <c r="B4986" t="s">
        <v>419</v>
      </c>
      <c r="C4986" t="s">
        <v>191</v>
      </c>
      <c r="D4986" t="s">
        <v>3559</v>
      </c>
      <c r="E4986" t="s">
        <v>3560</v>
      </c>
      <c r="F4986" t="s">
        <v>7092</v>
      </c>
      <c r="G4986" t="s">
        <v>422</v>
      </c>
      <c r="H4986" t="s">
        <v>3552</v>
      </c>
      <c r="J4986">
        <v>1</v>
      </c>
      <c r="K4986">
        <v>0</v>
      </c>
      <c r="L4986">
        <v>0</v>
      </c>
      <c r="M4986">
        <v>0</v>
      </c>
      <c r="N4986">
        <v>0</v>
      </c>
      <c r="O4986">
        <v>0</v>
      </c>
      <c r="P4986">
        <v>0</v>
      </c>
      <c r="Q4986">
        <v>0</v>
      </c>
      <c r="R4986">
        <v>0</v>
      </c>
      <c r="S4986">
        <v>0</v>
      </c>
      <c r="T4986">
        <v>0</v>
      </c>
      <c r="U4986">
        <v>0</v>
      </c>
      <c r="V4986">
        <v>0</v>
      </c>
      <c r="W4986">
        <v>0</v>
      </c>
      <c r="X4986">
        <v>0</v>
      </c>
      <c r="Y4986">
        <v>0</v>
      </c>
      <c r="Z4986">
        <v>0</v>
      </c>
      <c r="AA4986">
        <v>0</v>
      </c>
      <c r="AB4986">
        <v>0</v>
      </c>
      <c r="AC4986">
        <v>0</v>
      </c>
      <c r="AD4986">
        <v>0</v>
      </c>
    </row>
    <row r="4987" spans="2:30" ht="15" customHeight="1" x14ac:dyDescent="0.45">
      <c r="B4987" t="s">
        <v>419</v>
      </c>
      <c r="C4987" t="s">
        <v>191</v>
      </c>
      <c r="D4987" t="s">
        <v>3562</v>
      </c>
      <c r="E4987" t="s">
        <v>3563</v>
      </c>
      <c r="F4987" t="s">
        <v>7093</v>
      </c>
      <c r="G4987" t="s">
        <v>422</v>
      </c>
      <c r="H4987" t="s">
        <v>3552</v>
      </c>
      <c r="J4987">
        <v>1</v>
      </c>
      <c r="K4987">
        <v>6.5115671266546805E-4</v>
      </c>
      <c r="L4987">
        <v>0</v>
      </c>
      <c r="M4987">
        <v>0</v>
      </c>
      <c r="N4987">
        <v>0</v>
      </c>
      <c r="O4987">
        <v>0</v>
      </c>
      <c r="P4987">
        <v>0</v>
      </c>
      <c r="Q4987">
        <v>0</v>
      </c>
      <c r="R4987">
        <v>0</v>
      </c>
      <c r="S4987">
        <v>0</v>
      </c>
      <c r="T4987">
        <v>0</v>
      </c>
      <c r="U4987">
        <v>0</v>
      </c>
      <c r="V4987">
        <v>0</v>
      </c>
      <c r="W4987">
        <v>0</v>
      </c>
      <c r="X4987">
        <v>0</v>
      </c>
      <c r="Y4987">
        <v>0</v>
      </c>
      <c r="Z4987">
        <v>0</v>
      </c>
      <c r="AA4987">
        <v>0</v>
      </c>
      <c r="AB4987">
        <v>0</v>
      </c>
      <c r="AC4987">
        <v>0</v>
      </c>
      <c r="AD4987">
        <v>0</v>
      </c>
    </row>
    <row r="4988" spans="2:30" ht="15" customHeight="1" x14ac:dyDescent="0.45">
      <c r="B4988" t="s">
        <v>419</v>
      </c>
      <c r="C4988" t="s">
        <v>191</v>
      </c>
      <c r="D4988" t="s">
        <v>3565</v>
      </c>
      <c r="E4988" t="s">
        <v>3566</v>
      </c>
      <c r="F4988" t="s">
        <v>7094</v>
      </c>
      <c r="G4988" t="s">
        <v>422</v>
      </c>
      <c r="H4988" t="s">
        <v>3552</v>
      </c>
      <c r="J4988">
        <v>1</v>
      </c>
      <c r="K4988">
        <v>0.16861237962541201</v>
      </c>
      <c r="L4988">
        <v>0</v>
      </c>
      <c r="M4988">
        <v>0</v>
      </c>
      <c r="N4988">
        <v>0</v>
      </c>
      <c r="O4988">
        <v>0</v>
      </c>
      <c r="P4988">
        <v>0</v>
      </c>
      <c r="Q4988">
        <v>0</v>
      </c>
      <c r="R4988">
        <v>0</v>
      </c>
      <c r="S4988">
        <v>0</v>
      </c>
      <c r="T4988">
        <v>0</v>
      </c>
      <c r="U4988">
        <v>0</v>
      </c>
      <c r="V4988">
        <v>0</v>
      </c>
      <c r="W4988">
        <v>0</v>
      </c>
      <c r="X4988">
        <v>0</v>
      </c>
      <c r="Y4988">
        <v>0</v>
      </c>
      <c r="Z4988">
        <v>0</v>
      </c>
      <c r="AA4988">
        <v>0</v>
      </c>
      <c r="AB4988">
        <v>0</v>
      </c>
      <c r="AC4988">
        <v>0</v>
      </c>
      <c r="AD4988">
        <v>0</v>
      </c>
    </row>
    <row r="4989" spans="2:30" ht="15" customHeight="1" x14ac:dyDescent="0.45">
      <c r="B4989" t="s">
        <v>419</v>
      </c>
      <c r="C4989" t="s">
        <v>191</v>
      </c>
      <c r="D4989" t="s">
        <v>3568</v>
      </c>
      <c r="E4989" t="s">
        <v>3569</v>
      </c>
      <c r="F4989" t="s">
        <v>7095</v>
      </c>
      <c r="G4989" t="s">
        <v>422</v>
      </c>
      <c r="H4989" t="s">
        <v>3552</v>
      </c>
      <c r="J4989">
        <v>1</v>
      </c>
      <c r="K4989">
        <v>0</v>
      </c>
      <c r="L4989">
        <v>0</v>
      </c>
      <c r="M4989">
        <v>0</v>
      </c>
      <c r="N4989">
        <v>0</v>
      </c>
      <c r="O4989">
        <v>0</v>
      </c>
      <c r="P4989">
        <v>0</v>
      </c>
      <c r="Q4989">
        <v>0</v>
      </c>
      <c r="R4989">
        <v>0</v>
      </c>
      <c r="S4989">
        <v>0</v>
      </c>
      <c r="T4989">
        <v>0</v>
      </c>
      <c r="U4989">
        <v>0</v>
      </c>
      <c r="V4989">
        <v>0</v>
      </c>
      <c r="W4989">
        <v>0</v>
      </c>
      <c r="X4989">
        <v>0</v>
      </c>
      <c r="Y4989">
        <v>0</v>
      </c>
      <c r="Z4989">
        <v>0</v>
      </c>
      <c r="AA4989">
        <v>0</v>
      </c>
      <c r="AB4989">
        <v>0</v>
      </c>
      <c r="AC4989">
        <v>0</v>
      </c>
      <c r="AD4989">
        <v>0</v>
      </c>
    </row>
    <row r="4990" spans="2:30" ht="15" customHeight="1" x14ac:dyDescent="0.45">
      <c r="B4990" t="s">
        <v>419</v>
      </c>
      <c r="C4990" t="s">
        <v>191</v>
      </c>
      <c r="D4990" t="s">
        <v>3571</v>
      </c>
      <c r="E4990" t="s">
        <v>3572</v>
      </c>
      <c r="F4990" t="s">
        <v>7096</v>
      </c>
      <c r="G4990" t="s">
        <v>422</v>
      </c>
      <c r="H4990" t="s">
        <v>3552</v>
      </c>
      <c r="J4990">
        <v>1</v>
      </c>
      <c r="K4990">
        <v>0</v>
      </c>
      <c r="L4990">
        <v>0</v>
      </c>
      <c r="M4990">
        <v>0</v>
      </c>
      <c r="N4990">
        <v>0</v>
      </c>
      <c r="O4990">
        <v>0</v>
      </c>
      <c r="P4990">
        <v>0</v>
      </c>
      <c r="Q4990">
        <v>0</v>
      </c>
      <c r="R4990">
        <v>0</v>
      </c>
      <c r="S4990">
        <v>0</v>
      </c>
      <c r="T4990">
        <v>0</v>
      </c>
      <c r="U4990">
        <v>0</v>
      </c>
      <c r="V4990">
        <v>0</v>
      </c>
      <c r="W4990">
        <v>0</v>
      </c>
      <c r="X4990">
        <v>0</v>
      </c>
      <c r="Y4990">
        <v>0</v>
      </c>
      <c r="Z4990">
        <v>0</v>
      </c>
      <c r="AA4990">
        <v>0</v>
      </c>
      <c r="AB4990">
        <v>0</v>
      </c>
      <c r="AC4990">
        <v>0</v>
      </c>
      <c r="AD4990">
        <v>0</v>
      </c>
    </row>
    <row r="4991" spans="2:30" ht="15" customHeight="1" x14ac:dyDescent="0.45">
      <c r="B4991" t="s">
        <v>419</v>
      </c>
      <c r="C4991" t="s">
        <v>191</v>
      </c>
      <c r="D4991" t="s">
        <v>3574</v>
      </c>
      <c r="E4991" t="s">
        <v>3575</v>
      </c>
      <c r="F4991" t="s">
        <v>7097</v>
      </c>
      <c r="G4991" t="s">
        <v>422</v>
      </c>
      <c r="H4991" t="s">
        <v>3552</v>
      </c>
      <c r="J4991">
        <v>1</v>
      </c>
      <c r="K4991">
        <v>0</v>
      </c>
      <c r="L4991">
        <v>0</v>
      </c>
      <c r="M4991">
        <v>0</v>
      </c>
      <c r="N4991">
        <v>0</v>
      </c>
      <c r="O4991">
        <v>0</v>
      </c>
      <c r="P4991">
        <v>0</v>
      </c>
      <c r="Q4991">
        <v>0</v>
      </c>
      <c r="R4991">
        <v>0</v>
      </c>
      <c r="S4991">
        <v>0</v>
      </c>
      <c r="T4991">
        <v>0</v>
      </c>
      <c r="U4991">
        <v>0</v>
      </c>
      <c r="V4991">
        <v>0</v>
      </c>
      <c r="W4991">
        <v>0</v>
      </c>
      <c r="X4991">
        <v>0</v>
      </c>
      <c r="Y4991">
        <v>0</v>
      </c>
      <c r="Z4991">
        <v>0</v>
      </c>
      <c r="AA4991">
        <v>0</v>
      </c>
      <c r="AB4991">
        <v>0</v>
      </c>
      <c r="AC4991">
        <v>0</v>
      </c>
      <c r="AD4991">
        <v>0</v>
      </c>
    </row>
    <row r="4992" spans="2:30" ht="15" customHeight="1" x14ac:dyDescent="0.45">
      <c r="B4992" t="s">
        <v>419</v>
      </c>
      <c r="C4992" t="s">
        <v>191</v>
      </c>
      <c r="D4992" t="s">
        <v>3577</v>
      </c>
      <c r="E4992" t="s">
        <v>3578</v>
      </c>
      <c r="F4992" t="s">
        <v>7098</v>
      </c>
      <c r="G4992" t="s">
        <v>422</v>
      </c>
      <c r="H4992" t="s">
        <v>3552</v>
      </c>
      <c r="J4992">
        <v>1</v>
      </c>
      <c r="K4992">
        <v>0</v>
      </c>
      <c r="L4992">
        <v>0</v>
      </c>
      <c r="M4992">
        <v>0</v>
      </c>
      <c r="N4992">
        <v>0</v>
      </c>
      <c r="O4992">
        <v>0</v>
      </c>
      <c r="P4992">
        <v>0</v>
      </c>
      <c r="Q4992">
        <v>0</v>
      </c>
      <c r="R4992">
        <v>0</v>
      </c>
      <c r="S4992">
        <v>0</v>
      </c>
      <c r="T4992">
        <v>0</v>
      </c>
      <c r="U4992">
        <v>0</v>
      </c>
      <c r="V4992">
        <v>0</v>
      </c>
      <c r="W4992">
        <v>0</v>
      </c>
      <c r="X4992">
        <v>0</v>
      </c>
      <c r="Y4992">
        <v>0</v>
      </c>
      <c r="Z4992">
        <v>0</v>
      </c>
      <c r="AA4992">
        <v>0</v>
      </c>
      <c r="AB4992">
        <v>0</v>
      </c>
      <c r="AC4992">
        <v>0</v>
      </c>
      <c r="AD4992">
        <v>0</v>
      </c>
    </row>
    <row r="4993" spans="2:30" ht="15" customHeight="1" x14ac:dyDescent="0.45">
      <c r="B4993" t="s">
        <v>419</v>
      </c>
      <c r="C4993" t="s">
        <v>191</v>
      </c>
      <c r="D4993" t="s">
        <v>3580</v>
      </c>
      <c r="E4993" t="s">
        <v>3581</v>
      </c>
      <c r="F4993" t="s">
        <v>7099</v>
      </c>
      <c r="G4993" t="s">
        <v>422</v>
      </c>
      <c r="H4993" t="s">
        <v>3552</v>
      </c>
      <c r="J4993">
        <v>1</v>
      </c>
      <c r="K4993">
        <v>0</v>
      </c>
      <c r="L4993">
        <v>0</v>
      </c>
      <c r="M4993">
        <v>0</v>
      </c>
      <c r="N4993">
        <v>0</v>
      </c>
      <c r="O4993">
        <v>0</v>
      </c>
      <c r="P4993">
        <v>0</v>
      </c>
      <c r="Q4993">
        <v>0</v>
      </c>
      <c r="R4993">
        <v>0</v>
      </c>
      <c r="S4993">
        <v>0</v>
      </c>
      <c r="T4993">
        <v>0</v>
      </c>
      <c r="U4993">
        <v>0</v>
      </c>
      <c r="V4993">
        <v>0</v>
      </c>
      <c r="W4993">
        <v>0</v>
      </c>
      <c r="X4993">
        <v>0</v>
      </c>
      <c r="Y4993">
        <v>0</v>
      </c>
      <c r="Z4993">
        <v>0</v>
      </c>
      <c r="AA4993">
        <v>0</v>
      </c>
      <c r="AB4993">
        <v>0</v>
      </c>
      <c r="AC4993">
        <v>0</v>
      </c>
      <c r="AD4993">
        <v>0</v>
      </c>
    </row>
    <row r="4994" spans="2:30" ht="15" customHeight="1" x14ac:dyDescent="0.45">
      <c r="B4994" t="s">
        <v>419</v>
      </c>
      <c r="C4994" t="s">
        <v>191</v>
      </c>
      <c r="D4994" t="s">
        <v>3583</v>
      </c>
      <c r="E4994" t="s">
        <v>3584</v>
      </c>
      <c r="F4994" t="s">
        <v>7100</v>
      </c>
      <c r="G4994" t="s">
        <v>422</v>
      </c>
      <c r="H4994" t="s">
        <v>3552</v>
      </c>
      <c r="J4994">
        <v>1</v>
      </c>
      <c r="K4994">
        <v>0</v>
      </c>
      <c r="L4994">
        <v>0</v>
      </c>
      <c r="M4994">
        <v>0</v>
      </c>
      <c r="N4994">
        <v>0</v>
      </c>
      <c r="O4994">
        <v>0</v>
      </c>
      <c r="P4994">
        <v>0</v>
      </c>
      <c r="Q4994">
        <v>0</v>
      </c>
      <c r="R4994">
        <v>0</v>
      </c>
      <c r="S4994">
        <v>0</v>
      </c>
      <c r="T4994">
        <v>0</v>
      </c>
      <c r="U4994">
        <v>0</v>
      </c>
      <c r="V4994">
        <v>0</v>
      </c>
      <c r="W4994">
        <v>0</v>
      </c>
      <c r="X4994">
        <v>0</v>
      </c>
      <c r="Y4994">
        <v>0</v>
      </c>
      <c r="Z4994">
        <v>0</v>
      </c>
      <c r="AA4994">
        <v>0</v>
      </c>
      <c r="AB4994">
        <v>0</v>
      </c>
      <c r="AC4994">
        <v>0</v>
      </c>
      <c r="AD4994">
        <v>0</v>
      </c>
    </row>
    <row r="4995" spans="2:30" ht="15" customHeight="1" x14ac:dyDescent="0.45">
      <c r="B4995" t="s">
        <v>419</v>
      </c>
      <c r="C4995" t="s">
        <v>191</v>
      </c>
      <c r="D4995" t="s">
        <v>3586</v>
      </c>
      <c r="E4995" t="s">
        <v>3587</v>
      </c>
      <c r="F4995" t="s">
        <v>7101</v>
      </c>
      <c r="G4995" t="s">
        <v>422</v>
      </c>
      <c r="H4995" t="s">
        <v>971</v>
      </c>
      <c r="J4995">
        <v>1</v>
      </c>
      <c r="K4995">
        <v>13.300765797231501</v>
      </c>
      <c r="L4995">
        <v>6.6597422204573</v>
      </c>
      <c r="M4995">
        <v>5.9120378390671302</v>
      </c>
      <c r="N4995">
        <v>10.667339738862101</v>
      </c>
      <c r="O4995">
        <v>10.697270257523799</v>
      </c>
      <c r="P4995">
        <v>10.786740752201601</v>
      </c>
      <c r="Q4995">
        <v>10.7443172059871</v>
      </c>
      <c r="R4995">
        <v>10.6988230325099</v>
      </c>
      <c r="S4995">
        <v>10.650132442785001</v>
      </c>
      <c r="T4995">
        <v>10.603144041904899</v>
      </c>
      <c r="U4995">
        <v>10.603144041904899</v>
      </c>
      <c r="V4995">
        <v>10.603144041904899</v>
      </c>
      <c r="W4995">
        <v>10.603144041904899</v>
      </c>
      <c r="X4995">
        <v>10.603144041904899</v>
      </c>
      <c r="Y4995">
        <v>10.603144041904899</v>
      </c>
      <c r="Z4995">
        <v>10.603144041904899</v>
      </c>
      <c r="AA4995">
        <v>10.603144041904899</v>
      </c>
      <c r="AB4995">
        <v>10.603144041904899</v>
      </c>
      <c r="AC4995">
        <v>10.603144041904899</v>
      </c>
      <c r="AD4995">
        <v>10.603144041904899</v>
      </c>
    </row>
    <row r="4996" spans="2:30" ht="15" customHeight="1" x14ac:dyDescent="0.45">
      <c r="B4996" t="s">
        <v>419</v>
      </c>
      <c r="C4996" t="s">
        <v>191</v>
      </c>
      <c r="D4996" t="s">
        <v>3589</v>
      </c>
      <c r="E4996" t="s">
        <v>3590</v>
      </c>
      <c r="F4996" t="s">
        <v>7102</v>
      </c>
      <c r="G4996" t="s">
        <v>422</v>
      </c>
      <c r="H4996" t="s">
        <v>971</v>
      </c>
      <c r="J4996">
        <v>1</v>
      </c>
      <c r="K4996">
        <v>20.341077129048099</v>
      </c>
      <c r="L4996">
        <v>13.7288948233198</v>
      </c>
      <c r="M4996">
        <v>12.9322513807038</v>
      </c>
      <c r="N4996">
        <v>4.7553018997950103</v>
      </c>
      <c r="O4996">
        <v>4.7852324184566397</v>
      </c>
      <c r="P4996">
        <v>4.8747029131344499</v>
      </c>
      <c r="Q4996">
        <v>4.8322793669199804</v>
      </c>
      <c r="R4996">
        <v>4.7867851934427801</v>
      </c>
      <c r="S4996">
        <v>4.7380946037178999</v>
      </c>
      <c r="T4996">
        <v>4.6911062028377302</v>
      </c>
      <c r="U4996">
        <v>4.6911062028377302</v>
      </c>
      <c r="V4996">
        <v>4.6911062028377302</v>
      </c>
      <c r="W4996">
        <v>4.6911062028377302</v>
      </c>
      <c r="X4996">
        <v>4.6911062028377302</v>
      </c>
      <c r="Y4996">
        <v>4.6911062028377302</v>
      </c>
      <c r="Z4996">
        <v>4.6911062028377302</v>
      </c>
      <c r="AA4996">
        <v>4.6911062028377302</v>
      </c>
      <c r="AB4996">
        <v>4.6911062028377302</v>
      </c>
      <c r="AC4996">
        <v>4.6911062028377302</v>
      </c>
      <c r="AD4996">
        <v>4.6911062028377302</v>
      </c>
    </row>
    <row r="4997" spans="2:30" ht="15" customHeight="1" x14ac:dyDescent="0.45">
      <c r="B4997" t="s">
        <v>419</v>
      </c>
      <c r="C4997" t="s">
        <v>191</v>
      </c>
      <c r="D4997" t="s">
        <v>3592</v>
      </c>
      <c r="E4997" t="s">
        <v>3593</v>
      </c>
      <c r="F4997" t="s">
        <v>7103</v>
      </c>
      <c r="G4997" t="s">
        <v>422</v>
      </c>
      <c r="H4997" t="s">
        <v>971</v>
      </c>
      <c r="J4997">
        <v>1</v>
      </c>
      <c r="K4997">
        <v>11.1203496605571</v>
      </c>
      <c r="L4997">
        <v>8.6107191627453599</v>
      </c>
      <c r="M4997">
        <v>7.5769525309658601</v>
      </c>
      <c r="N4997">
        <v>4.7553018997950103</v>
      </c>
      <c r="O4997">
        <v>4.7852324184566397</v>
      </c>
      <c r="P4997">
        <v>4.8747029131344499</v>
      </c>
      <c r="Q4997">
        <v>4.8322793669199804</v>
      </c>
      <c r="R4997">
        <v>4.7867851934427801</v>
      </c>
      <c r="S4997">
        <v>4.7380946037178999</v>
      </c>
      <c r="T4997">
        <v>4.6911062028377302</v>
      </c>
      <c r="U4997">
        <v>4.6911062028377302</v>
      </c>
      <c r="V4997">
        <v>4.6911062028377302</v>
      </c>
      <c r="W4997">
        <v>4.6911062028377302</v>
      </c>
      <c r="X4997">
        <v>4.6911062028377302</v>
      </c>
      <c r="Y4997">
        <v>4.6911062028377302</v>
      </c>
      <c r="Z4997">
        <v>4.6911062028377302</v>
      </c>
      <c r="AA4997">
        <v>4.6911062028377302</v>
      </c>
      <c r="AB4997">
        <v>4.6911062028377302</v>
      </c>
      <c r="AC4997">
        <v>4.6911062028377302</v>
      </c>
      <c r="AD4997">
        <v>4.6911062028377302</v>
      </c>
    </row>
    <row r="4998" spans="2:30" ht="15" customHeight="1" x14ac:dyDescent="0.45">
      <c r="B4998" t="s">
        <v>419</v>
      </c>
      <c r="C4998" t="s">
        <v>191</v>
      </c>
      <c r="D4998" t="s">
        <v>3595</v>
      </c>
      <c r="E4998" t="s">
        <v>3596</v>
      </c>
      <c r="F4998" t="s">
        <v>7104</v>
      </c>
      <c r="G4998" t="s">
        <v>422</v>
      </c>
      <c r="H4998" t="s">
        <v>971</v>
      </c>
      <c r="J4998">
        <v>1</v>
      </c>
      <c r="K4998">
        <v>11.487541741967901</v>
      </c>
      <c r="L4998">
        <v>9.3891447698250499</v>
      </c>
      <c r="M4998">
        <v>8.7667832853036707</v>
      </c>
      <c r="N4998">
        <v>9.1053931197607003</v>
      </c>
      <c r="O4998">
        <v>9.4445800349302207</v>
      </c>
      <c r="P4998">
        <v>8.5676666692102899</v>
      </c>
      <c r="Q4998">
        <v>7.5361226914357804</v>
      </c>
      <c r="R4998">
        <v>7.1686734271328403</v>
      </c>
      <c r="S4998">
        <v>7.0644313587224099</v>
      </c>
      <c r="T4998">
        <v>7.00535857958518</v>
      </c>
      <c r="U4998">
        <v>7.00535857958518</v>
      </c>
      <c r="V4998">
        <v>7.00535857958518</v>
      </c>
      <c r="W4998">
        <v>7.00535857958518</v>
      </c>
      <c r="X4998">
        <v>7.00535857958518</v>
      </c>
      <c r="Y4998">
        <v>7.00535857958518</v>
      </c>
      <c r="Z4998">
        <v>7.00535857958518</v>
      </c>
      <c r="AA4998">
        <v>7.00535857958518</v>
      </c>
      <c r="AB4998">
        <v>7.00535857958518</v>
      </c>
      <c r="AC4998">
        <v>7.00535857958518</v>
      </c>
      <c r="AD4998">
        <v>7.00535857958518</v>
      </c>
    </row>
    <row r="4999" spans="2:30" ht="15" customHeight="1" x14ac:dyDescent="0.45">
      <c r="B4999" t="s">
        <v>419</v>
      </c>
      <c r="C4999" t="s">
        <v>191</v>
      </c>
      <c r="D4999" t="s">
        <v>3598</v>
      </c>
      <c r="E4999" t="s">
        <v>3599</v>
      </c>
      <c r="F4999" t="s">
        <v>7105</v>
      </c>
      <c r="G4999" t="s">
        <v>422</v>
      </c>
      <c r="H4999" t="s">
        <v>971</v>
      </c>
      <c r="J4999">
        <v>1</v>
      </c>
      <c r="K4999">
        <v>16.896519832841999</v>
      </c>
      <c r="L4999">
        <v>15.0073469774436</v>
      </c>
      <c r="M4999">
        <v>14.3871959394841</v>
      </c>
      <c r="N4999">
        <v>9.1053931197607003</v>
      </c>
      <c r="O4999">
        <v>9.4445800349302207</v>
      </c>
      <c r="P4999">
        <v>8.5676666692102899</v>
      </c>
      <c r="Q4999">
        <v>7.5361226914357804</v>
      </c>
      <c r="R4999">
        <v>7.1686734271328403</v>
      </c>
      <c r="S4999">
        <v>7.0644313587224099</v>
      </c>
      <c r="T4999">
        <v>7.00535857958518</v>
      </c>
      <c r="U4999">
        <v>7.00535857958518</v>
      </c>
      <c r="V4999">
        <v>7.00535857958518</v>
      </c>
      <c r="W4999">
        <v>7.00535857958518</v>
      </c>
      <c r="X4999">
        <v>7.00535857958518</v>
      </c>
      <c r="Y4999">
        <v>7.00535857958518</v>
      </c>
      <c r="Z4999">
        <v>7.00535857958518</v>
      </c>
      <c r="AA4999">
        <v>7.00535857958518</v>
      </c>
      <c r="AB4999">
        <v>7.00535857958518</v>
      </c>
      <c r="AC4999">
        <v>7.00535857958518</v>
      </c>
      <c r="AD4999">
        <v>7.00535857958518</v>
      </c>
    </row>
    <row r="5000" spans="2:30" ht="15" customHeight="1" x14ac:dyDescent="0.45">
      <c r="B5000" t="s">
        <v>419</v>
      </c>
      <c r="C5000" t="s">
        <v>191</v>
      </c>
      <c r="D5000" t="s">
        <v>3601</v>
      </c>
      <c r="E5000" t="s">
        <v>3602</v>
      </c>
      <c r="F5000" t="s">
        <v>7106</v>
      </c>
      <c r="G5000" t="s">
        <v>422</v>
      </c>
      <c r="H5000" t="s">
        <v>971</v>
      </c>
      <c r="J5000">
        <v>1</v>
      </c>
      <c r="K5000">
        <v>12.260577702832601</v>
      </c>
      <c r="L5000">
        <v>10.1915891193392</v>
      </c>
      <c r="M5000">
        <v>9.5695478851554796</v>
      </c>
      <c r="N5000">
        <v>9.1053931197607003</v>
      </c>
      <c r="O5000">
        <v>9.4445800349302207</v>
      </c>
      <c r="P5000">
        <v>8.5676666692102899</v>
      </c>
      <c r="Q5000">
        <v>7.5361226914357804</v>
      </c>
      <c r="R5000">
        <v>7.1686734271328403</v>
      </c>
      <c r="S5000">
        <v>7.0644313587224099</v>
      </c>
      <c r="T5000">
        <v>7.00535857958518</v>
      </c>
      <c r="U5000">
        <v>7.00535857958518</v>
      </c>
      <c r="V5000">
        <v>7.00535857958518</v>
      </c>
      <c r="W5000">
        <v>7.00535857958518</v>
      </c>
      <c r="X5000">
        <v>7.00535857958518</v>
      </c>
      <c r="Y5000">
        <v>7.00535857958518</v>
      </c>
      <c r="Z5000">
        <v>7.00535857958518</v>
      </c>
      <c r="AA5000">
        <v>7.00535857958518</v>
      </c>
      <c r="AB5000">
        <v>7.00535857958518</v>
      </c>
      <c r="AC5000">
        <v>7.00535857958518</v>
      </c>
      <c r="AD5000">
        <v>7.00535857958518</v>
      </c>
    </row>
    <row r="5001" spans="2:30" ht="15" customHeight="1" x14ac:dyDescent="0.45">
      <c r="B5001" t="s">
        <v>419</v>
      </c>
      <c r="C5001" t="s">
        <v>191</v>
      </c>
      <c r="D5001" t="s">
        <v>3604</v>
      </c>
      <c r="E5001" t="s">
        <v>3605</v>
      </c>
      <c r="F5001" t="s">
        <v>7107</v>
      </c>
      <c r="G5001" t="s">
        <v>422</v>
      </c>
      <c r="H5001" t="s">
        <v>971</v>
      </c>
      <c r="J5001">
        <v>1</v>
      </c>
      <c r="K5001">
        <v>0.96288449831239997</v>
      </c>
      <c r="L5001">
        <v>0.817729003790577</v>
      </c>
      <c r="M5001">
        <v>0.76352775679431995</v>
      </c>
      <c r="N5001">
        <v>0.44257796119644699</v>
      </c>
      <c r="O5001">
        <v>0.46331913590053098</v>
      </c>
      <c r="P5001">
        <v>0.43205305147276302</v>
      </c>
      <c r="Q5001">
        <v>0.42345124516562599</v>
      </c>
      <c r="R5001">
        <v>0.419115237252767</v>
      </c>
      <c r="S5001">
        <v>0.41532337134922498</v>
      </c>
      <c r="T5001">
        <v>0.411203858509608</v>
      </c>
      <c r="U5001">
        <v>0.411203858509608</v>
      </c>
      <c r="V5001">
        <v>0.411203858509608</v>
      </c>
      <c r="W5001">
        <v>0.411203858509608</v>
      </c>
      <c r="X5001">
        <v>0.411203858509608</v>
      </c>
      <c r="Y5001">
        <v>0.411203858509608</v>
      </c>
      <c r="Z5001">
        <v>0.411203858509608</v>
      </c>
      <c r="AA5001">
        <v>0.411203858509608</v>
      </c>
      <c r="AB5001">
        <v>0.411203858509608</v>
      </c>
      <c r="AC5001">
        <v>0.411203858509608</v>
      </c>
      <c r="AD5001">
        <v>0.411203858509608</v>
      </c>
    </row>
    <row r="5002" spans="2:30" ht="15" customHeight="1" x14ac:dyDescent="0.45">
      <c r="B5002" t="s">
        <v>419</v>
      </c>
      <c r="C5002" t="s">
        <v>191</v>
      </c>
      <c r="D5002" t="s">
        <v>3607</v>
      </c>
      <c r="E5002" t="s">
        <v>3608</v>
      </c>
      <c r="F5002" t="s">
        <v>7108</v>
      </c>
      <c r="G5002" t="s">
        <v>422</v>
      </c>
      <c r="H5002" t="s">
        <v>971</v>
      </c>
      <c r="J5002">
        <v>1</v>
      </c>
      <c r="K5002">
        <v>1.0765662572631001</v>
      </c>
      <c r="L5002">
        <v>0.85484887846197799</v>
      </c>
      <c r="M5002">
        <v>0.77837412984309895</v>
      </c>
      <c r="N5002">
        <v>0.44257796119644699</v>
      </c>
      <c r="O5002">
        <v>0.48095686387165798</v>
      </c>
      <c r="P5002">
        <v>0.44850053572389398</v>
      </c>
      <c r="Q5002">
        <v>0.439571274088562</v>
      </c>
      <c r="R5002">
        <v>0.435070202136422</v>
      </c>
      <c r="S5002">
        <v>0.43113398670330699</v>
      </c>
      <c r="T5002">
        <v>0.42685765140329701</v>
      </c>
      <c r="U5002">
        <v>0.42685765140329701</v>
      </c>
      <c r="V5002">
        <v>0.42685765140329701</v>
      </c>
      <c r="W5002">
        <v>0.42685765140329701</v>
      </c>
      <c r="X5002">
        <v>0.42685765140329701</v>
      </c>
      <c r="Y5002">
        <v>0.42685765140329701</v>
      </c>
      <c r="Z5002">
        <v>0.42685765140329701</v>
      </c>
      <c r="AA5002">
        <v>0.42685765140329701</v>
      </c>
      <c r="AB5002">
        <v>0.42685765140329701</v>
      </c>
      <c r="AC5002">
        <v>0.42685765140329701</v>
      </c>
      <c r="AD5002">
        <v>0.42685765140329701</v>
      </c>
    </row>
    <row r="5003" spans="2:30" ht="15" customHeight="1" x14ac:dyDescent="0.45">
      <c r="B5003" t="s">
        <v>419</v>
      </c>
      <c r="C5003" t="s">
        <v>191</v>
      </c>
      <c r="D5003" t="s">
        <v>3610</v>
      </c>
      <c r="E5003" t="s">
        <v>3611</v>
      </c>
      <c r="F5003" t="s">
        <v>7109</v>
      </c>
      <c r="G5003" t="s">
        <v>422</v>
      </c>
      <c r="H5003" t="s">
        <v>971</v>
      </c>
      <c r="J5003">
        <v>1</v>
      </c>
      <c r="K5003">
        <v>0.67072237780911004</v>
      </c>
      <c r="L5003">
        <v>0.57754157944621498</v>
      </c>
      <c r="M5003">
        <v>0.54295307149818295</v>
      </c>
      <c r="N5003">
        <v>0.37028919767589602</v>
      </c>
      <c r="O5003">
        <v>0.38764259891455799</v>
      </c>
      <c r="P5003">
        <v>0.36148338103139199</v>
      </c>
      <c r="Q5003">
        <v>0.354286556437093</v>
      </c>
      <c r="R5003">
        <v>0.35065877323969102</v>
      </c>
      <c r="S5003">
        <v>0.34748625425722501</v>
      </c>
      <c r="T5003">
        <v>0.34403960476732698</v>
      </c>
      <c r="U5003">
        <v>0.34403960476732698</v>
      </c>
      <c r="V5003">
        <v>0.34403960476732698</v>
      </c>
      <c r="W5003">
        <v>0.34403960476732698</v>
      </c>
      <c r="X5003">
        <v>0.34403960476732698</v>
      </c>
      <c r="Y5003">
        <v>0.34403960476732698</v>
      </c>
      <c r="Z5003">
        <v>0.34403960476732698</v>
      </c>
      <c r="AA5003">
        <v>0.34403960476732698</v>
      </c>
      <c r="AB5003">
        <v>0.34403960476732698</v>
      </c>
      <c r="AC5003">
        <v>0.34403960476732698</v>
      </c>
      <c r="AD5003">
        <v>0.34403960476732698</v>
      </c>
    </row>
    <row r="5004" spans="2:30" ht="15" customHeight="1" x14ac:dyDescent="0.45">
      <c r="B5004" t="s">
        <v>419</v>
      </c>
      <c r="C5004" t="s">
        <v>191</v>
      </c>
      <c r="D5004" t="s">
        <v>3613</v>
      </c>
      <c r="E5004" t="s">
        <v>3614</v>
      </c>
      <c r="F5004" t="s">
        <v>7110</v>
      </c>
      <c r="G5004" t="s">
        <v>422</v>
      </c>
      <c r="H5004" t="s">
        <v>971</v>
      </c>
      <c r="J5004">
        <v>1</v>
      </c>
      <c r="K5004">
        <v>0.78326731917029901</v>
      </c>
      <c r="L5004">
        <v>0.69872705263814305</v>
      </c>
      <c r="M5004">
        <v>0.691416801985968</v>
      </c>
      <c r="N5004">
        <v>0.45942610987139099</v>
      </c>
      <c r="O5004">
        <v>0.48095686387165798</v>
      </c>
      <c r="P5004">
        <v>0.44850053572389398</v>
      </c>
      <c r="Q5004">
        <v>0.439571274088562</v>
      </c>
      <c r="R5004">
        <v>0.435070202136422</v>
      </c>
      <c r="S5004">
        <v>0.43113398670330699</v>
      </c>
      <c r="T5004">
        <v>0.42685765140329701</v>
      </c>
      <c r="U5004">
        <v>0.42685765140329701</v>
      </c>
      <c r="V5004">
        <v>0.42685765140329701</v>
      </c>
      <c r="W5004">
        <v>0.42685765140329701</v>
      </c>
      <c r="X5004">
        <v>0.42685765140329701</v>
      </c>
      <c r="Y5004">
        <v>0.42685765140329701</v>
      </c>
      <c r="Z5004">
        <v>0.42685765140329701</v>
      </c>
      <c r="AA5004">
        <v>0.42685765140329701</v>
      </c>
      <c r="AB5004">
        <v>0.42685765140329701</v>
      </c>
      <c r="AC5004">
        <v>0.42685765140329701</v>
      </c>
      <c r="AD5004">
        <v>0.42685765140329701</v>
      </c>
    </row>
    <row r="5005" spans="2:30" ht="15" customHeight="1" x14ac:dyDescent="0.45">
      <c r="B5005" t="s">
        <v>419</v>
      </c>
      <c r="C5005" t="s">
        <v>191</v>
      </c>
      <c r="D5005" t="s">
        <v>3616</v>
      </c>
      <c r="E5005" t="s">
        <v>3617</v>
      </c>
      <c r="F5005" t="s">
        <v>7111</v>
      </c>
      <c r="G5005" t="s">
        <v>422</v>
      </c>
      <c r="H5005" t="s">
        <v>971</v>
      </c>
      <c r="J5005">
        <v>1</v>
      </c>
      <c r="K5005">
        <v>116.497656119905</v>
      </c>
      <c r="L5005">
        <v>95.069457838557597</v>
      </c>
      <c r="M5005">
        <v>91.607423987051902</v>
      </c>
      <c r="N5005">
        <v>78.383975634268594</v>
      </c>
      <c r="O5005">
        <v>82.057397890171302</v>
      </c>
      <c r="P5005">
        <v>76.519932822231894</v>
      </c>
      <c r="Q5005">
        <v>74.996486480333999</v>
      </c>
      <c r="R5005">
        <v>74.228545985346997</v>
      </c>
      <c r="S5005">
        <v>73.556977243451001</v>
      </c>
      <c r="T5005">
        <v>72.827379698257502</v>
      </c>
      <c r="U5005">
        <v>72.827379698257502</v>
      </c>
      <c r="V5005">
        <v>72.827379698257502</v>
      </c>
      <c r="W5005">
        <v>72.827379698257502</v>
      </c>
      <c r="X5005">
        <v>72.827379698257502</v>
      </c>
      <c r="Y5005">
        <v>72.827379698257502</v>
      </c>
      <c r="Z5005">
        <v>72.827379698257502</v>
      </c>
      <c r="AA5005">
        <v>72.827379698257502</v>
      </c>
      <c r="AB5005">
        <v>72.827379698257502</v>
      </c>
      <c r="AC5005">
        <v>72.827379698257502</v>
      </c>
      <c r="AD5005">
        <v>72.827379698257502</v>
      </c>
    </row>
    <row r="5006" spans="2:30" ht="15" customHeight="1" x14ac:dyDescent="0.45">
      <c r="B5006" t="s">
        <v>419</v>
      </c>
      <c r="C5006" t="s">
        <v>191</v>
      </c>
      <c r="D5006" t="s">
        <v>3619</v>
      </c>
      <c r="E5006" t="s">
        <v>932</v>
      </c>
      <c r="F5006" t="s">
        <v>6304</v>
      </c>
      <c r="G5006" t="s">
        <v>422</v>
      </c>
      <c r="H5006" t="s">
        <v>832</v>
      </c>
      <c r="J5006">
        <v>1</v>
      </c>
      <c r="K5006">
        <v>13.300765797231501</v>
      </c>
      <c r="L5006">
        <v>6.6597422204573</v>
      </c>
      <c r="M5006">
        <v>5.9120378390671302</v>
      </c>
      <c r="N5006">
        <v>5.0316224519831598</v>
      </c>
      <c r="O5006">
        <v>5.0549587333229802</v>
      </c>
      <c r="P5006">
        <v>5.1247172516773603</v>
      </c>
      <c r="Q5006">
        <v>5.09164038384605</v>
      </c>
      <c r="R5006">
        <v>5.0561694037541702</v>
      </c>
      <c r="S5006">
        <v>5.0182062360166899</v>
      </c>
      <c r="T5006">
        <v>4.9815702339799701</v>
      </c>
      <c r="U5006">
        <v>4.9815702339799701</v>
      </c>
      <c r="V5006">
        <v>4.9815702339799701</v>
      </c>
      <c r="W5006">
        <v>4.9815702339799701</v>
      </c>
      <c r="X5006">
        <v>4.9815702339799701</v>
      </c>
      <c r="Y5006">
        <v>4.9815702339799701</v>
      </c>
      <c r="Z5006">
        <v>4.9815702339799701</v>
      </c>
      <c r="AA5006">
        <v>4.9815702339799701</v>
      </c>
      <c r="AB5006">
        <v>4.9815702339799701</v>
      </c>
      <c r="AC5006">
        <v>4.9815702339799701</v>
      </c>
      <c r="AD5006">
        <v>4.9815702339799701</v>
      </c>
    </row>
    <row r="5007" spans="2:30" ht="15" customHeight="1" x14ac:dyDescent="0.45">
      <c r="B5007" t="s">
        <v>419</v>
      </c>
      <c r="C5007" t="s">
        <v>191</v>
      </c>
      <c r="D5007" t="s">
        <v>3620</v>
      </c>
      <c r="E5007" t="s">
        <v>926</v>
      </c>
      <c r="F5007" t="s">
        <v>6302</v>
      </c>
      <c r="G5007" t="s">
        <v>422</v>
      </c>
      <c r="H5007" t="s">
        <v>832</v>
      </c>
      <c r="J5007">
        <v>1</v>
      </c>
      <c r="K5007">
        <v>23.399139181173702</v>
      </c>
      <c r="L5007">
        <v>15.8638334974352</v>
      </c>
      <c r="M5007">
        <v>14.7435088926548</v>
      </c>
      <c r="N5007">
        <v>13.652285126927801</v>
      </c>
      <c r="O5007">
        <v>13.6812090930185</v>
      </c>
      <c r="P5007">
        <v>13.7676707271595</v>
      </c>
      <c r="Q5007">
        <v>13.726673869536601</v>
      </c>
      <c r="R5007">
        <v>13.682709648740699</v>
      </c>
      <c r="S5007">
        <v>13.6356565060251</v>
      </c>
      <c r="T5007">
        <v>13.590248308155999</v>
      </c>
      <c r="U5007">
        <v>13.590248308155999</v>
      </c>
      <c r="V5007">
        <v>13.590248308155999</v>
      </c>
      <c r="W5007">
        <v>13.590248308155999</v>
      </c>
      <c r="X5007">
        <v>13.590248308155999</v>
      </c>
      <c r="Y5007">
        <v>13.590248308155999</v>
      </c>
      <c r="Z5007">
        <v>13.590248308155999</v>
      </c>
      <c r="AA5007">
        <v>13.590248308155999</v>
      </c>
      <c r="AB5007">
        <v>13.590248308155999</v>
      </c>
      <c r="AC5007">
        <v>13.590248308155999</v>
      </c>
      <c r="AD5007">
        <v>13.590248308155999</v>
      </c>
    </row>
    <row r="5008" spans="2:30" ht="15" customHeight="1" x14ac:dyDescent="0.45">
      <c r="B5008" t="s">
        <v>419</v>
      </c>
      <c r="C5008" t="s">
        <v>191</v>
      </c>
      <c r="D5008" t="s">
        <v>3621</v>
      </c>
      <c r="E5008" t="s">
        <v>920</v>
      </c>
      <c r="F5008" t="s">
        <v>6300</v>
      </c>
      <c r="G5008" t="s">
        <v>422</v>
      </c>
      <c r="H5008" t="s">
        <v>832</v>
      </c>
      <c r="J5008">
        <v>1</v>
      </c>
      <c r="K5008">
        <v>11.4659422077673</v>
      </c>
      <c r="L5008">
        <v>8.8301631277145294</v>
      </c>
      <c r="M5008">
        <v>7.7455649105912698</v>
      </c>
      <c r="N5008">
        <v>7.0537973643552103</v>
      </c>
      <c r="O5008">
        <v>7.0721333479347201</v>
      </c>
      <c r="P5008">
        <v>7.1269446106398302</v>
      </c>
      <c r="Q5008">
        <v>7.10095516970941</v>
      </c>
      <c r="R5008">
        <v>7.0730846063131798</v>
      </c>
      <c r="S5008">
        <v>7.0432558598165</v>
      </c>
      <c r="T5008">
        <v>7.01446990536291</v>
      </c>
      <c r="U5008">
        <v>7.01446990536291</v>
      </c>
      <c r="V5008">
        <v>7.01446990536291</v>
      </c>
      <c r="W5008">
        <v>7.01446990536291</v>
      </c>
      <c r="X5008">
        <v>7.01446990536291</v>
      </c>
      <c r="Y5008">
        <v>7.01446990536291</v>
      </c>
      <c r="Z5008">
        <v>7.01446990536291</v>
      </c>
      <c r="AA5008">
        <v>7.01446990536291</v>
      </c>
      <c r="AB5008">
        <v>7.01446990536291</v>
      </c>
      <c r="AC5008">
        <v>7.01446990536291</v>
      </c>
      <c r="AD5008">
        <v>7.01446990536291</v>
      </c>
    </row>
    <row r="5009" spans="2:30" ht="15" customHeight="1" x14ac:dyDescent="0.45">
      <c r="B5009" t="s">
        <v>419</v>
      </c>
      <c r="C5009" t="s">
        <v>191</v>
      </c>
      <c r="D5009" t="s">
        <v>3622</v>
      </c>
      <c r="E5009" t="s">
        <v>935</v>
      </c>
      <c r="F5009" t="s">
        <v>6305</v>
      </c>
      <c r="G5009" t="s">
        <v>422</v>
      </c>
      <c r="H5009" t="s">
        <v>832</v>
      </c>
      <c r="J5009">
        <v>1</v>
      </c>
      <c r="K5009">
        <v>2.7840662767025601</v>
      </c>
      <c r="L5009">
        <v>2.61367588127455</v>
      </c>
      <c r="M5009">
        <v>2.6543194100780299</v>
      </c>
      <c r="N5009">
        <v>2.6543194100780299</v>
      </c>
      <c r="O5009">
        <v>2.6543194100780299</v>
      </c>
      <c r="P5009">
        <v>2.6543194100780299</v>
      </c>
      <c r="Q5009">
        <v>2.6543194100780299</v>
      </c>
      <c r="R5009">
        <v>2.6543194100780299</v>
      </c>
      <c r="S5009">
        <v>2.6543194100780299</v>
      </c>
      <c r="T5009">
        <v>2.6543194100780299</v>
      </c>
      <c r="U5009">
        <v>2.6543194100780299</v>
      </c>
      <c r="V5009">
        <v>2.6543194100780299</v>
      </c>
      <c r="W5009">
        <v>2.6543194100780299</v>
      </c>
      <c r="X5009">
        <v>2.6543194100780299</v>
      </c>
      <c r="Y5009">
        <v>2.6543194100780299</v>
      </c>
      <c r="Z5009">
        <v>2.6543194100780299</v>
      </c>
      <c r="AA5009">
        <v>2.6543194100780299</v>
      </c>
      <c r="AB5009">
        <v>2.6543194100780299</v>
      </c>
      <c r="AC5009">
        <v>2.6543194100780299</v>
      </c>
      <c r="AD5009">
        <v>2.6543194100780299</v>
      </c>
    </row>
    <row r="5010" spans="2:30" ht="15" customHeight="1" x14ac:dyDescent="0.45">
      <c r="B5010" t="s">
        <v>419</v>
      </c>
      <c r="C5010" t="s">
        <v>191</v>
      </c>
      <c r="D5010" t="s">
        <v>3623</v>
      </c>
      <c r="E5010" t="s">
        <v>929</v>
      </c>
      <c r="F5010" t="s">
        <v>6303</v>
      </c>
      <c r="G5010" t="s">
        <v>422</v>
      </c>
      <c r="H5010" t="s">
        <v>832</v>
      </c>
      <c r="J5010">
        <v>1</v>
      </c>
      <c r="K5010">
        <v>4.6336684948303901</v>
      </c>
      <c r="L5010">
        <v>3.2086856370367198</v>
      </c>
      <c r="M5010">
        <v>2.3308805686582201</v>
      </c>
      <c r="N5010">
        <v>2.3308805686582201</v>
      </c>
      <c r="O5010">
        <v>2.3308805686582201</v>
      </c>
      <c r="P5010">
        <v>2.3308805686582201</v>
      </c>
      <c r="Q5010">
        <v>2.3308805686582201</v>
      </c>
      <c r="R5010">
        <v>2.3308805686582201</v>
      </c>
      <c r="S5010">
        <v>2.3308805686582201</v>
      </c>
      <c r="T5010">
        <v>2.3308805686582201</v>
      </c>
      <c r="U5010">
        <v>2.3308805686582201</v>
      </c>
      <c r="V5010">
        <v>2.3308805686582201</v>
      </c>
      <c r="W5010">
        <v>2.3308805686582201</v>
      </c>
      <c r="X5010">
        <v>2.3308805686582201</v>
      </c>
      <c r="Y5010">
        <v>2.3308805686582201</v>
      </c>
      <c r="Z5010">
        <v>2.3308805686582201</v>
      </c>
      <c r="AA5010">
        <v>2.3308805686582201</v>
      </c>
      <c r="AB5010">
        <v>2.3308805686582201</v>
      </c>
      <c r="AC5010">
        <v>2.3308805686582201</v>
      </c>
      <c r="AD5010">
        <v>2.3308805686582201</v>
      </c>
    </row>
    <row r="5011" spans="2:30" ht="15" customHeight="1" x14ac:dyDescent="0.45">
      <c r="B5011" t="s">
        <v>419</v>
      </c>
      <c r="C5011" t="s">
        <v>191</v>
      </c>
      <c r="D5011" t="s">
        <v>3624</v>
      </c>
      <c r="E5011" t="s">
        <v>923</v>
      </c>
      <c r="F5011" t="s">
        <v>6301</v>
      </c>
      <c r="G5011" t="s">
        <v>422</v>
      </c>
      <c r="H5011" t="s">
        <v>832</v>
      </c>
      <c r="J5011">
        <v>1</v>
      </c>
      <c r="K5011">
        <v>5.33622176514569</v>
      </c>
      <c r="L5011">
        <v>5.0100913196194297</v>
      </c>
      <c r="M5011">
        <v>5.0870036796421596</v>
      </c>
      <c r="N5011">
        <v>5.0870036796421596</v>
      </c>
      <c r="O5011">
        <v>5.0870036796421596</v>
      </c>
      <c r="P5011">
        <v>5.0870036796421596</v>
      </c>
      <c r="Q5011">
        <v>5.0870036796421596</v>
      </c>
      <c r="R5011">
        <v>5.0870036796421596</v>
      </c>
      <c r="S5011">
        <v>5.0870036796421596</v>
      </c>
      <c r="T5011">
        <v>5.0870036796421596</v>
      </c>
      <c r="U5011">
        <v>5.0870036796421596</v>
      </c>
      <c r="V5011">
        <v>5.0870036796421596</v>
      </c>
      <c r="W5011">
        <v>5.0870036796421596</v>
      </c>
      <c r="X5011">
        <v>5.0870036796421596</v>
      </c>
      <c r="Y5011">
        <v>5.0870036796421596</v>
      </c>
      <c r="Z5011">
        <v>5.0870036796421596</v>
      </c>
      <c r="AA5011">
        <v>5.0870036796421596</v>
      </c>
      <c r="AB5011">
        <v>5.0870036796421596</v>
      </c>
      <c r="AC5011">
        <v>5.0870036796421596</v>
      </c>
      <c r="AD5011">
        <v>5.0870036796421596</v>
      </c>
    </row>
    <row r="5012" spans="2:30" ht="15" customHeight="1" x14ac:dyDescent="0.45">
      <c r="B5012" t="s">
        <v>419</v>
      </c>
      <c r="C5012" t="s">
        <v>191</v>
      </c>
      <c r="D5012" t="s">
        <v>3625</v>
      </c>
      <c r="E5012" t="s">
        <v>3626</v>
      </c>
      <c r="F5012" t="s">
        <v>7112</v>
      </c>
      <c r="G5012" t="s">
        <v>422</v>
      </c>
      <c r="H5012" t="s">
        <v>832</v>
      </c>
      <c r="J5012">
        <v>1</v>
      </c>
      <c r="K5012">
        <v>0.413801602580535</v>
      </c>
      <c r="L5012">
        <v>0.28058258207500397</v>
      </c>
      <c r="M5012">
        <v>0.24920697617592399</v>
      </c>
      <c r="N5012">
        <v>0.24920697617592399</v>
      </c>
      <c r="O5012">
        <v>0.24920697617592399</v>
      </c>
      <c r="P5012">
        <v>0.24920697617592399</v>
      </c>
      <c r="Q5012">
        <v>0.24920697617592399</v>
      </c>
      <c r="R5012">
        <v>0.24920697617592399</v>
      </c>
      <c r="S5012">
        <v>0.24920697617592399</v>
      </c>
      <c r="T5012">
        <v>0.24920697617592399</v>
      </c>
      <c r="U5012">
        <v>0.24920697617592399</v>
      </c>
      <c r="V5012">
        <v>0.24920697617592399</v>
      </c>
      <c r="W5012">
        <v>0.24920697617592399</v>
      </c>
      <c r="X5012">
        <v>0.24920697617592399</v>
      </c>
      <c r="Y5012">
        <v>0.24920697617592399</v>
      </c>
      <c r="Z5012">
        <v>0.24920697617592399</v>
      </c>
      <c r="AA5012">
        <v>0.24920697617592399</v>
      </c>
      <c r="AB5012">
        <v>0.24920697617592399</v>
      </c>
      <c r="AC5012">
        <v>0.24920697617592399</v>
      </c>
      <c r="AD5012">
        <v>0.24920697617592399</v>
      </c>
    </row>
    <row r="5013" spans="2:30" ht="15" customHeight="1" x14ac:dyDescent="0.45">
      <c r="B5013" t="s">
        <v>419</v>
      </c>
      <c r="C5013" t="s">
        <v>191</v>
      </c>
      <c r="D5013" t="s">
        <v>3628</v>
      </c>
      <c r="E5013" t="s">
        <v>3629</v>
      </c>
      <c r="F5013" t="s">
        <v>7113</v>
      </c>
      <c r="G5013" t="s">
        <v>422</v>
      </c>
      <c r="H5013" t="s">
        <v>832</v>
      </c>
      <c r="J5013">
        <v>1</v>
      </c>
      <c r="K5013">
        <v>0.175069908784073</v>
      </c>
      <c r="L5013">
        <v>0.10153377483648</v>
      </c>
      <c r="M5013">
        <v>8.8017783074900796E-2</v>
      </c>
      <c r="N5013">
        <v>8.8017783074900796E-2</v>
      </c>
      <c r="O5013">
        <v>8.8017783074900796E-2</v>
      </c>
      <c r="P5013">
        <v>8.8017783074900796E-2</v>
      </c>
      <c r="Q5013">
        <v>8.8017783074900796E-2</v>
      </c>
      <c r="R5013">
        <v>8.8017783074900796E-2</v>
      </c>
      <c r="S5013">
        <v>8.8017783074900796E-2</v>
      </c>
      <c r="T5013">
        <v>8.8017783074900796E-2</v>
      </c>
      <c r="U5013">
        <v>8.8017783074900796E-2</v>
      </c>
      <c r="V5013">
        <v>8.8017783074900796E-2</v>
      </c>
      <c r="W5013">
        <v>8.8017783074900796E-2</v>
      </c>
      <c r="X5013">
        <v>8.8017783074900796E-2</v>
      </c>
      <c r="Y5013">
        <v>8.8017783074900796E-2</v>
      </c>
      <c r="Z5013">
        <v>8.8017783074900796E-2</v>
      </c>
      <c r="AA5013">
        <v>8.8017783074900796E-2</v>
      </c>
      <c r="AB5013">
        <v>8.8017783074900796E-2</v>
      </c>
      <c r="AC5013">
        <v>8.8017783074900796E-2</v>
      </c>
      <c r="AD5013">
        <v>8.8017783074900796E-2</v>
      </c>
    </row>
    <row r="5014" spans="2:30" ht="15" customHeight="1" x14ac:dyDescent="0.45">
      <c r="B5014" t="s">
        <v>419</v>
      </c>
      <c r="C5014" t="s">
        <v>191</v>
      </c>
      <c r="D5014" t="s">
        <v>3631</v>
      </c>
      <c r="E5014" t="s">
        <v>3632</v>
      </c>
      <c r="F5014" t="s">
        <v>7114</v>
      </c>
      <c r="G5014" t="s">
        <v>422</v>
      </c>
      <c r="H5014" t="s">
        <v>832</v>
      </c>
      <c r="J5014">
        <v>1</v>
      </c>
      <c r="K5014">
        <v>0.413801602580535</v>
      </c>
      <c r="L5014">
        <v>0.25874736168006202</v>
      </c>
      <c r="M5014">
        <v>0.24390470008707499</v>
      </c>
      <c r="N5014">
        <v>0.24390470008707499</v>
      </c>
      <c r="O5014">
        <v>0.24390470008707499</v>
      </c>
      <c r="P5014">
        <v>0.24390470008707499</v>
      </c>
      <c r="Q5014">
        <v>0.24390470008707499</v>
      </c>
      <c r="R5014">
        <v>0.24390470008707499</v>
      </c>
      <c r="S5014">
        <v>0.24390470008707499</v>
      </c>
      <c r="T5014">
        <v>0.24390470008707499</v>
      </c>
      <c r="U5014">
        <v>0.24390470008707499</v>
      </c>
      <c r="V5014">
        <v>0.24390470008707499</v>
      </c>
      <c r="W5014">
        <v>0.24390470008707499</v>
      </c>
      <c r="X5014">
        <v>0.24390470008707499</v>
      </c>
      <c r="Y5014">
        <v>0.24390470008707499</v>
      </c>
      <c r="Z5014">
        <v>0.24390470008707499</v>
      </c>
      <c r="AA5014">
        <v>0.24390470008707499</v>
      </c>
      <c r="AB5014">
        <v>0.24390470008707499</v>
      </c>
      <c r="AC5014">
        <v>0.24390470008707499</v>
      </c>
      <c r="AD5014">
        <v>0.24390470008707499</v>
      </c>
    </row>
    <row r="5015" spans="2:30" ht="15" customHeight="1" x14ac:dyDescent="0.45">
      <c r="B5015" t="s">
        <v>419</v>
      </c>
      <c r="C5015" t="s">
        <v>191</v>
      </c>
      <c r="D5015" t="s">
        <v>3634</v>
      </c>
      <c r="E5015" t="s">
        <v>3635</v>
      </c>
      <c r="F5015" t="s">
        <v>7115</v>
      </c>
      <c r="G5015" t="s">
        <v>422</v>
      </c>
      <c r="H5015" t="s">
        <v>832</v>
      </c>
      <c r="J5015">
        <v>1</v>
      </c>
      <c r="K5015">
        <v>33.050697779735998</v>
      </c>
      <c r="L5015">
        <v>26.3005229657076</v>
      </c>
      <c r="M5015">
        <v>23.176248784360901</v>
      </c>
      <c r="N5015">
        <v>15</v>
      </c>
      <c r="O5015">
        <v>15</v>
      </c>
      <c r="P5015">
        <v>15</v>
      </c>
      <c r="Q5015">
        <v>15</v>
      </c>
      <c r="R5015">
        <v>15</v>
      </c>
      <c r="S5015">
        <v>15</v>
      </c>
      <c r="T5015">
        <v>15</v>
      </c>
      <c r="U5015">
        <v>15</v>
      </c>
      <c r="V5015">
        <v>15</v>
      </c>
      <c r="W5015">
        <v>15</v>
      </c>
      <c r="X5015">
        <v>15</v>
      </c>
      <c r="Y5015">
        <v>15</v>
      </c>
      <c r="Z5015">
        <v>15</v>
      </c>
      <c r="AA5015">
        <v>15</v>
      </c>
      <c r="AB5015">
        <v>15</v>
      </c>
      <c r="AC5015">
        <v>15</v>
      </c>
      <c r="AD5015">
        <v>15</v>
      </c>
    </row>
    <row r="5016" spans="2:30" ht="15" customHeight="1" x14ac:dyDescent="0.45">
      <c r="B5016" t="s">
        <v>419</v>
      </c>
      <c r="C5016" t="s">
        <v>191</v>
      </c>
      <c r="D5016" t="s">
        <v>3637</v>
      </c>
      <c r="E5016" t="s">
        <v>3638</v>
      </c>
      <c r="F5016" t="s">
        <v>7116</v>
      </c>
      <c r="G5016" t="s">
        <v>422</v>
      </c>
      <c r="H5016" t="s">
        <v>3640</v>
      </c>
      <c r="J5016">
        <v>1</v>
      </c>
      <c r="K5016">
        <v>0.61781329947639696</v>
      </c>
      <c r="L5016">
        <v>0.61950873853111599</v>
      </c>
      <c r="M5016">
        <v>0.61795996668478803</v>
      </c>
      <c r="N5016">
        <v>0.616415066768076</v>
      </c>
      <c r="O5016">
        <v>0.61487402910115596</v>
      </c>
      <c r="P5016">
        <v>0.61333684402840305</v>
      </c>
      <c r="Q5016">
        <v>0.61180350191833199</v>
      </c>
      <c r="R5016">
        <v>0.61027399316353703</v>
      </c>
      <c r="S5016">
        <v>0.60874830818062797</v>
      </c>
      <c r="T5016">
        <v>0.60722643741017601</v>
      </c>
      <c r="U5016">
        <v>0.60570837131665101</v>
      </c>
      <c r="V5016">
        <v>0.60419410038835897</v>
      </c>
      <c r="W5016">
        <v>0.602683615137388</v>
      </c>
      <c r="X5016">
        <v>0.60117690609954499</v>
      </c>
      <c r="Y5016">
        <v>0.59967396383429605</v>
      </c>
      <c r="Z5016">
        <v>0.59817477892471005</v>
      </c>
      <c r="AA5016">
        <v>0.59667934197739902</v>
      </c>
      <c r="AB5016">
        <v>0.59518764362245502</v>
      </c>
      <c r="AC5016">
        <v>0.593699674513399</v>
      </c>
      <c r="AD5016">
        <v>0.59221542532711602</v>
      </c>
    </row>
    <row r="5017" spans="2:30" ht="15" customHeight="1" x14ac:dyDescent="0.45">
      <c r="B5017" t="s">
        <v>419</v>
      </c>
      <c r="C5017" t="s">
        <v>191</v>
      </c>
      <c r="D5017" t="s">
        <v>3641</v>
      </c>
      <c r="E5017" t="s">
        <v>3642</v>
      </c>
      <c r="F5017" t="s">
        <v>7117</v>
      </c>
      <c r="G5017" t="s">
        <v>422</v>
      </c>
      <c r="H5017" t="s">
        <v>3640</v>
      </c>
      <c r="J5017">
        <v>2</v>
      </c>
      <c r="K5017">
        <v>0.61781329947639696</v>
      </c>
      <c r="L5017">
        <v>0.61950873853111599</v>
      </c>
      <c r="M5017">
        <v>0.61795996668478803</v>
      </c>
      <c r="N5017">
        <v>0.616415066768076</v>
      </c>
      <c r="O5017">
        <v>0.61487402910115596</v>
      </c>
      <c r="P5017">
        <v>0.61333684402840305</v>
      </c>
      <c r="Q5017">
        <v>0.61180350191833199</v>
      </c>
      <c r="R5017">
        <v>0.61027399316353703</v>
      </c>
      <c r="S5017">
        <v>0.60874830818062797</v>
      </c>
      <c r="T5017">
        <v>0.60722643741017601</v>
      </c>
      <c r="U5017">
        <v>0.60570837131665101</v>
      </c>
      <c r="V5017">
        <v>0.60419410038835897</v>
      </c>
      <c r="W5017">
        <v>0.602683615137388</v>
      </c>
      <c r="X5017">
        <v>0.60117690609954499</v>
      </c>
      <c r="Y5017">
        <v>0.59967396383429605</v>
      </c>
      <c r="Z5017">
        <v>0.59817477892471005</v>
      </c>
      <c r="AA5017">
        <v>0.59667934197739902</v>
      </c>
      <c r="AB5017">
        <v>0.59518764362245502</v>
      </c>
      <c r="AC5017">
        <v>0.593699674513399</v>
      </c>
      <c r="AD5017">
        <v>0.59221542532711602</v>
      </c>
    </row>
    <row r="5018" spans="2:30" ht="15" customHeight="1" x14ac:dyDescent="0.45">
      <c r="B5018" t="s">
        <v>419</v>
      </c>
      <c r="C5018" t="s">
        <v>191</v>
      </c>
      <c r="D5018" t="s">
        <v>3644</v>
      </c>
      <c r="E5018" t="s">
        <v>3645</v>
      </c>
      <c r="F5018" t="s">
        <v>7118</v>
      </c>
      <c r="G5018" t="s">
        <v>422</v>
      </c>
      <c r="H5018" t="s">
        <v>3640</v>
      </c>
      <c r="J5018">
        <v>1</v>
      </c>
      <c r="K5018">
        <v>0</v>
      </c>
      <c r="L5018">
        <v>0</v>
      </c>
      <c r="M5018">
        <v>0</v>
      </c>
      <c r="N5018">
        <v>0</v>
      </c>
      <c r="O5018">
        <v>0</v>
      </c>
      <c r="P5018">
        <v>0</v>
      </c>
      <c r="Q5018">
        <v>0</v>
      </c>
      <c r="R5018">
        <v>0</v>
      </c>
      <c r="S5018">
        <v>0</v>
      </c>
      <c r="T5018">
        <v>0</v>
      </c>
      <c r="U5018">
        <v>0</v>
      </c>
      <c r="V5018">
        <v>0</v>
      </c>
      <c r="W5018">
        <v>0</v>
      </c>
      <c r="X5018">
        <v>0</v>
      </c>
      <c r="Y5018">
        <v>0</v>
      </c>
      <c r="Z5018">
        <v>0</v>
      </c>
      <c r="AA5018">
        <v>0</v>
      </c>
      <c r="AB5018">
        <v>0</v>
      </c>
      <c r="AC5018">
        <v>0</v>
      </c>
      <c r="AD5018">
        <v>0</v>
      </c>
    </row>
    <row r="5019" spans="2:30" ht="15" customHeight="1" x14ac:dyDescent="0.45">
      <c r="B5019" t="s">
        <v>419</v>
      </c>
      <c r="C5019" t="s">
        <v>191</v>
      </c>
      <c r="D5019" t="s">
        <v>3647</v>
      </c>
      <c r="E5019" t="s">
        <v>3648</v>
      </c>
      <c r="F5019" t="s">
        <v>7119</v>
      </c>
      <c r="G5019" t="s">
        <v>422</v>
      </c>
      <c r="H5019" t="s">
        <v>3640</v>
      </c>
      <c r="J5019">
        <v>2</v>
      </c>
      <c r="K5019">
        <v>0</v>
      </c>
      <c r="L5019">
        <v>0</v>
      </c>
      <c r="M5019">
        <v>0</v>
      </c>
      <c r="N5019">
        <v>0</v>
      </c>
      <c r="O5019">
        <v>0</v>
      </c>
      <c r="P5019">
        <v>0</v>
      </c>
      <c r="Q5019">
        <v>0</v>
      </c>
      <c r="R5019">
        <v>0</v>
      </c>
      <c r="S5019">
        <v>0</v>
      </c>
      <c r="T5019">
        <v>0</v>
      </c>
      <c r="U5019">
        <v>0</v>
      </c>
      <c r="V5019">
        <v>0</v>
      </c>
      <c r="W5019">
        <v>0</v>
      </c>
      <c r="X5019">
        <v>0</v>
      </c>
      <c r="Y5019">
        <v>0</v>
      </c>
      <c r="Z5019">
        <v>0</v>
      </c>
      <c r="AA5019">
        <v>0</v>
      </c>
      <c r="AB5019">
        <v>0</v>
      </c>
      <c r="AC5019">
        <v>0</v>
      </c>
      <c r="AD5019">
        <v>0</v>
      </c>
    </row>
    <row r="5020" spans="2:30" ht="15" customHeight="1" x14ac:dyDescent="0.45">
      <c r="B5020" t="s">
        <v>419</v>
      </c>
      <c r="C5020" t="s">
        <v>191</v>
      </c>
      <c r="D5020" t="s">
        <v>3650</v>
      </c>
      <c r="E5020" t="s">
        <v>682</v>
      </c>
      <c r="F5020" t="s">
        <v>6229</v>
      </c>
      <c r="G5020" t="s">
        <v>422</v>
      </c>
      <c r="H5020" t="s">
        <v>3640</v>
      </c>
      <c r="J5020">
        <v>1</v>
      </c>
      <c r="K5020">
        <v>1.9183594836308</v>
      </c>
      <c r="L5020">
        <v>1.9236239568823399</v>
      </c>
      <c r="M5020">
        <v>1.9495786224001399</v>
      </c>
      <c r="N5020">
        <v>1.95283247583308</v>
      </c>
      <c r="O5020">
        <v>1.9534450933804699</v>
      </c>
      <c r="P5020">
        <v>1.9551539131253499</v>
      </c>
      <c r="Q5020">
        <v>1.9589917133836801</v>
      </c>
      <c r="R5020">
        <v>1.9630166950626</v>
      </c>
      <c r="S5020">
        <v>1.9667559743802101</v>
      </c>
      <c r="T5020">
        <v>1.9705482294793299</v>
      </c>
      <c r="U5020">
        <v>1.96025919454983</v>
      </c>
      <c r="V5020">
        <v>1.9502826855119699</v>
      </c>
      <c r="W5020">
        <v>1.9406091533186001</v>
      </c>
      <c r="X5020">
        <v>1.93131364777301</v>
      </c>
      <c r="Y5020">
        <v>1.92240190240043</v>
      </c>
      <c r="Z5020">
        <v>1.91265012660811</v>
      </c>
      <c r="AA5020">
        <v>1.9034360265766099</v>
      </c>
      <c r="AB5020">
        <v>1.89485334972414</v>
      </c>
      <c r="AC5020">
        <v>1.88701142165699</v>
      </c>
      <c r="AD5020">
        <v>1.8792374416312101</v>
      </c>
    </row>
    <row r="5021" spans="2:30" ht="15" customHeight="1" x14ac:dyDescent="0.45">
      <c r="B5021" t="s">
        <v>419</v>
      </c>
      <c r="C5021" t="s">
        <v>191</v>
      </c>
      <c r="D5021" t="s">
        <v>3651</v>
      </c>
      <c r="E5021" t="s">
        <v>688</v>
      </c>
      <c r="F5021" t="s">
        <v>6231</v>
      </c>
      <c r="G5021" t="s">
        <v>422</v>
      </c>
      <c r="H5021" t="s">
        <v>3640</v>
      </c>
      <c r="J5021">
        <v>1</v>
      </c>
      <c r="K5021">
        <v>15.788350712964199</v>
      </c>
      <c r="L5021">
        <v>17.709445005999601</v>
      </c>
      <c r="M5021">
        <v>18.013645438268199</v>
      </c>
      <c r="N5021">
        <v>18.257946899703899</v>
      </c>
      <c r="O5021">
        <v>18.543872981674799</v>
      </c>
      <c r="P5021">
        <v>18.938934819449599</v>
      </c>
      <c r="Q5021">
        <v>19.358782038364801</v>
      </c>
      <c r="R5021">
        <v>19.807872441783299</v>
      </c>
      <c r="S5021">
        <v>20.258477071762002</v>
      </c>
      <c r="T5021">
        <v>20.860030119397202</v>
      </c>
      <c r="U5021">
        <v>21.634014903127699</v>
      </c>
      <c r="V5021">
        <v>22.435010302638702</v>
      </c>
      <c r="W5021">
        <v>23.263891338460699</v>
      </c>
      <c r="X5021">
        <v>24.1215588110414</v>
      </c>
      <c r="Y5021">
        <v>25.008939966964501</v>
      </c>
      <c r="Z5021">
        <v>25.926989179128299</v>
      </c>
      <c r="AA5021">
        <v>26.876688641065499</v>
      </c>
      <c r="AB5021">
        <v>27.859049075584299</v>
      </c>
      <c r="AC5021">
        <v>28.8751104579081</v>
      </c>
      <c r="AD5021">
        <v>29.925942753490901</v>
      </c>
    </row>
    <row r="5022" spans="2:30" ht="15" customHeight="1" x14ac:dyDescent="0.45">
      <c r="B5022" t="s">
        <v>419</v>
      </c>
      <c r="C5022" t="s">
        <v>191</v>
      </c>
      <c r="D5022" t="s">
        <v>3652</v>
      </c>
      <c r="E5022" t="s">
        <v>694</v>
      </c>
      <c r="F5022" t="s">
        <v>6233</v>
      </c>
      <c r="G5022" t="s">
        <v>422</v>
      </c>
      <c r="H5022" t="s">
        <v>3640</v>
      </c>
      <c r="J5022">
        <v>1</v>
      </c>
      <c r="K5022">
        <v>35.126042972388703</v>
      </c>
      <c r="L5022">
        <v>35.772328129626999</v>
      </c>
      <c r="M5022">
        <v>36.324796517729403</v>
      </c>
      <c r="N5022">
        <v>36.808206357318902</v>
      </c>
      <c r="O5022">
        <v>37.2570869226521</v>
      </c>
      <c r="P5022">
        <v>38.0022286611051</v>
      </c>
      <c r="Q5022">
        <v>38.762273234327203</v>
      </c>
      <c r="R5022">
        <v>39.537518629955201</v>
      </c>
      <c r="S5022">
        <v>40.328269050895301</v>
      </c>
      <c r="T5022">
        <v>41.538117156951401</v>
      </c>
      <c r="U5022">
        <v>43.199641663677198</v>
      </c>
      <c r="V5022">
        <v>44.92762714349</v>
      </c>
      <c r="W5022">
        <v>46.724732035025902</v>
      </c>
      <c r="X5022">
        <v>48.5937211144551</v>
      </c>
      <c r="Y5022">
        <v>50.537469748982602</v>
      </c>
      <c r="Z5022">
        <v>52.5589683204892</v>
      </c>
      <c r="AA5022">
        <v>54.6613268261179</v>
      </c>
      <c r="AB5022">
        <v>56.847779662884101</v>
      </c>
      <c r="AC5022">
        <v>59.121690603669897</v>
      </c>
      <c r="AD5022">
        <v>61.486557972257799</v>
      </c>
    </row>
    <row r="5023" spans="2:30" ht="15" customHeight="1" x14ac:dyDescent="0.45">
      <c r="B5023" t="s">
        <v>419</v>
      </c>
      <c r="C5023" t="s">
        <v>191</v>
      </c>
      <c r="D5023" t="s">
        <v>3653</v>
      </c>
      <c r="E5023" t="s">
        <v>697</v>
      </c>
      <c r="F5023" t="s">
        <v>6234</v>
      </c>
      <c r="G5023" t="s">
        <v>422</v>
      </c>
      <c r="H5023" t="s">
        <v>3640</v>
      </c>
      <c r="J5023">
        <v>1</v>
      </c>
      <c r="K5023">
        <v>8.9167735999999997E-2</v>
      </c>
      <c r="L5023">
        <v>0.106864256591645</v>
      </c>
      <c r="M5023">
        <v>0.108434250567037</v>
      </c>
      <c r="N5023">
        <v>0.110108910807454</v>
      </c>
      <c r="O5023">
        <v>0.111574238517819</v>
      </c>
      <c r="P5023">
        <v>0.112934899963159</v>
      </c>
      <c r="Q5023">
        <v>0.115193597962422</v>
      </c>
      <c r="R5023">
        <v>0.11749746992167</v>
      </c>
      <c r="S5023">
        <v>0.119847419110771</v>
      </c>
      <c r="T5023">
        <v>0.122244367639519</v>
      </c>
      <c r="U5023">
        <v>0.12591169877337099</v>
      </c>
      <c r="V5023">
        <v>0.13094816618004099</v>
      </c>
      <c r="W5023">
        <v>0.13618609226120801</v>
      </c>
      <c r="X5023">
        <v>0.14163353536298001</v>
      </c>
      <c r="Y5023">
        <v>0.14729887616527501</v>
      </c>
      <c r="Z5023">
        <v>0.15319083057517399</v>
      </c>
      <c r="AA5023">
        <v>0.15931846313599901</v>
      </c>
      <c r="AB5023">
        <v>0.16569120097277101</v>
      </c>
      <c r="AC5023">
        <v>0.17231884829546701</v>
      </c>
      <c r="AD5023">
        <v>0.17921160148242199</v>
      </c>
    </row>
    <row r="5024" spans="2:30" ht="15" customHeight="1" x14ac:dyDescent="0.45">
      <c r="B5024" t="s">
        <v>419</v>
      </c>
      <c r="C5024" t="s">
        <v>191</v>
      </c>
      <c r="D5024" t="s">
        <v>3654</v>
      </c>
      <c r="E5024" t="s">
        <v>676</v>
      </c>
      <c r="F5024" t="s">
        <v>6227</v>
      </c>
      <c r="G5024" t="s">
        <v>422</v>
      </c>
      <c r="H5024" t="s">
        <v>3640</v>
      </c>
      <c r="J5024">
        <v>1</v>
      </c>
      <c r="K5024">
        <v>53.087639112183702</v>
      </c>
      <c r="L5024">
        <v>55.678150773981201</v>
      </c>
      <c r="M5024">
        <v>56.591949464302601</v>
      </c>
      <c r="N5024">
        <v>57.340453153368202</v>
      </c>
      <c r="O5024">
        <v>58.083369000928201</v>
      </c>
      <c r="P5024">
        <v>59.2336991904371</v>
      </c>
      <c r="Q5024">
        <v>60.428256184953099</v>
      </c>
      <c r="R5024">
        <v>61.667203421556202</v>
      </c>
      <c r="S5024">
        <v>62.922470538923697</v>
      </c>
      <c r="T5024">
        <v>64.748000314064797</v>
      </c>
      <c r="U5024">
        <v>67.184910935311606</v>
      </c>
      <c r="V5024">
        <v>69.717117766655804</v>
      </c>
      <c r="W5024">
        <v>72.346976143126</v>
      </c>
      <c r="X5024">
        <v>75.078233759580996</v>
      </c>
      <c r="Y5024">
        <v>77.914706259845602</v>
      </c>
      <c r="Z5024">
        <v>80.8591221434408</v>
      </c>
      <c r="AA5024">
        <v>83.916959092338899</v>
      </c>
      <c r="AB5024">
        <v>87.092564019851096</v>
      </c>
      <c r="AC5024">
        <v>90.390458318112593</v>
      </c>
      <c r="AD5024">
        <v>93.814546078030403</v>
      </c>
    </row>
    <row r="5025" spans="2:30" ht="15" customHeight="1" x14ac:dyDescent="0.45">
      <c r="B5025" t="s">
        <v>419</v>
      </c>
      <c r="C5025" t="s">
        <v>191</v>
      </c>
      <c r="D5025" t="s">
        <v>3655</v>
      </c>
      <c r="E5025" t="s">
        <v>679</v>
      </c>
      <c r="F5025" t="s">
        <v>6228</v>
      </c>
      <c r="G5025" t="s">
        <v>422</v>
      </c>
      <c r="H5025" t="s">
        <v>3640</v>
      </c>
      <c r="J5025">
        <v>1</v>
      </c>
      <c r="K5025">
        <v>53.087639112183702</v>
      </c>
      <c r="L5025">
        <v>55.678150773981201</v>
      </c>
      <c r="M5025">
        <v>56.591949464302601</v>
      </c>
      <c r="N5025">
        <v>57.340453153368202</v>
      </c>
      <c r="O5025">
        <v>58.083369000928201</v>
      </c>
      <c r="P5025">
        <v>59.2336991904371</v>
      </c>
      <c r="Q5025">
        <v>60.428256184953099</v>
      </c>
      <c r="R5025">
        <v>61.667203421556202</v>
      </c>
      <c r="S5025">
        <v>62.922470538923697</v>
      </c>
      <c r="T5025">
        <v>64.748000314064797</v>
      </c>
      <c r="U5025">
        <v>67.184910935311606</v>
      </c>
      <c r="V5025">
        <v>69.717117766655804</v>
      </c>
      <c r="W5025">
        <v>72.346976143126</v>
      </c>
      <c r="X5025">
        <v>75.078233759580996</v>
      </c>
      <c r="Y5025">
        <v>77.914706259845602</v>
      </c>
      <c r="Z5025">
        <v>80.8591221434408</v>
      </c>
      <c r="AA5025">
        <v>83.916959092338899</v>
      </c>
      <c r="AB5025">
        <v>87.092564019851096</v>
      </c>
      <c r="AC5025">
        <v>90.390458318112593</v>
      </c>
      <c r="AD5025">
        <v>93.814546078030403</v>
      </c>
    </row>
    <row r="5026" spans="2:30" ht="15" customHeight="1" x14ac:dyDescent="0.45">
      <c r="B5026" t="s">
        <v>419</v>
      </c>
      <c r="C5026" t="s">
        <v>191</v>
      </c>
      <c r="D5026" t="s">
        <v>3656</v>
      </c>
      <c r="E5026" t="s">
        <v>709</v>
      </c>
      <c r="F5026" t="s">
        <v>6238</v>
      </c>
      <c r="G5026" t="s">
        <v>422</v>
      </c>
      <c r="H5026" t="s">
        <v>3640</v>
      </c>
      <c r="J5026">
        <v>2</v>
      </c>
      <c r="K5026">
        <v>1.9183594836308</v>
      </c>
      <c r="L5026">
        <v>1.9236239568823399</v>
      </c>
      <c r="M5026">
        <v>1.94957873529915</v>
      </c>
      <c r="N5026">
        <v>1.9528325814899601</v>
      </c>
      <c r="O5026">
        <v>1.9527440067764901</v>
      </c>
      <c r="P5026">
        <v>1.9534625405964701</v>
      </c>
      <c r="Q5026">
        <v>1.9578052923513001</v>
      </c>
      <c r="R5026">
        <v>1.96177009814041</v>
      </c>
      <c r="S5026">
        <v>1.9657197535359301</v>
      </c>
      <c r="T5026">
        <v>1.96948528965353</v>
      </c>
      <c r="U5026">
        <v>1.9591822730825701</v>
      </c>
      <c r="V5026">
        <v>1.9491503956815801</v>
      </c>
      <c r="W5026">
        <v>1.9394451404478099</v>
      </c>
      <c r="X5026">
        <v>1.9301183041162899</v>
      </c>
      <c r="Y5026">
        <v>1.92117951259327</v>
      </c>
      <c r="Z5026">
        <v>1.91139852739869</v>
      </c>
      <c r="AA5026">
        <v>1.9021546536590299</v>
      </c>
      <c r="AB5026">
        <v>1.89353997327561</v>
      </c>
      <c r="AC5026">
        <v>1.8856698096906399</v>
      </c>
      <c r="AD5026">
        <v>1.87785264855254</v>
      </c>
    </row>
    <row r="5027" spans="2:30" ht="15" customHeight="1" x14ac:dyDescent="0.45">
      <c r="B5027" t="s">
        <v>419</v>
      </c>
      <c r="C5027" t="s">
        <v>191</v>
      </c>
      <c r="D5027" t="s">
        <v>3657</v>
      </c>
      <c r="E5027" t="s">
        <v>714</v>
      </c>
      <c r="F5027" t="s">
        <v>6240</v>
      </c>
      <c r="G5027" t="s">
        <v>422</v>
      </c>
      <c r="H5027" t="s">
        <v>3640</v>
      </c>
      <c r="J5027">
        <v>2</v>
      </c>
      <c r="K5027">
        <v>15.788350712964199</v>
      </c>
      <c r="L5027">
        <v>17.709445005999601</v>
      </c>
      <c r="M5027">
        <v>18.013645438268199</v>
      </c>
      <c r="N5027">
        <v>18.257946899703899</v>
      </c>
      <c r="O5027">
        <v>18.543872981674799</v>
      </c>
      <c r="P5027">
        <v>18.9389348258211</v>
      </c>
      <c r="Q5027">
        <v>19.358008898300898</v>
      </c>
      <c r="R5027">
        <v>19.806877564797102</v>
      </c>
      <c r="S5027">
        <v>20.258015476375199</v>
      </c>
      <c r="T5027">
        <v>20.859577559597199</v>
      </c>
      <c r="U5027">
        <v>21.633781156355301</v>
      </c>
      <c r="V5027">
        <v>22.435007392752802</v>
      </c>
      <c r="W5027">
        <v>23.263940038611999</v>
      </c>
      <c r="X5027">
        <v>24.121721959139801</v>
      </c>
      <c r="Y5027">
        <v>25.009318219809799</v>
      </c>
      <c r="Z5027">
        <v>25.927308479125902</v>
      </c>
      <c r="AA5027">
        <v>26.8770188335047</v>
      </c>
      <c r="AB5027">
        <v>27.859353440707</v>
      </c>
      <c r="AC5027">
        <v>28.875370852661501</v>
      </c>
      <c r="AD5027">
        <v>29.9262030046057</v>
      </c>
    </row>
    <row r="5028" spans="2:30" ht="15" customHeight="1" x14ac:dyDescent="0.45">
      <c r="B5028" t="s">
        <v>419</v>
      </c>
      <c r="C5028" t="s">
        <v>191</v>
      </c>
      <c r="D5028" t="s">
        <v>3658</v>
      </c>
      <c r="E5028" t="s">
        <v>720</v>
      </c>
      <c r="F5028" t="s">
        <v>6242</v>
      </c>
      <c r="G5028" t="s">
        <v>422</v>
      </c>
      <c r="H5028" t="s">
        <v>3640</v>
      </c>
      <c r="J5028">
        <v>2</v>
      </c>
      <c r="K5028">
        <v>35.126042972388703</v>
      </c>
      <c r="L5028">
        <v>35.772328129626999</v>
      </c>
      <c r="M5028">
        <v>36.324796517729403</v>
      </c>
      <c r="N5028">
        <v>36.808206357318902</v>
      </c>
      <c r="O5028">
        <v>37.2570869226521</v>
      </c>
      <c r="P5028">
        <v>38.0022286611051</v>
      </c>
      <c r="Q5028">
        <v>38.762273234327203</v>
      </c>
      <c r="R5028">
        <v>39.537518629955201</v>
      </c>
      <c r="S5028">
        <v>40.328269050895301</v>
      </c>
      <c r="T5028">
        <v>41.538117156951401</v>
      </c>
      <c r="U5028">
        <v>43.199641663677198</v>
      </c>
      <c r="V5028">
        <v>44.92762714349</v>
      </c>
      <c r="W5028">
        <v>46.724732035025902</v>
      </c>
      <c r="X5028">
        <v>48.5937211144551</v>
      </c>
      <c r="Y5028">
        <v>50.537469748982602</v>
      </c>
      <c r="Z5028">
        <v>52.5589683204892</v>
      </c>
      <c r="AA5028">
        <v>54.6613268261179</v>
      </c>
      <c r="AB5028">
        <v>56.847779662884101</v>
      </c>
      <c r="AC5028">
        <v>59.121690603669897</v>
      </c>
      <c r="AD5028">
        <v>61.486557972257799</v>
      </c>
    </row>
    <row r="5029" spans="2:30" ht="15" customHeight="1" x14ac:dyDescent="0.45">
      <c r="B5029" t="s">
        <v>419</v>
      </c>
      <c r="C5029" t="s">
        <v>191</v>
      </c>
      <c r="D5029" t="s">
        <v>3659</v>
      </c>
      <c r="E5029" t="s">
        <v>723</v>
      </c>
      <c r="F5029" t="s">
        <v>6243</v>
      </c>
      <c r="G5029" t="s">
        <v>422</v>
      </c>
      <c r="H5029" t="s">
        <v>3640</v>
      </c>
      <c r="J5029">
        <v>2</v>
      </c>
      <c r="K5029">
        <v>8.9167735999999997E-2</v>
      </c>
      <c r="L5029">
        <v>0.106864256591645</v>
      </c>
      <c r="M5029">
        <v>0.108434250567037</v>
      </c>
      <c r="N5029">
        <v>0.110108910807454</v>
      </c>
      <c r="O5029">
        <v>0.111574238517819</v>
      </c>
      <c r="P5029">
        <v>0.112934899963159</v>
      </c>
      <c r="Q5029">
        <v>0.115193597962422</v>
      </c>
      <c r="R5029">
        <v>0.11749746992167</v>
      </c>
      <c r="S5029">
        <v>0.119847419110771</v>
      </c>
      <c r="T5029">
        <v>0.122244367639519</v>
      </c>
      <c r="U5029">
        <v>0.12591169877337099</v>
      </c>
      <c r="V5029">
        <v>0.13094816618004099</v>
      </c>
      <c r="W5029">
        <v>0.13618609226120801</v>
      </c>
      <c r="X5029">
        <v>0.14163353536298001</v>
      </c>
      <c r="Y5029">
        <v>0.14729887616527501</v>
      </c>
      <c r="Z5029">
        <v>0.15319083057517399</v>
      </c>
      <c r="AA5029">
        <v>0.15931846313599901</v>
      </c>
      <c r="AB5029">
        <v>0.16569120097277101</v>
      </c>
      <c r="AC5029">
        <v>0.17231884829546701</v>
      </c>
      <c r="AD5029">
        <v>0.17921160148242199</v>
      </c>
    </row>
    <row r="5030" spans="2:30" ht="15" customHeight="1" x14ac:dyDescent="0.45">
      <c r="B5030" t="s">
        <v>419</v>
      </c>
      <c r="C5030" t="s">
        <v>191</v>
      </c>
      <c r="D5030" t="s">
        <v>3660</v>
      </c>
      <c r="E5030" t="s">
        <v>703</v>
      </c>
      <c r="F5030" t="s">
        <v>6236</v>
      </c>
      <c r="G5030" t="s">
        <v>422</v>
      </c>
      <c r="H5030" t="s">
        <v>3640</v>
      </c>
      <c r="J5030">
        <v>2</v>
      </c>
      <c r="K5030">
        <v>53.087639112183702</v>
      </c>
      <c r="L5030">
        <v>55.678150773981201</v>
      </c>
      <c r="M5030">
        <v>56.591949577201603</v>
      </c>
      <c r="N5030">
        <v>57.340453259025097</v>
      </c>
      <c r="O5030">
        <v>58.067679085364603</v>
      </c>
      <c r="P5030">
        <v>59.222151298105402</v>
      </c>
      <c r="Q5030">
        <v>60.418180044745</v>
      </c>
      <c r="R5030">
        <v>61.657803701032101</v>
      </c>
      <c r="S5030">
        <v>62.913884010114501</v>
      </c>
      <c r="T5030">
        <v>64.739148174320505</v>
      </c>
      <c r="U5030">
        <v>67.176043975261507</v>
      </c>
      <c r="V5030">
        <v>69.708205441612904</v>
      </c>
      <c r="W5030">
        <v>72.337865440723505</v>
      </c>
      <c r="X5030">
        <v>75.068996143925602</v>
      </c>
      <c r="Y5030">
        <v>77.905439973113005</v>
      </c>
      <c r="Z5030">
        <v>80.849548299468694</v>
      </c>
      <c r="AA5030">
        <v>83.907142290717701</v>
      </c>
      <c r="AB5030">
        <v>87.082459693117798</v>
      </c>
      <c r="AC5030">
        <v>90.380048831633005</v>
      </c>
      <c r="AD5030">
        <v>93.803857634602295</v>
      </c>
    </row>
    <row r="5031" spans="2:30" ht="15" customHeight="1" x14ac:dyDescent="0.45">
      <c r="B5031" t="s">
        <v>419</v>
      </c>
      <c r="C5031" t="s">
        <v>191</v>
      </c>
      <c r="D5031" t="s">
        <v>3661</v>
      </c>
      <c r="E5031" t="s">
        <v>706</v>
      </c>
      <c r="F5031" t="s">
        <v>6237</v>
      </c>
      <c r="G5031" t="s">
        <v>422</v>
      </c>
      <c r="H5031" t="s">
        <v>3640</v>
      </c>
      <c r="J5031">
        <v>2</v>
      </c>
      <c r="K5031">
        <v>53.087639112183702</v>
      </c>
      <c r="L5031">
        <v>55.678150773981201</v>
      </c>
      <c r="M5031">
        <v>56.591949577201603</v>
      </c>
      <c r="N5031">
        <v>57.340453259025097</v>
      </c>
      <c r="O5031">
        <v>58.067679085364603</v>
      </c>
      <c r="P5031">
        <v>59.222151298105402</v>
      </c>
      <c r="Q5031">
        <v>60.418180044745</v>
      </c>
      <c r="R5031">
        <v>61.657803701032101</v>
      </c>
      <c r="S5031">
        <v>62.913884010114501</v>
      </c>
      <c r="T5031">
        <v>64.739148174320505</v>
      </c>
      <c r="U5031">
        <v>67.176043975261507</v>
      </c>
      <c r="V5031">
        <v>69.708205441612904</v>
      </c>
      <c r="W5031">
        <v>72.337865440723505</v>
      </c>
      <c r="X5031">
        <v>75.068996143925602</v>
      </c>
      <c r="Y5031">
        <v>77.905439973113005</v>
      </c>
      <c r="Z5031">
        <v>80.849548299468694</v>
      </c>
      <c r="AA5031">
        <v>83.907142290717701</v>
      </c>
      <c r="AB5031">
        <v>87.082459693117798</v>
      </c>
      <c r="AC5031">
        <v>90.380048831633005</v>
      </c>
      <c r="AD5031">
        <v>93.803857634602295</v>
      </c>
    </row>
    <row r="5032" spans="2:30" ht="15" customHeight="1" x14ac:dyDescent="0.45">
      <c r="B5032" t="s">
        <v>419</v>
      </c>
      <c r="C5032" t="s">
        <v>191</v>
      </c>
      <c r="D5032" t="s">
        <v>3662</v>
      </c>
      <c r="E5032" t="s">
        <v>3663</v>
      </c>
      <c r="F5032" t="s">
        <v>7120</v>
      </c>
      <c r="G5032" t="s">
        <v>422</v>
      </c>
      <c r="H5032" t="s">
        <v>3640</v>
      </c>
      <c r="J5032">
        <v>1</v>
      </c>
      <c r="K5032">
        <v>0</v>
      </c>
      <c r="L5032">
        <v>0</v>
      </c>
      <c r="M5032">
        <v>0</v>
      </c>
      <c r="N5032">
        <v>0</v>
      </c>
      <c r="O5032">
        <v>0</v>
      </c>
      <c r="P5032">
        <v>0</v>
      </c>
      <c r="Q5032">
        <v>0</v>
      </c>
      <c r="R5032">
        <v>0</v>
      </c>
      <c r="S5032">
        <v>0</v>
      </c>
      <c r="T5032">
        <v>0</v>
      </c>
      <c r="U5032">
        <v>0</v>
      </c>
      <c r="V5032">
        <v>0</v>
      </c>
      <c r="W5032">
        <v>0</v>
      </c>
      <c r="X5032">
        <v>0</v>
      </c>
      <c r="Y5032">
        <v>0</v>
      </c>
      <c r="Z5032">
        <v>0</v>
      </c>
      <c r="AA5032">
        <v>0</v>
      </c>
      <c r="AB5032">
        <v>0</v>
      </c>
      <c r="AC5032">
        <v>0</v>
      </c>
      <c r="AD5032">
        <v>0</v>
      </c>
    </row>
    <row r="5033" spans="2:30" ht="15" customHeight="1" x14ac:dyDescent="0.45">
      <c r="B5033" t="s">
        <v>419</v>
      </c>
      <c r="C5033" t="s">
        <v>191</v>
      </c>
      <c r="D5033" t="s">
        <v>3665</v>
      </c>
      <c r="E5033" t="s">
        <v>3666</v>
      </c>
      <c r="F5033" t="s">
        <v>7121</v>
      </c>
      <c r="G5033" t="s">
        <v>422</v>
      </c>
      <c r="H5033" t="s">
        <v>3640</v>
      </c>
      <c r="J5033">
        <v>1</v>
      </c>
      <c r="K5033">
        <v>0</v>
      </c>
      <c r="L5033">
        <v>0</v>
      </c>
      <c r="M5033">
        <v>0</v>
      </c>
      <c r="N5033">
        <v>0</v>
      </c>
      <c r="O5033">
        <v>0</v>
      </c>
      <c r="P5033">
        <v>0</v>
      </c>
      <c r="Q5033">
        <v>0</v>
      </c>
      <c r="R5033">
        <v>0</v>
      </c>
      <c r="S5033">
        <v>0</v>
      </c>
      <c r="T5033">
        <v>0</v>
      </c>
      <c r="U5033">
        <v>0</v>
      </c>
      <c r="V5033">
        <v>0</v>
      </c>
      <c r="W5033">
        <v>0</v>
      </c>
      <c r="X5033">
        <v>0</v>
      </c>
      <c r="Y5033">
        <v>0</v>
      </c>
      <c r="Z5033">
        <v>0</v>
      </c>
      <c r="AA5033">
        <v>0</v>
      </c>
      <c r="AB5033">
        <v>0</v>
      </c>
      <c r="AC5033">
        <v>0</v>
      </c>
      <c r="AD5033">
        <v>0</v>
      </c>
    </row>
    <row r="5034" spans="2:30" ht="15" customHeight="1" x14ac:dyDescent="0.45">
      <c r="B5034" t="s">
        <v>419</v>
      </c>
      <c r="C5034" t="s">
        <v>191</v>
      </c>
      <c r="D5034" t="s">
        <v>3668</v>
      </c>
      <c r="E5034" t="s">
        <v>3669</v>
      </c>
      <c r="F5034" t="s">
        <v>7122</v>
      </c>
      <c r="G5034" t="s">
        <v>422</v>
      </c>
      <c r="H5034" t="s">
        <v>3640</v>
      </c>
      <c r="J5034">
        <v>1</v>
      </c>
      <c r="K5034">
        <v>0</v>
      </c>
      <c r="L5034">
        <v>0</v>
      </c>
      <c r="M5034">
        <v>0</v>
      </c>
      <c r="N5034">
        <v>0</v>
      </c>
      <c r="O5034">
        <v>0</v>
      </c>
      <c r="P5034">
        <v>0</v>
      </c>
      <c r="Q5034">
        <v>0</v>
      </c>
      <c r="R5034">
        <v>0</v>
      </c>
      <c r="S5034">
        <v>0</v>
      </c>
      <c r="T5034">
        <v>0</v>
      </c>
      <c r="U5034">
        <v>0</v>
      </c>
      <c r="V5034">
        <v>0</v>
      </c>
      <c r="W5034">
        <v>0</v>
      </c>
      <c r="X5034">
        <v>0</v>
      </c>
      <c r="Y5034">
        <v>0</v>
      </c>
      <c r="Z5034">
        <v>0</v>
      </c>
      <c r="AA5034">
        <v>0</v>
      </c>
      <c r="AB5034">
        <v>0</v>
      </c>
      <c r="AC5034">
        <v>0</v>
      </c>
      <c r="AD5034">
        <v>0</v>
      </c>
    </row>
    <row r="5035" spans="2:30" ht="15" customHeight="1" x14ac:dyDescent="0.45">
      <c r="B5035" t="s">
        <v>419</v>
      </c>
      <c r="C5035" t="s">
        <v>191</v>
      </c>
      <c r="D5035" t="s">
        <v>3671</v>
      </c>
      <c r="E5035" t="s">
        <v>3672</v>
      </c>
      <c r="F5035" t="s">
        <v>7123</v>
      </c>
      <c r="G5035" t="s">
        <v>422</v>
      </c>
      <c r="H5035" t="s">
        <v>3640</v>
      </c>
      <c r="J5035">
        <v>1</v>
      </c>
      <c r="K5035">
        <v>0</v>
      </c>
      <c r="L5035">
        <v>0</v>
      </c>
      <c r="M5035">
        <v>0</v>
      </c>
      <c r="N5035">
        <v>0</v>
      </c>
      <c r="O5035">
        <v>0</v>
      </c>
      <c r="P5035">
        <v>0</v>
      </c>
      <c r="Q5035">
        <v>0</v>
      </c>
      <c r="R5035">
        <v>0</v>
      </c>
      <c r="S5035">
        <v>0</v>
      </c>
      <c r="T5035">
        <v>0</v>
      </c>
      <c r="U5035">
        <v>0</v>
      </c>
      <c r="V5035">
        <v>0</v>
      </c>
      <c r="W5035">
        <v>0</v>
      </c>
      <c r="X5035">
        <v>0</v>
      </c>
      <c r="Y5035">
        <v>0</v>
      </c>
      <c r="Z5035">
        <v>0</v>
      </c>
      <c r="AA5035">
        <v>0</v>
      </c>
      <c r="AB5035">
        <v>0</v>
      </c>
      <c r="AC5035">
        <v>0</v>
      </c>
      <c r="AD5035">
        <v>0</v>
      </c>
    </row>
    <row r="5036" spans="2:30" ht="15" customHeight="1" x14ac:dyDescent="0.45">
      <c r="B5036" t="s">
        <v>419</v>
      </c>
      <c r="C5036" t="s">
        <v>191</v>
      </c>
      <c r="D5036" t="s">
        <v>3674</v>
      </c>
      <c r="E5036" t="s">
        <v>3675</v>
      </c>
      <c r="F5036" t="s">
        <v>7124</v>
      </c>
      <c r="G5036" t="s">
        <v>422</v>
      </c>
      <c r="H5036" t="s">
        <v>3640</v>
      </c>
      <c r="J5036">
        <v>1</v>
      </c>
      <c r="K5036">
        <v>0</v>
      </c>
      <c r="L5036">
        <v>0</v>
      </c>
      <c r="M5036">
        <v>0</v>
      </c>
      <c r="N5036">
        <v>0</v>
      </c>
      <c r="O5036">
        <v>0</v>
      </c>
      <c r="P5036">
        <v>0</v>
      </c>
      <c r="Q5036">
        <v>0</v>
      </c>
      <c r="R5036">
        <v>0</v>
      </c>
      <c r="S5036">
        <v>0</v>
      </c>
      <c r="T5036">
        <v>0</v>
      </c>
      <c r="U5036">
        <v>0</v>
      </c>
      <c r="V5036">
        <v>0</v>
      </c>
      <c r="W5036">
        <v>0</v>
      </c>
      <c r="X5036">
        <v>0</v>
      </c>
      <c r="Y5036">
        <v>0</v>
      </c>
      <c r="Z5036">
        <v>0</v>
      </c>
      <c r="AA5036">
        <v>0</v>
      </c>
      <c r="AB5036">
        <v>0</v>
      </c>
      <c r="AC5036">
        <v>0</v>
      </c>
      <c r="AD5036">
        <v>0</v>
      </c>
    </row>
    <row r="5037" spans="2:30" ht="15" customHeight="1" x14ac:dyDescent="0.45">
      <c r="B5037" t="s">
        <v>419</v>
      </c>
      <c r="C5037" t="s">
        <v>191</v>
      </c>
      <c r="D5037" t="s">
        <v>3677</v>
      </c>
      <c r="E5037" t="s">
        <v>3678</v>
      </c>
      <c r="F5037" t="s">
        <v>7125</v>
      </c>
      <c r="G5037" t="s">
        <v>422</v>
      </c>
      <c r="H5037" t="s">
        <v>3640</v>
      </c>
      <c r="J5037">
        <v>1</v>
      </c>
      <c r="K5037">
        <v>0</v>
      </c>
      <c r="L5037">
        <v>0</v>
      </c>
      <c r="M5037">
        <v>0</v>
      </c>
      <c r="N5037">
        <v>0</v>
      </c>
      <c r="O5037">
        <v>0</v>
      </c>
      <c r="P5037">
        <v>0</v>
      </c>
      <c r="Q5037">
        <v>0</v>
      </c>
      <c r="R5037">
        <v>0</v>
      </c>
      <c r="S5037">
        <v>0</v>
      </c>
      <c r="T5037">
        <v>0</v>
      </c>
      <c r="U5037">
        <v>0</v>
      </c>
      <c r="V5037">
        <v>0</v>
      </c>
      <c r="W5037">
        <v>0</v>
      </c>
      <c r="X5037">
        <v>0</v>
      </c>
      <c r="Y5037">
        <v>0</v>
      </c>
      <c r="Z5037">
        <v>0</v>
      </c>
      <c r="AA5037">
        <v>0</v>
      </c>
      <c r="AB5037">
        <v>0</v>
      </c>
      <c r="AC5037">
        <v>0</v>
      </c>
      <c r="AD5037">
        <v>0</v>
      </c>
    </row>
    <row r="5038" spans="2:30" ht="15" customHeight="1" x14ac:dyDescent="0.45">
      <c r="B5038" t="s">
        <v>419</v>
      </c>
      <c r="C5038" t="s">
        <v>191</v>
      </c>
      <c r="D5038" t="s">
        <v>3680</v>
      </c>
      <c r="E5038" t="s">
        <v>3681</v>
      </c>
      <c r="F5038" t="s">
        <v>7126</v>
      </c>
      <c r="G5038" t="s">
        <v>422</v>
      </c>
      <c r="H5038" t="s">
        <v>3640</v>
      </c>
      <c r="J5038">
        <v>1</v>
      </c>
      <c r="K5038">
        <v>0</v>
      </c>
      <c r="L5038">
        <v>0</v>
      </c>
      <c r="M5038">
        <v>0</v>
      </c>
      <c r="N5038">
        <v>0</v>
      </c>
      <c r="O5038">
        <v>0</v>
      </c>
      <c r="P5038">
        <v>0</v>
      </c>
      <c r="Q5038">
        <v>0</v>
      </c>
      <c r="R5038">
        <v>0</v>
      </c>
      <c r="S5038">
        <v>0</v>
      </c>
      <c r="T5038">
        <v>0</v>
      </c>
      <c r="U5038">
        <v>0</v>
      </c>
      <c r="V5038">
        <v>0</v>
      </c>
      <c r="W5038">
        <v>0</v>
      </c>
      <c r="X5038">
        <v>0</v>
      </c>
      <c r="Y5038">
        <v>0</v>
      </c>
      <c r="Z5038">
        <v>0</v>
      </c>
      <c r="AA5038">
        <v>0</v>
      </c>
      <c r="AB5038">
        <v>0</v>
      </c>
      <c r="AC5038">
        <v>0</v>
      </c>
      <c r="AD5038">
        <v>0</v>
      </c>
    </row>
    <row r="5039" spans="2:30" ht="15" customHeight="1" x14ac:dyDescent="0.45">
      <c r="B5039" t="s">
        <v>419</v>
      </c>
      <c r="C5039" t="s">
        <v>191</v>
      </c>
      <c r="D5039" t="s">
        <v>3683</v>
      </c>
      <c r="E5039" t="s">
        <v>3684</v>
      </c>
      <c r="F5039" t="s">
        <v>7127</v>
      </c>
      <c r="G5039" t="s">
        <v>422</v>
      </c>
      <c r="H5039" t="s">
        <v>3640</v>
      </c>
      <c r="J5039">
        <v>1</v>
      </c>
      <c r="K5039">
        <v>0</v>
      </c>
      <c r="L5039">
        <v>0</v>
      </c>
      <c r="M5039">
        <v>0</v>
      </c>
      <c r="N5039">
        <v>0</v>
      </c>
      <c r="O5039">
        <v>0</v>
      </c>
      <c r="P5039">
        <v>0</v>
      </c>
      <c r="Q5039">
        <v>0</v>
      </c>
      <c r="R5039">
        <v>0</v>
      </c>
      <c r="S5039">
        <v>0</v>
      </c>
      <c r="T5039">
        <v>0</v>
      </c>
      <c r="U5039">
        <v>0</v>
      </c>
      <c r="V5039">
        <v>0</v>
      </c>
      <c r="W5039">
        <v>0</v>
      </c>
      <c r="X5039">
        <v>0</v>
      </c>
      <c r="Y5039">
        <v>0</v>
      </c>
      <c r="Z5039">
        <v>0</v>
      </c>
      <c r="AA5039">
        <v>0</v>
      </c>
      <c r="AB5039">
        <v>0</v>
      </c>
      <c r="AC5039">
        <v>0</v>
      </c>
      <c r="AD5039">
        <v>0</v>
      </c>
    </row>
    <row r="5040" spans="2:30" ht="15" customHeight="1" x14ac:dyDescent="0.45">
      <c r="B5040" t="s">
        <v>419</v>
      </c>
      <c r="C5040" t="s">
        <v>191</v>
      </c>
      <c r="D5040" t="s">
        <v>3686</v>
      </c>
      <c r="E5040" t="s">
        <v>3687</v>
      </c>
      <c r="F5040" t="s">
        <v>7128</v>
      </c>
      <c r="G5040" t="s">
        <v>422</v>
      </c>
      <c r="H5040" t="s">
        <v>3640</v>
      </c>
      <c r="J5040">
        <v>1</v>
      </c>
      <c r="K5040">
        <v>0</v>
      </c>
      <c r="L5040">
        <v>0</v>
      </c>
      <c r="M5040">
        <v>0</v>
      </c>
      <c r="N5040">
        <v>0</v>
      </c>
      <c r="O5040">
        <v>0</v>
      </c>
      <c r="P5040">
        <v>0</v>
      </c>
      <c r="Q5040">
        <v>0</v>
      </c>
      <c r="R5040">
        <v>0</v>
      </c>
      <c r="S5040">
        <v>0</v>
      </c>
      <c r="T5040">
        <v>0</v>
      </c>
      <c r="U5040">
        <v>0</v>
      </c>
      <c r="V5040">
        <v>0</v>
      </c>
      <c r="W5040">
        <v>0</v>
      </c>
      <c r="X5040">
        <v>0</v>
      </c>
      <c r="Y5040">
        <v>0</v>
      </c>
      <c r="Z5040">
        <v>0</v>
      </c>
      <c r="AA5040">
        <v>0</v>
      </c>
      <c r="AB5040">
        <v>0</v>
      </c>
      <c r="AC5040">
        <v>0</v>
      </c>
      <c r="AD5040">
        <v>0</v>
      </c>
    </row>
    <row r="5041" spans="2:30" ht="15" customHeight="1" x14ac:dyDescent="0.45">
      <c r="B5041" t="s">
        <v>419</v>
      </c>
      <c r="C5041" t="s">
        <v>191</v>
      </c>
      <c r="D5041" t="s">
        <v>3689</v>
      </c>
      <c r="E5041" t="s">
        <v>3690</v>
      </c>
      <c r="F5041" t="s">
        <v>7129</v>
      </c>
      <c r="G5041" t="s">
        <v>422</v>
      </c>
      <c r="H5041" t="s">
        <v>3640</v>
      </c>
      <c r="J5041">
        <v>1</v>
      </c>
      <c r="K5041">
        <v>0</v>
      </c>
      <c r="L5041">
        <v>0</v>
      </c>
      <c r="M5041">
        <v>0</v>
      </c>
      <c r="N5041">
        <v>0</v>
      </c>
      <c r="O5041">
        <v>0</v>
      </c>
      <c r="P5041">
        <v>0</v>
      </c>
      <c r="Q5041">
        <v>0</v>
      </c>
      <c r="R5041">
        <v>0</v>
      </c>
      <c r="S5041">
        <v>0</v>
      </c>
      <c r="T5041">
        <v>0</v>
      </c>
      <c r="U5041">
        <v>0</v>
      </c>
      <c r="V5041">
        <v>0</v>
      </c>
      <c r="W5041">
        <v>0</v>
      </c>
      <c r="X5041">
        <v>0</v>
      </c>
      <c r="Y5041">
        <v>0</v>
      </c>
      <c r="Z5041">
        <v>0</v>
      </c>
      <c r="AA5041">
        <v>0</v>
      </c>
      <c r="AB5041">
        <v>0</v>
      </c>
      <c r="AC5041">
        <v>0</v>
      </c>
      <c r="AD5041">
        <v>0</v>
      </c>
    </row>
    <row r="5042" spans="2:30" ht="15" customHeight="1" x14ac:dyDescent="0.45">
      <c r="B5042" t="s">
        <v>419</v>
      </c>
      <c r="C5042" t="s">
        <v>191</v>
      </c>
      <c r="D5042" t="s">
        <v>3692</v>
      </c>
      <c r="E5042" t="s">
        <v>3693</v>
      </c>
      <c r="F5042" t="s">
        <v>7130</v>
      </c>
      <c r="G5042" t="s">
        <v>422</v>
      </c>
      <c r="H5042" t="s">
        <v>3695</v>
      </c>
      <c r="J5042">
        <v>1</v>
      </c>
      <c r="K5042">
        <v>1</v>
      </c>
      <c r="L5042">
        <v>1</v>
      </c>
      <c r="M5042">
        <v>1</v>
      </c>
      <c r="N5042">
        <v>1</v>
      </c>
      <c r="O5042">
        <v>1</v>
      </c>
      <c r="P5042">
        <v>1</v>
      </c>
      <c r="Q5042">
        <v>1</v>
      </c>
      <c r="R5042">
        <v>1</v>
      </c>
      <c r="S5042">
        <v>1</v>
      </c>
      <c r="T5042">
        <v>1</v>
      </c>
      <c r="U5042">
        <v>1</v>
      </c>
      <c r="V5042">
        <v>1</v>
      </c>
      <c r="W5042">
        <v>1</v>
      </c>
      <c r="X5042">
        <v>1</v>
      </c>
      <c r="Y5042">
        <v>1</v>
      </c>
      <c r="Z5042">
        <v>1</v>
      </c>
      <c r="AA5042">
        <v>1</v>
      </c>
      <c r="AB5042">
        <v>1</v>
      </c>
      <c r="AC5042">
        <v>1</v>
      </c>
      <c r="AD5042">
        <v>1</v>
      </c>
    </row>
    <row r="5043" spans="2:30" ht="15" customHeight="1" x14ac:dyDescent="0.45">
      <c r="B5043" t="s">
        <v>419</v>
      </c>
      <c r="C5043" t="s">
        <v>191</v>
      </c>
      <c r="D5043" t="s">
        <v>3696</v>
      </c>
      <c r="E5043" t="s">
        <v>3697</v>
      </c>
      <c r="F5043" t="s">
        <v>7131</v>
      </c>
      <c r="G5043" t="s">
        <v>422</v>
      </c>
      <c r="H5043" t="s">
        <v>1046</v>
      </c>
      <c r="J5043">
        <v>1</v>
      </c>
      <c r="K5043">
        <v>0</v>
      </c>
      <c r="L5043">
        <v>0</v>
      </c>
      <c r="M5043">
        <v>0</v>
      </c>
      <c r="N5043">
        <v>0</v>
      </c>
      <c r="O5043">
        <v>0</v>
      </c>
      <c r="P5043">
        <v>0</v>
      </c>
      <c r="Q5043">
        <v>0</v>
      </c>
      <c r="R5043">
        <v>0</v>
      </c>
      <c r="S5043">
        <v>0</v>
      </c>
      <c r="T5043">
        <v>0</v>
      </c>
      <c r="U5043">
        <v>0</v>
      </c>
      <c r="V5043">
        <v>0</v>
      </c>
      <c r="W5043">
        <v>0</v>
      </c>
      <c r="X5043">
        <v>0</v>
      </c>
      <c r="Y5043">
        <v>0</v>
      </c>
      <c r="Z5043">
        <v>0</v>
      </c>
      <c r="AA5043">
        <v>0</v>
      </c>
      <c r="AB5043">
        <v>0</v>
      </c>
      <c r="AC5043">
        <v>0</v>
      </c>
      <c r="AD5043">
        <v>0</v>
      </c>
    </row>
    <row r="5044" spans="2:30" ht="15" customHeight="1" x14ac:dyDescent="0.45">
      <c r="B5044" t="s">
        <v>419</v>
      </c>
      <c r="C5044" t="s">
        <v>191</v>
      </c>
      <c r="D5044" t="s">
        <v>3699</v>
      </c>
      <c r="E5044" t="s">
        <v>3700</v>
      </c>
      <c r="F5044" t="s">
        <v>7132</v>
      </c>
      <c r="G5044" t="s">
        <v>422</v>
      </c>
      <c r="H5044" t="s">
        <v>3702</v>
      </c>
      <c r="J5044">
        <v>1</v>
      </c>
      <c r="K5044">
        <v>1</v>
      </c>
      <c r="L5044">
        <v>1</v>
      </c>
      <c r="M5044">
        <v>1</v>
      </c>
      <c r="N5044">
        <v>1</v>
      </c>
      <c r="O5044">
        <v>1</v>
      </c>
      <c r="P5044">
        <v>1</v>
      </c>
      <c r="Q5044">
        <v>1</v>
      </c>
      <c r="R5044">
        <v>1</v>
      </c>
      <c r="S5044">
        <v>1</v>
      </c>
      <c r="T5044">
        <v>1</v>
      </c>
      <c r="U5044">
        <v>1</v>
      </c>
      <c r="V5044">
        <v>1</v>
      </c>
      <c r="W5044">
        <v>1</v>
      </c>
      <c r="X5044">
        <v>1</v>
      </c>
      <c r="Y5044">
        <v>1</v>
      </c>
      <c r="Z5044">
        <v>1</v>
      </c>
      <c r="AA5044">
        <v>1</v>
      </c>
      <c r="AB5044">
        <v>1</v>
      </c>
      <c r="AC5044">
        <v>1</v>
      </c>
      <c r="AD5044">
        <v>1</v>
      </c>
    </row>
    <row r="5045" spans="2:30" ht="15" customHeight="1" x14ac:dyDescent="0.45">
      <c r="B5045" t="s">
        <v>419</v>
      </c>
      <c r="C5045" t="s">
        <v>191</v>
      </c>
      <c r="D5045" t="s">
        <v>3703</v>
      </c>
      <c r="E5045" t="s">
        <v>3704</v>
      </c>
      <c r="F5045" t="s">
        <v>7133</v>
      </c>
      <c r="G5045" t="s">
        <v>422</v>
      </c>
      <c r="H5045" t="s">
        <v>3706</v>
      </c>
      <c r="J5045">
        <v>1</v>
      </c>
      <c r="K5045" t="e">
        <f>#N/A</f>
        <v>#N/A</v>
      </c>
      <c r="L5045" t="e">
        <f>#N/A</f>
        <v>#N/A</v>
      </c>
      <c r="M5045" t="e">
        <f>#N/A</f>
        <v>#N/A</v>
      </c>
      <c r="N5045" t="e">
        <f>#N/A</f>
        <v>#N/A</v>
      </c>
      <c r="O5045" t="e">
        <f>#N/A</f>
        <v>#N/A</v>
      </c>
      <c r="P5045" t="e">
        <f>#N/A</f>
        <v>#N/A</v>
      </c>
      <c r="Q5045" t="e">
        <f>#N/A</f>
        <v>#N/A</v>
      </c>
      <c r="R5045" t="e">
        <f>#N/A</f>
        <v>#N/A</v>
      </c>
      <c r="S5045" t="e">
        <f>#N/A</f>
        <v>#N/A</v>
      </c>
      <c r="T5045" t="e">
        <f>#N/A</f>
        <v>#N/A</v>
      </c>
      <c r="U5045" t="e">
        <f>#N/A</f>
        <v>#N/A</v>
      </c>
      <c r="V5045" t="e">
        <f>#N/A</f>
        <v>#N/A</v>
      </c>
      <c r="W5045" t="e">
        <f>#N/A</f>
        <v>#N/A</v>
      </c>
      <c r="X5045" t="e">
        <f>#N/A</f>
        <v>#N/A</v>
      </c>
      <c r="Y5045" t="e">
        <f>#N/A</f>
        <v>#N/A</v>
      </c>
      <c r="Z5045" t="e">
        <f>#N/A</f>
        <v>#N/A</v>
      </c>
      <c r="AA5045" t="e">
        <f>#N/A</f>
        <v>#N/A</v>
      </c>
      <c r="AB5045" t="e">
        <f>#N/A</f>
        <v>#N/A</v>
      </c>
      <c r="AC5045" t="e">
        <f>#N/A</f>
        <v>#N/A</v>
      </c>
      <c r="AD5045" t="e">
        <f>#N/A</f>
        <v>#N/A</v>
      </c>
    </row>
    <row r="5046" spans="2:30" ht="15" customHeight="1" x14ac:dyDescent="0.45">
      <c r="B5046" t="s">
        <v>419</v>
      </c>
      <c r="C5046" t="s">
        <v>191</v>
      </c>
      <c r="D5046" t="s">
        <v>3707</v>
      </c>
      <c r="E5046" t="s">
        <v>3708</v>
      </c>
      <c r="F5046" t="s">
        <v>7134</v>
      </c>
      <c r="G5046" t="s">
        <v>422</v>
      </c>
      <c r="H5046" t="s">
        <v>3710</v>
      </c>
      <c r="J5046">
        <v>1</v>
      </c>
      <c r="K5046">
        <v>8.8716917086029206</v>
      </c>
      <c r="L5046">
        <v>8.5644978351756595</v>
      </c>
      <c r="M5046">
        <v>8.3886588486919909</v>
      </c>
      <c r="N5046">
        <v>8.0920965483837008</v>
      </c>
      <c r="O5046">
        <v>8.2513019622825894</v>
      </c>
      <c r="P5046">
        <v>9.0448654195698897</v>
      </c>
      <c r="Q5046">
        <v>9.9024311893545605</v>
      </c>
      <c r="R5046">
        <v>10.830429536925401</v>
      </c>
      <c r="S5046">
        <v>11.937330520511701</v>
      </c>
      <c r="T5046">
        <v>13.2458662891637</v>
      </c>
      <c r="U5046">
        <v>14.659607172704</v>
      </c>
      <c r="V5046">
        <v>16.170961797431801</v>
      </c>
      <c r="W5046">
        <v>17.7719686523271</v>
      </c>
      <c r="X5046">
        <v>19.453959635201699</v>
      </c>
      <c r="Y5046">
        <v>21.205664968067001</v>
      </c>
      <c r="Z5046">
        <v>23.042890070278901</v>
      </c>
      <c r="AA5046">
        <v>24.962714757195499</v>
      </c>
      <c r="AB5046">
        <v>26.962131602506201</v>
      </c>
      <c r="AC5046">
        <v>29.039093418621199</v>
      </c>
      <c r="AD5046">
        <v>31.153556937607998</v>
      </c>
    </row>
    <row r="5047" spans="2:30" ht="15" customHeight="1" x14ac:dyDescent="0.45">
      <c r="B5047" t="s">
        <v>419</v>
      </c>
      <c r="C5047" t="s">
        <v>191</v>
      </c>
      <c r="D5047" t="s">
        <v>3711</v>
      </c>
      <c r="E5047" t="s">
        <v>3712</v>
      </c>
      <c r="F5047" t="s">
        <v>7135</v>
      </c>
      <c r="G5047" t="s">
        <v>422</v>
      </c>
      <c r="H5047" t="s">
        <v>3714</v>
      </c>
      <c r="J5047">
        <v>1</v>
      </c>
      <c r="K5047">
        <v>3.21727296338431</v>
      </c>
      <c r="L5047">
        <v>3.4876935640271398</v>
      </c>
      <c r="M5047">
        <v>3.59390200665954</v>
      </c>
      <c r="N5047">
        <v>2.7186556230175301</v>
      </c>
      <c r="O5047">
        <v>2.9840769510823302</v>
      </c>
      <c r="P5047">
        <v>2.9208651320491898</v>
      </c>
      <c r="Q5047">
        <v>3.0923179897128499</v>
      </c>
      <c r="R5047">
        <v>3.3239579484754498</v>
      </c>
      <c r="S5047">
        <v>3.60762220185631</v>
      </c>
      <c r="T5047">
        <v>3.9355066907315299</v>
      </c>
      <c r="U5047">
        <v>4.3555461645321198</v>
      </c>
      <c r="V5047">
        <v>4.8045878585850401</v>
      </c>
      <c r="W5047">
        <v>5.2802663119076501</v>
      </c>
      <c r="X5047">
        <v>5.7800061267560201</v>
      </c>
      <c r="Y5047">
        <v>6.3004589161157698</v>
      </c>
      <c r="Z5047">
        <v>6.8463206607756897</v>
      </c>
      <c r="AA5047">
        <v>7.41672373864556</v>
      </c>
      <c r="AB5047">
        <v>8.0107746070828192</v>
      </c>
      <c r="AC5047">
        <v>8.6278650219544701</v>
      </c>
      <c r="AD5047">
        <v>9.2560976452211108</v>
      </c>
    </row>
    <row r="5048" spans="2:30" ht="15" customHeight="1" x14ac:dyDescent="0.45">
      <c r="B5048" t="s">
        <v>419</v>
      </c>
      <c r="C5048" t="s">
        <v>191</v>
      </c>
      <c r="D5048" t="s">
        <v>3715</v>
      </c>
      <c r="E5048" t="s">
        <v>3716</v>
      </c>
      <c r="F5048" t="s">
        <v>7136</v>
      </c>
      <c r="G5048" t="s">
        <v>422</v>
      </c>
      <c r="H5048" t="s">
        <v>3718</v>
      </c>
      <c r="J5048">
        <v>1</v>
      </c>
      <c r="K5048" t="e">
        <f>#N/A</f>
        <v>#N/A</v>
      </c>
      <c r="L5048" t="e">
        <f>#N/A</f>
        <v>#N/A</v>
      </c>
      <c r="M5048" t="e">
        <f>#N/A</f>
        <v>#N/A</v>
      </c>
      <c r="N5048" t="e">
        <f>#N/A</f>
        <v>#N/A</v>
      </c>
      <c r="O5048" t="e">
        <f>#N/A</f>
        <v>#N/A</v>
      </c>
      <c r="P5048" t="e">
        <f>#N/A</f>
        <v>#N/A</v>
      </c>
      <c r="Q5048" t="e">
        <f>#N/A</f>
        <v>#N/A</v>
      </c>
      <c r="R5048" t="e">
        <f>#N/A</f>
        <v>#N/A</v>
      </c>
      <c r="S5048" t="e">
        <f>#N/A</f>
        <v>#N/A</v>
      </c>
      <c r="T5048" t="e">
        <f>#N/A</f>
        <v>#N/A</v>
      </c>
      <c r="U5048" t="e">
        <f>#N/A</f>
        <v>#N/A</v>
      </c>
      <c r="V5048" t="e">
        <f>#N/A</f>
        <v>#N/A</v>
      </c>
      <c r="W5048" t="e">
        <f>#N/A</f>
        <v>#N/A</v>
      </c>
      <c r="X5048" t="e">
        <f>#N/A</f>
        <v>#N/A</v>
      </c>
      <c r="Y5048" t="e">
        <f>#N/A</f>
        <v>#N/A</v>
      </c>
      <c r="Z5048" t="e">
        <f>#N/A</f>
        <v>#N/A</v>
      </c>
      <c r="AA5048" t="e">
        <f>#N/A</f>
        <v>#N/A</v>
      </c>
      <c r="AB5048" t="e">
        <f>#N/A</f>
        <v>#N/A</v>
      </c>
      <c r="AC5048" t="e">
        <f>#N/A</f>
        <v>#N/A</v>
      </c>
      <c r="AD5048" t="e">
        <f>#N/A</f>
        <v>#N/A</v>
      </c>
    </row>
    <row r="5049" spans="2:30" ht="15" customHeight="1" x14ac:dyDescent="0.45">
      <c r="B5049" t="s">
        <v>419</v>
      </c>
      <c r="C5049" t="s">
        <v>191</v>
      </c>
      <c r="D5049" t="s">
        <v>3719</v>
      </c>
      <c r="E5049" t="s">
        <v>3720</v>
      </c>
      <c r="F5049" t="s">
        <v>7137</v>
      </c>
      <c r="G5049" t="s">
        <v>422</v>
      </c>
      <c r="H5049" t="s">
        <v>3695</v>
      </c>
      <c r="J5049">
        <v>1</v>
      </c>
      <c r="K5049">
        <v>0.65794924908352304</v>
      </c>
      <c r="L5049">
        <v>0.60845193959275401</v>
      </c>
      <c r="M5049">
        <v>0.54630541792531895</v>
      </c>
      <c r="N5049">
        <v>0.53003725334707397</v>
      </c>
      <c r="O5049">
        <v>0.54007591404211897</v>
      </c>
      <c r="P5049">
        <v>0.55729901263447401</v>
      </c>
      <c r="Q5049">
        <v>0.57353529169704798</v>
      </c>
      <c r="R5049">
        <v>0.58991413670284198</v>
      </c>
      <c r="S5049">
        <v>0.60850356052176202</v>
      </c>
      <c r="T5049">
        <v>0.62857513271899201</v>
      </c>
      <c r="U5049">
        <v>0.64784581168589594</v>
      </c>
      <c r="V5049">
        <v>0.66607130085772004</v>
      </c>
      <c r="W5049">
        <v>0.68295984870081305</v>
      </c>
      <c r="X5049">
        <v>0.69864245759263599</v>
      </c>
      <c r="Y5049">
        <v>0.71313770397093301</v>
      </c>
      <c r="Z5049">
        <v>0.72662781923768405</v>
      </c>
      <c r="AA5049">
        <v>0.73918398021715903</v>
      </c>
      <c r="AB5049">
        <v>0.75089939620077195</v>
      </c>
      <c r="AC5049">
        <v>0.76186170987122503</v>
      </c>
      <c r="AD5049">
        <v>0.77208128625452699</v>
      </c>
    </row>
    <row r="5050" spans="2:30" ht="15" customHeight="1" x14ac:dyDescent="0.45">
      <c r="B5050" t="s">
        <v>419</v>
      </c>
      <c r="C5050" t="s">
        <v>191</v>
      </c>
      <c r="D5050" t="s">
        <v>3722</v>
      </c>
      <c r="E5050" t="s">
        <v>3723</v>
      </c>
      <c r="F5050" t="s">
        <v>7138</v>
      </c>
      <c r="G5050" t="s">
        <v>422</v>
      </c>
      <c r="H5050" t="s">
        <v>1046</v>
      </c>
      <c r="J5050">
        <v>1</v>
      </c>
      <c r="K5050">
        <v>0</v>
      </c>
      <c r="L5050">
        <v>0</v>
      </c>
      <c r="M5050">
        <v>0</v>
      </c>
      <c r="N5050">
        <v>0</v>
      </c>
      <c r="O5050">
        <v>0</v>
      </c>
      <c r="P5050">
        <v>0</v>
      </c>
      <c r="Q5050">
        <v>0</v>
      </c>
      <c r="R5050">
        <v>0</v>
      </c>
      <c r="S5050">
        <v>0</v>
      </c>
      <c r="T5050">
        <v>0</v>
      </c>
      <c r="U5050">
        <v>0</v>
      </c>
      <c r="V5050">
        <v>0</v>
      </c>
      <c r="W5050">
        <v>0</v>
      </c>
      <c r="X5050">
        <v>0</v>
      </c>
      <c r="Y5050">
        <v>0</v>
      </c>
      <c r="Z5050">
        <v>0</v>
      </c>
      <c r="AA5050">
        <v>0</v>
      </c>
      <c r="AB5050">
        <v>0</v>
      </c>
      <c r="AC5050">
        <v>0</v>
      </c>
      <c r="AD5050">
        <v>0</v>
      </c>
    </row>
    <row r="5051" spans="2:30" ht="15" customHeight="1" x14ac:dyDescent="0.45">
      <c r="B5051" t="s">
        <v>419</v>
      </c>
      <c r="C5051" t="s">
        <v>191</v>
      </c>
      <c r="D5051" t="s">
        <v>3725</v>
      </c>
      <c r="E5051" t="s">
        <v>3726</v>
      </c>
      <c r="F5051" t="s">
        <v>7139</v>
      </c>
      <c r="G5051" t="s">
        <v>422</v>
      </c>
      <c r="H5051" t="s">
        <v>3702</v>
      </c>
      <c r="J5051">
        <v>1</v>
      </c>
      <c r="K5051">
        <v>3.1462278217077297E-2</v>
      </c>
      <c r="L5051">
        <v>3.1462278217077297E-2</v>
      </c>
      <c r="M5051">
        <v>3.1462278217077297E-2</v>
      </c>
      <c r="N5051">
        <v>3.1462278217077297E-2</v>
      </c>
      <c r="O5051">
        <v>3.1462278217077297E-2</v>
      </c>
      <c r="P5051">
        <v>3.1462278217077297E-2</v>
      </c>
      <c r="Q5051">
        <v>3.1462278217077297E-2</v>
      </c>
      <c r="R5051">
        <v>3.1462278217077297E-2</v>
      </c>
      <c r="S5051">
        <v>3.1462278217077297E-2</v>
      </c>
      <c r="T5051">
        <v>3.1462278217077297E-2</v>
      </c>
      <c r="U5051">
        <v>3.1462278217077297E-2</v>
      </c>
      <c r="V5051">
        <v>3.1462278217077297E-2</v>
      </c>
      <c r="W5051">
        <v>3.1462278217077297E-2</v>
      </c>
      <c r="X5051">
        <v>3.1462278217077297E-2</v>
      </c>
      <c r="Y5051">
        <v>3.1462278217077297E-2</v>
      </c>
      <c r="Z5051">
        <v>3.1462278217077297E-2</v>
      </c>
      <c r="AA5051">
        <v>3.1462278217077297E-2</v>
      </c>
      <c r="AB5051">
        <v>3.1462278217077297E-2</v>
      </c>
      <c r="AC5051">
        <v>3.1462278217077297E-2</v>
      </c>
      <c r="AD5051">
        <v>3.1462278217077297E-2</v>
      </c>
    </row>
    <row r="5052" spans="2:30" ht="15" customHeight="1" x14ac:dyDescent="0.45">
      <c r="B5052" t="s">
        <v>419</v>
      </c>
      <c r="C5052" t="s">
        <v>191</v>
      </c>
      <c r="D5052" t="s">
        <v>3728</v>
      </c>
      <c r="E5052" t="s">
        <v>3729</v>
      </c>
      <c r="F5052" t="s">
        <v>7140</v>
      </c>
      <c r="G5052" t="s">
        <v>422</v>
      </c>
      <c r="H5052" t="s">
        <v>3706</v>
      </c>
      <c r="J5052">
        <v>1</v>
      </c>
      <c r="K5052" t="e">
        <f>#N/A</f>
        <v>#N/A</v>
      </c>
      <c r="L5052" t="e">
        <f>#N/A</f>
        <v>#N/A</v>
      </c>
      <c r="M5052" t="e">
        <f>#N/A</f>
        <v>#N/A</v>
      </c>
      <c r="N5052" t="e">
        <f>#N/A</f>
        <v>#N/A</v>
      </c>
      <c r="O5052" t="e">
        <f>#N/A</f>
        <v>#N/A</v>
      </c>
      <c r="P5052" t="e">
        <f>#N/A</f>
        <v>#N/A</v>
      </c>
      <c r="Q5052" t="e">
        <f>#N/A</f>
        <v>#N/A</v>
      </c>
      <c r="R5052" t="e">
        <f>#N/A</f>
        <v>#N/A</v>
      </c>
      <c r="S5052" t="e">
        <f>#N/A</f>
        <v>#N/A</v>
      </c>
      <c r="T5052" t="e">
        <f>#N/A</f>
        <v>#N/A</v>
      </c>
      <c r="U5052" t="e">
        <f>#N/A</f>
        <v>#N/A</v>
      </c>
      <c r="V5052" t="e">
        <f>#N/A</f>
        <v>#N/A</v>
      </c>
      <c r="W5052" t="e">
        <f>#N/A</f>
        <v>#N/A</v>
      </c>
      <c r="X5052" t="e">
        <f>#N/A</f>
        <v>#N/A</v>
      </c>
      <c r="Y5052" t="e">
        <f>#N/A</f>
        <v>#N/A</v>
      </c>
      <c r="Z5052" t="e">
        <f>#N/A</f>
        <v>#N/A</v>
      </c>
      <c r="AA5052" t="e">
        <f>#N/A</f>
        <v>#N/A</v>
      </c>
      <c r="AB5052" t="e">
        <f>#N/A</f>
        <v>#N/A</v>
      </c>
      <c r="AC5052" t="e">
        <f>#N/A</f>
        <v>#N/A</v>
      </c>
      <c r="AD5052" t="e">
        <f>#N/A</f>
        <v>#N/A</v>
      </c>
    </row>
    <row r="5053" spans="2:30" ht="15" customHeight="1" x14ac:dyDescent="0.45">
      <c r="B5053" t="s">
        <v>419</v>
      </c>
      <c r="C5053" t="s">
        <v>191</v>
      </c>
      <c r="D5053" t="s">
        <v>3731</v>
      </c>
      <c r="E5053" t="s">
        <v>3732</v>
      </c>
      <c r="F5053" t="s">
        <v>7141</v>
      </c>
      <c r="G5053" t="s">
        <v>422</v>
      </c>
      <c r="H5053" t="s">
        <v>3710</v>
      </c>
      <c r="J5053">
        <v>1</v>
      </c>
      <c r="K5053">
        <v>17.0933991686327</v>
      </c>
      <c r="L5053">
        <v>18.1645582633817</v>
      </c>
      <c r="M5053">
        <v>19.625046708005701</v>
      </c>
      <c r="N5053">
        <v>19.3355825425554</v>
      </c>
      <c r="O5053">
        <v>20.1451475669008</v>
      </c>
      <c r="P5053">
        <v>21.396616032809199</v>
      </c>
      <c r="Q5053">
        <v>22.7785804819299</v>
      </c>
      <c r="R5053">
        <v>24.251237959003799</v>
      </c>
      <c r="S5053">
        <v>25.953300675727299</v>
      </c>
      <c r="T5053">
        <v>27.9378649982669</v>
      </c>
      <c r="U5053">
        <v>30.084512993071801</v>
      </c>
      <c r="V5053">
        <v>32.382008614704603</v>
      </c>
      <c r="W5053">
        <v>34.8014312214437</v>
      </c>
      <c r="X5053">
        <v>37.347143191031499</v>
      </c>
      <c r="Y5053">
        <v>40.010165184002901</v>
      </c>
      <c r="Z5053">
        <v>42.802796078230102</v>
      </c>
      <c r="AA5053">
        <v>45.725142911345102</v>
      </c>
      <c r="AB5053">
        <v>48.781996709719103</v>
      </c>
      <c r="AC5053">
        <v>51.9797443262323</v>
      </c>
      <c r="AD5053">
        <v>55.309305872774097</v>
      </c>
    </row>
    <row r="5054" spans="2:30" ht="15" customHeight="1" x14ac:dyDescent="0.45">
      <c r="B5054" t="s">
        <v>419</v>
      </c>
      <c r="C5054" t="s">
        <v>191</v>
      </c>
      <c r="D5054" t="s">
        <v>3734</v>
      </c>
      <c r="E5054" t="s">
        <v>3735</v>
      </c>
      <c r="F5054" t="s">
        <v>7142</v>
      </c>
      <c r="G5054" t="s">
        <v>422</v>
      </c>
      <c r="H5054" t="s">
        <v>3714</v>
      </c>
      <c r="J5054">
        <v>1</v>
      </c>
      <c r="K5054">
        <v>11.3289007973501</v>
      </c>
      <c r="L5054">
        <v>10.4312935994176</v>
      </c>
      <c r="M5054">
        <v>10.384930107060701</v>
      </c>
      <c r="N5054">
        <v>8.4025576431049398</v>
      </c>
      <c r="O5054">
        <v>9.28378535285397</v>
      </c>
      <c r="P5054">
        <v>9.0128716278437704</v>
      </c>
      <c r="Q5054">
        <v>9.3467316486689604</v>
      </c>
      <c r="R5054">
        <v>9.8177714332668007</v>
      </c>
      <c r="S5054">
        <v>10.3821346118736</v>
      </c>
      <c r="T5054">
        <v>11.030196530876299</v>
      </c>
      <c r="U5054">
        <v>11.8777183177694</v>
      </c>
      <c r="V5054">
        <v>12.784796515656399</v>
      </c>
      <c r="W5054">
        <v>13.7400129162379</v>
      </c>
      <c r="X5054">
        <v>14.745089837373399</v>
      </c>
      <c r="Y5054">
        <v>15.7964821306049</v>
      </c>
      <c r="Z5054">
        <v>16.899045537058299</v>
      </c>
      <c r="AA5054">
        <v>18.052822316444999</v>
      </c>
      <c r="AB5054">
        <v>19.259704022127</v>
      </c>
      <c r="AC5054">
        <v>20.522212258474699</v>
      </c>
      <c r="AD5054">
        <v>21.836762179246499</v>
      </c>
    </row>
    <row r="5055" spans="2:30" ht="15" customHeight="1" x14ac:dyDescent="0.45">
      <c r="B5055" t="s">
        <v>419</v>
      </c>
      <c r="C5055" t="s">
        <v>191</v>
      </c>
      <c r="D5055" t="s">
        <v>3737</v>
      </c>
      <c r="E5055" t="s">
        <v>3738</v>
      </c>
      <c r="F5055" t="s">
        <v>7143</v>
      </c>
      <c r="G5055" t="s">
        <v>422</v>
      </c>
      <c r="H5055" t="s">
        <v>3718</v>
      </c>
      <c r="J5055">
        <v>1</v>
      </c>
      <c r="K5055" t="e">
        <f>#N/A</f>
        <v>#N/A</v>
      </c>
      <c r="L5055" t="e">
        <f>#N/A</f>
        <v>#N/A</v>
      </c>
      <c r="M5055" t="e">
        <f>#N/A</f>
        <v>#N/A</v>
      </c>
      <c r="N5055" t="e">
        <f>#N/A</f>
        <v>#N/A</v>
      </c>
      <c r="O5055" t="e">
        <f>#N/A</f>
        <v>#N/A</v>
      </c>
      <c r="P5055" t="e">
        <f>#N/A</f>
        <v>#N/A</v>
      </c>
      <c r="Q5055" t="e">
        <f>#N/A</f>
        <v>#N/A</v>
      </c>
      <c r="R5055" t="e">
        <f>#N/A</f>
        <v>#N/A</v>
      </c>
      <c r="S5055" t="e">
        <f>#N/A</f>
        <v>#N/A</v>
      </c>
      <c r="T5055" t="e">
        <f>#N/A</f>
        <v>#N/A</v>
      </c>
      <c r="U5055" t="e">
        <f>#N/A</f>
        <v>#N/A</v>
      </c>
      <c r="V5055" t="e">
        <f>#N/A</f>
        <v>#N/A</v>
      </c>
      <c r="W5055" t="e">
        <f>#N/A</f>
        <v>#N/A</v>
      </c>
      <c r="X5055" t="e">
        <f>#N/A</f>
        <v>#N/A</v>
      </c>
      <c r="Y5055" t="e">
        <f>#N/A</f>
        <v>#N/A</v>
      </c>
      <c r="Z5055" t="e">
        <f>#N/A</f>
        <v>#N/A</v>
      </c>
      <c r="AA5055" t="e">
        <f>#N/A</f>
        <v>#N/A</v>
      </c>
      <c r="AB5055" t="e">
        <f>#N/A</f>
        <v>#N/A</v>
      </c>
      <c r="AC5055" t="e">
        <f>#N/A</f>
        <v>#N/A</v>
      </c>
      <c r="AD5055" t="e">
        <f>#N/A</f>
        <v>#N/A</v>
      </c>
    </row>
    <row r="5056" spans="2:30" ht="15" customHeight="1" x14ac:dyDescent="0.45">
      <c r="B5056" t="s">
        <v>419</v>
      </c>
      <c r="C5056" t="s">
        <v>191</v>
      </c>
      <c r="D5056" t="s">
        <v>3740</v>
      </c>
      <c r="E5056" t="s">
        <v>3741</v>
      </c>
      <c r="F5056" t="s">
        <v>7144</v>
      </c>
      <c r="G5056" t="s">
        <v>422</v>
      </c>
      <c r="H5056" t="s">
        <v>1046</v>
      </c>
      <c r="J5056">
        <v>1</v>
      </c>
      <c r="K5056">
        <v>0</v>
      </c>
      <c r="L5056">
        <v>0</v>
      </c>
      <c r="M5056">
        <v>0</v>
      </c>
      <c r="N5056">
        <v>0</v>
      </c>
      <c r="O5056">
        <v>0</v>
      </c>
      <c r="P5056">
        <v>0</v>
      </c>
      <c r="Q5056">
        <v>0</v>
      </c>
      <c r="R5056">
        <v>0</v>
      </c>
      <c r="S5056">
        <v>0</v>
      </c>
      <c r="T5056">
        <v>0</v>
      </c>
      <c r="U5056">
        <v>0</v>
      </c>
      <c r="V5056">
        <v>0</v>
      </c>
      <c r="W5056">
        <v>0</v>
      </c>
      <c r="X5056">
        <v>0</v>
      </c>
      <c r="Y5056">
        <v>0</v>
      </c>
      <c r="Z5056">
        <v>0</v>
      </c>
      <c r="AA5056">
        <v>0</v>
      </c>
      <c r="AB5056">
        <v>0</v>
      </c>
      <c r="AC5056">
        <v>0</v>
      </c>
      <c r="AD5056">
        <v>0</v>
      </c>
    </row>
    <row r="5057" spans="2:30" ht="15" customHeight="1" x14ac:dyDescent="0.45">
      <c r="B5057" t="s">
        <v>419</v>
      </c>
      <c r="C5057" t="s">
        <v>191</v>
      </c>
      <c r="D5057" t="s">
        <v>3743</v>
      </c>
      <c r="E5057" t="s">
        <v>3744</v>
      </c>
      <c r="F5057" t="s">
        <v>7145</v>
      </c>
      <c r="G5057" t="s">
        <v>422</v>
      </c>
      <c r="H5057" t="s">
        <v>3702</v>
      </c>
      <c r="J5057">
        <v>1</v>
      </c>
      <c r="K5057" t="e">
        <f>#N/A</f>
        <v>#N/A</v>
      </c>
      <c r="L5057" t="e">
        <f>#N/A</f>
        <v>#N/A</v>
      </c>
      <c r="M5057" t="e">
        <f>#N/A</f>
        <v>#N/A</v>
      </c>
      <c r="N5057" t="e">
        <f>#N/A</f>
        <v>#N/A</v>
      </c>
      <c r="O5057" t="e">
        <f>#N/A</f>
        <v>#N/A</v>
      </c>
      <c r="P5057" t="e">
        <f>#N/A</f>
        <v>#N/A</v>
      </c>
      <c r="Q5057" t="e">
        <f>#N/A</f>
        <v>#N/A</v>
      </c>
      <c r="R5057" t="e">
        <f>#N/A</f>
        <v>#N/A</v>
      </c>
      <c r="S5057" t="e">
        <f>#N/A</f>
        <v>#N/A</v>
      </c>
      <c r="T5057" t="e">
        <f>#N/A</f>
        <v>#N/A</v>
      </c>
      <c r="U5057" t="e">
        <f>#N/A</f>
        <v>#N/A</v>
      </c>
      <c r="V5057" t="e">
        <f>#N/A</f>
        <v>#N/A</v>
      </c>
      <c r="W5057" t="e">
        <f>#N/A</f>
        <v>#N/A</v>
      </c>
      <c r="X5057" t="e">
        <f>#N/A</f>
        <v>#N/A</v>
      </c>
      <c r="Y5057" t="e">
        <f>#N/A</f>
        <v>#N/A</v>
      </c>
      <c r="Z5057" t="e">
        <f>#N/A</f>
        <v>#N/A</v>
      </c>
      <c r="AA5057" t="e">
        <f>#N/A</f>
        <v>#N/A</v>
      </c>
      <c r="AB5057" t="e">
        <f>#N/A</f>
        <v>#N/A</v>
      </c>
      <c r="AC5057" t="e">
        <f>#N/A</f>
        <v>#N/A</v>
      </c>
      <c r="AD5057" t="e">
        <f>#N/A</f>
        <v>#N/A</v>
      </c>
    </row>
    <row r="5058" spans="2:30" ht="15" customHeight="1" x14ac:dyDescent="0.45">
      <c r="B5058" t="s">
        <v>419</v>
      </c>
      <c r="C5058" t="s">
        <v>191</v>
      </c>
      <c r="D5058" t="s">
        <v>3746</v>
      </c>
      <c r="E5058" t="s">
        <v>3747</v>
      </c>
      <c r="F5058" t="s">
        <v>7146</v>
      </c>
      <c r="G5058" t="s">
        <v>422</v>
      </c>
      <c r="H5058" t="s">
        <v>3706</v>
      </c>
      <c r="J5058">
        <v>1</v>
      </c>
      <c r="K5058" t="e">
        <f>#N/A</f>
        <v>#N/A</v>
      </c>
      <c r="L5058" t="e">
        <f>#N/A</f>
        <v>#N/A</v>
      </c>
      <c r="M5058" t="e">
        <f>#N/A</f>
        <v>#N/A</v>
      </c>
      <c r="N5058" t="e">
        <f>#N/A</f>
        <v>#N/A</v>
      </c>
      <c r="O5058" t="e">
        <f>#N/A</f>
        <v>#N/A</v>
      </c>
      <c r="P5058" t="e">
        <f>#N/A</f>
        <v>#N/A</v>
      </c>
      <c r="Q5058" t="e">
        <f>#N/A</f>
        <v>#N/A</v>
      </c>
      <c r="R5058" t="e">
        <f>#N/A</f>
        <v>#N/A</v>
      </c>
      <c r="S5058" t="e">
        <f>#N/A</f>
        <v>#N/A</v>
      </c>
      <c r="T5058" t="e">
        <f>#N/A</f>
        <v>#N/A</v>
      </c>
      <c r="U5058" t="e">
        <f>#N/A</f>
        <v>#N/A</v>
      </c>
      <c r="V5058" t="e">
        <f>#N/A</f>
        <v>#N/A</v>
      </c>
      <c r="W5058" t="e">
        <f>#N/A</f>
        <v>#N/A</v>
      </c>
      <c r="X5058" t="e">
        <f>#N/A</f>
        <v>#N/A</v>
      </c>
      <c r="Y5058" t="e">
        <f>#N/A</f>
        <v>#N/A</v>
      </c>
      <c r="Z5058" t="e">
        <f>#N/A</f>
        <v>#N/A</v>
      </c>
      <c r="AA5058" t="e">
        <f>#N/A</f>
        <v>#N/A</v>
      </c>
      <c r="AB5058" t="e">
        <f>#N/A</f>
        <v>#N/A</v>
      </c>
      <c r="AC5058" t="e">
        <f>#N/A</f>
        <v>#N/A</v>
      </c>
      <c r="AD5058" t="e">
        <f>#N/A</f>
        <v>#N/A</v>
      </c>
    </row>
    <row r="5059" spans="2:30" ht="15" customHeight="1" x14ac:dyDescent="0.45">
      <c r="B5059" t="s">
        <v>419</v>
      </c>
      <c r="C5059" t="s">
        <v>191</v>
      </c>
      <c r="D5059" t="s">
        <v>3749</v>
      </c>
      <c r="E5059" t="s">
        <v>3750</v>
      </c>
      <c r="F5059" t="s">
        <v>7147</v>
      </c>
      <c r="G5059" t="s">
        <v>422</v>
      </c>
      <c r="H5059" t="s">
        <v>3710</v>
      </c>
      <c r="J5059">
        <v>1</v>
      </c>
      <c r="K5059">
        <v>8.75922735940979</v>
      </c>
      <c r="L5059">
        <v>9.8483367689349706</v>
      </c>
      <c r="M5059">
        <v>11.872645748894801</v>
      </c>
      <c r="N5059">
        <v>12.165496369500801</v>
      </c>
      <c r="O5059">
        <v>12.451220798302501</v>
      </c>
      <c r="P5059">
        <v>12.7875760791338</v>
      </c>
      <c r="Q5059">
        <v>13.185926293726901</v>
      </c>
      <c r="R5059">
        <v>13.567516333534799</v>
      </c>
      <c r="S5059">
        <v>13.924630751853501</v>
      </c>
      <c r="T5059">
        <v>14.284805547580101</v>
      </c>
      <c r="U5059">
        <v>14.649307370291799</v>
      </c>
      <c r="V5059">
        <v>15.018063306158201</v>
      </c>
      <c r="W5059">
        <v>15.390998538298801</v>
      </c>
      <c r="X5059">
        <v>15.768036297168999</v>
      </c>
      <c r="Y5059">
        <v>16.149097798433601</v>
      </c>
      <c r="Z5059">
        <v>16.5341021682712</v>
      </c>
      <c r="AA5059">
        <v>16.922966356059899</v>
      </c>
      <c r="AB5059">
        <v>17.315605034396299</v>
      </c>
      <c r="AC5059">
        <v>17.711930486408601</v>
      </c>
      <c r="AD5059">
        <v>18.1118524803193</v>
      </c>
    </row>
    <row r="5060" spans="2:30" ht="15" customHeight="1" x14ac:dyDescent="0.45">
      <c r="B5060" t="s">
        <v>419</v>
      </c>
      <c r="C5060" t="s">
        <v>191</v>
      </c>
      <c r="D5060" t="s">
        <v>3752</v>
      </c>
      <c r="E5060" t="s">
        <v>3753</v>
      </c>
      <c r="F5060" t="s">
        <v>7148</v>
      </c>
      <c r="G5060" t="s">
        <v>422</v>
      </c>
      <c r="H5060" t="s">
        <v>3714</v>
      </c>
      <c r="J5060">
        <v>1</v>
      </c>
      <c r="K5060">
        <v>4.3415326674431203</v>
      </c>
      <c r="L5060">
        <v>4.6878851644380699</v>
      </c>
      <c r="M5060">
        <v>5.4012855181209103</v>
      </c>
      <c r="N5060">
        <v>4.7970431075413904</v>
      </c>
      <c r="O5060">
        <v>5.1193866689866203</v>
      </c>
      <c r="P5060">
        <v>4.9330654080764704</v>
      </c>
      <c r="Q5060">
        <v>4.9946480086541101</v>
      </c>
      <c r="R5060">
        <v>5.0914253757795098</v>
      </c>
      <c r="S5060">
        <v>5.1825691281617097</v>
      </c>
      <c r="T5060">
        <v>5.2688435912409304</v>
      </c>
      <c r="U5060">
        <v>5.4032873599148301</v>
      </c>
      <c r="V5060">
        <v>5.5393002263798303</v>
      </c>
      <c r="W5060">
        <v>5.6768545949897202</v>
      </c>
      <c r="X5060">
        <v>5.8159221498725797</v>
      </c>
      <c r="Y5060">
        <v>5.9564738320161501</v>
      </c>
      <c r="Z5060">
        <v>6.0984798117169099</v>
      </c>
      <c r="AA5060">
        <v>6.2419094563745903</v>
      </c>
      <c r="AB5060">
        <v>6.3867312936152496</v>
      </c>
      <c r="AC5060">
        <v>6.5329129697273398</v>
      </c>
      <c r="AD5060">
        <v>6.6804212033952401</v>
      </c>
    </row>
    <row r="5061" spans="2:30" ht="15" customHeight="1" x14ac:dyDescent="0.45">
      <c r="B5061" t="s">
        <v>419</v>
      </c>
      <c r="C5061" t="s">
        <v>191</v>
      </c>
      <c r="D5061" t="s">
        <v>3755</v>
      </c>
      <c r="E5061" t="s">
        <v>3756</v>
      </c>
      <c r="F5061" t="s">
        <v>7149</v>
      </c>
      <c r="G5061" t="s">
        <v>422</v>
      </c>
      <c r="H5061" t="s">
        <v>3718</v>
      </c>
      <c r="J5061">
        <v>1</v>
      </c>
      <c r="K5061" t="e">
        <f>#N/A</f>
        <v>#N/A</v>
      </c>
      <c r="L5061" t="e">
        <f>#N/A</f>
        <v>#N/A</v>
      </c>
      <c r="M5061" t="e">
        <f>#N/A</f>
        <v>#N/A</v>
      </c>
      <c r="N5061" t="e">
        <f>#N/A</f>
        <v>#N/A</v>
      </c>
      <c r="O5061" t="e">
        <f>#N/A</f>
        <v>#N/A</v>
      </c>
      <c r="P5061" t="e">
        <f>#N/A</f>
        <v>#N/A</v>
      </c>
      <c r="Q5061" t="e">
        <f>#N/A</f>
        <v>#N/A</v>
      </c>
      <c r="R5061" t="e">
        <f>#N/A</f>
        <v>#N/A</v>
      </c>
      <c r="S5061" t="e">
        <f>#N/A</f>
        <v>#N/A</v>
      </c>
      <c r="T5061" t="e">
        <f>#N/A</f>
        <v>#N/A</v>
      </c>
      <c r="U5061" t="e">
        <f>#N/A</f>
        <v>#N/A</v>
      </c>
      <c r="V5061" t="e">
        <f>#N/A</f>
        <v>#N/A</v>
      </c>
      <c r="W5061" t="e">
        <f>#N/A</f>
        <v>#N/A</v>
      </c>
      <c r="X5061" t="e">
        <f>#N/A</f>
        <v>#N/A</v>
      </c>
      <c r="Y5061" t="e">
        <f>#N/A</f>
        <v>#N/A</v>
      </c>
      <c r="Z5061" t="e">
        <f>#N/A</f>
        <v>#N/A</v>
      </c>
      <c r="AA5061" t="e">
        <f>#N/A</f>
        <v>#N/A</v>
      </c>
      <c r="AB5061" t="e">
        <f>#N/A</f>
        <v>#N/A</v>
      </c>
      <c r="AC5061" t="e">
        <f>#N/A</f>
        <v>#N/A</v>
      </c>
      <c r="AD5061" t="e">
        <f>#N/A</f>
        <v>#N/A</v>
      </c>
    </row>
    <row r="5062" spans="2:30" ht="15" customHeight="1" x14ac:dyDescent="0.45">
      <c r="B5062" t="s">
        <v>419</v>
      </c>
      <c r="C5062" t="s">
        <v>191</v>
      </c>
      <c r="D5062" t="s">
        <v>3758</v>
      </c>
      <c r="E5062" t="s">
        <v>3759</v>
      </c>
      <c r="F5062" t="s">
        <v>7150</v>
      </c>
      <c r="G5062" t="s">
        <v>422</v>
      </c>
      <c r="H5062" t="s">
        <v>1046</v>
      </c>
      <c r="J5062">
        <v>1</v>
      </c>
      <c r="K5062">
        <v>0</v>
      </c>
      <c r="L5062">
        <v>0</v>
      </c>
      <c r="M5062">
        <v>0</v>
      </c>
      <c r="N5062">
        <v>0</v>
      </c>
      <c r="O5062">
        <v>0</v>
      </c>
      <c r="P5062">
        <v>0</v>
      </c>
      <c r="Q5062">
        <v>0</v>
      </c>
      <c r="R5062">
        <v>0</v>
      </c>
      <c r="S5062">
        <v>0</v>
      </c>
      <c r="T5062">
        <v>0</v>
      </c>
      <c r="U5062">
        <v>0</v>
      </c>
      <c r="V5062">
        <v>0</v>
      </c>
      <c r="W5062">
        <v>0</v>
      </c>
      <c r="X5062">
        <v>0</v>
      </c>
      <c r="Y5062">
        <v>0</v>
      </c>
      <c r="Z5062">
        <v>0</v>
      </c>
      <c r="AA5062">
        <v>0</v>
      </c>
      <c r="AB5062">
        <v>0</v>
      </c>
      <c r="AC5062">
        <v>0</v>
      </c>
      <c r="AD5062">
        <v>0</v>
      </c>
    </row>
    <row r="5063" spans="2:30" ht="15" customHeight="1" x14ac:dyDescent="0.45">
      <c r="B5063" t="s">
        <v>419</v>
      </c>
      <c r="C5063" t="s">
        <v>191</v>
      </c>
      <c r="D5063" t="s">
        <v>3761</v>
      </c>
      <c r="E5063" t="s">
        <v>3762</v>
      </c>
      <c r="F5063" t="s">
        <v>7151</v>
      </c>
      <c r="G5063" t="s">
        <v>422</v>
      </c>
      <c r="H5063" t="s">
        <v>3702</v>
      </c>
      <c r="J5063">
        <v>1</v>
      </c>
      <c r="K5063">
        <v>0.38980710506439198</v>
      </c>
      <c r="L5063">
        <v>0.38980710506439198</v>
      </c>
      <c r="M5063">
        <v>0.38980710506439198</v>
      </c>
      <c r="N5063">
        <v>0.38980710506439198</v>
      </c>
      <c r="O5063">
        <v>0.38980710506439198</v>
      </c>
      <c r="P5063">
        <v>0.38980710506439198</v>
      </c>
      <c r="Q5063">
        <v>0.38980710506439198</v>
      </c>
      <c r="R5063">
        <v>0.38980710506439198</v>
      </c>
      <c r="S5063">
        <v>0.38980710506439198</v>
      </c>
      <c r="T5063">
        <v>0.38980710506439198</v>
      </c>
      <c r="U5063">
        <v>0.38980710506439198</v>
      </c>
      <c r="V5063">
        <v>0.38980710506439198</v>
      </c>
      <c r="W5063">
        <v>0.38980710506439198</v>
      </c>
      <c r="X5063">
        <v>0.38980710506439198</v>
      </c>
      <c r="Y5063">
        <v>0.38980710506439198</v>
      </c>
      <c r="Z5063">
        <v>0.38980710506439198</v>
      </c>
      <c r="AA5063">
        <v>0.38980710506439198</v>
      </c>
      <c r="AB5063">
        <v>0.38980710506439198</v>
      </c>
      <c r="AC5063">
        <v>0.38980710506439198</v>
      </c>
      <c r="AD5063">
        <v>0.38980710506439198</v>
      </c>
    </row>
    <row r="5064" spans="2:30" ht="15" customHeight="1" x14ac:dyDescent="0.45">
      <c r="B5064" t="s">
        <v>419</v>
      </c>
      <c r="C5064" t="s">
        <v>191</v>
      </c>
      <c r="D5064" t="s">
        <v>3764</v>
      </c>
      <c r="E5064" t="s">
        <v>3765</v>
      </c>
      <c r="F5064" t="s">
        <v>7152</v>
      </c>
      <c r="G5064" t="s">
        <v>422</v>
      </c>
      <c r="H5064" t="s">
        <v>3706</v>
      </c>
      <c r="J5064">
        <v>1</v>
      </c>
      <c r="K5064" t="e">
        <f>#N/A</f>
        <v>#N/A</v>
      </c>
      <c r="L5064" t="e">
        <f>#N/A</f>
        <v>#N/A</v>
      </c>
      <c r="M5064" t="e">
        <f>#N/A</f>
        <v>#N/A</v>
      </c>
      <c r="N5064" t="e">
        <f>#N/A</f>
        <v>#N/A</v>
      </c>
      <c r="O5064" t="e">
        <f>#N/A</f>
        <v>#N/A</v>
      </c>
      <c r="P5064" t="e">
        <f>#N/A</f>
        <v>#N/A</v>
      </c>
      <c r="Q5064" t="e">
        <f>#N/A</f>
        <v>#N/A</v>
      </c>
      <c r="R5064" t="e">
        <f>#N/A</f>
        <v>#N/A</v>
      </c>
      <c r="S5064" t="e">
        <f>#N/A</f>
        <v>#N/A</v>
      </c>
      <c r="T5064" t="e">
        <f>#N/A</f>
        <v>#N/A</v>
      </c>
      <c r="U5064" t="e">
        <f>#N/A</f>
        <v>#N/A</v>
      </c>
      <c r="V5064" t="e">
        <f>#N/A</f>
        <v>#N/A</v>
      </c>
      <c r="W5064" t="e">
        <f>#N/A</f>
        <v>#N/A</v>
      </c>
      <c r="X5064" t="e">
        <f>#N/A</f>
        <v>#N/A</v>
      </c>
      <c r="Y5064" t="e">
        <f>#N/A</f>
        <v>#N/A</v>
      </c>
      <c r="Z5064" t="e">
        <f>#N/A</f>
        <v>#N/A</v>
      </c>
      <c r="AA5064" t="e">
        <f>#N/A</f>
        <v>#N/A</v>
      </c>
      <c r="AB5064" t="e">
        <f>#N/A</f>
        <v>#N/A</v>
      </c>
      <c r="AC5064" t="e">
        <f>#N/A</f>
        <v>#N/A</v>
      </c>
      <c r="AD5064" t="e">
        <f>#N/A</f>
        <v>#N/A</v>
      </c>
    </row>
    <row r="5065" spans="2:30" ht="15" customHeight="1" x14ac:dyDescent="0.45">
      <c r="B5065" t="s">
        <v>419</v>
      </c>
      <c r="C5065" t="s">
        <v>191</v>
      </c>
      <c r="D5065" t="s">
        <v>3767</v>
      </c>
      <c r="E5065" t="s">
        <v>3768</v>
      </c>
      <c r="F5065" t="s">
        <v>7153</v>
      </c>
      <c r="G5065" t="s">
        <v>422</v>
      </c>
      <c r="H5065" t="s">
        <v>3710</v>
      </c>
      <c r="J5065">
        <v>1</v>
      </c>
      <c r="K5065">
        <v>0.74072845747668803</v>
      </c>
      <c r="L5065">
        <v>0.86721354102799397</v>
      </c>
      <c r="M5065">
        <v>0.96364265512465497</v>
      </c>
      <c r="N5065">
        <v>0.99889576863117502</v>
      </c>
      <c r="O5065">
        <v>1.0339270684047701</v>
      </c>
      <c r="P5065">
        <v>1.07621989615061</v>
      </c>
      <c r="Q5065">
        <v>1.12776388550927</v>
      </c>
      <c r="R5065">
        <v>1.1783280880287199</v>
      </c>
      <c r="S5065">
        <v>1.2266700805639199</v>
      </c>
      <c r="T5065">
        <v>1.2763498867482901</v>
      </c>
      <c r="U5065">
        <v>1.3273714719702501</v>
      </c>
      <c r="V5065">
        <v>1.3797355811327301</v>
      </c>
      <c r="W5065">
        <v>1.43344087146021</v>
      </c>
      <c r="X5065">
        <v>1.4884838304763499</v>
      </c>
      <c r="Y5065">
        <v>1.54485869635777</v>
      </c>
      <c r="Z5065">
        <v>1.6025573810131399</v>
      </c>
      <c r="AA5065">
        <v>1.66156939624026</v>
      </c>
      <c r="AB5065">
        <v>1.7218817833169799</v>
      </c>
      <c r="AC5065">
        <v>1.7834790463827499</v>
      </c>
      <c r="AD5065">
        <v>1.84634308996801</v>
      </c>
    </row>
    <row r="5066" spans="2:30" ht="15" customHeight="1" x14ac:dyDescent="0.45">
      <c r="B5066" t="s">
        <v>419</v>
      </c>
      <c r="C5066" t="s">
        <v>191</v>
      </c>
      <c r="D5066" t="s">
        <v>3770</v>
      </c>
      <c r="E5066" t="s">
        <v>3771</v>
      </c>
      <c r="F5066" t="s">
        <v>7154</v>
      </c>
      <c r="G5066" t="s">
        <v>422</v>
      </c>
      <c r="H5066" t="s">
        <v>3714</v>
      </c>
      <c r="J5066">
        <v>1</v>
      </c>
      <c r="K5066">
        <v>0.27367377034005502</v>
      </c>
      <c r="L5066">
        <v>0.38155634577615999</v>
      </c>
      <c r="M5066">
        <v>0.43124175007426502</v>
      </c>
      <c r="N5066">
        <v>0.36505809917876098</v>
      </c>
      <c r="O5066">
        <v>0.40142729937354998</v>
      </c>
      <c r="P5066">
        <v>0.38086928737994202</v>
      </c>
      <c r="Q5066">
        <v>0.38844987055893199</v>
      </c>
      <c r="R5066">
        <v>0.40025158852473802</v>
      </c>
      <c r="S5066">
        <v>0.41156070572289399</v>
      </c>
      <c r="T5066">
        <v>0.42245064580585301</v>
      </c>
      <c r="U5066">
        <v>0.43933794438349499</v>
      </c>
      <c r="V5066">
        <v>0.45666959612132102</v>
      </c>
      <c r="W5066">
        <v>0.47444515658291098</v>
      </c>
      <c r="X5066">
        <v>0.49266346319683901</v>
      </c>
      <c r="Y5066">
        <v>0.51132260889512204</v>
      </c>
      <c r="Z5066">
        <v>0.53041991665366095</v>
      </c>
      <c r="AA5066">
        <v>0.54995191505146601</v>
      </c>
      <c r="AB5066">
        <v>0.56991431496640099</v>
      </c>
      <c r="AC5066">
        <v>0.59030198752561003</v>
      </c>
      <c r="AD5066">
        <v>0.61110894342875799</v>
      </c>
    </row>
    <row r="5067" spans="2:30" ht="15" customHeight="1" x14ac:dyDescent="0.45">
      <c r="B5067" t="s">
        <v>419</v>
      </c>
      <c r="C5067" t="s">
        <v>191</v>
      </c>
      <c r="D5067" t="s">
        <v>3773</v>
      </c>
      <c r="E5067" t="s">
        <v>3774</v>
      </c>
      <c r="F5067" t="s">
        <v>7155</v>
      </c>
      <c r="G5067" t="s">
        <v>422</v>
      </c>
      <c r="H5067" t="s">
        <v>3718</v>
      </c>
      <c r="J5067">
        <v>1</v>
      </c>
      <c r="K5067" t="e">
        <f>#N/A</f>
        <v>#N/A</v>
      </c>
      <c r="L5067" t="e">
        <f>#N/A</f>
        <v>#N/A</v>
      </c>
      <c r="M5067" t="e">
        <f>#N/A</f>
        <v>#N/A</v>
      </c>
      <c r="N5067" t="e">
        <f>#N/A</f>
        <v>#N/A</v>
      </c>
      <c r="O5067" t="e">
        <f>#N/A</f>
        <v>#N/A</v>
      </c>
      <c r="P5067" t="e">
        <f>#N/A</f>
        <v>#N/A</v>
      </c>
      <c r="Q5067" t="e">
        <f>#N/A</f>
        <v>#N/A</v>
      </c>
      <c r="R5067" t="e">
        <f>#N/A</f>
        <v>#N/A</v>
      </c>
      <c r="S5067" t="e">
        <f>#N/A</f>
        <v>#N/A</v>
      </c>
      <c r="T5067" t="e">
        <f>#N/A</f>
        <v>#N/A</v>
      </c>
      <c r="U5067" t="e">
        <f>#N/A</f>
        <v>#N/A</v>
      </c>
      <c r="V5067" t="e">
        <f>#N/A</f>
        <v>#N/A</v>
      </c>
      <c r="W5067" t="e">
        <f>#N/A</f>
        <v>#N/A</v>
      </c>
      <c r="X5067" t="e">
        <f>#N/A</f>
        <v>#N/A</v>
      </c>
      <c r="Y5067" t="e">
        <f>#N/A</f>
        <v>#N/A</v>
      </c>
      <c r="Z5067" t="e">
        <f>#N/A</f>
        <v>#N/A</v>
      </c>
      <c r="AA5067" t="e">
        <f>#N/A</f>
        <v>#N/A</v>
      </c>
      <c r="AB5067" t="e">
        <f>#N/A</f>
        <v>#N/A</v>
      </c>
      <c r="AC5067" t="e">
        <f>#N/A</f>
        <v>#N/A</v>
      </c>
      <c r="AD5067" t="e">
        <f>#N/A</f>
        <v>#N/A</v>
      </c>
    </row>
    <row r="5068" spans="2:30" ht="15" customHeight="1" x14ac:dyDescent="0.45">
      <c r="B5068" t="s">
        <v>419</v>
      </c>
      <c r="C5068" t="s">
        <v>191</v>
      </c>
      <c r="D5068" t="s">
        <v>3776</v>
      </c>
      <c r="E5068" t="s">
        <v>3777</v>
      </c>
      <c r="F5068" t="s">
        <v>7156</v>
      </c>
      <c r="G5068" t="s">
        <v>422</v>
      </c>
      <c r="H5068" t="s">
        <v>1046</v>
      </c>
      <c r="J5068">
        <v>1</v>
      </c>
      <c r="K5068">
        <v>0</v>
      </c>
      <c r="L5068">
        <v>0</v>
      </c>
      <c r="M5068">
        <v>0</v>
      </c>
      <c r="N5068">
        <v>0</v>
      </c>
      <c r="O5068">
        <v>0</v>
      </c>
      <c r="P5068">
        <v>0</v>
      </c>
      <c r="Q5068">
        <v>0</v>
      </c>
      <c r="R5068">
        <v>0</v>
      </c>
      <c r="S5068">
        <v>0</v>
      </c>
      <c r="T5068">
        <v>0</v>
      </c>
      <c r="U5068">
        <v>0</v>
      </c>
      <c r="V5068">
        <v>0</v>
      </c>
      <c r="W5068">
        <v>0</v>
      </c>
      <c r="X5068">
        <v>0</v>
      </c>
      <c r="Y5068">
        <v>0</v>
      </c>
      <c r="Z5068">
        <v>0</v>
      </c>
      <c r="AA5068">
        <v>0</v>
      </c>
      <c r="AB5068">
        <v>0</v>
      </c>
      <c r="AC5068">
        <v>0</v>
      </c>
      <c r="AD5068">
        <v>0</v>
      </c>
    </row>
    <row r="5069" spans="2:30" ht="15" customHeight="1" x14ac:dyDescent="0.45">
      <c r="B5069" t="s">
        <v>419</v>
      </c>
      <c r="C5069" t="s">
        <v>191</v>
      </c>
      <c r="D5069" t="s">
        <v>3779</v>
      </c>
      <c r="E5069" t="s">
        <v>3780</v>
      </c>
      <c r="F5069" t="s">
        <v>7157</v>
      </c>
      <c r="G5069" t="s">
        <v>422</v>
      </c>
      <c r="H5069" t="s">
        <v>3702</v>
      </c>
      <c r="J5069">
        <v>1</v>
      </c>
      <c r="K5069">
        <v>0</v>
      </c>
      <c r="L5069">
        <v>0</v>
      </c>
      <c r="M5069">
        <v>0</v>
      </c>
      <c r="N5069">
        <v>0</v>
      </c>
      <c r="O5069">
        <v>0</v>
      </c>
      <c r="P5069">
        <v>0</v>
      </c>
      <c r="Q5069">
        <v>0</v>
      </c>
      <c r="R5069">
        <v>0</v>
      </c>
      <c r="S5069">
        <v>0</v>
      </c>
      <c r="T5069">
        <v>0</v>
      </c>
      <c r="U5069">
        <v>0</v>
      </c>
      <c r="V5069">
        <v>0</v>
      </c>
      <c r="W5069">
        <v>0</v>
      </c>
      <c r="X5069">
        <v>0</v>
      </c>
      <c r="Y5069">
        <v>0</v>
      </c>
      <c r="Z5069">
        <v>0</v>
      </c>
      <c r="AA5069">
        <v>0</v>
      </c>
      <c r="AB5069">
        <v>0</v>
      </c>
      <c r="AC5069">
        <v>0</v>
      </c>
      <c r="AD5069">
        <v>0</v>
      </c>
    </row>
    <row r="5070" spans="2:30" ht="15" customHeight="1" x14ac:dyDescent="0.45">
      <c r="B5070" t="s">
        <v>419</v>
      </c>
      <c r="C5070" t="s">
        <v>191</v>
      </c>
      <c r="D5070" t="s">
        <v>3782</v>
      </c>
      <c r="E5070" t="s">
        <v>3783</v>
      </c>
      <c r="F5070" t="s">
        <v>7158</v>
      </c>
      <c r="G5070" t="s">
        <v>422</v>
      </c>
      <c r="H5070" t="s">
        <v>3706</v>
      </c>
      <c r="J5070">
        <v>1</v>
      </c>
      <c r="K5070" t="e">
        <f>#N/A</f>
        <v>#N/A</v>
      </c>
      <c r="L5070" t="e">
        <f>#N/A</f>
        <v>#N/A</v>
      </c>
      <c r="M5070" t="e">
        <f>#N/A</f>
        <v>#N/A</v>
      </c>
      <c r="N5070" t="e">
        <f>#N/A</f>
        <v>#N/A</v>
      </c>
      <c r="O5070" t="e">
        <f>#N/A</f>
        <v>#N/A</v>
      </c>
      <c r="P5070" t="e">
        <f>#N/A</f>
        <v>#N/A</v>
      </c>
      <c r="Q5070" t="e">
        <f>#N/A</f>
        <v>#N/A</v>
      </c>
      <c r="R5070" t="e">
        <f>#N/A</f>
        <v>#N/A</v>
      </c>
      <c r="S5070" t="e">
        <f>#N/A</f>
        <v>#N/A</v>
      </c>
      <c r="T5070" t="e">
        <f>#N/A</f>
        <v>#N/A</v>
      </c>
      <c r="U5070" t="e">
        <f>#N/A</f>
        <v>#N/A</v>
      </c>
      <c r="V5070" t="e">
        <f>#N/A</f>
        <v>#N/A</v>
      </c>
      <c r="W5070" t="e">
        <f>#N/A</f>
        <v>#N/A</v>
      </c>
      <c r="X5070" t="e">
        <f>#N/A</f>
        <v>#N/A</v>
      </c>
      <c r="Y5070" t="e">
        <f>#N/A</f>
        <v>#N/A</v>
      </c>
      <c r="Z5070" t="e">
        <f>#N/A</f>
        <v>#N/A</v>
      </c>
      <c r="AA5070" t="e">
        <f>#N/A</f>
        <v>#N/A</v>
      </c>
      <c r="AB5070" t="e">
        <f>#N/A</f>
        <v>#N/A</v>
      </c>
      <c r="AC5070" t="e">
        <f>#N/A</f>
        <v>#N/A</v>
      </c>
      <c r="AD5070" t="e">
        <f>#N/A</f>
        <v>#N/A</v>
      </c>
    </row>
    <row r="5071" spans="2:30" ht="15" customHeight="1" x14ac:dyDescent="0.45">
      <c r="B5071" t="s">
        <v>419</v>
      </c>
      <c r="C5071" t="s">
        <v>191</v>
      </c>
      <c r="D5071" t="s">
        <v>3785</v>
      </c>
      <c r="E5071" t="s">
        <v>3786</v>
      </c>
      <c r="F5071" t="s">
        <v>7159</v>
      </c>
      <c r="G5071" t="s">
        <v>422</v>
      </c>
      <c r="H5071" t="s">
        <v>3788</v>
      </c>
      <c r="J5071">
        <v>1</v>
      </c>
      <c r="K5071">
        <v>5.4004408136823496</v>
      </c>
      <c r="L5071">
        <v>4.2974710728280403</v>
      </c>
      <c r="M5071">
        <v>3.7869687556145299</v>
      </c>
      <c r="N5071">
        <v>2.4509803921568598</v>
      </c>
      <c r="O5071">
        <v>2.4509803921568598</v>
      </c>
      <c r="P5071">
        <v>2.4509803921568598</v>
      </c>
      <c r="Q5071">
        <v>2.4509803921568598</v>
      </c>
      <c r="R5071">
        <v>2.4509803921568598</v>
      </c>
      <c r="S5071">
        <v>2.4509803921568598</v>
      </c>
      <c r="T5071">
        <v>2.4509803921568598</v>
      </c>
      <c r="U5071">
        <v>2.4509803921568598</v>
      </c>
      <c r="V5071">
        <v>2.4509803921568598</v>
      </c>
      <c r="W5071">
        <v>2.4509803921568598</v>
      </c>
      <c r="X5071">
        <v>2.4509803921568598</v>
      </c>
      <c r="Y5071">
        <v>2.4509803921568598</v>
      </c>
      <c r="Z5071">
        <v>2.4509803921568598</v>
      </c>
      <c r="AA5071">
        <v>2.4509803921568598</v>
      </c>
      <c r="AB5071">
        <v>2.4509803921568598</v>
      </c>
      <c r="AC5071">
        <v>2.4509803921568598</v>
      </c>
      <c r="AD5071">
        <v>2.4509803921568598</v>
      </c>
    </row>
    <row r="5072" spans="2:30" ht="15" customHeight="1" x14ac:dyDescent="0.45">
      <c r="B5072" t="s">
        <v>419</v>
      </c>
      <c r="C5072" t="s">
        <v>191</v>
      </c>
      <c r="D5072" t="s">
        <v>3789</v>
      </c>
      <c r="E5072" t="s">
        <v>3790</v>
      </c>
      <c r="F5072" t="s">
        <v>7160</v>
      </c>
      <c r="G5072" t="s">
        <v>422</v>
      </c>
      <c r="H5072" t="s">
        <v>3710</v>
      </c>
      <c r="J5072">
        <v>1</v>
      </c>
      <c r="K5072">
        <v>0.32188346580600002</v>
      </c>
      <c r="L5072">
        <v>0.30907468551335798</v>
      </c>
      <c r="M5072">
        <v>0.32742941030768402</v>
      </c>
      <c r="N5072">
        <v>0.41714299562181401</v>
      </c>
      <c r="O5072">
        <v>0.41853233544167401</v>
      </c>
      <c r="P5072">
        <v>0.42037537114824303</v>
      </c>
      <c r="Q5072">
        <v>0.42304891067540301</v>
      </c>
      <c r="R5072">
        <v>0.42581749885475501</v>
      </c>
      <c r="S5072">
        <v>0.42844057373942801</v>
      </c>
      <c r="T5072">
        <v>0.43132378821689499</v>
      </c>
      <c r="U5072">
        <v>0.434517353552545</v>
      </c>
      <c r="V5072">
        <v>0.43802052103692202</v>
      </c>
      <c r="W5072">
        <v>0.441861156755463</v>
      </c>
      <c r="X5072">
        <v>0.44604620340491302</v>
      </c>
      <c r="Y5072">
        <v>0.45059419878045698</v>
      </c>
      <c r="Z5072">
        <v>0.45551475744414099</v>
      </c>
      <c r="AA5072">
        <v>0.46082598233233502</v>
      </c>
      <c r="AB5072">
        <v>0.46655066981579102</v>
      </c>
      <c r="AC5072">
        <v>0.47269999343659203</v>
      </c>
      <c r="AD5072">
        <v>0.47929315727775401</v>
      </c>
    </row>
    <row r="5073" spans="2:30" ht="15" customHeight="1" x14ac:dyDescent="0.45">
      <c r="B5073" t="s">
        <v>419</v>
      </c>
      <c r="C5073" t="s">
        <v>191</v>
      </c>
      <c r="D5073" t="s">
        <v>3792</v>
      </c>
      <c r="E5073" t="s">
        <v>3793</v>
      </c>
      <c r="F5073" t="s">
        <v>7161</v>
      </c>
      <c r="G5073" t="s">
        <v>422</v>
      </c>
      <c r="H5073" t="s">
        <v>3714</v>
      </c>
      <c r="J5073">
        <v>1</v>
      </c>
      <c r="K5073">
        <v>4.3889209414219899</v>
      </c>
      <c r="L5073">
        <v>3.47299622858083</v>
      </c>
      <c r="M5073">
        <v>3.6611730953070198</v>
      </c>
      <c r="N5073">
        <v>4.3202910899507998</v>
      </c>
      <c r="O5073">
        <v>4.5858969522246698</v>
      </c>
      <c r="P5073">
        <v>4.2257295086863804</v>
      </c>
      <c r="Q5073">
        <v>4.1472954656628804</v>
      </c>
      <c r="R5073">
        <v>4.1210051163863204</v>
      </c>
      <c r="S5073">
        <v>4.0993766219984904</v>
      </c>
      <c r="T5073">
        <v>4.07554321472373</v>
      </c>
      <c r="U5073">
        <v>4.1057189525106299</v>
      </c>
      <c r="V5073">
        <v>4.1388200956912797</v>
      </c>
      <c r="W5073">
        <v>4.1751099486290002</v>
      </c>
      <c r="X5073">
        <v>4.2146541122977297</v>
      </c>
      <c r="Y5073">
        <v>4.2576277488087602</v>
      </c>
      <c r="Z5073">
        <v>4.3041217053728698</v>
      </c>
      <c r="AA5073">
        <v>4.3543070351559603</v>
      </c>
      <c r="AB5073">
        <v>4.4083991392016504</v>
      </c>
      <c r="AC5073">
        <v>4.4665035953956904</v>
      </c>
      <c r="AD5073">
        <v>4.5288018615485903</v>
      </c>
    </row>
    <row r="5074" spans="2:30" ht="15" customHeight="1" x14ac:dyDescent="0.45">
      <c r="B5074" t="s">
        <v>419</v>
      </c>
      <c r="C5074" t="s">
        <v>191</v>
      </c>
      <c r="D5074" t="s">
        <v>3795</v>
      </c>
      <c r="E5074" t="s">
        <v>3796</v>
      </c>
      <c r="F5074" t="s">
        <v>7162</v>
      </c>
      <c r="G5074" t="s">
        <v>422</v>
      </c>
      <c r="H5074" t="s">
        <v>1046</v>
      </c>
      <c r="J5074">
        <v>1</v>
      </c>
      <c r="K5074">
        <v>0</v>
      </c>
      <c r="L5074">
        <v>0</v>
      </c>
      <c r="M5074">
        <v>0</v>
      </c>
      <c r="N5074">
        <v>0</v>
      </c>
      <c r="O5074">
        <v>0</v>
      </c>
      <c r="P5074">
        <v>0</v>
      </c>
      <c r="Q5074">
        <v>0</v>
      </c>
      <c r="R5074">
        <v>0</v>
      </c>
      <c r="S5074">
        <v>0</v>
      </c>
      <c r="T5074">
        <v>0</v>
      </c>
      <c r="U5074">
        <v>0</v>
      </c>
      <c r="V5074">
        <v>0</v>
      </c>
      <c r="W5074">
        <v>0</v>
      </c>
      <c r="X5074">
        <v>0</v>
      </c>
      <c r="Y5074">
        <v>0</v>
      </c>
      <c r="Z5074">
        <v>0</v>
      </c>
      <c r="AA5074">
        <v>0</v>
      </c>
      <c r="AB5074">
        <v>0</v>
      </c>
      <c r="AC5074">
        <v>0</v>
      </c>
      <c r="AD5074">
        <v>0</v>
      </c>
    </row>
    <row r="5075" spans="2:30" ht="15" customHeight="1" x14ac:dyDescent="0.45">
      <c r="B5075" t="s">
        <v>419</v>
      </c>
      <c r="C5075" t="s">
        <v>191</v>
      </c>
      <c r="D5075" t="s">
        <v>3798</v>
      </c>
      <c r="E5075" t="s">
        <v>3799</v>
      </c>
      <c r="F5075" t="s">
        <v>7163</v>
      </c>
      <c r="G5075" t="s">
        <v>422</v>
      </c>
      <c r="H5075" t="s">
        <v>3706</v>
      </c>
      <c r="J5075">
        <v>1</v>
      </c>
      <c r="K5075" t="e">
        <f>#N/A</f>
        <v>#N/A</v>
      </c>
      <c r="L5075" t="e">
        <f>#N/A</f>
        <v>#N/A</v>
      </c>
      <c r="M5075" t="e">
        <f>#N/A</f>
        <v>#N/A</v>
      </c>
      <c r="N5075" t="e">
        <f>#N/A</f>
        <v>#N/A</v>
      </c>
      <c r="O5075" t="e">
        <f>#N/A</f>
        <v>#N/A</v>
      </c>
      <c r="P5075" t="e">
        <f>#N/A</f>
        <v>#N/A</v>
      </c>
      <c r="Q5075" t="e">
        <f>#N/A</f>
        <v>#N/A</v>
      </c>
      <c r="R5075" t="e">
        <f>#N/A</f>
        <v>#N/A</v>
      </c>
      <c r="S5075" t="e">
        <f>#N/A</f>
        <v>#N/A</v>
      </c>
      <c r="T5075" t="e">
        <f>#N/A</f>
        <v>#N/A</v>
      </c>
      <c r="U5075" t="e">
        <f>#N/A</f>
        <v>#N/A</v>
      </c>
      <c r="V5075" t="e">
        <f>#N/A</f>
        <v>#N/A</v>
      </c>
      <c r="W5075" t="e">
        <f>#N/A</f>
        <v>#N/A</v>
      </c>
      <c r="X5075" t="e">
        <f>#N/A</f>
        <v>#N/A</v>
      </c>
      <c r="Y5075" t="e">
        <f>#N/A</f>
        <v>#N/A</v>
      </c>
      <c r="Z5075" t="e">
        <f>#N/A</f>
        <v>#N/A</v>
      </c>
      <c r="AA5075" t="e">
        <f>#N/A</f>
        <v>#N/A</v>
      </c>
      <c r="AB5075" t="e">
        <f>#N/A</f>
        <v>#N/A</v>
      </c>
      <c r="AC5075" t="e">
        <f>#N/A</f>
        <v>#N/A</v>
      </c>
      <c r="AD5075" t="e">
        <f>#N/A</f>
        <v>#N/A</v>
      </c>
    </row>
    <row r="5076" spans="2:30" ht="15" customHeight="1" x14ac:dyDescent="0.45">
      <c r="B5076" t="s">
        <v>419</v>
      </c>
      <c r="C5076" t="s">
        <v>191</v>
      </c>
      <c r="D5076" t="s">
        <v>3801</v>
      </c>
      <c r="E5076" t="s">
        <v>3802</v>
      </c>
      <c r="F5076" t="s">
        <v>7164</v>
      </c>
      <c r="G5076" t="s">
        <v>422</v>
      </c>
      <c r="H5076" t="s">
        <v>3710</v>
      </c>
      <c r="J5076">
        <v>1</v>
      </c>
      <c r="K5076">
        <v>0.4637672137728</v>
      </c>
      <c r="L5076">
        <v>0.39792308812516503</v>
      </c>
      <c r="M5076">
        <v>0.43807968256506002</v>
      </c>
      <c r="N5076">
        <v>0.45539144372591001</v>
      </c>
      <c r="O5076">
        <v>0.47249328611473101</v>
      </c>
      <c r="P5076">
        <v>0.49287018315998599</v>
      </c>
      <c r="Q5076">
        <v>0.51734449869532995</v>
      </c>
      <c r="R5076">
        <v>0.54114880169921897</v>
      </c>
      <c r="S5076">
        <v>0.56374026880622397</v>
      </c>
      <c r="T5076">
        <v>0.58682088394191301</v>
      </c>
      <c r="U5076">
        <v>0.61047490501407897</v>
      </c>
      <c r="V5076">
        <v>0.63470239672366102</v>
      </c>
      <c r="W5076">
        <v>0.659502994822877</v>
      </c>
      <c r="X5076">
        <v>0.68487589963987605</v>
      </c>
      <c r="Y5076">
        <v>0.71081986871966996</v>
      </c>
      <c r="Z5076">
        <v>0.73733320850855699</v>
      </c>
      <c r="AA5076">
        <v>0.76441376501215896</v>
      </c>
      <c r="AB5076">
        <v>0.79205891335993694</v>
      </c>
      <c r="AC5076">
        <v>0.82026554621181702</v>
      </c>
      <c r="AD5076">
        <v>0.849030060945134</v>
      </c>
    </row>
    <row r="5077" spans="2:30" ht="15" customHeight="1" x14ac:dyDescent="0.45">
      <c r="B5077" t="s">
        <v>419</v>
      </c>
      <c r="C5077" t="s">
        <v>191</v>
      </c>
      <c r="D5077" t="s">
        <v>3804</v>
      </c>
      <c r="E5077" t="s">
        <v>3805</v>
      </c>
      <c r="F5077" t="s">
        <v>7165</v>
      </c>
      <c r="G5077" t="s">
        <v>422</v>
      </c>
      <c r="H5077" t="s">
        <v>3714</v>
      </c>
      <c r="J5077">
        <v>1</v>
      </c>
      <c r="K5077">
        <v>3.2112892603922099</v>
      </c>
      <c r="L5077">
        <v>2.0618376055782202</v>
      </c>
      <c r="M5077">
        <v>1.9637115426351299</v>
      </c>
      <c r="N5077">
        <v>2.0734284673921901</v>
      </c>
      <c r="O5077">
        <v>2.1707645000789602</v>
      </c>
      <c r="P5077">
        <v>2.2118737304513201</v>
      </c>
      <c r="Q5077">
        <v>2.2568741472875402</v>
      </c>
      <c r="R5077">
        <v>2.3365611809637898</v>
      </c>
      <c r="S5077">
        <v>2.4269668290236401</v>
      </c>
      <c r="T5077">
        <v>2.5221201225048699</v>
      </c>
      <c r="U5077">
        <v>2.6237836524793301</v>
      </c>
      <c r="V5077">
        <v>2.7279119240365501</v>
      </c>
      <c r="W5077">
        <v>2.8345033716619601</v>
      </c>
      <c r="X5077">
        <v>2.9435545584150402</v>
      </c>
      <c r="Y5077">
        <v>3.0550601443005401</v>
      </c>
      <c r="Z5077">
        <v>3.1690128505286599</v>
      </c>
      <c r="AA5077">
        <v>3.2854034193638499</v>
      </c>
      <c r="AB5077">
        <v>3.40422056927371</v>
      </c>
      <c r="AC5077">
        <v>3.5254509451014302</v>
      </c>
      <c r="AD5077">
        <v>3.6490790629960301</v>
      </c>
    </row>
    <row r="5078" spans="2:30" ht="15" customHeight="1" x14ac:dyDescent="0.45">
      <c r="B5078" t="s">
        <v>419</v>
      </c>
      <c r="C5078" t="s">
        <v>191</v>
      </c>
      <c r="D5078" t="s">
        <v>3807</v>
      </c>
      <c r="E5078" t="s">
        <v>3808</v>
      </c>
      <c r="F5078" t="s">
        <v>7166</v>
      </c>
      <c r="G5078" t="s">
        <v>422</v>
      </c>
      <c r="H5078" t="s">
        <v>3718</v>
      </c>
      <c r="J5078">
        <v>1</v>
      </c>
      <c r="K5078" t="e">
        <f>#N/A</f>
        <v>#N/A</v>
      </c>
      <c r="L5078" t="e">
        <f>#N/A</f>
        <v>#N/A</v>
      </c>
      <c r="M5078" t="e">
        <f>#N/A</f>
        <v>#N/A</v>
      </c>
      <c r="N5078" t="e">
        <f>#N/A</f>
        <v>#N/A</v>
      </c>
      <c r="O5078" t="e">
        <f>#N/A</f>
        <v>#N/A</v>
      </c>
      <c r="P5078" t="e">
        <f>#N/A</f>
        <v>#N/A</v>
      </c>
      <c r="Q5078" t="e">
        <f>#N/A</f>
        <v>#N/A</v>
      </c>
      <c r="R5078" t="e">
        <f>#N/A</f>
        <v>#N/A</v>
      </c>
      <c r="S5078" t="e">
        <f>#N/A</f>
        <v>#N/A</v>
      </c>
      <c r="T5078" t="e">
        <f>#N/A</f>
        <v>#N/A</v>
      </c>
      <c r="U5078" t="e">
        <f>#N/A</f>
        <v>#N/A</v>
      </c>
      <c r="V5078" t="e">
        <f>#N/A</f>
        <v>#N/A</v>
      </c>
      <c r="W5078" t="e">
        <f>#N/A</f>
        <v>#N/A</v>
      </c>
      <c r="X5078" t="e">
        <f>#N/A</f>
        <v>#N/A</v>
      </c>
      <c r="Y5078" t="e">
        <f>#N/A</f>
        <v>#N/A</v>
      </c>
      <c r="Z5078" t="e">
        <f>#N/A</f>
        <v>#N/A</v>
      </c>
      <c r="AA5078" t="e">
        <f>#N/A</f>
        <v>#N/A</v>
      </c>
      <c r="AB5078" t="e">
        <f>#N/A</f>
        <v>#N/A</v>
      </c>
      <c r="AC5078" t="e">
        <f>#N/A</f>
        <v>#N/A</v>
      </c>
      <c r="AD5078" t="e">
        <f>#N/A</f>
        <v>#N/A</v>
      </c>
    </row>
    <row r="5079" spans="2:30" ht="15" customHeight="1" x14ac:dyDescent="0.45">
      <c r="B5079" t="s">
        <v>419</v>
      </c>
      <c r="C5079" t="s">
        <v>191</v>
      </c>
      <c r="D5079" t="s">
        <v>3810</v>
      </c>
      <c r="E5079" t="s">
        <v>3811</v>
      </c>
      <c r="F5079" t="s">
        <v>7167</v>
      </c>
      <c r="G5079" t="s">
        <v>422</v>
      </c>
      <c r="H5079" t="s">
        <v>1046</v>
      </c>
      <c r="J5079">
        <v>1</v>
      </c>
      <c r="K5079">
        <v>0</v>
      </c>
      <c r="L5079">
        <v>0</v>
      </c>
      <c r="M5079">
        <v>0</v>
      </c>
      <c r="N5079">
        <v>0</v>
      </c>
      <c r="O5079">
        <v>0</v>
      </c>
      <c r="P5079">
        <v>0</v>
      </c>
      <c r="Q5079">
        <v>0</v>
      </c>
      <c r="R5079">
        <v>0</v>
      </c>
      <c r="S5079">
        <v>0</v>
      </c>
      <c r="T5079">
        <v>0</v>
      </c>
      <c r="U5079">
        <v>0</v>
      </c>
      <c r="V5079">
        <v>0</v>
      </c>
      <c r="W5079">
        <v>0</v>
      </c>
      <c r="X5079">
        <v>0</v>
      </c>
      <c r="Y5079">
        <v>0</v>
      </c>
      <c r="Z5079">
        <v>0</v>
      </c>
      <c r="AA5079">
        <v>0</v>
      </c>
      <c r="AB5079">
        <v>0</v>
      </c>
      <c r="AC5079">
        <v>0</v>
      </c>
      <c r="AD5079">
        <v>0</v>
      </c>
    </row>
    <row r="5080" spans="2:30" ht="15" customHeight="1" x14ac:dyDescent="0.45">
      <c r="B5080" t="s">
        <v>419</v>
      </c>
      <c r="C5080" t="s">
        <v>191</v>
      </c>
      <c r="D5080" t="s">
        <v>3813</v>
      </c>
      <c r="E5080" t="s">
        <v>3814</v>
      </c>
      <c r="F5080" t="s">
        <v>7168</v>
      </c>
      <c r="G5080" t="s">
        <v>422</v>
      </c>
      <c r="H5080" t="s">
        <v>3706</v>
      </c>
      <c r="J5080">
        <v>1</v>
      </c>
      <c r="K5080">
        <v>22.7485237348331</v>
      </c>
      <c r="L5080">
        <v>20.7343160631129</v>
      </c>
      <c r="M5080">
        <v>20.1723738402717</v>
      </c>
      <c r="N5080">
        <v>20.3993778533317</v>
      </c>
      <c r="O5080">
        <v>20.600749001389499</v>
      </c>
      <c r="P5080">
        <v>20.648807010553401</v>
      </c>
      <c r="Q5080">
        <v>20.683098104648401</v>
      </c>
      <c r="R5080">
        <v>20.811322806032202</v>
      </c>
      <c r="S5080">
        <v>20.981145026025398</v>
      </c>
      <c r="T5080">
        <v>21.1642343536307</v>
      </c>
      <c r="U5080">
        <v>21.362709028129</v>
      </c>
      <c r="V5080">
        <v>21.569122352789101</v>
      </c>
      <c r="W5080">
        <v>21.783791918492</v>
      </c>
      <c r="X5080">
        <v>22.007047947590301</v>
      </c>
      <c r="Y5080">
        <v>22.239233919970101</v>
      </c>
      <c r="Z5080">
        <v>22.480707024597798</v>
      </c>
      <c r="AA5080">
        <v>22.731834181620101</v>
      </c>
      <c r="AB5080">
        <v>22.993006424923198</v>
      </c>
      <c r="AC5080">
        <v>23.2646255579585</v>
      </c>
      <c r="AD5080">
        <v>23.547109456315201</v>
      </c>
    </row>
    <row r="5081" spans="2:30" ht="15" customHeight="1" x14ac:dyDescent="0.45">
      <c r="B5081" t="s">
        <v>419</v>
      </c>
      <c r="C5081" t="s">
        <v>191</v>
      </c>
      <c r="D5081" t="s">
        <v>3816</v>
      </c>
      <c r="E5081" t="s">
        <v>3817</v>
      </c>
      <c r="F5081" t="s">
        <v>7169</v>
      </c>
      <c r="G5081" t="s">
        <v>422</v>
      </c>
      <c r="H5081" t="s">
        <v>3710</v>
      </c>
      <c r="J5081">
        <v>1</v>
      </c>
      <c r="K5081">
        <v>8.0436035415600002E-2</v>
      </c>
      <c r="L5081">
        <v>8.2826328027928303E-2</v>
      </c>
      <c r="M5081">
        <v>0.113308609764801</v>
      </c>
      <c r="N5081">
        <v>0.114121591417242</v>
      </c>
      <c r="O5081">
        <v>0.114875240500644</v>
      </c>
      <c r="P5081">
        <v>0.11581982025604499</v>
      </c>
      <c r="Q5081">
        <v>0.116991000558664</v>
      </c>
      <c r="R5081">
        <v>0.11805078974817899</v>
      </c>
      <c r="S5081">
        <v>0.118974252742842</v>
      </c>
      <c r="T5081">
        <v>0.11987712491385701</v>
      </c>
      <c r="U5081">
        <v>0.12076480283843</v>
      </c>
      <c r="V5081">
        <v>0.121637211402637</v>
      </c>
      <c r="W5081">
        <v>0.122494285005674</v>
      </c>
      <c r="X5081">
        <v>0.123335966787151</v>
      </c>
      <c r="Y5081">
        <v>0.124162207866443</v>
      </c>
      <c r="Z5081">
        <v>0.124972966595239</v>
      </c>
      <c r="AA5081">
        <v>0.12576820782420001</v>
      </c>
      <c r="AB5081">
        <v>0.12654790218444101</v>
      </c>
      <c r="AC5081">
        <v>0.12731202538436001</v>
      </c>
      <c r="AD5081">
        <v>0.12806055752215401</v>
      </c>
    </row>
    <row r="5082" spans="2:30" ht="15" customHeight="1" x14ac:dyDescent="0.45">
      <c r="B5082" t="s">
        <v>419</v>
      </c>
      <c r="C5082" t="s">
        <v>191</v>
      </c>
      <c r="D5082" t="s">
        <v>3819</v>
      </c>
      <c r="E5082" t="s">
        <v>3820</v>
      </c>
      <c r="F5082" t="s">
        <v>7170</v>
      </c>
      <c r="G5082" t="s">
        <v>422</v>
      </c>
      <c r="H5082" t="s">
        <v>3714</v>
      </c>
      <c r="J5082">
        <v>1</v>
      </c>
      <c r="K5082">
        <v>0.98637514452054198</v>
      </c>
      <c r="L5082">
        <v>0.97723979447097697</v>
      </c>
      <c r="M5082">
        <v>1.3660843335542801</v>
      </c>
      <c r="N5082">
        <v>1.38351187393482</v>
      </c>
      <c r="O5082">
        <v>1.39713374153395</v>
      </c>
      <c r="P5082">
        <v>1.3969305843118001</v>
      </c>
      <c r="Q5082">
        <v>1.3971645021213599</v>
      </c>
      <c r="R5082">
        <v>1.4048277045120801</v>
      </c>
      <c r="S5082">
        <v>1.4143894535822601</v>
      </c>
      <c r="T5082">
        <v>1.42430780823528</v>
      </c>
      <c r="U5082">
        <v>1.4348546627755101</v>
      </c>
      <c r="V5082">
        <v>1.4452200959710699</v>
      </c>
      <c r="W5082">
        <v>1.4554033283927299</v>
      </c>
      <c r="X5082">
        <v>1.4654036844595699</v>
      </c>
      <c r="Y5082">
        <v>1.47522058340144</v>
      </c>
      <c r="Z5082">
        <v>1.48485353037817</v>
      </c>
      <c r="AA5082">
        <v>1.4943021077665</v>
      </c>
      <c r="AB5082">
        <v>1.5035659666230301</v>
      </c>
      <c r="AC5082">
        <v>1.51264481832957</v>
      </c>
      <c r="AD5082">
        <v>1.5215384264248699</v>
      </c>
    </row>
    <row r="5083" spans="2:30" ht="15" customHeight="1" x14ac:dyDescent="0.45">
      <c r="B5083" t="s">
        <v>419</v>
      </c>
      <c r="C5083" t="s">
        <v>191</v>
      </c>
      <c r="D5083" t="s">
        <v>3822</v>
      </c>
      <c r="E5083" t="s">
        <v>3823</v>
      </c>
      <c r="F5083" t="s">
        <v>7171</v>
      </c>
      <c r="G5083" t="s">
        <v>422</v>
      </c>
      <c r="H5083" t="s">
        <v>3718</v>
      </c>
      <c r="J5083">
        <v>1</v>
      </c>
      <c r="K5083">
        <v>0.470711993112783</v>
      </c>
      <c r="L5083">
        <v>0.47434382009544801</v>
      </c>
      <c r="M5083">
        <v>0.65551046518029199</v>
      </c>
      <c r="N5083">
        <v>0.67849379071023697</v>
      </c>
      <c r="O5083">
        <v>0.70162178859118196</v>
      </c>
      <c r="P5083">
        <v>0.72464836365195995</v>
      </c>
      <c r="Q5083">
        <v>0.74987978988439596</v>
      </c>
      <c r="R5083">
        <v>0.77680309650552604</v>
      </c>
      <c r="S5083">
        <v>0.80451182368938901</v>
      </c>
      <c r="T5083">
        <v>0.83338049599273301</v>
      </c>
      <c r="U5083">
        <v>0.863520348787299</v>
      </c>
      <c r="V5083">
        <v>0.89486598694028796</v>
      </c>
      <c r="W5083">
        <v>0.92746713868390995</v>
      </c>
      <c r="X5083">
        <v>0.96137544188681601</v>
      </c>
      <c r="Y5083">
        <v>0.99664452368275602</v>
      </c>
      <c r="Z5083">
        <v>1.0333300581998399</v>
      </c>
      <c r="AA5083">
        <v>1.0714892660403399</v>
      </c>
      <c r="AB5083">
        <v>1.1111827151582001</v>
      </c>
      <c r="AC5083">
        <v>1.1524726551379501</v>
      </c>
      <c r="AD5083">
        <v>1.1954236734461201</v>
      </c>
    </row>
    <row r="5084" spans="2:30" ht="15" customHeight="1" x14ac:dyDescent="0.45">
      <c r="B5084" t="s">
        <v>419</v>
      </c>
      <c r="C5084" t="s">
        <v>191</v>
      </c>
      <c r="D5084" t="s">
        <v>3825</v>
      </c>
      <c r="E5084" t="s">
        <v>3826</v>
      </c>
      <c r="F5084" t="s">
        <v>7172</v>
      </c>
      <c r="G5084" t="s">
        <v>422</v>
      </c>
      <c r="H5084" t="s">
        <v>3706</v>
      </c>
      <c r="J5084">
        <v>1</v>
      </c>
      <c r="K5084" t="e">
        <f>#N/A</f>
        <v>#N/A</v>
      </c>
      <c r="L5084" t="e">
        <f>#N/A</f>
        <v>#N/A</v>
      </c>
      <c r="M5084" t="e">
        <f>#N/A</f>
        <v>#N/A</v>
      </c>
      <c r="N5084" t="e">
        <f>#N/A</f>
        <v>#N/A</v>
      </c>
      <c r="O5084" t="e">
        <f>#N/A</f>
        <v>#N/A</v>
      </c>
      <c r="P5084" t="e">
        <f>#N/A</f>
        <v>#N/A</v>
      </c>
      <c r="Q5084" t="e">
        <f>#N/A</f>
        <v>#N/A</v>
      </c>
      <c r="R5084" t="e">
        <f>#N/A</f>
        <v>#N/A</v>
      </c>
      <c r="S5084" t="e">
        <f>#N/A</f>
        <v>#N/A</v>
      </c>
      <c r="T5084" t="e">
        <f>#N/A</f>
        <v>#N/A</v>
      </c>
      <c r="U5084" t="e">
        <f>#N/A</f>
        <v>#N/A</v>
      </c>
      <c r="V5084" t="e">
        <f>#N/A</f>
        <v>#N/A</v>
      </c>
      <c r="W5084" t="e">
        <f>#N/A</f>
        <v>#N/A</v>
      </c>
      <c r="X5084" t="e">
        <f>#N/A</f>
        <v>#N/A</v>
      </c>
      <c r="Y5084" t="e">
        <f>#N/A</f>
        <v>#N/A</v>
      </c>
      <c r="Z5084" t="e">
        <f>#N/A</f>
        <v>#N/A</v>
      </c>
      <c r="AA5084" t="e">
        <f>#N/A</f>
        <v>#N/A</v>
      </c>
      <c r="AB5084" t="e">
        <f>#N/A</f>
        <v>#N/A</v>
      </c>
      <c r="AC5084" t="e">
        <f>#N/A</f>
        <v>#N/A</v>
      </c>
      <c r="AD5084" t="e">
        <f>#N/A</f>
        <v>#N/A</v>
      </c>
    </row>
    <row r="5085" spans="2:30" ht="15" customHeight="1" x14ac:dyDescent="0.45">
      <c r="B5085" t="s">
        <v>419</v>
      </c>
      <c r="C5085" t="s">
        <v>191</v>
      </c>
      <c r="D5085" t="s">
        <v>3828</v>
      </c>
      <c r="E5085" t="s">
        <v>3829</v>
      </c>
      <c r="F5085" t="s">
        <v>7173</v>
      </c>
      <c r="G5085" t="s">
        <v>422</v>
      </c>
      <c r="H5085" t="s">
        <v>3710</v>
      </c>
      <c r="J5085">
        <v>1</v>
      </c>
      <c r="K5085">
        <v>1.2327486599412001</v>
      </c>
      <c r="L5085">
        <v>1.1725498535410299</v>
      </c>
      <c r="M5085">
        <v>1.40337662573612</v>
      </c>
      <c r="N5085">
        <v>1.4309089276484801</v>
      </c>
      <c r="O5085">
        <v>1.3887855603775401</v>
      </c>
      <c r="P5085">
        <v>1.3709239007009999</v>
      </c>
      <c r="Q5085">
        <v>1.4053335026952101</v>
      </c>
      <c r="R5085">
        <v>1.44606731245818</v>
      </c>
      <c r="S5085">
        <v>1.48091596863386</v>
      </c>
      <c r="T5085">
        <v>1.5169720235909401</v>
      </c>
      <c r="U5085">
        <v>1.5559131246289</v>
      </c>
      <c r="V5085">
        <v>1.60129530861239</v>
      </c>
      <c r="W5085">
        <v>1.65294094259984</v>
      </c>
      <c r="X5085">
        <v>1.71294669526849</v>
      </c>
      <c r="Y5085">
        <v>1.78156716544786</v>
      </c>
      <c r="Z5085">
        <v>1.8611410029508999</v>
      </c>
      <c r="AA5085">
        <v>1.95345337094071</v>
      </c>
      <c r="AB5085">
        <v>2.0611656660334101</v>
      </c>
      <c r="AC5085">
        <v>2.1873878738852901</v>
      </c>
      <c r="AD5085">
        <v>2.31398900534422</v>
      </c>
    </row>
    <row r="5086" spans="2:30" ht="15" customHeight="1" x14ac:dyDescent="0.45">
      <c r="B5086" t="s">
        <v>419</v>
      </c>
      <c r="C5086" t="s">
        <v>191</v>
      </c>
      <c r="D5086" t="s">
        <v>3831</v>
      </c>
      <c r="E5086" t="s">
        <v>3832</v>
      </c>
      <c r="F5086" t="s">
        <v>7174</v>
      </c>
      <c r="G5086" t="s">
        <v>422</v>
      </c>
      <c r="H5086" t="s">
        <v>3714</v>
      </c>
      <c r="J5086">
        <v>1</v>
      </c>
      <c r="K5086">
        <v>10.729197716637</v>
      </c>
      <c r="L5086">
        <v>7.9445750529416701</v>
      </c>
      <c r="M5086">
        <v>8.5780889281481105</v>
      </c>
      <c r="N5086">
        <v>8.8593982840530696</v>
      </c>
      <c r="O5086">
        <v>8.6626865911711999</v>
      </c>
      <c r="P5086">
        <v>8.3877018488757997</v>
      </c>
      <c r="Q5086">
        <v>8.4009858835835693</v>
      </c>
      <c r="R5086">
        <v>8.5721925016772893</v>
      </c>
      <c r="S5086">
        <v>8.7577687002893203</v>
      </c>
      <c r="T5086">
        <v>8.95880251197182</v>
      </c>
      <c r="U5086">
        <v>9.1887775071414204</v>
      </c>
      <c r="V5086">
        <v>9.4567916943165393</v>
      </c>
      <c r="W5086">
        <v>9.7617960241946005</v>
      </c>
      <c r="X5086">
        <v>10.116172821776001</v>
      </c>
      <c r="Y5086">
        <v>10.5214256748644</v>
      </c>
      <c r="Z5086">
        <v>10.9913659797765</v>
      </c>
      <c r="AA5086">
        <v>11.5365363991199</v>
      </c>
      <c r="AB5086">
        <v>12.172654379438599</v>
      </c>
      <c r="AC5086">
        <v>12.918086605731901</v>
      </c>
      <c r="AD5086">
        <v>13.665756646375</v>
      </c>
    </row>
    <row r="5087" spans="2:30" ht="15" customHeight="1" x14ac:dyDescent="0.45">
      <c r="B5087" t="s">
        <v>419</v>
      </c>
      <c r="C5087" t="s">
        <v>191</v>
      </c>
      <c r="D5087" t="s">
        <v>3834</v>
      </c>
      <c r="E5087" t="s">
        <v>3835</v>
      </c>
      <c r="F5087" t="s">
        <v>7175</v>
      </c>
      <c r="G5087" t="s">
        <v>422</v>
      </c>
      <c r="H5087" t="s">
        <v>3718</v>
      </c>
      <c r="J5087">
        <v>1</v>
      </c>
      <c r="K5087" t="e">
        <f>#N/A</f>
        <v>#N/A</v>
      </c>
      <c r="L5087" t="e">
        <f>#N/A</f>
        <v>#N/A</v>
      </c>
      <c r="M5087" t="e">
        <f>#N/A</f>
        <v>#N/A</v>
      </c>
      <c r="N5087" t="e">
        <f>#N/A</f>
        <v>#N/A</v>
      </c>
      <c r="O5087" t="e">
        <f>#N/A</f>
        <v>#N/A</v>
      </c>
      <c r="P5087" t="e">
        <f>#N/A</f>
        <v>#N/A</v>
      </c>
      <c r="Q5087" t="e">
        <f>#N/A</f>
        <v>#N/A</v>
      </c>
      <c r="R5087" t="e">
        <f>#N/A</f>
        <v>#N/A</v>
      </c>
      <c r="S5087" t="e">
        <f>#N/A</f>
        <v>#N/A</v>
      </c>
      <c r="T5087" t="e">
        <f>#N/A</f>
        <v>#N/A</v>
      </c>
      <c r="U5087" t="e">
        <f>#N/A</f>
        <v>#N/A</v>
      </c>
      <c r="V5087" t="e">
        <f>#N/A</f>
        <v>#N/A</v>
      </c>
      <c r="W5087" t="e">
        <f>#N/A</f>
        <v>#N/A</v>
      </c>
      <c r="X5087" t="e">
        <f>#N/A</f>
        <v>#N/A</v>
      </c>
      <c r="Y5087" t="e">
        <f>#N/A</f>
        <v>#N/A</v>
      </c>
      <c r="Z5087" t="e">
        <f>#N/A</f>
        <v>#N/A</v>
      </c>
      <c r="AA5087" t="e">
        <f>#N/A</f>
        <v>#N/A</v>
      </c>
      <c r="AB5087" t="e">
        <f>#N/A</f>
        <v>#N/A</v>
      </c>
      <c r="AC5087" t="e">
        <f>#N/A</f>
        <v>#N/A</v>
      </c>
      <c r="AD5087" t="e">
        <f>#N/A</f>
        <v>#N/A</v>
      </c>
    </row>
    <row r="5088" spans="2:30" ht="15" customHeight="1" x14ac:dyDescent="0.45">
      <c r="B5088" t="s">
        <v>419</v>
      </c>
      <c r="C5088" t="s">
        <v>191</v>
      </c>
      <c r="D5088" t="s">
        <v>3837</v>
      </c>
      <c r="E5088" t="s">
        <v>3838</v>
      </c>
      <c r="F5088" t="s">
        <v>7176</v>
      </c>
      <c r="G5088" t="s">
        <v>422</v>
      </c>
      <c r="H5088" t="s">
        <v>3840</v>
      </c>
      <c r="J5088">
        <v>1</v>
      </c>
      <c r="K5088">
        <v>11.934141046608</v>
      </c>
      <c r="L5088">
        <v>9.8637389385673195</v>
      </c>
      <c r="M5088">
        <v>9.2724788787181698</v>
      </c>
      <c r="N5088">
        <v>9.3465329133906003</v>
      </c>
      <c r="O5088">
        <v>9.4062507450471404</v>
      </c>
      <c r="P5088">
        <v>9.3010918182266007</v>
      </c>
      <c r="Q5088">
        <v>9.1630818173852902</v>
      </c>
      <c r="R5088">
        <v>9.1104335154490101</v>
      </c>
      <c r="S5088">
        <v>9.0935178941482704</v>
      </c>
      <c r="T5088">
        <v>9.0824347550541695</v>
      </c>
      <c r="U5088">
        <v>9.0786598757442096</v>
      </c>
      <c r="V5088">
        <v>9.0737238498861004</v>
      </c>
      <c r="W5088">
        <v>9.06780691954269</v>
      </c>
      <c r="X5088">
        <v>9.0606305780844707</v>
      </c>
      <c r="Y5088">
        <v>9.0523445517797505</v>
      </c>
      <c r="Z5088">
        <v>9.0427341688149507</v>
      </c>
      <c r="AA5088">
        <v>9.0317689603848006</v>
      </c>
      <c r="AB5088">
        <v>9.0193488829070603</v>
      </c>
      <c r="AC5088">
        <v>9.0054107227450793</v>
      </c>
      <c r="AD5088">
        <v>8.9927793793110595</v>
      </c>
    </row>
    <row r="5089" spans="2:30" ht="15" customHeight="1" x14ac:dyDescent="0.45">
      <c r="B5089" t="s">
        <v>419</v>
      </c>
      <c r="C5089" t="s">
        <v>191</v>
      </c>
      <c r="D5089" t="s">
        <v>3841</v>
      </c>
      <c r="E5089" t="s">
        <v>3842</v>
      </c>
      <c r="F5089" t="s">
        <v>7177</v>
      </c>
      <c r="G5089" t="s">
        <v>422</v>
      </c>
      <c r="H5089" t="s">
        <v>2600</v>
      </c>
      <c r="J5089">
        <v>1</v>
      </c>
      <c r="K5089" t="e">
        <f>#N/A</f>
        <v>#N/A</v>
      </c>
      <c r="L5089" t="e">
        <f>#N/A</f>
        <v>#N/A</v>
      </c>
      <c r="M5089" t="e">
        <f>#N/A</f>
        <v>#N/A</v>
      </c>
      <c r="N5089" t="e">
        <f>#N/A</f>
        <v>#N/A</v>
      </c>
      <c r="O5089" t="e">
        <f>#N/A</f>
        <v>#N/A</v>
      </c>
      <c r="P5089" t="e">
        <f>#N/A</f>
        <v>#N/A</v>
      </c>
      <c r="Q5089" t="e">
        <f>#N/A</f>
        <v>#N/A</v>
      </c>
      <c r="R5089" t="e">
        <f>#N/A</f>
        <v>#N/A</v>
      </c>
      <c r="S5089" t="e">
        <f>#N/A</f>
        <v>#N/A</v>
      </c>
      <c r="T5089" t="e">
        <f>#N/A</f>
        <v>#N/A</v>
      </c>
      <c r="U5089" t="e">
        <f>#N/A</f>
        <v>#N/A</v>
      </c>
      <c r="V5089" t="e">
        <f>#N/A</f>
        <v>#N/A</v>
      </c>
      <c r="W5089" t="e">
        <f>#N/A</f>
        <v>#N/A</v>
      </c>
      <c r="X5089" t="e">
        <f>#N/A</f>
        <v>#N/A</v>
      </c>
      <c r="Y5089" t="e">
        <f>#N/A</f>
        <v>#N/A</v>
      </c>
      <c r="Z5089" t="e">
        <f>#N/A</f>
        <v>#N/A</v>
      </c>
      <c r="AA5089" t="e">
        <f>#N/A</f>
        <v>#N/A</v>
      </c>
      <c r="AB5089" t="e">
        <f>#N/A</f>
        <v>#N/A</v>
      </c>
      <c r="AC5089" t="e">
        <f>#N/A</f>
        <v>#N/A</v>
      </c>
      <c r="AD5089" t="e">
        <f>#N/A</f>
        <v>#N/A</v>
      </c>
    </row>
    <row r="5090" spans="2:30" ht="15" customHeight="1" x14ac:dyDescent="0.45">
      <c r="B5090" t="s">
        <v>419</v>
      </c>
      <c r="C5090" t="s">
        <v>191</v>
      </c>
      <c r="D5090" t="s">
        <v>3844</v>
      </c>
      <c r="E5090" t="s">
        <v>3845</v>
      </c>
      <c r="F5090" t="s">
        <v>7178</v>
      </c>
      <c r="G5090" t="s">
        <v>422</v>
      </c>
      <c r="H5090" t="s">
        <v>1046</v>
      </c>
      <c r="J5090">
        <v>1</v>
      </c>
      <c r="K5090">
        <v>0.12645947806431801</v>
      </c>
      <c r="L5090">
        <v>0.12756450051443999</v>
      </c>
      <c r="M5090">
        <v>0.143598058196311</v>
      </c>
      <c r="N5090">
        <v>0.142917796581044</v>
      </c>
      <c r="O5090">
        <v>0.147065845398867</v>
      </c>
      <c r="P5090">
        <v>0.148361269455451</v>
      </c>
      <c r="Q5090">
        <v>0.14569060132266101</v>
      </c>
      <c r="R5090">
        <v>0.143312675418309</v>
      </c>
      <c r="S5090">
        <v>0.14168447421085401</v>
      </c>
      <c r="T5090">
        <v>0.140117287519334</v>
      </c>
      <c r="U5090">
        <v>0.13852389679989099</v>
      </c>
      <c r="V5090">
        <v>0.13666130347430699</v>
      </c>
      <c r="W5090">
        <v>0.13458124582457401</v>
      </c>
      <c r="X5090">
        <v>0.13221312065558399</v>
      </c>
      <c r="Y5090">
        <v>0.129599558361537</v>
      </c>
      <c r="Z5090">
        <v>0.126686481019715</v>
      </c>
      <c r="AA5090">
        <v>0.123468062357806</v>
      </c>
      <c r="AB5090">
        <v>0.11991977087875</v>
      </c>
      <c r="AC5090">
        <v>0.116026160346676</v>
      </c>
      <c r="AD5090">
        <v>0.112522088775523</v>
      </c>
    </row>
    <row r="5091" spans="2:30" ht="15" customHeight="1" x14ac:dyDescent="0.45">
      <c r="B5091" t="s">
        <v>419</v>
      </c>
      <c r="C5091" t="s">
        <v>191</v>
      </c>
      <c r="D5091" t="s">
        <v>3847</v>
      </c>
      <c r="E5091" t="s">
        <v>3848</v>
      </c>
      <c r="F5091" t="s">
        <v>7179</v>
      </c>
      <c r="G5091" t="s">
        <v>422</v>
      </c>
      <c r="H5091" t="s">
        <v>3706</v>
      </c>
      <c r="J5091">
        <v>1</v>
      </c>
      <c r="K5091" t="e">
        <f>#N/A</f>
        <v>#N/A</v>
      </c>
      <c r="L5091" t="e">
        <f>#N/A</f>
        <v>#N/A</v>
      </c>
      <c r="M5091" t="e">
        <f>#N/A</f>
        <v>#N/A</v>
      </c>
      <c r="N5091" t="e">
        <f>#N/A</f>
        <v>#N/A</v>
      </c>
      <c r="O5091" t="e">
        <f>#N/A</f>
        <v>#N/A</v>
      </c>
      <c r="P5091" t="e">
        <f>#N/A</f>
        <v>#N/A</v>
      </c>
      <c r="Q5091" t="e">
        <f>#N/A</f>
        <v>#N/A</v>
      </c>
      <c r="R5091" t="e">
        <f>#N/A</f>
        <v>#N/A</v>
      </c>
      <c r="S5091" t="e">
        <f>#N/A</f>
        <v>#N/A</v>
      </c>
      <c r="T5091" t="e">
        <f>#N/A</f>
        <v>#N/A</v>
      </c>
      <c r="U5091" t="e">
        <f>#N/A</f>
        <v>#N/A</v>
      </c>
      <c r="V5091" t="e">
        <f>#N/A</f>
        <v>#N/A</v>
      </c>
      <c r="W5091" t="e">
        <f>#N/A</f>
        <v>#N/A</v>
      </c>
      <c r="X5091" t="e">
        <f>#N/A</f>
        <v>#N/A</v>
      </c>
      <c r="Y5091" t="e">
        <f>#N/A</f>
        <v>#N/A</v>
      </c>
      <c r="Z5091" t="e">
        <f>#N/A</f>
        <v>#N/A</v>
      </c>
      <c r="AA5091" t="e">
        <f>#N/A</f>
        <v>#N/A</v>
      </c>
      <c r="AB5091" t="e">
        <f>#N/A</f>
        <v>#N/A</v>
      </c>
      <c r="AC5091" t="e">
        <f>#N/A</f>
        <v>#N/A</v>
      </c>
      <c r="AD5091" t="e">
        <f>#N/A</f>
        <v>#N/A</v>
      </c>
    </row>
    <row r="5092" spans="2:30" ht="15" customHeight="1" x14ac:dyDescent="0.45">
      <c r="B5092" t="s">
        <v>419</v>
      </c>
      <c r="C5092" t="s">
        <v>191</v>
      </c>
      <c r="D5092" t="s">
        <v>3850</v>
      </c>
      <c r="E5092" t="s">
        <v>3851</v>
      </c>
      <c r="F5092" t="s">
        <v>7180</v>
      </c>
      <c r="G5092" t="s">
        <v>422</v>
      </c>
      <c r="H5092" t="s">
        <v>3788</v>
      </c>
      <c r="J5092">
        <v>1</v>
      </c>
      <c r="K5092">
        <v>3.5338787520244002</v>
      </c>
      <c r="L5092">
        <v>3.2202638857881798</v>
      </c>
      <c r="M5092">
        <v>3.1807567006267998</v>
      </c>
      <c r="N5092">
        <v>3.18966258579615</v>
      </c>
      <c r="O5092">
        <v>3.2171661421378501</v>
      </c>
      <c r="P5092">
        <v>3.2410686295181299</v>
      </c>
      <c r="Q5092">
        <v>3.2527970988980699</v>
      </c>
      <c r="R5092">
        <v>3.2614927638941</v>
      </c>
      <c r="S5092">
        <v>3.2703770944315802</v>
      </c>
      <c r="T5092">
        <v>3.2788621681122598</v>
      </c>
      <c r="U5092">
        <v>3.2865607933126602</v>
      </c>
      <c r="V5092">
        <v>3.29253880823495</v>
      </c>
      <c r="W5092">
        <v>3.2969407042038101</v>
      </c>
      <c r="X5092">
        <v>3.2993384144998901</v>
      </c>
      <c r="Y5092">
        <v>3.2998419193943702</v>
      </c>
      <c r="Z5092">
        <v>3.2980909509286902</v>
      </c>
      <c r="AA5092">
        <v>3.2939580410078699</v>
      </c>
      <c r="AB5092">
        <v>3.28721966131921</v>
      </c>
      <c r="AC5092">
        <v>3.2776977123692199</v>
      </c>
      <c r="AD5092">
        <v>3.2693158691876101</v>
      </c>
    </row>
    <row r="5093" spans="2:30" ht="15" customHeight="1" x14ac:dyDescent="0.45">
      <c r="B5093" t="s">
        <v>419</v>
      </c>
      <c r="C5093" t="s">
        <v>191</v>
      </c>
      <c r="D5093" t="s">
        <v>3853</v>
      </c>
      <c r="E5093" t="s">
        <v>3854</v>
      </c>
      <c r="F5093" t="s">
        <v>7181</v>
      </c>
      <c r="G5093" t="s">
        <v>422</v>
      </c>
      <c r="H5093" t="s">
        <v>3710</v>
      </c>
      <c r="J5093">
        <v>1</v>
      </c>
      <c r="K5093">
        <v>2.07346120236E-2</v>
      </c>
      <c r="L5093">
        <v>2.02858680830654E-2</v>
      </c>
      <c r="M5093">
        <v>1.9772134898586001E-2</v>
      </c>
      <c r="N5093">
        <v>1.9035859948046199E-2</v>
      </c>
      <c r="O5093">
        <v>1.9422579074165301E-2</v>
      </c>
      <c r="P5093">
        <v>2.13292800580973E-2</v>
      </c>
      <c r="Q5093">
        <v>2.34133538991078E-2</v>
      </c>
      <c r="R5093">
        <v>2.5683290922500501E-2</v>
      </c>
      <c r="S5093">
        <v>2.8390849334554501E-2</v>
      </c>
      <c r="T5093">
        <v>3.15937461873513E-2</v>
      </c>
      <c r="U5093">
        <v>3.5067938329022399E-2</v>
      </c>
      <c r="V5093">
        <v>3.8798034922163702E-2</v>
      </c>
      <c r="W5093">
        <v>4.2764588673719101E-2</v>
      </c>
      <c r="X5093">
        <v>4.6948306438777503E-2</v>
      </c>
      <c r="Y5093">
        <v>5.1323169163651601E-2</v>
      </c>
      <c r="Z5093">
        <v>5.5929800254312399E-2</v>
      </c>
      <c r="AA5093">
        <v>6.0763121295548998E-2</v>
      </c>
      <c r="AB5093">
        <v>6.5817895828502407E-2</v>
      </c>
      <c r="AC5093">
        <v>7.1091293013425497E-2</v>
      </c>
      <c r="AD5093">
        <v>7.6489337131125407E-2</v>
      </c>
    </row>
    <row r="5094" spans="2:30" ht="15" customHeight="1" x14ac:dyDescent="0.45">
      <c r="B5094" t="s">
        <v>419</v>
      </c>
      <c r="C5094" t="s">
        <v>191</v>
      </c>
      <c r="D5094" t="s">
        <v>3856</v>
      </c>
      <c r="E5094" t="s">
        <v>3857</v>
      </c>
      <c r="F5094" t="s">
        <v>7182</v>
      </c>
      <c r="G5094" t="s">
        <v>422</v>
      </c>
      <c r="H5094" t="s">
        <v>3714</v>
      </c>
      <c r="J5094">
        <v>1</v>
      </c>
      <c r="K5094">
        <v>0.17417617957466699</v>
      </c>
      <c r="L5094">
        <v>0.13476865853381401</v>
      </c>
      <c r="M5094">
        <v>0.12044635266993001</v>
      </c>
      <c r="N5094">
        <v>0.117201321274369</v>
      </c>
      <c r="O5094">
        <v>0.12020798509670499</v>
      </c>
      <c r="P5094">
        <v>0.12925593175052699</v>
      </c>
      <c r="Q5094">
        <v>0.13837958775843001</v>
      </c>
      <c r="R5094">
        <v>0.15022004691065299</v>
      </c>
      <c r="S5094">
        <v>0.16532391309865399</v>
      </c>
      <c r="T5094">
        <v>0.183356599291712</v>
      </c>
      <c r="U5094">
        <v>0.20311697341829699</v>
      </c>
      <c r="V5094">
        <v>0.22429861913747201</v>
      </c>
      <c r="W5094">
        <v>0.24678871999002899</v>
      </c>
      <c r="X5094">
        <v>0.27048290997929603</v>
      </c>
      <c r="Y5094">
        <v>0.295236665716266</v>
      </c>
      <c r="Z5094">
        <v>0.32129674770866901</v>
      </c>
      <c r="AA5094">
        <v>0.34864730086502599</v>
      </c>
      <c r="AB5094">
        <v>0.377276683981983</v>
      </c>
      <c r="AC5094">
        <v>0.40719052391743998</v>
      </c>
      <c r="AD5094">
        <v>0.437783929983527</v>
      </c>
    </row>
    <row r="5095" spans="2:30" ht="15" customHeight="1" x14ac:dyDescent="0.45">
      <c r="B5095" t="s">
        <v>419</v>
      </c>
      <c r="C5095" t="s">
        <v>191</v>
      </c>
      <c r="D5095" t="s">
        <v>3859</v>
      </c>
      <c r="E5095" t="s">
        <v>3860</v>
      </c>
      <c r="F5095" t="s">
        <v>7183</v>
      </c>
      <c r="G5095" t="s">
        <v>422</v>
      </c>
      <c r="H5095" t="s">
        <v>3718</v>
      </c>
      <c r="J5095">
        <v>1</v>
      </c>
      <c r="K5095" t="e">
        <f>#N/A</f>
        <v>#N/A</v>
      </c>
      <c r="L5095" t="e">
        <f>#N/A</f>
        <v>#N/A</v>
      </c>
      <c r="M5095" t="e">
        <f>#N/A</f>
        <v>#N/A</v>
      </c>
      <c r="N5095" t="e">
        <f>#N/A</f>
        <v>#N/A</v>
      </c>
      <c r="O5095" t="e">
        <f>#N/A</f>
        <v>#N/A</v>
      </c>
      <c r="P5095" t="e">
        <f>#N/A</f>
        <v>#N/A</v>
      </c>
      <c r="Q5095" t="e">
        <f>#N/A</f>
        <v>#N/A</v>
      </c>
      <c r="R5095" t="e">
        <f>#N/A</f>
        <v>#N/A</v>
      </c>
      <c r="S5095" t="e">
        <f>#N/A</f>
        <v>#N/A</v>
      </c>
      <c r="T5095" t="e">
        <f>#N/A</f>
        <v>#N/A</v>
      </c>
      <c r="U5095" t="e">
        <f>#N/A</f>
        <v>#N/A</v>
      </c>
      <c r="V5095" t="e">
        <f>#N/A</f>
        <v>#N/A</v>
      </c>
      <c r="W5095" t="e">
        <f>#N/A</f>
        <v>#N/A</v>
      </c>
      <c r="X5095" t="e">
        <f>#N/A</f>
        <v>#N/A</v>
      </c>
      <c r="Y5095" t="e">
        <f>#N/A</f>
        <v>#N/A</v>
      </c>
      <c r="Z5095" t="e">
        <f>#N/A</f>
        <v>#N/A</v>
      </c>
      <c r="AA5095" t="e">
        <f>#N/A</f>
        <v>#N/A</v>
      </c>
      <c r="AB5095" t="e">
        <f>#N/A</f>
        <v>#N/A</v>
      </c>
      <c r="AC5095" t="e">
        <f>#N/A</f>
        <v>#N/A</v>
      </c>
      <c r="AD5095" t="e">
        <f>#N/A</f>
        <v>#N/A</v>
      </c>
    </row>
    <row r="5096" spans="2:30" ht="15" customHeight="1" x14ac:dyDescent="0.45">
      <c r="B5096" t="s">
        <v>419</v>
      </c>
      <c r="C5096" t="s">
        <v>191</v>
      </c>
      <c r="D5096" t="s">
        <v>3862</v>
      </c>
      <c r="E5096" t="s">
        <v>3863</v>
      </c>
      <c r="F5096" t="s">
        <v>7184</v>
      </c>
      <c r="G5096" t="s">
        <v>422</v>
      </c>
      <c r="H5096" t="s">
        <v>3706</v>
      </c>
      <c r="J5096">
        <v>1</v>
      </c>
      <c r="K5096">
        <v>16.392425627687501</v>
      </c>
      <c r="L5096">
        <v>14.093678168560899</v>
      </c>
      <c r="M5096">
        <v>13.279229897014</v>
      </c>
      <c r="N5096">
        <v>12.8155534454199</v>
      </c>
      <c r="O5096">
        <v>13.071104167427</v>
      </c>
      <c r="P5096">
        <v>13.372618758096801</v>
      </c>
      <c r="Q5096">
        <v>13.6032007782497</v>
      </c>
      <c r="R5096">
        <v>13.8421645343801</v>
      </c>
      <c r="S5096">
        <v>14.089843480191099</v>
      </c>
      <c r="T5096">
        <v>14.3496655257375</v>
      </c>
      <c r="U5096">
        <v>14.6498178457375</v>
      </c>
      <c r="V5096">
        <v>14.961976258537501</v>
      </c>
      <c r="W5096">
        <v>15.286621007849501</v>
      </c>
      <c r="X5096">
        <v>15.624251547134</v>
      </c>
      <c r="Y5096">
        <v>15.9753873079898</v>
      </c>
      <c r="Z5096">
        <v>16.3405684992799</v>
      </c>
      <c r="AA5096">
        <v>16.720356938221599</v>
      </c>
      <c r="AB5096">
        <v>17.115336914720999</v>
      </c>
      <c r="AC5096">
        <v>17.526116090280301</v>
      </c>
      <c r="AD5096">
        <v>17.953326432862099</v>
      </c>
    </row>
    <row r="5097" spans="2:30" ht="15" customHeight="1" x14ac:dyDescent="0.45">
      <c r="B5097" t="s">
        <v>419</v>
      </c>
      <c r="C5097" t="s">
        <v>191</v>
      </c>
      <c r="D5097" t="s">
        <v>3865</v>
      </c>
      <c r="E5097" t="s">
        <v>3866</v>
      </c>
      <c r="F5097" t="s">
        <v>7185</v>
      </c>
      <c r="G5097" t="s">
        <v>422</v>
      </c>
      <c r="H5097" t="s">
        <v>3710</v>
      </c>
      <c r="J5097">
        <v>1</v>
      </c>
      <c r="K5097">
        <v>6.9059390313600005E-2</v>
      </c>
      <c r="L5097">
        <v>6.4623086170915001E-2</v>
      </c>
      <c r="M5097">
        <v>7.6825636347470694E-2</v>
      </c>
      <c r="N5097">
        <v>8.2613612343509196E-2</v>
      </c>
      <c r="O5097">
        <v>8.3939653608571696E-2</v>
      </c>
      <c r="P5097">
        <v>8.5261902309808402E-2</v>
      </c>
      <c r="Q5097">
        <v>8.7450641271725596E-2</v>
      </c>
      <c r="R5097">
        <v>8.9554234089705101E-2</v>
      </c>
      <c r="S5097">
        <v>9.1536842493587303E-2</v>
      </c>
      <c r="T5097">
        <v>9.3520080623973406E-2</v>
      </c>
      <c r="U5097">
        <v>9.5290608477598807E-2</v>
      </c>
      <c r="V5097">
        <v>9.7065604041481804E-2</v>
      </c>
      <c r="W5097">
        <v>9.8844561385924595E-2</v>
      </c>
      <c r="X5097">
        <v>0.100626979039871</v>
      </c>
      <c r="Y5097">
        <v>0.10241235956622299</v>
      </c>
      <c r="Z5097">
        <v>0.104200209091573</v>
      </c>
      <c r="AA5097">
        <v>0.105990036792681</v>
      </c>
      <c r="AB5097">
        <v>0.107781354341894</v>
      </c>
      <c r="AC5097">
        <v>0.109573675313555</v>
      </c>
      <c r="AD5097">
        <v>0.11136651455327</v>
      </c>
    </row>
    <row r="5098" spans="2:30" ht="15" customHeight="1" x14ac:dyDescent="0.45">
      <c r="B5098" t="s">
        <v>419</v>
      </c>
      <c r="C5098" t="s">
        <v>191</v>
      </c>
      <c r="D5098" t="s">
        <v>3868</v>
      </c>
      <c r="E5098" t="s">
        <v>3869</v>
      </c>
      <c r="F5098" t="s">
        <v>7186</v>
      </c>
      <c r="G5098" t="s">
        <v>422</v>
      </c>
      <c r="H5098" t="s">
        <v>3714</v>
      </c>
      <c r="J5098">
        <v>1</v>
      </c>
      <c r="K5098">
        <v>0</v>
      </c>
      <c r="L5098">
        <v>0</v>
      </c>
      <c r="M5098">
        <v>0</v>
      </c>
      <c r="N5098">
        <v>0</v>
      </c>
      <c r="O5098">
        <v>0</v>
      </c>
      <c r="P5098">
        <v>0</v>
      </c>
      <c r="Q5098">
        <v>0</v>
      </c>
      <c r="R5098">
        <v>0</v>
      </c>
      <c r="S5098">
        <v>0</v>
      </c>
      <c r="T5098">
        <v>0</v>
      </c>
      <c r="U5098">
        <v>0</v>
      </c>
      <c r="V5098">
        <v>0</v>
      </c>
      <c r="W5098">
        <v>0</v>
      </c>
      <c r="X5098">
        <v>0</v>
      </c>
      <c r="Y5098">
        <v>0</v>
      </c>
      <c r="Z5098">
        <v>0</v>
      </c>
      <c r="AA5098">
        <v>0</v>
      </c>
      <c r="AB5098">
        <v>0</v>
      </c>
      <c r="AC5098">
        <v>0</v>
      </c>
      <c r="AD5098">
        <v>0</v>
      </c>
    </row>
    <row r="5099" spans="2:30" ht="15" customHeight="1" x14ac:dyDescent="0.45">
      <c r="B5099" t="s">
        <v>419</v>
      </c>
      <c r="C5099" t="s">
        <v>191</v>
      </c>
      <c r="D5099" t="s">
        <v>3871</v>
      </c>
      <c r="E5099" t="s">
        <v>3872</v>
      </c>
      <c r="F5099" t="s">
        <v>7187</v>
      </c>
      <c r="G5099" t="s">
        <v>422</v>
      </c>
      <c r="H5099" t="s">
        <v>3718</v>
      </c>
      <c r="J5099">
        <v>1</v>
      </c>
      <c r="K5099">
        <v>0.34021994136974798</v>
      </c>
      <c r="L5099">
        <v>0.34014458604652198</v>
      </c>
      <c r="M5099">
        <v>0.425127333915645</v>
      </c>
      <c r="N5099">
        <v>0.47599948329893299</v>
      </c>
      <c r="O5099">
        <v>0.50355153259610996</v>
      </c>
      <c r="P5099">
        <v>0.53251805901937199</v>
      </c>
      <c r="Q5099">
        <v>0.56862554817310795</v>
      </c>
      <c r="R5099">
        <v>0.60619976845002699</v>
      </c>
      <c r="S5099">
        <v>0.64502238112349097</v>
      </c>
      <c r="T5099">
        <v>0.685988085810048</v>
      </c>
      <c r="U5099">
        <v>0.72757695117647503</v>
      </c>
      <c r="V5099">
        <v>0.77142950479440497</v>
      </c>
      <c r="W5099">
        <v>0.81765714744338003</v>
      </c>
      <c r="X5099">
        <v>0.866376316804361</v>
      </c>
      <c r="Y5099">
        <v>0.91770869508105402</v>
      </c>
      <c r="Z5099">
        <v>0.97178142349478003</v>
      </c>
      <c r="AA5099">
        <v>1.0287273237182999</v>
      </c>
      <c r="AB5099">
        <v>1.08868512629597</v>
      </c>
      <c r="AC5099">
        <v>1.1517997060771099</v>
      </c>
      <c r="AD5099">
        <v>1.2182223246658701</v>
      </c>
    </row>
    <row r="5100" spans="2:30" ht="15" customHeight="1" x14ac:dyDescent="0.45">
      <c r="B5100" t="s">
        <v>419</v>
      </c>
      <c r="C5100" t="s">
        <v>191</v>
      </c>
      <c r="D5100" t="s">
        <v>3874</v>
      </c>
      <c r="E5100" t="s">
        <v>3875</v>
      </c>
      <c r="F5100" t="s">
        <v>7188</v>
      </c>
      <c r="G5100" t="s">
        <v>422</v>
      </c>
      <c r="H5100" t="s">
        <v>1046</v>
      </c>
      <c r="J5100">
        <v>1</v>
      </c>
      <c r="K5100">
        <v>0.14000000000000001</v>
      </c>
      <c r="L5100">
        <v>0.14000000000000001</v>
      </c>
      <c r="M5100">
        <v>0.14000000000000001</v>
      </c>
      <c r="N5100">
        <v>0.14000000000000001</v>
      </c>
      <c r="O5100">
        <v>0.14000000000000001</v>
      </c>
      <c r="P5100">
        <v>0.14000000000000001</v>
      </c>
      <c r="Q5100">
        <v>0.14000000000000001</v>
      </c>
      <c r="R5100">
        <v>0.14000000000000001</v>
      </c>
      <c r="S5100">
        <v>0.14000000000000001</v>
      </c>
      <c r="T5100">
        <v>0.14000000000000001</v>
      </c>
      <c r="U5100">
        <v>0.14000000000000001</v>
      </c>
      <c r="V5100">
        <v>0.14000000000000001</v>
      </c>
      <c r="W5100">
        <v>0.14000000000000001</v>
      </c>
      <c r="X5100">
        <v>0.14000000000000001</v>
      </c>
      <c r="Y5100">
        <v>0.14000000000000001</v>
      </c>
      <c r="Z5100">
        <v>0.14000000000000001</v>
      </c>
      <c r="AA5100">
        <v>0.14000000000000001</v>
      </c>
      <c r="AB5100">
        <v>0.14000000000000001</v>
      </c>
      <c r="AC5100">
        <v>0.14000000000000001</v>
      </c>
      <c r="AD5100">
        <v>0.14000000000000001</v>
      </c>
    </row>
    <row r="5101" spans="2:30" ht="15" customHeight="1" x14ac:dyDescent="0.45">
      <c r="B5101" t="s">
        <v>419</v>
      </c>
      <c r="C5101" t="s">
        <v>191</v>
      </c>
      <c r="D5101" t="s">
        <v>3877</v>
      </c>
      <c r="E5101" t="s">
        <v>3878</v>
      </c>
      <c r="F5101" t="s">
        <v>7189</v>
      </c>
      <c r="G5101" t="s">
        <v>422</v>
      </c>
      <c r="H5101" t="s">
        <v>3706</v>
      </c>
      <c r="J5101">
        <v>1</v>
      </c>
      <c r="K5101">
        <v>29.1989945296434</v>
      </c>
      <c r="L5101">
        <v>21.9015133652142</v>
      </c>
      <c r="M5101">
        <v>21.2433627712972</v>
      </c>
      <c r="N5101">
        <v>20.4121628534621</v>
      </c>
      <c r="O5101">
        <v>20.711511621360199</v>
      </c>
      <c r="P5101">
        <v>21.079215049380998</v>
      </c>
      <c r="Q5101">
        <v>21.330709657393001</v>
      </c>
      <c r="R5101">
        <v>21.590936560857401</v>
      </c>
      <c r="S5101">
        <v>21.860242187372702</v>
      </c>
      <c r="T5101">
        <v>22.1438471095036</v>
      </c>
      <c r="U5101">
        <v>22.486020754303599</v>
      </c>
      <c r="V5101">
        <v>22.841881344895601</v>
      </c>
      <c r="W5101">
        <v>23.211976359111301</v>
      </c>
      <c r="X5101">
        <v>23.596875173895601</v>
      </c>
      <c r="Y5101">
        <v>23.997169941271299</v>
      </c>
      <c r="Z5101">
        <v>24.413476499342</v>
      </c>
      <c r="AA5101">
        <v>24.846435319735502</v>
      </c>
      <c r="AB5101">
        <v>25.296712492944799</v>
      </c>
      <c r="AC5101">
        <v>25.765000753082401</v>
      </c>
      <c r="AD5101">
        <v>26.252020543625601</v>
      </c>
    </row>
    <row r="5102" spans="2:30" ht="15" customHeight="1" x14ac:dyDescent="0.45">
      <c r="B5102" t="s">
        <v>419</v>
      </c>
      <c r="C5102" t="s">
        <v>191</v>
      </c>
      <c r="D5102" t="s">
        <v>3880</v>
      </c>
      <c r="E5102" t="s">
        <v>3881</v>
      </c>
      <c r="F5102" t="s">
        <v>7190</v>
      </c>
      <c r="G5102" t="s">
        <v>422</v>
      </c>
      <c r="H5102" t="s">
        <v>3710</v>
      </c>
      <c r="J5102">
        <v>1</v>
      </c>
      <c r="K5102">
        <v>6.8583970800000003E-5</v>
      </c>
      <c r="L5102">
        <v>6.8580036717958098E-5</v>
      </c>
      <c r="M5102">
        <v>7.8460671290462905E-5</v>
      </c>
      <c r="N5102">
        <v>8.2832906860848496E-5</v>
      </c>
      <c r="O5102">
        <v>8.3484336923178595E-5</v>
      </c>
      <c r="P5102">
        <v>8.4071957938455802E-5</v>
      </c>
      <c r="Q5102">
        <v>8.5280257200442595E-5</v>
      </c>
      <c r="R5102">
        <v>8.6427028704826199E-5</v>
      </c>
      <c r="S5102">
        <v>8.7493938512133796E-5</v>
      </c>
      <c r="T5102">
        <v>8.8547866882130401E-5</v>
      </c>
      <c r="U5102">
        <v>8.9424957569430097E-5</v>
      </c>
      <c r="V5102">
        <v>9.0294521793758402E-5</v>
      </c>
      <c r="W5102">
        <v>9.1156439839580697E-5</v>
      </c>
      <c r="X5102">
        <v>9.2010597651790804E-5</v>
      </c>
      <c r="Y5102">
        <v>9.2856886343157906E-5</v>
      </c>
      <c r="Z5102">
        <v>9.3695201703777897E-5</v>
      </c>
      <c r="AA5102">
        <v>9.4525443713318103E-5</v>
      </c>
      <c r="AB5102">
        <v>9.5347516056705094E-5</v>
      </c>
      <c r="AC5102">
        <v>9.6161325643775701E-5</v>
      </c>
      <c r="AD5102">
        <v>9.6966782133290296E-5</v>
      </c>
    </row>
    <row r="5103" spans="2:30" ht="15" customHeight="1" x14ac:dyDescent="0.45">
      <c r="B5103" t="s">
        <v>419</v>
      </c>
      <c r="C5103" t="s">
        <v>191</v>
      </c>
      <c r="D5103" t="s">
        <v>3883</v>
      </c>
      <c r="E5103" t="s">
        <v>3884</v>
      </c>
      <c r="F5103" t="s">
        <v>7191</v>
      </c>
      <c r="G5103" t="s">
        <v>422</v>
      </c>
      <c r="H5103" t="s">
        <v>3714</v>
      </c>
      <c r="J5103">
        <v>1</v>
      </c>
      <c r="K5103">
        <v>1.0290925621361099E-3</v>
      </c>
      <c r="L5103">
        <v>5.9793586442043005E-4</v>
      </c>
      <c r="M5103">
        <v>6.1554340106525704E-4</v>
      </c>
      <c r="N5103">
        <v>5.7055586813039097E-4</v>
      </c>
      <c r="O5103">
        <v>5.7716109671923795E-4</v>
      </c>
      <c r="P5103">
        <v>5.8759987403493304E-4</v>
      </c>
      <c r="Q5103">
        <v>5.92978116921456E-4</v>
      </c>
      <c r="R5103">
        <v>5.9761888097207097E-4</v>
      </c>
      <c r="S5103">
        <v>6.01384980849589E-4</v>
      </c>
      <c r="T5103">
        <v>6.05102085304453E-4</v>
      </c>
      <c r="U5103">
        <v>6.1109578591604001E-4</v>
      </c>
      <c r="V5103">
        <v>6.1703805357278302E-4</v>
      </c>
      <c r="W5103">
        <v>6.2292807018473402E-4</v>
      </c>
      <c r="X5103">
        <v>6.2876505634313999E-4</v>
      </c>
      <c r="Y5103">
        <v>6.3454826795452204E-4</v>
      </c>
      <c r="Z5103">
        <v>6.4027699288845099E-4</v>
      </c>
      <c r="AA5103">
        <v>6.4595054764442195E-4</v>
      </c>
      <c r="AB5103">
        <v>6.5156827404224402E-4</v>
      </c>
      <c r="AC5103">
        <v>6.5712953593952605E-4</v>
      </c>
      <c r="AD5103">
        <v>6.6263371597896203E-4</v>
      </c>
    </row>
    <row r="5104" spans="2:30" ht="15" customHeight="1" x14ac:dyDescent="0.45">
      <c r="B5104" t="s">
        <v>419</v>
      </c>
      <c r="C5104" t="s">
        <v>191</v>
      </c>
      <c r="D5104" t="s">
        <v>3886</v>
      </c>
      <c r="E5104" t="s">
        <v>3887</v>
      </c>
      <c r="F5104" t="s">
        <v>7192</v>
      </c>
      <c r="G5104" t="s">
        <v>422</v>
      </c>
      <c r="H5104" t="s">
        <v>3718</v>
      </c>
      <c r="J5104">
        <v>1</v>
      </c>
      <c r="K5104">
        <v>6.0751114835123996E-4</v>
      </c>
      <c r="L5104">
        <v>5.6047847968498802E-4</v>
      </c>
      <c r="M5104">
        <v>6.5209537887577201E-4</v>
      </c>
      <c r="N5104">
        <v>6.9887161434231205E-4</v>
      </c>
      <c r="O5104">
        <v>7.2724058854602895E-4</v>
      </c>
      <c r="P5104">
        <v>7.5689664758464602E-4</v>
      </c>
      <c r="Q5104">
        <v>7.9228930674950303E-4</v>
      </c>
      <c r="R5104">
        <v>8.2876699989524797E-4</v>
      </c>
      <c r="S5104">
        <v>8.6617171779513995E-4</v>
      </c>
      <c r="T5104">
        <v>9.0524501615225797E-4</v>
      </c>
      <c r="U5104">
        <v>9.4481057773534896E-4</v>
      </c>
      <c r="V5104">
        <v>9.8613013471795792E-4</v>
      </c>
      <c r="W5104">
        <v>1.02927991146534E-3</v>
      </c>
      <c r="X5104">
        <v>1.0743392823009601E-3</v>
      </c>
      <c r="Y5104">
        <v>1.1213908913317899E-3</v>
      </c>
      <c r="Z5104">
        <v>1.1705207761759E-3</v>
      </c>
      <c r="AA5104">
        <v>1.22181849565838E-3</v>
      </c>
      <c r="AB5104">
        <v>1.27537726153546E-3</v>
      </c>
      <c r="AC5104">
        <v>1.3312940743006099E-3</v>
      </c>
      <c r="AD5104">
        <v>1.3896698631183299E-3</v>
      </c>
    </row>
    <row r="5105" spans="2:30" ht="15" customHeight="1" x14ac:dyDescent="0.45">
      <c r="B5105" t="s">
        <v>419</v>
      </c>
      <c r="C5105" t="s">
        <v>191</v>
      </c>
      <c r="D5105" t="s">
        <v>3889</v>
      </c>
      <c r="E5105" t="s">
        <v>3890</v>
      </c>
      <c r="F5105" t="s">
        <v>7193</v>
      </c>
      <c r="G5105" t="s">
        <v>422</v>
      </c>
      <c r="H5105" t="s">
        <v>3706</v>
      </c>
      <c r="J5105">
        <v>1</v>
      </c>
      <c r="K5105" t="e">
        <f>#N/A</f>
        <v>#N/A</v>
      </c>
      <c r="L5105" t="e">
        <f>#N/A</f>
        <v>#N/A</v>
      </c>
      <c r="M5105" t="e">
        <f>#N/A</f>
        <v>#N/A</v>
      </c>
      <c r="N5105" t="e">
        <f>#N/A</f>
        <v>#N/A</v>
      </c>
      <c r="O5105" t="e">
        <f>#N/A</f>
        <v>#N/A</v>
      </c>
      <c r="P5105" t="e">
        <f>#N/A</f>
        <v>#N/A</v>
      </c>
      <c r="Q5105" t="e">
        <f>#N/A</f>
        <v>#N/A</v>
      </c>
      <c r="R5105" t="e">
        <f>#N/A</f>
        <v>#N/A</v>
      </c>
      <c r="S5105" t="e">
        <f>#N/A</f>
        <v>#N/A</v>
      </c>
      <c r="T5105" t="e">
        <f>#N/A</f>
        <v>#N/A</v>
      </c>
      <c r="U5105" t="e">
        <f>#N/A</f>
        <v>#N/A</v>
      </c>
      <c r="V5105" t="e">
        <f>#N/A</f>
        <v>#N/A</v>
      </c>
      <c r="W5105" t="e">
        <f>#N/A</f>
        <v>#N/A</v>
      </c>
      <c r="X5105" t="e">
        <f>#N/A</f>
        <v>#N/A</v>
      </c>
      <c r="Y5105" t="e">
        <f>#N/A</f>
        <v>#N/A</v>
      </c>
      <c r="Z5105" t="e">
        <f>#N/A</f>
        <v>#N/A</v>
      </c>
      <c r="AA5105" t="e">
        <f>#N/A</f>
        <v>#N/A</v>
      </c>
      <c r="AB5105" t="e">
        <f>#N/A</f>
        <v>#N/A</v>
      </c>
      <c r="AC5105" t="e">
        <f>#N/A</f>
        <v>#N/A</v>
      </c>
      <c r="AD5105" t="e">
        <f>#N/A</f>
        <v>#N/A</v>
      </c>
    </row>
    <row r="5106" spans="2:30" ht="15" customHeight="1" x14ac:dyDescent="0.45">
      <c r="B5106" t="s">
        <v>419</v>
      </c>
      <c r="C5106" t="s">
        <v>191</v>
      </c>
      <c r="D5106" t="s">
        <v>3892</v>
      </c>
      <c r="E5106" t="s">
        <v>3893</v>
      </c>
      <c r="F5106" t="s">
        <v>7194</v>
      </c>
      <c r="G5106" t="s">
        <v>422</v>
      </c>
      <c r="H5106" t="s">
        <v>3710</v>
      </c>
      <c r="J5106">
        <v>1</v>
      </c>
      <c r="K5106">
        <v>0</v>
      </c>
      <c r="L5106">
        <v>0</v>
      </c>
      <c r="M5106">
        <v>0</v>
      </c>
      <c r="N5106">
        <v>0</v>
      </c>
      <c r="O5106">
        <v>0</v>
      </c>
      <c r="P5106">
        <v>0</v>
      </c>
      <c r="Q5106">
        <v>0</v>
      </c>
      <c r="R5106">
        <v>0</v>
      </c>
      <c r="S5106">
        <v>0</v>
      </c>
      <c r="T5106">
        <v>0</v>
      </c>
      <c r="U5106">
        <v>0</v>
      </c>
      <c r="V5106">
        <v>0</v>
      </c>
      <c r="W5106">
        <v>0</v>
      </c>
      <c r="X5106">
        <v>0</v>
      </c>
      <c r="Y5106">
        <v>0</v>
      </c>
      <c r="Z5106">
        <v>0</v>
      </c>
      <c r="AA5106">
        <v>0</v>
      </c>
      <c r="AB5106">
        <v>0</v>
      </c>
      <c r="AC5106">
        <v>0</v>
      </c>
      <c r="AD5106">
        <v>0</v>
      </c>
    </row>
    <row r="5107" spans="2:30" ht="15" customHeight="1" x14ac:dyDescent="0.45">
      <c r="B5107" t="s">
        <v>419</v>
      </c>
      <c r="C5107" t="s">
        <v>191</v>
      </c>
      <c r="D5107" t="s">
        <v>3895</v>
      </c>
      <c r="E5107" t="s">
        <v>3896</v>
      </c>
      <c r="F5107" t="s">
        <v>7195</v>
      </c>
      <c r="G5107" t="s">
        <v>422</v>
      </c>
      <c r="H5107" t="s">
        <v>3714</v>
      </c>
      <c r="J5107">
        <v>1</v>
      </c>
      <c r="K5107">
        <v>0</v>
      </c>
      <c r="L5107">
        <v>0</v>
      </c>
      <c r="M5107">
        <v>0</v>
      </c>
      <c r="N5107">
        <v>0</v>
      </c>
      <c r="O5107">
        <v>0</v>
      </c>
      <c r="P5107">
        <v>0</v>
      </c>
      <c r="Q5107">
        <v>0</v>
      </c>
      <c r="R5107">
        <v>0</v>
      </c>
      <c r="S5107">
        <v>0</v>
      </c>
      <c r="T5107">
        <v>0</v>
      </c>
      <c r="U5107">
        <v>0</v>
      </c>
      <c r="V5107">
        <v>0</v>
      </c>
      <c r="W5107">
        <v>0</v>
      </c>
      <c r="X5107">
        <v>0</v>
      </c>
      <c r="Y5107">
        <v>0</v>
      </c>
      <c r="Z5107">
        <v>0</v>
      </c>
      <c r="AA5107">
        <v>0</v>
      </c>
      <c r="AB5107">
        <v>0</v>
      </c>
      <c r="AC5107">
        <v>0</v>
      </c>
      <c r="AD5107">
        <v>0</v>
      </c>
    </row>
    <row r="5108" spans="2:30" ht="15" customHeight="1" x14ac:dyDescent="0.45">
      <c r="B5108" t="s">
        <v>419</v>
      </c>
      <c r="C5108" t="s">
        <v>191</v>
      </c>
      <c r="D5108" t="s">
        <v>3898</v>
      </c>
      <c r="E5108" t="s">
        <v>3899</v>
      </c>
      <c r="F5108" t="s">
        <v>7196</v>
      </c>
      <c r="G5108" t="s">
        <v>422</v>
      </c>
      <c r="H5108" t="s">
        <v>3718</v>
      </c>
      <c r="J5108">
        <v>1</v>
      </c>
      <c r="K5108" t="e">
        <f>#N/A</f>
        <v>#N/A</v>
      </c>
      <c r="L5108" t="e">
        <f>#N/A</f>
        <v>#N/A</v>
      </c>
      <c r="M5108" t="e">
        <f>#N/A</f>
        <v>#N/A</v>
      </c>
      <c r="N5108" t="e">
        <f>#N/A</f>
        <v>#N/A</v>
      </c>
      <c r="O5108" t="e">
        <f>#N/A</f>
        <v>#N/A</v>
      </c>
      <c r="P5108" t="e">
        <f>#N/A</f>
        <v>#N/A</v>
      </c>
      <c r="Q5108" t="e">
        <f>#N/A</f>
        <v>#N/A</v>
      </c>
      <c r="R5108" t="e">
        <f>#N/A</f>
        <v>#N/A</v>
      </c>
      <c r="S5108" t="e">
        <f>#N/A</f>
        <v>#N/A</v>
      </c>
      <c r="T5108" t="e">
        <f>#N/A</f>
        <v>#N/A</v>
      </c>
      <c r="U5108" t="e">
        <f>#N/A</f>
        <v>#N/A</v>
      </c>
      <c r="V5108" t="e">
        <f>#N/A</f>
        <v>#N/A</v>
      </c>
      <c r="W5108" t="e">
        <f>#N/A</f>
        <v>#N/A</v>
      </c>
      <c r="X5108" t="e">
        <f>#N/A</f>
        <v>#N/A</v>
      </c>
      <c r="Y5108" t="e">
        <f>#N/A</f>
        <v>#N/A</v>
      </c>
      <c r="Z5108" t="e">
        <f>#N/A</f>
        <v>#N/A</v>
      </c>
      <c r="AA5108" t="e">
        <f>#N/A</f>
        <v>#N/A</v>
      </c>
      <c r="AB5108" t="e">
        <f>#N/A</f>
        <v>#N/A</v>
      </c>
      <c r="AC5108" t="e">
        <f>#N/A</f>
        <v>#N/A</v>
      </c>
      <c r="AD5108" t="e">
        <f>#N/A</f>
        <v>#N/A</v>
      </c>
    </row>
    <row r="5109" spans="2:30" ht="15" customHeight="1" x14ac:dyDescent="0.45">
      <c r="B5109" t="s">
        <v>419</v>
      </c>
      <c r="C5109" t="s">
        <v>191</v>
      </c>
      <c r="D5109" t="s">
        <v>3901</v>
      </c>
      <c r="E5109" t="s">
        <v>3902</v>
      </c>
      <c r="F5109" t="s">
        <v>7197</v>
      </c>
      <c r="G5109" t="s">
        <v>422</v>
      </c>
      <c r="H5109" t="s">
        <v>3840</v>
      </c>
      <c r="J5109">
        <v>1</v>
      </c>
      <c r="K5109">
        <v>11.129497825392001</v>
      </c>
      <c r="L5109">
        <v>8.6161449725182102</v>
      </c>
      <c r="M5109">
        <v>7.5824162235258097</v>
      </c>
      <c r="N5109">
        <v>6.8902832363207898</v>
      </c>
      <c r="O5109">
        <v>6.9085851728340399</v>
      </c>
      <c r="P5109">
        <v>6.9633737531537596</v>
      </c>
      <c r="Q5109">
        <v>6.9373191142644401</v>
      </c>
      <c r="R5109">
        <v>6.9093867428145996</v>
      </c>
      <c r="S5109">
        <v>6.8795000210555104</v>
      </c>
      <c r="T5109">
        <v>6.8506579307463102</v>
      </c>
      <c r="U5109">
        <v>6.8506154435009297</v>
      </c>
      <c r="V5109">
        <v>6.8505738959570204</v>
      </c>
      <c r="W5109">
        <v>6.8505332609071896</v>
      </c>
      <c r="X5109">
        <v>6.85049351210374</v>
      </c>
      <c r="Y5109">
        <v>6.8504546242324</v>
      </c>
      <c r="Z5109">
        <v>6.85041657288635</v>
      </c>
      <c r="AA5109">
        <v>6.8503793345407997</v>
      </c>
      <c r="AB5109">
        <v>6.8503428865278897</v>
      </c>
      <c r="AC5109">
        <v>6.85030720701213</v>
      </c>
      <c r="AD5109">
        <v>6.8502722749664402</v>
      </c>
    </row>
    <row r="5110" spans="2:30" ht="15" customHeight="1" x14ac:dyDescent="0.45">
      <c r="B5110" t="s">
        <v>419</v>
      </c>
      <c r="C5110" t="s">
        <v>191</v>
      </c>
      <c r="D5110" t="s">
        <v>3904</v>
      </c>
      <c r="E5110" t="s">
        <v>3905</v>
      </c>
      <c r="F5110" t="s">
        <v>7198</v>
      </c>
      <c r="G5110" t="s">
        <v>422</v>
      </c>
      <c r="H5110" t="s">
        <v>2600</v>
      </c>
      <c r="J5110">
        <v>1</v>
      </c>
      <c r="K5110" t="e">
        <f>#N/A</f>
        <v>#N/A</v>
      </c>
      <c r="L5110" t="e">
        <f>#N/A</f>
        <v>#N/A</v>
      </c>
      <c r="M5110" t="e">
        <f>#N/A</f>
        <v>#N/A</v>
      </c>
      <c r="N5110" t="e">
        <f>#N/A</f>
        <v>#N/A</v>
      </c>
      <c r="O5110" t="e">
        <f>#N/A</f>
        <v>#N/A</v>
      </c>
      <c r="P5110" t="e">
        <f>#N/A</f>
        <v>#N/A</v>
      </c>
      <c r="Q5110" t="e">
        <f>#N/A</f>
        <v>#N/A</v>
      </c>
      <c r="R5110" t="e">
        <f>#N/A</f>
        <v>#N/A</v>
      </c>
      <c r="S5110" t="e">
        <f>#N/A</f>
        <v>#N/A</v>
      </c>
      <c r="T5110" t="e">
        <f>#N/A</f>
        <v>#N/A</v>
      </c>
      <c r="U5110" t="e">
        <f>#N/A</f>
        <v>#N/A</v>
      </c>
      <c r="V5110" t="e">
        <f>#N/A</f>
        <v>#N/A</v>
      </c>
      <c r="W5110" t="e">
        <f>#N/A</f>
        <v>#N/A</v>
      </c>
      <c r="X5110" t="e">
        <f>#N/A</f>
        <v>#N/A</v>
      </c>
      <c r="Y5110" t="e">
        <f>#N/A</f>
        <v>#N/A</v>
      </c>
      <c r="Z5110" t="e">
        <f>#N/A</f>
        <v>#N/A</v>
      </c>
      <c r="AA5110" t="e">
        <f>#N/A</f>
        <v>#N/A</v>
      </c>
      <c r="AB5110" t="e">
        <f>#N/A</f>
        <v>#N/A</v>
      </c>
      <c r="AC5110" t="e">
        <f>#N/A</f>
        <v>#N/A</v>
      </c>
      <c r="AD5110" t="e">
        <f>#N/A</f>
        <v>#N/A</v>
      </c>
    </row>
    <row r="5111" spans="2:30" ht="15" customHeight="1" x14ac:dyDescent="0.45">
      <c r="B5111" t="s">
        <v>419</v>
      </c>
      <c r="C5111" t="s">
        <v>191</v>
      </c>
      <c r="D5111" t="s">
        <v>3907</v>
      </c>
      <c r="E5111" t="s">
        <v>3908</v>
      </c>
      <c r="F5111" t="s">
        <v>7199</v>
      </c>
      <c r="G5111" t="s">
        <v>422</v>
      </c>
      <c r="H5111" t="s">
        <v>1046</v>
      </c>
      <c r="J5111">
        <v>1</v>
      </c>
      <c r="K5111">
        <v>3.55762260809791E-3</v>
      </c>
      <c r="L5111">
        <v>2.85132476184909E-3</v>
      </c>
      <c r="M5111">
        <v>2.66163802432121E-3</v>
      </c>
      <c r="N5111">
        <v>2.5108933686182602E-3</v>
      </c>
      <c r="O5111">
        <v>2.5272085754152501E-3</v>
      </c>
      <c r="P5111">
        <v>2.5500326446776301E-3</v>
      </c>
      <c r="Q5111">
        <v>2.5520588333246201E-3</v>
      </c>
      <c r="R5111">
        <v>2.5564611507088602E-3</v>
      </c>
      <c r="S5111">
        <v>2.5635705729389999E-3</v>
      </c>
      <c r="T5111">
        <v>2.5723998753246998E-3</v>
      </c>
      <c r="U5111">
        <v>2.58902988761987E-3</v>
      </c>
      <c r="V5111">
        <v>2.60703754135377E-3</v>
      </c>
      <c r="W5111">
        <v>2.6264524947975502E-3</v>
      </c>
      <c r="X5111">
        <v>2.64730616271028E-3</v>
      </c>
      <c r="Y5111">
        <v>2.6696317655340099E-3</v>
      </c>
      <c r="Z5111">
        <v>2.6934643812052601E-3</v>
      </c>
      <c r="AA5111">
        <v>2.7188409997271801E-3</v>
      </c>
      <c r="AB5111">
        <v>2.7458005806517498E-3</v>
      </c>
      <c r="AC5111">
        <v>2.7743841136271402E-3</v>
      </c>
      <c r="AD5111">
        <v>2.80463468217189E-3</v>
      </c>
    </row>
    <row r="5112" spans="2:30" ht="15" customHeight="1" x14ac:dyDescent="0.45">
      <c r="B5112" t="s">
        <v>419</v>
      </c>
      <c r="C5112" t="s">
        <v>191</v>
      </c>
      <c r="D5112" t="s">
        <v>3910</v>
      </c>
      <c r="E5112" t="s">
        <v>3911</v>
      </c>
      <c r="F5112" t="s">
        <v>7200</v>
      </c>
      <c r="G5112" t="s">
        <v>422</v>
      </c>
      <c r="H5112" t="s">
        <v>3706</v>
      </c>
      <c r="J5112">
        <v>1</v>
      </c>
      <c r="K5112" t="e">
        <f>#N/A</f>
        <v>#N/A</v>
      </c>
      <c r="L5112" t="e">
        <f>#N/A</f>
        <v>#N/A</v>
      </c>
      <c r="M5112" t="e">
        <f>#N/A</f>
        <v>#N/A</v>
      </c>
      <c r="N5112" t="e">
        <f>#N/A</f>
        <v>#N/A</v>
      </c>
      <c r="O5112" t="e">
        <f>#N/A</f>
        <v>#N/A</v>
      </c>
      <c r="P5112" t="e">
        <f>#N/A</f>
        <v>#N/A</v>
      </c>
      <c r="Q5112" t="e">
        <f>#N/A</f>
        <v>#N/A</v>
      </c>
      <c r="R5112" t="e">
        <f>#N/A</f>
        <v>#N/A</v>
      </c>
      <c r="S5112" t="e">
        <f>#N/A</f>
        <v>#N/A</v>
      </c>
      <c r="T5112" t="e">
        <f>#N/A</f>
        <v>#N/A</v>
      </c>
      <c r="U5112" t="e">
        <f>#N/A</f>
        <v>#N/A</v>
      </c>
      <c r="V5112" t="e">
        <f>#N/A</f>
        <v>#N/A</v>
      </c>
      <c r="W5112" t="e">
        <f>#N/A</f>
        <v>#N/A</v>
      </c>
      <c r="X5112" t="e">
        <f>#N/A</f>
        <v>#N/A</v>
      </c>
      <c r="Y5112" t="e">
        <f>#N/A</f>
        <v>#N/A</v>
      </c>
      <c r="Z5112" t="e">
        <f>#N/A</f>
        <v>#N/A</v>
      </c>
      <c r="AA5112" t="e">
        <f>#N/A</f>
        <v>#N/A</v>
      </c>
      <c r="AB5112" t="e">
        <f>#N/A</f>
        <v>#N/A</v>
      </c>
      <c r="AC5112" t="e">
        <f>#N/A</f>
        <v>#N/A</v>
      </c>
      <c r="AD5112" t="e">
        <f>#N/A</f>
        <v>#N/A</v>
      </c>
    </row>
    <row r="5113" spans="2:30" ht="15" customHeight="1" x14ac:dyDescent="0.45">
      <c r="B5113" t="s">
        <v>419</v>
      </c>
      <c r="C5113" t="s">
        <v>191</v>
      </c>
      <c r="D5113" t="s">
        <v>3913</v>
      </c>
      <c r="E5113" t="s">
        <v>3914</v>
      </c>
      <c r="F5113" t="s">
        <v>7201</v>
      </c>
      <c r="G5113" t="s">
        <v>422</v>
      </c>
      <c r="H5113" t="s">
        <v>3788</v>
      </c>
      <c r="J5113">
        <v>1</v>
      </c>
      <c r="K5113">
        <v>11.459860725238601</v>
      </c>
      <c r="L5113">
        <v>8.8261134458896198</v>
      </c>
      <c r="M5113">
        <v>7.7428525388590304</v>
      </c>
      <c r="N5113">
        <v>7.0518273251641999</v>
      </c>
      <c r="O5113">
        <v>7.0701609479730401</v>
      </c>
      <c r="P5113">
        <v>7.1249351212688401</v>
      </c>
      <c r="Q5113">
        <v>7.0989931146117797</v>
      </c>
      <c r="R5113">
        <v>7.0711697267137001</v>
      </c>
      <c r="S5113">
        <v>7.0413877949045798</v>
      </c>
      <c r="T5113">
        <v>7.0126466437092896</v>
      </c>
      <c r="U5113">
        <v>7.0126627809654503</v>
      </c>
      <c r="V5113">
        <v>7.01267856130971</v>
      </c>
      <c r="W5113">
        <v>7.0126939950758196</v>
      </c>
      <c r="X5113">
        <v>7.0127090922330302</v>
      </c>
      <c r="Y5113">
        <v>7.0127238623960597</v>
      </c>
      <c r="Z5113">
        <v>7.0127383148349702</v>
      </c>
      <c r="AA5113">
        <v>7.0127524584848002</v>
      </c>
      <c r="AB5113">
        <v>7.0127663019551303</v>
      </c>
      <c r="AC5113">
        <v>7.0127798535393699</v>
      </c>
      <c r="AD5113">
        <v>7.0127931212239298</v>
      </c>
    </row>
    <row r="5114" spans="2:30" ht="15" customHeight="1" x14ac:dyDescent="0.45">
      <c r="B5114" t="s">
        <v>419</v>
      </c>
      <c r="C5114" t="s">
        <v>191</v>
      </c>
      <c r="D5114" t="s">
        <v>3916</v>
      </c>
      <c r="E5114" t="s">
        <v>3917</v>
      </c>
      <c r="F5114" t="s">
        <v>7202</v>
      </c>
      <c r="G5114" t="s">
        <v>422</v>
      </c>
      <c r="H5114" t="s">
        <v>3710</v>
      </c>
      <c r="J5114">
        <v>1</v>
      </c>
      <c r="K5114">
        <v>0</v>
      </c>
      <c r="L5114">
        <v>0</v>
      </c>
      <c r="M5114">
        <v>0</v>
      </c>
      <c r="N5114">
        <v>0</v>
      </c>
      <c r="O5114">
        <v>0</v>
      </c>
      <c r="P5114">
        <v>0</v>
      </c>
      <c r="Q5114">
        <v>0</v>
      </c>
      <c r="R5114">
        <v>0</v>
      </c>
      <c r="S5114">
        <v>0</v>
      </c>
      <c r="T5114">
        <v>0</v>
      </c>
      <c r="U5114">
        <v>0</v>
      </c>
      <c r="V5114">
        <v>0</v>
      </c>
      <c r="W5114">
        <v>0</v>
      </c>
      <c r="X5114">
        <v>0</v>
      </c>
      <c r="Y5114">
        <v>0</v>
      </c>
      <c r="Z5114">
        <v>0</v>
      </c>
      <c r="AA5114">
        <v>0</v>
      </c>
      <c r="AB5114">
        <v>0</v>
      </c>
      <c r="AC5114">
        <v>0</v>
      </c>
      <c r="AD5114">
        <v>0</v>
      </c>
    </row>
    <row r="5115" spans="2:30" ht="15" customHeight="1" x14ac:dyDescent="0.45">
      <c r="B5115" t="s">
        <v>419</v>
      </c>
      <c r="C5115" t="s">
        <v>191</v>
      </c>
      <c r="D5115" t="s">
        <v>3919</v>
      </c>
      <c r="E5115" t="s">
        <v>3920</v>
      </c>
      <c r="F5115" t="s">
        <v>7203</v>
      </c>
      <c r="G5115" t="s">
        <v>422</v>
      </c>
      <c r="H5115" t="s">
        <v>3714</v>
      </c>
      <c r="J5115">
        <v>1</v>
      </c>
      <c r="K5115">
        <v>0</v>
      </c>
      <c r="L5115">
        <v>0</v>
      </c>
      <c r="M5115">
        <v>0</v>
      </c>
      <c r="N5115">
        <v>0</v>
      </c>
      <c r="O5115">
        <v>0</v>
      </c>
      <c r="P5115">
        <v>0</v>
      </c>
      <c r="Q5115">
        <v>0</v>
      </c>
      <c r="R5115">
        <v>0</v>
      </c>
      <c r="S5115">
        <v>0</v>
      </c>
      <c r="T5115">
        <v>0</v>
      </c>
      <c r="U5115">
        <v>0</v>
      </c>
      <c r="V5115">
        <v>0</v>
      </c>
      <c r="W5115">
        <v>0</v>
      </c>
      <c r="X5115">
        <v>0</v>
      </c>
      <c r="Y5115">
        <v>0</v>
      </c>
      <c r="Z5115">
        <v>0</v>
      </c>
      <c r="AA5115">
        <v>0</v>
      </c>
      <c r="AB5115">
        <v>0</v>
      </c>
      <c r="AC5115">
        <v>0</v>
      </c>
      <c r="AD5115">
        <v>0</v>
      </c>
    </row>
    <row r="5116" spans="2:30" ht="15" customHeight="1" x14ac:dyDescent="0.45">
      <c r="B5116" t="s">
        <v>419</v>
      </c>
      <c r="C5116" t="s">
        <v>191</v>
      </c>
      <c r="D5116" t="s">
        <v>3922</v>
      </c>
      <c r="E5116" t="s">
        <v>3923</v>
      </c>
      <c r="F5116" t="s">
        <v>7204</v>
      </c>
      <c r="G5116" t="s">
        <v>422</v>
      </c>
      <c r="H5116" t="s">
        <v>3718</v>
      </c>
      <c r="J5116">
        <v>1</v>
      </c>
      <c r="K5116" t="e">
        <f>#N/A</f>
        <v>#N/A</v>
      </c>
      <c r="L5116" t="e">
        <f>#N/A</f>
        <v>#N/A</v>
      </c>
      <c r="M5116" t="e">
        <f>#N/A</f>
        <v>#N/A</v>
      </c>
      <c r="N5116" t="e">
        <f>#N/A</f>
        <v>#N/A</v>
      </c>
      <c r="O5116" t="e">
        <f>#N/A</f>
        <v>#N/A</v>
      </c>
      <c r="P5116" t="e">
        <f>#N/A</f>
        <v>#N/A</v>
      </c>
      <c r="Q5116" t="e">
        <f>#N/A</f>
        <v>#N/A</v>
      </c>
      <c r="R5116" t="e">
        <f>#N/A</f>
        <v>#N/A</v>
      </c>
      <c r="S5116" t="e">
        <f>#N/A</f>
        <v>#N/A</v>
      </c>
      <c r="T5116" t="e">
        <f>#N/A</f>
        <v>#N/A</v>
      </c>
      <c r="U5116" t="e">
        <f>#N/A</f>
        <v>#N/A</v>
      </c>
      <c r="V5116" t="e">
        <f>#N/A</f>
        <v>#N/A</v>
      </c>
      <c r="W5116" t="e">
        <f>#N/A</f>
        <v>#N/A</v>
      </c>
      <c r="X5116" t="e">
        <f>#N/A</f>
        <v>#N/A</v>
      </c>
      <c r="Y5116" t="e">
        <f>#N/A</f>
        <v>#N/A</v>
      </c>
      <c r="Z5116" t="e">
        <f>#N/A</f>
        <v>#N/A</v>
      </c>
      <c r="AA5116" t="e">
        <f>#N/A</f>
        <v>#N/A</v>
      </c>
      <c r="AB5116" t="e">
        <f>#N/A</f>
        <v>#N/A</v>
      </c>
      <c r="AC5116" t="e">
        <f>#N/A</f>
        <v>#N/A</v>
      </c>
      <c r="AD5116" t="e">
        <f>#N/A</f>
        <v>#N/A</v>
      </c>
    </row>
    <row r="5117" spans="2:30" ht="15" customHeight="1" x14ac:dyDescent="0.45">
      <c r="B5117" t="s">
        <v>419</v>
      </c>
      <c r="C5117" t="s">
        <v>191</v>
      </c>
      <c r="D5117" t="s">
        <v>3925</v>
      </c>
      <c r="E5117" t="s">
        <v>3926</v>
      </c>
      <c r="F5117" t="s">
        <v>7205</v>
      </c>
      <c r="G5117" t="s">
        <v>422</v>
      </c>
      <c r="H5117" t="s">
        <v>3706</v>
      </c>
      <c r="J5117">
        <v>1</v>
      </c>
      <c r="K5117">
        <v>6.3657651756497305E-2</v>
      </c>
      <c r="L5117">
        <v>6.2227839357171098E-2</v>
      </c>
      <c r="M5117">
        <v>0.107105976994759</v>
      </c>
      <c r="N5117">
        <v>0.10463798276974901</v>
      </c>
      <c r="O5117">
        <v>0.106549614862249</v>
      </c>
      <c r="P5117">
        <v>0.107686130294654</v>
      </c>
      <c r="Q5117">
        <v>0.107676103010397</v>
      </c>
      <c r="R5117">
        <v>0.10735717387220001</v>
      </c>
      <c r="S5117">
        <v>0.107044262480603</v>
      </c>
      <c r="T5117">
        <v>0.106799865590299</v>
      </c>
      <c r="U5117">
        <v>0.106549962194883</v>
      </c>
      <c r="V5117">
        <v>0.10630651882443901</v>
      </c>
      <c r="W5117">
        <v>0.10604886862205901</v>
      </c>
      <c r="X5117">
        <v>0.105785059212144</v>
      </c>
      <c r="Y5117">
        <v>0.105507026060565</v>
      </c>
      <c r="Z5117">
        <v>0.105220053972577</v>
      </c>
      <c r="AA5117">
        <v>0.104920402004095</v>
      </c>
      <c r="AB5117">
        <v>0.104606438165687</v>
      </c>
      <c r="AC5117">
        <v>0.104277499787664</v>
      </c>
      <c r="AD5117">
        <v>0.10391169263953901</v>
      </c>
    </row>
    <row r="5118" spans="2:30" ht="15" customHeight="1" x14ac:dyDescent="0.45">
      <c r="B5118" t="s">
        <v>419</v>
      </c>
      <c r="C5118" t="s">
        <v>191</v>
      </c>
      <c r="D5118" t="s">
        <v>3928</v>
      </c>
      <c r="E5118" t="s">
        <v>3929</v>
      </c>
      <c r="F5118" t="s">
        <v>7206</v>
      </c>
      <c r="G5118" t="s">
        <v>422</v>
      </c>
      <c r="H5118" t="s">
        <v>3710</v>
      </c>
      <c r="J5118">
        <v>1</v>
      </c>
      <c r="K5118">
        <v>99.833519124999995</v>
      </c>
      <c r="L5118">
        <v>96.467134733572706</v>
      </c>
      <c r="M5118">
        <v>108.072180434941</v>
      </c>
      <c r="N5118">
        <v>120.639066715376</v>
      </c>
      <c r="O5118">
        <v>126.857199125978</v>
      </c>
      <c r="P5118">
        <v>128.91908550862999</v>
      </c>
      <c r="Q5118">
        <v>132.53622661235599</v>
      </c>
      <c r="R5118">
        <v>137.15464337820001</v>
      </c>
      <c r="S5118">
        <v>141.80651312167399</v>
      </c>
      <c r="T5118">
        <v>146.494471853211</v>
      </c>
      <c r="U5118">
        <v>151.16886539264601</v>
      </c>
      <c r="V5118">
        <v>155.91851530858901</v>
      </c>
      <c r="W5118">
        <v>160.727237036508</v>
      </c>
      <c r="X5118">
        <v>165.623293086328</v>
      </c>
      <c r="Y5118">
        <v>170.596556855193</v>
      </c>
      <c r="Z5118">
        <v>175.66010692134199</v>
      </c>
      <c r="AA5118">
        <v>180.807647061983</v>
      </c>
      <c r="AB5118">
        <v>186.046719367913</v>
      </c>
      <c r="AC5118">
        <v>191.38226332596099</v>
      </c>
      <c r="AD5118">
        <v>196.81807187336801</v>
      </c>
    </row>
    <row r="5119" spans="2:30" ht="15" customHeight="1" x14ac:dyDescent="0.45">
      <c r="B5119" t="s">
        <v>419</v>
      </c>
      <c r="C5119" t="s">
        <v>191</v>
      </c>
      <c r="D5119" t="s">
        <v>3931</v>
      </c>
      <c r="E5119" t="s">
        <v>3932</v>
      </c>
      <c r="F5119" t="s">
        <v>7207</v>
      </c>
      <c r="G5119" t="s">
        <v>422</v>
      </c>
      <c r="H5119" t="s">
        <v>3714</v>
      </c>
      <c r="J5119">
        <v>1</v>
      </c>
      <c r="K5119">
        <v>0</v>
      </c>
      <c r="L5119">
        <v>0</v>
      </c>
      <c r="M5119">
        <v>5.9594967971760999</v>
      </c>
      <c r="N5119">
        <v>6.6524810437909201</v>
      </c>
      <c r="O5119">
        <v>6.9953716936904797</v>
      </c>
      <c r="P5119">
        <v>7.1090716786829304</v>
      </c>
      <c r="Q5119">
        <v>7.3085341188394999</v>
      </c>
      <c r="R5119">
        <v>7.5632105750125804</v>
      </c>
      <c r="S5119">
        <v>7.8197317511889199</v>
      </c>
      <c r="T5119">
        <v>8.0782430066614399</v>
      </c>
      <c r="U5119">
        <v>8.3360062276392295</v>
      </c>
      <c r="V5119">
        <v>8.5979193615082501</v>
      </c>
      <c r="W5119">
        <v>8.8630899319613405</v>
      </c>
      <c r="X5119">
        <v>9.13307643755663</v>
      </c>
      <c r="Y5119">
        <v>9.4073204602346792</v>
      </c>
      <c r="Z5119">
        <v>9.6865432008151906</v>
      </c>
      <c r="AA5119">
        <v>9.9703974624579708</v>
      </c>
      <c r="AB5119">
        <v>10.259299143739</v>
      </c>
      <c r="AC5119">
        <v>10.553520626096599</v>
      </c>
      <c r="AD5119">
        <v>10.8532710660152</v>
      </c>
    </row>
    <row r="5120" spans="2:30" ht="15" customHeight="1" x14ac:dyDescent="0.45">
      <c r="B5120" t="s">
        <v>419</v>
      </c>
      <c r="C5120" t="s">
        <v>191</v>
      </c>
      <c r="D5120" t="s">
        <v>3934</v>
      </c>
      <c r="E5120" t="s">
        <v>3935</v>
      </c>
      <c r="F5120" t="s">
        <v>7208</v>
      </c>
      <c r="G5120" t="s">
        <v>422</v>
      </c>
      <c r="H5120" t="s">
        <v>3718</v>
      </c>
      <c r="J5120">
        <v>1</v>
      </c>
      <c r="K5120">
        <v>0</v>
      </c>
      <c r="L5120">
        <v>0</v>
      </c>
      <c r="M5120">
        <v>0</v>
      </c>
      <c r="N5120">
        <v>0</v>
      </c>
      <c r="O5120">
        <v>0</v>
      </c>
      <c r="P5120">
        <v>0</v>
      </c>
      <c r="Q5120">
        <v>0</v>
      </c>
      <c r="R5120">
        <v>0</v>
      </c>
      <c r="S5120">
        <v>0</v>
      </c>
      <c r="T5120">
        <v>0</v>
      </c>
      <c r="U5120">
        <v>0</v>
      </c>
      <c r="V5120">
        <v>0</v>
      </c>
      <c r="W5120">
        <v>0</v>
      </c>
      <c r="X5120">
        <v>0</v>
      </c>
      <c r="Y5120">
        <v>0</v>
      </c>
      <c r="Z5120">
        <v>0</v>
      </c>
      <c r="AA5120">
        <v>0</v>
      </c>
      <c r="AB5120">
        <v>0</v>
      </c>
      <c r="AC5120">
        <v>0</v>
      </c>
      <c r="AD5120">
        <v>0</v>
      </c>
    </row>
    <row r="5121" spans="2:30" ht="15" customHeight="1" x14ac:dyDescent="0.45">
      <c r="B5121" t="s">
        <v>419</v>
      </c>
      <c r="C5121" t="s">
        <v>191</v>
      </c>
      <c r="D5121" t="s">
        <v>3937</v>
      </c>
      <c r="E5121" t="s">
        <v>3938</v>
      </c>
      <c r="F5121" t="s">
        <v>7209</v>
      </c>
      <c r="G5121" t="s">
        <v>422</v>
      </c>
      <c r="H5121" t="s">
        <v>1046</v>
      </c>
      <c r="J5121">
        <v>1</v>
      </c>
      <c r="K5121">
        <v>0</v>
      </c>
      <c r="L5121">
        <v>0</v>
      </c>
      <c r="M5121">
        <v>0</v>
      </c>
      <c r="N5121">
        <v>0</v>
      </c>
      <c r="O5121">
        <v>0</v>
      </c>
      <c r="P5121">
        <v>0</v>
      </c>
      <c r="Q5121">
        <v>0</v>
      </c>
      <c r="R5121">
        <v>0</v>
      </c>
      <c r="S5121">
        <v>0</v>
      </c>
      <c r="T5121">
        <v>0</v>
      </c>
      <c r="U5121">
        <v>0</v>
      </c>
      <c r="V5121">
        <v>0</v>
      </c>
      <c r="W5121">
        <v>0</v>
      </c>
      <c r="X5121">
        <v>0</v>
      </c>
      <c r="Y5121">
        <v>0</v>
      </c>
      <c r="Z5121">
        <v>0</v>
      </c>
      <c r="AA5121">
        <v>0</v>
      </c>
      <c r="AB5121">
        <v>0</v>
      </c>
      <c r="AC5121">
        <v>0</v>
      </c>
      <c r="AD5121">
        <v>0</v>
      </c>
    </row>
    <row r="5122" spans="2:30" ht="15" customHeight="1" x14ac:dyDescent="0.45">
      <c r="B5122" t="s">
        <v>419</v>
      </c>
      <c r="C5122" t="s">
        <v>191</v>
      </c>
      <c r="D5122" t="s">
        <v>3940</v>
      </c>
      <c r="E5122" t="s">
        <v>3941</v>
      </c>
      <c r="F5122" t="s">
        <v>7210</v>
      </c>
      <c r="G5122" t="s">
        <v>422</v>
      </c>
      <c r="H5122" t="s">
        <v>3706</v>
      </c>
      <c r="J5122">
        <v>1</v>
      </c>
      <c r="K5122">
        <v>6.7626534951170506E-2</v>
      </c>
      <c r="L5122">
        <v>5.8294065004879402E-2</v>
      </c>
      <c r="M5122">
        <v>0.11484730008447901</v>
      </c>
      <c r="N5122">
        <v>0.11227433382692199</v>
      </c>
      <c r="O5122">
        <v>0.114267274013339</v>
      </c>
      <c r="P5122">
        <v>0.115508674846359</v>
      </c>
      <c r="Q5122">
        <v>0.11549724374230599</v>
      </c>
      <c r="R5122">
        <v>0.11513366452476199</v>
      </c>
      <c r="S5122">
        <v>0.11478296064603299</v>
      </c>
      <c r="T5122">
        <v>0.11452816874018899</v>
      </c>
      <c r="U5122">
        <v>0.114267636119189</v>
      </c>
      <c r="V5122">
        <v>0.114013838289587</v>
      </c>
      <c r="W5122">
        <v>0.11374522936406301</v>
      </c>
      <c r="X5122">
        <v>0.11347019925934999</v>
      </c>
      <c r="Y5122">
        <v>0.11318034042976</v>
      </c>
      <c r="Z5122">
        <v>0.112881162460958</v>
      </c>
      <c r="AA5122">
        <v>0.11256876529402</v>
      </c>
      <c r="AB5122">
        <v>0.112241447525554</v>
      </c>
      <c r="AC5122">
        <v>0.11189851830031899</v>
      </c>
      <c r="AD5122">
        <v>0.11151715215312</v>
      </c>
    </row>
    <row r="5123" spans="2:30" ht="15" customHeight="1" x14ac:dyDescent="0.45">
      <c r="B5123" t="s">
        <v>419</v>
      </c>
      <c r="C5123" t="s">
        <v>191</v>
      </c>
      <c r="D5123" t="s">
        <v>3943</v>
      </c>
      <c r="E5123" t="s">
        <v>3944</v>
      </c>
      <c r="F5123" t="s">
        <v>7211</v>
      </c>
      <c r="G5123" t="s">
        <v>422</v>
      </c>
      <c r="H5123" t="s">
        <v>3710</v>
      </c>
      <c r="J5123">
        <v>1</v>
      </c>
      <c r="K5123">
        <v>68.708736277</v>
      </c>
      <c r="L5123">
        <v>66.767997707475303</v>
      </c>
      <c r="M5123">
        <v>79.394826027249394</v>
      </c>
      <c r="N5123">
        <v>87.033734540012603</v>
      </c>
      <c r="O5123">
        <v>91.604417560870104</v>
      </c>
      <c r="P5123">
        <v>93.025919588011106</v>
      </c>
      <c r="Q5123">
        <v>95.552063206023107</v>
      </c>
      <c r="R5123">
        <v>98.882857495096403</v>
      </c>
      <c r="S5123">
        <v>102.274553923054</v>
      </c>
      <c r="T5123">
        <v>105.689162103133</v>
      </c>
      <c r="U5123">
        <v>109.07109978052701</v>
      </c>
      <c r="V5123">
        <v>112.508255654694</v>
      </c>
      <c r="W5123">
        <v>115.98849193902799</v>
      </c>
      <c r="X5123">
        <v>119.533113596296</v>
      </c>
      <c r="Y5123">
        <v>123.134544323041</v>
      </c>
      <c r="Z5123">
        <v>126.802677349677</v>
      </c>
      <c r="AA5123">
        <v>130.53281991083401</v>
      </c>
      <c r="AB5123">
        <v>134.33070418585999</v>
      </c>
      <c r="AC5123">
        <v>138.20010865873999</v>
      </c>
      <c r="AD5123">
        <v>142.143953655274</v>
      </c>
    </row>
    <row r="5124" spans="2:30" ht="15" customHeight="1" x14ac:dyDescent="0.45">
      <c r="B5124" t="s">
        <v>419</v>
      </c>
      <c r="C5124" t="s">
        <v>191</v>
      </c>
      <c r="D5124" t="s">
        <v>3946</v>
      </c>
      <c r="E5124" t="s">
        <v>3947</v>
      </c>
      <c r="F5124" t="s">
        <v>7212</v>
      </c>
      <c r="G5124" t="s">
        <v>422</v>
      </c>
      <c r="H5124" t="s">
        <v>3714</v>
      </c>
      <c r="J5124">
        <v>1</v>
      </c>
      <c r="K5124">
        <v>0</v>
      </c>
      <c r="L5124">
        <v>0</v>
      </c>
      <c r="M5124">
        <v>4.3781221912755202</v>
      </c>
      <c r="N5124">
        <v>4.7993596515777002</v>
      </c>
      <c r="O5124">
        <v>5.05140389380621</v>
      </c>
      <c r="P5124">
        <v>5.1297907343773197</v>
      </c>
      <c r="Q5124">
        <v>5.2690915677662797</v>
      </c>
      <c r="R5124">
        <v>5.4527637932909103</v>
      </c>
      <c r="S5124">
        <v>5.6397943863450903</v>
      </c>
      <c r="T5124">
        <v>5.8280884175277299</v>
      </c>
      <c r="U5124">
        <v>6.0145808772483198</v>
      </c>
      <c r="V5124">
        <v>6.2041182710628302</v>
      </c>
      <c r="W5124">
        <v>6.3960312768561698</v>
      </c>
      <c r="X5124">
        <v>6.59149472849258</v>
      </c>
      <c r="Y5124">
        <v>6.7900908407845</v>
      </c>
      <c r="Z5124">
        <v>6.9923651627781602</v>
      </c>
      <c r="AA5124">
        <v>7.19805891816236</v>
      </c>
      <c r="AB5124">
        <v>7.4074882003511204</v>
      </c>
      <c r="AC5124">
        <v>7.6208613688233697</v>
      </c>
      <c r="AD5124">
        <v>7.8383394610651997</v>
      </c>
    </row>
    <row r="5125" spans="2:30" ht="15" customHeight="1" x14ac:dyDescent="0.45">
      <c r="B5125" t="s">
        <v>419</v>
      </c>
      <c r="C5125" t="s">
        <v>191</v>
      </c>
      <c r="D5125" t="s">
        <v>3949</v>
      </c>
      <c r="E5125" t="s">
        <v>3950</v>
      </c>
      <c r="F5125" t="s">
        <v>7213</v>
      </c>
      <c r="G5125" t="s">
        <v>422</v>
      </c>
      <c r="H5125" t="s">
        <v>3718</v>
      </c>
      <c r="J5125">
        <v>1</v>
      </c>
      <c r="K5125">
        <v>0.42863155785289803</v>
      </c>
      <c r="L5125">
        <v>0.39323252995311497</v>
      </c>
      <c r="M5125">
        <v>1.1197889450762399</v>
      </c>
      <c r="N5125">
        <v>1.2000277537130499</v>
      </c>
      <c r="O5125">
        <v>1.2854685890494999</v>
      </c>
      <c r="P5125">
        <v>1.3195983313302799</v>
      </c>
      <c r="Q5125">
        <v>1.35529823753165</v>
      </c>
      <c r="R5125">
        <v>1.39812667008126</v>
      </c>
      <c r="S5125">
        <v>1.4416777664260301</v>
      </c>
      <c r="T5125">
        <v>1.4865035673596001</v>
      </c>
      <c r="U5125">
        <v>1.53058030150679</v>
      </c>
      <c r="V5125">
        <v>1.5753067800913001</v>
      </c>
      <c r="W5125">
        <v>1.62020988305923</v>
      </c>
      <c r="X5125">
        <v>1.6656863776322</v>
      </c>
      <c r="Y5125">
        <v>1.71148890378976</v>
      </c>
      <c r="Z5125">
        <v>1.7578146553816401</v>
      </c>
      <c r="AA5125">
        <v>1.8045162907712999</v>
      </c>
      <c r="AB5125">
        <v>1.8516194525374501</v>
      </c>
      <c r="AC5125">
        <v>1.8991352932454799</v>
      </c>
      <c r="AD5125">
        <v>1.9466740763499799</v>
      </c>
    </row>
    <row r="5126" spans="2:30" ht="15" customHeight="1" x14ac:dyDescent="0.45">
      <c r="B5126" t="s">
        <v>419</v>
      </c>
      <c r="C5126" t="s">
        <v>191</v>
      </c>
      <c r="D5126" t="s">
        <v>3952</v>
      </c>
      <c r="E5126" t="s">
        <v>3953</v>
      </c>
      <c r="F5126" t="s">
        <v>7214</v>
      </c>
      <c r="G5126" t="s">
        <v>422</v>
      </c>
      <c r="H5126" t="s">
        <v>3840</v>
      </c>
      <c r="J5126">
        <v>1</v>
      </c>
      <c r="K5126">
        <v>6.1889964460773897E-2</v>
      </c>
      <c r="L5126">
        <v>0.85484887846197799</v>
      </c>
      <c r="M5126">
        <v>0.77837412984309895</v>
      </c>
      <c r="N5126">
        <v>0.683771470139935</v>
      </c>
      <c r="O5126">
        <v>0.71005171916045995</v>
      </c>
      <c r="P5126">
        <v>0.67043581040015698</v>
      </c>
      <c r="Q5126">
        <v>0.65953683215986703</v>
      </c>
      <c r="R5126">
        <v>0.65404286331139805</v>
      </c>
      <c r="S5126">
        <v>0.64923835336346902</v>
      </c>
      <c r="T5126">
        <v>0.64401869609656004</v>
      </c>
      <c r="U5126">
        <v>0.64401869609656004</v>
      </c>
      <c r="V5126">
        <v>0.64401869609656004</v>
      </c>
      <c r="W5126">
        <v>0.64401869609656004</v>
      </c>
      <c r="X5126">
        <v>0.64401869609656004</v>
      </c>
      <c r="Y5126">
        <v>0.64401869609656004</v>
      </c>
      <c r="Z5126">
        <v>0.64401869609656004</v>
      </c>
      <c r="AA5126">
        <v>0.64401869609656004</v>
      </c>
      <c r="AB5126">
        <v>0.64401869609656004</v>
      </c>
      <c r="AC5126">
        <v>0.64401869609656004</v>
      </c>
      <c r="AD5126">
        <v>0.64401869609656004</v>
      </c>
    </row>
    <row r="5127" spans="2:30" ht="15" customHeight="1" x14ac:dyDescent="0.45">
      <c r="B5127" t="s">
        <v>419</v>
      </c>
      <c r="C5127" t="s">
        <v>191</v>
      </c>
      <c r="D5127" t="s">
        <v>3955</v>
      </c>
      <c r="E5127" t="s">
        <v>3956</v>
      </c>
      <c r="F5127" t="s">
        <v>7215</v>
      </c>
      <c r="G5127" t="s">
        <v>422</v>
      </c>
      <c r="H5127" t="s">
        <v>2600</v>
      </c>
      <c r="J5127">
        <v>1</v>
      </c>
      <c r="K5127">
        <v>0</v>
      </c>
      <c r="L5127">
        <v>0</v>
      </c>
      <c r="M5127">
        <v>0</v>
      </c>
      <c r="N5127">
        <v>0</v>
      </c>
      <c r="O5127">
        <v>0</v>
      </c>
      <c r="P5127">
        <v>0</v>
      </c>
      <c r="Q5127">
        <v>0</v>
      </c>
      <c r="R5127">
        <v>0</v>
      </c>
      <c r="S5127">
        <v>0</v>
      </c>
      <c r="T5127">
        <v>0</v>
      </c>
      <c r="U5127">
        <v>0</v>
      </c>
      <c r="V5127">
        <v>0</v>
      </c>
      <c r="W5127">
        <v>0</v>
      </c>
      <c r="X5127">
        <v>0</v>
      </c>
      <c r="Y5127">
        <v>0</v>
      </c>
      <c r="Z5127">
        <v>0</v>
      </c>
      <c r="AA5127">
        <v>0</v>
      </c>
      <c r="AB5127">
        <v>0</v>
      </c>
      <c r="AC5127">
        <v>0</v>
      </c>
      <c r="AD5127">
        <v>0</v>
      </c>
    </row>
    <row r="5128" spans="2:30" ht="15" customHeight="1" x14ac:dyDescent="0.45">
      <c r="B5128" t="s">
        <v>419</v>
      </c>
      <c r="C5128" t="s">
        <v>191</v>
      </c>
      <c r="D5128" t="s">
        <v>3958</v>
      </c>
      <c r="E5128" t="s">
        <v>3959</v>
      </c>
      <c r="F5128" t="s">
        <v>7216</v>
      </c>
      <c r="G5128" t="s">
        <v>422</v>
      </c>
      <c r="H5128" t="s">
        <v>1046</v>
      </c>
      <c r="J5128">
        <v>1</v>
      </c>
      <c r="K5128">
        <v>3.3856610678590199E-3</v>
      </c>
      <c r="L5128">
        <v>0.119678842984677</v>
      </c>
      <c r="M5128">
        <v>0.108972378178034</v>
      </c>
      <c r="N5128">
        <v>9.57280058195909E-2</v>
      </c>
      <c r="O5128">
        <v>9.9407240682464398E-2</v>
      </c>
      <c r="P5128">
        <v>9.3861013456022102E-2</v>
      </c>
      <c r="Q5128">
        <v>9.2335156502381402E-2</v>
      </c>
      <c r="R5128">
        <v>9.1566000863595703E-2</v>
      </c>
      <c r="S5128">
        <v>9.0893369470885596E-2</v>
      </c>
      <c r="T5128">
        <v>9.0162617453518404E-2</v>
      </c>
      <c r="U5128">
        <v>9.0162617453518404E-2</v>
      </c>
      <c r="V5128">
        <v>9.0162617453518404E-2</v>
      </c>
      <c r="W5128">
        <v>9.0162617453518404E-2</v>
      </c>
      <c r="X5128">
        <v>9.0162617453518404E-2</v>
      </c>
      <c r="Y5128">
        <v>9.0162617453518404E-2</v>
      </c>
      <c r="Z5128">
        <v>9.0162617453518404E-2</v>
      </c>
      <c r="AA5128">
        <v>9.0162617453518404E-2</v>
      </c>
      <c r="AB5128">
        <v>9.0162617453518404E-2</v>
      </c>
      <c r="AC5128">
        <v>9.0162617453518404E-2</v>
      </c>
      <c r="AD5128">
        <v>9.0162617453518404E-2</v>
      </c>
    </row>
    <row r="5129" spans="2:30" ht="15" customHeight="1" x14ac:dyDescent="0.45">
      <c r="B5129" t="s">
        <v>419</v>
      </c>
      <c r="C5129" t="s">
        <v>191</v>
      </c>
      <c r="D5129" t="s">
        <v>3961</v>
      </c>
      <c r="E5129" t="s">
        <v>3962</v>
      </c>
      <c r="F5129" t="s">
        <v>7217</v>
      </c>
      <c r="G5129" t="s">
        <v>422</v>
      </c>
      <c r="H5129" t="s">
        <v>3706</v>
      </c>
      <c r="J5129">
        <v>1</v>
      </c>
      <c r="K5129">
        <v>6.5275625528632905E-2</v>
      </c>
      <c r="L5129">
        <v>0.974527721446655</v>
      </c>
      <c r="M5129">
        <v>0.88734650802113202</v>
      </c>
      <c r="N5129">
        <v>0.77949947595952596</v>
      </c>
      <c r="O5129">
        <v>0.80945895984292404</v>
      </c>
      <c r="P5129">
        <v>0.76429682385618003</v>
      </c>
      <c r="Q5129">
        <v>0.75187198866224803</v>
      </c>
      <c r="R5129">
        <v>0.74560886417499295</v>
      </c>
      <c r="S5129">
        <v>0.74013172283435402</v>
      </c>
      <c r="T5129">
        <v>0.73418131355007799</v>
      </c>
      <c r="U5129">
        <v>0.73418131355007799</v>
      </c>
      <c r="V5129">
        <v>0.73418131355007799</v>
      </c>
      <c r="W5129">
        <v>0.73418131355007799</v>
      </c>
      <c r="X5129">
        <v>0.73418131355007799</v>
      </c>
      <c r="Y5129">
        <v>0.73418131355007799</v>
      </c>
      <c r="Z5129">
        <v>0.73418131355007799</v>
      </c>
      <c r="AA5129">
        <v>0.73418131355007799</v>
      </c>
      <c r="AB5129">
        <v>0.73418131355007799</v>
      </c>
      <c r="AC5129">
        <v>0.73418131355007799</v>
      </c>
      <c r="AD5129">
        <v>0.73418131355007799</v>
      </c>
    </row>
    <row r="5130" spans="2:30" ht="15" customHeight="1" x14ac:dyDescent="0.45">
      <c r="B5130" t="s">
        <v>419</v>
      </c>
      <c r="C5130" t="s">
        <v>191</v>
      </c>
      <c r="D5130" t="s">
        <v>3964</v>
      </c>
      <c r="E5130" t="s">
        <v>3965</v>
      </c>
      <c r="F5130" t="s">
        <v>7218</v>
      </c>
      <c r="G5130" t="s">
        <v>422</v>
      </c>
      <c r="H5130" t="s">
        <v>3788</v>
      </c>
      <c r="J5130">
        <v>1</v>
      </c>
      <c r="K5130">
        <v>6.2734904097379293E-2</v>
      </c>
      <c r="L5130">
        <v>0.41050214342490898</v>
      </c>
      <c r="M5130">
        <v>0.33510384881528499</v>
      </c>
      <c r="N5130">
        <v>0.33510384881528499</v>
      </c>
      <c r="O5130">
        <v>0.33510384881528499</v>
      </c>
      <c r="P5130">
        <v>0.33510384881528499</v>
      </c>
      <c r="Q5130">
        <v>0.33510384881528499</v>
      </c>
      <c r="R5130">
        <v>0.33510384881528499</v>
      </c>
      <c r="S5130">
        <v>0.33510384881528499</v>
      </c>
      <c r="T5130">
        <v>0.33510384881528499</v>
      </c>
      <c r="U5130">
        <v>0.33510384881528499</v>
      </c>
      <c r="V5130">
        <v>0.33510384881528499</v>
      </c>
      <c r="W5130">
        <v>0.33510384881528499</v>
      </c>
      <c r="X5130">
        <v>0.33510384881528499</v>
      </c>
      <c r="Y5130">
        <v>0.33510384881528499</v>
      </c>
      <c r="Z5130">
        <v>0.33510384881528499</v>
      </c>
      <c r="AA5130">
        <v>0.33510384881528499</v>
      </c>
      <c r="AB5130">
        <v>0.33510384881528499</v>
      </c>
      <c r="AC5130">
        <v>0.33510384881528499</v>
      </c>
      <c r="AD5130">
        <v>0.33510384881528499</v>
      </c>
    </row>
    <row r="5131" spans="2:30" ht="15" customHeight="1" x14ac:dyDescent="0.45">
      <c r="B5131" t="s">
        <v>419</v>
      </c>
      <c r="C5131" t="s">
        <v>191</v>
      </c>
      <c r="D5131" t="s">
        <v>3967</v>
      </c>
      <c r="E5131" t="s">
        <v>3968</v>
      </c>
      <c r="F5131" t="s">
        <v>7219</v>
      </c>
      <c r="G5131" t="s">
        <v>422</v>
      </c>
      <c r="H5131" t="s">
        <v>3710</v>
      </c>
      <c r="J5131">
        <v>1</v>
      </c>
      <c r="K5131">
        <v>0.51585213900000004</v>
      </c>
      <c r="L5131">
        <v>0.50679482500422901</v>
      </c>
      <c r="M5131">
        <v>0.58853575544204695</v>
      </c>
      <c r="N5131">
        <v>0.65746382902075295</v>
      </c>
      <c r="O5131">
        <v>0.72017712053827698</v>
      </c>
      <c r="P5131">
        <v>0.79324380414093998</v>
      </c>
      <c r="Q5131">
        <v>0.92586003424496699</v>
      </c>
      <c r="R5131">
        <v>1.1564081650009701</v>
      </c>
      <c r="S5131">
        <v>1.5761351555737499</v>
      </c>
      <c r="T5131">
        <v>2.3202273347356099</v>
      </c>
      <c r="U5131">
        <v>3.57385092364634</v>
      </c>
      <c r="V5131">
        <v>5.5955611837361197</v>
      </c>
      <c r="W5131">
        <v>8.5990149435243595</v>
      </c>
      <c r="X5131">
        <v>12.8647237174815</v>
      </c>
      <c r="Y5131">
        <v>18.604588632212099</v>
      </c>
      <c r="Z5131">
        <v>26.143670993130399</v>
      </c>
      <c r="AA5131">
        <v>35.875917082275002</v>
      </c>
      <c r="AB5131">
        <v>48.269128513404802</v>
      </c>
      <c r="AC5131">
        <v>63.7130748686236</v>
      </c>
      <c r="AD5131">
        <v>81.456431390044202</v>
      </c>
    </row>
    <row r="5132" spans="2:30" ht="15" customHeight="1" x14ac:dyDescent="0.45">
      <c r="B5132" t="s">
        <v>419</v>
      </c>
      <c r="C5132" t="s">
        <v>191</v>
      </c>
      <c r="D5132" t="s">
        <v>3970</v>
      </c>
      <c r="E5132" t="s">
        <v>3971</v>
      </c>
      <c r="F5132" t="s">
        <v>7220</v>
      </c>
      <c r="G5132" t="s">
        <v>422</v>
      </c>
      <c r="H5132" t="s">
        <v>3714</v>
      </c>
      <c r="J5132">
        <v>1</v>
      </c>
      <c r="K5132">
        <v>0</v>
      </c>
      <c r="L5132">
        <v>0.22519262582431199</v>
      </c>
      <c r="M5132">
        <v>0.26088040970971299</v>
      </c>
      <c r="N5132">
        <v>0.22923634937166301</v>
      </c>
      <c r="O5132">
        <v>0.270028877617147</v>
      </c>
      <c r="P5132">
        <v>0.26600000085762798</v>
      </c>
      <c r="Q5132">
        <v>0.30037953306961102</v>
      </c>
      <c r="R5132">
        <v>0.36882368050066799</v>
      </c>
      <c r="S5132">
        <v>0.49511843619713403</v>
      </c>
      <c r="T5132">
        <v>0.71675267276768995</v>
      </c>
      <c r="U5132">
        <v>1.1040156122842499</v>
      </c>
      <c r="V5132">
        <v>1.72855192852687</v>
      </c>
      <c r="W5132">
        <v>2.6563633880482298</v>
      </c>
      <c r="X5132">
        <v>3.97410416250159</v>
      </c>
      <c r="Y5132">
        <v>5.7472336560507404</v>
      </c>
      <c r="Z5132">
        <v>8.0761681322147592</v>
      </c>
      <c r="AA5132">
        <v>11.082603446546701</v>
      </c>
      <c r="AB5132">
        <v>14.9110504631187</v>
      </c>
      <c r="AC5132">
        <v>19.681914792861299</v>
      </c>
      <c r="AD5132">
        <v>25.163101062933102</v>
      </c>
    </row>
    <row r="5133" spans="2:30" ht="15" customHeight="1" x14ac:dyDescent="0.45">
      <c r="B5133" t="s">
        <v>419</v>
      </c>
      <c r="C5133" t="s">
        <v>191</v>
      </c>
      <c r="D5133" t="s">
        <v>3973</v>
      </c>
      <c r="E5133" t="s">
        <v>3974</v>
      </c>
      <c r="F5133" t="s">
        <v>7221</v>
      </c>
      <c r="G5133" t="s">
        <v>422</v>
      </c>
      <c r="H5133" t="s">
        <v>3718</v>
      </c>
      <c r="J5133">
        <v>1</v>
      </c>
      <c r="K5133">
        <v>1.3106365849153E-3</v>
      </c>
      <c r="L5133">
        <v>6.0652618287127903E-2</v>
      </c>
      <c r="M5133">
        <v>6.4134140913325505E-2</v>
      </c>
      <c r="N5133">
        <v>6.2937701250669206E-2</v>
      </c>
      <c r="O5133">
        <v>7.1590820355352705E-2</v>
      </c>
      <c r="P5133">
        <v>7.4454667374378905E-2</v>
      </c>
      <c r="Q5133">
        <v>8.5489431161309207E-2</v>
      </c>
      <c r="R5133">
        <v>0.105887671035148</v>
      </c>
      <c r="S5133">
        <v>0.143260235031617</v>
      </c>
      <c r="T5133">
        <v>0.20919776958696301</v>
      </c>
      <c r="U5133">
        <v>0.32222775366462902</v>
      </c>
      <c r="V5133">
        <v>0.50451044244695598</v>
      </c>
      <c r="W5133">
        <v>0.77530969483007495</v>
      </c>
      <c r="X5133">
        <v>1.15991716318449</v>
      </c>
      <c r="Y5133">
        <v>1.6774384077262201</v>
      </c>
      <c r="Z5133">
        <v>2.35718180658426</v>
      </c>
      <c r="AA5133">
        <v>3.2346665876833098</v>
      </c>
      <c r="AB5133">
        <v>4.3520709689688299</v>
      </c>
      <c r="AC5133">
        <v>5.7445375961670901</v>
      </c>
      <c r="AD5133">
        <v>7.3443250625493199</v>
      </c>
    </row>
    <row r="5134" spans="2:30" ht="15" customHeight="1" x14ac:dyDescent="0.45">
      <c r="B5134" t="s">
        <v>419</v>
      </c>
      <c r="C5134" t="s">
        <v>191</v>
      </c>
      <c r="D5134" t="s">
        <v>3976</v>
      </c>
      <c r="E5134" t="s">
        <v>3977</v>
      </c>
      <c r="F5134" t="s">
        <v>7222</v>
      </c>
      <c r="G5134" t="s">
        <v>422</v>
      </c>
      <c r="H5134" t="s">
        <v>3714</v>
      </c>
      <c r="J5134">
        <v>1</v>
      </c>
      <c r="K5134">
        <v>38.652368533626003</v>
      </c>
      <c r="L5134">
        <v>33.8056365754532</v>
      </c>
      <c r="M5134">
        <v>46.099978575792299</v>
      </c>
      <c r="N5134">
        <v>44.718793110056303</v>
      </c>
      <c r="O5134">
        <v>47.042747668612499</v>
      </c>
      <c r="P5134">
        <v>46.104613073217102</v>
      </c>
      <c r="Q5134">
        <v>47.041445301800898</v>
      </c>
      <c r="R5134">
        <v>48.603608564181698</v>
      </c>
      <c r="S5134">
        <v>50.4029581243189</v>
      </c>
      <c r="T5134">
        <v>52.444816914424202</v>
      </c>
      <c r="U5134">
        <v>55.087355347882699</v>
      </c>
      <c r="V5134">
        <v>58.109603225047003</v>
      </c>
      <c r="W5134">
        <v>61.561287897522398</v>
      </c>
      <c r="X5134">
        <v>65.543253757733595</v>
      </c>
      <c r="Y5134">
        <v>70.114587810061195</v>
      </c>
      <c r="Z5134">
        <v>75.400633512770497</v>
      </c>
      <c r="AA5134">
        <v>81.532309466502497</v>
      </c>
      <c r="AB5134">
        <v>88.6717303517933</v>
      </c>
      <c r="AC5134">
        <v>96.960122643475302</v>
      </c>
      <c r="AD5134">
        <v>106.042724122349</v>
      </c>
    </row>
    <row r="5135" spans="2:30" ht="15" customHeight="1" x14ac:dyDescent="0.45">
      <c r="B5135" t="s">
        <v>419</v>
      </c>
      <c r="C5135" t="s">
        <v>191</v>
      </c>
      <c r="D5135" t="s">
        <v>3979</v>
      </c>
      <c r="E5135" t="s">
        <v>3980</v>
      </c>
      <c r="F5135" t="s">
        <v>7223</v>
      </c>
      <c r="G5135" t="s">
        <v>422</v>
      </c>
      <c r="H5135" t="s">
        <v>3718</v>
      </c>
      <c r="J5135">
        <v>1</v>
      </c>
      <c r="K5135" t="e">
        <f>#N/A</f>
        <v>#N/A</v>
      </c>
      <c r="L5135" t="e">
        <f>#N/A</f>
        <v>#N/A</v>
      </c>
      <c r="M5135" t="e">
        <f>#N/A</f>
        <v>#N/A</v>
      </c>
      <c r="N5135" t="e">
        <f>#N/A</f>
        <v>#N/A</v>
      </c>
      <c r="O5135" t="e">
        <f>#N/A</f>
        <v>#N/A</v>
      </c>
      <c r="P5135" t="e">
        <f>#N/A</f>
        <v>#N/A</v>
      </c>
      <c r="Q5135" t="e">
        <f>#N/A</f>
        <v>#N/A</v>
      </c>
      <c r="R5135" t="e">
        <f>#N/A</f>
        <v>#N/A</v>
      </c>
      <c r="S5135" t="e">
        <f>#N/A</f>
        <v>#N/A</v>
      </c>
      <c r="T5135" t="e">
        <f>#N/A</f>
        <v>#N/A</v>
      </c>
      <c r="U5135" t="e">
        <f>#N/A</f>
        <v>#N/A</v>
      </c>
      <c r="V5135" t="e">
        <f>#N/A</f>
        <v>#N/A</v>
      </c>
      <c r="W5135" t="e">
        <f>#N/A</f>
        <v>#N/A</v>
      </c>
      <c r="X5135" t="e">
        <f>#N/A</f>
        <v>#N/A</v>
      </c>
      <c r="Y5135" t="e">
        <f>#N/A</f>
        <v>#N/A</v>
      </c>
      <c r="Z5135" t="e">
        <f>#N/A</f>
        <v>#N/A</v>
      </c>
      <c r="AA5135" t="e">
        <f>#N/A</f>
        <v>#N/A</v>
      </c>
      <c r="AB5135" t="e">
        <f>#N/A</f>
        <v>#N/A</v>
      </c>
      <c r="AC5135" t="e">
        <f>#N/A</f>
        <v>#N/A</v>
      </c>
      <c r="AD5135" t="e">
        <f>#N/A</f>
        <v>#N/A</v>
      </c>
    </row>
    <row r="5136" spans="2:30" ht="15" customHeight="1" x14ac:dyDescent="0.45">
      <c r="B5136" t="s">
        <v>419</v>
      </c>
      <c r="C5136" t="s">
        <v>191</v>
      </c>
      <c r="D5136" t="s">
        <v>3976</v>
      </c>
      <c r="E5136" t="s">
        <v>3982</v>
      </c>
      <c r="F5136" t="s">
        <v>7224</v>
      </c>
      <c r="G5136" t="s">
        <v>422</v>
      </c>
      <c r="H5136" t="s">
        <v>3714</v>
      </c>
      <c r="J5136">
        <v>1</v>
      </c>
      <c r="K5136">
        <v>7.5366475799184804E-2</v>
      </c>
      <c r="L5136">
        <v>6.1805180284320298E-2</v>
      </c>
      <c r="M5136">
        <v>8.1227922095404706E-2</v>
      </c>
      <c r="N5136">
        <v>7.6948440538852303E-2</v>
      </c>
      <c r="O5136">
        <v>7.7541393329836797E-2</v>
      </c>
      <c r="P5136">
        <v>7.2904128756297301E-2</v>
      </c>
      <c r="Q5136">
        <v>7.0958765800450394E-2</v>
      </c>
      <c r="R5136">
        <v>6.9469807630689301E-2</v>
      </c>
      <c r="S5136">
        <v>6.8463334033280601E-2</v>
      </c>
      <c r="T5136">
        <v>6.7946924659750899E-2</v>
      </c>
      <c r="U5136">
        <v>6.8109007654107906E-2</v>
      </c>
      <c r="V5136">
        <v>6.8597175725227902E-2</v>
      </c>
      <c r="W5136">
        <v>6.94212017185179E-2</v>
      </c>
      <c r="X5136">
        <v>7.06413603336732E-2</v>
      </c>
      <c r="Y5136">
        <v>7.2261454904571601E-2</v>
      </c>
      <c r="Z5136">
        <v>7.4346634849882104E-2</v>
      </c>
      <c r="AA5136">
        <v>7.6952888802981206E-2</v>
      </c>
      <c r="AB5136">
        <v>8.0151231518333102E-2</v>
      </c>
      <c r="AC5136">
        <v>8.3978688413020405E-2</v>
      </c>
      <c r="AD5136">
        <v>8.8049910195196507E-2</v>
      </c>
    </row>
    <row r="5137" spans="2:30" ht="15" customHeight="1" x14ac:dyDescent="0.45">
      <c r="B5137" t="s">
        <v>419</v>
      </c>
      <c r="C5137" t="s">
        <v>191</v>
      </c>
      <c r="D5137" t="s">
        <v>3979</v>
      </c>
      <c r="E5137" t="s">
        <v>3984</v>
      </c>
      <c r="F5137" t="s">
        <v>7225</v>
      </c>
      <c r="G5137" t="s">
        <v>422</v>
      </c>
      <c r="H5137" t="s">
        <v>3718</v>
      </c>
      <c r="J5137">
        <v>1</v>
      </c>
      <c r="K5137" t="e">
        <f>#N/A</f>
        <v>#N/A</v>
      </c>
      <c r="L5137" t="e">
        <f>#N/A</f>
        <v>#N/A</v>
      </c>
      <c r="M5137" t="e">
        <f>#N/A</f>
        <v>#N/A</v>
      </c>
      <c r="N5137" t="e">
        <f>#N/A</f>
        <v>#N/A</v>
      </c>
      <c r="O5137" t="e">
        <f>#N/A</f>
        <v>#N/A</v>
      </c>
      <c r="P5137" t="e">
        <f>#N/A</f>
        <v>#N/A</v>
      </c>
      <c r="Q5137" t="e">
        <f>#N/A</f>
        <v>#N/A</v>
      </c>
      <c r="R5137" t="e">
        <f>#N/A</f>
        <v>#N/A</v>
      </c>
      <c r="S5137" t="e">
        <f>#N/A</f>
        <v>#N/A</v>
      </c>
      <c r="T5137" t="e">
        <f>#N/A</f>
        <v>#N/A</v>
      </c>
      <c r="U5137" t="e">
        <f>#N/A</f>
        <v>#N/A</v>
      </c>
      <c r="V5137" t="e">
        <f>#N/A</f>
        <v>#N/A</v>
      </c>
      <c r="W5137" t="e">
        <f>#N/A</f>
        <v>#N/A</v>
      </c>
      <c r="X5137" t="e">
        <f>#N/A</f>
        <v>#N/A</v>
      </c>
      <c r="Y5137" t="e">
        <f>#N/A</f>
        <v>#N/A</v>
      </c>
      <c r="Z5137" t="e">
        <f>#N/A</f>
        <v>#N/A</v>
      </c>
      <c r="AA5137" t="e">
        <f>#N/A</f>
        <v>#N/A</v>
      </c>
      <c r="AB5137" t="e">
        <f>#N/A</f>
        <v>#N/A</v>
      </c>
      <c r="AC5137" t="e">
        <f>#N/A</f>
        <v>#N/A</v>
      </c>
      <c r="AD5137" t="e">
        <f>#N/A</f>
        <v>#N/A</v>
      </c>
    </row>
    <row r="5138" spans="2:30" ht="15" customHeight="1" x14ac:dyDescent="0.45">
      <c r="B5138" t="s">
        <v>419</v>
      </c>
      <c r="C5138" t="s">
        <v>192</v>
      </c>
      <c r="D5138" t="s">
        <v>420</v>
      </c>
      <c r="E5138" t="s">
        <v>239</v>
      </c>
      <c r="F5138" t="s">
        <v>7226</v>
      </c>
      <c r="G5138" t="s">
        <v>422</v>
      </c>
      <c r="H5138" t="s">
        <v>423</v>
      </c>
      <c r="I5138" t="s">
        <v>424</v>
      </c>
      <c r="J5138">
        <v>2</v>
      </c>
      <c r="K5138">
        <v>0</v>
      </c>
      <c r="L5138">
        <v>0</v>
      </c>
      <c r="M5138">
        <v>0</v>
      </c>
      <c r="N5138">
        <v>0</v>
      </c>
      <c r="O5138">
        <v>6.4649999999999999E-2</v>
      </c>
      <c r="P5138">
        <v>6.132E-2</v>
      </c>
      <c r="Q5138">
        <v>6.1129999999999997E-2</v>
      </c>
      <c r="R5138">
        <v>6.0729999999999999E-2</v>
      </c>
      <c r="S5138">
        <v>6.0139999999999999E-2</v>
      </c>
      <c r="T5138">
        <v>5.935E-2</v>
      </c>
      <c r="U5138">
        <v>5.8430000000000003E-2</v>
      </c>
      <c r="V5138">
        <v>5.7430000000000002E-2</v>
      </c>
      <c r="W5138">
        <v>5.6390000000000003E-2</v>
      </c>
      <c r="X5138">
        <v>5.5300000000000002E-2</v>
      </c>
      <c r="Y5138">
        <v>5.4179999999999999E-2</v>
      </c>
      <c r="Z5138">
        <v>5.3019999999999998E-2</v>
      </c>
      <c r="AA5138">
        <v>5.1830000000000001E-2</v>
      </c>
      <c r="AB5138">
        <v>5.0599999999999999E-2</v>
      </c>
      <c r="AC5138">
        <v>4.9320000000000003E-2</v>
      </c>
      <c r="AD5138">
        <v>5.0900000000000001E-2</v>
      </c>
    </row>
    <row r="5139" spans="2:30" ht="15" customHeight="1" x14ac:dyDescent="0.45">
      <c r="B5139" t="s">
        <v>419</v>
      </c>
      <c r="C5139" t="s">
        <v>192</v>
      </c>
      <c r="D5139" t="s">
        <v>426</v>
      </c>
      <c r="E5139" t="s">
        <v>236</v>
      </c>
      <c r="F5139" t="s">
        <v>7227</v>
      </c>
      <c r="G5139" t="s">
        <v>422</v>
      </c>
      <c r="H5139" t="s">
        <v>428</v>
      </c>
      <c r="I5139" t="s">
        <v>429</v>
      </c>
      <c r="J5139">
        <v>2</v>
      </c>
      <c r="K5139">
        <v>0</v>
      </c>
      <c r="L5139">
        <v>0</v>
      </c>
      <c r="M5139">
        <v>0</v>
      </c>
      <c r="N5139">
        <v>0</v>
      </c>
      <c r="O5139">
        <v>0</v>
      </c>
      <c r="P5139">
        <v>0</v>
      </c>
      <c r="Q5139">
        <v>0</v>
      </c>
      <c r="R5139">
        <v>0</v>
      </c>
      <c r="S5139">
        <v>0</v>
      </c>
      <c r="T5139">
        <v>0</v>
      </c>
      <c r="U5139">
        <v>0</v>
      </c>
      <c r="V5139">
        <v>0</v>
      </c>
      <c r="W5139">
        <v>0</v>
      </c>
      <c r="X5139">
        <v>0</v>
      </c>
      <c r="Y5139">
        <v>0</v>
      </c>
      <c r="Z5139">
        <v>0</v>
      </c>
      <c r="AA5139">
        <v>0</v>
      </c>
      <c r="AB5139">
        <v>0</v>
      </c>
      <c r="AC5139">
        <v>0</v>
      </c>
      <c r="AD5139">
        <v>0</v>
      </c>
    </row>
    <row r="5140" spans="2:30" ht="15" customHeight="1" x14ac:dyDescent="0.45">
      <c r="B5140" t="s">
        <v>419</v>
      </c>
      <c r="C5140" t="s">
        <v>192</v>
      </c>
      <c r="D5140" t="s">
        <v>430</v>
      </c>
      <c r="E5140" t="s">
        <v>431</v>
      </c>
      <c r="F5140" t="s">
        <v>7228</v>
      </c>
      <c r="G5140" t="s">
        <v>422</v>
      </c>
      <c r="H5140" t="s">
        <v>433</v>
      </c>
      <c r="I5140" t="s">
        <v>429</v>
      </c>
      <c r="J5140">
        <v>2</v>
      </c>
      <c r="K5140">
        <v>0</v>
      </c>
      <c r="L5140">
        <v>0</v>
      </c>
      <c r="M5140">
        <v>0</v>
      </c>
      <c r="N5140">
        <v>0</v>
      </c>
      <c r="O5140">
        <v>0</v>
      </c>
      <c r="P5140">
        <v>0</v>
      </c>
      <c r="Q5140">
        <v>0</v>
      </c>
      <c r="R5140">
        <v>0</v>
      </c>
      <c r="S5140">
        <v>0</v>
      </c>
      <c r="T5140">
        <v>0</v>
      </c>
      <c r="U5140">
        <v>0</v>
      </c>
      <c r="V5140">
        <v>0</v>
      </c>
      <c r="W5140">
        <v>0</v>
      </c>
      <c r="X5140">
        <v>0</v>
      </c>
      <c r="Y5140">
        <v>0</v>
      </c>
      <c r="Z5140">
        <v>0</v>
      </c>
      <c r="AA5140">
        <v>0</v>
      </c>
      <c r="AB5140">
        <v>0</v>
      </c>
      <c r="AC5140">
        <v>0</v>
      </c>
      <c r="AD5140">
        <v>0</v>
      </c>
    </row>
    <row r="5141" spans="2:30" ht="15" customHeight="1" x14ac:dyDescent="0.45">
      <c r="B5141" t="s">
        <v>419</v>
      </c>
      <c r="C5141" t="s">
        <v>192</v>
      </c>
      <c r="D5141" t="s">
        <v>434</v>
      </c>
      <c r="E5141" t="s">
        <v>435</v>
      </c>
      <c r="F5141" t="s">
        <v>7229</v>
      </c>
      <c r="G5141" t="s">
        <v>422</v>
      </c>
      <c r="H5141" t="s">
        <v>437</v>
      </c>
      <c r="I5141" t="s">
        <v>429</v>
      </c>
      <c r="J5141">
        <v>2</v>
      </c>
      <c r="K5141">
        <v>0</v>
      </c>
      <c r="L5141">
        <v>0</v>
      </c>
      <c r="M5141">
        <v>0</v>
      </c>
      <c r="N5141">
        <v>0</v>
      </c>
      <c r="O5141">
        <v>0</v>
      </c>
      <c r="P5141">
        <v>0</v>
      </c>
      <c r="Q5141">
        <v>0</v>
      </c>
      <c r="R5141">
        <v>0</v>
      </c>
      <c r="S5141">
        <v>0</v>
      </c>
      <c r="T5141">
        <v>0</v>
      </c>
      <c r="U5141">
        <v>0</v>
      </c>
      <c r="V5141">
        <v>0</v>
      </c>
      <c r="W5141">
        <v>0</v>
      </c>
      <c r="X5141">
        <v>0</v>
      </c>
      <c r="Y5141">
        <v>0</v>
      </c>
      <c r="Z5141">
        <v>0</v>
      </c>
      <c r="AA5141">
        <v>0</v>
      </c>
      <c r="AB5141">
        <v>0</v>
      </c>
      <c r="AC5141">
        <v>0</v>
      </c>
      <c r="AD5141">
        <v>0</v>
      </c>
    </row>
    <row r="5142" spans="2:30" ht="15" customHeight="1" x14ac:dyDescent="0.45">
      <c r="B5142" t="s">
        <v>419</v>
      </c>
      <c r="C5142" t="s">
        <v>192</v>
      </c>
      <c r="D5142" t="s">
        <v>438</v>
      </c>
      <c r="E5142" t="s">
        <v>439</v>
      </c>
      <c r="F5142" t="s">
        <v>7230</v>
      </c>
      <c r="G5142" t="s">
        <v>422</v>
      </c>
      <c r="H5142" t="s">
        <v>423</v>
      </c>
      <c r="I5142" t="s">
        <v>424</v>
      </c>
      <c r="J5142">
        <v>2</v>
      </c>
      <c r="K5142">
        <v>0</v>
      </c>
      <c r="L5142">
        <v>0</v>
      </c>
      <c r="M5142">
        <v>0</v>
      </c>
      <c r="N5142">
        <v>0</v>
      </c>
      <c r="O5142">
        <v>0</v>
      </c>
      <c r="P5142">
        <v>0</v>
      </c>
      <c r="Q5142">
        <v>0</v>
      </c>
      <c r="R5142">
        <v>0</v>
      </c>
      <c r="S5142">
        <v>0</v>
      </c>
      <c r="T5142">
        <v>0</v>
      </c>
      <c r="U5142">
        <v>0</v>
      </c>
      <c r="V5142">
        <v>0</v>
      </c>
      <c r="W5142">
        <v>0</v>
      </c>
      <c r="X5142">
        <v>0</v>
      </c>
      <c r="Y5142">
        <v>0</v>
      </c>
      <c r="Z5142">
        <v>0</v>
      </c>
      <c r="AA5142">
        <v>0</v>
      </c>
      <c r="AB5142">
        <v>0</v>
      </c>
      <c r="AC5142">
        <v>0</v>
      </c>
      <c r="AD5142">
        <v>0</v>
      </c>
    </row>
    <row r="5143" spans="2:30" ht="15" customHeight="1" x14ac:dyDescent="0.45">
      <c r="B5143" t="s">
        <v>419</v>
      </c>
      <c r="C5143" t="s">
        <v>192</v>
      </c>
      <c r="D5143" t="s">
        <v>441</v>
      </c>
      <c r="E5143" t="s">
        <v>442</v>
      </c>
      <c r="F5143" t="s">
        <v>7231</v>
      </c>
      <c r="G5143" t="s">
        <v>422</v>
      </c>
      <c r="H5143" t="s">
        <v>423</v>
      </c>
      <c r="I5143" t="s">
        <v>424</v>
      </c>
      <c r="J5143">
        <v>2</v>
      </c>
      <c r="K5143">
        <v>0</v>
      </c>
      <c r="L5143">
        <v>0</v>
      </c>
      <c r="M5143">
        <v>0</v>
      </c>
      <c r="N5143">
        <v>0</v>
      </c>
      <c r="O5143">
        <v>0</v>
      </c>
      <c r="P5143">
        <v>0</v>
      </c>
      <c r="Q5143">
        <v>0</v>
      </c>
      <c r="R5143">
        <v>0</v>
      </c>
      <c r="S5143">
        <v>0</v>
      </c>
      <c r="T5143">
        <v>0</v>
      </c>
      <c r="U5143">
        <v>0</v>
      </c>
      <c r="V5143">
        <v>0</v>
      </c>
      <c r="W5143">
        <v>0</v>
      </c>
      <c r="X5143">
        <v>0</v>
      </c>
      <c r="Y5143">
        <v>0</v>
      </c>
      <c r="Z5143">
        <v>0</v>
      </c>
      <c r="AA5143">
        <v>0</v>
      </c>
      <c r="AB5143">
        <v>0</v>
      </c>
      <c r="AC5143">
        <v>0</v>
      </c>
      <c r="AD5143">
        <v>0</v>
      </c>
    </row>
    <row r="5144" spans="2:30" ht="15" customHeight="1" x14ac:dyDescent="0.45">
      <c r="B5144" t="s">
        <v>419</v>
      </c>
      <c r="C5144" t="s">
        <v>192</v>
      </c>
      <c r="D5144" t="s">
        <v>444</v>
      </c>
      <c r="E5144" t="s">
        <v>445</v>
      </c>
      <c r="F5144" t="s">
        <v>7232</v>
      </c>
      <c r="G5144" t="s">
        <v>422</v>
      </c>
      <c r="H5144" t="s">
        <v>423</v>
      </c>
      <c r="I5144" t="s">
        <v>424</v>
      </c>
      <c r="J5144">
        <v>2</v>
      </c>
      <c r="K5144">
        <v>0</v>
      </c>
      <c r="L5144">
        <v>0</v>
      </c>
      <c r="M5144">
        <v>0</v>
      </c>
      <c r="N5144">
        <v>0</v>
      </c>
      <c r="O5144">
        <v>0</v>
      </c>
      <c r="P5144">
        <v>0</v>
      </c>
      <c r="Q5144">
        <v>0</v>
      </c>
      <c r="R5144">
        <v>0</v>
      </c>
      <c r="S5144">
        <v>0</v>
      </c>
      <c r="T5144">
        <v>0</v>
      </c>
      <c r="U5144">
        <v>0</v>
      </c>
      <c r="V5144">
        <v>0</v>
      </c>
      <c r="W5144">
        <v>0</v>
      </c>
      <c r="X5144">
        <v>0</v>
      </c>
      <c r="Y5144">
        <v>0</v>
      </c>
      <c r="Z5144">
        <v>0</v>
      </c>
      <c r="AA5144">
        <v>0</v>
      </c>
      <c r="AB5144">
        <v>0</v>
      </c>
      <c r="AC5144">
        <v>0</v>
      </c>
      <c r="AD5144">
        <v>0</v>
      </c>
    </row>
    <row r="5145" spans="2:30" ht="15" customHeight="1" x14ac:dyDescent="0.45">
      <c r="B5145" t="s">
        <v>419</v>
      </c>
      <c r="C5145" t="s">
        <v>192</v>
      </c>
      <c r="D5145" t="s">
        <v>447</v>
      </c>
      <c r="E5145" t="s">
        <v>448</v>
      </c>
      <c r="F5145" t="s">
        <v>7233</v>
      </c>
      <c r="G5145" t="s">
        <v>422</v>
      </c>
      <c r="H5145" t="s">
        <v>423</v>
      </c>
      <c r="I5145" t="s">
        <v>424</v>
      </c>
      <c r="J5145">
        <v>2</v>
      </c>
      <c r="K5145">
        <v>0</v>
      </c>
      <c r="L5145">
        <v>0</v>
      </c>
      <c r="M5145">
        <v>0</v>
      </c>
      <c r="N5145">
        <v>0</v>
      </c>
      <c r="O5145">
        <v>6.4649999999999999E-2</v>
      </c>
      <c r="P5145">
        <v>6.132E-2</v>
      </c>
      <c r="Q5145">
        <v>6.1129999999999997E-2</v>
      </c>
      <c r="R5145">
        <v>6.0729999999999999E-2</v>
      </c>
      <c r="S5145">
        <v>6.0139999999999999E-2</v>
      </c>
      <c r="T5145">
        <v>5.935E-2</v>
      </c>
      <c r="U5145">
        <v>5.8430000000000003E-2</v>
      </c>
      <c r="V5145">
        <v>5.7430000000000002E-2</v>
      </c>
      <c r="W5145">
        <v>5.6390000000000003E-2</v>
      </c>
      <c r="X5145">
        <v>5.5300000000000002E-2</v>
      </c>
      <c r="Y5145">
        <v>5.4179999999999999E-2</v>
      </c>
      <c r="Z5145">
        <v>5.3019999999999998E-2</v>
      </c>
      <c r="AA5145">
        <v>5.1830000000000001E-2</v>
      </c>
      <c r="AB5145">
        <v>5.0599999999999999E-2</v>
      </c>
      <c r="AC5145">
        <v>4.9320000000000003E-2</v>
      </c>
      <c r="AD5145">
        <v>5.0900000000000001E-2</v>
      </c>
    </row>
    <row r="5146" spans="2:30" ht="15" customHeight="1" x14ac:dyDescent="0.45">
      <c r="B5146" t="s">
        <v>419</v>
      </c>
      <c r="C5146" t="s">
        <v>192</v>
      </c>
      <c r="D5146" t="s">
        <v>450</v>
      </c>
      <c r="E5146" t="s">
        <v>451</v>
      </c>
      <c r="F5146" t="s">
        <v>7234</v>
      </c>
      <c r="G5146" t="s">
        <v>422</v>
      </c>
      <c r="H5146" t="s">
        <v>423</v>
      </c>
      <c r="I5146" t="s">
        <v>424</v>
      </c>
      <c r="J5146">
        <v>2</v>
      </c>
      <c r="K5146">
        <v>0</v>
      </c>
      <c r="L5146">
        <v>0</v>
      </c>
      <c r="M5146">
        <v>0</v>
      </c>
      <c r="N5146">
        <v>0</v>
      </c>
      <c r="O5146">
        <v>0</v>
      </c>
      <c r="P5146">
        <v>0</v>
      </c>
      <c r="Q5146">
        <v>0</v>
      </c>
      <c r="R5146">
        <v>0</v>
      </c>
      <c r="S5146">
        <v>0</v>
      </c>
      <c r="T5146">
        <v>0</v>
      </c>
      <c r="U5146">
        <v>0</v>
      </c>
      <c r="V5146">
        <v>0</v>
      </c>
      <c r="W5146">
        <v>0</v>
      </c>
      <c r="X5146">
        <v>0</v>
      </c>
      <c r="Y5146">
        <v>0</v>
      </c>
      <c r="Z5146">
        <v>0</v>
      </c>
      <c r="AA5146">
        <v>0</v>
      </c>
      <c r="AB5146">
        <v>0</v>
      </c>
      <c r="AC5146">
        <v>0</v>
      </c>
      <c r="AD5146">
        <v>0</v>
      </c>
    </row>
    <row r="5147" spans="2:30" ht="15" customHeight="1" x14ac:dyDescent="0.45">
      <c r="B5147" t="s">
        <v>419</v>
      </c>
      <c r="C5147" t="s">
        <v>192</v>
      </c>
      <c r="D5147" t="s">
        <v>453</v>
      </c>
      <c r="E5147" t="s">
        <v>454</v>
      </c>
      <c r="F5147" t="s">
        <v>7235</v>
      </c>
      <c r="G5147" t="s">
        <v>422</v>
      </c>
      <c r="H5147" t="s">
        <v>456</v>
      </c>
      <c r="I5147" t="s">
        <v>424</v>
      </c>
      <c r="J5147">
        <v>2</v>
      </c>
      <c r="K5147">
        <v>6.651E-2</v>
      </c>
      <c r="L5147">
        <v>3.7600000000000001E-2</v>
      </c>
      <c r="M5147">
        <v>2.3990000000000001E-2</v>
      </c>
      <c r="N5147">
        <v>4.3920000000000001E-2</v>
      </c>
      <c r="O5147">
        <v>4.24E-2</v>
      </c>
      <c r="P5147">
        <v>4.829E-2</v>
      </c>
      <c r="Q5147">
        <v>5.5350000000000003E-2</v>
      </c>
      <c r="R5147">
        <v>5.2269999999999997E-2</v>
      </c>
      <c r="S5147">
        <v>4.8419999999999998E-2</v>
      </c>
      <c r="T5147">
        <v>4.7890000000000002E-2</v>
      </c>
      <c r="U5147">
        <v>4.7359999999999999E-2</v>
      </c>
      <c r="V5147">
        <v>4.6820000000000001E-2</v>
      </c>
      <c r="W5147">
        <v>4.6289999999999998E-2</v>
      </c>
      <c r="X5147">
        <v>4.5760000000000002E-2</v>
      </c>
      <c r="Y5147">
        <v>4.5229999999999999E-2</v>
      </c>
      <c r="Z5147">
        <v>4.4699999999999997E-2</v>
      </c>
      <c r="AA5147">
        <v>4.4170000000000001E-2</v>
      </c>
      <c r="AB5147">
        <v>4.3639999999999998E-2</v>
      </c>
      <c r="AC5147">
        <v>4.3099999999999999E-2</v>
      </c>
      <c r="AD5147">
        <v>4.2569999999999997E-2</v>
      </c>
    </row>
    <row r="5148" spans="2:30" ht="15" customHeight="1" x14ac:dyDescent="0.45">
      <c r="B5148" t="s">
        <v>419</v>
      </c>
      <c r="C5148" t="s">
        <v>192</v>
      </c>
      <c r="D5148" t="s">
        <v>457</v>
      </c>
      <c r="E5148" t="s">
        <v>458</v>
      </c>
      <c r="F5148" t="s">
        <v>7236</v>
      </c>
      <c r="G5148" t="s">
        <v>422</v>
      </c>
      <c r="H5148" t="s">
        <v>456</v>
      </c>
      <c r="I5148" t="s">
        <v>424</v>
      </c>
      <c r="J5148">
        <v>2</v>
      </c>
      <c r="K5148">
        <v>0</v>
      </c>
      <c r="L5148">
        <v>0</v>
      </c>
      <c r="M5148">
        <v>0</v>
      </c>
      <c r="N5148">
        <v>0</v>
      </c>
      <c r="O5148">
        <v>0</v>
      </c>
      <c r="P5148">
        <v>-2.0000000000000002E-5</v>
      </c>
      <c r="Q5148">
        <v>-2.0000000000000002E-5</v>
      </c>
      <c r="R5148">
        <v>-2.0000000000000002E-5</v>
      </c>
      <c r="S5148">
        <v>-2.0000000000000002E-5</v>
      </c>
      <c r="T5148">
        <v>-2.0000000000000002E-5</v>
      </c>
      <c r="U5148">
        <v>-2.0000000000000002E-5</v>
      </c>
      <c r="V5148">
        <v>-2.0000000000000002E-5</v>
      </c>
      <c r="W5148">
        <v>-2.0000000000000002E-5</v>
      </c>
      <c r="X5148">
        <v>-1.0000000000000001E-5</v>
      </c>
      <c r="Y5148">
        <v>-1.0000000000000001E-5</v>
      </c>
      <c r="Z5148">
        <v>-1.0000000000000001E-5</v>
      </c>
      <c r="AA5148">
        <v>-1.0000000000000001E-5</v>
      </c>
      <c r="AB5148">
        <v>-1.0000000000000001E-5</v>
      </c>
      <c r="AC5148">
        <v>-1.0000000000000001E-5</v>
      </c>
      <c r="AD5148">
        <v>-1.0000000000000001E-5</v>
      </c>
    </row>
    <row r="5149" spans="2:30" ht="15" customHeight="1" x14ac:dyDescent="0.45">
      <c r="B5149" t="s">
        <v>419</v>
      </c>
      <c r="C5149" t="s">
        <v>192</v>
      </c>
      <c r="D5149" t="s">
        <v>460</v>
      </c>
      <c r="E5149" t="s">
        <v>461</v>
      </c>
      <c r="F5149" t="s">
        <v>7237</v>
      </c>
      <c r="G5149" t="s">
        <v>422</v>
      </c>
      <c r="H5149" t="s">
        <v>456</v>
      </c>
      <c r="I5149" t="s">
        <v>424</v>
      </c>
      <c r="J5149">
        <v>2</v>
      </c>
      <c r="K5149">
        <v>0</v>
      </c>
      <c r="L5149">
        <v>0</v>
      </c>
      <c r="M5149">
        <v>0</v>
      </c>
      <c r="N5149">
        <v>0</v>
      </c>
      <c r="O5149">
        <v>0</v>
      </c>
      <c r="P5149">
        <v>0</v>
      </c>
      <c r="Q5149">
        <v>0</v>
      </c>
      <c r="R5149">
        <v>0</v>
      </c>
      <c r="S5149">
        <v>0</v>
      </c>
      <c r="T5149">
        <v>0</v>
      </c>
      <c r="U5149">
        <v>0</v>
      </c>
      <c r="V5149">
        <v>0</v>
      </c>
      <c r="W5149">
        <v>0</v>
      </c>
      <c r="X5149">
        <v>0</v>
      </c>
      <c r="Y5149">
        <v>0</v>
      </c>
      <c r="Z5149">
        <v>0</v>
      </c>
      <c r="AA5149">
        <v>0</v>
      </c>
      <c r="AB5149">
        <v>0</v>
      </c>
      <c r="AC5149">
        <v>0</v>
      </c>
      <c r="AD5149">
        <v>0</v>
      </c>
    </row>
    <row r="5150" spans="2:30" ht="15" customHeight="1" x14ac:dyDescent="0.45">
      <c r="B5150" t="s">
        <v>419</v>
      </c>
      <c r="C5150" t="s">
        <v>192</v>
      </c>
      <c r="D5150" t="s">
        <v>463</v>
      </c>
      <c r="E5150" t="s">
        <v>464</v>
      </c>
      <c r="F5150" t="s">
        <v>7238</v>
      </c>
      <c r="G5150" t="s">
        <v>422</v>
      </c>
      <c r="H5150" t="s">
        <v>456</v>
      </c>
      <c r="I5150" t="s">
        <v>424</v>
      </c>
      <c r="J5150">
        <v>2</v>
      </c>
      <c r="K5150">
        <v>0</v>
      </c>
      <c r="L5150">
        <v>0</v>
      </c>
      <c r="M5150">
        <v>0</v>
      </c>
      <c r="N5150">
        <v>0</v>
      </c>
      <c r="O5150">
        <v>0</v>
      </c>
      <c r="P5150">
        <v>1.0000000000000001E-5</v>
      </c>
      <c r="Q5150">
        <v>2.0000000000000002E-5</v>
      </c>
      <c r="R5150">
        <v>2.0000000000000002E-5</v>
      </c>
      <c r="S5150">
        <v>1.0000000000000001E-5</v>
      </c>
      <c r="T5150">
        <v>2.0000000000000002E-5</v>
      </c>
      <c r="U5150">
        <v>2.0000000000000002E-5</v>
      </c>
      <c r="V5150">
        <v>2.0000000000000002E-5</v>
      </c>
      <c r="W5150">
        <v>2.0000000000000002E-5</v>
      </c>
      <c r="X5150">
        <v>2.0000000000000002E-5</v>
      </c>
      <c r="Y5150">
        <v>3.0000000000000001E-5</v>
      </c>
      <c r="Z5150">
        <v>3.0000000000000001E-5</v>
      </c>
      <c r="AA5150">
        <v>3.0000000000000001E-5</v>
      </c>
      <c r="AB5150">
        <v>3.0000000000000001E-5</v>
      </c>
      <c r="AC5150">
        <v>3.0000000000000001E-5</v>
      </c>
      <c r="AD5150">
        <v>3.0000000000000001E-5</v>
      </c>
    </row>
    <row r="5151" spans="2:30" ht="15" customHeight="1" x14ac:dyDescent="0.45">
      <c r="B5151" t="s">
        <v>419</v>
      </c>
      <c r="C5151" t="s">
        <v>192</v>
      </c>
      <c r="D5151" t="s">
        <v>466</v>
      </c>
      <c r="E5151" t="s">
        <v>467</v>
      </c>
      <c r="F5151" t="s">
        <v>7239</v>
      </c>
      <c r="G5151" t="s">
        <v>422</v>
      </c>
      <c r="H5151" t="s">
        <v>456</v>
      </c>
      <c r="I5151" t="s">
        <v>424</v>
      </c>
      <c r="J5151">
        <v>2</v>
      </c>
      <c r="K5151">
        <v>0</v>
      </c>
      <c r="L5151">
        <v>0</v>
      </c>
      <c r="M5151">
        <v>0</v>
      </c>
      <c r="N5151">
        <v>0</v>
      </c>
      <c r="O5151">
        <v>0</v>
      </c>
      <c r="P5151">
        <v>0</v>
      </c>
      <c r="Q5151">
        <v>0</v>
      </c>
      <c r="R5151">
        <v>0</v>
      </c>
      <c r="S5151">
        <v>0</v>
      </c>
      <c r="T5151">
        <v>0</v>
      </c>
      <c r="U5151">
        <v>0</v>
      </c>
      <c r="V5151">
        <v>0</v>
      </c>
      <c r="W5151">
        <v>0</v>
      </c>
      <c r="X5151">
        <v>0</v>
      </c>
      <c r="Y5151">
        <v>0</v>
      </c>
      <c r="Z5151">
        <v>0</v>
      </c>
      <c r="AA5151">
        <v>0</v>
      </c>
      <c r="AB5151">
        <v>0</v>
      </c>
      <c r="AC5151">
        <v>0</v>
      </c>
      <c r="AD5151">
        <v>0</v>
      </c>
    </row>
    <row r="5152" spans="2:30" ht="15" customHeight="1" x14ac:dyDescent="0.45">
      <c r="B5152" t="s">
        <v>419</v>
      </c>
      <c r="C5152" t="s">
        <v>192</v>
      </c>
      <c r="D5152" t="s">
        <v>469</v>
      </c>
      <c r="E5152" t="s">
        <v>470</v>
      </c>
      <c r="F5152" t="s">
        <v>7240</v>
      </c>
      <c r="G5152" t="s">
        <v>422</v>
      </c>
      <c r="H5152" t="s">
        <v>456</v>
      </c>
      <c r="I5152" t="s">
        <v>424</v>
      </c>
      <c r="J5152">
        <v>2</v>
      </c>
      <c r="K5152">
        <v>0</v>
      </c>
      <c r="L5152">
        <v>0</v>
      </c>
      <c r="M5152">
        <v>0</v>
      </c>
      <c r="N5152">
        <v>0</v>
      </c>
      <c r="O5152">
        <v>0</v>
      </c>
      <c r="P5152">
        <v>0</v>
      </c>
      <c r="Q5152">
        <v>0</v>
      </c>
      <c r="R5152">
        <v>0</v>
      </c>
      <c r="S5152">
        <v>0</v>
      </c>
      <c r="T5152">
        <v>0</v>
      </c>
      <c r="U5152">
        <v>0</v>
      </c>
      <c r="V5152">
        <v>0</v>
      </c>
      <c r="W5152">
        <v>0</v>
      </c>
      <c r="X5152">
        <v>0</v>
      </c>
      <c r="Y5152">
        <v>0</v>
      </c>
      <c r="Z5152">
        <v>0</v>
      </c>
      <c r="AA5152">
        <v>0</v>
      </c>
      <c r="AB5152">
        <v>0</v>
      </c>
      <c r="AC5152">
        <v>0</v>
      </c>
      <c r="AD5152">
        <v>0</v>
      </c>
    </row>
    <row r="5153" spans="2:30" ht="15" customHeight="1" x14ac:dyDescent="0.45">
      <c r="B5153" t="s">
        <v>419</v>
      </c>
      <c r="C5153" t="s">
        <v>192</v>
      </c>
      <c r="D5153" t="s">
        <v>472</v>
      </c>
      <c r="E5153" t="s">
        <v>473</v>
      </c>
      <c r="F5153" t="s">
        <v>7241</v>
      </c>
      <c r="G5153" t="s">
        <v>422</v>
      </c>
      <c r="H5153" t="s">
        <v>456</v>
      </c>
      <c r="I5153" t="s">
        <v>424</v>
      </c>
      <c r="J5153">
        <v>2</v>
      </c>
      <c r="K5153">
        <v>6.651E-2</v>
      </c>
      <c r="L5153">
        <v>3.7600000000000001E-2</v>
      </c>
      <c r="M5153">
        <v>2.3990000000000001E-2</v>
      </c>
      <c r="N5153">
        <v>4.3920000000000001E-2</v>
      </c>
      <c r="O5153">
        <v>4.24E-2</v>
      </c>
      <c r="P5153">
        <v>4.8280000000000003E-2</v>
      </c>
      <c r="Q5153">
        <v>5.5350000000000003E-2</v>
      </c>
      <c r="R5153">
        <v>5.2269999999999997E-2</v>
      </c>
      <c r="S5153">
        <v>4.8410000000000002E-2</v>
      </c>
      <c r="T5153">
        <v>4.7890000000000002E-2</v>
      </c>
      <c r="U5153">
        <v>4.7359999999999999E-2</v>
      </c>
      <c r="V5153">
        <v>4.6820000000000001E-2</v>
      </c>
      <c r="W5153">
        <v>4.6289999999999998E-2</v>
      </c>
      <c r="X5153">
        <v>4.5769999999999998E-2</v>
      </c>
      <c r="Y5153">
        <v>4.5249999999999999E-2</v>
      </c>
      <c r="Z5153">
        <v>4.4720000000000003E-2</v>
      </c>
      <c r="AA5153">
        <v>4.419E-2</v>
      </c>
      <c r="AB5153">
        <v>4.3659999999999997E-2</v>
      </c>
      <c r="AC5153">
        <v>4.3119999999999999E-2</v>
      </c>
      <c r="AD5153">
        <v>4.2590000000000003E-2</v>
      </c>
    </row>
    <row r="5154" spans="2:30" ht="15" customHeight="1" x14ac:dyDescent="0.45">
      <c r="B5154" t="s">
        <v>419</v>
      </c>
      <c r="C5154" t="s">
        <v>192</v>
      </c>
      <c r="D5154" t="s">
        <v>475</v>
      </c>
      <c r="E5154" t="s">
        <v>476</v>
      </c>
      <c r="F5154" t="s">
        <v>7242</v>
      </c>
      <c r="G5154" t="s">
        <v>422</v>
      </c>
      <c r="H5154" t="s">
        <v>478</v>
      </c>
      <c r="I5154" t="s">
        <v>479</v>
      </c>
      <c r="J5154">
        <v>1</v>
      </c>
      <c r="K5154">
        <v>-31.97</v>
      </c>
      <c r="L5154">
        <v>-26.57</v>
      </c>
      <c r="M5154">
        <v>-38.700000000000003</v>
      </c>
      <c r="N5154">
        <v>-37.520000000000003</v>
      </c>
      <c r="O5154">
        <v>-39.340000000000003</v>
      </c>
      <c r="P5154">
        <v>-38.21</v>
      </c>
      <c r="Q5154">
        <v>-38.520000000000003</v>
      </c>
      <c r="R5154">
        <v>-39.229999999999997</v>
      </c>
      <c r="S5154">
        <v>-39.94</v>
      </c>
      <c r="T5154">
        <v>-40.520000000000003</v>
      </c>
      <c r="U5154">
        <v>-41.25</v>
      </c>
      <c r="V5154">
        <v>-41.92</v>
      </c>
      <c r="W5154">
        <v>-42.48</v>
      </c>
      <c r="X5154">
        <v>-42.9</v>
      </c>
      <c r="Y5154">
        <v>-43.07</v>
      </c>
      <c r="Z5154">
        <v>-43.04</v>
      </c>
      <c r="AA5154">
        <v>-42.79</v>
      </c>
      <c r="AB5154">
        <v>-42.3</v>
      </c>
      <c r="AC5154">
        <v>-41.94</v>
      </c>
      <c r="AD5154">
        <v>-43.65</v>
      </c>
    </row>
    <row r="5155" spans="2:30" ht="15" customHeight="1" x14ac:dyDescent="0.45">
      <c r="B5155" t="s">
        <v>419</v>
      </c>
      <c r="C5155" t="s">
        <v>192</v>
      </c>
      <c r="D5155" t="s">
        <v>480</v>
      </c>
      <c r="E5155" t="s">
        <v>481</v>
      </c>
      <c r="F5155" t="s">
        <v>7243</v>
      </c>
      <c r="G5155" t="s">
        <v>422</v>
      </c>
      <c r="H5155" t="s">
        <v>478</v>
      </c>
      <c r="I5155" t="s">
        <v>479</v>
      </c>
      <c r="J5155">
        <v>2</v>
      </c>
      <c r="K5155">
        <v>-31.97</v>
      </c>
      <c r="L5155">
        <v>-26.57</v>
      </c>
      <c r="M5155">
        <v>-38.700000000000003</v>
      </c>
      <c r="N5155">
        <v>-37.520000000000003</v>
      </c>
      <c r="O5155">
        <v>-39.340000000000003</v>
      </c>
      <c r="P5155">
        <v>-38.18</v>
      </c>
      <c r="Q5155">
        <v>-38.479999999999997</v>
      </c>
      <c r="R5155">
        <v>-39.200000000000003</v>
      </c>
      <c r="S5155">
        <v>-39.9</v>
      </c>
      <c r="T5155">
        <v>-40.479999999999997</v>
      </c>
      <c r="U5155">
        <v>-41.22</v>
      </c>
      <c r="V5155">
        <v>-41.88</v>
      </c>
      <c r="W5155">
        <v>-42.44</v>
      </c>
      <c r="X5155">
        <v>-42.86</v>
      </c>
      <c r="Y5155">
        <v>-43.03</v>
      </c>
      <c r="Z5155">
        <v>-43</v>
      </c>
      <c r="AA5155">
        <v>-42.75</v>
      </c>
      <c r="AB5155">
        <v>-42.25</v>
      </c>
      <c r="AC5155">
        <v>-41.9</v>
      </c>
      <c r="AD5155">
        <v>-43.66</v>
      </c>
    </row>
    <row r="5156" spans="2:30" ht="15" customHeight="1" x14ac:dyDescent="0.45">
      <c r="B5156" t="s">
        <v>419</v>
      </c>
      <c r="C5156" t="s">
        <v>192</v>
      </c>
      <c r="D5156" t="s">
        <v>483</v>
      </c>
      <c r="E5156" t="s">
        <v>484</v>
      </c>
      <c r="F5156" t="s">
        <v>7244</v>
      </c>
      <c r="G5156" t="s">
        <v>422</v>
      </c>
      <c r="H5156" t="s">
        <v>478</v>
      </c>
      <c r="I5156" t="s">
        <v>424</v>
      </c>
      <c r="J5156">
        <v>1</v>
      </c>
      <c r="K5156">
        <v>-5.8450000000000002E-2</v>
      </c>
      <c r="L5156">
        <v>-4.6809999999999997E-2</v>
      </c>
      <c r="M5156">
        <v>-6.6600000000000006E-2</v>
      </c>
      <c r="N5156">
        <v>-6.1839999999999999E-2</v>
      </c>
      <c r="O5156">
        <v>-6.2210000000000001E-2</v>
      </c>
      <c r="P5156">
        <v>-5.7639999999999997E-2</v>
      </c>
      <c r="Q5156">
        <v>-5.5050000000000002E-2</v>
      </c>
      <c r="R5156">
        <v>-5.3289999999999997E-2</v>
      </c>
      <c r="S5156">
        <v>-5.1740000000000001E-2</v>
      </c>
      <c r="T5156">
        <v>-5.0090000000000003E-2</v>
      </c>
      <c r="U5156">
        <v>-4.87E-2</v>
      </c>
      <c r="V5156">
        <v>-4.727E-2</v>
      </c>
      <c r="W5156">
        <v>-4.5780000000000001E-2</v>
      </c>
      <c r="X5156">
        <v>-4.4209999999999999E-2</v>
      </c>
      <c r="Y5156">
        <v>-4.2470000000000001E-2</v>
      </c>
      <c r="Z5156">
        <v>-4.0629999999999999E-2</v>
      </c>
      <c r="AA5156">
        <v>-3.8679999999999999E-2</v>
      </c>
      <c r="AB5156">
        <v>-3.6630000000000003E-2</v>
      </c>
      <c r="AC5156">
        <v>-3.483E-2</v>
      </c>
      <c r="AD5156">
        <v>-3.4759999999999999E-2</v>
      </c>
    </row>
    <row r="5157" spans="2:30" ht="15" customHeight="1" x14ac:dyDescent="0.45">
      <c r="B5157" t="s">
        <v>419</v>
      </c>
      <c r="C5157" t="s">
        <v>192</v>
      </c>
      <c r="D5157" t="s">
        <v>486</v>
      </c>
      <c r="E5157" t="s">
        <v>487</v>
      </c>
      <c r="F5157" t="s">
        <v>7245</v>
      </c>
      <c r="G5157" t="s">
        <v>422</v>
      </c>
      <c r="H5157" t="s">
        <v>478</v>
      </c>
      <c r="I5157" t="s">
        <v>424</v>
      </c>
      <c r="J5157">
        <v>2</v>
      </c>
      <c r="K5157">
        <v>-5.8450000000000002E-2</v>
      </c>
      <c r="L5157">
        <v>-4.6809999999999997E-2</v>
      </c>
      <c r="M5157">
        <v>-6.6600000000000006E-2</v>
      </c>
      <c r="N5157">
        <v>-6.1839999999999999E-2</v>
      </c>
      <c r="O5157">
        <v>-6.2210000000000001E-2</v>
      </c>
      <c r="P5157">
        <v>-5.7599999999999998E-2</v>
      </c>
      <c r="Q5157">
        <v>-5.5010000000000003E-2</v>
      </c>
      <c r="R5157">
        <v>-5.3240000000000003E-2</v>
      </c>
      <c r="S5157">
        <v>-5.1700000000000003E-2</v>
      </c>
      <c r="T5157">
        <v>-5.0049999999999997E-2</v>
      </c>
      <c r="U5157">
        <v>-4.8649999999999999E-2</v>
      </c>
      <c r="V5157">
        <v>-4.7230000000000001E-2</v>
      </c>
      <c r="W5157">
        <v>-4.5740000000000003E-2</v>
      </c>
      <c r="X5157">
        <v>-4.4170000000000001E-2</v>
      </c>
      <c r="Y5157">
        <v>-4.2430000000000002E-2</v>
      </c>
      <c r="Z5157">
        <v>-4.0590000000000001E-2</v>
      </c>
      <c r="AA5157">
        <v>-3.8640000000000001E-2</v>
      </c>
      <c r="AB5157">
        <v>-3.6600000000000001E-2</v>
      </c>
      <c r="AC5157">
        <v>-3.4790000000000001E-2</v>
      </c>
      <c r="AD5157">
        <v>-3.4770000000000002E-2</v>
      </c>
    </row>
    <row r="5158" spans="2:30" ht="15" customHeight="1" x14ac:dyDescent="0.45">
      <c r="B5158" t="s">
        <v>419</v>
      </c>
      <c r="C5158" t="s">
        <v>192</v>
      </c>
      <c r="D5158" t="s">
        <v>489</v>
      </c>
      <c r="E5158" t="s">
        <v>490</v>
      </c>
      <c r="F5158" t="s">
        <v>7246</v>
      </c>
      <c r="J5158">
        <v>2</v>
      </c>
      <c r="K5158">
        <v>0</v>
      </c>
      <c r="L5158">
        <v>0</v>
      </c>
      <c r="M5158">
        <v>0</v>
      </c>
      <c r="N5158">
        <v>0</v>
      </c>
      <c r="O5158">
        <v>0</v>
      </c>
      <c r="P5158">
        <v>4.5753238589664498E-5</v>
      </c>
      <c r="Q5158">
        <v>4.4181571626250602E-5</v>
      </c>
      <c r="R5158">
        <v>4.3552838460962599E-5</v>
      </c>
      <c r="S5158">
        <v>4.3165224573531203E-5</v>
      </c>
      <c r="T5158">
        <v>4.2892221461789102E-5</v>
      </c>
      <c r="U5158">
        <v>4.2612795971785897E-5</v>
      </c>
      <c r="V5158">
        <v>4.2296788859051699E-5</v>
      </c>
      <c r="W5158">
        <v>4.1939470581536797E-5</v>
      </c>
      <c r="X5158">
        <v>4.1540047665163102E-5</v>
      </c>
      <c r="Y5158">
        <v>4.1065080123837999E-5</v>
      </c>
      <c r="Z5158">
        <v>4.0568128036051801E-5</v>
      </c>
      <c r="AA5158">
        <v>4.00433403529507E-5</v>
      </c>
      <c r="AB5158">
        <v>3.9530660562919802E-5</v>
      </c>
      <c r="AC5158">
        <v>3.8970589738923597E-5</v>
      </c>
      <c r="AD5158">
        <v>-1.5410605244611799E-6</v>
      </c>
    </row>
    <row r="5159" spans="2:30" ht="15" customHeight="1" x14ac:dyDescent="0.45">
      <c r="B5159" t="s">
        <v>419</v>
      </c>
      <c r="C5159" t="s">
        <v>192</v>
      </c>
      <c r="D5159" t="s">
        <v>492</v>
      </c>
      <c r="E5159" t="s">
        <v>493</v>
      </c>
      <c r="F5159" t="s">
        <v>7247</v>
      </c>
      <c r="J5159">
        <v>2</v>
      </c>
      <c r="K5159">
        <v>0</v>
      </c>
      <c r="L5159">
        <v>0</v>
      </c>
      <c r="M5159">
        <v>0</v>
      </c>
      <c r="N5159">
        <v>0</v>
      </c>
      <c r="O5159">
        <v>0</v>
      </c>
      <c r="P5159">
        <v>0</v>
      </c>
      <c r="Q5159">
        <v>0</v>
      </c>
      <c r="R5159">
        <v>0</v>
      </c>
      <c r="S5159">
        <v>0</v>
      </c>
      <c r="T5159">
        <v>0</v>
      </c>
      <c r="U5159">
        <v>0</v>
      </c>
      <c r="V5159">
        <v>0</v>
      </c>
      <c r="W5159">
        <v>0</v>
      </c>
      <c r="X5159">
        <v>0</v>
      </c>
      <c r="Y5159">
        <v>0</v>
      </c>
      <c r="Z5159">
        <v>0</v>
      </c>
      <c r="AA5159">
        <v>0</v>
      </c>
      <c r="AB5159">
        <v>0</v>
      </c>
      <c r="AC5159">
        <v>0</v>
      </c>
      <c r="AD5159">
        <v>0</v>
      </c>
    </row>
    <row r="5160" spans="2:30" ht="15" customHeight="1" x14ac:dyDescent="0.45">
      <c r="B5160" t="s">
        <v>419</v>
      </c>
      <c r="C5160" t="s">
        <v>192</v>
      </c>
      <c r="D5160" t="s">
        <v>495</v>
      </c>
      <c r="E5160" t="s">
        <v>496</v>
      </c>
      <c r="F5160" t="s">
        <v>7248</v>
      </c>
      <c r="J5160">
        <v>2</v>
      </c>
      <c r="K5160">
        <v>0</v>
      </c>
      <c r="L5160">
        <v>0</v>
      </c>
      <c r="M5160">
        <v>0</v>
      </c>
      <c r="N5160">
        <v>0</v>
      </c>
      <c r="O5160">
        <v>0</v>
      </c>
      <c r="P5160">
        <v>0</v>
      </c>
      <c r="Q5160">
        <v>0</v>
      </c>
      <c r="R5160">
        <v>0</v>
      </c>
      <c r="S5160">
        <v>0</v>
      </c>
      <c r="T5160">
        <v>0</v>
      </c>
      <c r="U5160">
        <v>0</v>
      </c>
      <c r="V5160">
        <v>0</v>
      </c>
      <c r="W5160">
        <v>0</v>
      </c>
      <c r="X5160">
        <v>0</v>
      </c>
      <c r="Y5160">
        <v>0</v>
      </c>
      <c r="Z5160">
        <v>0</v>
      </c>
      <c r="AA5160">
        <v>0</v>
      </c>
      <c r="AB5160">
        <v>0</v>
      </c>
      <c r="AC5160">
        <v>0</v>
      </c>
      <c r="AD5160">
        <v>0</v>
      </c>
    </row>
    <row r="5161" spans="2:30" ht="15" customHeight="1" x14ac:dyDescent="0.45">
      <c r="B5161" t="s">
        <v>419</v>
      </c>
      <c r="C5161" t="s">
        <v>192</v>
      </c>
      <c r="D5161" t="s">
        <v>498</v>
      </c>
      <c r="E5161" t="s">
        <v>499</v>
      </c>
      <c r="F5161" t="s">
        <v>7249</v>
      </c>
      <c r="J5161">
        <v>2</v>
      </c>
      <c r="K5161">
        <v>0</v>
      </c>
      <c r="L5161">
        <v>0</v>
      </c>
      <c r="M5161">
        <v>0</v>
      </c>
      <c r="N5161">
        <v>0</v>
      </c>
      <c r="O5161">
        <v>0</v>
      </c>
      <c r="P5161">
        <v>0</v>
      </c>
      <c r="Q5161">
        <v>0</v>
      </c>
      <c r="R5161">
        <v>0</v>
      </c>
      <c r="S5161">
        <v>0</v>
      </c>
      <c r="T5161">
        <v>0</v>
      </c>
      <c r="U5161">
        <v>0</v>
      </c>
      <c r="V5161">
        <v>0</v>
      </c>
      <c r="W5161">
        <v>0</v>
      </c>
      <c r="X5161">
        <v>0</v>
      </c>
      <c r="Y5161">
        <v>0</v>
      </c>
      <c r="Z5161">
        <v>0</v>
      </c>
      <c r="AA5161">
        <v>0</v>
      </c>
      <c r="AB5161">
        <v>0</v>
      </c>
      <c r="AC5161">
        <v>0</v>
      </c>
      <c r="AD5161">
        <v>0</v>
      </c>
    </row>
    <row r="5162" spans="2:30" ht="15" customHeight="1" x14ac:dyDescent="0.45">
      <c r="B5162" t="s">
        <v>419</v>
      </c>
      <c r="C5162" t="s">
        <v>192</v>
      </c>
      <c r="D5162" t="s">
        <v>501</v>
      </c>
      <c r="E5162" t="s">
        <v>502</v>
      </c>
      <c r="F5162" t="s">
        <v>7250</v>
      </c>
      <c r="J5162">
        <v>2</v>
      </c>
      <c r="K5162">
        <v>0</v>
      </c>
      <c r="L5162">
        <v>0</v>
      </c>
      <c r="M5162">
        <v>0</v>
      </c>
      <c r="N5162">
        <v>0</v>
      </c>
      <c r="O5162">
        <v>0</v>
      </c>
      <c r="P5162">
        <v>0</v>
      </c>
      <c r="Q5162">
        <v>0</v>
      </c>
      <c r="R5162">
        <v>0</v>
      </c>
      <c r="S5162">
        <v>0</v>
      </c>
      <c r="T5162">
        <v>0</v>
      </c>
      <c r="U5162">
        <v>0</v>
      </c>
      <c r="V5162">
        <v>0</v>
      </c>
      <c r="W5162">
        <v>0</v>
      </c>
      <c r="X5162">
        <v>0</v>
      </c>
      <c r="Y5162">
        <v>0</v>
      </c>
      <c r="Z5162">
        <v>0</v>
      </c>
      <c r="AA5162">
        <v>0</v>
      </c>
      <c r="AB5162">
        <v>0</v>
      </c>
      <c r="AC5162">
        <v>0</v>
      </c>
      <c r="AD5162">
        <v>0</v>
      </c>
    </row>
    <row r="5163" spans="2:30" ht="15" customHeight="1" x14ac:dyDescent="0.45">
      <c r="B5163" t="s">
        <v>419</v>
      </c>
      <c r="C5163" t="s">
        <v>192</v>
      </c>
      <c r="D5163" t="s">
        <v>504</v>
      </c>
      <c r="E5163" t="s">
        <v>505</v>
      </c>
      <c r="F5163" t="s">
        <v>7251</v>
      </c>
      <c r="J5163">
        <v>2</v>
      </c>
      <c r="K5163">
        <v>0</v>
      </c>
      <c r="L5163">
        <v>0</v>
      </c>
      <c r="M5163">
        <v>0</v>
      </c>
      <c r="N5163">
        <v>0</v>
      </c>
      <c r="O5163">
        <v>0</v>
      </c>
      <c r="P5163">
        <v>0</v>
      </c>
      <c r="Q5163">
        <v>0</v>
      </c>
      <c r="R5163">
        <v>0</v>
      </c>
      <c r="S5163">
        <v>0</v>
      </c>
      <c r="T5163">
        <v>0</v>
      </c>
      <c r="U5163">
        <v>0</v>
      </c>
      <c r="V5163">
        <v>0</v>
      </c>
      <c r="W5163">
        <v>0</v>
      </c>
      <c r="X5163">
        <v>0</v>
      </c>
      <c r="Y5163">
        <v>0</v>
      </c>
      <c r="Z5163">
        <v>0</v>
      </c>
      <c r="AA5163">
        <v>0</v>
      </c>
      <c r="AB5163">
        <v>0</v>
      </c>
      <c r="AC5163">
        <v>0</v>
      </c>
      <c r="AD5163">
        <v>0</v>
      </c>
    </row>
    <row r="5164" spans="2:30" ht="15" customHeight="1" x14ac:dyDescent="0.45">
      <c r="B5164" t="s">
        <v>419</v>
      </c>
      <c r="C5164" t="s">
        <v>192</v>
      </c>
      <c r="D5164" t="s">
        <v>507</v>
      </c>
      <c r="E5164" t="s">
        <v>508</v>
      </c>
      <c r="F5164" t="s">
        <v>7252</v>
      </c>
      <c r="G5164" t="s">
        <v>422</v>
      </c>
      <c r="H5164" t="s">
        <v>510</v>
      </c>
      <c r="I5164" t="s">
        <v>511</v>
      </c>
      <c r="J5164">
        <v>1</v>
      </c>
      <c r="K5164">
        <v>6.3</v>
      </c>
      <c r="L5164">
        <v>6.34</v>
      </c>
      <c r="M5164">
        <v>6.37</v>
      </c>
      <c r="N5164">
        <v>6.41</v>
      </c>
      <c r="O5164">
        <v>6.45</v>
      </c>
      <c r="P5164">
        <v>6.5</v>
      </c>
      <c r="Q5164">
        <v>6.55</v>
      </c>
      <c r="R5164">
        <v>6.6</v>
      </c>
      <c r="S5164">
        <v>6.65</v>
      </c>
      <c r="T5164">
        <v>6.7</v>
      </c>
      <c r="U5164">
        <v>6.74</v>
      </c>
      <c r="V5164">
        <v>6.79</v>
      </c>
      <c r="W5164">
        <v>6.83</v>
      </c>
      <c r="X5164">
        <v>6.88</v>
      </c>
      <c r="Y5164">
        <v>6.92</v>
      </c>
      <c r="Z5164">
        <v>6.97</v>
      </c>
      <c r="AA5164">
        <v>7.01</v>
      </c>
      <c r="AB5164">
        <v>7.05</v>
      </c>
      <c r="AC5164">
        <v>7.09</v>
      </c>
      <c r="AD5164">
        <v>7.14</v>
      </c>
    </row>
    <row r="5165" spans="2:30" ht="15" customHeight="1" x14ac:dyDescent="0.45">
      <c r="B5165" t="s">
        <v>419</v>
      </c>
      <c r="C5165" t="s">
        <v>192</v>
      </c>
      <c r="D5165" t="s">
        <v>512</v>
      </c>
      <c r="E5165" t="s">
        <v>513</v>
      </c>
      <c r="F5165" t="s">
        <v>7253</v>
      </c>
      <c r="G5165" t="s">
        <v>422</v>
      </c>
      <c r="H5165" t="s">
        <v>456</v>
      </c>
      <c r="I5165" t="s">
        <v>479</v>
      </c>
      <c r="J5165">
        <v>1</v>
      </c>
      <c r="K5165">
        <v>546.97091999999998</v>
      </c>
      <c r="L5165">
        <v>567.53857000000005</v>
      </c>
      <c r="M5165">
        <v>581.15269000000001</v>
      </c>
      <c r="N5165">
        <v>606.67916000000002</v>
      </c>
      <c r="O5165">
        <v>632.40057999999999</v>
      </c>
      <c r="P5165">
        <v>662.94057999999995</v>
      </c>
      <c r="Q5165">
        <v>699.63643999999999</v>
      </c>
      <c r="R5165">
        <v>736.20367999999996</v>
      </c>
      <c r="S5165">
        <v>771.84974999999997</v>
      </c>
      <c r="T5165">
        <v>808.8116</v>
      </c>
      <c r="U5165">
        <v>847.11364000000003</v>
      </c>
      <c r="V5165">
        <v>886.77935000000002</v>
      </c>
      <c r="W5165">
        <v>927.83114</v>
      </c>
      <c r="X5165">
        <v>970.29029000000003</v>
      </c>
      <c r="Y5165">
        <v>1014.17682</v>
      </c>
      <c r="Z5165">
        <v>1059.5094099999999</v>
      </c>
      <c r="AA5165">
        <v>1106.30528</v>
      </c>
      <c r="AB5165">
        <v>1154.5800999999999</v>
      </c>
      <c r="AC5165">
        <v>1204.3479</v>
      </c>
      <c r="AD5165">
        <v>1255.6209100000001</v>
      </c>
    </row>
    <row r="5166" spans="2:30" ht="15" customHeight="1" x14ac:dyDescent="0.45">
      <c r="B5166" t="s">
        <v>419</v>
      </c>
      <c r="C5166" t="s">
        <v>192</v>
      </c>
      <c r="D5166" t="s">
        <v>515</v>
      </c>
      <c r="E5166" t="s">
        <v>516</v>
      </c>
      <c r="F5166" t="s">
        <v>7254</v>
      </c>
      <c r="G5166" t="s">
        <v>422</v>
      </c>
      <c r="H5166" t="s">
        <v>456</v>
      </c>
      <c r="I5166" t="s">
        <v>479</v>
      </c>
      <c r="J5166">
        <v>2</v>
      </c>
      <c r="K5166">
        <v>546.97091999999998</v>
      </c>
      <c r="L5166">
        <v>567.53857000000005</v>
      </c>
      <c r="M5166">
        <v>581.15269000000001</v>
      </c>
      <c r="N5166">
        <v>606.67916000000002</v>
      </c>
      <c r="O5166">
        <v>632.40057999999999</v>
      </c>
      <c r="P5166">
        <v>662.94057999999995</v>
      </c>
      <c r="Q5166">
        <v>699.63786000000005</v>
      </c>
      <c r="R5166">
        <v>736.20142999999996</v>
      </c>
      <c r="S5166">
        <v>771.84896000000003</v>
      </c>
      <c r="T5166">
        <v>808.80872999999997</v>
      </c>
      <c r="U5166">
        <v>847.11334999999997</v>
      </c>
      <c r="V5166">
        <v>886.78198999999995</v>
      </c>
      <c r="W5166">
        <v>927.83646999999996</v>
      </c>
      <c r="X5166">
        <v>970.29924000000005</v>
      </c>
      <c r="Y5166">
        <v>1014.19174</v>
      </c>
      <c r="Z5166">
        <v>1059.52845</v>
      </c>
      <c r="AA5166">
        <v>1106.32835</v>
      </c>
      <c r="AB5166">
        <v>1154.6049800000001</v>
      </c>
      <c r="AC5166">
        <v>1204.37473</v>
      </c>
      <c r="AD5166">
        <v>1255.6497099999999</v>
      </c>
    </row>
    <row r="5167" spans="2:30" ht="15" customHeight="1" x14ac:dyDescent="0.45">
      <c r="B5167" t="s">
        <v>419</v>
      </c>
      <c r="C5167" t="s">
        <v>192</v>
      </c>
      <c r="D5167" t="s">
        <v>518</v>
      </c>
      <c r="E5167" t="s">
        <v>519</v>
      </c>
      <c r="F5167" t="s">
        <v>7255</v>
      </c>
      <c r="G5167" t="s">
        <v>422</v>
      </c>
      <c r="H5167" t="s">
        <v>521</v>
      </c>
      <c r="I5167" t="s">
        <v>522</v>
      </c>
      <c r="J5167">
        <v>1</v>
      </c>
      <c r="K5167">
        <v>103.6</v>
      </c>
      <c r="L5167">
        <v>105.2</v>
      </c>
      <c r="M5167">
        <v>106.6</v>
      </c>
      <c r="N5167">
        <v>107.9</v>
      </c>
      <c r="O5167">
        <v>110.05800000000001</v>
      </c>
      <c r="P5167">
        <v>112.25915999999999</v>
      </c>
      <c r="Q5167">
        <v>114.50434300000001</v>
      </c>
      <c r="R5167">
        <v>116.79443000000001</v>
      </c>
      <c r="S5167">
        <v>120.29826300000001</v>
      </c>
      <c r="T5167">
        <v>125.110193</v>
      </c>
      <c r="U5167">
        <v>130.11460017920001</v>
      </c>
      <c r="V5167">
        <v>135.319183623936</v>
      </c>
      <c r="W5167">
        <v>140.731950383964</v>
      </c>
      <c r="X5167">
        <v>146.361227790996</v>
      </c>
      <c r="Y5167">
        <v>152.215676269977</v>
      </c>
      <c r="Z5167">
        <v>158.30430266280999</v>
      </c>
      <c r="AA5167">
        <v>164.636474085038</v>
      </c>
      <c r="AB5167">
        <v>171.221932336783</v>
      </c>
      <c r="AC5167">
        <v>178.07080889013201</v>
      </c>
      <c r="AD5167">
        <v>185.19364047601101</v>
      </c>
    </row>
    <row r="5168" spans="2:30" ht="15" customHeight="1" x14ac:dyDescent="0.45">
      <c r="B5168" t="s">
        <v>419</v>
      </c>
      <c r="C5168" t="s">
        <v>192</v>
      </c>
      <c r="D5168" t="s">
        <v>523</v>
      </c>
      <c r="E5168" t="s">
        <v>524</v>
      </c>
      <c r="F5168" t="s">
        <v>7256</v>
      </c>
      <c r="G5168" t="s">
        <v>422</v>
      </c>
      <c r="H5168" t="s">
        <v>526</v>
      </c>
      <c r="I5168" t="s">
        <v>527</v>
      </c>
      <c r="J5168">
        <v>1</v>
      </c>
      <c r="K5168">
        <v>400.91199999999998</v>
      </c>
      <c r="L5168">
        <v>412.10500000000002</v>
      </c>
      <c r="M5168">
        <v>450.92399999999998</v>
      </c>
      <c r="N5168">
        <v>467.51499999999999</v>
      </c>
      <c r="O5168">
        <v>473.64800000000002</v>
      </c>
      <c r="P5168">
        <v>484.76299999999998</v>
      </c>
      <c r="Q5168">
        <v>501.10399999999998</v>
      </c>
      <c r="R5168">
        <v>518.13900000000001</v>
      </c>
      <c r="S5168">
        <v>535.62300000000005</v>
      </c>
      <c r="T5168">
        <v>555.04300000000001</v>
      </c>
      <c r="U5168">
        <v>576.99900000000002</v>
      </c>
      <c r="V5168">
        <v>601.28700000000003</v>
      </c>
      <c r="W5168">
        <v>626.83100000000002</v>
      </c>
      <c r="X5168">
        <v>653.74699999999996</v>
      </c>
      <c r="Y5168">
        <v>682.01</v>
      </c>
      <c r="Z5168">
        <v>711.827</v>
      </c>
      <c r="AA5168">
        <v>743.30399999999997</v>
      </c>
      <c r="AB5168">
        <v>776.60500000000002</v>
      </c>
      <c r="AC5168">
        <v>811.92499999999995</v>
      </c>
      <c r="AD5168">
        <v>848.15700000000004</v>
      </c>
    </row>
    <row r="5169" spans="2:30" ht="15" customHeight="1" x14ac:dyDescent="0.45">
      <c r="B5169" t="s">
        <v>419</v>
      </c>
      <c r="C5169" t="s">
        <v>192</v>
      </c>
      <c r="D5169" t="s">
        <v>528</v>
      </c>
      <c r="E5169" t="s">
        <v>242</v>
      </c>
      <c r="F5169" t="s">
        <v>7257</v>
      </c>
      <c r="G5169" t="s">
        <v>422</v>
      </c>
      <c r="H5169" t="s">
        <v>526</v>
      </c>
      <c r="I5169" t="s">
        <v>527</v>
      </c>
      <c r="J5169">
        <v>1</v>
      </c>
      <c r="K5169">
        <v>400.91199999999998</v>
      </c>
      <c r="L5169">
        <v>412.10500000000002</v>
      </c>
      <c r="M5169">
        <v>450.92399999999998</v>
      </c>
      <c r="N5169">
        <v>467.51499999999999</v>
      </c>
      <c r="O5169">
        <v>473.64800000000002</v>
      </c>
      <c r="P5169">
        <v>484.76299999999998</v>
      </c>
      <c r="Q5169">
        <v>501.10399999999998</v>
      </c>
      <c r="R5169">
        <v>518.13900000000001</v>
      </c>
      <c r="S5169">
        <v>535.62300000000005</v>
      </c>
      <c r="T5169">
        <v>555.04300000000001</v>
      </c>
      <c r="U5169">
        <v>576.99900000000002</v>
      </c>
      <c r="V5169">
        <v>601.28700000000003</v>
      </c>
      <c r="W5169">
        <v>626.83100000000002</v>
      </c>
      <c r="X5169">
        <v>653.74699999999996</v>
      </c>
      <c r="Y5169">
        <v>682.01</v>
      </c>
      <c r="Z5169">
        <v>711.827</v>
      </c>
      <c r="AA5169">
        <v>743.30399999999997</v>
      </c>
      <c r="AB5169">
        <v>776.60500000000002</v>
      </c>
      <c r="AC5169">
        <v>811.92499999999995</v>
      </c>
      <c r="AD5169">
        <v>848.15700000000004</v>
      </c>
    </row>
    <row r="5170" spans="2:30" ht="15" customHeight="1" x14ac:dyDescent="0.45">
      <c r="B5170" t="s">
        <v>419</v>
      </c>
      <c r="C5170" t="s">
        <v>192</v>
      </c>
      <c r="D5170" t="s">
        <v>530</v>
      </c>
      <c r="E5170" t="s">
        <v>531</v>
      </c>
      <c r="F5170" t="s">
        <v>7258</v>
      </c>
      <c r="G5170" t="s">
        <v>422</v>
      </c>
      <c r="H5170" t="s">
        <v>526</v>
      </c>
      <c r="I5170" t="s">
        <v>527</v>
      </c>
      <c r="J5170">
        <v>1</v>
      </c>
      <c r="K5170">
        <v>213.93899999999999</v>
      </c>
      <c r="L5170">
        <v>210.13300000000001</v>
      </c>
      <c r="M5170">
        <v>236.548</v>
      </c>
      <c r="N5170">
        <v>245.53200000000001</v>
      </c>
      <c r="O5170">
        <v>247.51599999999999</v>
      </c>
      <c r="P5170">
        <v>253.84700000000001</v>
      </c>
      <c r="Q5170">
        <v>264.06900000000002</v>
      </c>
      <c r="R5170">
        <v>274.96899999999999</v>
      </c>
      <c r="S5170">
        <v>286.428</v>
      </c>
      <c r="T5170">
        <v>299.23</v>
      </c>
      <c r="U5170">
        <v>312.89699999999999</v>
      </c>
      <c r="V5170">
        <v>327.613</v>
      </c>
      <c r="W5170">
        <v>343.27600000000001</v>
      </c>
      <c r="X5170">
        <v>359.99200000000002</v>
      </c>
      <c r="Y5170">
        <v>377.72500000000002</v>
      </c>
      <c r="Z5170">
        <v>396.67399999999998</v>
      </c>
      <c r="AA5170">
        <v>416.93299999999999</v>
      </c>
      <c r="AB5170">
        <v>438.654</v>
      </c>
      <c r="AC5170">
        <v>462.02199999999999</v>
      </c>
      <c r="AD5170">
        <v>485.91800000000001</v>
      </c>
    </row>
    <row r="5171" spans="2:30" ht="15" customHeight="1" x14ac:dyDescent="0.45">
      <c r="B5171" t="s">
        <v>419</v>
      </c>
      <c r="C5171" t="s">
        <v>192</v>
      </c>
      <c r="D5171" t="s">
        <v>533</v>
      </c>
      <c r="E5171" t="s">
        <v>254</v>
      </c>
      <c r="F5171" t="s">
        <v>7259</v>
      </c>
      <c r="G5171" t="s">
        <v>422</v>
      </c>
      <c r="H5171" t="s">
        <v>526</v>
      </c>
      <c r="I5171" t="s">
        <v>527</v>
      </c>
      <c r="J5171">
        <v>1</v>
      </c>
      <c r="K5171">
        <v>52.2</v>
      </c>
      <c r="L5171">
        <v>56.902999999999999</v>
      </c>
      <c r="M5171">
        <v>67.058999999999997</v>
      </c>
      <c r="N5171">
        <v>72.5</v>
      </c>
      <c r="O5171">
        <v>74.569000000000003</v>
      </c>
      <c r="P5171">
        <v>76.989999999999995</v>
      </c>
      <c r="Q5171">
        <v>79.929000000000002</v>
      </c>
      <c r="R5171">
        <v>82.77</v>
      </c>
      <c r="S5171">
        <v>85.453999999999994</v>
      </c>
      <c r="T5171">
        <v>88.177000000000007</v>
      </c>
      <c r="U5171">
        <v>90.929000000000002</v>
      </c>
      <c r="V5171">
        <v>93.73</v>
      </c>
      <c r="W5171">
        <v>96.58</v>
      </c>
      <c r="X5171">
        <v>99.477999999999994</v>
      </c>
      <c r="Y5171">
        <v>102.42400000000001</v>
      </c>
      <c r="Z5171">
        <v>105.41800000000001</v>
      </c>
      <c r="AA5171">
        <v>108.459</v>
      </c>
      <c r="AB5171">
        <v>111.547</v>
      </c>
      <c r="AC5171">
        <v>114.681</v>
      </c>
      <c r="AD5171">
        <v>117.86</v>
      </c>
    </row>
    <row r="5172" spans="2:30" ht="15" customHeight="1" x14ac:dyDescent="0.45">
      <c r="B5172" t="s">
        <v>419</v>
      </c>
      <c r="C5172" t="s">
        <v>192</v>
      </c>
      <c r="D5172" t="s">
        <v>535</v>
      </c>
      <c r="E5172" t="s">
        <v>536</v>
      </c>
      <c r="F5172" t="s">
        <v>7260</v>
      </c>
      <c r="G5172" t="s">
        <v>422</v>
      </c>
      <c r="H5172" t="s">
        <v>526</v>
      </c>
      <c r="I5172" t="s">
        <v>527</v>
      </c>
      <c r="J5172">
        <v>1</v>
      </c>
      <c r="K5172">
        <v>41.563000000000002</v>
      </c>
      <c r="L5172">
        <v>43.505000000000003</v>
      </c>
      <c r="M5172">
        <v>44.234000000000002</v>
      </c>
      <c r="N5172">
        <v>44.884999999999998</v>
      </c>
      <c r="O5172">
        <v>45.613999999999997</v>
      </c>
      <c r="P5172">
        <v>46.396000000000001</v>
      </c>
      <c r="Q5172">
        <v>47.423999999999999</v>
      </c>
      <c r="R5172">
        <v>48.524000000000001</v>
      </c>
      <c r="S5172">
        <v>49.628</v>
      </c>
      <c r="T5172">
        <v>50.838000000000001</v>
      </c>
      <c r="U5172">
        <v>52.454999999999998</v>
      </c>
      <c r="V5172">
        <v>54.396999999999998</v>
      </c>
      <c r="W5172">
        <v>56.406999999999996</v>
      </c>
      <c r="X5172">
        <v>58.485999999999997</v>
      </c>
      <c r="Y5172">
        <v>60.637999999999998</v>
      </c>
      <c r="Z5172">
        <v>62.863999999999997</v>
      </c>
      <c r="AA5172">
        <v>65.165999999999997</v>
      </c>
      <c r="AB5172">
        <v>67.548000000000002</v>
      </c>
      <c r="AC5172">
        <v>70.012</v>
      </c>
      <c r="AD5172">
        <v>72.56</v>
      </c>
    </row>
    <row r="5173" spans="2:30" ht="15" customHeight="1" x14ac:dyDescent="0.45">
      <c r="B5173" t="s">
        <v>419</v>
      </c>
      <c r="C5173" t="s">
        <v>192</v>
      </c>
      <c r="D5173" t="s">
        <v>538</v>
      </c>
      <c r="E5173" t="s">
        <v>539</v>
      </c>
      <c r="F5173" t="s">
        <v>7261</v>
      </c>
      <c r="G5173" t="s">
        <v>422</v>
      </c>
      <c r="H5173" t="s">
        <v>526</v>
      </c>
      <c r="I5173" t="s">
        <v>527</v>
      </c>
      <c r="J5173">
        <v>1</v>
      </c>
      <c r="K5173">
        <v>93.209000000000003</v>
      </c>
      <c r="L5173">
        <v>101.56399999999999</v>
      </c>
      <c r="M5173">
        <v>103.083</v>
      </c>
      <c r="N5173">
        <v>104.59699999999999</v>
      </c>
      <c r="O5173">
        <v>105.94799999999999</v>
      </c>
      <c r="P5173">
        <v>107.53100000000001</v>
      </c>
      <c r="Q5173">
        <v>109.682</v>
      </c>
      <c r="R5173">
        <v>111.875</v>
      </c>
      <c r="S5173">
        <v>114.113</v>
      </c>
      <c r="T5173">
        <v>116.798</v>
      </c>
      <c r="U5173">
        <v>120.718</v>
      </c>
      <c r="V5173">
        <v>125.54600000000001</v>
      </c>
      <c r="W5173">
        <v>130.56800000000001</v>
      </c>
      <c r="X5173">
        <v>135.791</v>
      </c>
      <c r="Y5173">
        <v>141.22300000000001</v>
      </c>
      <c r="Z5173">
        <v>146.87200000000001</v>
      </c>
      <c r="AA5173">
        <v>152.74600000000001</v>
      </c>
      <c r="AB5173">
        <v>158.85599999999999</v>
      </c>
      <c r="AC5173">
        <v>165.21</v>
      </c>
      <c r="AD5173">
        <v>171.81899999999999</v>
      </c>
    </row>
    <row r="5174" spans="2:30" ht="15" customHeight="1" x14ac:dyDescent="0.45">
      <c r="B5174" t="s">
        <v>419</v>
      </c>
      <c r="C5174" t="s">
        <v>192</v>
      </c>
      <c r="D5174" t="s">
        <v>541</v>
      </c>
      <c r="E5174" t="s">
        <v>542</v>
      </c>
      <c r="F5174" t="s">
        <v>7262</v>
      </c>
      <c r="G5174" t="s">
        <v>422</v>
      </c>
      <c r="H5174" t="s">
        <v>526</v>
      </c>
      <c r="I5174" t="s">
        <v>527</v>
      </c>
      <c r="J5174">
        <v>1</v>
      </c>
      <c r="K5174">
        <v>0</v>
      </c>
      <c r="L5174">
        <v>0</v>
      </c>
      <c r="M5174">
        <v>0</v>
      </c>
      <c r="N5174">
        <v>0</v>
      </c>
      <c r="O5174">
        <v>0</v>
      </c>
      <c r="P5174">
        <v>0</v>
      </c>
      <c r="Q5174">
        <v>0</v>
      </c>
      <c r="R5174">
        <v>0</v>
      </c>
      <c r="S5174">
        <v>0</v>
      </c>
      <c r="T5174">
        <v>0</v>
      </c>
      <c r="U5174">
        <v>0</v>
      </c>
      <c r="V5174">
        <v>0</v>
      </c>
      <c r="W5174">
        <v>0</v>
      </c>
      <c r="X5174">
        <v>0</v>
      </c>
      <c r="Y5174">
        <v>0</v>
      </c>
      <c r="Z5174">
        <v>0</v>
      </c>
      <c r="AA5174">
        <v>0</v>
      </c>
      <c r="AB5174">
        <v>0</v>
      </c>
      <c r="AC5174">
        <v>0</v>
      </c>
      <c r="AD5174">
        <v>0</v>
      </c>
    </row>
    <row r="5175" spans="2:30" ht="15" customHeight="1" x14ac:dyDescent="0.45">
      <c r="B5175" t="s">
        <v>419</v>
      </c>
      <c r="C5175" t="s">
        <v>192</v>
      </c>
      <c r="D5175" t="s">
        <v>544</v>
      </c>
      <c r="E5175" t="s">
        <v>545</v>
      </c>
      <c r="F5175" t="s">
        <v>7263</v>
      </c>
      <c r="G5175" t="s">
        <v>422</v>
      </c>
      <c r="H5175" t="s">
        <v>526</v>
      </c>
      <c r="I5175" t="s">
        <v>547</v>
      </c>
      <c r="J5175">
        <v>1</v>
      </c>
      <c r="K5175">
        <v>307.637</v>
      </c>
      <c r="L5175">
        <v>315.625</v>
      </c>
      <c r="M5175">
        <v>350.60500000000002</v>
      </c>
      <c r="N5175">
        <v>364.72300000000001</v>
      </c>
      <c r="O5175">
        <v>369.17599999999999</v>
      </c>
      <c r="P5175">
        <v>378.15499999999997</v>
      </c>
      <c r="Q5175">
        <v>391.94499999999999</v>
      </c>
      <c r="R5175">
        <v>406.36399999999998</v>
      </c>
      <c r="S5175">
        <v>421.24599999999998</v>
      </c>
      <c r="T5175">
        <v>437.51900000000001</v>
      </c>
      <c r="U5175">
        <v>455.45699999999999</v>
      </c>
      <c r="V5175">
        <v>475.30500000000001</v>
      </c>
      <c r="W5175">
        <v>496.25400000000002</v>
      </c>
      <c r="X5175">
        <v>518.41399999999999</v>
      </c>
      <c r="Y5175">
        <v>541.75400000000002</v>
      </c>
      <c r="Z5175">
        <v>566.47799999999995</v>
      </c>
      <c r="AA5175">
        <v>592.68200000000002</v>
      </c>
      <c r="AB5175">
        <v>620.52499999999998</v>
      </c>
      <c r="AC5175">
        <v>650.19399999999996</v>
      </c>
      <c r="AD5175">
        <v>680.58399999999995</v>
      </c>
    </row>
    <row r="5176" spans="2:30" ht="15" customHeight="1" x14ac:dyDescent="0.45">
      <c r="B5176" t="s">
        <v>419</v>
      </c>
      <c r="C5176" t="s">
        <v>192</v>
      </c>
      <c r="D5176" t="s">
        <v>548</v>
      </c>
      <c r="E5176" t="s">
        <v>246</v>
      </c>
      <c r="F5176" t="s">
        <v>7264</v>
      </c>
      <c r="G5176" t="s">
        <v>422</v>
      </c>
      <c r="H5176" t="s">
        <v>526</v>
      </c>
      <c r="I5176" t="s">
        <v>547</v>
      </c>
      <c r="J5176">
        <v>1</v>
      </c>
      <c r="K5176">
        <v>210.916</v>
      </c>
      <c r="L5176">
        <v>207.072</v>
      </c>
      <c r="M5176">
        <v>233.316</v>
      </c>
      <c r="N5176">
        <v>242.24799999999999</v>
      </c>
      <c r="O5176">
        <v>244.22</v>
      </c>
      <c r="P5176">
        <v>250.51400000000001</v>
      </c>
      <c r="Q5176">
        <v>260.67700000000002</v>
      </c>
      <c r="R5176">
        <v>271.51400000000001</v>
      </c>
      <c r="S5176">
        <v>282.90699999999998</v>
      </c>
      <c r="T5176">
        <v>295.63499999999999</v>
      </c>
      <c r="U5176">
        <v>309.23700000000002</v>
      </c>
      <c r="V5176">
        <v>323.88299999999998</v>
      </c>
      <c r="W5176">
        <v>339.46899999999999</v>
      </c>
      <c r="X5176">
        <v>356.10300000000001</v>
      </c>
      <c r="Y5176">
        <v>373.74799999999999</v>
      </c>
      <c r="Z5176">
        <v>392.60300000000001</v>
      </c>
      <c r="AA5176">
        <v>412.76</v>
      </c>
      <c r="AB5176">
        <v>434.37099999999998</v>
      </c>
      <c r="AC5176">
        <v>457.61900000000003</v>
      </c>
      <c r="AD5176">
        <v>481.39299999999997</v>
      </c>
    </row>
    <row r="5177" spans="2:30" ht="15" customHeight="1" x14ac:dyDescent="0.45">
      <c r="B5177" t="s">
        <v>419</v>
      </c>
      <c r="C5177" t="s">
        <v>192</v>
      </c>
      <c r="D5177" t="s">
        <v>550</v>
      </c>
      <c r="E5177" t="s">
        <v>551</v>
      </c>
      <c r="F5177" t="s">
        <v>7265</v>
      </c>
      <c r="G5177" t="s">
        <v>422</v>
      </c>
      <c r="H5177" t="s">
        <v>526</v>
      </c>
      <c r="I5177" t="s">
        <v>547</v>
      </c>
      <c r="J5177">
        <v>1</v>
      </c>
      <c r="K5177">
        <v>6.7770000000000001</v>
      </c>
      <c r="L5177">
        <v>6.3419999999999996</v>
      </c>
      <c r="M5177">
        <v>7.54</v>
      </c>
      <c r="N5177">
        <v>8.1080000000000005</v>
      </c>
      <c r="O5177">
        <v>8.2379999999999995</v>
      </c>
      <c r="P5177">
        <v>8.3670000000000009</v>
      </c>
      <c r="Q5177">
        <v>8.5820000000000007</v>
      </c>
      <c r="R5177">
        <v>8.7880000000000003</v>
      </c>
      <c r="S5177">
        <v>8.9830000000000005</v>
      </c>
      <c r="T5177">
        <v>9.1769999999999996</v>
      </c>
      <c r="U5177">
        <v>9.3510000000000009</v>
      </c>
      <c r="V5177">
        <v>9.5250000000000004</v>
      </c>
      <c r="W5177">
        <v>9.6999999999999993</v>
      </c>
      <c r="X5177">
        <v>9.875</v>
      </c>
      <c r="Y5177">
        <v>10.050000000000001</v>
      </c>
      <c r="Z5177">
        <v>10.225</v>
      </c>
      <c r="AA5177">
        <v>10.401</v>
      </c>
      <c r="AB5177">
        <v>10.576000000000001</v>
      </c>
      <c r="AC5177">
        <v>10.752000000000001</v>
      </c>
      <c r="AD5177">
        <v>10.928000000000001</v>
      </c>
    </row>
    <row r="5178" spans="2:30" ht="15" customHeight="1" x14ac:dyDescent="0.45">
      <c r="B5178" t="s">
        <v>419</v>
      </c>
      <c r="C5178" t="s">
        <v>192</v>
      </c>
      <c r="D5178" t="s">
        <v>553</v>
      </c>
      <c r="E5178" t="s">
        <v>554</v>
      </c>
      <c r="F5178" t="s">
        <v>7266</v>
      </c>
      <c r="G5178" t="s">
        <v>422</v>
      </c>
      <c r="H5178" t="s">
        <v>526</v>
      </c>
      <c r="I5178" t="s">
        <v>547</v>
      </c>
      <c r="J5178">
        <v>1</v>
      </c>
      <c r="K5178">
        <v>98.35</v>
      </c>
      <c r="L5178">
        <v>91.561000000000007</v>
      </c>
      <c r="M5178">
        <v>108.026</v>
      </c>
      <c r="N5178">
        <v>110.483</v>
      </c>
      <c r="O5178">
        <v>109.17700000000001</v>
      </c>
      <c r="P5178">
        <v>109.47</v>
      </c>
      <c r="Q5178">
        <v>112.87</v>
      </c>
      <c r="R5178">
        <v>116.583</v>
      </c>
      <c r="S5178">
        <v>119.92400000000001</v>
      </c>
      <c r="T5178">
        <v>123.384</v>
      </c>
      <c r="U5178">
        <v>127.047</v>
      </c>
      <c r="V5178">
        <v>131.107</v>
      </c>
      <c r="W5178">
        <v>135.553</v>
      </c>
      <c r="X5178">
        <v>140.499</v>
      </c>
      <c r="Y5178">
        <v>145.958</v>
      </c>
      <c r="Z5178">
        <v>152.05799999999999</v>
      </c>
      <c r="AA5178">
        <v>158.898</v>
      </c>
      <c r="AB5178">
        <v>166.62200000000001</v>
      </c>
      <c r="AC5178">
        <v>175.40100000000001</v>
      </c>
      <c r="AD5178">
        <v>184.23699999999999</v>
      </c>
    </row>
    <row r="5179" spans="2:30" ht="15" customHeight="1" x14ac:dyDescent="0.45">
      <c r="B5179" t="s">
        <v>419</v>
      </c>
      <c r="C5179" t="s">
        <v>192</v>
      </c>
      <c r="D5179" t="s">
        <v>556</v>
      </c>
      <c r="E5179" t="s">
        <v>557</v>
      </c>
      <c r="F5179" t="s">
        <v>7267</v>
      </c>
      <c r="G5179" t="s">
        <v>422</v>
      </c>
      <c r="H5179" t="s">
        <v>526</v>
      </c>
      <c r="I5179" t="s">
        <v>547</v>
      </c>
      <c r="J5179">
        <v>1</v>
      </c>
      <c r="K5179">
        <v>24.14</v>
      </c>
      <c r="L5179">
        <v>23.181999999999999</v>
      </c>
      <c r="M5179">
        <v>24.550999999999998</v>
      </c>
      <c r="N5179">
        <v>31.274000000000001</v>
      </c>
      <c r="O5179">
        <v>31.376000000000001</v>
      </c>
      <c r="P5179">
        <v>31.510999999999999</v>
      </c>
      <c r="Q5179">
        <v>31.709</v>
      </c>
      <c r="R5179">
        <v>31.913</v>
      </c>
      <c r="S5179">
        <v>32.106999999999999</v>
      </c>
      <c r="T5179">
        <v>32.320999999999998</v>
      </c>
      <c r="U5179">
        <v>32.558</v>
      </c>
      <c r="V5179">
        <v>32.817999999999998</v>
      </c>
      <c r="W5179">
        <v>33.103000000000002</v>
      </c>
      <c r="X5179">
        <v>33.414000000000001</v>
      </c>
      <c r="Y5179">
        <v>33.753</v>
      </c>
      <c r="Z5179">
        <v>34.119</v>
      </c>
      <c r="AA5179">
        <v>34.515000000000001</v>
      </c>
      <c r="AB5179">
        <v>34.942</v>
      </c>
      <c r="AC5179">
        <v>35.401000000000003</v>
      </c>
      <c r="AD5179">
        <v>35.893000000000001</v>
      </c>
    </row>
    <row r="5180" spans="2:30" ht="15" customHeight="1" x14ac:dyDescent="0.45">
      <c r="B5180" t="s">
        <v>419</v>
      </c>
      <c r="C5180" t="s">
        <v>192</v>
      </c>
      <c r="D5180" t="s">
        <v>559</v>
      </c>
      <c r="E5180" t="s">
        <v>560</v>
      </c>
      <c r="F5180" t="s">
        <v>7268</v>
      </c>
      <c r="G5180" t="s">
        <v>422</v>
      </c>
      <c r="H5180" t="s">
        <v>526</v>
      </c>
      <c r="I5180" t="s">
        <v>547</v>
      </c>
      <c r="J5180">
        <v>1</v>
      </c>
      <c r="K5180">
        <v>20.114000000000001</v>
      </c>
      <c r="L5180">
        <v>19.417999999999999</v>
      </c>
      <c r="M5180">
        <v>19.018999999999998</v>
      </c>
      <c r="N5180">
        <v>18.347000000000001</v>
      </c>
      <c r="O5180">
        <v>18.707999999999998</v>
      </c>
      <c r="P5180">
        <v>20.507000000000001</v>
      </c>
      <c r="Q5180">
        <v>22.451000000000001</v>
      </c>
      <c r="R5180">
        <v>24.555</v>
      </c>
      <c r="S5180">
        <v>27.065000000000001</v>
      </c>
      <c r="T5180">
        <v>30.032</v>
      </c>
      <c r="U5180">
        <v>33.237000000000002</v>
      </c>
      <c r="V5180">
        <v>36.664000000000001</v>
      </c>
      <c r="W5180">
        <v>40.293999999999997</v>
      </c>
      <c r="X5180">
        <v>44.106999999999999</v>
      </c>
      <c r="Y5180">
        <v>48.079000000000001</v>
      </c>
      <c r="Z5180">
        <v>52.244</v>
      </c>
      <c r="AA5180">
        <v>56.597000000000001</v>
      </c>
      <c r="AB5180">
        <v>61.13</v>
      </c>
      <c r="AC5180">
        <v>65.838999999999999</v>
      </c>
      <c r="AD5180">
        <v>70.632999999999996</v>
      </c>
    </row>
    <row r="5181" spans="2:30" ht="15" customHeight="1" x14ac:dyDescent="0.45">
      <c r="B5181" t="s">
        <v>419</v>
      </c>
      <c r="C5181" t="s">
        <v>192</v>
      </c>
      <c r="D5181" t="s">
        <v>562</v>
      </c>
      <c r="E5181" t="s">
        <v>563</v>
      </c>
      <c r="F5181" t="s">
        <v>7269</v>
      </c>
      <c r="G5181" t="s">
        <v>422</v>
      </c>
      <c r="H5181" t="s">
        <v>526</v>
      </c>
      <c r="I5181" t="s">
        <v>547</v>
      </c>
      <c r="J5181">
        <v>1</v>
      </c>
      <c r="K5181">
        <v>44.502000000000002</v>
      </c>
      <c r="L5181">
        <v>47.332999999999998</v>
      </c>
      <c r="M5181">
        <v>51.197000000000003</v>
      </c>
      <c r="N5181">
        <v>50.457000000000001</v>
      </c>
      <c r="O5181">
        <v>52.56</v>
      </c>
      <c r="P5181">
        <v>55.807000000000002</v>
      </c>
      <c r="Q5181">
        <v>59.393999999999998</v>
      </c>
      <c r="R5181">
        <v>63.215000000000003</v>
      </c>
      <c r="S5181">
        <v>67.629000000000005</v>
      </c>
      <c r="T5181">
        <v>72.774000000000001</v>
      </c>
      <c r="U5181">
        <v>78.337999999999994</v>
      </c>
      <c r="V5181">
        <v>84.293000000000006</v>
      </c>
      <c r="W5181">
        <v>90.563000000000002</v>
      </c>
      <c r="X5181">
        <v>97.16</v>
      </c>
      <c r="Y5181">
        <v>104.06</v>
      </c>
      <c r="Z5181">
        <v>111.29600000000001</v>
      </c>
      <c r="AA5181">
        <v>118.867</v>
      </c>
      <c r="AB5181">
        <v>126.78700000000001</v>
      </c>
      <c r="AC5181">
        <v>135.071</v>
      </c>
      <c r="AD5181">
        <v>143.696</v>
      </c>
    </row>
    <row r="5182" spans="2:30" ht="15" customHeight="1" x14ac:dyDescent="0.45">
      <c r="B5182" t="s">
        <v>419</v>
      </c>
      <c r="C5182" t="s">
        <v>192</v>
      </c>
      <c r="D5182" t="s">
        <v>565</v>
      </c>
      <c r="E5182" t="s">
        <v>566</v>
      </c>
      <c r="F5182" t="s">
        <v>7270</v>
      </c>
      <c r="G5182" t="s">
        <v>422</v>
      </c>
      <c r="H5182" t="s">
        <v>526</v>
      </c>
      <c r="I5182" t="s">
        <v>547</v>
      </c>
      <c r="J5182">
        <v>1</v>
      </c>
      <c r="K5182">
        <v>15.176</v>
      </c>
      <c r="L5182">
        <v>17.062999999999999</v>
      </c>
      <c r="M5182">
        <v>20.57</v>
      </c>
      <c r="N5182">
        <v>21.077999999999999</v>
      </c>
      <c r="O5182">
        <v>21.573</v>
      </c>
      <c r="P5182">
        <v>22.155999999999999</v>
      </c>
      <c r="Q5182">
        <v>22.846</v>
      </c>
      <c r="R5182">
        <v>23.507000000000001</v>
      </c>
      <c r="S5182">
        <v>24.126000000000001</v>
      </c>
      <c r="T5182">
        <v>24.75</v>
      </c>
      <c r="U5182">
        <v>25.381</v>
      </c>
      <c r="V5182">
        <v>26.02</v>
      </c>
      <c r="W5182">
        <v>26.666</v>
      </c>
      <c r="X5182">
        <v>27.32</v>
      </c>
      <c r="Y5182">
        <v>27.98</v>
      </c>
      <c r="Z5182">
        <v>28.646999999999998</v>
      </c>
      <c r="AA5182">
        <v>29.321000000000002</v>
      </c>
      <c r="AB5182">
        <v>30.001000000000001</v>
      </c>
      <c r="AC5182">
        <v>30.687999999999999</v>
      </c>
      <c r="AD5182">
        <v>31.381</v>
      </c>
    </row>
    <row r="5183" spans="2:30" ht="15" customHeight="1" x14ac:dyDescent="0.45">
      <c r="B5183" t="s">
        <v>419</v>
      </c>
      <c r="C5183" t="s">
        <v>192</v>
      </c>
      <c r="D5183" t="s">
        <v>568</v>
      </c>
      <c r="E5183" t="s">
        <v>569</v>
      </c>
      <c r="F5183" t="s">
        <v>7271</v>
      </c>
      <c r="G5183" t="s">
        <v>422</v>
      </c>
      <c r="H5183" t="s">
        <v>526</v>
      </c>
      <c r="I5183" t="s">
        <v>547</v>
      </c>
      <c r="J5183">
        <v>1</v>
      </c>
      <c r="K5183">
        <v>1.855</v>
      </c>
      <c r="L5183">
        <v>2.1720000000000002</v>
      </c>
      <c r="M5183">
        <v>2.4140000000000001</v>
      </c>
      <c r="N5183">
        <v>2.5019999999999998</v>
      </c>
      <c r="O5183">
        <v>2.59</v>
      </c>
      <c r="P5183">
        <v>2.6960000000000002</v>
      </c>
      <c r="Q5183">
        <v>2.8250000000000002</v>
      </c>
      <c r="R5183">
        <v>2.9510000000000001</v>
      </c>
      <c r="S5183">
        <v>3.0720000000000001</v>
      </c>
      <c r="T5183">
        <v>3.1970000000000001</v>
      </c>
      <c r="U5183">
        <v>3.3250000000000002</v>
      </c>
      <c r="V5183">
        <v>3.456</v>
      </c>
      <c r="W5183">
        <v>3.59</v>
      </c>
      <c r="X5183">
        <v>3.7280000000000002</v>
      </c>
      <c r="Y5183">
        <v>3.8690000000000002</v>
      </c>
      <c r="Z5183">
        <v>4.0140000000000002</v>
      </c>
      <c r="AA5183">
        <v>4.1619999999999999</v>
      </c>
      <c r="AB5183">
        <v>4.3129999999999997</v>
      </c>
      <c r="AC5183">
        <v>4.4669999999999996</v>
      </c>
      <c r="AD5183">
        <v>4.625</v>
      </c>
    </row>
    <row r="5184" spans="2:30" ht="15" customHeight="1" x14ac:dyDescent="0.45">
      <c r="B5184" t="s">
        <v>419</v>
      </c>
      <c r="C5184" t="s">
        <v>192</v>
      </c>
      <c r="D5184" t="s">
        <v>571</v>
      </c>
      <c r="E5184" t="s">
        <v>572</v>
      </c>
      <c r="F5184" t="s">
        <v>7272</v>
      </c>
      <c r="G5184" t="s">
        <v>422</v>
      </c>
      <c r="H5184" t="s">
        <v>526</v>
      </c>
      <c r="I5184" t="s">
        <v>547</v>
      </c>
      <c r="J5184">
        <v>1</v>
      </c>
      <c r="K5184">
        <v>82.215000000000003</v>
      </c>
      <c r="L5184">
        <v>78.528000000000006</v>
      </c>
      <c r="M5184">
        <v>90.745999999999995</v>
      </c>
      <c r="N5184">
        <v>95.173000000000002</v>
      </c>
      <c r="O5184">
        <v>92.543999999999997</v>
      </c>
      <c r="P5184">
        <v>91.198999999999998</v>
      </c>
      <c r="Q5184">
        <v>92.68</v>
      </c>
      <c r="R5184">
        <v>94.536000000000001</v>
      </c>
      <c r="S5184">
        <v>96.091999999999999</v>
      </c>
      <c r="T5184">
        <v>97.725999999999999</v>
      </c>
      <c r="U5184">
        <v>99.531000000000006</v>
      </c>
      <c r="V5184">
        <v>101.702</v>
      </c>
      <c r="W5184">
        <v>104.23099999999999</v>
      </c>
      <c r="X5184">
        <v>107.23399999999999</v>
      </c>
      <c r="Y5184">
        <v>110.72499999999999</v>
      </c>
      <c r="Z5184">
        <v>114.83499999999999</v>
      </c>
      <c r="AA5184">
        <v>119.66200000000001</v>
      </c>
      <c r="AB5184">
        <v>125.354</v>
      </c>
      <c r="AC5184">
        <v>132.08099999999999</v>
      </c>
      <c r="AD5184">
        <v>138.85300000000001</v>
      </c>
    </row>
    <row r="5185" spans="2:30" ht="15" customHeight="1" x14ac:dyDescent="0.45">
      <c r="B5185" t="s">
        <v>419</v>
      </c>
      <c r="C5185" t="s">
        <v>192</v>
      </c>
      <c r="D5185" t="s">
        <v>574</v>
      </c>
      <c r="E5185" t="s">
        <v>575</v>
      </c>
      <c r="F5185" t="s">
        <v>7273</v>
      </c>
      <c r="G5185" t="s">
        <v>422</v>
      </c>
      <c r="H5185" t="s">
        <v>526</v>
      </c>
      <c r="I5185" t="s">
        <v>547</v>
      </c>
      <c r="J5185">
        <v>1</v>
      </c>
      <c r="K5185">
        <v>52.970999999999997</v>
      </c>
      <c r="L5185">
        <v>52.003</v>
      </c>
      <c r="M5185">
        <v>51.097000000000001</v>
      </c>
      <c r="N5185">
        <v>49.530999999999999</v>
      </c>
      <c r="O5185">
        <v>51.664000000000001</v>
      </c>
      <c r="P5185">
        <v>56.411999999999999</v>
      </c>
      <c r="Q5185">
        <v>61.591999999999999</v>
      </c>
      <c r="R5185">
        <v>67.200999999999993</v>
      </c>
      <c r="S5185">
        <v>73.864999999999995</v>
      </c>
      <c r="T5185">
        <v>81.745000000000005</v>
      </c>
      <c r="U5185">
        <v>90.299000000000007</v>
      </c>
      <c r="V5185">
        <v>99.477999999999994</v>
      </c>
      <c r="W5185">
        <v>109.19</v>
      </c>
      <c r="X5185">
        <v>119.425</v>
      </c>
      <c r="Y5185">
        <v>130.13200000000001</v>
      </c>
      <c r="Z5185">
        <v>141.38200000000001</v>
      </c>
      <c r="AA5185">
        <v>153.16800000000001</v>
      </c>
      <c r="AB5185">
        <v>165.49600000000001</v>
      </c>
      <c r="AC5185">
        <v>178.37700000000001</v>
      </c>
      <c r="AD5185">
        <v>191.69200000000001</v>
      </c>
    </row>
    <row r="5186" spans="2:30" ht="15" customHeight="1" x14ac:dyDescent="0.45">
      <c r="B5186" t="s">
        <v>419</v>
      </c>
      <c r="C5186" t="s">
        <v>192</v>
      </c>
      <c r="D5186" t="s">
        <v>577</v>
      </c>
      <c r="E5186" t="s">
        <v>578</v>
      </c>
      <c r="F5186" t="s">
        <v>7274</v>
      </c>
      <c r="G5186" t="s">
        <v>422</v>
      </c>
      <c r="H5186" t="s">
        <v>526</v>
      </c>
      <c r="I5186" t="s">
        <v>547</v>
      </c>
      <c r="J5186">
        <v>1</v>
      </c>
      <c r="K5186">
        <v>15.803000000000001</v>
      </c>
      <c r="L5186">
        <v>17.407</v>
      </c>
      <c r="M5186">
        <v>21.786000000000001</v>
      </c>
      <c r="N5186">
        <v>22.128</v>
      </c>
      <c r="O5186">
        <v>22.457000000000001</v>
      </c>
      <c r="P5186">
        <v>22.846</v>
      </c>
      <c r="Q5186">
        <v>23.306999999999999</v>
      </c>
      <c r="R5186">
        <v>23.741</v>
      </c>
      <c r="S5186">
        <v>24.14</v>
      </c>
      <c r="T5186">
        <v>24.538</v>
      </c>
      <c r="U5186">
        <v>24.936</v>
      </c>
      <c r="V5186">
        <v>25.335000000000001</v>
      </c>
      <c r="W5186">
        <v>25.734000000000002</v>
      </c>
      <c r="X5186">
        <v>26.132999999999999</v>
      </c>
      <c r="Y5186">
        <v>26.533000000000001</v>
      </c>
      <c r="Z5186">
        <v>26.931999999999999</v>
      </c>
      <c r="AA5186">
        <v>27.331</v>
      </c>
      <c r="AB5186">
        <v>27.731000000000002</v>
      </c>
      <c r="AC5186">
        <v>28.129000000000001</v>
      </c>
      <c r="AD5186">
        <v>28.527999999999999</v>
      </c>
    </row>
    <row r="5187" spans="2:30" ht="15" customHeight="1" x14ac:dyDescent="0.45">
      <c r="B5187" t="s">
        <v>419</v>
      </c>
      <c r="C5187" t="s">
        <v>192</v>
      </c>
      <c r="D5187" t="s">
        <v>580</v>
      </c>
      <c r="E5187" t="s">
        <v>250</v>
      </c>
      <c r="F5187" t="s">
        <v>7275</v>
      </c>
      <c r="G5187" t="s">
        <v>422</v>
      </c>
      <c r="H5187" t="s">
        <v>526</v>
      </c>
      <c r="I5187" t="s">
        <v>547</v>
      </c>
      <c r="J5187">
        <v>1</v>
      </c>
      <c r="K5187">
        <v>59.633000000000003</v>
      </c>
      <c r="L5187">
        <v>58.865000000000002</v>
      </c>
      <c r="M5187">
        <v>69.37</v>
      </c>
      <c r="N5187">
        <v>74.998999999999995</v>
      </c>
      <c r="O5187">
        <v>77.138999999999996</v>
      </c>
      <c r="P5187">
        <v>79.643000000000001</v>
      </c>
      <c r="Q5187">
        <v>82.683999999999997</v>
      </c>
      <c r="R5187">
        <v>85.623000000000005</v>
      </c>
      <c r="S5187">
        <v>88.399000000000001</v>
      </c>
      <c r="T5187">
        <v>91.215999999999994</v>
      </c>
      <c r="U5187">
        <v>94.063000000000002</v>
      </c>
      <c r="V5187">
        <v>96.96</v>
      </c>
      <c r="W5187">
        <v>99.908000000000001</v>
      </c>
      <c r="X5187">
        <v>102.907</v>
      </c>
      <c r="Y5187">
        <v>105.95399999999999</v>
      </c>
      <c r="Z5187">
        <v>109.051</v>
      </c>
      <c r="AA5187">
        <v>112.197</v>
      </c>
      <c r="AB5187">
        <v>115.39100000000001</v>
      </c>
      <c r="AC5187">
        <v>118.633</v>
      </c>
      <c r="AD5187">
        <v>121.922</v>
      </c>
    </row>
    <row r="5188" spans="2:30" ht="15" customHeight="1" x14ac:dyDescent="0.45">
      <c r="B5188" t="s">
        <v>419</v>
      </c>
      <c r="C5188" t="s">
        <v>192</v>
      </c>
      <c r="D5188" t="s">
        <v>582</v>
      </c>
      <c r="E5188" t="s">
        <v>583</v>
      </c>
      <c r="F5188" t="s">
        <v>7276</v>
      </c>
      <c r="G5188" t="s">
        <v>422</v>
      </c>
      <c r="H5188" t="s">
        <v>526</v>
      </c>
      <c r="I5188" t="s">
        <v>547</v>
      </c>
      <c r="J5188">
        <v>1</v>
      </c>
      <c r="K5188">
        <v>0.29399999999999998</v>
      </c>
      <c r="L5188">
        <v>0.26800000000000002</v>
      </c>
      <c r="M5188">
        <v>0.317</v>
      </c>
      <c r="N5188">
        <v>0.41699999999999998</v>
      </c>
      <c r="O5188">
        <v>0.41599999999999998</v>
      </c>
      <c r="P5188">
        <v>0.41499999999999998</v>
      </c>
      <c r="Q5188">
        <v>0.41399999999999998</v>
      </c>
      <c r="R5188">
        <v>0.41199999999999998</v>
      </c>
      <c r="S5188">
        <v>0.41099999999999998</v>
      </c>
      <c r="T5188">
        <v>0.41</v>
      </c>
      <c r="U5188">
        <v>0.40899999999999997</v>
      </c>
      <c r="V5188">
        <v>0.40799999999999997</v>
      </c>
      <c r="W5188">
        <v>0.40600000000000003</v>
      </c>
      <c r="X5188">
        <v>0.40500000000000003</v>
      </c>
      <c r="Y5188">
        <v>0.40400000000000003</v>
      </c>
      <c r="Z5188">
        <v>0.40300000000000002</v>
      </c>
      <c r="AA5188">
        <v>0.40100000000000002</v>
      </c>
      <c r="AB5188">
        <v>0.4</v>
      </c>
      <c r="AC5188">
        <v>0.39900000000000002</v>
      </c>
      <c r="AD5188">
        <v>0.39800000000000002</v>
      </c>
    </row>
    <row r="5189" spans="2:30" ht="15" customHeight="1" x14ac:dyDescent="0.45">
      <c r="B5189" t="s">
        <v>419</v>
      </c>
      <c r="C5189" t="s">
        <v>192</v>
      </c>
      <c r="D5189" t="s">
        <v>585</v>
      </c>
      <c r="E5189" t="s">
        <v>586</v>
      </c>
      <c r="F5189" t="s">
        <v>7277</v>
      </c>
      <c r="G5189" t="s">
        <v>422</v>
      </c>
      <c r="H5189" t="s">
        <v>526</v>
      </c>
      <c r="I5189" t="s">
        <v>527</v>
      </c>
      <c r="J5189">
        <v>2</v>
      </c>
      <c r="K5189">
        <v>400.91199999999998</v>
      </c>
      <c r="L5189">
        <v>412.10500000000002</v>
      </c>
      <c r="M5189">
        <v>450.92399999999998</v>
      </c>
      <c r="N5189">
        <v>467.51499999999999</v>
      </c>
      <c r="O5189">
        <v>473.64800000000002</v>
      </c>
      <c r="P5189">
        <v>482.90699999999998</v>
      </c>
      <c r="Q5189">
        <v>499.17899999999997</v>
      </c>
      <c r="R5189">
        <v>516.14599999999996</v>
      </c>
      <c r="S5189">
        <v>533.56500000000005</v>
      </c>
      <c r="T5189">
        <v>552.91899999999998</v>
      </c>
      <c r="U5189">
        <v>574.81500000000005</v>
      </c>
      <c r="V5189">
        <v>599.04399999999998</v>
      </c>
      <c r="W5189">
        <v>624.52800000000002</v>
      </c>
      <c r="X5189">
        <v>651.38400000000001</v>
      </c>
      <c r="Y5189">
        <v>679.58799999999997</v>
      </c>
      <c r="Z5189">
        <v>709.346</v>
      </c>
      <c r="AA5189">
        <v>740.76400000000001</v>
      </c>
      <c r="AB5189">
        <v>774.005</v>
      </c>
      <c r="AC5189">
        <v>809.26499999999999</v>
      </c>
      <c r="AD5189">
        <v>848.19299999999998</v>
      </c>
    </row>
    <row r="5190" spans="2:30" ht="15" customHeight="1" x14ac:dyDescent="0.45">
      <c r="B5190" t="s">
        <v>419</v>
      </c>
      <c r="C5190" t="s">
        <v>192</v>
      </c>
      <c r="D5190" t="s">
        <v>588</v>
      </c>
      <c r="E5190" t="s">
        <v>244</v>
      </c>
      <c r="F5190" t="s">
        <v>7278</v>
      </c>
      <c r="G5190" t="s">
        <v>422</v>
      </c>
      <c r="H5190" t="s">
        <v>526</v>
      </c>
      <c r="I5190" t="s">
        <v>527</v>
      </c>
      <c r="J5190">
        <v>2</v>
      </c>
      <c r="K5190">
        <v>400.91199999999998</v>
      </c>
      <c r="L5190">
        <v>412.10500000000002</v>
      </c>
      <c r="M5190">
        <v>450.92399999999998</v>
      </c>
      <c r="N5190">
        <v>467.51499999999999</v>
      </c>
      <c r="O5190">
        <v>473.64800000000002</v>
      </c>
      <c r="P5190">
        <v>482.90699999999998</v>
      </c>
      <c r="Q5190">
        <v>499.17899999999997</v>
      </c>
      <c r="R5190">
        <v>516.14599999999996</v>
      </c>
      <c r="S5190">
        <v>533.56500000000005</v>
      </c>
      <c r="T5190">
        <v>552.91899999999998</v>
      </c>
      <c r="U5190">
        <v>574.81500000000005</v>
      </c>
      <c r="V5190">
        <v>599.04399999999998</v>
      </c>
      <c r="W5190">
        <v>624.52800000000002</v>
      </c>
      <c r="X5190">
        <v>651.38400000000001</v>
      </c>
      <c r="Y5190">
        <v>679.58799999999997</v>
      </c>
      <c r="Z5190">
        <v>709.346</v>
      </c>
      <c r="AA5190">
        <v>740.76400000000001</v>
      </c>
      <c r="AB5190">
        <v>774.005</v>
      </c>
      <c r="AC5190">
        <v>809.26499999999999</v>
      </c>
      <c r="AD5190">
        <v>848.19299999999998</v>
      </c>
    </row>
    <row r="5191" spans="2:30" ht="15" customHeight="1" x14ac:dyDescent="0.45">
      <c r="B5191" t="s">
        <v>419</v>
      </c>
      <c r="C5191" t="s">
        <v>192</v>
      </c>
      <c r="D5191" t="s">
        <v>590</v>
      </c>
      <c r="E5191" t="s">
        <v>591</v>
      </c>
      <c r="F5191" t="s">
        <v>7279</v>
      </c>
      <c r="G5191" t="s">
        <v>422</v>
      </c>
      <c r="H5191" t="s">
        <v>526</v>
      </c>
      <c r="I5191" t="s">
        <v>527</v>
      </c>
      <c r="J5191">
        <v>2</v>
      </c>
      <c r="K5191">
        <v>213.93899999999999</v>
      </c>
      <c r="L5191">
        <v>210.13300000000001</v>
      </c>
      <c r="M5191">
        <v>236.548</v>
      </c>
      <c r="N5191">
        <v>245.53200000000001</v>
      </c>
      <c r="O5191">
        <v>247.51599999999999</v>
      </c>
      <c r="P5191">
        <v>252.9</v>
      </c>
      <c r="Q5191">
        <v>263.08699999999999</v>
      </c>
      <c r="R5191">
        <v>273.95299999999997</v>
      </c>
      <c r="S5191">
        <v>285.37900000000002</v>
      </c>
      <c r="T5191">
        <v>298.14699999999999</v>
      </c>
      <c r="U5191">
        <v>311.78399999999999</v>
      </c>
      <c r="V5191">
        <v>326.47000000000003</v>
      </c>
      <c r="W5191">
        <v>342.10199999999998</v>
      </c>
      <c r="X5191">
        <v>358.78800000000001</v>
      </c>
      <c r="Y5191">
        <v>376.49099999999999</v>
      </c>
      <c r="Z5191">
        <v>395.411</v>
      </c>
      <c r="AA5191">
        <v>415.64</v>
      </c>
      <c r="AB5191">
        <v>437.33199999999999</v>
      </c>
      <c r="AC5191">
        <v>460.67</v>
      </c>
      <c r="AD5191">
        <v>485.94200000000001</v>
      </c>
    </row>
    <row r="5192" spans="2:30" ht="15" customHeight="1" x14ac:dyDescent="0.45">
      <c r="B5192" t="s">
        <v>419</v>
      </c>
      <c r="C5192" t="s">
        <v>192</v>
      </c>
      <c r="D5192" t="s">
        <v>593</v>
      </c>
      <c r="E5192" t="s">
        <v>256</v>
      </c>
      <c r="F5192" t="s">
        <v>7280</v>
      </c>
      <c r="G5192" t="s">
        <v>422</v>
      </c>
      <c r="H5192" t="s">
        <v>526</v>
      </c>
      <c r="I5192" t="s">
        <v>527</v>
      </c>
      <c r="J5192">
        <v>2</v>
      </c>
      <c r="K5192">
        <v>52.2</v>
      </c>
      <c r="L5192">
        <v>56.902999999999999</v>
      </c>
      <c r="M5192">
        <v>67.058999999999997</v>
      </c>
      <c r="N5192">
        <v>72.5</v>
      </c>
      <c r="O5192">
        <v>74.569000000000003</v>
      </c>
      <c r="P5192">
        <v>76.08</v>
      </c>
      <c r="Q5192">
        <v>78.986000000000004</v>
      </c>
      <c r="R5192">
        <v>81.793999999999997</v>
      </c>
      <c r="S5192">
        <v>84.444999999999993</v>
      </c>
      <c r="T5192">
        <v>87.135999999999996</v>
      </c>
      <c r="U5192">
        <v>89.858999999999995</v>
      </c>
      <c r="V5192">
        <v>92.631</v>
      </c>
      <c r="W5192">
        <v>95.450999999999993</v>
      </c>
      <c r="X5192">
        <v>98.32</v>
      </c>
      <c r="Y5192">
        <v>101.236</v>
      </c>
      <c r="Z5192">
        <v>104.2</v>
      </c>
      <c r="AA5192">
        <v>107.211</v>
      </c>
      <c r="AB5192">
        <v>110.268</v>
      </c>
      <c r="AC5192">
        <v>113.372</v>
      </c>
      <c r="AD5192">
        <v>117.872</v>
      </c>
    </row>
    <row r="5193" spans="2:30" ht="15" customHeight="1" x14ac:dyDescent="0.45">
      <c r="B5193" t="s">
        <v>419</v>
      </c>
      <c r="C5193" t="s">
        <v>192</v>
      </c>
      <c r="D5193" t="s">
        <v>595</v>
      </c>
      <c r="E5193" t="s">
        <v>596</v>
      </c>
      <c r="F5193" t="s">
        <v>7281</v>
      </c>
      <c r="G5193" t="s">
        <v>422</v>
      </c>
      <c r="H5193" t="s">
        <v>526</v>
      </c>
      <c r="I5193" t="s">
        <v>527</v>
      </c>
      <c r="J5193">
        <v>2</v>
      </c>
      <c r="K5193">
        <v>41.563000000000002</v>
      </c>
      <c r="L5193">
        <v>43.505000000000003</v>
      </c>
      <c r="M5193">
        <v>44.234000000000002</v>
      </c>
      <c r="N5193">
        <v>44.884999999999998</v>
      </c>
      <c r="O5193">
        <v>45.613999999999997</v>
      </c>
      <c r="P5193">
        <v>46.396000000000001</v>
      </c>
      <c r="Q5193">
        <v>47.423999999999999</v>
      </c>
      <c r="R5193">
        <v>48.524000000000001</v>
      </c>
      <c r="S5193">
        <v>49.628</v>
      </c>
      <c r="T5193">
        <v>50.838000000000001</v>
      </c>
      <c r="U5193">
        <v>52.454999999999998</v>
      </c>
      <c r="V5193">
        <v>54.396999999999998</v>
      </c>
      <c r="W5193">
        <v>56.406999999999996</v>
      </c>
      <c r="X5193">
        <v>58.485999999999997</v>
      </c>
      <c r="Y5193">
        <v>60.637999999999998</v>
      </c>
      <c r="Z5193">
        <v>62.863999999999997</v>
      </c>
      <c r="AA5193">
        <v>65.165999999999997</v>
      </c>
      <c r="AB5193">
        <v>67.548000000000002</v>
      </c>
      <c r="AC5193">
        <v>70.012</v>
      </c>
      <c r="AD5193">
        <v>72.56</v>
      </c>
    </row>
    <row r="5194" spans="2:30" ht="15" customHeight="1" x14ac:dyDescent="0.45">
      <c r="B5194" t="s">
        <v>419</v>
      </c>
      <c r="C5194" t="s">
        <v>192</v>
      </c>
      <c r="D5194" t="s">
        <v>598</v>
      </c>
      <c r="E5194" t="s">
        <v>599</v>
      </c>
      <c r="F5194" t="s">
        <v>7282</v>
      </c>
      <c r="G5194" t="s">
        <v>422</v>
      </c>
      <c r="H5194" t="s">
        <v>526</v>
      </c>
      <c r="I5194" t="s">
        <v>527</v>
      </c>
      <c r="J5194">
        <v>2</v>
      </c>
      <c r="K5194">
        <v>0</v>
      </c>
      <c r="L5194">
        <v>0</v>
      </c>
      <c r="M5194">
        <v>0</v>
      </c>
      <c r="N5194">
        <v>0</v>
      </c>
      <c r="O5194">
        <v>0</v>
      </c>
      <c r="P5194">
        <v>0</v>
      </c>
      <c r="Q5194">
        <v>0</v>
      </c>
      <c r="R5194">
        <v>0</v>
      </c>
      <c r="S5194">
        <v>0</v>
      </c>
      <c r="T5194">
        <v>0</v>
      </c>
      <c r="U5194">
        <v>0</v>
      </c>
      <c r="V5194">
        <v>0</v>
      </c>
      <c r="W5194">
        <v>0</v>
      </c>
      <c r="X5194">
        <v>0</v>
      </c>
      <c r="Y5194">
        <v>0</v>
      </c>
      <c r="Z5194">
        <v>0</v>
      </c>
      <c r="AA5194">
        <v>0</v>
      </c>
      <c r="AB5194">
        <v>0</v>
      </c>
      <c r="AC5194">
        <v>0</v>
      </c>
      <c r="AD5194">
        <v>0</v>
      </c>
    </row>
    <row r="5195" spans="2:30" ht="15" customHeight="1" x14ac:dyDescent="0.45">
      <c r="B5195" t="s">
        <v>419</v>
      </c>
      <c r="C5195" t="s">
        <v>192</v>
      </c>
      <c r="D5195" t="s">
        <v>601</v>
      </c>
      <c r="E5195" t="s">
        <v>602</v>
      </c>
      <c r="F5195" t="s">
        <v>7283</v>
      </c>
      <c r="G5195" t="s">
        <v>422</v>
      </c>
      <c r="H5195" t="s">
        <v>526</v>
      </c>
      <c r="I5195" t="s">
        <v>527</v>
      </c>
      <c r="J5195">
        <v>2</v>
      </c>
      <c r="K5195">
        <v>93.209000000000003</v>
      </c>
      <c r="L5195">
        <v>101.56399999999999</v>
      </c>
      <c r="M5195">
        <v>103.083</v>
      </c>
      <c r="N5195">
        <v>104.59699999999999</v>
      </c>
      <c r="O5195">
        <v>105.94799999999999</v>
      </c>
      <c r="P5195">
        <v>107.53100000000001</v>
      </c>
      <c r="Q5195">
        <v>109.682</v>
      </c>
      <c r="R5195">
        <v>111.875</v>
      </c>
      <c r="S5195">
        <v>114.113</v>
      </c>
      <c r="T5195">
        <v>116.798</v>
      </c>
      <c r="U5195">
        <v>120.718</v>
      </c>
      <c r="V5195">
        <v>125.54600000000001</v>
      </c>
      <c r="W5195">
        <v>130.56800000000001</v>
      </c>
      <c r="X5195">
        <v>135.791</v>
      </c>
      <c r="Y5195">
        <v>141.22300000000001</v>
      </c>
      <c r="Z5195">
        <v>146.87200000000001</v>
      </c>
      <c r="AA5195">
        <v>152.74600000000001</v>
      </c>
      <c r="AB5195">
        <v>158.85599999999999</v>
      </c>
      <c r="AC5195">
        <v>165.21</v>
      </c>
      <c r="AD5195">
        <v>171.81899999999999</v>
      </c>
    </row>
    <row r="5196" spans="2:30" ht="15" customHeight="1" x14ac:dyDescent="0.45">
      <c r="B5196" t="s">
        <v>419</v>
      </c>
      <c r="C5196" t="s">
        <v>192</v>
      </c>
      <c r="D5196" t="s">
        <v>604</v>
      </c>
      <c r="E5196" t="s">
        <v>605</v>
      </c>
      <c r="F5196" t="s">
        <v>7284</v>
      </c>
      <c r="G5196" t="s">
        <v>422</v>
      </c>
      <c r="H5196" t="s">
        <v>526</v>
      </c>
      <c r="I5196" t="s">
        <v>547</v>
      </c>
      <c r="J5196">
        <v>2</v>
      </c>
      <c r="K5196">
        <v>307.637</v>
      </c>
      <c r="L5196">
        <v>315.625</v>
      </c>
      <c r="M5196">
        <v>350.60500000000002</v>
      </c>
      <c r="N5196">
        <v>364.72300000000001</v>
      </c>
      <c r="O5196">
        <v>369.17599999999999</v>
      </c>
      <c r="P5196">
        <v>376.517</v>
      </c>
      <c r="Q5196">
        <v>390.24700000000001</v>
      </c>
      <c r="R5196">
        <v>404.60599999999999</v>
      </c>
      <c r="S5196">
        <v>419.43099999999998</v>
      </c>
      <c r="T5196">
        <v>435.64499999999998</v>
      </c>
      <c r="U5196">
        <v>453.53</v>
      </c>
      <c r="V5196">
        <v>473.32600000000002</v>
      </c>
      <c r="W5196">
        <v>494.22300000000001</v>
      </c>
      <c r="X5196">
        <v>516.33000000000004</v>
      </c>
      <c r="Y5196">
        <v>539.61800000000005</v>
      </c>
      <c r="Z5196">
        <v>564.28899999999999</v>
      </c>
      <c r="AA5196">
        <v>590.44100000000003</v>
      </c>
      <c r="AB5196">
        <v>618.23099999999999</v>
      </c>
      <c r="AC5196">
        <v>647.84799999999996</v>
      </c>
      <c r="AD5196">
        <v>680.61599999999999</v>
      </c>
    </row>
    <row r="5197" spans="2:30" ht="15" customHeight="1" x14ac:dyDescent="0.45">
      <c r="B5197" t="s">
        <v>419</v>
      </c>
      <c r="C5197" t="s">
        <v>192</v>
      </c>
      <c r="D5197" t="s">
        <v>607</v>
      </c>
      <c r="E5197" t="s">
        <v>248</v>
      </c>
      <c r="F5197" t="s">
        <v>7285</v>
      </c>
      <c r="G5197" t="s">
        <v>422</v>
      </c>
      <c r="H5197" t="s">
        <v>526</v>
      </c>
      <c r="I5197" t="s">
        <v>547</v>
      </c>
      <c r="J5197">
        <v>2</v>
      </c>
      <c r="K5197">
        <v>210.916</v>
      </c>
      <c r="L5197">
        <v>207.072</v>
      </c>
      <c r="M5197">
        <v>233.316</v>
      </c>
      <c r="N5197">
        <v>242.24799999999999</v>
      </c>
      <c r="O5197">
        <v>244.22</v>
      </c>
      <c r="P5197">
        <v>249.57400000000001</v>
      </c>
      <c r="Q5197">
        <v>259.70100000000002</v>
      </c>
      <c r="R5197">
        <v>270.50299999999999</v>
      </c>
      <c r="S5197">
        <v>281.863</v>
      </c>
      <c r="T5197">
        <v>294.55799999999999</v>
      </c>
      <c r="U5197">
        <v>308.13</v>
      </c>
      <c r="V5197">
        <v>322.745</v>
      </c>
      <c r="W5197">
        <v>338.30200000000002</v>
      </c>
      <c r="X5197">
        <v>354.90600000000001</v>
      </c>
      <c r="Y5197">
        <v>372.52199999999999</v>
      </c>
      <c r="Z5197">
        <v>391.34699999999998</v>
      </c>
      <c r="AA5197">
        <v>411.47500000000002</v>
      </c>
      <c r="AB5197">
        <v>433.05700000000002</v>
      </c>
      <c r="AC5197">
        <v>456.27600000000001</v>
      </c>
      <c r="AD5197">
        <v>481.41699999999997</v>
      </c>
    </row>
    <row r="5198" spans="2:30" ht="15" customHeight="1" x14ac:dyDescent="0.45">
      <c r="B5198" t="s">
        <v>419</v>
      </c>
      <c r="C5198" t="s">
        <v>192</v>
      </c>
      <c r="D5198" t="s">
        <v>609</v>
      </c>
      <c r="E5198" t="s">
        <v>610</v>
      </c>
      <c r="F5198" t="s">
        <v>7286</v>
      </c>
      <c r="G5198" t="s">
        <v>422</v>
      </c>
      <c r="H5198" t="s">
        <v>526</v>
      </c>
      <c r="I5198" t="s">
        <v>547</v>
      </c>
      <c r="J5198">
        <v>2</v>
      </c>
      <c r="K5198">
        <v>6.7770000000000001</v>
      </c>
      <c r="L5198">
        <v>6.3419999999999996</v>
      </c>
      <c r="M5198">
        <v>7.54</v>
      </c>
      <c r="N5198">
        <v>8.1080000000000005</v>
      </c>
      <c r="O5198">
        <v>8.2379999999999995</v>
      </c>
      <c r="P5198">
        <v>7.8079999999999998</v>
      </c>
      <c r="Q5198">
        <v>8.0069999999999997</v>
      </c>
      <c r="R5198">
        <v>8.1969999999999992</v>
      </c>
      <c r="S5198">
        <v>8.3759999999999994</v>
      </c>
      <c r="T5198">
        <v>8.5549999999999997</v>
      </c>
      <c r="U5198">
        <v>8.7170000000000005</v>
      </c>
      <c r="V5198">
        <v>8.8800000000000008</v>
      </c>
      <c r="W5198">
        <v>9.0419999999999998</v>
      </c>
      <c r="X5198">
        <v>9.2050000000000001</v>
      </c>
      <c r="Y5198">
        <v>9.3689999999999998</v>
      </c>
      <c r="Z5198">
        <v>9.532</v>
      </c>
      <c r="AA5198">
        <v>9.6959999999999997</v>
      </c>
      <c r="AB5198">
        <v>9.86</v>
      </c>
      <c r="AC5198">
        <v>10.023999999999999</v>
      </c>
      <c r="AD5198">
        <v>10.929</v>
      </c>
    </row>
    <row r="5199" spans="2:30" ht="15" customHeight="1" x14ac:dyDescent="0.45">
      <c r="B5199" t="s">
        <v>419</v>
      </c>
      <c r="C5199" t="s">
        <v>192</v>
      </c>
      <c r="D5199" t="s">
        <v>612</v>
      </c>
      <c r="E5199" t="s">
        <v>613</v>
      </c>
      <c r="F5199" t="s">
        <v>7287</v>
      </c>
      <c r="G5199" t="s">
        <v>422</v>
      </c>
      <c r="H5199" t="s">
        <v>526</v>
      </c>
      <c r="I5199" t="s">
        <v>547</v>
      </c>
      <c r="J5199">
        <v>2</v>
      </c>
      <c r="K5199">
        <v>98.35</v>
      </c>
      <c r="L5199">
        <v>91.561000000000007</v>
      </c>
      <c r="M5199">
        <v>108.026</v>
      </c>
      <c r="N5199">
        <v>110.483</v>
      </c>
      <c r="O5199">
        <v>109.17700000000001</v>
      </c>
      <c r="P5199">
        <v>109.089</v>
      </c>
      <c r="Q5199">
        <v>112.47</v>
      </c>
      <c r="R5199">
        <v>116.164</v>
      </c>
      <c r="S5199">
        <v>119.48699999999999</v>
      </c>
      <c r="T5199">
        <v>122.929</v>
      </c>
      <c r="U5199">
        <v>126.574</v>
      </c>
      <c r="V5199">
        <v>130.61600000000001</v>
      </c>
      <c r="W5199">
        <v>135.04300000000001</v>
      </c>
      <c r="X5199">
        <v>139.971</v>
      </c>
      <c r="Y5199">
        <v>145.411</v>
      </c>
      <c r="Z5199">
        <v>151.49199999999999</v>
      </c>
      <c r="AA5199">
        <v>158.31399999999999</v>
      </c>
      <c r="AB5199">
        <v>166.01900000000001</v>
      </c>
      <c r="AC5199">
        <v>174.78</v>
      </c>
      <c r="AD5199">
        <v>184.25299999999999</v>
      </c>
    </row>
    <row r="5200" spans="2:30" ht="15" customHeight="1" x14ac:dyDescent="0.45">
      <c r="B5200" t="s">
        <v>419</v>
      </c>
      <c r="C5200" t="s">
        <v>192</v>
      </c>
      <c r="D5200" t="s">
        <v>615</v>
      </c>
      <c r="E5200" t="s">
        <v>616</v>
      </c>
      <c r="F5200" t="s">
        <v>7288</v>
      </c>
      <c r="G5200" t="s">
        <v>422</v>
      </c>
      <c r="H5200" t="s">
        <v>526</v>
      </c>
      <c r="I5200" t="s">
        <v>547</v>
      </c>
      <c r="J5200">
        <v>2</v>
      </c>
      <c r="K5200">
        <v>24.14</v>
      </c>
      <c r="L5200">
        <v>23.181999999999999</v>
      </c>
      <c r="M5200">
        <v>24.550999999999998</v>
      </c>
      <c r="N5200">
        <v>31.274000000000001</v>
      </c>
      <c r="O5200">
        <v>31.376000000000001</v>
      </c>
      <c r="P5200">
        <v>31.510999999999999</v>
      </c>
      <c r="Q5200">
        <v>31.709</v>
      </c>
      <c r="R5200">
        <v>31.913</v>
      </c>
      <c r="S5200">
        <v>32.106999999999999</v>
      </c>
      <c r="T5200">
        <v>32.320999999999998</v>
      </c>
      <c r="U5200">
        <v>32.558</v>
      </c>
      <c r="V5200">
        <v>32.817999999999998</v>
      </c>
      <c r="W5200">
        <v>33.103000000000002</v>
      </c>
      <c r="X5200">
        <v>33.414999999999999</v>
      </c>
      <c r="Y5200">
        <v>33.753</v>
      </c>
      <c r="Z5200">
        <v>34.119999999999997</v>
      </c>
      <c r="AA5200">
        <v>34.515999999999998</v>
      </c>
      <c r="AB5200">
        <v>34.944000000000003</v>
      </c>
      <c r="AC5200">
        <v>35.402999999999999</v>
      </c>
      <c r="AD5200">
        <v>35.896000000000001</v>
      </c>
    </row>
    <row r="5201" spans="2:30" ht="15" customHeight="1" x14ac:dyDescent="0.45">
      <c r="B5201" t="s">
        <v>419</v>
      </c>
      <c r="C5201" t="s">
        <v>192</v>
      </c>
      <c r="D5201" t="s">
        <v>618</v>
      </c>
      <c r="E5201" t="s">
        <v>619</v>
      </c>
      <c r="F5201" t="s">
        <v>7289</v>
      </c>
      <c r="G5201" t="s">
        <v>422</v>
      </c>
      <c r="H5201" t="s">
        <v>526</v>
      </c>
      <c r="I5201" t="s">
        <v>547</v>
      </c>
      <c r="J5201">
        <v>2</v>
      </c>
      <c r="K5201">
        <v>20.114000000000001</v>
      </c>
      <c r="L5201">
        <v>19.417999999999999</v>
      </c>
      <c r="M5201">
        <v>19.018999999999998</v>
      </c>
      <c r="N5201">
        <v>18.347000000000001</v>
      </c>
      <c r="O5201">
        <v>18.707999999999998</v>
      </c>
      <c r="P5201">
        <v>20.507000000000001</v>
      </c>
      <c r="Q5201">
        <v>22.451000000000001</v>
      </c>
      <c r="R5201">
        <v>24.555</v>
      </c>
      <c r="S5201">
        <v>27.065000000000001</v>
      </c>
      <c r="T5201">
        <v>30.032</v>
      </c>
      <c r="U5201">
        <v>33.237000000000002</v>
      </c>
      <c r="V5201">
        <v>36.664000000000001</v>
      </c>
      <c r="W5201">
        <v>40.293999999999997</v>
      </c>
      <c r="X5201">
        <v>44.106999999999999</v>
      </c>
      <c r="Y5201">
        <v>48.079000000000001</v>
      </c>
      <c r="Z5201">
        <v>52.244</v>
      </c>
      <c r="AA5201">
        <v>56.597000000000001</v>
      </c>
      <c r="AB5201">
        <v>61.13</v>
      </c>
      <c r="AC5201">
        <v>65.838999999999999</v>
      </c>
      <c r="AD5201">
        <v>70.632999999999996</v>
      </c>
    </row>
    <row r="5202" spans="2:30" ht="15" customHeight="1" x14ac:dyDescent="0.45">
      <c r="B5202" t="s">
        <v>419</v>
      </c>
      <c r="C5202" t="s">
        <v>192</v>
      </c>
      <c r="D5202" t="s">
        <v>621</v>
      </c>
      <c r="E5202" t="s">
        <v>622</v>
      </c>
      <c r="F5202" t="s">
        <v>7290</v>
      </c>
      <c r="G5202" t="s">
        <v>422</v>
      </c>
      <c r="H5202" t="s">
        <v>526</v>
      </c>
      <c r="I5202" t="s">
        <v>547</v>
      </c>
      <c r="J5202">
        <v>2</v>
      </c>
      <c r="K5202">
        <v>44.502000000000002</v>
      </c>
      <c r="L5202">
        <v>47.332999999999998</v>
      </c>
      <c r="M5202">
        <v>51.197000000000003</v>
      </c>
      <c r="N5202">
        <v>50.457000000000001</v>
      </c>
      <c r="O5202">
        <v>52.56</v>
      </c>
      <c r="P5202">
        <v>55.807000000000002</v>
      </c>
      <c r="Q5202">
        <v>59.393999999999998</v>
      </c>
      <c r="R5202">
        <v>63.215000000000003</v>
      </c>
      <c r="S5202">
        <v>67.629000000000005</v>
      </c>
      <c r="T5202">
        <v>72.774000000000001</v>
      </c>
      <c r="U5202">
        <v>78.337999999999994</v>
      </c>
      <c r="V5202">
        <v>84.293000000000006</v>
      </c>
      <c r="W5202">
        <v>90.563000000000002</v>
      </c>
      <c r="X5202">
        <v>97.16</v>
      </c>
      <c r="Y5202">
        <v>104.06</v>
      </c>
      <c r="Z5202">
        <v>111.29600000000001</v>
      </c>
      <c r="AA5202">
        <v>118.86799999999999</v>
      </c>
      <c r="AB5202">
        <v>126.788</v>
      </c>
      <c r="AC5202">
        <v>135.07300000000001</v>
      </c>
      <c r="AD5202">
        <v>143.69800000000001</v>
      </c>
    </row>
    <row r="5203" spans="2:30" ht="15" customHeight="1" x14ac:dyDescent="0.45">
      <c r="B5203" t="s">
        <v>419</v>
      </c>
      <c r="C5203" t="s">
        <v>192</v>
      </c>
      <c r="D5203" t="s">
        <v>624</v>
      </c>
      <c r="E5203" t="s">
        <v>625</v>
      </c>
      <c r="F5203" t="s">
        <v>7291</v>
      </c>
      <c r="G5203" t="s">
        <v>422</v>
      </c>
      <c r="H5203" t="s">
        <v>526</v>
      </c>
      <c r="I5203" t="s">
        <v>547</v>
      </c>
      <c r="J5203">
        <v>2</v>
      </c>
      <c r="K5203">
        <v>15.176</v>
      </c>
      <c r="L5203">
        <v>17.062999999999999</v>
      </c>
      <c r="M5203">
        <v>20.57</v>
      </c>
      <c r="N5203">
        <v>21.077999999999999</v>
      </c>
      <c r="O5203">
        <v>21.573</v>
      </c>
      <c r="P5203">
        <v>22.155999999999999</v>
      </c>
      <c r="Q5203">
        <v>22.846</v>
      </c>
      <c r="R5203">
        <v>23.507000000000001</v>
      </c>
      <c r="S5203">
        <v>24.126000000000001</v>
      </c>
      <c r="T5203">
        <v>24.75</v>
      </c>
      <c r="U5203">
        <v>25.381</v>
      </c>
      <c r="V5203">
        <v>26.02</v>
      </c>
      <c r="W5203">
        <v>26.666</v>
      </c>
      <c r="X5203">
        <v>27.32</v>
      </c>
      <c r="Y5203">
        <v>27.98</v>
      </c>
      <c r="Z5203">
        <v>28.648</v>
      </c>
      <c r="AA5203">
        <v>29.321999999999999</v>
      </c>
      <c r="AB5203">
        <v>30.003</v>
      </c>
      <c r="AC5203">
        <v>30.69</v>
      </c>
      <c r="AD5203">
        <v>31.382999999999999</v>
      </c>
    </row>
    <row r="5204" spans="2:30" ht="15" customHeight="1" x14ac:dyDescent="0.45">
      <c r="B5204" t="s">
        <v>419</v>
      </c>
      <c r="C5204" t="s">
        <v>192</v>
      </c>
      <c r="D5204" t="s">
        <v>627</v>
      </c>
      <c r="E5204" t="s">
        <v>628</v>
      </c>
      <c r="F5204" t="s">
        <v>7292</v>
      </c>
      <c r="G5204" t="s">
        <v>422</v>
      </c>
      <c r="H5204" t="s">
        <v>526</v>
      </c>
      <c r="I5204" t="s">
        <v>547</v>
      </c>
      <c r="J5204">
        <v>2</v>
      </c>
      <c r="K5204">
        <v>1.855</v>
      </c>
      <c r="L5204">
        <v>2.1720000000000002</v>
      </c>
      <c r="M5204">
        <v>2.4140000000000001</v>
      </c>
      <c r="N5204">
        <v>2.5019999999999998</v>
      </c>
      <c r="O5204">
        <v>2.59</v>
      </c>
      <c r="P5204">
        <v>2.6960000000000002</v>
      </c>
      <c r="Q5204">
        <v>2.8250000000000002</v>
      </c>
      <c r="R5204">
        <v>2.9510000000000001</v>
      </c>
      <c r="S5204">
        <v>3.0720000000000001</v>
      </c>
      <c r="T5204">
        <v>3.1970000000000001</v>
      </c>
      <c r="U5204">
        <v>3.3250000000000002</v>
      </c>
      <c r="V5204">
        <v>3.456</v>
      </c>
      <c r="W5204">
        <v>3.59</v>
      </c>
      <c r="X5204">
        <v>3.7280000000000002</v>
      </c>
      <c r="Y5204">
        <v>3.87</v>
      </c>
      <c r="Z5204">
        <v>4.0140000000000002</v>
      </c>
      <c r="AA5204">
        <v>4.1619999999999999</v>
      </c>
      <c r="AB5204">
        <v>4.3129999999999997</v>
      </c>
      <c r="AC5204">
        <v>4.468</v>
      </c>
      <c r="AD5204">
        <v>4.625</v>
      </c>
    </row>
    <row r="5205" spans="2:30" ht="15" customHeight="1" x14ac:dyDescent="0.45">
      <c r="B5205" t="s">
        <v>419</v>
      </c>
      <c r="C5205" t="s">
        <v>192</v>
      </c>
      <c r="D5205" t="s">
        <v>630</v>
      </c>
      <c r="E5205" t="s">
        <v>631</v>
      </c>
      <c r="F5205" t="s">
        <v>7293</v>
      </c>
      <c r="G5205" t="s">
        <v>422</v>
      </c>
      <c r="H5205" t="s">
        <v>526</v>
      </c>
      <c r="I5205" t="s">
        <v>547</v>
      </c>
      <c r="J5205">
        <v>2</v>
      </c>
      <c r="K5205">
        <v>82.215000000000003</v>
      </c>
      <c r="L5205">
        <v>78.528000000000006</v>
      </c>
      <c r="M5205">
        <v>90.745999999999995</v>
      </c>
      <c r="N5205">
        <v>95.173000000000002</v>
      </c>
      <c r="O5205">
        <v>92.543999999999997</v>
      </c>
      <c r="P5205">
        <v>91.198999999999998</v>
      </c>
      <c r="Q5205">
        <v>92.680999999999997</v>
      </c>
      <c r="R5205">
        <v>94.536000000000001</v>
      </c>
      <c r="S5205">
        <v>96.091999999999999</v>
      </c>
      <c r="T5205">
        <v>97.724999999999994</v>
      </c>
      <c r="U5205">
        <v>99.53</v>
      </c>
      <c r="V5205">
        <v>101.70099999999999</v>
      </c>
      <c r="W5205">
        <v>104.23099999999999</v>
      </c>
      <c r="X5205">
        <v>107.235</v>
      </c>
      <c r="Y5205">
        <v>110.72799999999999</v>
      </c>
      <c r="Z5205">
        <v>114.839</v>
      </c>
      <c r="AA5205">
        <v>119.667</v>
      </c>
      <c r="AB5205">
        <v>125.36</v>
      </c>
      <c r="AC5205">
        <v>132.09</v>
      </c>
      <c r="AD5205">
        <v>138.86199999999999</v>
      </c>
    </row>
    <row r="5206" spans="2:30" ht="15" customHeight="1" x14ac:dyDescent="0.45">
      <c r="B5206" t="s">
        <v>419</v>
      </c>
      <c r="C5206" t="s">
        <v>192</v>
      </c>
      <c r="D5206" t="s">
        <v>633</v>
      </c>
      <c r="E5206" t="s">
        <v>634</v>
      </c>
      <c r="F5206" t="s">
        <v>7294</v>
      </c>
      <c r="G5206" t="s">
        <v>422</v>
      </c>
      <c r="H5206" t="s">
        <v>526</v>
      </c>
      <c r="I5206" t="s">
        <v>547</v>
      </c>
      <c r="J5206">
        <v>2</v>
      </c>
      <c r="K5206">
        <v>52.970999999999997</v>
      </c>
      <c r="L5206">
        <v>52.003</v>
      </c>
      <c r="M5206">
        <v>51.097000000000001</v>
      </c>
      <c r="N5206">
        <v>49.530999999999999</v>
      </c>
      <c r="O5206">
        <v>51.664000000000001</v>
      </c>
      <c r="P5206">
        <v>56.411999999999999</v>
      </c>
      <c r="Q5206">
        <v>61.591999999999999</v>
      </c>
      <c r="R5206">
        <v>67.200999999999993</v>
      </c>
      <c r="S5206">
        <v>73.864999999999995</v>
      </c>
      <c r="T5206">
        <v>81.745000000000005</v>
      </c>
      <c r="U5206">
        <v>90.299000000000007</v>
      </c>
      <c r="V5206">
        <v>99.477999999999994</v>
      </c>
      <c r="W5206">
        <v>109.19</v>
      </c>
      <c r="X5206">
        <v>119.425</v>
      </c>
      <c r="Y5206">
        <v>130.13200000000001</v>
      </c>
      <c r="Z5206">
        <v>141.38200000000001</v>
      </c>
      <c r="AA5206">
        <v>153.16800000000001</v>
      </c>
      <c r="AB5206">
        <v>165.49600000000001</v>
      </c>
      <c r="AC5206">
        <v>178.37700000000001</v>
      </c>
      <c r="AD5206">
        <v>191.69200000000001</v>
      </c>
    </row>
    <row r="5207" spans="2:30" ht="15" customHeight="1" x14ac:dyDescent="0.45">
      <c r="B5207" t="s">
        <v>419</v>
      </c>
      <c r="C5207" t="s">
        <v>192</v>
      </c>
      <c r="D5207" t="s">
        <v>636</v>
      </c>
      <c r="E5207" t="s">
        <v>637</v>
      </c>
      <c r="F5207" t="s">
        <v>7295</v>
      </c>
      <c r="G5207" t="s">
        <v>422</v>
      </c>
      <c r="H5207" t="s">
        <v>526</v>
      </c>
      <c r="I5207" t="s">
        <v>547</v>
      </c>
      <c r="J5207">
        <v>2</v>
      </c>
      <c r="K5207">
        <v>15.803000000000001</v>
      </c>
      <c r="L5207">
        <v>17.407</v>
      </c>
      <c r="M5207">
        <v>21.786000000000001</v>
      </c>
      <c r="N5207">
        <v>22.128</v>
      </c>
      <c r="O5207">
        <v>22.457000000000001</v>
      </c>
      <c r="P5207">
        <v>22.846</v>
      </c>
      <c r="Q5207">
        <v>23.306999999999999</v>
      </c>
      <c r="R5207">
        <v>23.741</v>
      </c>
      <c r="S5207">
        <v>24.14</v>
      </c>
      <c r="T5207">
        <v>24.538</v>
      </c>
      <c r="U5207">
        <v>24.936</v>
      </c>
      <c r="V5207">
        <v>25.335000000000001</v>
      </c>
      <c r="W5207">
        <v>25.734000000000002</v>
      </c>
      <c r="X5207">
        <v>26.132999999999999</v>
      </c>
      <c r="Y5207">
        <v>26.533000000000001</v>
      </c>
      <c r="Z5207">
        <v>26.933</v>
      </c>
      <c r="AA5207">
        <v>27.332000000000001</v>
      </c>
      <c r="AB5207">
        <v>27.731999999999999</v>
      </c>
      <c r="AC5207">
        <v>28.131</v>
      </c>
      <c r="AD5207">
        <v>28.53</v>
      </c>
    </row>
    <row r="5208" spans="2:30" ht="15" customHeight="1" x14ac:dyDescent="0.45">
      <c r="B5208" t="s">
        <v>419</v>
      </c>
      <c r="C5208" t="s">
        <v>192</v>
      </c>
      <c r="D5208" t="s">
        <v>639</v>
      </c>
      <c r="E5208" t="s">
        <v>252</v>
      </c>
      <c r="F5208" t="s">
        <v>7296</v>
      </c>
      <c r="G5208" t="s">
        <v>422</v>
      </c>
      <c r="H5208" t="s">
        <v>526</v>
      </c>
      <c r="I5208" t="s">
        <v>547</v>
      </c>
      <c r="J5208">
        <v>2</v>
      </c>
      <c r="K5208">
        <v>59.633000000000003</v>
      </c>
      <c r="L5208">
        <v>58.865000000000002</v>
      </c>
      <c r="M5208">
        <v>69.37</v>
      </c>
      <c r="N5208">
        <v>74.998999999999995</v>
      </c>
      <c r="O5208">
        <v>77.138999999999996</v>
      </c>
      <c r="P5208">
        <v>78.701999999999998</v>
      </c>
      <c r="Q5208">
        <v>81.707999999999998</v>
      </c>
      <c r="R5208">
        <v>84.611999999999995</v>
      </c>
      <c r="S5208">
        <v>87.355999999999995</v>
      </c>
      <c r="T5208">
        <v>90.138999999999996</v>
      </c>
      <c r="U5208">
        <v>92.956000000000003</v>
      </c>
      <c r="V5208">
        <v>95.822999999999993</v>
      </c>
      <c r="W5208">
        <v>98.741</v>
      </c>
      <c r="X5208">
        <v>101.708</v>
      </c>
      <c r="Y5208">
        <v>104.72499999999999</v>
      </c>
      <c r="Z5208">
        <v>107.791</v>
      </c>
      <c r="AA5208">
        <v>110.90600000000001</v>
      </c>
      <c r="AB5208">
        <v>114.069</v>
      </c>
      <c r="AC5208">
        <v>117.279</v>
      </c>
      <c r="AD5208">
        <v>121.934</v>
      </c>
    </row>
    <row r="5209" spans="2:30" ht="15" customHeight="1" x14ac:dyDescent="0.45">
      <c r="B5209" t="s">
        <v>419</v>
      </c>
      <c r="C5209" t="s">
        <v>192</v>
      </c>
      <c r="D5209" t="s">
        <v>641</v>
      </c>
      <c r="E5209" t="s">
        <v>642</v>
      </c>
      <c r="F5209" t="s">
        <v>7297</v>
      </c>
      <c r="G5209" t="s">
        <v>422</v>
      </c>
      <c r="H5209" t="s">
        <v>526</v>
      </c>
      <c r="I5209" t="s">
        <v>547</v>
      </c>
      <c r="J5209">
        <v>2</v>
      </c>
      <c r="K5209">
        <v>0.29399999999999998</v>
      </c>
      <c r="L5209">
        <v>0.26800000000000002</v>
      </c>
      <c r="M5209">
        <v>0.317</v>
      </c>
      <c r="N5209">
        <v>0.41699999999999998</v>
      </c>
      <c r="O5209">
        <v>0.41599999999999998</v>
      </c>
      <c r="P5209">
        <v>0.41499999999999998</v>
      </c>
      <c r="Q5209">
        <v>0.41399999999999998</v>
      </c>
      <c r="R5209">
        <v>0.41199999999999998</v>
      </c>
      <c r="S5209">
        <v>0.41099999999999998</v>
      </c>
      <c r="T5209">
        <v>0.41</v>
      </c>
      <c r="U5209">
        <v>0.40899999999999997</v>
      </c>
      <c r="V5209">
        <v>0.40799999999999997</v>
      </c>
      <c r="W5209">
        <v>0.40600000000000003</v>
      </c>
      <c r="X5209">
        <v>0.40500000000000003</v>
      </c>
      <c r="Y5209">
        <v>0.40400000000000003</v>
      </c>
      <c r="Z5209">
        <v>0.40300000000000002</v>
      </c>
      <c r="AA5209">
        <v>0.40100000000000002</v>
      </c>
      <c r="AB5209">
        <v>0.4</v>
      </c>
      <c r="AC5209">
        <v>0.39900000000000002</v>
      </c>
      <c r="AD5209">
        <v>0.39800000000000002</v>
      </c>
    </row>
    <row r="5210" spans="2:30" ht="15" customHeight="1" x14ac:dyDescent="0.45">
      <c r="B5210" t="s">
        <v>419</v>
      </c>
      <c r="C5210" t="s">
        <v>192</v>
      </c>
      <c r="D5210" t="s">
        <v>644</v>
      </c>
      <c r="E5210" t="s">
        <v>645</v>
      </c>
      <c r="F5210" t="s">
        <v>7298</v>
      </c>
      <c r="G5210" t="s">
        <v>422</v>
      </c>
      <c r="H5210" t="s">
        <v>647</v>
      </c>
      <c r="I5210" t="s">
        <v>547</v>
      </c>
      <c r="J5210" t="s">
        <v>648</v>
      </c>
      <c r="K5210">
        <v>0</v>
      </c>
      <c r="L5210">
        <v>0</v>
      </c>
      <c r="M5210">
        <v>0</v>
      </c>
      <c r="N5210">
        <v>0</v>
      </c>
      <c r="O5210">
        <v>0</v>
      </c>
      <c r="P5210">
        <v>-4.0000000000000001E-3</v>
      </c>
      <c r="Q5210">
        <v>-4.0000000000000001E-3</v>
      </c>
      <c r="R5210">
        <v>-4.0000000000000001E-3</v>
      </c>
      <c r="S5210">
        <v>-4.0000000000000001E-3</v>
      </c>
      <c r="T5210">
        <v>-4.0000000000000001E-3</v>
      </c>
      <c r="U5210">
        <v>-4.0000000000000001E-3</v>
      </c>
      <c r="V5210">
        <v>-4.0000000000000001E-3</v>
      </c>
      <c r="W5210">
        <v>-4.0000000000000001E-3</v>
      </c>
      <c r="X5210">
        <v>-4.0000000000000001E-3</v>
      </c>
      <c r="Y5210">
        <v>-4.0000000000000001E-3</v>
      </c>
      <c r="Z5210">
        <v>-4.0000000000000001E-3</v>
      </c>
      <c r="AA5210">
        <v>-4.0000000000000001E-3</v>
      </c>
      <c r="AB5210">
        <v>-4.0000000000000001E-3</v>
      </c>
      <c r="AC5210">
        <v>-4.0000000000000001E-3</v>
      </c>
      <c r="AD5210">
        <v>0</v>
      </c>
    </row>
    <row r="5211" spans="2:30" ht="15" customHeight="1" x14ac:dyDescent="0.45">
      <c r="B5211" t="s">
        <v>419</v>
      </c>
      <c r="C5211" t="s">
        <v>192</v>
      </c>
      <c r="D5211" t="s">
        <v>649</v>
      </c>
      <c r="E5211" t="s">
        <v>650</v>
      </c>
      <c r="F5211" t="s">
        <v>7299</v>
      </c>
      <c r="G5211" t="s">
        <v>422</v>
      </c>
      <c r="H5211" t="s">
        <v>526</v>
      </c>
      <c r="I5211" t="s">
        <v>527</v>
      </c>
      <c r="J5211">
        <v>1</v>
      </c>
      <c r="K5211">
        <v>400.91199999999998</v>
      </c>
      <c r="L5211">
        <v>412.10500000000002</v>
      </c>
      <c r="M5211">
        <v>450.92399999999998</v>
      </c>
      <c r="N5211">
        <v>467.51499999999999</v>
      </c>
      <c r="O5211">
        <v>473.64800000000002</v>
      </c>
      <c r="P5211">
        <v>484.76299999999998</v>
      </c>
      <c r="Q5211">
        <v>501.10399999999998</v>
      </c>
      <c r="R5211">
        <v>518.13900000000001</v>
      </c>
      <c r="S5211">
        <v>535.62300000000005</v>
      </c>
      <c r="T5211">
        <v>555.04300000000001</v>
      </c>
      <c r="U5211">
        <v>576.99900000000002</v>
      </c>
      <c r="V5211">
        <v>601.28700000000003</v>
      </c>
      <c r="W5211">
        <v>626.83100000000002</v>
      </c>
      <c r="X5211">
        <v>653.74699999999996</v>
      </c>
      <c r="Y5211">
        <v>682.01</v>
      </c>
      <c r="Z5211">
        <v>711.827</v>
      </c>
      <c r="AA5211">
        <v>743.30399999999997</v>
      </c>
      <c r="AB5211">
        <v>776.60500000000002</v>
      </c>
      <c r="AC5211">
        <v>811.92499999999995</v>
      </c>
      <c r="AD5211">
        <v>848.15700000000004</v>
      </c>
    </row>
    <row r="5212" spans="2:30" ht="15" customHeight="1" x14ac:dyDescent="0.45">
      <c r="B5212" t="s">
        <v>419</v>
      </c>
      <c r="C5212" t="s">
        <v>192</v>
      </c>
      <c r="D5212" t="s">
        <v>652</v>
      </c>
      <c r="E5212" t="s">
        <v>545</v>
      </c>
      <c r="F5212" t="s">
        <v>7263</v>
      </c>
      <c r="G5212" t="s">
        <v>422</v>
      </c>
      <c r="H5212" t="s">
        <v>526</v>
      </c>
      <c r="I5212" t="s">
        <v>547</v>
      </c>
      <c r="J5212">
        <v>1</v>
      </c>
      <c r="K5212">
        <v>307.637</v>
      </c>
      <c r="L5212">
        <v>315.625</v>
      </c>
      <c r="M5212">
        <v>350.60500000000002</v>
      </c>
      <c r="N5212">
        <v>364.72300000000001</v>
      </c>
      <c r="O5212">
        <v>369.17599999999999</v>
      </c>
      <c r="P5212">
        <v>378.15499999999997</v>
      </c>
      <c r="Q5212">
        <v>391.94499999999999</v>
      </c>
      <c r="R5212">
        <v>406.36399999999998</v>
      </c>
      <c r="S5212">
        <v>421.24599999999998</v>
      </c>
      <c r="T5212">
        <v>437.51900000000001</v>
      </c>
      <c r="U5212">
        <v>455.45699999999999</v>
      </c>
      <c r="V5212">
        <v>475.30500000000001</v>
      </c>
      <c r="W5212">
        <v>496.25400000000002</v>
      </c>
      <c r="X5212">
        <v>518.41399999999999</v>
      </c>
      <c r="Y5212">
        <v>541.75400000000002</v>
      </c>
      <c r="Z5212">
        <v>566.47799999999995</v>
      </c>
      <c r="AA5212">
        <v>592.68200000000002</v>
      </c>
      <c r="AB5212">
        <v>620.52499999999998</v>
      </c>
      <c r="AC5212">
        <v>650.19399999999996</v>
      </c>
      <c r="AD5212">
        <v>680.58399999999995</v>
      </c>
    </row>
    <row r="5213" spans="2:30" ht="15" customHeight="1" x14ac:dyDescent="0.45">
      <c r="B5213" t="s">
        <v>419</v>
      </c>
      <c r="C5213" t="s">
        <v>192</v>
      </c>
      <c r="D5213" t="s">
        <v>653</v>
      </c>
      <c r="E5213" t="s">
        <v>654</v>
      </c>
      <c r="F5213" t="s">
        <v>7300</v>
      </c>
      <c r="G5213" t="s">
        <v>422</v>
      </c>
      <c r="H5213" t="s">
        <v>526</v>
      </c>
      <c r="I5213" t="s">
        <v>527</v>
      </c>
      <c r="J5213">
        <v>1</v>
      </c>
      <c r="K5213">
        <v>53.088000000000001</v>
      </c>
      <c r="L5213">
        <v>55.677999999999997</v>
      </c>
      <c r="M5213">
        <v>56.591999999999999</v>
      </c>
      <c r="N5213">
        <v>57.34</v>
      </c>
      <c r="O5213">
        <v>58.082999999999998</v>
      </c>
      <c r="P5213">
        <v>59.234000000000002</v>
      </c>
      <c r="Q5213">
        <v>60.427999999999997</v>
      </c>
      <c r="R5213">
        <v>61.667000000000002</v>
      </c>
      <c r="S5213">
        <v>62.921999999999997</v>
      </c>
      <c r="T5213">
        <v>64.748000000000005</v>
      </c>
      <c r="U5213">
        <v>67.185000000000002</v>
      </c>
      <c r="V5213">
        <v>69.716999999999999</v>
      </c>
      <c r="W5213">
        <v>72.346999999999994</v>
      </c>
      <c r="X5213">
        <v>75.078000000000003</v>
      </c>
      <c r="Y5213">
        <v>77.915000000000006</v>
      </c>
      <c r="Z5213">
        <v>80.858999999999995</v>
      </c>
      <c r="AA5213">
        <v>83.917000000000002</v>
      </c>
      <c r="AB5213">
        <v>87.093000000000004</v>
      </c>
      <c r="AC5213">
        <v>90.39</v>
      </c>
      <c r="AD5213">
        <v>93.814999999999998</v>
      </c>
    </row>
    <row r="5214" spans="2:30" ht="15" customHeight="1" x14ac:dyDescent="0.45">
      <c r="B5214" t="s">
        <v>419</v>
      </c>
      <c r="C5214" t="s">
        <v>192</v>
      </c>
      <c r="D5214" t="s">
        <v>656</v>
      </c>
      <c r="E5214" t="s">
        <v>657</v>
      </c>
      <c r="F5214" t="s">
        <v>7301</v>
      </c>
      <c r="G5214" t="s">
        <v>422</v>
      </c>
      <c r="H5214" t="s">
        <v>526</v>
      </c>
      <c r="I5214" t="s">
        <v>527</v>
      </c>
      <c r="J5214">
        <v>1</v>
      </c>
      <c r="K5214">
        <v>28.488</v>
      </c>
      <c r="L5214">
        <v>28.577000000000002</v>
      </c>
      <c r="M5214">
        <v>29.32</v>
      </c>
      <c r="N5214">
        <v>29.875</v>
      </c>
      <c r="O5214">
        <v>30.367999999999999</v>
      </c>
      <c r="P5214">
        <v>30.834</v>
      </c>
      <c r="Q5214">
        <v>31.558</v>
      </c>
      <c r="R5214">
        <v>32.325000000000003</v>
      </c>
      <c r="S5214">
        <v>33.095999999999997</v>
      </c>
      <c r="T5214">
        <v>33.832000000000001</v>
      </c>
      <c r="U5214">
        <v>34.822000000000003</v>
      </c>
      <c r="V5214">
        <v>36.127000000000002</v>
      </c>
      <c r="W5214">
        <v>37.479999999999997</v>
      </c>
      <c r="X5214">
        <v>38.883000000000003</v>
      </c>
      <c r="Y5214">
        <v>40.335999999999999</v>
      </c>
      <c r="Z5214">
        <v>41.841999999999999</v>
      </c>
      <c r="AA5214">
        <v>43.404000000000003</v>
      </c>
      <c r="AB5214">
        <v>45.023000000000003</v>
      </c>
      <c r="AC5214">
        <v>46.703000000000003</v>
      </c>
      <c r="AD5214">
        <v>48.438000000000002</v>
      </c>
    </row>
    <row r="5215" spans="2:30" ht="15" customHeight="1" x14ac:dyDescent="0.45">
      <c r="B5215" t="s">
        <v>419</v>
      </c>
      <c r="C5215" t="s">
        <v>192</v>
      </c>
      <c r="D5215" t="s">
        <v>659</v>
      </c>
      <c r="E5215" t="s">
        <v>660</v>
      </c>
      <c r="F5215" t="s">
        <v>7302</v>
      </c>
      <c r="G5215" t="s">
        <v>422</v>
      </c>
      <c r="H5215" t="s">
        <v>526</v>
      </c>
      <c r="I5215" t="s">
        <v>527</v>
      </c>
      <c r="J5215">
        <v>1</v>
      </c>
      <c r="K5215">
        <v>11.699</v>
      </c>
      <c r="L5215">
        <v>12.225</v>
      </c>
      <c r="M5215">
        <v>14.407</v>
      </c>
      <c r="N5215">
        <v>15.576000000000001</v>
      </c>
      <c r="O5215">
        <v>16.02</v>
      </c>
      <c r="P5215">
        <v>16.54</v>
      </c>
      <c r="Q5215">
        <v>17.172000000000001</v>
      </c>
      <c r="R5215">
        <v>17.782</v>
      </c>
      <c r="S5215">
        <v>18.359000000000002</v>
      </c>
      <c r="T5215">
        <v>18.943999999999999</v>
      </c>
      <c r="U5215">
        <v>19.535</v>
      </c>
      <c r="V5215">
        <v>20.137</v>
      </c>
      <c r="W5215">
        <v>20.748999999999999</v>
      </c>
      <c r="X5215">
        <v>21.372</v>
      </c>
      <c r="Y5215">
        <v>22.004999999999999</v>
      </c>
      <c r="Z5215">
        <v>22.648</v>
      </c>
      <c r="AA5215">
        <v>23.300999999999998</v>
      </c>
      <c r="AB5215">
        <v>23.965</v>
      </c>
      <c r="AC5215">
        <v>24.638000000000002</v>
      </c>
      <c r="AD5215">
        <v>25.321000000000002</v>
      </c>
    </row>
    <row r="5216" spans="2:30" ht="15" customHeight="1" x14ac:dyDescent="0.45">
      <c r="B5216" t="s">
        <v>419</v>
      </c>
      <c r="C5216" t="s">
        <v>192</v>
      </c>
      <c r="D5216" t="s">
        <v>662</v>
      </c>
      <c r="E5216" t="s">
        <v>663</v>
      </c>
      <c r="F5216" t="s">
        <v>7303</v>
      </c>
      <c r="G5216" t="s">
        <v>422</v>
      </c>
      <c r="H5216" t="s">
        <v>526</v>
      </c>
      <c r="I5216" t="s">
        <v>527</v>
      </c>
      <c r="J5216">
        <v>2</v>
      </c>
      <c r="K5216">
        <v>400.91199999999998</v>
      </c>
      <c r="L5216">
        <v>412.10500000000002</v>
      </c>
      <c r="M5216">
        <v>450.92399999999998</v>
      </c>
      <c r="N5216">
        <v>467.51499999999999</v>
      </c>
      <c r="O5216">
        <v>473.64800000000002</v>
      </c>
      <c r="P5216">
        <v>482.90699999999998</v>
      </c>
      <c r="Q5216">
        <v>499.17899999999997</v>
      </c>
      <c r="R5216">
        <v>516.14599999999996</v>
      </c>
      <c r="S5216">
        <v>533.56500000000005</v>
      </c>
      <c r="T5216">
        <v>552.91899999999998</v>
      </c>
      <c r="U5216">
        <v>574.81500000000005</v>
      </c>
      <c r="V5216">
        <v>599.04399999999998</v>
      </c>
      <c r="W5216">
        <v>624.52800000000002</v>
      </c>
      <c r="X5216">
        <v>651.38400000000001</v>
      </c>
      <c r="Y5216">
        <v>679.58799999999997</v>
      </c>
      <c r="Z5216">
        <v>709.346</v>
      </c>
      <c r="AA5216">
        <v>740.76400000000001</v>
      </c>
      <c r="AB5216">
        <v>774.005</v>
      </c>
      <c r="AC5216">
        <v>809.26499999999999</v>
      </c>
      <c r="AD5216">
        <v>848.19299999999998</v>
      </c>
    </row>
    <row r="5217" spans="2:30" ht="15" customHeight="1" x14ac:dyDescent="0.45">
      <c r="B5217" t="s">
        <v>419</v>
      </c>
      <c r="C5217" t="s">
        <v>192</v>
      </c>
      <c r="D5217" t="s">
        <v>665</v>
      </c>
      <c r="E5217" t="s">
        <v>605</v>
      </c>
      <c r="F5217" t="s">
        <v>7284</v>
      </c>
      <c r="G5217" t="s">
        <v>422</v>
      </c>
      <c r="H5217" t="s">
        <v>526</v>
      </c>
      <c r="I5217" t="s">
        <v>547</v>
      </c>
      <c r="J5217">
        <v>2</v>
      </c>
      <c r="K5217">
        <v>307.637</v>
      </c>
      <c r="L5217">
        <v>315.625</v>
      </c>
      <c r="M5217">
        <v>350.60500000000002</v>
      </c>
      <c r="N5217">
        <v>364.72300000000001</v>
      </c>
      <c r="O5217">
        <v>369.17599999999999</v>
      </c>
      <c r="P5217">
        <v>376.517</v>
      </c>
      <c r="Q5217">
        <v>390.24700000000001</v>
      </c>
      <c r="R5217">
        <v>404.60599999999999</v>
      </c>
      <c r="S5217">
        <v>419.43099999999998</v>
      </c>
      <c r="T5217">
        <v>435.64499999999998</v>
      </c>
      <c r="U5217">
        <v>453.53</v>
      </c>
      <c r="V5217">
        <v>473.32600000000002</v>
      </c>
      <c r="W5217">
        <v>494.22300000000001</v>
      </c>
      <c r="X5217">
        <v>516.33000000000004</v>
      </c>
      <c r="Y5217">
        <v>539.61800000000005</v>
      </c>
      <c r="Z5217">
        <v>564.28899999999999</v>
      </c>
      <c r="AA5217">
        <v>590.44100000000003</v>
      </c>
      <c r="AB5217">
        <v>618.23099999999999</v>
      </c>
      <c r="AC5217">
        <v>647.84799999999996</v>
      </c>
      <c r="AD5217">
        <v>680.61599999999999</v>
      </c>
    </row>
    <row r="5218" spans="2:30" ht="15" customHeight="1" x14ac:dyDescent="0.45">
      <c r="B5218" t="s">
        <v>419</v>
      </c>
      <c r="C5218" t="s">
        <v>192</v>
      </c>
      <c r="D5218" t="s">
        <v>666</v>
      </c>
      <c r="E5218" t="s">
        <v>667</v>
      </c>
      <c r="F5218" t="s">
        <v>7304</v>
      </c>
      <c r="G5218" t="s">
        <v>422</v>
      </c>
      <c r="H5218" t="s">
        <v>526</v>
      </c>
      <c r="I5218" t="s">
        <v>527</v>
      </c>
      <c r="J5218">
        <v>2</v>
      </c>
      <c r="K5218">
        <v>53.088000000000001</v>
      </c>
      <c r="L5218">
        <v>55.677999999999997</v>
      </c>
      <c r="M5218">
        <v>56.591999999999999</v>
      </c>
      <c r="N5218">
        <v>57.34</v>
      </c>
      <c r="O5218">
        <v>58.082999999999998</v>
      </c>
      <c r="P5218">
        <v>59.231000000000002</v>
      </c>
      <c r="Q5218">
        <v>60.424999999999997</v>
      </c>
      <c r="R5218">
        <v>61.664000000000001</v>
      </c>
      <c r="S5218">
        <v>62.918999999999997</v>
      </c>
      <c r="T5218">
        <v>64.745000000000005</v>
      </c>
      <c r="U5218">
        <v>67.180999999999997</v>
      </c>
      <c r="V5218">
        <v>69.713999999999999</v>
      </c>
      <c r="W5218">
        <v>72.343000000000004</v>
      </c>
      <c r="X5218">
        <v>75.075000000000003</v>
      </c>
      <c r="Y5218">
        <v>77.911000000000001</v>
      </c>
      <c r="Z5218">
        <v>80.855000000000004</v>
      </c>
      <c r="AA5218">
        <v>83.912999999999997</v>
      </c>
      <c r="AB5218">
        <v>87.088999999999999</v>
      </c>
      <c r="AC5218">
        <v>90.385999999999996</v>
      </c>
      <c r="AD5218">
        <v>93.814999999999998</v>
      </c>
    </row>
    <row r="5219" spans="2:30" ht="15" customHeight="1" x14ac:dyDescent="0.45">
      <c r="B5219" t="s">
        <v>419</v>
      </c>
      <c r="C5219" t="s">
        <v>192</v>
      </c>
      <c r="D5219" t="s">
        <v>669</v>
      </c>
      <c r="E5219" t="s">
        <v>670</v>
      </c>
      <c r="F5219" t="s">
        <v>7305</v>
      </c>
      <c r="G5219" t="s">
        <v>422</v>
      </c>
      <c r="H5219" t="s">
        <v>526</v>
      </c>
      <c r="I5219" t="s">
        <v>527</v>
      </c>
      <c r="J5219">
        <v>2</v>
      </c>
      <c r="K5219">
        <v>28.488</v>
      </c>
      <c r="L5219">
        <v>28.577000000000002</v>
      </c>
      <c r="M5219">
        <v>29.32</v>
      </c>
      <c r="N5219">
        <v>29.875</v>
      </c>
      <c r="O5219">
        <v>30.367999999999999</v>
      </c>
      <c r="P5219">
        <v>30.814</v>
      </c>
      <c r="Q5219">
        <v>31.538</v>
      </c>
      <c r="R5219">
        <v>32.304000000000002</v>
      </c>
      <c r="S5219">
        <v>33.073999999999998</v>
      </c>
      <c r="T5219">
        <v>33.808999999999997</v>
      </c>
      <c r="U5219">
        <v>34.798000000000002</v>
      </c>
      <c r="V5219">
        <v>36.103000000000002</v>
      </c>
      <c r="W5219">
        <v>37.454999999999998</v>
      </c>
      <c r="X5219">
        <v>38.856999999999999</v>
      </c>
      <c r="Y5219">
        <v>40.31</v>
      </c>
      <c r="Z5219">
        <v>41.814999999999998</v>
      </c>
      <c r="AA5219">
        <v>43.375999999999998</v>
      </c>
      <c r="AB5219">
        <v>44.994999999999997</v>
      </c>
      <c r="AC5219">
        <v>46.673999999999999</v>
      </c>
      <c r="AD5219">
        <v>48.439</v>
      </c>
    </row>
    <row r="5220" spans="2:30" ht="15" customHeight="1" x14ac:dyDescent="0.45">
      <c r="B5220" t="s">
        <v>419</v>
      </c>
      <c r="C5220" t="s">
        <v>192</v>
      </c>
      <c r="D5220" t="s">
        <v>672</v>
      </c>
      <c r="E5220" t="s">
        <v>673</v>
      </c>
      <c r="F5220" t="s">
        <v>7306</v>
      </c>
      <c r="G5220" t="s">
        <v>422</v>
      </c>
      <c r="H5220" t="s">
        <v>526</v>
      </c>
      <c r="I5220" t="s">
        <v>527</v>
      </c>
      <c r="J5220">
        <v>2</v>
      </c>
      <c r="K5220">
        <v>11.699</v>
      </c>
      <c r="L5220">
        <v>12.225</v>
      </c>
      <c r="M5220">
        <v>14.407</v>
      </c>
      <c r="N5220">
        <v>15.576000000000001</v>
      </c>
      <c r="O5220">
        <v>16.02</v>
      </c>
      <c r="P5220">
        <v>16.344999999999999</v>
      </c>
      <c r="Q5220">
        <v>16.969000000000001</v>
      </c>
      <c r="R5220">
        <v>17.571999999999999</v>
      </c>
      <c r="S5220">
        <v>18.141999999999999</v>
      </c>
      <c r="T5220">
        <v>18.72</v>
      </c>
      <c r="U5220">
        <v>19.305</v>
      </c>
      <c r="V5220">
        <v>19.901</v>
      </c>
      <c r="W5220">
        <v>20.507000000000001</v>
      </c>
      <c r="X5220">
        <v>21.123000000000001</v>
      </c>
      <c r="Y5220">
        <v>21.748999999999999</v>
      </c>
      <c r="Z5220">
        <v>22.385999999999999</v>
      </c>
      <c r="AA5220">
        <v>23.033000000000001</v>
      </c>
      <c r="AB5220">
        <v>23.69</v>
      </c>
      <c r="AC5220">
        <v>24.356999999999999</v>
      </c>
      <c r="AD5220">
        <v>25.323</v>
      </c>
    </row>
    <row r="5221" spans="2:30" ht="15" customHeight="1" x14ac:dyDescent="0.45">
      <c r="B5221" t="s">
        <v>419</v>
      </c>
      <c r="C5221" t="s">
        <v>192</v>
      </c>
      <c r="D5221" t="s">
        <v>675</v>
      </c>
      <c r="E5221" t="s">
        <v>676</v>
      </c>
      <c r="F5221" t="s">
        <v>7307</v>
      </c>
      <c r="G5221" t="s">
        <v>422</v>
      </c>
      <c r="H5221" t="s">
        <v>526</v>
      </c>
      <c r="I5221" t="s">
        <v>527</v>
      </c>
      <c r="J5221">
        <v>1</v>
      </c>
      <c r="K5221">
        <v>53.088000000000001</v>
      </c>
      <c r="L5221">
        <v>55.677999999999997</v>
      </c>
      <c r="M5221">
        <v>56.591999999999999</v>
      </c>
      <c r="N5221">
        <v>57.34</v>
      </c>
      <c r="O5221">
        <v>58.082999999999998</v>
      </c>
      <c r="P5221">
        <v>59.234000000000002</v>
      </c>
      <c r="Q5221">
        <v>60.427999999999997</v>
      </c>
      <c r="R5221">
        <v>61.667000000000002</v>
      </c>
      <c r="S5221">
        <v>62.921999999999997</v>
      </c>
      <c r="T5221">
        <v>64.748000000000005</v>
      </c>
      <c r="U5221">
        <v>67.185000000000002</v>
      </c>
      <c r="V5221">
        <v>69.716999999999999</v>
      </c>
      <c r="W5221">
        <v>72.346999999999994</v>
      </c>
      <c r="X5221">
        <v>75.078000000000003</v>
      </c>
      <c r="Y5221">
        <v>77.915000000000006</v>
      </c>
      <c r="Z5221">
        <v>80.858999999999995</v>
      </c>
      <c r="AA5221">
        <v>83.917000000000002</v>
      </c>
      <c r="AB5221">
        <v>87.093000000000004</v>
      </c>
      <c r="AC5221">
        <v>90.39</v>
      </c>
      <c r="AD5221">
        <v>93.814999999999998</v>
      </c>
    </row>
    <row r="5222" spans="2:30" ht="15" customHeight="1" x14ac:dyDescent="0.45">
      <c r="B5222" t="s">
        <v>419</v>
      </c>
      <c r="C5222" t="s">
        <v>192</v>
      </c>
      <c r="D5222" t="s">
        <v>678</v>
      </c>
      <c r="E5222" t="s">
        <v>679</v>
      </c>
      <c r="F5222" t="s">
        <v>7308</v>
      </c>
      <c r="G5222" t="s">
        <v>422</v>
      </c>
      <c r="H5222" t="s">
        <v>526</v>
      </c>
      <c r="I5222" t="s">
        <v>527</v>
      </c>
      <c r="J5222">
        <v>1</v>
      </c>
      <c r="K5222">
        <v>53.088000000000001</v>
      </c>
      <c r="L5222">
        <v>55.677999999999997</v>
      </c>
      <c r="M5222">
        <v>56.591999999999999</v>
      </c>
      <c r="N5222">
        <v>57.34</v>
      </c>
      <c r="O5222">
        <v>58.082999999999998</v>
      </c>
      <c r="P5222">
        <v>59.234000000000002</v>
      </c>
      <c r="Q5222">
        <v>60.427999999999997</v>
      </c>
      <c r="R5222">
        <v>61.667000000000002</v>
      </c>
      <c r="S5222">
        <v>62.921999999999997</v>
      </c>
      <c r="T5222">
        <v>64.748000000000005</v>
      </c>
      <c r="U5222">
        <v>67.185000000000002</v>
      </c>
      <c r="V5222">
        <v>69.716999999999999</v>
      </c>
      <c r="W5222">
        <v>72.346999999999994</v>
      </c>
      <c r="X5222">
        <v>75.078000000000003</v>
      </c>
      <c r="Y5222">
        <v>77.915000000000006</v>
      </c>
      <c r="Z5222">
        <v>80.858999999999995</v>
      </c>
      <c r="AA5222">
        <v>83.917000000000002</v>
      </c>
      <c r="AB5222">
        <v>87.093000000000004</v>
      </c>
      <c r="AC5222">
        <v>90.39</v>
      </c>
      <c r="AD5222">
        <v>93.814999999999998</v>
      </c>
    </row>
    <row r="5223" spans="2:30" ht="15" customHeight="1" x14ac:dyDescent="0.45">
      <c r="B5223" t="s">
        <v>419</v>
      </c>
      <c r="C5223" t="s">
        <v>192</v>
      </c>
      <c r="D5223" t="s">
        <v>681</v>
      </c>
      <c r="E5223" t="s">
        <v>682</v>
      </c>
      <c r="F5223" t="s">
        <v>7309</v>
      </c>
      <c r="G5223" t="s">
        <v>422</v>
      </c>
      <c r="H5223" t="s">
        <v>526</v>
      </c>
      <c r="I5223" t="s">
        <v>527</v>
      </c>
      <c r="J5223">
        <v>1</v>
      </c>
      <c r="K5223">
        <v>1.9179999999999999</v>
      </c>
      <c r="L5223">
        <v>1.9239999999999999</v>
      </c>
      <c r="M5223">
        <v>1.95</v>
      </c>
      <c r="N5223">
        <v>1.9530000000000001</v>
      </c>
      <c r="O5223">
        <v>1.9530000000000001</v>
      </c>
      <c r="P5223">
        <v>1.9550000000000001</v>
      </c>
      <c r="Q5223">
        <v>1.9590000000000001</v>
      </c>
      <c r="R5223">
        <v>1.9630000000000001</v>
      </c>
      <c r="S5223">
        <v>1.9670000000000001</v>
      </c>
      <c r="T5223">
        <v>1.9710000000000001</v>
      </c>
      <c r="U5223">
        <v>1.96</v>
      </c>
      <c r="V5223">
        <v>1.95</v>
      </c>
      <c r="W5223">
        <v>1.9410000000000001</v>
      </c>
      <c r="X5223">
        <v>1.931</v>
      </c>
      <c r="Y5223">
        <v>1.9219999999999999</v>
      </c>
      <c r="Z5223">
        <v>1.913</v>
      </c>
      <c r="AA5223">
        <v>1.903</v>
      </c>
      <c r="AB5223">
        <v>1.895</v>
      </c>
      <c r="AC5223">
        <v>1.887</v>
      </c>
      <c r="AD5223">
        <v>1.879</v>
      </c>
    </row>
    <row r="5224" spans="2:30" ht="15" customHeight="1" x14ac:dyDescent="0.45">
      <c r="B5224" t="s">
        <v>419</v>
      </c>
      <c r="C5224" t="s">
        <v>192</v>
      </c>
      <c r="D5224" t="s">
        <v>684</v>
      </c>
      <c r="E5224" t="s">
        <v>685</v>
      </c>
      <c r="F5224" t="s">
        <v>7310</v>
      </c>
      <c r="G5224" t="s">
        <v>422</v>
      </c>
      <c r="H5224" t="s">
        <v>526</v>
      </c>
      <c r="I5224" t="s">
        <v>527</v>
      </c>
      <c r="J5224">
        <v>1</v>
      </c>
      <c r="K5224">
        <v>0.16600000000000001</v>
      </c>
      <c r="L5224">
        <v>0.16600000000000001</v>
      </c>
      <c r="M5224">
        <v>0.19500000000000001</v>
      </c>
      <c r="N5224">
        <v>0.21099999999999999</v>
      </c>
      <c r="O5224">
        <v>0.217</v>
      </c>
      <c r="P5224">
        <v>0.224</v>
      </c>
      <c r="Q5224">
        <v>0.23300000000000001</v>
      </c>
      <c r="R5224">
        <v>0.24099999999999999</v>
      </c>
      <c r="S5224">
        <v>0.249</v>
      </c>
      <c r="T5224">
        <v>0.25700000000000001</v>
      </c>
      <c r="U5224">
        <v>0.26500000000000001</v>
      </c>
      <c r="V5224">
        <v>0.27300000000000002</v>
      </c>
      <c r="W5224">
        <v>0.28199999999999997</v>
      </c>
      <c r="X5224">
        <v>0.28999999999999998</v>
      </c>
      <c r="Y5224">
        <v>0.29899999999999999</v>
      </c>
      <c r="Z5224">
        <v>0.307</v>
      </c>
      <c r="AA5224">
        <v>0.316</v>
      </c>
      <c r="AB5224">
        <v>0.32500000000000001</v>
      </c>
      <c r="AC5224">
        <v>0.33400000000000002</v>
      </c>
      <c r="AD5224">
        <v>0.34399999999999997</v>
      </c>
    </row>
    <row r="5225" spans="2:30" ht="15" customHeight="1" x14ac:dyDescent="0.45">
      <c r="B5225" t="s">
        <v>419</v>
      </c>
      <c r="C5225" t="s">
        <v>192</v>
      </c>
      <c r="D5225" t="s">
        <v>687</v>
      </c>
      <c r="E5225" t="s">
        <v>688</v>
      </c>
      <c r="F5225" t="s">
        <v>7311</v>
      </c>
      <c r="G5225" t="s">
        <v>422</v>
      </c>
      <c r="H5225" t="s">
        <v>526</v>
      </c>
      <c r="I5225" t="s">
        <v>527</v>
      </c>
      <c r="J5225">
        <v>1</v>
      </c>
      <c r="K5225">
        <v>15.788</v>
      </c>
      <c r="L5225">
        <v>17.709</v>
      </c>
      <c r="M5225">
        <v>18.013999999999999</v>
      </c>
      <c r="N5225">
        <v>18.257999999999999</v>
      </c>
      <c r="O5225">
        <v>18.544</v>
      </c>
      <c r="P5225">
        <v>18.939</v>
      </c>
      <c r="Q5225">
        <v>19.359000000000002</v>
      </c>
      <c r="R5225">
        <v>19.808</v>
      </c>
      <c r="S5225">
        <v>20.257999999999999</v>
      </c>
      <c r="T5225">
        <v>20.86</v>
      </c>
      <c r="U5225">
        <v>21.634</v>
      </c>
      <c r="V5225">
        <v>22.434999999999999</v>
      </c>
      <c r="W5225">
        <v>23.263999999999999</v>
      </c>
      <c r="X5225">
        <v>24.122</v>
      </c>
      <c r="Y5225">
        <v>25.009</v>
      </c>
      <c r="Z5225">
        <v>25.927</v>
      </c>
      <c r="AA5225">
        <v>26.876999999999999</v>
      </c>
      <c r="AB5225">
        <v>27.859000000000002</v>
      </c>
      <c r="AC5225">
        <v>28.875</v>
      </c>
      <c r="AD5225">
        <v>29.925999999999998</v>
      </c>
    </row>
    <row r="5226" spans="2:30" ht="15" customHeight="1" x14ac:dyDescent="0.45">
      <c r="B5226" t="s">
        <v>419</v>
      </c>
      <c r="C5226" t="s">
        <v>192</v>
      </c>
      <c r="D5226" t="s">
        <v>690</v>
      </c>
      <c r="E5226" t="s">
        <v>691</v>
      </c>
      <c r="F5226" t="s">
        <v>7312</v>
      </c>
      <c r="G5226" t="s">
        <v>422</v>
      </c>
      <c r="H5226" t="s">
        <v>526</v>
      </c>
      <c r="I5226" t="s">
        <v>527</v>
      </c>
      <c r="J5226">
        <v>1</v>
      </c>
      <c r="K5226">
        <v>0</v>
      </c>
      <c r="L5226">
        <v>0</v>
      </c>
      <c r="M5226">
        <v>0</v>
      </c>
      <c r="N5226">
        <v>0</v>
      </c>
      <c r="O5226">
        <v>0</v>
      </c>
      <c r="P5226">
        <v>0</v>
      </c>
      <c r="Q5226">
        <v>0</v>
      </c>
      <c r="R5226">
        <v>0</v>
      </c>
      <c r="S5226">
        <v>0</v>
      </c>
      <c r="T5226">
        <v>0</v>
      </c>
      <c r="U5226">
        <v>0</v>
      </c>
      <c r="V5226">
        <v>0</v>
      </c>
      <c r="W5226">
        <v>0</v>
      </c>
      <c r="X5226">
        <v>0</v>
      </c>
      <c r="Y5226">
        <v>0</v>
      </c>
      <c r="Z5226">
        <v>0</v>
      </c>
      <c r="AA5226">
        <v>0</v>
      </c>
      <c r="AB5226">
        <v>0</v>
      </c>
      <c r="AC5226">
        <v>0</v>
      </c>
      <c r="AD5226">
        <v>0</v>
      </c>
    </row>
    <row r="5227" spans="2:30" ht="15" customHeight="1" x14ac:dyDescent="0.45">
      <c r="B5227" t="s">
        <v>419</v>
      </c>
      <c r="C5227" t="s">
        <v>192</v>
      </c>
      <c r="D5227" t="s">
        <v>693</v>
      </c>
      <c r="E5227" t="s">
        <v>694</v>
      </c>
      <c r="F5227" t="s">
        <v>7313</v>
      </c>
      <c r="G5227" t="s">
        <v>422</v>
      </c>
      <c r="H5227" t="s">
        <v>526</v>
      </c>
      <c r="I5227" t="s">
        <v>527</v>
      </c>
      <c r="J5227">
        <v>1</v>
      </c>
      <c r="K5227">
        <v>35.125999999999998</v>
      </c>
      <c r="L5227">
        <v>35.771999999999998</v>
      </c>
      <c r="M5227">
        <v>36.325000000000003</v>
      </c>
      <c r="N5227">
        <v>36.808</v>
      </c>
      <c r="O5227">
        <v>37.256999999999998</v>
      </c>
      <c r="P5227">
        <v>38.002000000000002</v>
      </c>
      <c r="Q5227">
        <v>38.762</v>
      </c>
      <c r="R5227">
        <v>39.537999999999997</v>
      </c>
      <c r="S5227">
        <v>40.328000000000003</v>
      </c>
      <c r="T5227">
        <v>41.537999999999997</v>
      </c>
      <c r="U5227">
        <v>43.2</v>
      </c>
      <c r="V5227">
        <v>44.927999999999997</v>
      </c>
      <c r="W5227">
        <v>46.725000000000001</v>
      </c>
      <c r="X5227">
        <v>48.594000000000001</v>
      </c>
      <c r="Y5227">
        <v>50.536999999999999</v>
      </c>
      <c r="Z5227">
        <v>52.558999999999997</v>
      </c>
      <c r="AA5227">
        <v>54.661000000000001</v>
      </c>
      <c r="AB5227">
        <v>56.847999999999999</v>
      </c>
      <c r="AC5227">
        <v>59.122</v>
      </c>
      <c r="AD5227">
        <v>61.487000000000002</v>
      </c>
    </row>
    <row r="5228" spans="2:30" ht="15" customHeight="1" x14ac:dyDescent="0.45">
      <c r="B5228" t="s">
        <v>419</v>
      </c>
      <c r="C5228" t="s">
        <v>192</v>
      </c>
      <c r="D5228" t="s">
        <v>696</v>
      </c>
      <c r="E5228" t="s">
        <v>697</v>
      </c>
      <c r="F5228" t="s">
        <v>7314</v>
      </c>
      <c r="G5228" t="s">
        <v>422</v>
      </c>
      <c r="H5228" t="s">
        <v>526</v>
      </c>
      <c r="I5228" t="s">
        <v>527</v>
      </c>
      <c r="J5228">
        <v>1</v>
      </c>
      <c r="K5228">
        <v>8.8999999999999996E-2</v>
      </c>
      <c r="L5228">
        <v>0.107</v>
      </c>
      <c r="M5228">
        <v>0.108</v>
      </c>
      <c r="N5228">
        <v>0.11</v>
      </c>
      <c r="O5228">
        <v>0.112</v>
      </c>
      <c r="P5228">
        <v>0.113</v>
      </c>
      <c r="Q5228">
        <v>0.115</v>
      </c>
      <c r="R5228">
        <v>0.11700000000000001</v>
      </c>
      <c r="S5228">
        <v>0.12</v>
      </c>
      <c r="T5228">
        <v>0.122</v>
      </c>
      <c r="U5228">
        <v>0.126</v>
      </c>
      <c r="V5228">
        <v>0.13100000000000001</v>
      </c>
      <c r="W5228">
        <v>0.13600000000000001</v>
      </c>
      <c r="X5228">
        <v>0.14199999999999999</v>
      </c>
      <c r="Y5228">
        <v>0.14699999999999999</v>
      </c>
      <c r="Z5228">
        <v>0.153</v>
      </c>
      <c r="AA5228">
        <v>0.159</v>
      </c>
      <c r="AB5228">
        <v>0.16600000000000001</v>
      </c>
      <c r="AC5228">
        <v>0.17199999999999999</v>
      </c>
      <c r="AD5228">
        <v>0.17899999999999999</v>
      </c>
    </row>
    <row r="5229" spans="2:30" ht="15" customHeight="1" x14ac:dyDescent="0.45">
      <c r="B5229" t="s">
        <v>419</v>
      </c>
      <c r="C5229" t="s">
        <v>192</v>
      </c>
      <c r="D5229" t="s">
        <v>699</v>
      </c>
      <c r="E5229" t="s">
        <v>700</v>
      </c>
      <c r="F5229" t="s">
        <v>7315</v>
      </c>
      <c r="G5229" t="s">
        <v>422</v>
      </c>
      <c r="H5229" t="s">
        <v>526</v>
      </c>
      <c r="I5229" t="s">
        <v>527</v>
      </c>
      <c r="J5229">
        <v>1</v>
      </c>
      <c r="K5229">
        <v>20.780999999999999</v>
      </c>
      <c r="L5229">
        <v>20.295000000000002</v>
      </c>
      <c r="M5229">
        <v>22.867000000000001</v>
      </c>
      <c r="N5229">
        <v>23.742999999999999</v>
      </c>
      <c r="O5229">
        <v>23.936</v>
      </c>
      <c r="P5229">
        <v>24.553000000000001</v>
      </c>
      <c r="Q5229">
        <v>25.548999999999999</v>
      </c>
      <c r="R5229">
        <v>26.611000000000001</v>
      </c>
      <c r="S5229">
        <v>27.728000000000002</v>
      </c>
      <c r="T5229">
        <v>28.975000000000001</v>
      </c>
      <c r="U5229">
        <v>30.308</v>
      </c>
      <c r="V5229">
        <v>31.744</v>
      </c>
      <c r="W5229">
        <v>33.271000000000001</v>
      </c>
      <c r="X5229">
        <v>34.902000000000001</v>
      </c>
      <c r="Y5229">
        <v>36.631</v>
      </c>
      <c r="Z5229">
        <v>38.478999999999999</v>
      </c>
      <c r="AA5229">
        <v>40.454999999999998</v>
      </c>
      <c r="AB5229">
        <v>42.573</v>
      </c>
      <c r="AC5229">
        <v>44.850999999999999</v>
      </c>
      <c r="AD5229">
        <v>47.180999999999997</v>
      </c>
    </row>
    <row r="5230" spans="2:30" ht="15" customHeight="1" x14ac:dyDescent="0.45">
      <c r="B5230" t="s">
        <v>419</v>
      </c>
      <c r="C5230" t="s">
        <v>192</v>
      </c>
      <c r="D5230" t="s">
        <v>702</v>
      </c>
      <c r="E5230" t="s">
        <v>703</v>
      </c>
      <c r="F5230" t="s">
        <v>7316</v>
      </c>
      <c r="G5230" t="s">
        <v>422</v>
      </c>
      <c r="H5230" t="s">
        <v>526</v>
      </c>
      <c r="I5230" t="s">
        <v>527</v>
      </c>
      <c r="J5230">
        <v>2</v>
      </c>
      <c r="K5230">
        <v>53.088000000000001</v>
      </c>
      <c r="L5230">
        <v>55.677999999999997</v>
      </c>
      <c r="M5230">
        <v>56.591999999999999</v>
      </c>
      <c r="N5230">
        <v>57.34</v>
      </c>
      <c r="O5230">
        <v>58.082999999999998</v>
      </c>
      <c r="P5230">
        <v>59.231000000000002</v>
      </c>
      <c r="Q5230">
        <v>60.424999999999997</v>
      </c>
      <c r="R5230">
        <v>61.664000000000001</v>
      </c>
      <c r="S5230">
        <v>62.918999999999997</v>
      </c>
      <c r="T5230">
        <v>64.745000000000005</v>
      </c>
      <c r="U5230">
        <v>67.180999999999997</v>
      </c>
      <c r="V5230">
        <v>69.713999999999999</v>
      </c>
      <c r="W5230">
        <v>72.343000000000004</v>
      </c>
      <c r="X5230">
        <v>75.075000000000003</v>
      </c>
      <c r="Y5230">
        <v>77.911000000000001</v>
      </c>
      <c r="Z5230">
        <v>80.855000000000004</v>
      </c>
      <c r="AA5230">
        <v>83.912999999999997</v>
      </c>
      <c r="AB5230">
        <v>87.088999999999999</v>
      </c>
      <c r="AC5230">
        <v>90.385999999999996</v>
      </c>
      <c r="AD5230">
        <v>93.814999999999998</v>
      </c>
    </row>
    <row r="5231" spans="2:30" ht="15" customHeight="1" x14ac:dyDescent="0.45">
      <c r="B5231" t="s">
        <v>419</v>
      </c>
      <c r="C5231" t="s">
        <v>192</v>
      </c>
      <c r="D5231" t="s">
        <v>705</v>
      </c>
      <c r="E5231" t="s">
        <v>706</v>
      </c>
      <c r="F5231" t="s">
        <v>7317</v>
      </c>
      <c r="G5231" t="s">
        <v>422</v>
      </c>
      <c r="H5231" t="s">
        <v>526</v>
      </c>
      <c r="I5231" t="s">
        <v>527</v>
      </c>
      <c r="J5231">
        <v>2</v>
      </c>
      <c r="K5231">
        <v>53.088000000000001</v>
      </c>
      <c r="L5231">
        <v>55.677999999999997</v>
      </c>
      <c r="M5231">
        <v>56.591999999999999</v>
      </c>
      <c r="N5231">
        <v>57.34</v>
      </c>
      <c r="O5231">
        <v>58.082999999999998</v>
      </c>
      <c r="P5231">
        <v>59.231000000000002</v>
      </c>
      <c r="Q5231">
        <v>60.424999999999997</v>
      </c>
      <c r="R5231">
        <v>61.664000000000001</v>
      </c>
      <c r="S5231">
        <v>62.918999999999997</v>
      </c>
      <c r="T5231">
        <v>64.745000000000005</v>
      </c>
      <c r="U5231">
        <v>67.180999999999997</v>
      </c>
      <c r="V5231">
        <v>69.713999999999999</v>
      </c>
      <c r="W5231">
        <v>72.343000000000004</v>
      </c>
      <c r="X5231">
        <v>75.075000000000003</v>
      </c>
      <c r="Y5231">
        <v>77.911000000000001</v>
      </c>
      <c r="Z5231">
        <v>80.855000000000004</v>
      </c>
      <c r="AA5231">
        <v>83.912999999999997</v>
      </c>
      <c r="AB5231">
        <v>87.088999999999999</v>
      </c>
      <c r="AC5231">
        <v>90.385999999999996</v>
      </c>
      <c r="AD5231">
        <v>93.814999999999998</v>
      </c>
    </row>
    <row r="5232" spans="2:30" ht="15" customHeight="1" x14ac:dyDescent="0.45">
      <c r="B5232" t="s">
        <v>419</v>
      </c>
      <c r="C5232" t="s">
        <v>192</v>
      </c>
      <c r="D5232" t="s">
        <v>708</v>
      </c>
      <c r="E5232" t="s">
        <v>709</v>
      </c>
      <c r="F5232" t="s">
        <v>7318</v>
      </c>
      <c r="G5232" t="s">
        <v>422</v>
      </c>
      <c r="H5232" t="s">
        <v>526</v>
      </c>
      <c r="I5232" t="s">
        <v>527</v>
      </c>
      <c r="J5232">
        <v>2</v>
      </c>
      <c r="K5232">
        <v>1.9179999999999999</v>
      </c>
      <c r="L5232">
        <v>1.9239999999999999</v>
      </c>
      <c r="M5232">
        <v>1.95</v>
      </c>
      <c r="N5232">
        <v>1.9530000000000001</v>
      </c>
      <c r="O5232">
        <v>1.9530000000000001</v>
      </c>
      <c r="P5232">
        <v>1.9550000000000001</v>
      </c>
      <c r="Q5232">
        <v>1.9590000000000001</v>
      </c>
      <c r="R5232">
        <v>1.9630000000000001</v>
      </c>
      <c r="S5232">
        <v>1.966</v>
      </c>
      <c r="T5232">
        <v>1.97</v>
      </c>
      <c r="U5232">
        <v>1.96</v>
      </c>
      <c r="V5232">
        <v>1.95</v>
      </c>
      <c r="W5232">
        <v>1.94</v>
      </c>
      <c r="X5232">
        <v>1.931</v>
      </c>
      <c r="Y5232">
        <v>1.9219999999999999</v>
      </c>
      <c r="Z5232">
        <v>1.9119999999999999</v>
      </c>
      <c r="AA5232">
        <v>1.903</v>
      </c>
      <c r="AB5232">
        <v>1.8939999999999999</v>
      </c>
      <c r="AC5232">
        <v>1.887</v>
      </c>
      <c r="AD5232">
        <v>1.879</v>
      </c>
    </row>
    <row r="5233" spans="2:30" ht="15" customHeight="1" x14ac:dyDescent="0.45">
      <c r="B5233" t="s">
        <v>419</v>
      </c>
      <c r="C5233" t="s">
        <v>192</v>
      </c>
      <c r="D5233" t="s">
        <v>711</v>
      </c>
      <c r="E5233" t="s">
        <v>712</v>
      </c>
      <c r="F5233" t="s">
        <v>7319</v>
      </c>
      <c r="G5233" t="s">
        <v>422</v>
      </c>
      <c r="H5233" t="s">
        <v>526</v>
      </c>
      <c r="I5233" t="s">
        <v>527</v>
      </c>
      <c r="J5233">
        <v>2</v>
      </c>
      <c r="K5233">
        <v>0.16600000000000001</v>
      </c>
      <c r="L5233">
        <v>0.16600000000000001</v>
      </c>
      <c r="M5233">
        <v>0.19500000000000001</v>
      </c>
      <c r="N5233">
        <v>0.21099999999999999</v>
      </c>
      <c r="O5233">
        <v>0.217</v>
      </c>
      <c r="P5233">
        <v>0.222</v>
      </c>
      <c r="Q5233">
        <v>0.23</v>
      </c>
      <c r="R5233">
        <v>0.23799999999999999</v>
      </c>
      <c r="S5233">
        <v>0.246</v>
      </c>
      <c r="T5233">
        <v>0.254</v>
      </c>
      <c r="U5233">
        <v>0.26200000000000001</v>
      </c>
      <c r="V5233">
        <v>0.27</v>
      </c>
      <c r="W5233">
        <v>0.27800000000000002</v>
      </c>
      <c r="X5233">
        <v>0.28699999999999998</v>
      </c>
      <c r="Y5233">
        <v>0.29499999999999998</v>
      </c>
      <c r="Z5233">
        <v>0.30399999999999999</v>
      </c>
      <c r="AA5233">
        <v>0.313</v>
      </c>
      <c r="AB5233">
        <v>0.32100000000000001</v>
      </c>
      <c r="AC5233">
        <v>0.33100000000000002</v>
      </c>
      <c r="AD5233">
        <v>0.34399999999999997</v>
      </c>
    </row>
    <row r="5234" spans="2:30" ht="15" customHeight="1" x14ac:dyDescent="0.45">
      <c r="B5234" t="s">
        <v>419</v>
      </c>
      <c r="C5234" t="s">
        <v>192</v>
      </c>
      <c r="D5234" t="s">
        <v>687</v>
      </c>
      <c r="E5234" t="s">
        <v>714</v>
      </c>
      <c r="F5234" t="s">
        <v>7320</v>
      </c>
      <c r="G5234" t="s">
        <v>422</v>
      </c>
      <c r="H5234" t="s">
        <v>526</v>
      </c>
      <c r="I5234" t="s">
        <v>527</v>
      </c>
      <c r="J5234">
        <v>2</v>
      </c>
      <c r="K5234">
        <v>15.788</v>
      </c>
      <c r="L5234">
        <v>17.709</v>
      </c>
      <c r="M5234">
        <v>18.013999999999999</v>
      </c>
      <c r="N5234">
        <v>18.257999999999999</v>
      </c>
      <c r="O5234">
        <v>18.544</v>
      </c>
      <c r="P5234">
        <v>18.939</v>
      </c>
      <c r="Q5234">
        <v>19.359000000000002</v>
      </c>
      <c r="R5234">
        <v>19.808</v>
      </c>
      <c r="S5234">
        <v>20.257999999999999</v>
      </c>
      <c r="T5234">
        <v>20.86</v>
      </c>
      <c r="U5234">
        <v>21.634</v>
      </c>
      <c r="V5234">
        <v>22.434999999999999</v>
      </c>
      <c r="W5234">
        <v>23.263999999999999</v>
      </c>
      <c r="X5234">
        <v>24.122</v>
      </c>
      <c r="Y5234">
        <v>25.009</v>
      </c>
      <c r="Z5234">
        <v>25.927</v>
      </c>
      <c r="AA5234">
        <v>26.876999999999999</v>
      </c>
      <c r="AB5234">
        <v>27.859000000000002</v>
      </c>
      <c r="AC5234">
        <v>28.875</v>
      </c>
      <c r="AD5234">
        <v>29.925999999999998</v>
      </c>
    </row>
    <row r="5235" spans="2:30" ht="15" customHeight="1" x14ac:dyDescent="0.45">
      <c r="B5235" t="s">
        <v>419</v>
      </c>
      <c r="C5235" t="s">
        <v>192</v>
      </c>
      <c r="D5235" t="s">
        <v>716</v>
      </c>
      <c r="E5235" t="s">
        <v>717</v>
      </c>
      <c r="F5235" t="s">
        <v>7321</v>
      </c>
      <c r="G5235" t="s">
        <v>422</v>
      </c>
      <c r="H5235" t="s">
        <v>526</v>
      </c>
      <c r="I5235" t="s">
        <v>527</v>
      </c>
      <c r="J5235">
        <v>2</v>
      </c>
      <c r="K5235">
        <v>0</v>
      </c>
      <c r="L5235">
        <v>0</v>
      </c>
      <c r="M5235">
        <v>0</v>
      </c>
      <c r="N5235">
        <v>0</v>
      </c>
      <c r="O5235">
        <v>0</v>
      </c>
      <c r="P5235">
        <v>0</v>
      </c>
      <c r="Q5235">
        <v>0</v>
      </c>
      <c r="R5235">
        <v>0</v>
      </c>
      <c r="S5235">
        <v>0</v>
      </c>
      <c r="T5235">
        <v>0</v>
      </c>
      <c r="U5235">
        <v>0</v>
      </c>
      <c r="V5235">
        <v>0</v>
      </c>
      <c r="W5235">
        <v>0</v>
      </c>
      <c r="X5235">
        <v>0</v>
      </c>
      <c r="Y5235">
        <v>0</v>
      </c>
      <c r="Z5235">
        <v>0</v>
      </c>
      <c r="AA5235">
        <v>0</v>
      </c>
      <c r="AB5235">
        <v>0</v>
      </c>
      <c r="AC5235">
        <v>0</v>
      </c>
      <c r="AD5235">
        <v>0</v>
      </c>
    </row>
    <row r="5236" spans="2:30" ht="15" customHeight="1" x14ac:dyDescent="0.45">
      <c r="B5236" t="s">
        <v>419</v>
      </c>
      <c r="C5236" t="s">
        <v>192</v>
      </c>
      <c r="D5236" t="s">
        <v>719</v>
      </c>
      <c r="E5236" t="s">
        <v>720</v>
      </c>
      <c r="F5236" t="s">
        <v>7322</v>
      </c>
      <c r="G5236" t="s">
        <v>422</v>
      </c>
      <c r="H5236" t="s">
        <v>526</v>
      </c>
      <c r="I5236" t="s">
        <v>527</v>
      </c>
      <c r="J5236">
        <v>2</v>
      </c>
      <c r="K5236">
        <v>35.125999999999998</v>
      </c>
      <c r="L5236">
        <v>35.771999999999998</v>
      </c>
      <c r="M5236">
        <v>36.325000000000003</v>
      </c>
      <c r="N5236">
        <v>36.808</v>
      </c>
      <c r="O5236">
        <v>37.256999999999998</v>
      </c>
      <c r="P5236">
        <v>38.002000000000002</v>
      </c>
      <c r="Q5236">
        <v>38.762</v>
      </c>
      <c r="R5236">
        <v>39.537999999999997</v>
      </c>
      <c r="S5236">
        <v>40.328000000000003</v>
      </c>
      <c r="T5236">
        <v>41.537999999999997</v>
      </c>
      <c r="U5236">
        <v>43.2</v>
      </c>
      <c r="V5236">
        <v>44.927999999999997</v>
      </c>
      <c r="W5236">
        <v>46.725000000000001</v>
      </c>
      <c r="X5236">
        <v>48.594000000000001</v>
      </c>
      <c r="Y5236">
        <v>50.536999999999999</v>
      </c>
      <c r="Z5236">
        <v>52.558999999999997</v>
      </c>
      <c r="AA5236">
        <v>54.661000000000001</v>
      </c>
      <c r="AB5236">
        <v>56.847999999999999</v>
      </c>
      <c r="AC5236">
        <v>59.122</v>
      </c>
      <c r="AD5236">
        <v>61.487000000000002</v>
      </c>
    </row>
    <row r="5237" spans="2:30" ht="15" customHeight="1" x14ac:dyDescent="0.45">
      <c r="B5237" t="s">
        <v>419</v>
      </c>
      <c r="C5237" t="s">
        <v>192</v>
      </c>
      <c r="D5237" t="s">
        <v>722</v>
      </c>
      <c r="E5237" t="s">
        <v>723</v>
      </c>
      <c r="F5237" t="s">
        <v>7323</v>
      </c>
      <c r="G5237" t="s">
        <v>422</v>
      </c>
      <c r="H5237" t="s">
        <v>526</v>
      </c>
      <c r="I5237" t="s">
        <v>527</v>
      </c>
      <c r="J5237">
        <v>2</v>
      </c>
      <c r="K5237">
        <v>8.8999999999999996E-2</v>
      </c>
      <c r="L5237">
        <v>0.107</v>
      </c>
      <c r="M5237">
        <v>0.108</v>
      </c>
      <c r="N5237">
        <v>0.11</v>
      </c>
      <c r="O5237">
        <v>0.112</v>
      </c>
      <c r="P5237">
        <v>0.113</v>
      </c>
      <c r="Q5237">
        <v>0.115</v>
      </c>
      <c r="R5237">
        <v>0.11700000000000001</v>
      </c>
      <c r="S5237">
        <v>0.12</v>
      </c>
      <c r="T5237">
        <v>0.122</v>
      </c>
      <c r="U5237">
        <v>0.126</v>
      </c>
      <c r="V5237">
        <v>0.13100000000000001</v>
      </c>
      <c r="W5237">
        <v>0.13600000000000001</v>
      </c>
      <c r="X5237">
        <v>0.14199999999999999</v>
      </c>
      <c r="Y5237">
        <v>0.14699999999999999</v>
      </c>
      <c r="Z5237">
        <v>0.153</v>
      </c>
      <c r="AA5237">
        <v>0.159</v>
      </c>
      <c r="AB5237">
        <v>0.16600000000000001</v>
      </c>
      <c r="AC5237">
        <v>0.17199999999999999</v>
      </c>
      <c r="AD5237">
        <v>0.17899999999999999</v>
      </c>
    </row>
    <row r="5238" spans="2:30" ht="15" customHeight="1" x14ac:dyDescent="0.45">
      <c r="B5238" t="s">
        <v>419</v>
      </c>
      <c r="C5238" t="s">
        <v>192</v>
      </c>
      <c r="D5238" t="s">
        <v>725</v>
      </c>
      <c r="E5238" t="s">
        <v>726</v>
      </c>
      <c r="F5238" t="s">
        <v>7324</v>
      </c>
      <c r="G5238" t="s">
        <v>422</v>
      </c>
      <c r="H5238" t="s">
        <v>526</v>
      </c>
      <c r="I5238" t="s">
        <v>527</v>
      </c>
      <c r="J5238">
        <v>2</v>
      </c>
      <c r="K5238">
        <v>20.780999999999999</v>
      </c>
      <c r="L5238">
        <v>20.295000000000002</v>
      </c>
      <c r="M5238">
        <v>22.867000000000001</v>
      </c>
      <c r="N5238">
        <v>23.742999999999999</v>
      </c>
      <c r="O5238">
        <v>23.936</v>
      </c>
      <c r="P5238">
        <v>24.553000000000001</v>
      </c>
      <c r="Q5238">
        <v>25.548999999999999</v>
      </c>
      <c r="R5238">
        <v>26.611000000000001</v>
      </c>
      <c r="S5238">
        <v>27.728000000000002</v>
      </c>
      <c r="T5238">
        <v>28.975000000000001</v>
      </c>
      <c r="U5238">
        <v>30.308</v>
      </c>
      <c r="V5238">
        <v>31.744</v>
      </c>
      <c r="W5238">
        <v>33.271000000000001</v>
      </c>
      <c r="X5238">
        <v>34.902000000000001</v>
      </c>
      <c r="Y5238">
        <v>36.631</v>
      </c>
      <c r="Z5238">
        <v>38.478999999999999</v>
      </c>
      <c r="AA5238">
        <v>40.454999999999998</v>
      </c>
      <c r="AB5238">
        <v>42.573</v>
      </c>
      <c r="AC5238">
        <v>44.850999999999999</v>
      </c>
      <c r="AD5238">
        <v>47.180999999999997</v>
      </c>
    </row>
    <row r="5239" spans="2:30" ht="15" customHeight="1" x14ac:dyDescent="0.45">
      <c r="B5239" t="s">
        <v>419</v>
      </c>
      <c r="C5239" t="s">
        <v>192</v>
      </c>
      <c r="D5239" t="s">
        <v>728</v>
      </c>
      <c r="E5239" t="s">
        <v>729</v>
      </c>
      <c r="F5239" t="s">
        <v>7325</v>
      </c>
      <c r="G5239" t="s">
        <v>422</v>
      </c>
      <c r="H5239" t="s">
        <v>526</v>
      </c>
      <c r="I5239" t="s">
        <v>731</v>
      </c>
      <c r="J5239">
        <v>1</v>
      </c>
      <c r="K5239">
        <v>100</v>
      </c>
      <c r="L5239">
        <v>102.79199</v>
      </c>
      <c r="M5239">
        <v>112.47463999999999</v>
      </c>
      <c r="N5239">
        <v>116.61282</v>
      </c>
      <c r="O5239">
        <v>118.14263</v>
      </c>
      <c r="P5239">
        <v>120.9152</v>
      </c>
      <c r="Q5239">
        <v>124.99099</v>
      </c>
      <c r="R5239">
        <v>129.24015</v>
      </c>
      <c r="S5239">
        <v>133.60122999999999</v>
      </c>
      <c r="T5239">
        <v>138.44519</v>
      </c>
      <c r="U5239">
        <v>143.92158000000001</v>
      </c>
      <c r="V5239">
        <v>149.97976</v>
      </c>
      <c r="W5239">
        <v>156.35128</v>
      </c>
      <c r="X5239">
        <v>163.06502</v>
      </c>
      <c r="Y5239">
        <v>170.11463000000001</v>
      </c>
      <c r="Z5239">
        <v>177.55208999999999</v>
      </c>
      <c r="AA5239">
        <v>185.40349000000001</v>
      </c>
      <c r="AB5239">
        <v>193.70976999999999</v>
      </c>
      <c r="AC5239">
        <v>202.51954000000001</v>
      </c>
      <c r="AD5239">
        <v>211.55708000000001</v>
      </c>
    </row>
    <row r="5240" spans="2:30" ht="15" customHeight="1" x14ac:dyDescent="0.45">
      <c r="B5240" t="s">
        <v>419</v>
      </c>
      <c r="C5240" t="s">
        <v>192</v>
      </c>
      <c r="D5240" t="s">
        <v>732</v>
      </c>
      <c r="E5240" t="s">
        <v>733</v>
      </c>
      <c r="F5240" t="s">
        <v>7326</v>
      </c>
      <c r="G5240" t="s">
        <v>422</v>
      </c>
      <c r="H5240" t="s">
        <v>526</v>
      </c>
      <c r="I5240" t="s">
        <v>731</v>
      </c>
      <c r="J5240">
        <v>2</v>
      </c>
      <c r="K5240">
        <v>100</v>
      </c>
      <c r="L5240">
        <v>102.79199</v>
      </c>
      <c r="M5240">
        <v>112.47463999999999</v>
      </c>
      <c r="N5240">
        <v>116.61282</v>
      </c>
      <c r="O5240">
        <v>118.14263</v>
      </c>
      <c r="P5240">
        <v>120.45231</v>
      </c>
      <c r="Q5240">
        <v>124.51093</v>
      </c>
      <c r="R5240">
        <v>128.74305000000001</v>
      </c>
      <c r="S5240">
        <v>133.08797999999999</v>
      </c>
      <c r="T5240">
        <v>137.91540000000001</v>
      </c>
      <c r="U5240">
        <v>143.37700000000001</v>
      </c>
      <c r="V5240">
        <v>149.42032</v>
      </c>
      <c r="W5240">
        <v>155.77692999999999</v>
      </c>
      <c r="X5240">
        <v>162.47573</v>
      </c>
      <c r="Y5240">
        <v>169.51056</v>
      </c>
      <c r="Z5240">
        <v>176.93322000000001</v>
      </c>
      <c r="AA5240">
        <v>184.76983000000001</v>
      </c>
      <c r="AB5240">
        <v>193.06118000000001</v>
      </c>
      <c r="AC5240">
        <v>201.85604000000001</v>
      </c>
      <c r="AD5240">
        <v>211.56593000000001</v>
      </c>
    </row>
    <row r="5241" spans="2:30" ht="15" customHeight="1" x14ac:dyDescent="0.45">
      <c r="B5241" t="s">
        <v>419</v>
      </c>
      <c r="C5241" t="s">
        <v>192</v>
      </c>
      <c r="D5241" t="s">
        <v>735</v>
      </c>
      <c r="E5241" t="s">
        <v>736</v>
      </c>
      <c r="F5241" t="s">
        <v>7327</v>
      </c>
      <c r="G5241" t="s">
        <v>422</v>
      </c>
      <c r="H5241" t="s">
        <v>738</v>
      </c>
      <c r="I5241" t="s">
        <v>424</v>
      </c>
      <c r="J5241">
        <v>2</v>
      </c>
      <c r="K5241">
        <v>0</v>
      </c>
      <c r="L5241">
        <v>0</v>
      </c>
      <c r="M5241">
        <v>0</v>
      </c>
      <c r="N5241">
        <v>0</v>
      </c>
      <c r="O5241">
        <v>0</v>
      </c>
      <c r="P5241">
        <v>-4.0000000000000001E-3</v>
      </c>
      <c r="Q5241">
        <v>-4.0000000000000001E-3</v>
      </c>
      <c r="R5241">
        <v>-4.0000000000000001E-3</v>
      </c>
      <c r="S5241">
        <v>-4.0000000000000001E-3</v>
      </c>
      <c r="T5241">
        <v>-4.0000000000000001E-3</v>
      </c>
      <c r="U5241">
        <v>-4.0000000000000001E-3</v>
      </c>
      <c r="V5241">
        <v>-4.0000000000000001E-3</v>
      </c>
      <c r="W5241">
        <v>-4.0000000000000001E-3</v>
      </c>
      <c r="X5241">
        <v>-4.0000000000000001E-3</v>
      </c>
      <c r="Y5241">
        <v>-4.0000000000000001E-3</v>
      </c>
      <c r="Z5241">
        <v>-3.0000000000000001E-3</v>
      </c>
      <c r="AA5241">
        <v>-3.0000000000000001E-3</v>
      </c>
      <c r="AB5241">
        <v>-3.0000000000000001E-3</v>
      </c>
      <c r="AC5241">
        <v>-3.0000000000000001E-3</v>
      </c>
      <c r="AD5241">
        <v>0</v>
      </c>
    </row>
    <row r="5242" spans="2:30" ht="15" customHeight="1" x14ac:dyDescent="0.45">
      <c r="B5242" t="s">
        <v>419</v>
      </c>
      <c r="C5242" t="s">
        <v>192</v>
      </c>
      <c r="D5242" t="s">
        <v>739</v>
      </c>
      <c r="E5242" t="s">
        <v>740</v>
      </c>
      <c r="F5242" t="s">
        <v>7328</v>
      </c>
      <c r="G5242" t="s">
        <v>422</v>
      </c>
      <c r="H5242" t="s">
        <v>742</v>
      </c>
      <c r="I5242" t="s">
        <v>743</v>
      </c>
      <c r="J5242">
        <v>1</v>
      </c>
      <c r="K5242" t="s">
        <v>744</v>
      </c>
    </row>
    <row r="5243" spans="2:30" ht="15" customHeight="1" x14ac:dyDescent="0.45">
      <c r="B5243" t="s">
        <v>419</v>
      </c>
      <c r="D5243" t="s">
        <v>745</v>
      </c>
      <c r="E5243" t="s">
        <v>746</v>
      </c>
      <c r="F5243" t="s">
        <v>7329</v>
      </c>
      <c r="G5243" t="s">
        <v>422</v>
      </c>
      <c r="H5243" t="s">
        <v>748</v>
      </c>
      <c r="I5243" t="s">
        <v>743</v>
      </c>
      <c r="J5243">
        <v>1</v>
      </c>
      <c r="K5243">
        <v>1</v>
      </c>
    </row>
    <row r="5244" spans="2:30" ht="15" customHeight="1" x14ac:dyDescent="0.45">
      <c r="B5244" t="s">
        <v>419</v>
      </c>
      <c r="C5244" t="s">
        <v>192</v>
      </c>
      <c r="D5244" t="s">
        <v>749</v>
      </c>
      <c r="E5244" t="s">
        <v>750</v>
      </c>
      <c r="F5244" t="s">
        <v>7330</v>
      </c>
      <c r="G5244" t="s">
        <v>422</v>
      </c>
      <c r="H5244" t="s">
        <v>752</v>
      </c>
      <c r="I5244" t="s">
        <v>743</v>
      </c>
      <c r="J5244">
        <v>1</v>
      </c>
      <c r="K5244" t="e">
        <f>#VALUE!</f>
        <v>#VALUE!</v>
      </c>
    </row>
    <row r="5245" spans="2:30" ht="15" customHeight="1" x14ac:dyDescent="0.45">
      <c r="B5245" t="s">
        <v>419</v>
      </c>
      <c r="C5245" t="s">
        <v>192</v>
      </c>
      <c r="D5245" t="s">
        <v>753</v>
      </c>
      <c r="E5245" t="s">
        <v>754</v>
      </c>
      <c r="F5245" t="s">
        <v>7331</v>
      </c>
      <c r="G5245" t="s">
        <v>422</v>
      </c>
      <c r="H5245" t="s">
        <v>756</v>
      </c>
      <c r="I5245" t="s">
        <v>743</v>
      </c>
      <c r="J5245">
        <v>1</v>
      </c>
      <c r="K5245" t="e">
        <f>#VALUE!</f>
        <v>#VALUE!</v>
      </c>
    </row>
    <row r="5246" spans="2:30" ht="15" customHeight="1" x14ac:dyDescent="0.45">
      <c r="B5246" t="s">
        <v>419</v>
      </c>
      <c r="C5246" t="s">
        <v>192</v>
      </c>
      <c r="D5246" t="s">
        <v>757</v>
      </c>
      <c r="E5246" t="s">
        <v>758</v>
      </c>
      <c r="F5246" t="s">
        <v>7332</v>
      </c>
      <c r="G5246" t="s">
        <v>422</v>
      </c>
      <c r="H5246" t="s">
        <v>760</v>
      </c>
      <c r="I5246" t="s">
        <v>731</v>
      </c>
      <c r="J5246">
        <v>1</v>
      </c>
      <c r="K5246" t="e">
        <f>#VALUE!</f>
        <v>#VALUE!</v>
      </c>
      <c r="L5246" t="e">
        <f>#VALUE!</f>
        <v>#VALUE!</v>
      </c>
      <c r="M5246" t="e">
        <f>#VALUE!</f>
        <v>#VALUE!</v>
      </c>
      <c r="N5246" t="e">
        <f>#VALUE!</f>
        <v>#VALUE!</v>
      </c>
      <c r="O5246" t="e">
        <f>#VALUE!</f>
        <v>#VALUE!</v>
      </c>
      <c r="P5246" t="e">
        <f>#VALUE!</f>
        <v>#VALUE!</v>
      </c>
      <c r="Q5246" t="e">
        <f>#VALUE!</f>
        <v>#VALUE!</v>
      </c>
      <c r="R5246" t="e">
        <f>#VALUE!</f>
        <v>#VALUE!</v>
      </c>
      <c r="S5246" t="e">
        <f>#VALUE!</f>
        <v>#VALUE!</v>
      </c>
      <c r="T5246" t="e">
        <f>#VALUE!</f>
        <v>#VALUE!</v>
      </c>
      <c r="U5246" t="e">
        <f>#VALUE!</f>
        <v>#VALUE!</v>
      </c>
      <c r="V5246" t="e">
        <f>#VALUE!</f>
        <v>#VALUE!</v>
      </c>
      <c r="W5246" t="e">
        <f>#VALUE!</f>
        <v>#VALUE!</v>
      </c>
      <c r="X5246" t="e">
        <f>#VALUE!</f>
        <v>#VALUE!</v>
      </c>
      <c r="Y5246" t="e">
        <f>#VALUE!</f>
        <v>#VALUE!</v>
      </c>
      <c r="Z5246" t="e">
        <f>#VALUE!</f>
        <v>#VALUE!</v>
      </c>
      <c r="AA5246" t="e">
        <f>#VALUE!</f>
        <v>#VALUE!</v>
      </c>
      <c r="AB5246" t="e">
        <f>#VALUE!</f>
        <v>#VALUE!</v>
      </c>
      <c r="AC5246" t="e">
        <f>#VALUE!</f>
        <v>#VALUE!</v>
      </c>
      <c r="AD5246" t="e">
        <f>#VALUE!</f>
        <v>#VALUE!</v>
      </c>
    </row>
    <row r="5247" spans="2:30" ht="15" customHeight="1" x14ac:dyDescent="0.45">
      <c r="B5247" t="s">
        <v>419</v>
      </c>
      <c r="C5247" t="s">
        <v>192</v>
      </c>
      <c r="D5247" t="s">
        <v>761</v>
      </c>
      <c r="E5247" t="s">
        <v>762</v>
      </c>
      <c r="F5247" t="s">
        <v>7333</v>
      </c>
      <c r="G5247" t="s">
        <v>422</v>
      </c>
      <c r="H5247" t="s">
        <v>764</v>
      </c>
      <c r="I5247" t="s">
        <v>731</v>
      </c>
      <c r="J5247">
        <v>1</v>
      </c>
      <c r="K5247" t="s">
        <v>765</v>
      </c>
      <c r="L5247" t="s">
        <v>765</v>
      </c>
      <c r="M5247" t="s">
        <v>765</v>
      </c>
      <c r="N5247" t="s">
        <v>765</v>
      </c>
      <c r="O5247" t="s">
        <v>765</v>
      </c>
      <c r="P5247" t="s">
        <v>765</v>
      </c>
      <c r="Q5247" t="s">
        <v>765</v>
      </c>
      <c r="R5247" t="s">
        <v>765</v>
      </c>
      <c r="S5247" t="s">
        <v>765</v>
      </c>
      <c r="T5247" t="s">
        <v>765</v>
      </c>
      <c r="U5247" t="s">
        <v>765</v>
      </c>
      <c r="V5247" t="s">
        <v>765</v>
      </c>
      <c r="W5247" t="s">
        <v>765</v>
      </c>
      <c r="X5247" t="s">
        <v>765</v>
      </c>
      <c r="Y5247" t="s">
        <v>765</v>
      </c>
      <c r="Z5247" t="s">
        <v>765</v>
      </c>
      <c r="AA5247" t="s">
        <v>765</v>
      </c>
      <c r="AB5247" t="s">
        <v>765</v>
      </c>
      <c r="AC5247" t="s">
        <v>765</v>
      </c>
      <c r="AD5247" t="s">
        <v>765</v>
      </c>
    </row>
    <row r="5248" spans="2:30" ht="15" customHeight="1" x14ac:dyDescent="0.45">
      <c r="B5248" t="s">
        <v>419</v>
      </c>
      <c r="C5248" t="s">
        <v>192</v>
      </c>
      <c r="D5248" t="s">
        <v>766</v>
      </c>
      <c r="E5248" t="s">
        <v>767</v>
      </c>
      <c r="F5248" t="s">
        <v>7334</v>
      </c>
      <c r="G5248" t="s">
        <v>422</v>
      </c>
      <c r="H5248" t="s">
        <v>769</v>
      </c>
      <c r="I5248" t="s">
        <v>770</v>
      </c>
      <c r="J5248">
        <v>1</v>
      </c>
      <c r="K5248" t="e">
        <f>#VALUE!</f>
        <v>#VALUE!</v>
      </c>
      <c r="L5248" t="e">
        <f>#VALUE!</f>
        <v>#VALUE!</v>
      </c>
      <c r="M5248" t="e">
        <f>#VALUE!</f>
        <v>#VALUE!</v>
      </c>
      <c r="N5248" t="e">
        <f>#VALUE!</f>
        <v>#VALUE!</v>
      </c>
      <c r="O5248" t="e">
        <f>#VALUE!</f>
        <v>#VALUE!</v>
      </c>
      <c r="P5248" t="e">
        <f>#VALUE!</f>
        <v>#VALUE!</v>
      </c>
      <c r="Q5248" t="e">
        <f>#VALUE!</f>
        <v>#VALUE!</v>
      </c>
      <c r="R5248" t="e">
        <f>#VALUE!</f>
        <v>#VALUE!</v>
      </c>
      <c r="S5248" t="e">
        <f>#VALUE!</f>
        <v>#VALUE!</v>
      </c>
      <c r="T5248" t="e">
        <f>#VALUE!</f>
        <v>#VALUE!</v>
      </c>
      <c r="U5248" t="e">
        <f>#VALUE!</f>
        <v>#VALUE!</v>
      </c>
      <c r="V5248" t="e">
        <f>#VALUE!</f>
        <v>#VALUE!</v>
      </c>
      <c r="W5248" t="e">
        <f>#VALUE!</f>
        <v>#VALUE!</v>
      </c>
      <c r="X5248" t="e">
        <f>#VALUE!</f>
        <v>#VALUE!</v>
      </c>
      <c r="Y5248" t="e">
        <f>#VALUE!</f>
        <v>#VALUE!</v>
      </c>
      <c r="Z5248" t="e">
        <f>#VALUE!</f>
        <v>#VALUE!</v>
      </c>
      <c r="AA5248" t="e">
        <f>#VALUE!</f>
        <v>#VALUE!</v>
      </c>
      <c r="AB5248" t="e">
        <f>#VALUE!</f>
        <v>#VALUE!</v>
      </c>
      <c r="AC5248" t="e">
        <f>#VALUE!</f>
        <v>#VALUE!</v>
      </c>
      <c r="AD5248" t="e">
        <f>#VALUE!</f>
        <v>#VALUE!</v>
      </c>
    </row>
    <row r="5249" spans="2:30" ht="15" customHeight="1" x14ac:dyDescent="0.45">
      <c r="B5249" t="s">
        <v>419</v>
      </c>
      <c r="C5249" t="s">
        <v>192</v>
      </c>
      <c r="D5249" t="s">
        <v>771</v>
      </c>
      <c r="E5249" t="s">
        <v>772</v>
      </c>
      <c r="F5249" t="s">
        <v>7335</v>
      </c>
      <c r="G5249" t="s">
        <v>422</v>
      </c>
      <c r="H5249" t="s">
        <v>774</v>
      </c>
      <c r="I5249" t="s">
        <v>770</v>
      </c>
      <c r="J5249">
        <v>1</v>
      </c>
      <c r="K5249" t="s">
        <v>765</v>
      </c>
      <c r="L5249" t="s">
        <v>765</v>
      </c>
      <c r="M5249" t="s">
        <v>765</v>
      </c>
      <c r="N5249" t="s">
        <v>765</v>
      </c>
      <c r="O5249" t="s">
        <v>765</v>
      </c>
      <c r="P5249" t="s">
        <v>765</v>
      </c>
      <c r="Q5249" t="s">
        <v>765</v>
      </c>
      <c r="R5249" t="s">
        <v>765</v>
      </c>
      <c r="S5249" t="s">
        <v>765</v>
      </c>
      <c r="T5249" t="s">
        <v>765</v>
      </c>
      <c r="U5249" t="s">
        <v>765</v>
      </c>
      <c r="V5249" t="s">
        <v>765</v>
      </c>
      <c r="W5249" t="s">
        <v>765</v>
      </c>
      <c r="X5249" t="s">
        <v>765</v>
      </c>
      <c r="Y5249" t="s">
        <v>765</v>
      </c>
      <c r="Z5249" t="s">
        <v>765</v>
      </c>
      <c r="AA5249" t="s">
        <v>765</v>
      </c>
      <c r="AB5249" t="s">
        <v>765</v>
      </c>
      <c r="AC5249" t="s">
        <v>765</v>
      </c>
      <c r="AD5249" t="s">
        <v>765</v>
      </c>
    </row>
    <row r="5250" spans="2:30" ht="15" customHeight="1" x14ac:dyDescent="0.45">
      <c r="B5250" t="s">
        <v>419</v>
      </c>
      <c r="C5250" t="s">
        <v>192</v>
      </c>
      <c r="D5250" t="s">
        <v>775</v>
      </c>
      <c r="E5250" t="s">
        <v>776</v>
      </c>
      <c r="F5250" t="s">
        <v>7336</v>
      </c>
      <c r="G5250" t="s">
        <v>422</v>
      </c>
      <c r="H5250" t="s">
        <v>778</v>
      </c>
      <c r="I5250" t="s">
        <v>779</v>
      </c>
      <c r="J5250">
        <v>1</v>
      </c>
      <c r="K5250" t="e">
        <f>#VALUE!</f>
        <v>#VALUE!</v>
      </c>
    </row>
    <row r="5251" spans="2:30" ht="15" customHeight="1" x14ac:dyDescent="0.45">
      <c r="B5251" t="s">
        <v>419</v>
      </c>
      <c r="C5251" t="s">
        <v>192</v>
      </c>
      <c r="D5251" t="s">
        <v>780</v>
      </c>
      <c r="E5251" t="s">
        <v>781</v>
      </c>
      <c r="F5251" t="s">
        <v>7337</v>
      </c>
      <c r="G5251" t="s">
        <v>422</v>
      </c>
      <c r="H5251" t="s">
        <v>783</v>
      </c>
      <c r="I5251" t="s">
        <v>779</v>
      </c>
      <c r="J5251">
        <v>1</v>
      </c>
      <c r="K5251" t="e">
        <f>#VALUE!</f>
        <v>#VALUE!</v>
      </c>
    </row>
    <row r="5252" spans="2:30" ht="15" customHeight="1" x14ac:dyDescent="0.45">
      <c r="B5252" t="s">
        <v>419</v>
      </c>
      <c r="C5252" t="s">
        <v>192</v>
      </c>
      <c r="D5252" t="s">
        <v>784</v>
      </c>
      <c r="E5252" t="s">
        <v>785</v>
      </c>
      <c r="F5252" t="s">
        <v>7338</v>
      </c>
      <c r="G5252" t="s">
        <v>422</v>
      </c>
      <c r="H5252" t="s">
        <v>787</v>
      </c>
      <c r="I5252" t="s">
        <v>779</v>
      </c>
      <c r="J5252">
        <v>1</v>
      </c>
      <c r="K5252" t="e">
        <f>#VALUE!</f>
        <v>#VALUE!</v>
      </c>
    </row>
    <row r="5253" spans="2:30" ht="15" customHeight="1" x14ac:dyDescent="0.45">
      <c r="B5253" t="s">
        <v>419</v>
      </c>
      <c r="C5253" t="s">
        <v>192</v>
      </c>
      <c r="D5253" t="s">
        <v>788</v>
      </c>
      <c r="E5253" t="s">
        <v>789</v>
      </c>
      <c r="F5253" t="s">
        <v>7339</v>
      </c>
      <c r="G5253" t="s">
        <v>422</v>
      </c>
      <c r="K5253">
        <v>377.96</v>
      </c>
      <c r="L5253">
        <v>205.55</v>
      </c>
      <c r="M5253">
        <v>583.5</v>
      </c>
      <c r="N5253">
        <v>0.03</v>
      </c>
    </row>
    <row r="5254" spans="2:30" ht="15" customHeight="1" x14ac:dyDescent="0.45">
      <c r="B5254" t="s">
        <v>419</v>
      </c>
      <c r="C5254" t="s">
        <v>192</v>
      </c>
      <c r="D5254" t="s">
        <v>791</v>
      </c>
      <c r="E5254" t="s">
        <v>792</v>
      </c>
      <c r="F5254" t="s">
        <v>7340</v>
      </c>
      <c r="G5254" t="s">
        <v>422</v>
      </c>
      <c r="K5254">
        <v>635.9</v>
      </c>
      <c r="L5254">
        <v>492.6</v>
      </c>
      <c r="M5254">
        <v>1128.51</v>
      </c>
      <c r="N5254">
        <v>0.01</v>
      </c>
    </row>
    <row r="5255" spans="2:30" ht="15" customHeight="1" x14ac:dyDescent="0.45">
      <c r="B5255" t="s">
        <v>419</v>
      </c>
      <c r="C5255" t="s">
        <v>192</v>
      </c>
      <c r="D5255" t="s">
        <v>794</v>
      </c>
      <c r="E5255" t="s">
        <v>795</v>
      </c>
      <c r="F5255" t="s">
        <v>7341</v>
      </c>
      <c r="G5255" t="s">
        <v>422</v>
      </c>
      <c r="K5255">
        <v>0</v>
      </c>
      <c r="L5255">
        <v>54.95</v>
      </c>
      <c r="M5255">
        <v>54.95</v>
      </c>
      <c r="N5255">
        <v>0.03</v>
      </c>
    </row>
    <row r="5256" spans="2:30" ht="15" customHeight="1" x14ac:dyDescent="0.45">
      <c r="B5256" t="s">
        <v>419</v>
      </c>
      <c r="C5256" t="s">
        <v>192</v>
      </c>
      <c r="D5256" t="s">
        <v>797</v>
      </c>
      <c r="E5256" t="s">
        <v>798</v>
      </c>
      <c r="F5256" t="s">
        <v>7342</v>
      </c>
      <c r="G5256" t="s">
        <v>422</v>
      </c>
      <c r="K5256">
        <v>159.22</v>
      </c>
      <c r="L5256">
        <v>26.04</v>
      </c>
      <c r="M5256">
        <v>185.25</v>
      </c>
      <c r="N5256">
        <v>0.12</v>
      </c>
    </row>
    <row r="5257" spans="2:30" ht="15" customHeight="1" x14ac:dyDescent="0.45">
      <c r="B5257" t="s">
        <v>419</v>
      </c>
      <c r="C5257" t="s">
        <v>192</v>
      </c>
      <c r="D5257" t="s">
        <v>800</v>
      </c>
      <c r="E5257" t="s">
        <v>801</v>
      </c>
      <c r="F5257" t="s">
        <v>7343</v>
      </c>
      <c r="G5257" t="s">
        <v>422</v>
      </c>
      <c r="K5257">
        <v>0</v>
      </c>
      <c r="L5257">
        <v>2.34</v>
      </c>
      <c r="M5257">
        <v>2.34</v>
      </c>
      <c r="N5257">
        <v>0.01</v>
      </c>
    </row>
    <row r="5258" spans="2:30" ht="15" customHeight="1" x14ac:dyDescent="0.45">
      <c r="B5258" t="s">
        <v>419</v>
      </c>
      <c r="C5258" t="s">
        <v>192</v>
      </c>
      <c r="D5258" t="s">
        <v>803</v>
      </c>
      <c r="E5258" t="s">
        <v>804</v>
      </c>
      <c r="F5258" t="s">
        <v>7344</v>
      </c>
      <c r="G5258" t="s">
        <v>422</v>
      </c>
      <c r="K5258">
        <v>9.7799999999999994</v>
      </c>
      <c r="L5258">
        <v>21.23</v>
      </c>
      <c r="M5258">
        <v>31.01</v>
      </c>
      <c r="N5258">
        <v>0.26</v>
      </c>
    </row>
    <row r="5259" spans="2:30" ht="15" customHeight="1" x14ac:dyDescent="0.45">
      <c r="B5259" t="s">
        <v>419</v>
      </c>
      <c r="C5259" t="s">
        <v>192</v>
      </c>
      <c r="D5259" t="s">
        <v>806</v>
      </c>
      <c r="E5259" t="s">
        <v>807</v>
      </c>
      <c r="F5259" t="s">
        <v>7345</v>
      </c>
      <c r="G5259" t="s">
        <v>422</v>
      </c>
      <c r="K5259">
        <v>0</v>
      </c>
      <c r="L5259">
        <v>46.09</v>
      </c>
      <c r="M5259">
        <v>46.09</v>
      </c>
      <c r="N5259">
        <v>0.36</v>
      </c>
    </row>
    <row r="5260" spans="2:30" ht="15" customHeight="1" x14ac:dyDescent="0.45">
      <c r="B5260" t="s">
        <v>419</v>
      </c>
      <c r="C5260" t="s">
        <v>192</v>
      </c>
      <c r="D5260" t="s">
        <v>809</v>
      </c>
      <c r="E5260" t="s">
        <v>810</v>
      </c>
      <c r="F5260" t="s">
        <v>7346</v>
      </c>
      <c r="G5260" t="s">
        <v>422</v>
      </c>
      <c r="K5260">
        <v>0</v>
      </c>
      <c r="L5260">
        <v>48.78</v>
      </c>
      <c r="M5260">
        <v>48.78</v>
      </c>
      <c r="N5260">
        <v>0.05</v>
      </c>
    </row>
    <row r="5261" spans="2:30" ht="15" customHeight="1" x14ac:dyDescent="0.45">
      <c r="B5261" t="s">
        <v>419</v>
      </c>
      <c r="C5261" t="s">
        <v>192</v>
      </c>
      <c r="D5261" t="s">
        <v>812</v>
      </c>
      <c r="E5261" t="s">
        <v>813</v>
      </c>
      <c r="F5261" t="s">
        <v>7347</v>
      </c>
      <c r="G5261" t="s">
        <v>422</v>
      </c>
      <c r="K5261">
        <v>0</v>
      </c>
      <c r="L5261">
        <v>0</v>
      </c>
      <c r="M5261">
        <v>0</v>
      </c>
      <c r="N5261">
        <v>0.06</v>
      </c>
    </row>
    <row r="5262" spans="2:30" ht="15" customHeight="1" x14ac:dyDescent="0.45">
      <c r="B5262" t="s">
        <v>419</v>
      </c>
      <c r="C5262" t="s">
        <v>192</v>
      </c>
      <c r="D5262" t="s">
        <v>815</v>
      </c>
      <c r="E5262" t="s">
        <v>816</v>
      </c>
      <c r="F5262" t="s">
        <v>7348</v>
      </c>
      <c r="G5262" t="s">
        <v>422</v>
      </c>
      <c r="K5262">
        <v>7.0000000000000007E-2</v>
      </c>
      <c r="L5262">
        <v>0.41</v>
      </c>
      <c r="M5262">
        <v>820.06</v>
      </c>
      <c r="N5262">
        <v>7.0000000000000007E-2</v>
      </c>
      <c r="O5262">
        <v>0.41</v>
      </c>
    </row>
    <row r="5263" spans="2:30" ht="15" customHeight="1" x14ac:dyDescent="0.45">
      <c r="B5263" t="s">
        <v>419</v>
      </c>
      <c r="C5263" t="s">
        <v>192</v>
      </c>
      <c r="D5263" t="s">
        <v>818</v>
      </c>
      <c r="E5263" t="s">
        <v>804</v>
      </c>
      <c r="F5263" t="s">
        <v>7344</v>
      </c>
      <c r="G5263" t="s">
        <v>422</v>
      </c>
      <c r="K5263">
        <v>0.26</v>
      </c>
      <c r="L5263">
        <v>0</v>
      </c>
      <c r="M5263">
        <v>31.01</v>
      </c>
      <c r="N5263">
        <v>0.33</v>
      </c>
      <c r="O5263">
        <v>0.41</v>
      </c>
    </row>
    <row r="5264" spans="2:30" ht="15" customHeight="1" x14ac:dyDescent="0.45">
      <c r="B5264" t="s">
        <v>419</v>
      </c>
      <c r="C5264" t="s">
        <v>192</v>
      </c>
      <c r="D5264" t="s">
        <v>819</v>
      </c>
      <c r="E5264" t="s">
        <v>795</v>
      </c>
      <c r="F5264" t="s">
        <v>7341</v>
      </c>
      <c r="G5264" t="s">
        <v>422</v>
      </c>
      <c r="K5264">
        <v>0.03</v>
      </c>
      <c r="L5264">
        <v>0</v>
      </c>
      <c r="M5264">
        <v>54.95</v>
      </c>
      <c r="N5264">
        <v>0.36</v>
      </c>
      <c r="O5264">
        <v>0.41</v>
      </c>
    </row>
    <row r="5265" spans="2:30" ht="15" customHeight="1" x14ac:dyDescent="0.45">
      <c r="B5265" t="s">
        <v>419</v>
      </c>
      <c r="C5265" t="s">
        <v>192</v>
      </c>
      <c r="D5265" t="s">
        <v>820</v>
      </c>
      <c r="E5265" t="s">
        <v>798</v>
      </c>
      <c r="F5265" t="s">
        <v>7342</v>
      </c>
      <c r="G5265" t="s">
        <v>422</v>
      </c>
      <c r="K5265">
        <v>0.12</v>
      </c>
      <c r="L5265">
        <v>0.32</v>
      </c>
      <c r="M5265">
        <v>185.25</v>
      </c>
      <c r="N5265">
        <v>0.48</v>
      </c>
      <c r="O5265">
        <v>0.73</v>
      </c>
    </row>
    <row r="5266" spans="2:30" ht="15" customHeight="1" x14ac:dyDescent="0.45">
      <c r="B5266" t="s">
        <v>419</v>
      </c>
      <c r="C5266" t="s">
        <v>192</v>
      </c>
      <c r="D5266" t="s">
        <v>821</v>
      </c>
      <c r="E5266" t="s">
        <v>789</v>
      </c>
      <c r="F5266" t="s">
        <v>7339</v>
      </c>
      <c r="G5266" t="s">
        <v>422</v>
      </c>
      <c r="K5266">
        <v>0.03</v>
      </c>
      <c r="L5266">
        <v>0.16</v>
      </c>
      <c r="M5266">
        <v>583.5</v>
      </c>
      <c r="N5266">
        <v>0.51</v>
      </c>
      <c r="O5266">
        <v>0.89</v>
      </c>
    </row>
    <row r="5267" spans="2:30" ht="15" customHeight="1" x14ac:dyDescent="0.45">
      <c r="B5267" t="s">
        <v>419</v>
      </c>
      <c r="C5267" t="s">
        <v>192</v>
      </c>
      <c r="D5267" t="s">
        <v>822</v>
      </c>
      <c r="E5267" t="s">
        <v>792</v>
      </c>
      <c r="F5267" t="s">
        <v>7340</v>
      </c>
      <c r="G5267" t="s">
        <v>422</v>
      </c>
      <c r="K5267">
        <v>0.01</v>
      </c>
      <c r="L5267">
        <v>7.0000000000000007E-2</v>
      </c>
      <c r="M5267">
        <v>1128.51</v>
      </c>
      <c r="N5267">
        <v>0.52</v>
      </c>
      <c r="O5267">
        <v>0.96</v>
      </c>
    </row>
    <row r="5268" spans="2:30" ht="15" customHeight="1" x14ac:dyDescent="0.45">
      <c r="B5268" t="s">
        <v>419</v>
      </c>
      <c r="C5268" t="s">
        <v>192</v>
      </c>
      <c r="D5268" t="s">
        <v>823</v>
      </c>
      <c r="E5268" t="s">
        <v>824</v>
      </c>
      <c r="F5268" t="s">
        <v>7349</v>
      </c>
      <c r="G5268" t="s">
        <v>422</v>
      </c>
      <c r="K5268">
        <v>0.06</v>
      </c>
      <c r="L5268">
        <v>0</v>
      </c>
      <c r="M5268">
        <v>0</v>
      </c>
      <c r="N5268">
        <v>0.57999999999999996</v>
      </c>
      <c r="O5268">
        <v>0.96</v>
      </c>
    </row>
    <row r="5269" spans="2:30" ht="15" customHeight="1" x14ac:dyDescent="0.45">
      <c r="B5269" t="s">
        <v>419</v>
      </c>
      <c r="C5269" t="s">
        <v>192</v>
      </c>
      <c r="D5269" t="s">
        <v>826</v>
      </c>
      <c r="E5269" t="s">
        <v>810</v>
      </c>
      <c r="F5269" t="s">
        <v>7346</v>
      </c>
      <c r="G5269" t="s">
        <v>422</v>
      </c>
      <c r="K5269">
        <v>0.05</v>
      </c>
      <c r="L5269">
        <v>48.78</v>
      </c>
      <c r="M5269">
        <v>48.78</v>
      </c>
      <c r="N5269">
        <v>0.63</v>
      </c>
      <c r="O5269">
        <v>49.74</v>
      </c>
    </row>
    <row r="5270" spans="2:30" ht="15" customHeight="1" x14ac:dyDescent="0.45">
      <c r="B5270" t="s">
        <v>419</v>
      </c>
      <c r="C5270" t="s">
        <v>192</v>
      </c>
      <c r="D5270" t="s">
        <v>827</v>
      </c>
      <c r="E5270" t="s">
        <v>801</v>
      </c>
      <c r="F5270" t="s">
        <v>7343</v>
      </c>
      <c r="G5270" t="s">
        <v>422</v>
      </c>
      <c r="K5270">
        <v>0.01</v>
      </c>
      <c r="L5270">
        <v>0</v>
      </c>
      <c r="M5270">
        <v>2.34</v>
      </c>
      <c r="N5270">
        <v>0.64</v>
      </c>
      <c r="O5270">
        <v>49.74</v>
      </c>
    </row>
    <row r="5271" spans="2:30" ht="15" customHeight="1" x14ac:dyDescent="0.45">
      <c r="B5271" t="s">
        <v>419</v>
      </c>
      <c r="C5271" t="s">
        <v>192</v>
      </c>
      <c r="D5271" t="s">
        <v>828</v>
      </c>
      <c r="E5271" t="s">
        <v>807</v>
      </c>
      <c r="F5271" t="s">
        <v>7345</v>
      </c>
      <c r="G5271" t="s">
        <v>422</v>
      </c>
      <c r="K5271">
        <v>0.36</v>
      </c>
      <c r="L5271">
        <v>0.04</v>
      </c>
      <c r="M5271">
        <v>46.09</v>
      </c>
      <c r="N5271">
        <v>1</v>
      </c>
      <c r="O5271">
        <v>49.78</v>
      </c>
    </row>
    <row r="5272" spans="2:30" ht="15" customHeight="1" x14ac:dyDescent="0.45">
      <c r="B5272" t="s">
        <v>419</v>
      </c>
      <c r="C5272" t="s">
        <v>192</v>
      </c>
      <c r="D5272" t="s">
        <v>829</v>
      </c>
      <c r="E5272" t="s">
        <v>830</v>
      </c>
      <c r="F5272" t="s">
        <v>7350</v>
      </c>
      <c r="G5272" t="s">
        <v>422</v>
      </c>
      <c r="H5272" t="s">
        <v>832</v>
      </c>
      <c r="I5272" t="s">
        <v>833</v>
      </c>
      <c r="J5272">
        <v>1</v>
      </c>
      <c r="K5272">
        <v>6.3E-2</v>
      </c>
      <c r="L5272">
        <v>5.8000000000000003E-2</v>
      </c>
      <c r="M5272">
        <v>4.9000000000000002E-2</v>
      </c>
      <c r="N5272">
        <v>4.7E-2</v>
      </c>
      <c r="O5272">
        <v>4.9000000000000002E-2</v>
      </c>
      <c r="P5272">
        <v>0.05</v>
      </c>
      <c r="Q5272">
        <v>0.05</v>
      </c>
      <c r="R5272">
        <v>0.05</v>
      </c>
      <c r="S5272">
        <v>4.9000000000000002E-2</v>
      </c>
      <c r="T5272">
        <v>4.9000000000000002E-2</v>
      </c>
      <c r="U5272">
        <v>4.9000000000000002E-2</v>
      </c>
      <c r="V5272">
        <v>4.9000000000000002E-2</v>
      </c>
      <c r="W5272">
        <v>4.8000000000000001E-2</v>
      </c>
      <c r="X5272">
        <v>4.8000000000000001E-2</v>
      </c>
      <c r="Y5272">
        <v>4.8000000000000001E-2</v>
      </c>
      <c r="Z5272">
        <v>4.7E-2</v>
      </c>
      <c r="AA5272">
        <v>4.7E-2</v>
      </c>
      <c r="AB5272">
        <v>4.7E-2</v>
      </c>
      <c r="AC5272">
        <v>4.7E-2</v>
      </c>
      <c r="AD5272">
        <v>4.5999999999999999E-2</v>
      </c>
    </row>
    <row r="5273" spans="2:30" ht="15" customHeight="1" x14ac:dyDescent="0.45">
      <c r="B5273" t="s">
        <v>419</v>
      </c>
      <c r="C5273" t="s">
        <v>192</v>
      </c>
      <c r="D5273" t="s">
        <v>834</v>
      </c>
      <c r="E5273" t="s">
        <v>835</v>
      </c>
      <c r="F5273" t="s">
        <v>7351</v>
      </c>
      <c r="G5273" t="s">
        <v>422</v>
      </c>
      <c r="H5273" t="s">
        <v>832</v>
      </c>
      <c r="I5273" t="s">
        <v>837</v>
      </c>
      <c r="J5273">
        <v>1</v>
      </c>
      <c r="K5273">
        <v>11.478</v>
      </c>
      <c r="L5273">
        <v>8.8379999999999992</v>
      </c>
      <c r="M5273">
        <v>7.7530000000000001</v>
      </c>
      <c r="N5273">
        <v>7.06</v>
      </c>
      <c r="O5273">
        <v>7.0789999999999997</v>
      </c>
      <c r="P5273">
        <v>7.133</v>
      </c>
      <c r="Q5273">
        <v>7.1070000000000002</v>
      </c>
      <c r="R5273">
        <v>7.0789999999999997</v>
      </c>
      <c r="S5273">
        <v>7.05</v>
      </c>
      <c r="T5273">
        <v>7.0209999999999999</v>
      </c>
      <c r="U5273">
        <v>7.0209999999999999</v>
      </c>
      <c r="V5273">
        <v>7.0209999999999999</v>
      </c>
      <c r="W5273">
        <v>7.0209999999999999</v>
      </c>
      <c r="X5273">
        <v>7.02</v>
      </c>
      <c r="Y5273">
        <v>7.02</v>
      </c>
      <c r="Z5273">
        <v>7.02</v>
      </c>
      <c r="AA5273">
        <v>7.02</v>
      </c>
      <c r="AB5273">
        <v>7.02</v>
      </c>
      <c r="AC5273">
        <v>7.02</v>
      </c>
      <c r="AD5273">
        <v>7.02</v>
      </c>
    </row>
    <row r="5274" spans="2:30" ht="15" customHeight="1" x14ac:dyDescent="0.45">
      <c r="B5274" t="s">
        <v>419</v>
      </c>
      <c r="C5274" t="s">
        <v>192</v>
      </c>
      <c r="D5274" t="s">
        <v>838</v>
      </c>
      <c r="E5274" t="s">
        <v>839</v>
      </c>
      <c r="F5274" t="s">
        <v>7352</v>
      </c>
      <c r="G5274" t="s">
        <v>422</v>
      </c>
      <c r="H5274" t="s">
        <v>832</v>
      </c>
      <c r="I5274" t="s">
        <v>837</v>
      </c>
      <c r="J5274">
        <v>1</v>
      </c>
      <c r="K5274">
        <v>3.5339999999999998</v>
      </c>
      <c r="L5274">
        <v>3.22</v>
      </c>
      <c r="M5274">
        <v>3.181</v>
      </c>
      <c r="N5274">
        <v>3.19</v>
      </c>
      <c r="O5274">
        <v>3.2170000000000001</v>
      </c>
      <c r="P5274">
        <v>3.2410000000000001</v>
      </c>
      <c r="Q5274">
        <v>3.2530000000000001</v>
      </c>
      <c r="R5274">
        <v>3.2610000000000001</v>
      </c>
      <c r="S5274">
        <v>3.27</v>
      </c>
      <c r="T5274">
        <v>3.2789999999999999</v>
      </c>
      <c r="U5274">
        <v>3.2869999999999999</v>
      </c>
      <c r="V5274">
        <v>3.2930000000000001</v>
      </c>
      <c r="W5274">
        <v>3.2970000000000002</v>
      </c>
      <c r="X5274">
        <v>3.2989999999999999</v>
      </c>
      <c r="Y5274">
        <v>3.3</v>
      </c>
      <c r="Z5274">
        <v>3.298</v>
      </c>
      <c r="AA5274">
        <v>3.294</v>
      </c>
      <c r="AB5274">
        <v>3.2869999999999999</v>
      </c>
      <c r="AC5274">
        <v>3.278</v>
      </c>
      <c r="AD5274">
        <v>3.2690000000000001</v>
      </c>
    </row>
    <row r="5275" spans="2:30" ht="15" customHeight="1" x14ac:dyDescent="0.45">
      <c r="B5275" t="s">
        <v>419</v>
      </c>
      <c r="C5275" t="s">
        <v>192</v>
      </c>
      <c r="D5275" t="s">
        <v>841</v>
      </c>
      <c r="E5275" t="s">
        <v>842</v>
      </c>
      <c r="F5275" t="s">
        <v>7353</v>
      </c>
      <c r="G5275" t="s">
        <v>422</v>
      </c>
      <c r="H5275" t="s">
        <v>832</v>
      </c>
      <c r="I5275" t="s">
        <v>844</v>
      </c>
      <c r="J5275">
        <v>1</v>
      </c>
      <c r="K5275">
        <v>33.051000000000002</v>
      </c>
      <c r="L5275">
        <v>26.300999999999998</v>
      </c>
      <c r="M5275">
        <v>23.175999999999998</v>
      </c>
      <c r="N5275">
        <v>15</v>
      </c>
      <c r="O5275">
        <v>15</v>
      </c>
      <c r="P5275">
        <v>15</v>
      </c>
      <c r="Q5275">
        <v>15</v>
      </c>
      <c r="R5275">
        <v>15</v>
      </c>
      <c r="S5275">
        <v>15</v>
      </c>
      <c r="T5275">
        <v>15</v>
      </c>
      <c r="U5275">
        <v>15</v>
      </c>
      <c r="V5275">
        <v>15</v>
      </c>
      <c r="W5275">
        <v>15</v>
      </c>
      <c r="X5275">
        <v>15</v>
      </c>
      <c r="Y5275">
        <v>15</v>
      </c>
      <c r="Z5275">
        <v>15</v>
      </c>
      <c r="AA5275">
        <v>15</v>
      </c>
      <c r="AB5275">
        <v>15</v>
      </c>
      <c r="AC5275">
        <v>15</v>
      </c>
      <c r="AD5275">
        <v>15</v>
      </c>
    </row>
    <row r="5276" spans="2:30" ht="15" customHeight="1" x14ac:dyDescent="0.45">
      <c r="B5276" t="s">
        <v>419</v>
      </c>
      <c r="C5276" t="s">
        <v>192</v>
      </c>
      <c r="D5276" t="s">
        <v>845</v>
      </c>
      <c r="E5276" t="s">
        <v>846</v>
      </c>
      <c r="F5276" t="s">
        <v>7354</v>
      </c>
      <c r="G5276" t="s">
        <v>422</v>
      </c>
      <c r="H5276" t="s">
        <v>832</v>
      </c>
      <c r="I5276" t="s">
        <v>848</v>
      </c>
      <c r="J5276">
        <v>1</v>
      </c>
      <c r="K5276">
        <v>0.6</v>
      </c>
      <c r="L5276">
        <v>0.41099999999999998</v>
      </c>
      <c r="M5276">
        <v>0.33500000000000002</v>
      </c>
      <c r="N5276">
        <v>0.33500000000000002</v>
      </c>
      <c r="O5276">
        <v>0.33500000000000002</v>
      </c>
      <c r="P5276">
        <v>0.33500000000000002</v>
      </c>
      <c r="Q5276">
        <v>0.33500000000000002</v>
      </c>
      <c r="R5276">
        <v>0.33500000000000002</v>
      </c>
      <c r="S5276">
        <v>0.33500000000000002</v>
      </c>
      <c r="T5276">
        <v>0.33500000000000002</v>
      </c>
      <c r="U5276">
        <v>0.33500000000000002</v>
      </c>
      <c r="V5276">
        <v>0.33500000000000002</v>
      </c>
      <c r="W5276">
        <v>0.33500000000000002</v>
      </c>
      <c r="X5276">
        <v>0.33500000000000002</v>
      </c>
      <c r="Y5276">
        <v>0.33500000000000002</v>
      </c>
      <c r="Z5276">
        <v>0.33500000000000002</v>
      </c>
      <c r="AA5276">
        <v>0.33500000000000002</v>
      </c>
      <c r="AB5276">
        <v>0.33500000000000002</v>
      </c>
      <c r="AC5276">
        <v>0.33500000000000002</v>
      </c>
      <c r="AD5276">
        <v>0.33500000000000002</v>
      </c>
    </row>
    <row r="5277" spans="2:30" ht="15" customHeight="1" x14ac:dyDescent="0.45">
      <c r="B5277" t="s">
        <v>419</v>
      </c>
      <c r="C5277" t="s">
        <v>192</v>
      </c>
      <c r="D5277" t="s">
        <v>849</v>
      </c>
      <c r="E5277" t="s">
        <v>850</v>
      </c>
      <c r="F5277" t="s">
        <v>7355</v>
      </c>
      <c r="G5277" t="s">
        <v>422</v>
      </c>
      <c r="H5277" t="s">
        <v>832</v>
      </c>
      <c r="I5277" t="s">
        <v>848</v>
      </c>
      <c r="J5277">
        <v>1</v>
      </c>
      <c r="K5277">
        <v>0.41399999999999998</v>
      </c>
      <c r="L5277">
        <v>0.28100000000000003</v>
      </c>
      <c r="M5277">
        <v>0.249</v>
      </c>
      <c r="N5277">
        <v>0.249</v>
      </c>
      <c r="O5277">
        <v>0.249</v>
      </c>
      <c r="P5277">
        <v>0.249</v>
      </c>
      <c r="Q5277">
        <v>0.249</v>
      </c>
      <c r="R5277">
        <v>0.249</v>
      </c>
      <c r="S5277">
        <v>0.249</v>
      </c>
      <c r="T5277">
        <v>0.249</v>
      </c>
      <c r="U5277">
        <v>0.249</v>
      </c>
      <c r="V5277">
        <v>0.249</v>
      </c>
      <c r="W5277">
        <v>0.249</v>
      </c>
      <c r="X5277">
        <v>0.249</v>
      </c>
      <c r="Y5277">
        <v>0.249</v>
      </c>
      <c r="Z5277">
        <v>0.249</v>
      </c>
      <c r="AA5277">
        <v>0.249</v>
      </c>
      <c r="AB5277">
        <v>0.249</v>
      </c>
      <c r="AC5277">
        <v>0.249</v>
      </c>
      <c r="AD5277">
        <v>0.249</v>
      </c>
    </row>
    <row r="5278" spans="2:30" ht="15" customHeight="1" x14ac:dyDescent="0.45">
      <c r="B5278" t="s">
        <v>419</v>
      </c>
      <c r="C5278" t="s">
        <v>192</v>
      </c>
      <c r="D5278" t="s">
        <v>852</v>
      </c>
      <c r="E5278" t="s">
        <v>853</v>
      </c>
      <c r="F5278" t="s">
        <v>7356</v>
      </c>
      <c r="G5278" t="s">
        <v>422</v>
      </c>
      <c r="H5278" t="s">
        <v>832</v>
      </c>
      <c r="I5278" t="s">
        <v>848</v>
      </c>
      <c r="J5278">
        <v>1</v>
      </c>
      <c r="K5278">
        <v>0.17499999999999999</v>
      </c>
      <c r="L5278">
        <v>0.10199999999999999</v>
      </c>
      <c r="M5278">
        <v>8.7999999999999995E-2</v>
      </c>
      <c r="N5278">
        <v>8.7999999999999995E-2</v>
      </c>
      <c r="O5278">
        <v>8.7999999999999995E-2</v>
      </c>
      <c r="P5278">
        <v>8.7999999999999995E-2</v>
      </c>
      <c r="Q5278">
        <v>8.7999999999999995E-2</v>
      </c>
      <c r="R5278">
        <v>8.7999999999999995E-2</v>
      </c>
      <c r="S5278">
        <v>8.7999999999999995E-2</v>
      </c>
      <c r="T5278">
        <v>8.7999999999999995E-2</v>
      </c>
      <c r="U5278">
        <v>8.7999999999999995E-2</v>
      </c>
      <c r="V5278">
        <v>8.7999999999999995E-2</v>
      </c>
      <c r="W5278">
        <v>8.7999999999999995E-2</v>
      </c>
      <c r="X5278">
        <v>8.7999999999999995E-2</v>
      </c>
      <c r="Y5278">
        <v>8.7999999999999995E-2</v>
      </c>
      <c r="Z5278">
        <v>8.7999999999999995E-2</v>
      </c>
      <c r="AA5278">
        <v>8.7999999999999995E-2</v>
      </c>
      <c r="AB5278">
        <v>8.7999999999999995E-2</v>
      </c>
      <c r="AC5278">
        <v>8.7999999999999995E-2</v>
      </c>
      <c r="AD5278">
        <v>8.7999999999999995E-2</v>
      </c>
    </row>
    <row r="5279" spans="2:30" ht="15" customHeight="1" x14ac:dyDescent="0.45">
      <c r="B5279" t="s">
        <v>419</v>
      </c>
      <c r="C5279" t="s">
        <v>192</v>
      </c>
      <c r="D5279" t="s">
        <v>855</v>
      </c>
      <c r="E5279" t="s">
        <v>856</v>
      </c>
      <c r="F5279" t="s">
        <v>7357</v>
      </c>
      <c r="G5279" t="s">
        <v>422</v>
      </c>
      <c r="H5279" t="s">
        <v>832</v>
      </c>
      <c r="I5279" t="s">
        <v>848</v>
      </c>
      <c r="J5279">
        <v>1</v>
      </c>
      <c r="K5279">
        <v>0.41399999999999998</v>
      </c>
      <c r="L5279">
        <v>0.25900000000000001</v>
      </c>
      <c r="M5279">
        <v>0.24399999999999999</v>
      </c>
      <c r="N5279">
        <v>0.24399999999999999</v>
      </c>
      <c r="O5279">
        <v>0.24399999999999999</v>
      </c>
      <c r="P5279">
        <v>0.24399999999999999</v>
      </c>
      <c r="Q5279">
        <v>0.24399999999999999</v>
      </c>
      <c r="R5279">
        <v>0.24399999999999999</v>
      </c>
      <c r="S5279">
        <v>0.24399999999999999</v>
      </c>
      <c r="T5279">
        <v>0.24399999999999999</v>
      </c>
      <c r="U5279">
        <v>0.24399999999999999</v>
      </c>
      <c r="V5279">
        <v>0.24399999999999999</v>
      </c>
      <c r="W5279">
        <v>0.24399999999999999</v>
      </c>
      <c r="X5279">
        <v>0.24399999999999999</v>
      </c>
      <c r="Y5279">
        <v>0.24399999999999999</v>
      </c>
      <c r="Z5279">
        <v>0.24399999999999999</v>
      </c>
      <c r="AA5279">
        <v>0.24399999999999999</v>
      </c>
      <c r="AB5279">
        <v>0.24399999999999999</v>
      </c>
      <c r="AC5279">
        <v>0.24399999999999999</v>
      </c>
      <c r="AD5279">
        <v>0.24399999999999999</v>
      </c>
    </row>
    <row r="5280" spans="2:30" ht="15" customHeight="1" x14ac:dyDescent="0.45">
      <c r="B5280" t="s">
        <v>419</v>
      </c>
      <c r="C5280" t="s">
        <v>192</v>
      </c>
      <c r="D5280" t="s">
        <v>829</v>
      </c>
      <c r="E5280" t="s">
        <v>858</v>
      </c>
      <c r="F5280" t="s">
        <v>7358</v>
      </c>
      <c r="G5280" t="s">
        <v>422</v>
      </c>
      <c r="H5280" t="s">
        <v>832</v>
      </c>
      <c r="I5280" t="s">
        <v>833</v>
      </c>
      <c r="J5280">
        <v>2</v>
      </c>
      <c r="K5280">
        <v>6.3E-2</v>
      </c>
      <c r="L5280">
        <v>5.8000000000000003E-2</v>
      </c>
      <c r="M5280">
        <v>4.9000000000000002E-2</v>
      </c>
      <c r="N5280">
        <v>4.7E-2</v>
      </c>
      <c r="O5280">
        <v>4.9000000000000002E-2</v>
      </c>
      <c r="P5280">
        <v>0.05</v>
      </c>
      <c r="Q5280">
        <v>0.05</v>
      </c>
      <c r="R5280">
        <v>0.05</v>
      </c>
      <c r="S5280">
        <v>4.9000000000000002E-2</v>
      </c>
      <c r="T5280">
        <v>4.9000000000000002E-2</v>
      </c>
      <c r="U5280">
        <v>4.9000000000000002E-2</v>
      </c>
      <c r="V5280">
        <v>4.9000000000000002E-2</v>
      </c>
      <c r="W5280">
        <v>4.8000000000000001E-2</v>
      </c>
      <c r="X5280">
        <v>4.8000000000000001E-2</v>
      </c>
      <c r="Y5280">
        <v>4.8000000000000001E-2</v>
      </c>
      <c r="Z5280">
        <v>4.7E-2</v>
      </c>
      <c r="AA5280">
        <v>4.7E-2</v>
      </c>
      <c r="AB5280">
        <v>4.7E-2</v>
      </c>
      <c r="AC5280">
        <v>4.7E-2</v>
      </c>
      <c r="AD5280">
        <v>4.5999999999999999E-2</v>
      </c>
    </row>
    <row r="5281" spans="2:30" ht="15" customHeight="1" x14ac:dyDescent="0.45">
      <c r="B5281" t="s">
        <v>419</v>
      </c>
      <c r="C5281" t="s">
        <v>192</v>
      </c>
      <c r="D5281" t="s">
        <v>834</v>
      </c>
      <c r="E5281" t="s">
        <v>860</v>
      </c>
      <c r="F5281" t="s">
        <v>7359</v>
      </c>
      <c r="G5281" t="s">
        <v>422</v>
      </c>
      <c r="H5281" t="s">
        <v>832</v>
      </c>
      <c r="I5281" t="s">
        <v>837</v>
      </c>
      <c r="J5281">
        <v>2</v>
      </c>
      <c r="K5281">
        <v>11.478</v>
      </c>
      <c r="L5281">
        <v>8.8379999999999992</v>
      </c>
      <c r="M5281">
        <v>7.7530000000000001</v>
      </c>
      <c r="N5281">
        <v>7.06</v>
      </c>
      <c r="O5281">
        <v>7.0789999999999997</v>
      </c>
      <c r="P5281">
        <v>7.133</v>
      </c>
      <c r="Q5281">
        <v>7.1070000000000002</v>
      </c>
      <c r="R5281">
        <v>7.0789999999999997</v>
      </c>
      <c r="S5281">
        <v>7.05</v>
      </c>
      <c r="T5281">
        <v>7.0209999999999999</v>
      </c>
      <c r="U5281">
        <v>7.0209999999999999</v>
      </c>
      <c r="V5281">
        <v>7.0209999999999999</v>
      </c>
      <c r="W5281">
        <v>7.0209999999999999</v>
      </c>
      <c r="X5281">
        <v>7.02</v>
      </c>
      <c r="Y5281">
        <v>7.02</v>
      </c>
      <c r="Z5281">
        <v>7.02</v>
      </c>
      <c r="AA5281">
        <v>7.02</v>
      </c>
      <c r="AB5281">
        <v>7.02</v>
      </c>
      <c r="AC5281">
        <v>7.02</v>
      </c>
      <c r="AD5281">
        <v>7.02</v>
      </c>
    </row>
    <row r="5282" spans="2:30" ht="15" customHeight="1" x14ac:dyDescent="0.45">
      <c r="B5282" t="s">
        <v>419</v>
      </c>
      <c r="C5282" t="s">
        <v>192</v>
      </c>
      <c r="D5282" t="s">
        <v>838</v>
      </c>
      <c r="E5282" t="s">
        <v>862</v>
      </c>
      <c r="F5282" t="s">
        <v>7360</v>
      </c>
      <c r="G5282" t="s">
        <v>422</v>
      </c>
      <c r="H5282" t="s">
        <v>832</v>
      </c>
      <c r="I5282" t="s">
        <v>837</v>
      </c>
      <c r="J5282">
        <v>2</v>
      </c>
      <c r="K5282">
        <v>3.5339999999999998</v>
      </c>
      <c r="L5282">
        <v>3.22</v>
      </c>
      <c r="M5282">
        <v>3.181</v>
      </c>
      <c r="N5282">
        <v>3.19</v>
      </c>
      <c r="O5282">
        <v>3.2170000000000001</v>
      </c>
      <c r="P5282">
        <v>3.2410000000000001</v>
      </c>
      <c r="Q5282">
        <v>3.2530000000000001</v>
      </c>
      <c r="R5282">
        <v>3.2610000000000001</v>
      </c>
      <c r="S5282">
        <v>3.27</v>
      </c>
      <c r="T5282">
        <v>3.2789999999999999</v>
      </c>
      <c r="U5282">
        <v>3.2869999999999999</v>
      </c>
      <c r="V5282">
        <v>3.2930000000000001</v>
      </c>
      <c r="W5282">
        <v>3.2970000000000002</v>
      </c>
      <c r="X5282">
        <v>3.2989999999999999</v>
      </c>
      <c r="Y5282">
        <v>3.3</v>
      </c>
      <c r="Z5282">
        <v>3.298</v>
      </c>
      <c r="AA5282">
        <v>3.294</v>
      </c>
      <c r="AB5282">
        <v>3.2869999999999999</v>
      </c>
      <c r="AC5282">
        <v>3.278</v>
      </c>
      <c r="AD5282">
        <v>3.2690000000000001</v>
      </c>
    </row>
    <row r="5283" spans="2:30" ht="15" customHeight="1" x14ac:dyDescent="0.45">
      <c r="B5283" t="s">
        <v>419</v>
      </c>
      <c r="C5283" t="s">
        <v>192</v>
      </c>
      <c r="D5283" t="s">
        <v>841</v>
      </c>
      <c r="E5283" t="s">
        <v>864</v>
      </c>
      <c r="F5283" t="s">
        <v>7361</v>
      </c>
      <c r="G5283" t="s">
        <v>422</v>
      </c>
      <c r="H5283" t="s">
        <v>832</v>
      </c>
      <c r="I5283" t="s">
        <v>844</v>
      </c>
      <c r="J5283">
        <v>2</v>
      </c>
      <c r="K5283">
        <v>33.051000000000002</v>
      </c>
      <c r="L5283">
        <v>26.300999999999998</v>
      </c>
      <c r="M5283">
        <v>23.175999999999998</v>
      </c>
      <c r="N5283">
        <v>15</v>
      </c>
      <c r="O5283">
        <v>15</v>
      </c>
      <c r="P5283">
        <v>15</v>
      </c>
      <c r="Q5283">
        <v>15</v>
      </c>
      <c r="R5283">
        <v>15</v>
      </c>
      <c r="S5283">
        <v>15</v>
      </c>
      <c r="T5283">
        <v>15</v>
      </c>
      <c r="U5283">
        <v>15</v>
      </c>
      <c r="V5283">
        <v>15</v>
      </c>
      <c r="W5283">
        <v>15</v>
      </c>
      <c r="X5283">
        <v>15</v>
      </c>
      <c r="Y5283">
        <v>15</v>
      </c>
      <c r="Z5283">
        <v>15</v>
      </c>
      <c r="AA5283">
        <v>15</v>
      </c>
      <c r="AB5283">
        <v>15</v>
      </c>
      <c r="AC5283">
        <v>15</v>
      </c>
      <c r="AD5283">
        <v>15</v>
      </c>
    </row>
    <row r="5284" spans="2:30" ht="15" customHeight="1" x14ac:dyDescent="0.45">
      <c r="B5284" t="s">
        <v>419</v>
      </c>
      <c r="C5284" t="s">
        <v>192</v>
      </c>
      <c r="D5284" t="s">
        <v>845</v>
      </c>
      <c r="E5284" t="s">
        <v>866</v>
      </c>
      <c r="F5284" t="s">
        <v>7362</v>
      </c>
      <c r="G5284" t="s">
        <v>422</v>
      </c>
      <c r="H5284" t="s">
        <v>832</v>
      </c>
      <c r="I5284" t="s">
        <v>848</v>
      </c>
      <c r="J5284">
        <v>2</v>
      </c>
      <c r="K5284">
        <v>0.6</v>
      </c>
      <c r="L5284">
        <v>0.41099999999999998</v>
      </c>
      <c r="M5284">
        <v>0.33500000000000002</v>
      </c>
      <c r="N5284">
        <v>0.33500000000000002</v>
      </c>
      <c r="O5284">
        <v>0.33500000000000002</v>
      </c>
      <c r="P5284">
        <v>0.33500000000000002</v>
      </c>
      <c r="Q5284">
        <v>0.33500000000000002</v>
      </c>
      <c r="R5284">
        <v>0.33500000000000002</v>
      </c>
      <c r="S5284">
        <v>0.33500000000000002</v>
      </c>
      <c r="T5284">
        <v>0.33500000000000002</v>
      </c>
      <c r="U5284">
        <v>0.33500000000000002</v>
      </c>
      <c r="V5284">
        <v>0.33500000000000002</v>
      </c>
      <c r="W5284">
        <v>0.33500000000000002</v>
      </c>
      <c r="X5284">
        <v>0.33500000000000002</v>
      </c>
      <c r="Y5284">
        <v>0.33500000000000002</v>
      </c>
      <c r="Z5284">
        <v>0.33500000000000002</v>
      </c>
      <c r="AA5284">
        <v>0.33500000000000002</v>
      </c>
      <c r="AB5284">
        <v>0.33500000000000002</v>
      </c>
      <c r="AC5284">
        <v>0.33500000000000002</v>
      </c>
      <c r="AD5284">
        <v>0.33500000000000002</v>
      </c>
    </row>
    <row r="5285" spans="2:30" ht="15" customHeight="1" x14ac:dyDescent="0.45">
      <c r="B5285" t="s">
        <v>419</v>
      </c>
      <c r="C5285" t="s">
        <v>192</v>
      </c>
      <c r="D5285" t="s">
        <v>849</v>
      </c>
      <c r="E5285" t="s">
        <v>868</v>
      </c>
      <c r="F5285" t="s">
        <v>7363</v>
      </c>
      <c r="G5285" t="s">
        <v>422</v>
      </c>
      <c r="H5285" t="s">
        <v>832</v>
      </c>
      <c r="I5285" t="s">
        <v>848</v>
      </c>
      <c r="J5285">
        <v>2</v>
      </c>
      <c r="K5285">
        <v>0.41399999999999998</v>
      </c>
      <c r="L5285">
        <v>0.28100000000000003</v>
      </c>
      <c r="M5285">
        <v>0.249</v>
      </c>
      <c r="N5285">
        <v>0.249</v>
      </c>
      <c r="O5285">
        <v>0.249</v>
      </c>
      <c r="P5285">
        <v>0.249</v>
      </c>
      <c r="Q5285">
        <v>0.249</v>
      </c>
      <c r="R5285">
        <v>0.249</v>
      </c>
      <c r="S5285">
        <v>0.249</v>
      </c>
      <c r="T5285">
        <v>0.249</v>
      </c>
      <c r="U5285">
        <v>0.249</v>
      </c>
      <c r="V5285">
        <v>0.249</v>
      </c>
      <c r="W5285">
        <v>0.249</v>
      </c>
      <c r="X5285">
        <v>0.249</v>
      </c>
      <c r="Y5285">
        <v>0.249</v>
      </c>
      <c r="Z5285">
        <v>0.249</v>
      </c>
      <c r="AA5285">
        <v>0.249</v>
      </c>
      <c r="AB5285">
        <v>0.249</v>
      </c>
      <c r="AC5285">
        <v>0.249</v>
      </c>
      <c r="AD5285">
        <v>0.249</v>
      </c>
    </row>
    <row r="5286" spans="2:30" ht="15" customHeight="1" x14ac:dyDescent="0.45">
      <c r="B5286" t="s">
        <v>419</v>
      </c>
      <c r="C5286" t="s">
        <v>192</v>
      </c>
      <c r="D5286" t="s">
        <v>852</v>
      </c>
      <c r="E5286" t="s">
        <v>870</v>
      </c>
      <c r="F5286" t="s">
        <v>7364</v>
      </c>
      <c r="G5286" t="s">
        <v>422</v>
      </c>
      <c r="H5286" t="s">
        <v>832</v>
      </c>
      <c r="I5286" t="s">
        <v>848</v>
      </c>
      <c r="J5286">
        <v>2</v>
      </c>
      <c r="K5286">
        <v>0.17499999999999999</v>
      </c>
      <c r="L5286">
        <v>0.10199999999999999</v>
      </c>
      <c r="M5286">
        <v>8.7999999999999995E-2</v>
      </c>
      <c r="N5286">
        <v>8.7999999999999995E-2</v>
      </c>
      <c r="O5286">
        <v>8.7999999999999995E-2</v>
      </c>
      <c r="P5286">
        <v>8.7999999999999995E-2</v>
      </c>
      <c r="Q5286">
        <v>8.7999999999999995E-2</v>
      </c>
      <c r="R5286">
        <v>8.7999999999999995E-2</v>
      </c>
      <c r="S5286">
        <v>8.7999999999999995E-2</v>
      </c>
      <c r="T5286">
        <v>8.7999999999999995E-2</v>
      </c>
      <c r="U5286">
        <v>8.7999999999999995E-2</v>
      </c>
      <c r="V5286">
        <v>8.7999999999999995E-2</v>
      </c>
      <c r="W5286">
        <v>8.7999999999999995E-2</v>
      </c>
      <c r="X5286">
        <v>8.7999999999999995E-2</v>
      </c>
      <c r="Y5286">
        <v>8.7999999999999995E-2</v>
      </c>
      <c r="Z5286">
        <v>8.7999999999999995E-2</v>
      </c>
      <c r="AA5286">
        <v>8.7999999999999995E-2</v>
      </c>
      <c r="AB5286">
        <v>8.7999999999999995E-2</v>
      </c>
      <c r="AC5286">
        <v>8.7999999999999995E-2</v>
      </c>
      <c r="AD5286">
        <v>8.7999999999999995E-2</v>
      </c>
    </row>
    <row r="5287" spans="2:30" ht="15" customHeight="1" x14ac:dyDescent="0.45">
      <c r="B5287" t="s">
        <v>419</v>
      </c>
      <c r="C5287" t="s">
        <v>192</v>
      </c>
      <c r="D5287" t="s">
        <v>855</v>
      </c>
      <c r="E5287" t="s">
        <v>872</v>
      </c>
      <c r="F5287" t="s">
        <v>7365</v>
      </c>
      <c r="G5287" t="s">
        <v>422</v>
      </c>
      <c r="H5287" t="s">
        <v>832</v>
      </c>
      <c r="I5287" t="s">
        <v>848</v>
      </c>
      <c r="J5287">
        <v>2</v>
      </c>
      <c r="K5287">
        <v>0.41399999999999998</v>
      </c>
      <c r="L5287">
        <v>0.25900000000000001</v>
      </c>
      <c r="M5287">
        <v>0.24399999999999999</v>
      </c>
      <c r="N5287">
        <v>0.24399999999999999</v>
      </c>
      <c r="O5287">
        <v>0.24399999999999999</v>
      </c>
      <c r="P5287">
        <v>0.24399999999999999</v>
      </c>
      <c r="Q5287">
        <v>0.24399999999999999</v>
      </c>
      <c r="R5287">
        <v>0.24399999999999999</v>
      </c>
      <c r="S5287">
        <v>0.24399999999999999</v>
      </c>
      <c r="T5287">
        <v>0.24399999999999999</v>
      </c>
      <c r="U5287">
        <v>0.24399999999999999</v>
      </c>
      <c r="V5287">
        <v>0.24399999999999999</v>
      </c>
      <c r="W5287">
        <v>0.24399999999999999</v>
      </c>
      <c r="X5287">
        <v>0.24399999999999999</v>
      </c>
      <c r="Y5287">
        <v>0.24399999999999999</v>
      </c>
      <c r="Z5287">
        <v>0.24399999999999999</v>
      </c>
      <c r="AA5287">
        <v>0.24399999999999999</v>
      </c>
      <c r="AB5287">
        <v>0.24399999999999999</v>
      </c>
      <c r="AC5287">
        <v>0.24399999999999999</v>
      </c>
      <c r="AD5287">
        <v>0.24399999999999999</v>
      </c>
    </row>
    <row r="5288" spans="2:30" ht="15" customHeight="1" x14ac:dyDescent="0.45">
      <c r="B5288" t="s">
        <v>419</v>
      </c>
      <c r="C5288" t="s">
        <v>192</v>
      </c>
      <c r="D5288" t="s">
        <v>874</v>
      </c>
      <c r="E5288" t="s">
        <v>875</v>
      </c>
      <c r="F5288" t="s">
        <v>7366</v>
      </c>
      <c r="G5288" t="s">
        <v>422</v>
      </c>
      <c r="H5288" t="s">
        <v>832</v>
      </c>
      <c r="I5288" t="s">
        <v>424</v>
      </c>
      <c r="J5288">
        <v>2</v>
      </c>
      <c r="K5288">
        <v>0</v>
      </c>
      <c r="L5288">
        <v>0</v>
      </c>
      <c r="M5288">
        <v>0</v>
      </c>
      <c r="N5288">
        <v>0</v>
      </c>
      <c r="O5288">
        <v>0</v>
      </c>
      <c r="P5288">
        <v>0</v>
      </c>
      <c r="Q5288">
        <v>0</v>
      </c>
      <c r="R5288">
        <v>0</v>
      </c>
      <c r="S5288">
        <v>0</v>
      </c>
      <c r="T5288">
        <v>0</v>
      </c>
      <c r="U5288">
        <v>0</v>
      </c>
      <c r="V5288">
        <v>0</v>
      </c>
      <c r="W5288">
        <v>0</v>
      </c>
      <c r="X5288">
        <v>0</v>
      </c>
      <c r="Y5288">
        <v>0</v>
      </c>
      <c r="Z5288">
        <v>0</v>
      </c>
      <c r="AA5288">
        <v>0</v>
      </c>
      <c r="AB5288">
        <v>0</v>
      </c>
      <c r="AC5288">
        <v>0</v>
      </c>
      <c r="AD5288">
        <v>0</v>
      </c>
    </row>
    <row r="5289" spans="2:30" ht="15" customHeight="1" x14ac:dyDescent="0.45">
      <c r="B5289" t="s">
        <v>419</v>
      </c>
      <c r="C5289" t="s">
        <v>192</v>
      </c>
      <c r="D5289" t="s">
        <v>877</v>
      </c>
      <c r="E5289" t="s">
        <v>878</v>
      </c>
      <c r="F5289" t="s">
        <v>7367</v>
      </c>
      <c r="G5289" t="s">
        <v>422</v>
      </c>
      <c r="H5289" t="s">
        <v>832</v>
      </c>
      <c r="I5289" t="s">
        <v>424</v>
      </c>
      <c r="J5289">
        <v>2</v>
      </c>
      <c r="K5289">
        <v>0</v>
      </c>
      <c r="L5289">
        <v>0</v>
      </c>
      <c r="M5289">
        <v>0</v>
      </c>
      <c r="N5289">
        <v>0</v>
      </c>
      <c r="O5289">
        <v>0</v>
      </c>
      <c r="P5289">
        <v>0</v>
      </c>
      <c r="Q5289">
        <v>0</v>
      </c>
      <c r="R5289">
        <v>0</v>
      </c>
      <c r="S5289">
        <v>0</v>
      </c>
      <c r="T5289">
        <v>0</v>
      </c>
      <c r="U5289">
        <v>0</v>
      </c>
      <c r="V5289">
        <v>0</v>
      </c>
      <c r="W5289">
        <v>0</v>
      </c>
      <c r="X5289">
        <v>0</v>
      </c>
      <c r="Y5289">
        <v>0</v>
      </c>
      <c r="Z5289">
        <v>0</v>
      </c>
      <c r="AA5289">
        <v>0</v>
      </c>
      <c r="AB5289">
        <v>0</v>
      </c>
      <c r="AC5289">
        <v>0</v>
      </c>
      <c r="AD5289">
        <v>0</v>
      </c>
    </row>
    <row r="5290" spans="2:30" ht="15" customHeight="1" x14ac:dyDescent="0.45">
      <c r="B5290" t="s">
        <v>419</v>
      </c>
      <c r="C5290" t="s">
        <v>192</v>
      </c>
      <c r="D5290" t="s">
        <v>880</v>
      </c>
      <c r="E5290" t="s">
        <v>881</v>
      </c>
      <c r="F5290" t="s">
        <v>7368</v>
      </c>
      <c r="G5290" t="s">
        <v>422</v>
      </c>
      <c r="H5290" t="s">
        <v>832</v>
      </c>
      <c r="I5290" t="s">
        <v>424</v>
      </c>
      <c r="J5290">
        <v>2</v>
      </c>
      <c r="K5290">
        <v>0</v>
      </c>
      <c r="L5290">
        <v>0</v>
      </c>
      <c r="M5290">
        <v>0</v>
      </c>
      <c r="N5290">
        <v>0</v>
      </c>
      <c r="O5290">
        <v>0</v>
      </c>
      <c r="P5290">
        <v>0</v>
      </c>
      <c r="Q5290">
        <v>0</v>
      </c>
      <c r="R5290">
        <v>0</v>
      </c>
      <c r="S5290">
        <v>0</v>
      </c>
      <c r="T5290">
        <v>0</v>
      </c>
      <c r="U5290">
        <v>0</v>
      </c>
      <c r="V5290">
        <v>0</v>
      </c>
      <c r="W5290">
        <v>0</v>
      </c>
      <c r="X5290">
        <v>0</v>
      </c>
      <c r="Y5290">
        <v>0</v>
      </c>
      <c r="Z5290">
        <v>0</v>
      </c>
      <c r="AA5290">
        <v>0</v>
      </c>
      <c r="AB5290">
        <v>0</v>
      </c>
      <c r="AC5290">
        <v>0</v>
      </c>
      <c r="AD5290">
        <v>0</v>
      </c>
    </row>
    <row r="5291" spans="2:30" ht="15" customHeight="1" x14ac:dyDescent="0.45">
      <c r="B5291" t="s">
        <v>419</v>
      </c>
      <c r="C5291" t="s">
        <v>192</v>
      </c>
      <c r="D5291" t="s">
        <v>883</v>
      </c>
      <c r="E5291" t="s">
        <v>884</v>
      </c>
      <c r="F5291" t="s">
        <v>7369</v>
      </c>
      <c r="G5291" t="s">
        <v>422</v>
      </c>
      <c r="H5291" t="s">
        <v>832</v>
      </c>
      <c r="I5291" t="s">
        <v>424</v>
      </c>
      <c r="J5291">
        <v>2</v>
      </c>
      <c r="K5291">
        <v>0</v>
      </c>
      <c r="L5291">
        <v>0</v>
      </c>
      <c r="M5291">
        <v>0</v>
      </c>
      <c r="N5291">
        <v>0</v>
      </c>
      <c r="O5291">
        <v>0</v>
      </c>
      <c r="P5291">
        <v>0</v>
      </c>
      <c r="Q5291">
        <v>0</v>
      </c>
      <c r="R5291">
        <v>0</v>
      </c>
      <c r="S5291">
        <v>0</v>
      </c>
      <c r="T5291">
        <v>0</v>
      </c>
      <c r="U5291">
        <v>0</v>
      </c>
      <c r="V5291">
        <v>0</v>
      </c>
      <c r="W5291">
        <v>0</v>
      </c>
      <c r="X5291">
        <v>0</v>
      </c>
      <c r="Y5291">
        <v>0</v>
      </c>
      <c r="Z5291">
        <v>0</v>
      </c>
      <c r="AA5291">
        <v>0</v>
      </c>
      <c r="AB5291">
        <v>0</v>
      </c>
      <c r="AC5291">
        <v>0</v>
      </c>
      <c r="AD5291">
        <v>0</v>
      </c>
    </row>
    <row r="5292" spans="2:30" ht="15" customHeight="1" x14ac:dyDescent="0.45">
      <c r="B5292" t="s">
        <v>419</v>
      </c>
      <c r="C5292" t="s">
        <v>192</v>
      </c>
      <c r="D5292" t="s">
        <v>886</v>
      </c>
      <c r="E5292" t="s">
        <v>887</v>
      </c>
      <c r="F5292" t="s">
        <v>7370</v>
      </c>
      <c r="G5292" t="s">
        <v>422</v>
      </c>
      <c r="H5292" t="s">
        <v>832</v>
      </c>
      <c r="I5292" t="s">
        <v>424</v>
      </c>
      <c r="J5292">
        <v>2</v>
      </c>
      <c r="K5292">
        <v>0</v>
      </c>
      <c r="L5292">
        <v>0</v>
      </c>
      <c r="M5292">
        <v>0</v>
      </c>
      <c r="N5292">
        <v>0</v>
      </c>
      <c r="O5292">
        <v>0</v>
      </c>
      <c r="P5292">
        <v>0</v>
      </c>
      <c r="Q5292">
        <v>0</v>
      </c>
      <c r="R5292">
        <v>0</v>
      </c>
      <c r="S5292">
        <v>0</v>
      </c>
      <c r="T5292">
        <v>0</v>
      </c>
      <c r="U5292">
        <v>0</v>
      </c>
      <c r="V5292">
        <v>0</v>
      </c>
      <c r="W5292">
        <v>0</v>
      </c>
      <c r="X5292">
        <v>0</v>
      </c>
      <c r="Y5292">
        <v>0</v>
      </c>
      <c r="Z5292">
        <v>0</v>
      </c>
      <c r="AA5292">
        <v>0</v>
      </c>
      <c r="AB5292">
        <v>0</v>
      </c>
      <c r="AC5292">
        <v>0</v>
      </c>
      <c r="AD5292">
        <v>0</v>
      </c>
    </row>
    <row r="5293" spans="2:30" ht="15" customHeight="1" x14ac:dyDescent="0.45">
      <c r="B5293" t="s">
        <v>419</v>
      </c>
      <c r="C5293" t="s">
        <v>192</v>
      </c>
      <c r="D5293" t="s">
        <v>889</v>
      </c>
      <c r="E5293" t="s">
        <v>890</v>
      </c>
      <c r="F5293" t="s">
        <v>7371</v>
      </c>
      <c r="G5293" t="s">
        <v>422</v>
      </c>
      <c r="H5293" t="s">
        <v>832</v>
      </c>
      <c r="I5293" t="s">
        <v>424</v>
      </c>
      <c r="J5293">
        <v>2</v>
      </c>
      <c r="K5293">
        <v>0</v>
      </c>
      <c r="L5293">
        <v>0</v>
      </c>
      <c r="M5293">
        <v>0</v>
      </c>
      <c r="N5293">
        <v>0</v>
      </c>
      <c r="O5293">
        <v>0</v>
      </c>
      <c r="P5293">
        <v>0</v>
      </c>
      <c r="Q5293">
        <v>0</v>
      </c>
      <c r="R5293">
        <v>0</v>
      </c>
      <c r="S5293">
        <v>0</v>
      </c>
      <c r="T5293">
        <v>0</v>
      </c>
      <c r="U5293">
        <v>0</v>
      </c>
      <c r="V5293">
        <v>0</v>
      </c>
      <c r="W5293">
        <v>0</v>
      </c>
      <c r="X5293">
        <v>0</v>
      </c>
      <c r="Y5293">
        <v>0</v>
      </c>
      <c r="Z5293">
        <v>0</v>
      </c>
      <c r="AA5293">
        <v>0</v>
      </c>
      <c r="AB5293">
        <v>0</v>
      </c>
      <c r="AC5293">
        <v>0</v>
      </c>
      <c r="AD5293">
        <v>0</v>
      </c>
    </row>
    <row r="5294" spans="2:30" ht="15" customHeight="1" x14ac:dyDescent="0.45">
      <c r="B5294" t="s">
        <v>419</v>
      </c>
      <c r="C5294" t="s">
        <v>192</v>
      </c>
      <c r="D5294" t="s">
        <v>892</v>
      </c>
      <c r="E5294" t="s">
        <v>893</v>
      </c>
      <c r="F5294" t="s">
        <v>7372</v>
      </c>
      <c r="G5294" t="s">
        <v>422</v>
      </c>
      <c r="H5294" t="s">
        <v>832</v>
      </c>
      <c r="I5294" t="s">
        <v>424</v>
      </c>
      <c r="J5294">
        <v>2</v>
      </c>
      <c r="K5294">
        <v>0</v>
      </c>
      <c r="L5294">
        <v>0</v>
      </c>
      <c r="M5294">
        <v>0</v>
      </c>
      <c r="N5294">
        <v>0</v>
      </c>
      <c r="O5294">
        <v>0</v>
      </c>
      <c r="P5294">
        <v>0</v>
      </c>
      <c r="Q5294">
        <v>0</v>
      </c>
      <c r="R5294">
        <v>0</v>
      </c>
      <c r="S5294">
        <v>0</v>
      </c>
      <c r="T5294">
        <v>0</v>
      </c>
      <c r="U5294">
        <v>0</v>
      </c>
      <c r="V5294">
        <v>0</v>
      </c>
      <c r="W5294">
        <v>0</v>
      </c>
      <c r="X5294">
        <v>0</v>
      </c>
      <c r="Y5294">
        <v>0</v>
      </c>
      <c r="Z5294">
        <v>0</v>
      </c>
      <c r="AA5294">
        <v>0</v>
      </c>
      <c r="AB5294">
        <v>0</v>
      </c>
      <c r="AC5294">
        <v>0</v>
      </c>
      <c r="AD5294">
        <v>0</v>
      </c>
    </row>
    <row r="5295" spans="2:30" ht="15" customHeight="1" x14ac:dyDescent="0.45">
      <c r="B5295" t="s">
        <v>419</v>
      </c>
      <c r="C5295" t="s">
        <v>192</v>
      </c>
      <c r="D5295" t="s">
        <v>895</v>
      </c>
      <c r="E5295" t="s">
        <v>896</v>
      </c>
      <c r="F5295" t="s">
        <v>7373</v>
      </c>
      <c r="G5295" t="s">
        <v>422</v>
      </c>
      <c r="H5295" t="s">
        <v>832</v>
      </c>
      <c r="I5295" t="s">
        <v>424</v>
      </c>
      <c r="J5295">
        <v>2</v>
      </c>
      <c r="K5295">
        <v>0</v>
      </c>
      <c r="L5295">
        <v>0</v>
      </c>
      <c r="M5295">
        <v>0</v>
      </c>
      <c r="N5295">
        <v>0</v>
      </c>
      <c r="O5295">
        <v>0</v>
      </c>
      <c r="P5295">
        <v>0</v>
      </c>
      <c r="Q5295">
        <v>0</v>
      </c>
      <c r="R5295">
        <v>0</v>
      </c>
      <c r="S5295">
        <v>0</v>
      </c>
      <c r="T5295">
        <v>0</v>
      </c>
      <c r="U5295">
        <v>0</v>
      </c>
      <c r="V5295">
        <v>0</v>
      </c>
      <c r="W5295">
        <v>0</v>
      </c>
      <c r="X5295">
        <v>0</v>
      </c>
      <c r="Y5295">
        <v>0</v>
      </c>
      <c r="Z5295">
        <v>0</v>
      </c>
      <c r="AA5295">
        <v>0</v>
      </c>
      <c r="AB5295">
        <v>0</v>
      </c>
      <c r="AC5295">
        <v>0</v>
      </c>
      <c r="AD5295">
        <v>0</v>
      </c>
    </row>
    <row r="5296" spans="2:30" ht="15" customHeight="1" x14ac:dyDescent="0.45">
      <c r="B5296" t="s">
        <v>419</v>
      </c>
      <c r="C5296" t="s">
        <v>192</v>
      </c>
      <c r="D5296" t="s">
        <v>898</v>
      </c>
      <c r="E5296" t="s">
        <v>899</v>
      </c>
      <c r="F5296" t="s">
        <v>7374</v>
      </c>
      <c r="G5296" t="s">
        <v>422</v>
      </c>
      <c r="H5296" t="s">
        <v>901</v>
      </c>
      <c r="I5296" t="s">
        <v>902</v>
      </c>
      <c r="J5296">
        <v>2</v>
      </c>
    </row>
    <row r="5297" spans="2:30" ht="15" customHeight="1" x14ac:dyDescent="0.45">
      <c r="B5297" t="s">
        <v>419</v>
      </c>
      <c r="C5297" t="s">
        <v>192</v>
      </c>
      <c r="D5297" t="s">
        <v>903</v>
      </c>
      <c r="E5297" t="s">
        <v>904</v>
      </c>
      <c r="F5297" t="s">
        <v>7375</v>
      </c>
      <c r="G5297" t="s">
        <v>422</v>
      </c>
      <c r="H5297" t="s">
        <v>906</v>
      </c>
      <c r="I5297" t="s">
        <v>429</v>
      </c>
      <c r="J5297">
        <v>2</v>
      </c>
      <c r="K5297" t="e">
        <f>#VALUE!</f>
        <v>#VALUE!</v>
      </c>
    </row>
    <row r="5298" spans="2:30" ht="15" customHeight="1" x14ac:dyDescent="0.45">
      <c r="B5298" t="s">
        <v>419</v>
      </c>
      <c r="C5298" t="s">
        <v>192</v>
      </c>
      <c r="D5298" t="s">
        <v>907</v>
      </c>
      <c r="E5298" t="s">
        <v>908</v>
      </c>
      <c r="F5298" t="s">
        <v>7376</v>
      </c>
      <c r="G5298" t="s">
        <v>422</v>
      </c>
      <c r="H5298" t="s">
        <v>910</v>
      </c>
      <c r="I5298" t="s">
        <v>429</v>
      </c>
      <c r="J5298">
        <v>1</v>
      </c>
      <c r="K5298">
        <v>-151.58099999999999</v>
      </c>
      <c r="L5298">
        <v>-128.29400000000001</v>
      </c>
      <c r="M5298">
        <v>-165.88800000000001</v>
      </c>
      <c r="N5298">
        <v>-154.876</v>
      </c>
      <c r="O5298">
        <v>-161.08500000000001</v>
      </c>
      <c r="P5298">
        <v>-152.54</v>
      </c>
      <c r="Q5298">
        <v>-147.751</v>
      </c>
      <c r="R5298">
        <v>-144.482</v>
      </c>
      <c r="S5298">
        <v>-141.161</v>
      </c>
      <c r="T5298">
        <v>-137.05099999999999</v>
      </c>
      <c r="U5298">
        <v>-133.40100000000001</v>
      </c>
      <c r="V5298">
        <v>-129.43299999999999</v>
      </c>
      <c r="W5298">
        <v>-125.136</v>
      </c>
      <c r="X5298">
        <v>-120.459</v>
      </c>
      <c r="Y5298">
        <v>-115.23699999999999</v>
      </c>
      <c r="Z5298">
        <v>-109.639</v>
      </c>
      <c r="AA5298">
        <v>-103.673</v>
      </c>
      <c r="AB5298">
        <v>-97.373999999999995</v>
      </c>
      <c r="AC5298">
        <v>-91.656000000000006</v>
      </c>
      <c r="AD5298">
        <v>-90.676000000000002</v>
      </c>
    </row>
    <row r="5299" spans="2:30" ht="15" customHeight="1" x14ac:dyDescent="0.45">
      <c r="B5299" t="s">
        <v>419</v>
      </c>
      <c r="C5299" t="s">
        <v>192</v>
      </c>
      <c r="D5299" t="s">
        <v>907</v>
      </c>
      <c r="E5299" t="s">
        <v>911</v>
      </c>
      <c r="F5299" t="s">
        <v>7377</v>
      </c>
      <c r="G5299" t="s">
        <v>422</v>
      </c>
      <c r="H5299" t="s">
        <v>910</v>
      </c>
      <c r="I5299" t="s">
        <v>429</v>
      </c>
      <c r="J5299">
        <v>2</v>
      </c>
      <c r="K5299">
        <v>-151.58099999999999</v>
      </c>
      <c r="L5299">
        <v>-128.29400000000001</v>
      </c>
      <c r="M5299">
        <v>-165.88800000000001</v>
      </c>
      <c r="N5299">
        <v>-154.876</v>
      </c>
      <c r="O5299">
        <v>-161.08500000000001</v>
      </c>
      <c r="P5299">
        <v>-152.994</v>
      </c>
      <c r="Q5299">
        <v>-148.18700000000001</v>
      </c>
      <c r="R5299">
        <v>-144.90299999999999</v>
      </c>
      <c r="S5299">
        <v>-141.565</v>
      </c>
      <c r="T5299">
        <v>-137.434</v>
      </c>
      <c r="U5299">
        <v>-133.762</v>
      </c>
      <c r="V5299">
        <v>-129.773</v>
      </c>
      <c r="W5299">
        <v>-125.452</v>
      </c>
      <c r="X5299">
        <v>-120.753</v>
      </c>
      <c r="Y5299">
        <v>-115.506</v>
      </c>
      <c r="Z5299">
        <v>-109.883</v>
      </c>
      <c r="AA5299">
        <v>-103.892</v>
      </c>
      <c r="AB5299">
        <v>-97.567999999999998</v>
      </c>
      <c r="AC5299">
        <v>-91.826999999999998</v>
      </c>
      <c r="AD5299">
        <v>-90.68</v>
      </c>
    </row>
    <row r="5300" spans="2:30" ht="15" customHeight="1" x14ac:dyDescent="0.45">
      <c r="B5300" t="s">
        <v>419</v>
      </c>
      <c r="C5300" t="s">
        <v>192</v>
      </c>
      <c r="D5300" t="s">
        <v>913</v>
      </c>
      <c r="E5300" t="s">
        <v>914</v>
      </c>
      <c r="F5300" t="s">
        <v>7378</v>
      </c>
      <c r="G5300" t="s">
        <v>422</v>
      </c>
      <c r="H5300" t="s">
        <v>832</v>
      </c>
      <c r="I5300" t="s">
        <v>833</v>
      </c>
      <c r="J5300">
        <v>1</v>
      </c>
      <c r="K5300">
        <v>6.4000000000000001E-2</v>
      </c>
      <c r="L5300">
        <v>6.2E-2</v>
      </c>
      <c r="M5300">
        <v>5.1999999999999998E-2</v>
      </c>
      <c r="N5300">
        <v>4.9000000000000002E-2</v>
      </c>
      <c r="O5300">
        <v>5.0999999999999997E-2</v>
      </c>
      <c r="P5300">
        <v>5.2999999999999999E-2</v>
      </c>
      <c r="Q5300">
        <v>5.2999999999999999E-2</v>
      </c>
      <c r="R5300">
        <v>5.1999999999999998E-2</v>
      </c>
      <c r="S5300">
        <v>5.1999999999999998E-2</v>
      </c>
      <c r="T5300">
        <v>5.1999999999999998E-2</v>
      </c>
      <c r="U5300">
        <v>5.0999999999999997E-2</v>
      </c>
      <c r="V5300">
        <v>5.0999999999999997E-2</v>
      </c>
      <c r="W5300">
        <v>5.0999999999999997E-2</v>
      </c>
      <c r="X5300">
        <v>5.0999999999999997E-2</v>
      </c>
      <c r="Y5300">
        <v>0.05</v>
      </c>
      <c r="Z5300">
        <v>0.05</v>
      </c>
      <c r="AA5300">
        <v>0.05</v>
      </c>
      <c r="AB5300">
        <v>4.9000000000000002E-2</v>
      </c>
      <c r="AC5300">
        <v>4.9000000000000002E-2</v>
      </c>
      <c r="AD5300">
        <v>4.9000000000000002E-2</v>
      </c>
    </row>
    <row r="5301" spans="2:30" ht="15" customHeight="1" x14ac:dyDescent="0.45">
      <c r="B5301" t="s">
        <v>419</v>
      </c>
      <c r="C5301" t="s">
        <v>192</v>
      </c>
      <c r="D5301" t="s">
        <v>916</v>
      </c>
      <c r="E5301" t="s">
        <v>917</v>
      </c>
      <c r="F5301" t="s">
        <v>7379</v>
      </c>
      <c r="G5301" t="s">
        <v>422</v>
      </c>
      <c r="H5301" t="s">
        <v>832</v>
      </c>
      <c r="I5301" t="s">
        <v>833</v>
      </c>
      <c r="J5301">
        <v>1</v>
      </c>
      <c r="K5301">
        <v>6.0999999999999999E-2</v>
      </c>
      <c r="L5301">
        <v>5.1999999999999998E-2</v>
      </c>
      <c r="M5301">
        <v>4.5999999999999999E-2</v>
      </c>
      <c r="N5301">
        <v>4.2999999999999997E-2</v>
      </c>
      <c r="O5301">
        <v>4.4999999999999998E-2</v>
      </c>
      <c r="P5301">
        <v>4.5999999999999999E-2</v>
      </c>
      <c r="Q5301">
        <v>4.5999999999999999E-2</v>
      </c>
      <c r="R5301">
        <v>4.5999999999999999E-2</v>
      </c>
      <c r="S5301">
        <v>4.5999999999999999E-2</v>
      </c>
      <c r="T5301">
        <v>4.4999999999999998E-2</v>
      </c>
      <c r="U5301">
        <v>4.4999999999999998E-2</v>
      </c>
      <c r="V5301">
        <v>4.4999999999999998E-2</v>
      </c>
      <c r="W5301">
        <v>4.4999999999999998E-2</v>
      </c>
      <c r="X5301">
        <v>4.3999999999999997E-2</v>
      </c>
      <c r="Y5301">
        <v>4.3999999999999997E-2</v>
      </c>
      <c r="Z5301">
        <v>4.3999999999999997E-2</v>
      </c>
      <c r="AA5301">
        <v>4.3999999999999997E-2</v>
      </c>
      <c r="AB5301">
        <v>4.2999999999999997E-2</v>
      </c>
      <c r="AC5301">
        <v>4.2999999999999997E-2</v>
      </c>
      <c r="AD5301">
        <v>4.2999999999999997E-2</v>
      </c>
    </row>
    <row r="5302" spans="2:30" ht="15" customHeight="1" x14ac:dyDescent="0.45">
      <c r="B5302" t="s">
        <v>419</v>
      </c>
      <c r="C5302" t="s">
        <v>192</v>
      </c>
      <c r="D5302" t="s">
        <v>919</v>
      </c>
      <c r="E5302" t="s">
        <v>920</v>
      </c>
      <c r="F5302" t="s">
        <v>7380</v>
      </c>
      <c r="G5302" t="s">
        <v>422</v>
      </c>
      <c r="H5302" t="s">
        <v>832</v>
      </c>
      <c r="I5302" t="s">
        <v>837</v>
      </c>
      <c r="J5302">
        <v>1</v>
      </c>
      <c r="K5302">
        <v>11.465999999999999</v>
      </c>
      <c r="L5302">
        <v>8.83</v>
      </c>
      <c r="M5302">
        <v>7.7460000000000004</v>
      </c>
      <c r="N5302">
        <v>7.0540000000000003</v>
      </c>
      <c r="O5302">
        <v>7.0720000000000001</v>
      </c>
      <c r="P5302">
        <v>7.1269999999999998</v>
      </c>
      <c r="Q5302">
        <v>7.101</v>
      </c>
      <c r="R5302">
        <v>7.0730000000000004</v>
      </c>
      <c r="S5302">
        <v>7.0430000000000001</v>
      </c>
      <c r="T5302">
        <v>7.0140000000000002</v>
      </c>
      <c r="U5302">
        <v>7.0140000000000002</v>
      </c>
      <c r="V5302">
        <v>7.0140000000000002</v>
      </c>
      <c r="W5302">
        <v>7.0140000000000002</v>
      </c>
      <c r="X5302">
        <v>7.0140000000000002</v>
      </c>
      <c r="Y5302">
        <v>7.0140000000000002</v>
      </c>
      <c r="Z5302">
        <v>7.0140000000000002</v>
      </c>
      <c r="AA5302">
        <v>7.0140000000000002</v>
      </c>
      <c r="AB5302">
        <v>7.0140000000000002</v>
      </c>
      <c r="AC5302">
        <v>7.0140000000000002</v>
      </c>
      <c r="AD5302">
        <v>7.0140000000000002</v>
      </c>
    </row>
    <row r="5303" spans="2:30" ht="15" customHeight="1" x14ac:dyDescent="0.45">
      <c r="B5303" t="s">
        <v>419</v>
      </c>
      <c r="C5303" t="s">
        <v>192</v>
      </c>
      <c r="D5303" t="s">
        <v>922</v>
      </c>
      <c r="E5303" t="s">
        <v>923</v>
      </c>
      <c r="F5303" t="s">
        <v>7381</v>
      </c>
      <c r="G5303" t="s">
        <v>422</v>
      </c>
      <c r="H5303" t="s">
        <v>832</v>
      </c>
      <c r="I5303" t="s">
        <v>837</v>
      </c>
      <c r="J5303">
        <v>1</v>
      </c>
      <c r="K5303">
        <v>5.3360000000000003</v>
      </c>
      <c r="L5303">
        <v>5.01</v>
      </c>
      <c r="M5303">
        <v>5.0869999999999997</v>
      </c>
      <c r="N5303">
        <v>5.0869999999999997</v>
      </c>
      <c r="O5303">
        <v>5.0869999999999997</v>
      </c>
      <c r="P5303">
        <v>5.0869999999999997</v>
      </c>
      <c r="Q5303">
        <v>5.0869999999999997</v>
      </c>
      <c r="R5303">
        <v>5.0869999999999997</v>
      </c>
      <c r="S5303">
        <v>5.0869999999999997</v>
      </c>
      <c r="T5303">
        <v>5.0869999999999997</v>
      </c>
      <c r="U5303">
        <v>5.0869999999999997</v>
      </c>
      <c r="V5303">
        <v>5.0869999999999997</v>
      </c>
      <c r="W5303">
        <v>5.0869999999999997</v>
      </c>
      <c r="X5303">
        <v>5.0869999999999997</v>
      </c>
      <c r="Y5303">
        <v>5.0869999999999997</v>
      </c>
      <c r="Z5303">
        <v>5.0869999999999997</v>
      </c>
      <c r="AA5303">
        <v>5.0869999999999997</v>
      </c>
      <c r="AB5303">
        <v>5.0869999999999997</v>
      </c>
      <c r="AC5303">
        <v>5.0869999999999997</v>
      </c>
      <c r="AD5303">
        <v>5.0869999999999997</v>
      </c>
    </row>
    <row r="5304" spans="2:30" ht="15" customHeight="1" x14ac:dyDescent="0.45">
      <c r="B5304" t="s">
        <v>419</v>
      </c>
      <c r="C5304" t="s">
        <v>192</v>
      </c>
      <c r="D5304" t="s">
        <v>925</v>
      </c>
      <c r="E5304" t="s">
        <v>926</v>
      </c>
      <c r="F5304" t="s">
        <v>7382</v>
      </c>
      <c r="G5304" t="s">
        <v>422</v>
      </c>
      <c r="H5304" t="s">
        <v>832</v>
      </c>
      <c r="I5304" t="s">
        <v>837</v>
      </c>
      <c r="J5304">
        <v>1</v>
      </c>
      <c r="K5304">
        <v>23.399000000000001</v>
      </c>
      <c r="L5304">
        <v>15.864000000000001</v>
      </c>
      <c r="M5304">
        <v>14.744</v>
      </c>
      <c r="N5304">
        <v>13.651999999999999</v>
      </c>
      <c r="O5304">
        <v>13.680999999999999</v>
      </c>
      <c r="P5304">
        <v>13.768000000000001</v>
      </c>
      <c r="Q5304">
        <v>13.727</v>
      </c>
      <c r="R5304">
        <v>13.683</v>
      </c>
      <c r="S5304">
        <v>13.635999999999999</v>
      </c>
      <c r="T5304">
        <v>13.59</v>
      </c>
      <c r="U5304">
        <v>13.59</v>
      </c>
      <c r="V5304">
        <v>13.59</v>
      </c>
      <c r="W5304">
        <v>13.59</v>
      </c>
      <c r="X5304">
        <v>13.59</v>
      </c>
      <c r="Y5304">
        <v>13.59</v>
      </c>
      <c r="Z5304">
        <v>13.59</v>
      </c>
      <c r="AA5304">
        <v>13.59</v>
      </c>
      <c r="AB5304">
        <v>13.59</v>
      </c>
      <c r="AC5304">
        <v>13.59</v>
      </c>
      <c r="AD5304">
        <v>13.59</v>
      </c>
    </row>
    <row r="5305" spans="2:30" ht="15" customHeight="1" x14ac:dyDescent="0.45">
      <c r="B5305" t="s">
        <v>419</v>
      </c>
      <c r="C5305" t="s">
        <v>192</v>
      </c>
      <c r="D5305" t="s">
        <v>928</v>
      </c>
      <c r="E5305" t="s">
        <v>929</v>
      </c>
      <c r="F5305" t="s">
        <v>7383</v>
      </c>
      <c r="G5305" t="s">
        <v>422</v>
      </c>
      <c r="H5305" t="s">
        <v>832</v>
      </c>
      <c r="I5305" t="s">
        <v>837</v>
      </c>
      <c r="J5305">
        <v>1</v>
      </c>
      <c r="K5305">
        <v>4.6340000000000003</v>
      </c>
      <c r="L5305">
        <v>3.2090000000000001</v>
      </c>
      <c r="M5305">
        <v>2.331</v>
      </c>
      <c r="N5305">
        <v>2.331</v>
      </c>
      <c r="O5305">
        <v>2.331</v>
      </c>
      <c r="P5305">
        <v>2.331</v>
      </c>
      <c r="Q5305">
        <v>2.331</v>
      </c>
      <c r="R5305">
        <v>2.331</v>
      </c>
      <c r="S5305">
        <v>2.331</v>
      </c>
      <c r="T5305">
        <v>2.331</v>
      </c>
      <c r="U5305">
        <v>2.331</v>
      </c>
      <c r="V5305">
        <v>2.331</v>
      </c>
      <c r="W5305">
        <v>2.331</v>
      </c>
      <c r="X5305">
        <v>2.331</v>
      </c>
      <c r="Y5305">
        <v>2.331</v>
      </c>
      <c r="Z5305">
        <v>2.331</v>
      </c>
      <c r="AA5305">
        <v>2.331</v>
      </c>
      <c r="AB5305">
        <v>2.331</v>
      </c>
      <c r="AC5305">
        <v>2.331</v>
      </c>
      <c r="AD5305">
        <v>2.331</v>
      </c>
    </row>
    <row r="5306" spans="2:30" ht="15" customHeight="1" x14ac:dyDescent="0.45">
      <c r="B5306" t="s">
        <v>419</v>
      </c>
      <c r="C5306" t="s">
        <v>192</v>
      </c>
      <c r="D5306" t="s">
        <v>931</v>
      </c>
      <c r="E5306" t="s">
        <v>932</v>
      </c>
      <c r="F5306" t="s">
        <v>7384</v>
      </c>
      <c r="G5306" t="s">
        <v>422</v>
      </c>
      <c r="H5306" t="s">
        <v>832</v>
      </c>
      <c r="I5306" t="s">
        <v>837</v>
      </c>
      <c r="J5306">
        <v>1</v>
      </c>
      <c r="K5306">
        <v>13.301</v>
      </c>
      <c r="L5306">
        <v>6.66</v>
      </c>
      <c r="M5306">
        <v>5.9119999999999999</v>
      </c>
      <c r="N5306">
        <v>5.032</v>
      </c>
      <c r="O5306">
        <v>5.0549999999999997</v>
      </c>
      <c r="P5306">
        <v>5.125</v>
      </c>
      <c r="Q5306">
        <v>5.0919999999999996</v>
      </c>
      <c r="R5306">
        <v>5.056</v>
      </c>
      <c r="S5306">
        <v>5.0179999999999998</v>
      </c>
      <c r="T5306">
        <v>4.9820000000000002</v>
      </c>
      <c r="U5306">
        <v>4.9820000000000002</v>
      </c>
      <c r="V5306">
        <v>4.9820000000000002</v>
      </c>
      <c r="W5306">
        <v>4.9820000000000002</v>
      </c>
      <c r="X5306">
        <v>4.9820000000000002</v>
      </c>
      <c r="Y5306">
        <v>4.9820000000000002</v>
      </c>
      <c r="Z5306">
        <v>4.9820000000000002</v>
      </c>
      <c r="AA5306">
        <v>4.9820000000000002</v>
      </c>
      <c r="AB5306">
        <v>4.9820000000000002</v>
      </c>
      <c r="AC5306">
        <v>4.9820000000000002</v>
      </c>
      <c r="AD5306">
        <v>4.9820000000000002</v>
      </c>
    </row>
    <row r="5307" spans="2:30" ht="15" customHeight="1" x14ac:dyDescent="0.45">
      <c r="B5307" t="s">
        <v>419</v>
      </c>
      <c r="C5307" t="s">
        <v>192</v>
      </c>
      <c r="D5307" t="s">
        <v>934</v>
      </c>
      <c r="E5307" t="s">
        <v>935</v>
      </c>
      <c r="F5307" t="s">
        <v>7385</v>
      </c>
      <c r="G5307" t="s">
        <v>422</v>
      </c>
      <c r="H5307" t="s">
        <v>832</v>
      </c>
      <c r="I5307" t="s">
        <v>837</v>
      </c>
      <c r="J5307">
        <v>1</v>
      </c>
      <c r="K5307">
        <v>2.7839999999999998</v>
      </c>
      <c r="L5307">
        <v>2.6139999999999999</v>
      </c>
      <c r="M5307">
        <v>2.6539999999999999</v>
      </c>
      <c r="N5307">
        <v>2.6539999999999999</v>
      </c>
      <c r="O5307">
        <v>2.6539999999999999</v>
      </c>
      <c r="P5307">
        <v>2.6539999999999999</v>
      </c>
      <c r="Q5307">
        <v>2.6539999999999999</v>
      </c>
      <c r="R5307">
        <v>2.6539999999999999</v>
      </c>
      <c r="S5307">
        <v>2.6539999999999999</v>
      </c>
      <c r="T5307">
        <v>2.6539999999999999</v>
      </c>
      <c r="U5307">
        <v>2.6539999999999999</v>
      </c>
      <c r="V5307">
        <v>2.6539999999999999</v>
      </c>
      <c r="W5307">
        <v>2.6539999999999999</v>
      </c>
      <c r="X5307">
        <v>2.6539999999999999</v>
      </c>
      <c r="Y5307">
        <v>2.6539999999999999</v>
      </c>
      <c r="Z5307">
        <v>2.6539999999999999</v>
      </c>
      <c r="AA5307">
        <v>2.6539999999999999</v>
      </c>
      <c r="AB5307">
        <v>2.6539999999999999</v>
      </c>
      <c r="AC5307">
        <v>2.6539999999999999</v>
      </c>
      <c r="AD5307">
        <v>2.6539999999999999</v>
      </c>
    </row>
    <row r="5308" spans="2:30" ht="15" customHeight="1" x14ac:dyDescent="0.45">
      <c r="B5308" t="s">
        <v>419</v>
      </c>
      <c r="C5308" t="s">
        <v>192</v>
      </c>
      <c r="D5308" t="s">
        <v>937</v>
      </c>
      <c r="E5308" t="s">
        <v>938</v>
      </c>
      <c r="F5308" t="s">
        <v>7386</v>
      </c>
      <c r="G5308" t="s">
        <v>422</v>
      </c>
      <c r="H5308" t="s">
        <v>832</v>
      </c>
      <c r="I5308" t="s">
        <v>833</v>
      </c>
      <c r="J5308">
        <v>2</v>
      </c>
      <c r="K5308">
        <v>6.4000000000000001E-2</v>
      </c>
      <c r="L5308">
        <v>6.2E-2</v>
      </c>
      <c r="M5308">
        <v>5.1999999999999998E-2</v>
      </c>
      <c r="N5308">
        <v>4.9000000000000002E-2</v>
      </c>
      <c r="O5308">
        <v>5.0999999999999997E-2</v>
      </c>
      <c r="P5308">
        <v>5.2999999999999999E-2</v>
      </c>
      <c r="Q5308">
        <v>5.2999999999999999E-2</v>
      </c>
      <c r="R5308">
        <v>5.1999999999999998E-2</v>
      </c>
      <c r="S5308">
        <v>5.1999999999999998E-2</v>
      </c>
      <c r="T5308">
        <v>5.1999999999999998E-2</v>
      </c>
      <c r="U5308">
        <v>5.0999999999999997E-2</v>
      </c>
      <c r="V5308">
        <v>5.0999999999999997E-2</v>
      </c>
      <c r="W5308">
        <v>5.0999999999999997E-2</v>
      </c>
      <c r="X5308">
        <v>5.0999999999999997E-2</v>
      </c>
      <c r="Y5308">
        <v>0.05</v>
      </c>
      <c r="Z5308">
        <v>0.05</v>
      </c>
      <c r="AA5308">
        <v>0.05</v>
      </c>
      <c r="AB5308">
        <v>4.9000000000000002E-2</v>
      </c>
      <c r="AC5308">
        <v>4.9000000000000002E-2</v>
      </c>
      <c r="AD5308">
        <v>4.9000000000000002E-2</v>
      </c>
    </row>
    <row r="5309" spans="2:30" ht="15" customHeight="1" x14ac:dyDescent="0.45">
      <c r="B5309" t="s">
        <v>419</v>
      </c>
      <c r="C5309" t="s">
        <v>192</v>
      </c>
      <c r="D5309" t="s">
        <v>940</v>
      </c>
      <c r="E5309" t="s">
        <v>941</v>
      </c>
      <c r="F5309" t="s">
        <v>7387</v>
      </c>
      <c r="G5309" t="s">
        <v>422</v>
      </c>
      <c r="H5309" t="s">
        <v>832</v>
      </c>
      <c r="I5309" t="s">
        <v>833</v>
      </c>
      <c r="J5309">
        <v>2</v>
      </c>
      <c r="K5309">
        <v>6.0999999999999999E-2</v>
      </c>
      <c r="L5309">
        <v>5.1999999999999998E-2</v>
      </c>
      <c r="M5309">
        <v>4.5999999999999999E-2</v>
      </c>
      <c r="N5309">
        <v>4.2999999999999997E-2</v>
      </c>
      <c r="O5309">
        <v>4.4999999999999998E-2</v>
      </c>
      <c r="P5309">
        <v>4.5999999999999999E-2</v>
      </c>
      <c r="Q5309">
        <v>4.5999999999999999E-2</v>
      </c>
      <c r="R5309">
        <v>4.5999999999999999E-2</v>
      </c>
      <c r="S5309">
        <v>4.5999999999999999E-2</v>
      </c>
      <c r="T5309">
        <v>4.4999999999999998E-2</v>
      </c>
      <c r="U5309">
        <v>4.4999999999999998E-2</v>
      </c>
      <c r="V5309">
        <v>4.4999999999999998E-2</v>
      </c>
      <c r="W5309">
        <v>4.4999999999999998E-2</v>
      </c>
      <c r="X5309">
        <v>4.3999999999999997E-2</v>
      </c>
      <c r="Y5309">
        <v>4.3999999999999997E-2</v>
      </c>
      <c r="Z5309">
        <v>4.3999999999999997E-2</v>
      </c>
      <c r="AA5309">
        <v>4.3999999999999997E-2</v>
      </c>
      <c r="AB5309">
        <v>4.2999999999999997E-2</v>
      </c>
      <c r="AC5309">
        <v>4.2999999999999997E-2</v>
      </c>
      <c r="AD5309">
        <v>4.2999999999999997E-2</v>
      </c>
    </row>
    <row r="5310" spans="2:30" ht="15" customHeight="1" x14ac:dyDescent="0.45">
      <c r="B5310" t="s">
        <v>419</v>
      </c>
      <c r="C5310" t="s">
        <v>192</v>
      </c>
      <c r="D5310" t="s">
        <v>943</v>
      </c>
      <c r="E5310" t="s">
        <v>944</v>
      </c>
      <c r="F5310" t="s">
        <v>7388</v>
      </c>
      <c r="G5310" t="s">
        <v>422</v>
      </c>
      <c r="H5310" t="s">
        <v>832</v>
      </c>
      <c r="I5310" t="s">
        <v>837</v>
      </c>
      <c r="J5310">
        <v>2</v>
      </c>
      <c r="K5310">
        <v>11.465999999999999</v>
      </c>
      <c r="L5310">
        <v>8.83</v>
      </c>
      <c r="M5310">
        <v>7.7460000000000004</v>
      </c>
      <c r="N5310">
        <v>7.0540000000000003</v>
      </c>
      <c r="O5310">
        <v>7.0720000000000001</v>
      </c>
      <c r="P5310">
        <v>7.1269999999999998</v>
      </c>
      <c r="Q5310">
        <v>7.101</v>
      </c>
      <c r="R5310">
        <v>7.0730000000000004</v>
      </c>
      <c r="S5310">
        <v>7.0430000000000001</v>
      </c>
      <c r="T5310">
        <v>7.0140000000000002</v>
      </c>
      <c r="U5310">
        <v>7.0140000000000002</v>
      </c>
      <c r="V5310">
        <v>7.0140000000000002</v>
      </c>
      <c r="W5310">
        <v>7.0140000000000002</v>
      </c>
      <c r="X5310">
        <v>7.0140000000000002</v>
      </c>
      <c r="Y5310">
        <v>7.0140000000000002</v>
      </c>
      <c r="Z5310">
        <v>7.0140000000000002</v>
      </c>
      <c r="AA5310">
        <v>7.0140000000000002</v>
      </c>
      <c r="AB5310">
        <v>7.0140000000000002</v>
      </c>
      <c r="AC5310">
        <v>7.0140000000000002</v>
      </c>
      <c r="AD5310">
        <v>7.0140000000000002</v>
      </c>
    </row>
    <row r="5311" spans="2:30" ht="15" customHeight="1" x14ac:dyDescent="0.45">
      <c r="B5311" t="s">
        <v>419</v>
      </c>
      <c r="C5311" t="s">
        <v>192</v>
      </c>
      <c r="D5311" t="s">
        <v>946</v>
      </c>
      <c r="E5311" t="s">
        <v>947</v>
      </c>
      <c r="F5311" t="s">
        <v>7389</v>
      </c>
      <c r="G5311" t="s">
        <v>422</v>
      </c>
      <c r="H5311" t="s">
        <v>832</v>
      </c>
      <c r="I5311" t="s">
        <v>837</v>
      </c>
      <c r="J5311">
        <v>2</v>
      </c>
      <c r="K5311">
        <v>5.3360000000000003</v>
      </c>
      <c r="L5311">
        <v>5.01</v>
      </c>
      <c r="M5311">
        <v>5.0869999999999997</v>
      </c>
      <c r="N5311">
        <v>5.0869999999999997</v>
      </c>
      <c r="O5311">
        <v>5.0869999999999997</v>
      </c>
      <c r="P5311">
        <v>5.0869999999999997</v>
      </c>
      <c r="Q5311">
        <v>5.0869999999999997</v>
      </c>
      <c r="R5311">
        <v>5.0869999999999997</v>
      </c>
      <c r="S5311">
        <v>5.0869999999999997</v>
      </c>
      <c r="T5311">
        <v>5.0869999999999997</v>
      </c>
      <c r="U5311">
        <v>5.0869999999999997</v>
      </c>
      <c r="V5311">
        <v>5.0869999999999997</v>
      </c>
      <c r="W5311">
        <v>5.0869999999999997</v>
      </c>
      <c r="X5311">
        <v>5.0869999999999997</v>
      </c>
      <c r="Y5311">
        <v>5.0869999999999997</v>
      </c>
      <c r="Z5311">
        <v>5.0869999999999997</v>
      </c>
      <c r="AA5311">
        <v>5.0869999999999997</v>
      </c>
      <c r="AB5311">
        <v>5.0869999999999997</v>
      </c>
      <c r="AC5311">
        <v>5.0869999999999997</v>
      </c>
      <c r="AD5311">
        <v>5.0869999999999997</v>
      </c>
    </row>
    <row r="5312" spans="2:30" ht="15" customHeight="1" x14ac:dyDescent="0.45">
      <c r="B5312" t="s">
        <v>419</v>
      </c>
      <c r="C5312" t="s">
        <v>192</v>
      </c>
      <c r="D5312" t="s">
        <v>949</v>
      </c>
      <c r="E5312" t="s">
        <v>950</v>
      </c>
      <c r="F5312" t="s">
        <v>7390</v>
      </c>
      <c r="G5312" t="s">
        <v>422</v>
      </c>
      <c r="H5312" t="s">
        <v>832</v>
      </c>
      <c r="I5312" t="s">
        <v>837</v>
      </c>
      <c r="J5312">
        <v>2</v>
      </c>
      <c r="K5312">
        <v>23.399000000000001</v>
      </c>
      <c r="L5312">
        <v>15.864000000000001</v>
      </c>
      <c r="M5312">
        <v>14.744</v>
      </c>
      <c r="N5312">
        <v>13.651999999999999</v>
      </c>
      <c r="O5312">
        <v>13.680999999999999</v>
      </c>
      <c r="P5312">
        <v>13.768000000000001</v>
      </c>
      <c r="Q5312">
        <v>13.727</v>
      </c>
      <c r="R5312">
        <v>13.683</v>
      </c>
      <c r="S5312">
        <v>13.635999999999999</v>
      </c>
      <c r="T5312">
        <v>13.59</v>
      </c>
      <c r="U5312">
        <v>13.59</v>
      </c>
      <c r="V5312">
        <v>13.59</v>
      </c>
      <c r="W5312">
        <v>13.59</v>
      </c>
      <c r="X5312">
        <v>13.59</v>
      </c>
      <c r="Y5312">
        <v>13.59</v>
      </c>
      <c r="Z5312">
        <v>13.59</v>
      </c>
      <c r="AA5312">
        <v>13.59</v>
      </c>
      <c r="AB5312">
        <v>13.59</v>
      </c>
      <c r="AC5312">
        <v>13.59</v>
      </c>
      <c r="AD5312">
        <v>13.59</v>
      </c>
    </row>
    <row r="5313" spans="2:30" ht="15" customHeight="1" x14ac:dyDescent="0.45">
      <c r="B5313" t="s">
        <v>419</v>
      </c>
      <c r="C5313" t="s">
        <v>192</v>
      </c>
      <c r="D5313" t="s">
        <v>952</v>
      </c>
      <c r="E5313" t="s">
        <v>953</v>
      </c>
      <c r="F5313" t="s">
        <v>7391</v>
      </c>
      <c r="G5313" t="s">
        <v>422</v>
      </c>
      <c r="H5313" t="s">
        <v>832</v>
      </c>
      <c r="I5313" t="s">
        <v>837</v>
      </c>
      <c r="J5313">
        <v>2</v>
      </c>
      <c r="K5313">
        <v>4.6340000000000003</v>
      </c>
      <c r="L5313">
        <v>3.2090000000000001</v>
      </c>
      <c r="M5313">
        <v>2.331</v>
      </c>
      <c r="N5313">
        <v>2.331</v>
      </c>
      <c r="O5313">
        <v>2.331</v>
      </c>
      <c r="P5313">
        <v>2.331</v>
      </c>
      <c r="Q5313">
        <v>2.331</v>
      </c>
      <c r="R5313">
        <v>2.331</v>
      </c>
      <c r="S5313">
        <v>2.331</v>
      </c>
      <c r="T5313">
        <v>2.331</v>
      </c>
      <c r="U5313">
        <v>2.331</v>
      </c>
      <c r="V5313">
        <v>2.331</v>
      </c>
      <c r="W5313">
        <v>2.331</v>
      </c>
      <c r="X5313">
        <v>2.331</v>
      </c>
      <c r="Y5313">
        <v>2.331</v>
      </c>
      <c r="Z5313">
        <v>2.331</v>
      </c>
      <c r="AA5313">
        <v>2.331</v>
      </c>
      <c r="AB5313">
        <v>2.331</v>
      </c>
      <c r="AC5313">
        <v>2.331</v>
      </c>
      <c r="AD5313">
        <v>2.331</v>
      </c>
    </row>
    <row r="5314" spans="2:30" ht="15" customHeight="1" x14ac:dyDescent="0.45">
      <c r="B5314" t="s">
        <v>419</v>
      </c>
      <c r="C5314" t="s">
        <v>192</v>
      </c>
      <c r="D5314" t="s">
        <v>955</v>
      </c>
      <c r="E5314" t="s">
        <v>956</v>
      </c>
      <c r="F5314" t="s">
        <v>7392</v>
      </c>
      <c r="G5314" t="s">
        <v>422</v>
      </c>
      <c r="H5314" t="s">
        <v>832</v>
      </c>
      <c r="I5314" t="s">
        <v>837</v>
      </c>
      <c r="J5314">
        <v>2</v>
      </c>
      <c r="K5314">
        <v>13.301</v>
      </c>
      <c r="L5314">
        <v>6.66</v>
      </c>
      <c r="M5314">
        <v>5.9119999999999999</v>
      </c>
      <c r="N5314">
        <v>5.032</v>
      </c>
      <c r="O5314">
        <v>5.0549999999999997</v>
      </c>
      <c r="P5314">
        <v>5.125</v>
      </c>
      <c r="Q5314">
        <v>5.0919999999999996</v>
      </c>
      <c r="R5314">
        <v>5.056</v>
      </c>
      <c r="S5314">
        <v>5.0179999999999998</v>
      </c>
      <c r="T5314">
        <v>4.9820000000000002</v>
      </c>
      <c r="U5314">
        <v>4.9820000000000002</v>
      </c>
      <c r="V5314">
        <v>4.9820000000000002</v>
      </c>
      <c r="W5314">
        <v>4.9820000000000002</v>
      </c>
      <c r="X5314">
        <v>4.9820000000000002</v>
      </c>
      <c r="Y5314">
        <v>4.9820000000000002</v>
      </c>
      <c r="Z5314">
        <v>4.9820000000000002</v>
      </c>
      <c r="AA5314">
        <v>4.9820000000000002</v>
      </c>
      <c r="AB5314">
        <v>4.9820000000000002</v>
      </c>
      <c r="AC5314">
        <v>4.9820000000000002</v>
      </c>
      <c r="AD5314">
        <v>4.9820000000000002</v>
      </c>
    </row>
    <row r="5315" spans="2:30" ht="15" customHeight="1" x14ac:dyDescent="0.45">
      <c r="B5315" t="s">
        <v>419</v>
      </c>
      <c r="C5315" t="s">
        <v>192</v>
      </c>
      <c r="D5315" t="s">
        <v>958</v>
      </c>
      <c r="E5315" t="s">
        <v>959</v>
      </c>
      <c r="F5315" t="s">
        <v>7393</v>
      </c>
      <c r="G5315" t="s">
        <v>422</v>
      </c>
      <c r="H5315" t="s">
        <v>832</v>
      </c>
      <c r="I5315" t="s">
        <v>837</v>
      </c>
      <c r="J5315">
        <v>2</v>
      </c>
      <c r="K5315">
        <v>2.7839999999999998</v>
      </c>
      <c r="L5315">
        <v>2.6139999999999999</v>
      </c>
      <c r="M5315">
        <v>2.6539999999999999</v>
      </c>
      <c r="N5315">
        <v>2.6539999999999999</v>
      </c>
      <c r="O5315">
        <v>2.6539999999999999</v>
      </c>
      <c r="P5315">
        <v>2.6539999999999999</v>
      </c>
      <c r="Q5315">
        <v>2.6539999999999999</v>
      </c>
      <c r="R5315">
        <v>2.6539999999999999</v>
      </c>
      <c r="S5315">
        <v>2.6539999999999999</v>
      </c>
      <c r="T5315">
        <v>2.6539999999999999</v>
      </c>
      <c r="U5315">
        <v>2.6539999999999999</v>
      </c>
      <c r="V5315">
        <v>2.6539999999999999</v>
      </c>
      <c r="W5315">
        <v>2.6539999999999999</v>
      </c>
      <c r="X5315">
        <v>2.6539999999999999</v>
      </c>
      <c r="Y5315">
        <v>2.6539999999999999</v>
      </c>
      <c r="Z5315">
        <v>2.6539999999999999</v>
      </c>
      <c r="AA5315">
        <v>2.6539999999999999</v>
      </c>
      <c r="AB5315">
        <v>2.6539999999999999</v>
      </c>
      <c r="AC5315">
        <v>2.6539999999999999</v>
      </c>
      <c r="AD5315">
        <v>2.6539999999999999</v>
      </c>
    </row>
    <row r="5316" spans="2:30" ht="15" customHeight="1" x14ac:dyDescent="0.45">
      <c r="B5316" t="s">
        <v>419</v>
      </c>
      <c r="C5316" t="s">
        <v>192</v>
      </c>
      <c r="D5316" t="s">
        <v>961</v>
      </c>
      <c r="E5316" t="s">
        <v>962</v>
      </c>
      <c r="F5316" t="s">
        <v>7394</v>
      </c>
      <c r="G5316" t="s">
        <v>422</v>
      </c>
      <c r="H5316" t="s">
        <v>964</v>
      </c>
      <c r="I5316" t="s">
        <v>833</v>
      </c>
      <c r="J5316">
        <v>1</v>
      </c>
      <c r="K5316">
        <v>6.4000000000000001E-2</v>
      </c>
      <c r="L5316">
        <v>6.2E-2</v>
      </c>
      <c r="M5316">
        <v>0.107</v>
      </c>
      <c r="N5316">
        <v>0.105</v>
      </c>
      <c r="O5316">
        <v>0.107</v>
      </c>
      <c r="P5316">
        <v>0.108</v>
      </c>
      <c r="Q5316">
        <v>0.108</v>
      </c>
      <c r="R5316">
        <v>0.107</v>
      </c>
      <c r="S5316">
        <v>0.107</v>
      </c>
      <c r="T5316">
        <v>0.107</v>
      </c>
      <c r="U5316">
        <v>0.107</v>
      </c>
      <c r="V5316">
        <v>0.106</v>
      </c>
      <c r="W5316">
        <v>0.106</v>
      </c>
      <c r="X5316">
        <v>0.106</v>
      </c>
      <c r="Y5316">
        <v>0.106</v>
      </c>
      <c r="Z5316">
        <v>0.105</v>
      </c>
      <c r="AA5316">
        <v>0.105</v>
      </c>
      <c r="AB5316">
        <v>0.105</v>
      </c>
      <c r="AC5316">
        <v>0.104</v>
      </c>
      <c r="AD5316">
        <v>0.104</v>
      </c>
    </row>
    <row r="5317" spans="2:30" ht="15" customHeight="1" x14ac:dyDescent="0.45">
      <c r="B5317" t="s">
        <v>419</v>
      </c>
      <c r="C5317" t="s">
        <v>192</v>
      </c>
      <c r="D5317" t="s">
        <v>965</v>
      </c>
      <c r="E5317" t="s">
        <v>966</v>
      </c>
      <c r="F5317" t="s">
        <v>7395</v>
      </c>
      <c r="G5317" t="s">
        <v>422</v>
      </c>
      <c r="H5317" t="s">
        <v>964</v>
      </c>
      <c r="I5317" t="s">
        <v>833</v>
      </c>
      <c r="J5317">
        <v>1</v>
      </c>
      <c r="K5317">
        <v>5.8999999999999997E-2</v>
      </c>
      <c r="L5317">
        <v>5.0999999999999997E-2</v>
      </c>
      <c r="M5317">
        <v>0.10100000000000001</v>
      </c>
      <c r="N5317">
        <v>9.8000000000000004E-2</v>
      </c>
      <c r="O5317">
        <v>0.1</v>
      </c>
      <c r="P5317">
        <v>0.10100000000000001</v>
      </c>
      <c r="Q5317">
        <v>0.10100000000000001</v>
      </c>
      <c r="R5317">
        <v>0.10100000000000001</v>
      </c>
      <c r="S5317">
        <v>0.10100000000000001</v>
      </c>
      <c r="T5317">
        <v>0.1</v>
      </c>
      <c r="U5317">
        <v>0.1</v>
      </c>
      <c r="V5317">
        <v>0.1</v>
      </c>
      <c r="W5317">
        <v>0.1</v>
      </c>
      <c r="X5317">
        <v>0.1</v>
      </c>
      <c r="Y5317">
        <v>9.9000000000000005E-2</v>
      </c>
      <c r="Z5317">
        <v>9.9000000000000005E-2</v>
      </c>
      <c r="AA5317">
        <v>9.9000000000000005E-2</v>
      </c>
      <c r="AB5317">
        <v>9.8000000000000004E-2</v>
      </c>
      <c r="AC5317">
        <v>9.8000000000000004E-2</v>
      </c>
      <c r="AD5317">
        <v>9.8000000000000004E-2</v>
      </c>
    </row>
    <row r="5318" spans="2:30" ht="15" customHeight="1" x14ac:dyDescent="0.45">
      <c r="B5318" t="s">
        <v>419</v>
      </c>
      <c r="C5318" t="s">
        <v>192</v>
      </c>
      <c r="D5318" t="s">
        <v>968</v>
      </c>
      <c r="E5318" t="s">
        <v>969</v>
      </c>
      <c r="F5318" t="s">
        <v>7396</v>
      </c>
      <c r="G5318" t="s">
        <v>422</v>
      </c>
      <c r="H5318" t="s">
        <v>971</v>
      </c>
      <c r="I5318" t="s">
        <v>837</v>
      </c>
      <c r="J5318">
        <v>1</v>
      </c>
      <c r="K5318">
        <v>11.12</v>
      </c>
      <c r="L5318">
        <v>8.6110000000000007</v>
      </c>
      <c r="M5318">
        <v>7.577</v>
      </c>
      <c r="N5318">
        <v>6.8849999999999998</v>
      </c>
      <c r="O5318">
        <v>6.9039999999999999</v>
      </c>
      <c r="P5318">
        <v>6.9580000000000002</v>
      </c>
      <c r="Q5318">
        <v>6.9320000000000004</v>
      </c>
      <c r="R5318">
        <v>6.9039999999999999</v>
      </c>
      <c r="S5318">
        <v>6.875</v>
      </c>
      <c r="T5318">
        <v>6.8460000000000001</v>
      </c>
      <c r="U5318">
        <v>6.8460000000000001</v>
      </c>
      <c r="V5318">
        <v>6.8460000000000001</v>
      </c>
      <c r="W5318">
        <v>6.8460000000000001</v>
      </c>
      <c r="X5318">
        <v>6.8460000000000001</v>
      </c>
      <c r="Y5318">
        <v>6.8460000000000001</v>
      </c>
      <c r="Z5318">
        <v>6.8460000000000001</v>
      </c>
      <c r="AA5318">
        <v>6.8460000000000001</v>
      </c>
      <c r="AB5318">
        <v>6.8460000000000001</v>
      </c>
      <c r="AC5318">
        <v>6.8460000000000001</v>
      </c>
      <c r="AD5318">
        <v>6.8460000000000001</v>
      </c>
    </row>
    <row r="5319" spans="2:30" ht="15" customHeight="1" x14ac:dyDescent="0.45">
      <c r="B5319" t="s">
        <v>419</v>
      </c>
      <c r="C5319" t="s">
        <v>192</v>
      </c>
      <c r="D5319" t="s">
        <v>972</v>
      </c>
      <c r="E5319" t="s">
        <v>973</v>
      </c>
      <c r="F5319" t="s">
        <v>7397</v>
      </c>
      <c r="G5319" t="s">
        <v>422</v>
      </c>
      <c r="H5319" t="s">
        <v>971</v>
      </c>
      <c r="I5319" t="s">
        <v>837</v>
      </c>
      <c r="J5319">
        <v>1</v>
      </c>
      <c r="K5319">
        <v>12.260999999999999</v>
      </c>
      <c r="L5319">
        <v>10.192</v>
      </c>
      <c r="M5319">
        <v>9.57</v>
      </c>
      <c r="N5319">
        <v>9.64</v>
      </c>
      <c r="O5319">
        <v>9.6809999999999992</v>
      </c>
      <c r="P5319">
        <v>9.5749999999999993</v>
      </c>
      <c r="Q5319">
        <v>9.4489999999999998</v>
      </c>
      <c r="R5319">
        <v>9.4049999999999994</v>
      </c>
      <c r="S5319">
        <v>9.3919999999999995</v>
      </c>
      <c r="T5319">
        <v>9.3849999999999998</v>
      </c>
      <c r="U5319">
        <v>9.3849999999999998</v>
      </c>
      <c r="V5319">
        <v>9.3849999999999998</v>
      </c>
      <c r="W5319">
        <v>9.3849999999999998</v>
      </c>
      <c r="X5319">
        <v>9.3849999999999998</v>
      </c>
      <c r="Y5319">
        <v>9.3849999999999998</v>
      </c>
      <c r="Z5319">
        <v>9.3849999999999998</v>
      </c>
      <c r="AA5319">
        <v>9.3849999999999998</v>
      </c>
      <c r="AB5319">
        <v>9.3849999999999998</v>
      </c>
      <c r="AC5319">
        <v>9.3849999999999998</v>
      </c>
      <c r="AD5319">
        <v>9.3849999999999998</v>
      </c>
    </row>
    <row r="5320" spans="2:30" ht="15" customHeight="1" x14ac:dyDescent="0.45">
      <c r="B5320" t="s">
        <v>419</v>
      </c>
      <c r="C5320" t="s">
        <v>192</v>
      </c>
      <c r="D5320" t="s">
        <v>975</v>
      </c>
      <c r="E5320" t="s">
        <v>976</v>
      </c>
      <c r="F5320" t="s">
        <v>7398</v>
      </c>
      <c r="G5320" t="s">
        <v>422</v>
      </c>
      <c r="H5320" t="s">
        <v>971</v>
      </c>
      <c r="I5320" t="s">
        <v>837</v>
      </c>
      <c r="J5320">
        <v>1</v>
      </c>
      <c r="K5320">
        <v>20.341000000000001</v>
      </c>
      <c r="L5320">
        <v>13.728999999999999</v>
      </c>
      <c r="M5320">
        <v>12.932</v>
      </c>
      <c r="N5320">
        <v>11.975</v>
      </c>
      <c r="O5320">
        <v>12</v>
      </c>
      <c r="P5320">
        <v>12.076000000000001</v>
      </c>
      <c r="Q5320">
        <v>12.04</v>
      </c>
      <c r="R5320">
        <v>12.002000000000001</v>
      </c>
      <c r="S5320">
        <v>11.96</v>
      </c>
      <c r="T5320">
        <v>11.920999999999999</v>
      </c>
      <c r="U5320">
        <v>11.920999999999999</v>
      </c>
      <c r="V5320">
        <v>11.920999999999999</v>
      </c>
      <c r="W5320">
        <v>11.920999999999999</v>
      </c>
      <c r="X5320">
        <v>11.920999999999999</v>
      </c>
      <c r="Y5320">
        <v>11.920999999999999</v>
      </c>
      <c r="Z5320">
        <v>11.920999999999999</v>
      </c>
      <c r="AA5320">
        <v>11.920999999999999</v>
      </c>
      <c r="AB5320">
        <v>11.920999999999999</v>
      </c>
      <c r="AC5320">
        <v>11.920999999999999</v>
      </c>
      <c r="AD5320">
        <v>11.920999999999999</v>
      </c>
    </row>
    <row r="5321" spans="2:30" ht="15" customHeight="1" x14ac:dyDescent="0.45">
      <c r="B5321" t="s">
        <v>419</v>
      </c>
      <c r="C5321" t="s">
        <v>192</v>
      </c>
      <c r="D5321" t="s">
        <v>978</v>
      </c>
      <c r="E5321" t="s">
        <v>979</v>
      </c>
      <c r="F5321" t="s">
        <v>7399</v>
      </c>
      <c r="G5321" t="s">
        <v>422</v>
      </c>
      <c r="H5321" t="s">
        <v>971</v>
      </c>
      <c r="I5321" t="s">
        <v>837</v>
      </c>
      <c r="J5321">
        <v>1</v>
      </c>
      <c r="K5321">
        <v>16.896999999999998</v>
      </c>
      <c r="L5321">
        <v>15.007</v>
      </c>
      <c r="M5321">
        <v>14.387</v>
      </c>
      <c r="N5321">
        <v>14.454000000000001</v>
      </c>
      <c r="O5321">
        <v>14.493</v>
      </c>
      <c r="P5321">
        <v>14.391999999999999</v>
      </c>
      <c r="Q5321">
        <v>14.273</v>
      </c>
      <c r="R5321">
        <v>14.231</v>
      </c>
      <c r="S5321">
        <v>14.218999999999999</v>
      </c>
      <c r="T5321">
        <v>14.212</v>
      </c>
      <c r="U5321">
        <v>14.212</v>
      </c>
      <c r="V5321">
        <v>14.212</v>
      </c>
      <c r="W5321">
        <v>14.212</v>
      </c>
      <c r="X5321">
        <v>14.212</v>
      </c>
      <c r="Y5321">
        <v>14.212</v>
      </c>
      <c r="Z5321">
        <v>14.212</v>
      </c>
      <c r="AA5321">
        <v>14.212</v>
      </c>
      <c r="AB5321">
        <v>14.212</v>
      </c>
      <c r="AC5321">
        <v>14.212</v>
      </c>
      <c r="AD5321">
        <v>14.212</v>
      </c>
    </row>
    <row r="5322" spans="2:30" ht="15" customHeight="1" x14ac:dyDescent="0.45">
      <c r="B5322" t="s">
        <v>419</v>
      </c>
      <c r="C5322" t="s">
        <v>192</v>
      </c>
      <c r="D5322" t="s">
        <v>981</v>
      </c>
      <c r="E5322" t="s">
        <v>982</v>
      </c>
      <c r="F5322" t="s">
        <v>7400</v>
      </c>
      <c r="G5322" t="s">
        <v>422</v>
      </c>
      <c r="H5322" t="s">
        <v>971</v>
      </c>
      <c r="I5322" t="s">
        <v>837</v>
      </c>
      <c r="J5322">
        <v>1</v>
      </c>
      <c r="K5322">
        <v>13.301</v>
      </c>
      <c r="L5322">
        <v>6.66</v>
      </c>
      <c r="M5322">
        <v>5.9119999999999999</v>
      </c>
      <c r="N5322">
        <v>5.032</v>
      </c>
      <c r="O5322">
        <v>5.0549999999999997</v>
      </c>
      <c r="P5322">
        <v>5.125</v>
      </c>
      <c r="Q5322">
        <v>5.0919999999999996</v>
      </c>
      <c r="R5322">
        <v>5.056</v>
      </c>
      <c r="S5322">
        <v>5.0179999999999998</v>
      </c>
      <c r="T5322">
        <v>4.9820000000000002</v>
      </c>
      <c r="U5322">
        <v>4.9820000000000002</v>
      </c>
      <c r="V5322">
        <v>4.9820000000000002</v>
      </c>
      <c r="W5322">
        <v>4.9820000000000002</v>
      </c>
      <c r="X5322">
        <v>4.9820000000000002</v>
      </c>
      <c r="Y5322">
        <v>4.9820000000000002</v>
      </c>
      <c r="Z5322">
        <v>4.9820000000000002</v>
      </c>
      <c r="AA5322">
        <v>4.9820000000000002</v>
      </c>
      <c r="AB5322">
        <v>4.9820000000000002</v>
      </c>
      <c r="AC5322">
        <v>4.9820000000000002</v>
      </c>
      <c r="AD5322">
        <v>4.9820000000000002</v>
      </c>
    </row>
    <row r="5323" spans="2:30" ht="15" customHeight="1" x14ac:dyDescent="0.45">
      <c r="B5323" t="s">
        <v>419</v>
      </c>
      <c r="C5323" t="s">
        <v>192</v>
      </c>
      <c r="D5323" t="s">
        <v>984</v>
      </c>
      <c r="E5323" t="s">
        <v>985</v>
      </c>
      <c r="F5323" t="s">
        <v>7401</v>
      </c>
      <c r="G5323" t="s">
        <v>422</v>
      </c>
      <c r="H5323" t="s">
        <v>971</v>
      </c>
      <c r="I5323" t="s">
        <v>837</v>
      </c>
      <c r="J5323">
        <v>1</v>
      </c>
      <c r="K5323">
        <v>11.488</v>
      </c>
      <c r="L5323">
        <v>9.3889999999999993</v>
      </c>
      <c r="M5323">
        <v>8.7669999999999995</v>
      </c>
      <c r="N5323">
        <v>8.8460000000000001</v>
      </c>
      <c r="O5323">
        <v>8.8919999999999995</v>
      </c>
      <c r="P5323">
        <v>8.7729999999999997</v>
      </c>
      <c r="Q5323">
        <v>8.6319999999999997</v>
      </c>
      <c r="R5323">
        <v>8.5820000000000007</v>
      </c>
      <c r="S5323">
        <v>8.5679999999999996</v>
      </c>
      <c r="T5323">
        <v>8.56</v>
      </c>
      <c r="U5323">
        <v>8.56</v>
      </c>
      <c r="V5323">
        <v>8.56</v>
      </c>
      <c r="W5323">
        <v>8.56</v>
      </c>
      <c r="X5323">
        <v>8.56</v>
      </c>
      <c r="Y5323">
        <v>8.56</v>
      </c>
      <c r="Z5323">
        <v>8.56</v>
      </c>
      <c r="AA5323">
        <v>8.56</v>
      </c>
      <c r="AB5323">
        <v>8.56</v>
      </c>
      <c r="AC5323">
        <v>8.56</v>
      </c>
      <c r="AD5323">
        <v>8.56</v>
      </c>
    </row>
    <row r="5324" spans="2:30" ht="15" customHeight="1" x14ac:dyDescent="0.45">
      <c r="B5324" t="s">
        <v>419</v>
      </c>
      <c r="C5324" t="s">
        <v>192</v>
      </c>
      <c r="D5324" t="s">
        <v>987</v>
      </c>
      <c r="E5324" t="s">
        <v>988</v>
      </c>
      <c r="F5324" t="s">
        <v>7402</v>
      </c>
      <c r="G5324" t="s">
        <v>422</v>
      </c>
      <c r="H5324" t="s">
        <v>971</v>
      </c>
      <c r="I5324" t="s">
        <v>844</v>
      </c>
      <c r="J5324">
        <v>1</v>
      </c>
      <c r="K5324">
        <v>116.498</v>
      </c>
      <c r="L5324">
        <v>95.069000000000003</v>
      </c>
      <c r="M5324">
        <v>91.606999999999999</v>
      </c>
      <c r="N5324">
        <v>78.384</v>
      </c>
      <c r="O5324">
        <v>82.057000000000002</v>
      </c>
      <c r="P5324">
        <v>76.52</v>
      </c>
      <c r="Q5324">
        <v>74.995999999999995</v>
      </c>
      <c r="R5324">
        <v>74.228999999999999</v>
      </c>
      <c r="S5324">
        <v>73.557000000000002</v>
      </c>
      <c r="T5324">
        <v>72.826999999999998</v>
      </c>
      <c r="U5324">
        <v>72.826999999999998</v>
      </c>
      <c r="V5324">
        <v>72.826999999999998</v>
      </c>
      <c r="W5324">
        <v>72.826999999999998</v>
      </c>
      <c r="X5324">
        <v>72.826999999999998</v>
      </c>
      <c r="Y5324">
        <v>72.826999999999998</v>
      </c>
      <c r="Z5324">
        <v>72.826999999999998</v>
      </c>
      <c r="AA5324">
        <v>72.826999999999998</v>
      </c>
      <c r="AB5324">
        <v>72.826999999999998</v>
      </c>
      <c r="AC5324">
        <v>72.826999999999998</v>
      </c>
      <c r="AD5324">
        <v>72.826999999999998</v>
      </c>
    </row>
    <row r="5325" spans="2:30" ht="15" customHeight="1" x14ac:dyDescent="0.45">
      <c r="B5325" t="s">
        <v>419</v>
      </c>
      <c r="C5325" t="s">
        <v>192</v>
      </c>
      <c r="D5325" t="s">
        <v>990</v>
      </c>
      <c r="E5325" t="s">
        <v>991</v>
      </c>
      <c r="F5325" t="s">
        <v>7403</v>
      </c>
      <c r="G5325" t="s">
        <v>422</v>
      </c>
      <c r="H5325" t="s">
        <v>971</v>
      </c>
      <c r="I5325" t="s">
        <v>848</v>
      </c>
      <c r="J5325">
        <v>1</v>
      </c>
      <c r="K5325">
        <v>0.96299999999999997</v>
      </c>
      <c r="L5325">
        <v>0.81799999999999995</v>
      </c>
      <c r="M5325">
        <v>0.76400000000000001</v>
      </c>
      <c r="N5325">
        <v>0.67100000000000004</v>
      </c>
      <c r="O5325">
        <v>0.69699999999999995</v>
      </c>
      <c r="P5325">
        <v>0.65800000000000003</v>
      </c>
      <c r="Q5325">
        <v>0.64700000000000002</v>
      </c>
      <c r="R5325">
        <v>0.64200000000000002</v>
      </c>
      <c r="S5325">
        <v>0.63700000000000001</v>
      </c>
      <c r="T5325">
        <v>0.63200000000000001</v>
      </c>
      <c r="U5325">
        <v>0.63200000000000001</v>
      </c>
      <c r="V5325">
        <v>0.63200000000000001</v>
      </c>
      <c r="W5325">
        <v>0.63200000000000001</v>
      </c>
      <c r="X5325">
        <v>0.63200000000000001</v>
      </c>
      <c r="Y5325">
        <v>0.63200000000000001</v>
      </c>
      <c r="Z5325">
        <v>0.63200000000000001</v>
      </c>
      <c r="AA5325">
        <v>0.63200000000000001</v>
      </c>
      <c r="AB5325">
        <v>0.63200000000000001</v>
      </c>
      <c r="AC5325">
        <v>0.63200000000000001</v>
      </c>
      <c r="AD5325">
        <v>0.63200000000000001</v>
      </c>
    </row>
    <row r="5326" spans="2:30" ht="15" customHeight="1" x14ac:dyDescent="0.45">
      <c r="B5326" t="s">
        <v>419</v>
      </c>
      <c r="C5326" t="s">
        <v>192</v>
      </c>
      <c r="D5326" t="s">
        <v>993</v>
      </c>
      <c r="E5326" t="s">
        <v>994</v>
      </c>
      <c r="F5326" t="s">
        <v>7404</v>
      </c>
      <c r="G5326" t="s">
        <v>422</v>
      </c>
      <c r="H5326" t="s">
        <v>971</v>
      </c>
      <c r="I5326" t="s">
        <v>848</v>
      </c>
      <c r="J5326">
        <v>1</v>
      </c>
      <c r="K5326">
        <v>1.077</v>
      </c>
      <c r="L5326">
        <v>0.85499999999999998</v>
      </c>
      <c r="M5326">
        <v>0.77800000000000002</v>
      </c>
      <c r="N5326">
        <v>0.68400000000000005</v>
      </c>
      <c r="O5326">
        <v>0.71</v>
      </c>
      <c r="P5326">
        <v>0.67</v>
      </c>
      <c r="Q5326">
        <v>0.66</v>
      </c>
      <c r="R5326">
        <v>0.65400000000000003</v>
      </c>
      <c r="S5326">
        <v>0.64900000000000002</v>
      </c>
      <c r="T5326">
        <v>0.64400000000000002</v>
      </c>
      <c r="U5326">
        <v>0.64400000000000002</v>
      </c>
      <c r="V5326">
        <v>0.64400000000000002</v>
      </c>
      <c r="W5326">
        <v>0.64400000000000002</v>
      </c>
      <c r="X5326">
        <v>0.64400000000000002</v>
      </c>
      <c r="Y5326">
        <v>0.64400000000000002</v>
      </c>
      <c r="Z5326">
        <v>0.64400000000000002</v>
      </c>
      <c r="AA5326">
        <v>0.64400000000000002</v>
      </c>
      <c r="AB5326">
        <v>0.64400000000000002</v>
      </c>
      <c r="AC5326">
        <v>0.64400000000000002</v>
      </c>
      <c r="AD5326">
        <v>0.64400000000000002</v>
      </c>
    </row>
    <row r="5327" spans="2:30" ht="15" customHeight="1" x14ac:dyDescent="0.45">
      <c r="B5327" t="s">
        <v>419</v>
      </c>
      <c r="C5327" t="s">
        <v>192</v>
      </c>
      <c r="D5327" t="s">
        <v>996</v>
      </c>
      <c r="E5327" t="s">
        <v>997</v>
      </c>
      <c r="F5327" t="s">
        <v>7405</v>
      </c>
      <c r="G5327" t="s">
        <v>422</v>
      </c>
      <c r="H5327" t="s">
        <v>971</v>
      </c>
      <c r="I5327" t="s">
        <v>848</v>
      </c>
      <c r="J5327">
        <v>1</v>
      </c>
      <c r="K5327">
        <v>0.67100000000000004</v>
      </c>
      <c r="L5327">
        <v>0.57799999999999996</v>
      </c>
      <c r="M5327">
        <v>0.54300000000000004</v>
      </c>
      <c r="N5327">
        <v>0.48199999999999998</v>
      </c>
      <c r="O5327">
        <v>0.499</v>
      </c>
      <c r="P5327">
        <v>0.47399999999999998</v>
      </c>
      <c r="Q5327">
        <v>0.46700000000000003</v>
      </c>
      <c r="R5327">
        <v>0.46300000000000002</v>
      </c>
      <c r="S5327">
        <v>0.46</v>
      </c>
      <c r="T5327">
        <v>0.45700000000000002</v>
      </c>
      <c r="U5327">
        <v>0.45700000000000002</v>
      </c>
      <c r="V5327">
        <v>0.45700000000000002</v>
      </c>
      <c r="W5327">
        <v>0.45700000000000002</v>
      </c>
      <c r="X5327">
        <v>0.45700000000000002</v>
      </c>
      <c r="Y5327">
        <v>0.45700000000000002</v>
      </c>
      <c r="Z5327">
        <v>0.45700000000000002</v>
      </c>
      <c r="AA5327">
        <v>0.45700000000000002</v>
      </c>
      <c r="AB5327">
        <v>0.45700000000000002</v>
      </c>
      <c r="AC5327">
        <v>0.45700000000000002</v>
      </c>
      <c r="AD5327">
        <v>0.45700000000000002</v>
      </c>
    </row>
    <row r="5328" spans="2:30" ht="15" customHeight="1" x14ac:dyDescent="0.45">
      <c r="B5328" t="s">
        <v>419</v>
      </c>
      <c r="C5328" t="s">
        <v>192</v>
      </c>
      <c r="D5328" t="s">
        <v>999</v>
      </c>
      <c r="E5328" t="s">
        <v>1000</v>
      </c>
      <c r="F5328" t="s">
        <v>7406</v>
      </c>
      <c r="G5328" t="s">
        <v>422</v>
      </c>
      <c r="H5328" t="s">
        <v>971</v>
      </c>
      <c r="I5328" t="s">
        <v>848</v>
      </c>
      <c r="J5328">
        <v>1</v>
      </c>
      <c r="K5328">
        <v>0.78300000000000003</v>
      </c>
      <c r="L5328">
        <v>0.69899999999999995</v>
      </c>
      <c r="M5328">
        <v>0.69099999999999995</v>
      </c>
      <c r="N5328">
        <v>0.60899999999999999</v>
      </c>
      <c r="O5328">
        <v>0.63200000000000001</v>
      </c>
      <c r="P5328">
        <v>0.59799999999999998</v>
      </c>
      <c r="Q5328">
        <v>0.58799999999999997</v>
      </c>
      <c r="R5328">
        <v>0.58399999999999996</v>
      </c>
      <c r="S5328">
        <v>0.57899999999999996</v>
      </c>
      <c r="T5328">
        <v>0.57499999999999996</v>
      </c>
      <c r="U5328">
        <v>0.57499999999999996</v>
      </c>
      <c r="V5328">
        <v>0.57499999999999996</v>
      </c>
      <c r="W5328">
        <v>0.57499999999999996</v>
      </c>
      <c r="X5328">
        <v>0.57499999999999996</v>
      </c>
      <c r="Y5328">
        <v>0.57499999999999996</v>
      </c>
      <c r="Z5328">
        <v>0.57499999999999996</v>
      </c>
      <c r="AA5328">
        <v>0.57499999999999996</v>
      </c>
      <c r="AB5328">
        <v>0.57499999999999996</v>
      </c>
      <c r="AC5328">
        <v>0.57499999999999996</v>
      </c>
      <c r="AD5328">
        <v>0.57499999999999996</v>
      </c>
    </row>
    <row r="5329" spans="2:30" ht="15" customHeight="1" x14ac:dyDescent="0.45">
      <c r="B5329" t="s">
        <v>419</v>
      </c>
      <c r="C5329" t="s">
        <v>192</v>
      </c>
      <c r="D5329" t="s">
        <v>1002</v>
      </c>
      <c r="E5329" t="s">
        <v>1003</v>
      </c>
      <c r="F5329" t="s">
        <v>7407</v>
      </c>
      <c r="G5329" t="s">
        <v>422</v>
      </c>
      <c r="H5329" t="s">
        <v>1005</v>
      </c>
      <c r="I5329" t="s">
        <v>833</v>
      </c>
      <c r="J5329">
        <v>1</v>
      </c>
      <c r="K5329">
        <v>0</v>
      </c>
      <c r="L5329">
        <v>0</v>
      </c>
      <c r="M5329">
        <v>-5.5E-2</v>
      </c>
      <c r="N5329">
        <v>-5.5E-2</v>
      </c>
      <c r="O5329">
        <v>-5.5E-2</v>
      </c>
      <c r="P5329">
        <v>-5.5E-2</v>
      </c>
      <c r="Q5329">
        <v>-5.5E-2</v>
      </c>
      <c r="R5329">
        <v>-5.5E-2</v>
      </c>
      <c r="S5329">
        <v>-5.5E-2</v>
      </c>
      <c r="T5329">
        <v>-5.5E-2</v>
      </c>
      <c r="U5329">
        <v>-5.5E-2</v>
      </c>
      <c r="V5329">
        <v>-5.5E-2</v>
      </c>
      <c r="W5329">
        <v>-5.5E-2</v>
      </c>
      <c r="X5329">
        <v>-5.5E-2</v>
      </c>
      <c r="Y5329">
        <v>-5.5E-2</v>
      </c>
      <c r="Z5329">
        <v>-5.5E-2</v>
      </c>
      <c r="AA5329">
        <v>-5.5E-2</v>
      </c>
      <c r="AB5329">
        <v>-5.5E-2</v>
      </c>
      <c r="AC5329">
        <v>-5.5E-2</v>
      </c>
      <c r="AD5329">
        <v>-5.5E-2</v>
      </c>
    </row>
    <row r="5330" spans="2:30" ht="15" customHeight="1" x14ac:dyDescent="0.45">
      <c r="B5330" t="s">
        <v>419</v>
      </c>
      <c r="C5330" t="s">
        <v>192</v>
      </c>
      <c r="D5330" t="s">
        <v>1006</v>
      </c>
      <c r="E5330" t="s">
        <v>1007</v>
      </c>
      <c r="F5330" t="s">
        <v>7408</v>
      </c>
      <c r="G5330" t="s">
        <v>422</v>
      </c>
      <c r="H5330" t="s">
        <v>1005</v>
      </c>
      <c r="I5330" t="s">
        <v>833</v>
      </c>
      <c r="J5330">
        <v>1</v>
      </c>
      <c r="K5330">
        <v>2E-3</v>
      </c>
      <c r="L5330">
        <v>1E-3</v>
      </c>
      <c r="M5330">
        <v>-5.5E-2</v>
      </c>
      <c r="N5330">
        <v>-5.5E-2</v>
      </c>
      <c r="O5330">
        <v>-5.5E-2</v>
      </c>
      <c r="P5330">
        <v>-5.5E-2</v>
      </c>
      <c r="Q5330">
        <v>-5.5E-2</v>
      </c>
      <c r="R5330">
        <v>-5.5E-2</v>
      </c>
      <c r="S5330">
        <v>-5.5E-2</v>
      </c>
      <c r="T5330">
        <v>-5.5E-2</v>
      </c>
      <c r="U5330">
        <v>-5.5E-2</v>
      </c>
      <c r="V5330">
        <v>-5.5E-2</v>
      </c>
      <c r="W5330">
        <v>-5.5E-2</v>
      </c>
      <c r="X5330">
        <v>-5.5E-2</v>
      </c>
      <c r="Y5330">
        <v>-5.5E-2</v>
      </c>
      <c r="Z5330">
        <v>-5.5E-2</v>
      </c>
      <c r="AA5330">
        <v>-5.5E-2</v>
      </c>
      <c r="AB5330">
        <v>-5.5E-2</v>
      </c>
      <c r="AC5330">
        <v>-5.5E-2</v>
      </c>
      <c r="AD5330">
        <v>-5.5E-2</v>
      </c>
    </row>
    <row r="5331" spans="2:30" ht="15" customHeight="1" x14ac:dyDescent="0.45">
      <c r="B5331" t="s">
        <v>419</v>
      </c>
      <c r="C5331" t="s">
        <v>192</v>
      </c>
      <c r="D5331" t="s">
        <v>1009</v>
      </c>
      <c r="E5331" t="s">
        <v>1010</v>
      </c>
      <c r="F5331" t="s">
        <v>7409</v>
      </c>
      <c r="G5331" t="s">
        <v>422</v>
      </c>
      <c r="H5331" t="s">
        <v>1005</v>
      </c>
      <c r="I5331" t="s">
        <v>837</v>
      </c>
      <c r="J5331">
        <v>1</v>
      </c>
      <c r="K5331">
        <v>0.34599999999999997</v>
      </c>
      <c r="L5331">
        <v>0.219</v>
      </c>
      <c r="M5331">
        <v>0.16900000000000001</v>
      </c>
      <c r="N5331">
        <v>0.16900000000000001</v>
      </c>
      <c r="O5331">
        <v>0.16900000000000001</v>
      </c>
      <c r="P5331">
        <v>0.16900000000000001</v>
      </c>
      <c r="Q5331">
        <v>0.16900000000000001</v>
      </c>
      <c r="R5331">
        <v>0.16900000000000001</v>
      </c>
      <c r="S5331">
        <v>0.16900000000000001</v>
      </c>
      <c r="T5331">
        <v>0.16900000000000001</v>
      </c>
      <c r="U5331">
        <v>0.16900000000000001</v>
      </c>
      <c r="V5331">
        <v>0.16900000000000001</v>
      </c>
      <c r="W5331">
        <v>0.16900000000000001</v>
      </c>
      <c r="X5331">
        <v>0.16900000000000001</v>
      </c>
      <c r="Y5331">
        <v>0.16900000000000001</v>
      </c>
      <c r="Z5331">
        <v>0.16900000000000001</v>
      </c>
      <c r="AA5331">
        <v>0.16900000000000001</v>
      </c>
      <c r="AB5331">
        <v>0.16900000000000001</v>
      </c>
      <c r="AC5331">
        <v>0.16900000000000001</v>
      </c>
      <c r="AD5331">
        <v>0.16900000000000001</v>
      </c>
    </row>
    <row r="5332" spans="2:30" ht="15" customHeight="1" x14ac:dyDescent="0.45">
      <c r="B5332" t="s">
        <v>419</v>
      </c>
      <c r="C5332" t="s">
        <v>192</v>
      </c>
      <c r="D5332" t="s">
        <v>1012</v>
      </c>
      <c r="E5332" t="s">
        <v>1013</v>
      </c>
      <c r="F5332" t="s">
        <v>7410</v>
      </c>
      <c r="G5332" t="s">
        <v>422</v>
      </c>
      <c r="H5332" t="s">
        <v>1005</v>
      </c>
      <c r="I5332" t="s">
        <v>837</v>
      </c>
      <c r="J5332">
        <v>1</v>
      </c>
      <c r="K5332">
        <v>-6.9240000000000004</v>
      </c>
      <c r="L5332">
        <v>-5.181</v>
      </c>
      <c r="M5332">
        <v>-4.4829999999999997</v>
      </c>
      <c r="N5332">
        <v>-4.5529999999999999</v>
      </c>
      <c r="O5332">
        <v>-4.5940000000000003</v>
      </c>
      <c r="P5332">
        <v>-4.4880000000000004</v>
      </c>
      <c r="Q5332">
        <v>-4.3620000000000001</v>
      </c>
      <c r="R5332">
        <v>-4.3179999999999996</v>
      </c>
      <c r="S5332">
        <v>-4.3049999999999997</v>
      </c>
      <c r="T5332">
        <v>-4.298</v>
      </c>
      <c r="U5332">
        <v>-4.298</v>
      </c>
      <c r="V5332">
        <v>-4.298</v>
      </c>
      <c r="W5332">
        <v>-4.298</v>
      </c>
      <c r="X5332">
        <v>-4.298</v>
      </c>
      <c r="Y5332">
        <v>-4.298</v>
      </c>
      <c r="Z5332">
        <v>-4.298</v>
      </c>
      <c r="AA5332">
        <v>-4.298</v>
      </c>
      <c r="AB5332">
        <v>-4.298</v>
      </c>
      <c r="AC5332">
        <v>-4.298</v>
      </c>
      <c r="AD5332">
        <v>-4.298</v>
      </c>
    </row>
    <row r="5333" spans="2:30" ht="15" customHeight="1" x14ac:dyDescent="0.45">
      <c r="B5333" t="s">
        <v>419</v>
      </c>
      <c r="C5333" t="s">
        <v>192</v>
      </c>
      <c r="D5333" t="s">
        <v>1015</v>
      </c>
      <c r="E5333" t="s">
        <v>1016</v>
      </c>
      <c r="F5333" t="s">
        <v>7411</v>
      </c>
      <c r="G5333" t="s">
        <v>422</v>
      </c>
      <c r="H5333" t="s">
        <v>1005</v>
      </c>
      <c r="I5333" t="s">
        <v>837</v>
      </c>
      <c r="J5333">
        <v>1</v>
      </c>
      <c r="K5333">
        <v>0.184</v>
      </c>
      <c r="L5333">
        <v>0.187</v>
      </c>
      <c r="M5333">
        <v>1E-3</v>
      </c>
      <c r="N5333">
        <v>1E-3</v>
      </c>
      <c r="O5333">
        <v>1E-3</v>
      </c>
      <c r="P5333">
        <v>1E-3</v>
      </c>
      <c r="Q5333">
        <v>1E-3</v>
      </c>
      <c r="R5333">
        <v>1E-3</v>
      </c>
      <c r="S5333">
        <v>1E-3</v>
      </c>
      <c r="T5333">
        <v>1E-3</v>
      </c>
      <c r="U5333">
        <v>1E-3</v>
      </c>
      <c r="V5333">
        <v>1E-3</v>
      </c>
      <c r="W5333">
        <v>1E-3</v>
      </c>
      <c r="X5333">
        <v>1E-3</v>
      </c>
      <c r="Y5333">
        <v>1E-3</v>
      </c>
      <c r="Z5333">
        <v>1E-3</v>
      </c>
      <c r="AA5333">
        <v>1E-3</v>
      </c>
      <c r="AB5333">
        <v>1E-3</v>
      </c>
      <c r="AC5333">
        <v>1E-3</v>
      </c>
      <c r="AD5333">
        <v>1E-3</v>
      </c>
    </row>
    <row r="5334" spans="2:30" ht="15" customHeight="1" x14ac:dyDescent="0.45">
      <c r="B5334" t="s">
        <v>419</v>
      </c>
      <c r="C5334" t="s">
        <v>192</v>
      </c>
      <c r="D5334" t="s">
        <v>1018</v>
      </c>
      <c r="E5334" t="s">
        <v>1019</v>
      </c>
      <c r="F5334" t="s">
        <v>7412</v>
      </c>
      <c r="G5334" t="s">
        <v>422</v>
      </c>
      <c r="H5334" t="s">
        <v>1005</v>
      </c>
      <c r="I5334" t="s">
        <v>837</v>
      </c>
      <c r="J5334">
        <v>1</v>
      </c>
      <c r="K5334">
        <v>-12.263</v>
      </c>
      <c r="L5334">
        <v>-11.798999999999999</v>
      </c>
      <c r="M5334">
        <v>-12.055999999999999</v>
      </c>
      <c r="N5334">
        <v>-12.122999999999999</v>
      </c>
      <c r="O5334">
        <v>-12.162000000000001</v>
      </c>
      <c r="P5334">
        <v>-12.061</v>
      </c>
      <c r="Q5334">
        <v>-11.942</v>
      </c>
      <c r="R5334">
        <v>-11.9</v>
      </c>
      <c r="S5334">
        <v>-11.888</v>
      </c>
      <c r="T5334">
        <v>-11.881</v>
      </c>
      <c r="U5334">
        <v>-11.881</v>
      </c>
      <c r="V5334">
        <v>-11.881</v>
      </c>
      <c r="W5334">
        <v>-11.881</v>
      </c>
      <c r="X5334">
        <v>-11.881</v>
      </c>
      <c r="Y5334">
        <v>-11.881</v>
      </c>
      <c r="Z5334">
        <v>-11.881</v>
      </c>
      <c r="AA5334">
        <v>-11.881</v>
      </c>
      <c r="AB5334">
        <v>-11.881</v>
      </c>
      <c r="AC5334">
        <v>-11.881</v>
      </c>
      <c r="AD5334">
        <v>-11.881</v>
      </c>
    </row>
    <row r="5335" spans="2:30" ht="15" customHeight="1" x14ac:dyDescent="0.45">
      <c r="B5335" t="s">
        <v>419</v>
      </c>
      <c r="C5335" t="s">
        <v>192</v>
      </c>
      <c r="D5335" t="s">
        <v>1021</v>
      </c>
      <c r="E5335" t="s">
        <v>1022</v>
      </c>
      <c r="F5335" t="s">
        <v>7413</v>
      </c>
      <c r="G5335" t="s">
        <v>422</v>
      </c>
      <c r="H5335" t="s">
        <v>1005</v>
      </c>
      <c r="I5335" t="s">
        <v>837</v>
      </c>
      <c r="J5335">
        <v>1</v>
      </c>
      <c r="K5335">
        <v>0</v>
      </c>
      <c r="L5335">
        <v>0</v>
      </c>
      <c r="M5335">
        <v>0</v>
      </c>
      <c r="N5335">
        <v>0</v>
      </c>
      <c r="O5335">
        <v>0</v>
      </c>
      <c r="P5335">
        <v>0</v>
      </c>
      <c r="Q5335">
        <v>0</v>
      </c>
      <c r="R5335">
        <v>0</v>
      </c>
      <c r="S5335">
        <v>0</v>
      </c>
      <c r="T5335">
        <v>0</v>
      </c>
      <c r="U5335">
        <v>0</v>
      </c>
      <c r="V5335">
        <v>0</v>
      </c>
      <c r="W5335">
        <v>0</v>
      </c>
      <c r="X5335">
        <v>0</v>
      </c>
      <c r="Y5335">
        <v>0</v>
      </c>
      <c r="Z5335">
        <v>0</v>
      </c>
      <c r="AA5335">
        <v>0</v>
      </c>
      <c r="AB5335">
        <v>0</v>
      </c>
      <c r="AC5335">
        <v>0</v>
      </c>
      <c r="AD5335">
        <v>0</v>
      </c>
    </row>
    <row r="5336" spans="2:30" ht="15" customHeight="1" x14ac:dyDescent="0.45">
      <c r="B5336" t="s">
        <v>419</v>
      </c>
      <c r="C5336" t="s">
        <v>192</v>
      </c>
      <c r="D5336" t="s">
        <v>1024</v>
      </c>
      <c r="E5336" t="s">
        <v>1025</v>
      </c>
      <c r="F5336" t="s">
        <v>7414</v>
      </c>
      <c r="G5336" t="s">
        <v>422</v>
      </c>
      <c r="H5336" t="s">
        <v>1005</v>
      </c>
      <c r="I5336" t="s">
        <v>837</v>
      </c>
      <c r="J5336">
        <v>1</v>
      </c>
      <c r="K5336">
        <v>-8.7029999999999994</v>
      </c>
      <c r="L5336">
        <v>-6.7750000000000004</v>
      </c>
      <c r="M5336">
        <v>-6.1120000000000001</v>
      </c>
      <c r="N5336">
        <v>-6.1909999999999998</v>
      </c>
      <c r="O5336">
        <v>-6.2380000000000004</v>
      </c>
      <c r="P5336">
        <v>-6.1180000000000003</v>
      </c>
      <c r="Q5336">
        <v>-5.9779999999999998</v>
      </c>
      <c r="R5336">
        <v>-5.9279999999999999</v>
      </c>
      <c r="S5336">
        <v>-5.9139999999999997</v>
      </c>
      <c r="T5336">
        <v>-5.9059999999999997</v>
      </c>
      <c r="U5336">
        <v>-5.9059999999999997</v>
      </c>
      <c r="V5336">
        <v>-5.9059999999999997</v>
      </c>
      <c r="W5336">
        <v>-5.9059999999999997</v>
      </c>
      <c r="X5336">
        <v>-5.9059999999999997</v>
      </c>
      <c r="Y5336">
        <v>-5.9059999999999997</v>
      </c>
      <c r="Z5336">
        <v>-5.9059999999999997</v>
      </c>
      <c r="AA5336">
        <v>-5.9059999999999997</v>
      </c>
      <c r="AB5336">
        <v>-5.9059999999999997</v>
      </c>
      <c r="AC5336">
        <v>-5.9059999999999997</v>
      </c>
      <c r="AD5336">
        <v>-5.9059999999999997</v>
      </c>
    </row>
    <row r="5337" spans="2:30" ht="15" customHeight="1" x14ac:dyDescent="0.45">
      <c r="B5337" t="s">
        <v>419</v>
      </c>
      <c r="C5337" t="s">
        <v>192</v>
      </c>
      <c r="D5337" t="s">
        <v>1027</v>
      </c>
      <c r="E5337" t="s">
        <v>1028</v>
      </c>
      <c r="F5337" t="s">
        <v>7415</v>
      </c>
      <c r="G5337" t="s">
        <v>422</v>
      </c>
      <c r="H5337" t="s">
        <v>1005</v>
      </c>
      <c r="I5337" t="s">
        <v>844</v>
      </c>
      <c r="J5337">
        <v>1</v>
      </c>
      <c r="K5337">
        <v>-83.447000000000003</v>
      </c>
      <c r="L5337">
        <v>-68.769000000000005</v>
      </c>
      <c r="M5337">
        <v>-68.430999999999997</v>
      </c>
      <c r="N5337">
        <v>-68.430999999999997</v>
      </c>
      <c r="O5337">
        <v>-68.430999999999997</v>
      </c>
      <c r="P5337">
        <v>-68.430999999999997</v>
      </c>
      <c r="Q5337">
        <v>-68.430999999999997</v>
      </c>
      <c r="R5337">
        <v>-68.430999999999997</v>
      </c>
      <c r="S5337">
        <v>-68.430999999999997</v>
      </c>
      <c r="T5337">
        <v>-68.430999999999997</v>
      </c>
      <c r="U5337">
        <v>-68.430999999999997</v>
      </c>
      <c r="V5337">
        <v>-68.430999999999997</v>
      </c>
      <c r="W5337">
        <v>-68.430999999999997</v>
      </c>
      <c r="X5337">
        <v>-68.430999999999997</v>
      </c>
      <c r="Y5337">
        <v>-68.430999999999997</v>
      </c>
      <c r="Z5337">
        <v>-68.430999999999997</v>
      </c>
      <c r="AA5337">
        <v>-68.430999999999997</v>
      </c>
      <c r="AB5337">
        <v>-68.430999999999997</v>
      </c>
      <c r="AC5337">
        <v>-68.430999999999997</v>
      </c>
      <c r="AD5337">
        <v>-68.430999999999997</v>
      </c>
    </row>
    <row r="5338" spans="2:30" ht="15" customHeight="1" x14ac:dyDescent="0.45">
      <c r="B5338" t="s">
        <v>419</v>
      </c>
      <c r="C5338" t="s">
        <v>192</v>
      </c>
      <c r="D5338" t="s">
        <v>1030</v>
      </c>
      <c r="E5338" t="s">
        <v>1031</v>
      </c>
      <c r="F5338" t="s">
        <v>7416</v>
      </c>
      <c r="G5338" t="s">
        <v>422</v>
      </c>
      <c r="H5338" t="s">
        <v>1005</v>
      </c>
      <c r="I5338" t="s">
        <v>848</v>
      </c>
      <c r="J5338">
        <v>1</v>
      </c>
      <c r="K5338">
        <v>-0.36299999999999999</v>
      </c>
      <c r="L5338">
        <v>-0.40699999999999997</v>
      </c>
      <c r="M5338">
        <v>-0.42799999999999999</v>
      </c>
      <c r="N5338">
        <v>-0.33600000000000002</v>
      </c>
      <c r="O5338">
        <v>-0.36199999999999999</v>
      </c>
      <c r="P5338">
        <v>-0.32300000000000001</v>
      </c>
      <c r="Q5338">
        <v>-0.312</v>
      </c>
      <c r="R5338">
        <v>-0.307</v>
      </c>
      <c r="S5338">
        <v>-0.30199999999999999</v>
      </c>
      <c r="T5338">
        <v>-0.29699999999999999</v>
      </c>
      <c r="U5338">
        <v>-0.29699999999999999</v>
      </c>
      <c r="V5338">
        <v>-0.29699999999999999</v>
      </c>
      <c r="W5338">
        <v>-0.29699999999999999</v>
      </c>
      <c r="X5338">
        <v>-0.29699999999999999</v>
      </c>
      <c r="Y5338">
        <v>-0.29699999999999999</v>
      </c>
      <c r="Z5338">
        <v>-0.29699999999999999</v>
      </c>
      <c r="AA5338">
        <v>-0.29699999999999999</v>
      </c>
      <c r="AB5338">
        <v>-0.29699999999999999</v>
      </c>
      <c r="AC5338">
        <v>-0.29699999999999999</v>
      </c>
      <c r="AD5338">
        <v>-0.29699999999999999</v>
      </c>
    </row>
    <row r="5339" spans="2:30" ht="15" customHeight="1" x14ac:dyDescent="0.45">
      <c r="B5339" t="s">
        <v>419</v>
      </c>
      <c r="C5339" t="s">
        <v>192</v>
      </c>
      <c r="D5339" t="s">
        <v>1033</v>
      </c>
      <c r="E5339" t="s">
        <v>1034</v>
      </c>
      <c r="F5339" t="s">
        <v>7417</v>
      </c>
      <c r="G5339" t="s">
        <v>422</v>
      </c>
      <c r="H5339" t="s">
        <v>1005</v>
      </c>
      <c r="I5339" t="s">
        <v>848</v>
      </c>
      <c r="J5339">
        <v>1</v>
      </c>
      <c r="K5339">
        <v>-0.66300000000000003</v>
      </c>
      <c r="L5339">
        <v>-0.57399999999999995</v>
      </c>
      <c r="M5339">
        <v>-0.52900000000000003</v>
      </c>
      <c r="N5339">
        <v>-0.435</v>
      </c>
      <c r="O5339">
        <v>-0.46100000000000002</v>
      </c>
      <c r="P5339">
        <v>-0.42099999999999999</v>
      </c>
      <c r="Q5339">
        <v>-0.41</v>
      </c>
      <c r="R5339">
        <v>-0.40500000000000003</v>
      </c>
      <c r="S5339">
        <v>-0.4</v>
      </c>
      <c r="T5339">
        <v>-0.39500000000000002</v>
      </c>
      <c r="U5339">
        <v>-0.39500000000000002</v>
      </c>
      <c r="V5339">
        <v>-0.39500000000000002</v>
      </c>
      <c r="W5339">
        <v>-0.39500000000000002</v>
      </c>
      <c r="X5339">
        <v>-0.39500000000000002</v>
      </c>
      <c r="Y5339">
        <v>-0.39500000000000002</v>
      </c>
      <c r="Z5339">
        <v>-0.39500000000000002</v>
      </c>
      <c r="AA5339">
        <v>-0.39500000000000002</v>
      </c>
      <c r="AB5339">
        <v>-0.39500000000000002</v>
      </c>
      <c r="AC5339">
        <v>-0.39500000000000002</v>
      </c>
      <c r="AD5339">
        <v>-0.39500000000000002</v>
      </c>
    </row>
    <row r="5340" spans="2:30" ht="15" customHeight="1" x14ac:dyDescent="0.45">
      <c r="B5340" t="s">
        <v>419</v>
      </c>
      <c r="C5340" t="s">
        <v>192</v>
      </c>
      <c r="D5340" t="s">
        <v>1036</v>
      </c>
      <c r="E5340" t="s">
        <v>1037</v>
      </c>
      <c r="F5340" t="s">
        <v>7418</v>
      </c>
      <c r="G5340" t="s">
        <v>422</v>
      </c>
      <c r="H5340" t="s">
        <v>1005</v>
      </c>
      <c r="I5340" t="s">
        <v>848</v>
      </c>
      <c r="J5340">
        <v>1</v>
      </c>
      <c r="K5340">
        <v>-0.496</v>
      </c>
      <c r="L5340">
        <v>-0.47599999999999998</v>
      </c>
      <c r="M5340">
        <v>-0.45500000000000002</v>
      </c>
      <c r="N5340">
        <v>-0.39400000000000002</v>
      </c>
      <c r="O5340">
        <v>-0.41099999999999998</v>
      </c>
      <c r="P5340">
        <v>-0.38600000000000001</v>
      </c>
      <c r="Q5340">
        <v>-0.379</v>
      </c>
      <c r="R5340">
        <v>-0.375</v>
      </c>
      <c r="S5340">
        <v>-0.372</v>
      </c>
      <c r="T5340">
        <v>-0.36899999999999999</v>
      </c>
      <c r="U5340">
        <v>-0.36899999999999999</v>
      </c>
      <c r="V5340">
        <v>-0.36899999999999999</v>
      </c>
      <c r="W5340">
        <v>-0.36899999999999999</v>
      </c>
      <c r="X5340">
        <v>-0.36899999999999999</v>
      </c>
      <c r="Y5340">
        <v>-0.36899999999999999</v>
      </c>
      <c r="Z5340">
        <v>-0.36899999999999999</v>
      </c>
      <c r="AA5340">
        <v>-0.36899999999999999</v>
      </c>
      <c r="AB5340">
        <v>-0.36899999999999999</v>
      </c>
      <c r="AC5340">
        <v>-0.36899999999999999</v>
      </c>
      <c r="AD5340">
        <v>-0.36899999999999999</v>
      </c>
    </row>
    <row r="5341" spans="2:30" ht="15" customHeight="1" x14ac:dyDescent="0.45">
      <c r="B5341" t="s">
        <v>419</v>
      </c>
      <c r="C5341" t="s">
        <v>192</v>
      </c>
      <c r="D5341" t="s">
        <v>1039</v>
      </c>
      <c r="E5341" t="s">
        <v>1040</v>
      </c>
      <c r="F5341" t="s">
        <v>7419</v>
      </c>
      <c r="G5341" t="s">
        <v>422</v>
      </c>
      <c r="H5341" t="s">
        <v>1005</v>
      </c>
      <c r="I5341" t="s">
        <v>848</v>
      </c>
      <c r="J5341">
        <v>1</v>
      </c>
      <c r="K5341">
        <v>-0.36899999999999999</v>
      </c>
      <c r="L5341">
        <v>-0.44</v>
      </c>
      <c r="M5341">
        <v>-0.44800000000000001</v>
      </c>
      <c r="N5341">
        <v>-0.36499999999999999</v>
      </c>
      <c r="O5341">
        <v>-0.38800000000000001</v>
      </c>
      <c r="P5341">
        <v>-0.35399999999999998</v>
      </c>
      <c r="Q5341">
        <v>-0.34399999999999997</v>
      </c>
      <c r="R5341">
        <v>-0.34</v>
      </c>
      <c r="S5341">
        <v>-0.33600000000000002</v>
      </c>
      <c r="T5341">
        <v>-0.33100000000000002</v>
      </c>
      <c r="U5341">
        <v>-0.33100000000000002</v>
      </c>
      <c r="V5341">
        <v>-0.33100000000000002</v>
      </c>
      <c r="W5341">
        <v>-0.33100000000000002</v>
      </c>
      <c r="X5341">
        <v>-0.33100000000000002</v>
      </c>
      <c r="Y5341">
        <v>-0.33100000000000002</v>
      </c>
      <c r="Z5341">
        <v>-0.33100000000000002</v>
      </c>
      <c r="AA5341">
        <v>-0.33100000000000002</v>
      </c>
      <c r="AB5341">
        <v>-0.33100000000000002</v>
      </c>
      <c r="AC5341">
        <v>-0.33100000000000002</v>
      </c>
      <c r="AD5341">
        <v>-0.33100000000000002</v>
      </c>
    </row>
    <row r="5342" spans="2:30" ht="15" customHeight="1" x14ac:dyDescent="0.45">
      <c r="B5342" t="s">
        <v>419</v>
      </c>
      <c r="C5342" t="s">
        <v>192</v>
      </c>
      <c r="D5342" t="s">
        <v>1042</v>
      </c>
      <c r="E5342" t="s">
        <v>1043</v>
      </c>
      <c r="F5342" t="s">
        <v>7420</v>
      </c>
      <c r="G5342" t="s">
        <v>1045</v>
      </c>
      <c r="H5342" t="s">
        <v>1046</v>
      </c>
      <c r="I5342" t="s">
        <v>833</v>
      </c>
      <c r="J5342">
        <v>1</v>
      </c>
      <c r="K5342">
        <v>0</v>
      </c>
      <c r="L5342">
        <v>0</v>
      </c>
      <c r="M5342">
        <v>0</v>
      </c>
      <c r="N5342">
        <v>0</v>
      </c>
      <c r="O5342">
        <v>0</v>
      </c>
      <c r="P5342">
        <v>0</v>
      </c>
      <c r="Q5342">
        <v>0</v>
      </c>
      <c r="R5342">
        <v>0</v>
      </c>
      <c r="S5342">
        <v>0</v>
      </c>
      <c r="T5342">
        <v>0</v>
      </c>
      <c r="U5342">
        <v>0</v>
      </c>
      <c r="V5342">
        <v>0</v>
      </c>
      <c r="W5342">
        <v>0</v>
      </c>
      <c r="X5342">
        <v>0</v>
      </c>
      <c r="Y5342">
        <v>0</v>
      </c>
      <c r="Z5342">
        <v>0</v>
      </c>
      <c r="AA5342">
        <v>0</v>
      </c>
      <c r="AB5342">
        <v>0</v>
      </c>
      <c r="AC5342">
        <v>0</v>
      </c>
      <c r="AD5342">
        <v>0</v>
      </c>
    </row>
    <row r="5343" spans="2:30" ht="15" customHeight="1" x14ac:dyDescent="0.45">
      <c r="B5343" t="s">
        <v>419</v>
      </c>
      <c r="C5343" t="s">
        <v>192</v>
      </c>
      <c r="D5343" t="s">
        <v>1047</v>
      </c>
      <c r="E5343" t="s">
        <v>1048</v>
      </c>
      <c r="F5343" t="s">
        <v>7421</v>
      </c>
      <c r="G5343" t="s">
        <v>422</v>
      </c>
      <c r="H5343" t="s">
        <v>1046</v>
      </c>
      <c r="I5343" t="s">
        <v>833</v>
      </c>
      <c r="J5343">
        <v>1</v>
      </c>
      <c r="K5343">
        <v>0</v>
      </c>
      <c r="L5343">
        <v>0</v>
      </c>
      <c r="M5343">
        <v>0</v>
      </c>
      <c r="N5343">
        <v>0</v>
      </c>
      <c r="O5343">
        <v>0</v>
      </c>
      <c r="P5343">
        <v>0</v>
      </c>
      <c r="Q5343">
        <v>0</v>
      </c>
      <c r="R5343">
        <v>0</v>
      </c>
      <c r="S5343">
        <v>0</v>
      </c>
      <c r="T5343">
        <v>0</v>
      </c>
      <c r="U5343">
        <v>0</v>
      </c>
      <c r="V5343">
        <v>0</v>
      </c>
      <c r="W5343">
        <v>0</v>
      </c>
      <c r="X5343">
        <v>0</v>
      </c>
      <c r="Y5343">
        <v>0</v>
      </c>
      <c r="Z5343">
        <v>0</v>
      </c>
      <c r="AA5343">
        <v>0</v>
      </c>
      <c r="AB5343">
        <v>0</v>
      </c>
      <c r="AC5343">
        <v>0</v>
      </c>
      <c r="AD5343">
        <v>0</v>
      </c>
    </row>
    <row r="5344" spans="2:30" ht="15" customHeight="1" x14ac:dyDescent="0.45">
      <c r="B5344" t="s">
        <v>419</v>
      </c>
      <c r="C5344" t="s">
        <v>192</v>
      </c>
      <c r="D5344" t="s">
        <v>1050</v>
      </c>
      <c r="E5344" t="s">
        <v>1051</v>
      </c>
      <c r="F5344" t="s">
        <v>7422</v>
      </c>
      <c r="G5344" t="s">
        <v>422</v>
      </c>
      <c r="H5344" t="s">
        <v>1046</v>
      </c>
      <c r="I5344" t="s">
        <v>837</v>
      </c>
      <c r="J5344">
        <v>1</v>
      </c>
      <c r="K5344">
        <v>0</v>
      </c>
      <c r="L5344">
        <v>0</v>
      </c>
      <c r="M5344">
        <v>0</v>
      </c>
      <c r="N5344">
        <v>0</v>
      </c>
      <c r="O5344">
        <v>0</v>
      </c>
      <c r="P5344">
        <v>0</v>
      </c>
      <c r="Q5344">
        <v>0</v>
      </c>
      <c r="R5344">
        <v>0</v>
      </c>
      <c r="S5344">
        <v>0</v>
      </c>
      <c r="T5344">
        <v>0</v>
      </c>
      <c r="U5344">
        <v>0</v>
      </c>
      <c r="V5344">
        <v>0</v>
      </c>
      <c r="W5344">
        <v>0</v>
      </c>
      <c r="X5344">
        <v>0</v>
      </c>
      <c r="Y5344">
        <v>0</v>
      </c>
      <c r="Z5344">
        <v>0</v>
      </c>
      <c r="AA5344">
        <v>0</v>
      </c>
      <c r="AB5344">
        <v>0</v>
      </c>
      <c r="AC5344">
        <v>0</v>
      </c>
      <c r="AD5344">
        <v>0</v>
      </c>
    </row>
    <row r="5345" spans="2:30" ht="15" customHeight="1" x14ac:dyDescent="0.45">
      <c r="B5345" t="s">
        <v>419</v>
      </c>
      <c r="C5345" t="s">
        <v>192</v>
      </c>
      <c r="D5345" t="s">
        <v>1053</v>
      </c>
      <c r="E5345" t="s">
        <v>1054</v>
      </c>
      <c r="F5345" t="s">
        <v>7423</v>
      </c>
      <c r="G5345" t="s">
        <v>422</v>
      </c>
      <c r="H5345" t="s">
        <v>1046</v>
      </c>
      <c r="I5345" t="s">
        <v>837</v>
      </c>
      <c r="J5345">
        <v>1</v>
      </c>
      <c r="K5345">
        <v>0</v>
      </c>
      <c r="L5345">
        <v>0</v>
      </c>
      <c r="M5345">
        <v>0</v>
      </c>
      <c r="N5345">
        <v>0</v>
      </c>
      <c r="O5345">
        <v>0</v>
      </c>
      <c r="P5345">
        <v>0</v>
      </c>
      <c r="Q5345">
        <v>0</v>
      </c>
      <c r="R5345">
        <v>0</v>
      </c>
      <c r="S5345">
        <v>0</v>
      </c>
      <c r="T5345">
        <v>0</v>
      </c>
      <c r="U5345">
        <v>0</v>
      </c>
      <c r="V5345">
        <v>0</v>
      </c>
      <c r="W5345">
        <v>0</v>
      </c>
      <c r="X5345">
        <v>0</v>
      </c>
      <c r="Y5345">
        <v>0</v>
      </c>
      <c r="Z5345">
        <v>0</v>
      </c>
      <c r="AA5345">
        <v>0</v>
      </c>
      <c r="AB5345">
        <v>0</v>
      </c>
      <c r="AC5345">
        <v>0</v>
      </c>
      <c r="AD5345">
        <v>0</v>
      </c>
    </row>
    <row r="5346" spans="2:30" ht="15" customHeight="1" x14ac:dyDescent="0.45">
      <c r="B5346" t="s">
        <v>419</v>
      </c>
      <c r="C5346" t="s">
        <v>192</v>
      </c>
      <c r="D5346" t="s">
        <v>1056</v>
      </c>
      <c r="E5346" t="s">
        <v>1057</v>
      </c>
      <c r="F5346" t="s">
        <v>7424</v>
      </c>
      <c r="G5346" t="s">
        <v>422</v>
      </c>
      <c r="H5346" t="s">
        <v>1046</v>
      </c>
      <c r="I5346" t="s">
        <v>837</v>
      </c>
      <c r="J5346">
        <v>1</v>
      </c>
      <c r="K5346">
        <v>2.8740000000000001</v>
      </c>
      <c r="L5346">
        <v>1.948</v>
      </c>
      <c r="M5346">
        <v>1.8109999999999999</v>
      </c>
      <c r="N5346">
        <v>1.677</v>
      </c>
      <c r="O5346">
        <v>1.68</v>
      </c>
      <c r="P5346">
        <v>1.6910000000000001</v>
      </c>
      <c r="Q5346">
        <v>1.6859999999999999</v>
      </c>
      <c r="R5346">
        <v>1.68</v>
      </c>
      <c r="S5346">
        <v>1.675</v>
      </c>
      <c r="T5346">
        <v>1.669</v>
      </c>
      <c r="U5346">
        <v>1.669</v>
      </c>
      <c r="V5346">
        <v>1.669</v>
      </c>
      <c r="W5346">
        <v>1.669</v>
      </c>
      <c r="X5346">
        <v>1.669</v>
      </c>
      <c r="Y5346">
        <v>1.669</v>
      </c>
      <c r="Z5346">
        <v>1.669</v>
      </c>
      <c r="AA5346">
        <v>1.669</v>
      </c>
      <c r="AB5346">
        <v>1.669</v>
      </c>
      <c r="AC5346">
        <v>1.669</v>
      </c>
      <c r="AD5346">
        <v>1.669</v>
      </c>
    </row>
    <row r="5347" spans="2:30" ht="15" customHeight="1" x14ac:dyDescent="0.45">
      <c r="B5347" t="s">
        <v>419</v>
      </c>
      <c r="C5347" t="s">
        <v>192</v>
      </c>
      <c r="D5347" t="s">
        <v>1059</v>
      </c>
      <c r="E5347" t="s">
        <v>1060</v>
      </c>
      <c r="F5347" t="s">
        <v>7425</v>
      </c>
      <c r="G5347" t="s">
        <v>422</v>
      </c>
      <c r="H5347" t="s">
        <v>1046</v>
      </c>
      <c r="I5347" t="s">
        <v>837</v>
      </c>
      <c r="J5347">
        <v>1</v>
      </c>
      <c r="K5347">
        <v>0</v>
      </c>
      <c r="L5347">
        <v>0</v>
      </c>
      <c r="M5347">
        <v>0</v>
      </c>
      <c r="N5347">
        <v>0</v>
      </c>
      <c r="O5347">
        <v>0</v>
      </c>
      <c r="P5347">
        <v>0</v>
      </c>
      <c r="Q5347">
        <v>0</v>
      </c>
      <c r="R5347">
        <v>0</v>
      </c>
      <c r="S5347">
        <v>0</v>
      </c>
      <c r="T5347">
        <v>0</v>
      </c>
      <c r="U5347">
        <v>0</v>
      </c>
      <c r="V5347">
        <v>0</v>
      </c>
      <c r="W5347">
        <v>0</v>
      </c>
      <c r="X5347">
        <v>0</v>
      </c>
      <c r="Y5347">
        <v>0</v>
      </c>
      <c r="Z5347">
        <v>0</v>
      </c>
      <c r="AA5347">
        <v>0</v>
      </c>
      <c r="AB5347">
        <v>0</v>
      </c>
      <c r="AC5347">
        <v>0</v>
      </c>
      <c r="AD5347">
        <v>0</v>
      </c>
    </row>
    <row r="5348" spans="2:30" ht="15" customHeight="1" x14ac:dyDescent="0.45">
      <c r="B5348" t="s">
        <v>419</v>
      </c>
      <c r="C5348" t="s">
        <v>192</v>
      </c>
      <c r="D5348" t="s">
        <v>1062</v>
      </c>
      <c r="E5348" t="s">
        <v>1063</v>
      </c>
      <c r="F5348" t="s">
        <v>7426</v>
      </c>
      <c r="G5348" t="s">
        <v>422</v>
      </c>
      <c r="H5348" t="s">
        <v>1046</v>
      </c>
      <c r="I5348" t="s">
        <v>837</v>
      </c>
      <c r="J5348">
        <v>1</v>
      </c>
      <c r="K5348">
        <v>0</v>
      </c>
      <c r="L5348">
        <v>0</v>
      </c>
      <c r="M5348">
        <v>0</v>
      </c>
      <c r="N5348">
        <v>0</v>
      </c>
      <c r="O5348">
        <v>0</v>
      </c>
      <c r="P5348">
        <v>0</v>
      </c>
      <c r="Q5348">
        <v>0</v>
      </c>
      <c r="R5348">
        <v>0</v>
      </c>
      <c r="S5348">
        <v>0</v>
      </c>
      <c r="T5348">
        <v>0</v>
      </c>
      <c r="U5348">
        <v>0</v>
      </c>
      <c r="V5348">
        <v>0</v>
      </c>
      <c r="W5348">
        <v>0</v>
      </c>
      <c r="X5348">
        <v>0</v>
      </c>
      <c r="Y5348">
        <v>0</v>
      </c>
      <c r="Z5348">
        <v>0</v>
      </c>
      <c r="AA5348">
        <v>0</v>
      </c>
      <c r="AB5348">
        <v>0</v>
      </c>
      <c r="AC5348">
        <v>0</v>
      </c>
      <c r="AD5348">
        <v>0</v>
      </c>
    </row>
    <row r="5349" spans="2:30" ht="15" customHeight="1" x14ac:dyDescent="0.45">
      <c r="B5349" t="s">
        <v>419</v>
      </c>
      <c r="C5349" t="s">
        <v>192</v>
      </c>
      <c r="D5349" t="s">
        <v>1065</v>
      </c>
      <c r="E5349" t="s">
        <v>1066</v>
      </c>
      <c r="F5349" t="s">
        <v>7427</v>
      </c>
      <c r="G5349" t="s">
        <v>422</v>
      </c>
      <c r="H5349" t="s">
        <v>1046</v>
      </c>
      <c r="I5349" t="s">
        <v>837</v>
      </c>
      <c r="J5349">
        <v>1</v>
      </c>
      <c r="K5349">
        <v>0</v>
      </c>
      <c r="L5349">
        <v>0</v>
      </c>
      <c r="M5349">
        <v>0</v>
      </c>
      <c r="N5349">
        <v>0</v>
      </c>
      <c r="O5349">
        <v>0</v>
      </c>
      <c r="P5349">
        <v>0</v>
      </c>
      <c r="Q5349">
        <v>0</v>
      </c>
      <c r="R5349">
        <v>0</v>
      </c>
      <c r="S5349">
        <v>0</v>
      </c>
      <c r="T5349">
        <v>0</v>
      </c>
      <c r="U5349">
        <v>0</v>
      </c>
      <c r="V5349">
        <v>0</v>
      </c>
      <c r="W5349">
        <v>0</v>
      </c>
      <c r="X5349">
        <v>0</v>
      </c>
      <c r="Y5349">
        <v>0</v>
      </c>
      <c r="Z5349">
        <v>0</v>
      </c>
      <c r="AA5349">
        <v>0</v>
      </c>
      <c r="AB5349">
        <v>0</v>
      </c>
      <c r="AC5349">
        <v>0</v>
      </c>
      <c r="AD5349">
        <v>0</v>
      </c>
    </row>
    <row r="5350" spans="2:30" ht="15" customHeight="1" x14ac:dyDescent="0.45">
      <c r="B5350" t="s">
        <v>419</v>
      </c>
      <c r="C5350" t="s">
        <v>192</v>
      </c>
      <c r="D5350" t="s">
        <v>1068</v>
      </c>
      <c r="E5350" t="s">
        <v>1069</v>
      </c>
      <c r="F5350" t="s">
        <v>7428</v>
      </c>
      <c r="G5350" t="s">
        <v>422</v>
      </c>
      <c r="H5350" t="s">
        <v>1046</v>
      </c>
      <c r="I5350" t="s">
        <v>844</v>
      </c>
      <c r="J5350">
        <v>1</v>
      </c>
      <c r="K5350">
        <v>0</v>
      </c>
      <c r="L5350">
        <v>0</v>
      </c>
      <c r="M5350">
        <v>0</v>
      </c>
      <c r="N5350">
        <v>0</v>
      </c>
      <c r="O5350">
        <v>0</v>
      </c>
      <c r="P5350">
        <v>0</v>
      </c>
      <c r="Q5350">
        <v>0</v>
      </c>
      <c r="R5350">
        <v>0</v>
      </c>
      <c r="S5350">
        <v>0</v>
      </c>
      <c r="T5350">
        <v>0</v>
      </c>
      <c r="U5350">
        <v>0</v>
      </c>
      <c r="V5350">
        <v>0</v>
      </c>
      <c r="W5350">
        <v>0</v>
      </c>
      <c r="X5350">
        <v>0</v>
      </c>
      <c r="Y5350">
        <v>0</v>
      </c>
      <c r="Z5350">
        <v>0</v>
      </c>
      <c r="AA5350">
        <v>0</v>
      </c>
      <c r="AB5350">
        <v>0</v>
      </c>
      <c r="AC5350">
        <v>0</v>
      </c>
      <c r="AD5350">
        <v>0</v>
      </c>
    </row>
    <row r="5351" spans="2:30" ht="15" customHeight="1" x14ac:dyDescent="0.45">
      <c r="B5351" t="s">
        <v>419</v>
      </c>
      <c r="C5351" t="s">
        <v>192</v>
      </c>
      <c r="D5351" t="s">
        <v>1071</v>
      </c>
      <c r="E5351" t="s">
        <v>1072</v>
      </c>
      <c r="F5351" t="s">
        <v>7429</v>
      </c>
      <c r="G5351" t="s">
        <v>422</v>
      </c>
      <c r="H5351" t="s">
        <v>1046</v>
      </c>
      <c r="I5351" t="s">
        <v>848</v>
      </c>
      <c r="J5351">
        <v>1</v>
      </c>
      <c r="K5351">
        <v>0</v>
      </c>
      <c r="L5351">
        <v>0</v>
      </c>
      <c r="M5351">
        <v>0</v>
      </c>
      <c r="N5351">
        <v>0</v>
      </c>
      <c r="O5351">
        <v>0</v>
      </c>
      <c r="P5351">
        <v>0</v>
      </c>
      <c r="Q5351">
        <v>0</v>
      </c>
      <c r="R5351">
        <v>0</v>
      </c>
      <c r="S5351">
        <v>0</v>
      </c>
      <c r="T5351">
        <v>0</v>
      </c>
      <c r="U5351">
        <v>0</v>
      </c>
      <c r="V5351">
        <v>0</v>
      </c>
      <c r="W5351">
        <v>0</v>
      </c>
      <c r="X5351">
        <v>0</v>
      </c>
      <c r="Y5351">
        <v>0</v>
      </c>
      <c r="Z5351">
        <v>0</v>
      </c>
      <c r="AA5351">
        <v>0</v>
      </c>
      <c r="AB5351">
        <v>0</v>
      </c>
      <c r="AC5351">
        <v>0</v>
      </c>
      <c r="AD5351">
        <v>0</v>
      </c>
    </row>
    <row r="5352" spans="2:30" ht="15" customHeight="1" x14ac:dyDescent="0.45">
      <c r="B5352" t="s">
        <v>419</v>
      </c>
      <c r="C5352" t="s">
        <v>192</v>
      </c>
      <c r="D5352" t="s">
        <v>1074</v>
      </c>
      <c r="E5352" t="s">
        <v>1075</v>
      </c>
      <c r="F5352" t="s">
        <v>7430</v>
      </c>
      <c r="G5352" t="s">
        <v>422</v>
      </c>
      <c r="H5352" t="s">
        <v>1046</v>
      </c>
      <c r="I5352" t="s">
        <v>848</v>
      </c>
      <c r="J5352">
        <v>1</v>
      </c>
      <c r="K5352">
        <v>0</v>
      </c>
      <c r="L5352">
        <v>0</v>
      </c>
      <c r="M5352">
        <v>0</v>
      </c>
      <c r="N5352">
        <v>0</v>
      </c>
      <c r="O5352">
        <v>0</v>
      </c>
      <c r="P5352">
        <v>0</v>
      </c>
      <c r="Q5352">
        <v>0</v>
      </c>
      <c r="R5352">
        <v>0</v>
      </c>
      <c r="S5352">
        <v>0</v>
      </c>
      <c r="T5352">
        <v>0</v>
      </c>
      <c r="U5352">
        <v>0</v>
      </c>
      <c r="V5352">
        <v>0</v>
      </c>
      <c r="W5352">
        <v>0</v>
      </c>
      <c r="X5352">
        <v>0</v>
      </c>
      <c r="Y5352">
        <v>0</v>
      </c>
      <c r="Z5352">
        <v>0</v>
      </c>
      <c r="AA5352">
        <v>0</v>
      </c>
      <c r="AB5352">
        <v>0</v>
      </c>
      <c r="AC5352">
        <v>0</v>
      </c>
      <c r="AD5352">
        <v>0</v>
      </c>
    </row>
    <row r="5353" spans="2:30" ht="15" customHeight="1" x14ac:dyDescent="0.45">
      <c r="B5353" t="s">
        <v>419</v>
      </c>
      <c r="C5353" t="s">
        <v>192</v>
      </c>
      <c r="D5353" t="s">
        <v>1077</v>
      </c>
      <c r="E5353" t="s">
        <v>1078</v>
      </c>
      <c r="F5353" t="s">
        <v>7431</v>
      </c>
      <c r="G5353" t="s">
        <v>422</v>
      </c>
      <c r="H5353" t="s">
        <v>1046</v>
      </c>
      <c r="I5353" t="s">
        <v>848</v>
      </c>
      <c r="J5353">
        <v>1</v>
      </c>
      <c r="K5353">
        <v>0</v>
      </c>
      <c r="L5353">
        <v>0</v>
      </c>
      <c r="M5353">
        <v>0</v>
      </c>
      <c r="N5353">
        <v>0</v>
      </c>
      <c r="O5353">
        <v>0</v>
      </c>
      <c r="P5353">
        <v>0</v>
      </c>
      <c r="Q5353">
        <v>0</v>
      </c>
      <c r="R5353">
        <v>0</v>
      </c>
      <c r="S5353">
        <v>0</v>
      </c>
      <c r="T5353">
        <v>0</v>
      </c>
      <c r="U5353">
        <v>0</v>
      </c>
      <c r="V5353">
        <v>0</v>
      </c>
      <c r="W5353">
        <v>0</v>
      </c>
      <c r="X5353">
        <v>0</v>
      </c>
      <c r="Y5353">
        <v>0</v>
      </c>
      <c r="Z5353">
        <v>0</v>
      </c>
      <c r="AA5353">
        <v>0</v>
      </c>
      <c r="AB5353">
        <v>0</v>
      </c>
      <c r="AC5353">
        <v>0</v>
      </c>
      <c r="AD5353">
        <v>0</v>
      </c>
    </row>
    <row r="5354" spans="2:30" ht="15" customHeight="1" x14ac:dyDescent="0.45">
      <c r="B5354" t="s">
        <v>419</v>
      </c>
      <c r="C5354" t="s">
        <v>192</v>
      </c>
      <c r="D5354" t="s">
        <v>1080</v>
      </c>
      <c r="E5354" t="s">
        <v>1081</v>
      </c>
      <c r="F5354" t="s">
        <v>7432</v>
      </c>
      <c r="G5354" t="s">
        <v>422</v>
      </c>
      <c r="H5354" t="s">
        <v>1046</v>
      </c>
      <c r="I5354" t="s">
        <v>848</v>
      </c>
      <c r="J5354">
        <v>1</v>
      </c>
      <c r="K5354">
        <v>0</v>
      </c>
      <c r="L5354">
        <v>0</v>
      </c>
      <c r="M5354">
        <v>0</v>
      </c>
      <c r="N5354">
        <v>0</v>
      </c>
      <c r="O5354">
        <v>0</v>
      </c>
      <c r="P5354">
        <v>0</v>
      </c>
      <c r="Q5354">
        <v>0</v>
      </c>
      <c r="R5354">
        <v>0</v>
      </c>
      <c r="S5354">
        <v>0</v>
      </c>
      <c r="T5354">
        <v>0</v>
      </c>
      <c r="U5354">
        <v>0</v>
      </c>
      <c r="V5354">
        <v>0</v>
      </c>
      <c r="W5354">
        <v>0</v>
      </c>
      <c r="X5354">
        <v>0</v>
      </c>
      <c r="Y5354">
        <v>0</v>
      </c>
      <c r="Z5354">
        <v>0</v>
      </c>
      <c r="AA5354">
        <v>0</v>
      </c>
      <c r="AB5354">
        <v>0</v>
      </c>
      <c r="AC5354">
        <v>0</v>
      </c>
      <c r="AD5354">
        <v>0</v>
      </c>
    </row>
    <row r="5355" spans="2:30" ht="15" customHeight="1" x14ac:dyDescent="0.45">
      <c r="B5355" t="s">
        <v>419</v>
      </c>
      <c r="C5355" t="s">
        <v>192</v>
      </c>
      <c r="D5355" t="s">
        <v>1083</v>
      </c>
      <c r="E5355" t="s">
        <v>1084</v>
      </c>
      <c r="F5355" t="s">
        <v>7433</v>
      </c>
      <c r="G5355" t="s">
        <v>422</v>
      </c>
      <c r="H5355" t="s">
        <v>1046</v>
      </c>
      <c r="I5355" t="s">
        <v>833</v>
      </c>
      <c r="J5355">
        <v>1</v>
      </c>
      <c r="K5355">
        <v>0</v>
      </c>
      <c r="L5355">
        <v>0</v>
      </c>
      <c r="M5355">
        <v>0</v>
      </c>
      <c r="N5355">
        <v>0</v>
      </c>
      <c r="O5355">
        <v>0</v>
      </c>
      <c r="P5355">
        <v>0</v>
      </c>
      <c r="Q5355">
        <v>0</v>
      </c>
      <c r="R5355">
        <v>0</v>
      </c>
      <c r="S5355">
        <v>0</v>
      </c>
      <c r="T5355">
        <v>0</v>
      </c>
      <c r="U5355">
        <v>0</v>
      </c>
      <c r="V5355">
        <v>0</v>
      </c>
      <c r="W5355">
        <v>0</v>
      </c>
      <c r="X5355">
        <v>0</v>
      </c>
      <c r="Y5355">
        <v>0</v>
      </c>
      <c r="Z5355">
        <v>0</v>
      </c>
      <c r="AA5355">
        <v>0</v>
      </c>
      <c r="AB5355">
        <v>0</v>
      </c>
      <c r="AC5355">
        <v>0</v>
      </c>
      <c r="AD5355">
        <v>0</v>
      </c>
    </row>
    <row r="5356" spans="2:30" ht="15" customHeight="1" x14ac:dyDescent="0.45">
      <c r="B5356" t="s">
        <v>419</v>
      </c>
      <c r="C5356" t="s">
        <v>192</v>
      </c>
      <c r="D5356" t="s">
        <v>1086</v>
      </c>
      <c r="E5356" t="s">
        <v>1087</v>
      </c>
      <c r="F5356" t="s">
        <v>7434</v>
      </c>
      <c r="G5356" t="s">
        <v>422</v>
      </c>
      <c r="H5356" t="s">
        <v>1046</v>
      </c>
      <c r="I5356" t="s">
        <v>833</v>
      </c>
      <c r="J5356">
        <v>1</v>
      </c>
      <c r="K5356">
        <v>0</v>
      </c>
      <c r="L5356">
        <v>0</v>
      </c>
      <c r="M5356">
        <v>0</v>
      </c>
      <c r="N5356">
        <v>0</v>
      </c>
      <c r="O5356">
        <v>0</v>
      </c>
      <c r="P5356">
        <v>0</v>
      </c>
      <c r="Q5356">
        <v>0</v>
      </c>
      <c r="R5356">
        <v>0</v>
      </c>
      <c r="S5356">
        <v>0</v>
      </c>
      <c r="T5356">
        <v>0</v>
      </c>
      <c r="U5356">
        <v>0</v>
      </c>
      <c r="V5356">
        <v>0</v>
      </c>
      <c r="W5356">
        <v>0</v>
      </c>
      <c r="X5356">
        <v>0</v>
      </c>
      <c r="Y5356">
        <v>0</v>
      </c>
      <c r="Z5356">
        <v>0</v>
      </c>
      <c r="AA5356">
        <v>0</v>
      </c>
      <c r="AB5356">
        <v>0</v>
      </c>
      <c r="AC5356">
        <v>0</v>
      </c>
      <c r="AD5356">
        <v>0</v>
      </c>
    </row>
    <row r="5357" spans="2:30" ht="15" customHeight="1" x14ac:dyDescent="0.45">
      <c r="B5357" t="s">
        <v>419</v>
      </c>
      <c r="C5357" t="s">
        <v>192</v>
      </c>
      <c r="D5357" t="s">
        <v>1089</v>
      </c>
      <c r="E5357" t="s">
        <v>1090</v>
      </c>
      <c r="F5357" t="s">
        <v>7435</v>
      </c>
      <c r="G5357" t="s">
        <v>422</v>
      </c>
      <c r="H5357" t="s">
        <v>1046</v>
      </c>
      <c r="I5357" t="s">
        <v>837</v>
      </c>
      <c r="J5357">
        <v>1</v>
      </c>
      <c r="K5357">
        <v>0</v>
      </c>
      <c r="L5357">
        <v>0</v>
      </c>
      <c r="M5357">
        <v>0</v>
      </c>
      <c r="N5357">
        <v>0</v>
      </c>
      <c r="O5357">
        <v>0</v>
      </c>
      <c r="P5357">
        <v>0</v>
      </c>
      <c r="Q5357">
        <v>0</v>
      </c>
      <c r="R5357">
        <v>0</v>
      </c>
      <c r="S5357">
        <v>0</v>
      </c>
      <c r="T5357">
        <v>0</v>
      </c>
      <c r="U5357">
        <v>0</v>
      </c>
      <c r="V5357">
        <v>0</v>
      </c>
      <c r="W5357">
        <v>0</v>
      </c>
      <c r="X5357">
        <v>0</v>
      </c>
      <c r="Y5357">
        <v>0</v>
      </c>
      <c r="Z5357">
        <v>0</v>
      </c>
      <c r="AA5357">
        <v>0</v>
      </c>
      <c r="AB5357">
        <v>0</v>
      </c>
      <c r="AC5357">
        <v>0</v>
      </c>
      <c r="AD5357">
        <v>0</v>
      </c>
    </row>
    <row r="5358" spans="2:30" ht="15" customHeight="1" x14ac:dyDescent="0.45">
      <c r="B5358" t="s">
        <v>419</v>
      </c>
      <c r="C5358" t="s">
        <v>192</v>
      </c>
      <c r="D5358" t="s">
        <v>1092</v>
      </c>
      <c r="E5358" t="s">
        <v>1093</v>
      </c>
      <c r="F5358" t="s">
        <v>7436</v>
      </c>
      <c r="G5358" t="s">
        <v>422</v>
      </c>
      <c r="H5358" t="s">
        <v>1046</v>
      </c>
      <c r="I5358" t="s">
        <v>837</v>
      </c>
      <c r="J5358">
        <v>1</v>
      </c>
      <c r="K5358">
        <v>0</v>
      </c>
      <c r="L5358">
        <v>0</v>
      </c>
      <c r="M5358">
        <v>0</v>
      </c>
      <c r="N5358">
        <v>0</v>
      </c>
      <c r="O5358">
        <v>0</v>
      </c>
      <c r="P5358">
        <v>0</v>
      </c>
      <c r="Q5358">
        <v>0</v>
      </c>
      <c r="R5358">
        <v>0</v>
      </c>
      <c r="S5358">
        <v>0</v>
      </c>
      <c r="T5358">
        <v>0</v>
      </c>
      <c r="U5358">
        <v>0</v>
      </c>
      <c r="V5358">
        <v>0</v>
      </c>
      <c r="W5358">
        <v>0</v>
      </c>
      <c r="X5358">
        <v>0</v>
      </c>
      <c r="Y5358">
        <v>0</v>
      </c>
      <c r="Z5358">
        <v>0</v>
      </c>
      <c r="AA5358">
        <v>0</v>
      </c>
      <c r="AB5358">
        <v>0</v>
      </c>
      <c r="AC5358">
        <v>0</v>
      </c>
      <c r="AD5358">
        <v>0</v>
      </c>
    </row>
    <row r="5359" spans="2:30" ht="15" customHeight="1" x14ac:dyDescent="0.45">
      <c r="B5359" t="s">
        <v>419</v>
      </c>
      <c r="C5359" t="s">
        <v>192</v>
      </c>
      <c r="D5359" t="s">
        <v>1095</v>
      </c>
      <c r="E5359" t="s">
        <v>1096</v>
      </c>
      <c r="F5359" t="s">
        <v>7437</v>
      </c>
      <c r="G5359" t="s">
        <v>422</v>
      </c>
      <c r="H5359" t="s">
        <v>1046</v>
      </c>
      <c r="I5359" t="s">
        <v>837</v>
      </c>
      <c r="J5359">
        <v>1</v>
      </c>
      <c r="K5359">
        <v>0</v>
      </c>
      <c r="L5359">
        <v>0</v>
      </c>
      <c r="M5359">
        <v>0</v>
      </c>
      <c r="N5359">
        <v>0</v>
      </c>
      <c r="O5359">
        <v>0</v>
      </c>
      <c r="P5359">
        <v>0</v>
      </c>
      <c r="Q5359">
        <v>0</v>
      </c>
      <c r="R5359">
        <v>0</v>
      </c>
      <c r="S5359">
        <v>0</v>
      </c>
      <c r="T5359">
        <v>0</v>
      </c>
      <c r="U5359">
        <v>0</v>
      </c>
      <c r="V5359">
        <v>0</v>
      </c>
      <c r="W5359">
        <v>0</v>
      </c>
      <c r="X5359">
        <v>0</v>
      </c>
      <c r="Y5359">
        <v>0</v>
      </c>
      <c r="Z5359">
        <v>0</v>
      </c>
      <c r="AA5359">
        <v>0</v>
      </c>
      <c r="AB5359">
        <v>0</v>
      </c>
      <c r="AC5359">
        <v>0</v>
      </c>
      <c r="AD5359">
        <v>0</v>
      </c>
    </row>
    <row r="5360" spans="2:30" ht="15" customHeight="1" x14ac:dyDescent="0.45">
      <c r="B5360" t="s">
        <v>419</v>
      </c>
      <c r="C5360" t="s">
        <v>192</v>
      </c>
      <c r="D5360" t="s">
        <v>1098</v>
      </c>
      <c r="E5360" t="s">
        <v>1099</v>
      </c>
      <c r="F5360" t="s">
        <v>7438</v>
      </c>
      <c r="G5360" t="s">
        <v>422</v>
      </c>
      <c r="H5360" t="s">
        <v>1046</v>
      </c>
      <c r="I5360" t="s">
        <v>837</v>
      </c>
      <c r="J5360">
        <v>1</v>
      </c>
      <c r="K5360">
        <v>0</v>
      </c>
      <c r="L5360">
        <v>0</v>
      </c>
      <c r="M5360">
        <v>0</v>
      </c>
      <c r="N5360">
        <v>0</v>
      </c>
      <c r="O5360">
        <v>0</v>
      </c>
      <c r="P5360">
        <v>0</v>
      </c>
      <c r="Q5360">
        <v>0</v>
      </c>
      <c r="R5360">
        <v>0</v>
      </c>
      <c r="S5360">
        <v>0</v>
      </c>
      <c r="T5360">
        <v>0</v>
      </c>
      <c r="U5360">
        <v>0</v>
      </c>
      <c r="V5360">
        <v>0</v>
      </c>
      <c r="W5360">
        <v>0</v>
      </c>
      <c r="X5360">
        <v>0</v>
      </c>
      <c r="Y5360">
        <v>0</v>
      </c>
      <c r="Z5360">
        <v>0</v>
      </c>
      <c r="AA5360">
        <v>0</v>
      </c>
      <c r="AB5360">
        <v>0</v>
      </c>
      <c r="AC5360">
        <v>0</v>
      </c>
      <c r="AD5360">
        <v>0</v>
      </c>
    </row>
    <row r="5361" spans="2:30" ht="15" customHeight="1" x14ac:dyDescent="0.45">
      <c r="B5361" t="s">
        <v>419</v>
      </c>
      <c r="C5361" t="s">
        <v>192</v>
      </c>
      <c r="D5361" t="s">
        <v>1101</v>
      </c>
      <c r="E5361" t="s">
        <v>1102</v>
      </c>
      <c r="F5361" t="s">
        <v>7439</v>
      </c>
      <c r="G5361" t="s">
        <v>422</v>
      </c>
      <c r="H5361" t="s">
        <v>1046</v>
      </c>
      <c r="I5361" t="s">
        <v>837</v>
      </c>
      <c r="J5361">
        <v>1</v>
      </c>
      <c r="K5361">
        <v>0</v>
      </c>
      <c r="L5361">
        <v>0</v>
      </c>
      <c r="M5361">
        <v>0</v>
      </c>
      <c r="N5361">
        <v>0</v>
      </c>
      <c r="O5361">
        <v>0</v>
      </c>
      <c r="P5361">
        <v>0</v>
      </c>
      <c r="Q5361">
        <v>0</v>
      </c>
      <c r="R5361">
        <v>0</v>
      </c>
      <c r="S5361">
        <v>0</v>
      </c>
      <c r="T5361">
        <v>0</v>
      </c>
      <c r="U5361">
        <v>0</v>
      </c>
      <c r="V5361">
        <v>0</v>
      </c>
      <c r="W5361">
        <v>0</v>
      </c>
      <c r="X5361">
        <v>0</v>
      </c>
      <c r="Y5361">
        <v>0</v>
      </c>
      <c r="Z5361">
        <v>0</v>
      </c>
      <c r="AA5361">
        <v>0</v>
      </c>
      <c r="AB5361">
        <v>0</v>
      </c>
      <c r="AC5361">
        <v>0</v>
      </c>
      <c r="AD5361">
        <v>0</v>
      </c>
    </row>
    <row r="5362" spans="2:30" ht="15" customHeight="1" x14ac:dyDescent="0.45">
      <c r="B5362" t="s">
        <v>419</v>
      </c>
      <c r="C5362" t="s">
        <v>192</v>
      </c>
      <c r="D5362" t="s">
        <v>1104</v>
      </c>
      <c r="E5362" t="s">
        <v>1105</v>
      </c>
      <c r="F5362" t="s">
        <v>7440</v>
      </c>
      <c r="G5362" t="s">
        <v>422</v>
      </c>
      <c r="H5362" t="s">
        <v>1046</v>
      </c>
      <c r="I5362" t="s">
        <v>837</v>
      </c>
      <c r="J5362">
        <v>1</v>
      </c>
      <c r="K5362">
        <v>0</v>
      </c>
      <c r="L5362">
        <v>0</v>
      </c>
      <c r="M5362">
        <v>0</v>
      </c>
      <c r="N5362">
        <v>0</v>
      </c>
      <c r="O5362">
        <v>0</v>
      </c>
      <c r="P5362">
        <v>0</v>
      </c>
      <c r="Q5362">
        <v>0</v>
      </c>
      <c r="R5362">
        <v>0</v>
      </c>
      <c r="S5362">
        <v>0</v>
      </c>
      <c r="T5362">
        <v>0</v>
      </c>
      <c r="U5362">
        <v>0</v>
      </c>
      <c r="V5362">
        <v>0</v>
      </c>
      <c r="W5362">
        <v>0</v>
      </c>
      <c r="X5362">
        <v>0</v>
      </c>
      <c r="Y5362">
        <v>0</v>
      </c>
      <c r="Z5362">
        <v>0</v>
      </c>
      <c r="AA5362">
        <v>0</v>
      </c>
      <c r="AB5362">
        <v>0</v>
      </c>
      <c r="AC5362">
        <v>0</v>
      </c>
      <c r="AD5362">
        <v>0</v>
      </c>
    </row>
    <row r="5363" spans="2:30" ht="15" customHeight="1" x14ac:dyDescent="0.45">
      <c r="B5363" t="s">
        <v>419</v>
      </c>
      <c r="C5363" t="s">
        <v>192</v>
      </c>
      <c r="D5363" t="s">
        <v>1107</v>
      </c>
      <c r="E5363" t="s">
        <v>1108</v>
      </c>
      <c r="F5363" t="s">
        <v>7441</v>
      </c>
      <c r="G5363" t="s">
        <v>422</v>
      </c>
      <c r="H5363" t="s">
        <v>1046</v>
      </c>
      <c r="I5363" t="s">
        <v>844</v>
      </c>
      <c r="J5363">
        <v>1</v>
      </c>
      <c r="K5363">
        <v>0</v>
      </c>
      <c r="L5363">
        <v>0</v>
      </c>
      <c r="M5363">
        <v>0</v>
      </c>
      <c r="N5363">
        <v>0</v>
      </c>
      <c r="O5363">
        <v>0</v>
      </c>
      <c r="P5363">
        <v>0</v>
      </c>
      <c r="Q5363">
        <v>0</v>
      </c>
      <c r="R5363">
        <v>0</v>
      </c>
      <c r="S5363">
        <v>0</v>
      </c>
      <c r="T5363">
        <v>0</v>
      </c>
      <c r="U5363">
        <v>0</v>
      </c>
      <c r="V5363">
        <v>0</v>
      </c>
      <c r="W5363">
        <v>0</v>
      </c>
      <c r="X5363">
        <v>0</v>
      </c>
      <c r="Y5363">
        <v>0</v>
      </c>
      <c r="Z5363">
        <v>0</v>
      </c>
      <c r="AA5363">
        <v>0</v>
      </c>
      <c r="AB5363">
        <v>0</v>
      </c>
      <c r="AC5363">
        <v>0</v>
      </c>
      <c r="AD5363">
        <v>0</v>
      </c>
    </row>
    <row r="5364" spans="2:30" ht="15" customHeight="1" x14ac:dyDescent="0.45">
      <c r="B5364" t="s">
        <v>419</v>
      </c>
      <c r="C5364" t="s">
        <v>192</v>
      </c>
      <c r="D5364" t="s">
        <v>1110</v>
      </c>
      <c r="E5364" t="s">
        <v>1111</v>
      </c>
      <c r="F5364" t="s">
        <v>7442</v>
      </c>
      <c r="G5364" t="s">
        <v>422</v>
      </c>
      <c r="H5364" t="s">
        <v>1046</v>
      </c>
      <c r="I5364" t="s">
        <v>848</v>
      </c>
      <c r="J5364">
        <v>1</v>
      </c>
      <c r="K5364">
        <v>0</v>
      </c>
      <c r="L5364">
        <v>0</v>
      </c>
      <c r="M5364">
        <v>0</v>
      </c>
      <c r="N5364">
        <v>0</v>
      </c>
      <c r="O5364">
        <v>0</v>
      </c>
      <c r="P5364">
        <v>0</v>
      </c>
      <c r="Q5364">
        <v>0</v>
      </c>
      <c r="R5364">
        <v>0</v>
      </c>
      <c r="S5364">
        <v>0</v>
      </c>
      <c r="T5364">
        <v>0</v>
      </c>
      <c r="U5364">
        <v>0</v>
      </c>
      <c r="V5364">
        <v>0</v>
      </c>
      <c r="W5364">
        <v>0</v>
      </c>
      <c r="X5364">
        <v>0</v>
      </c>
      <c r="Y5364">
        <v>0</v>
      </c>
      <c r="Z5364">
        <v>0</v>
      </c>
      <c r="AA5364">
        <v>0</v>
      </c>
      <c r="AB5364">
        <v>0</v>
      </c>
      <c r="AC5364">
        <v>0</v>
      </c>
      <c r="AD5364">
        <v>0</v>
      </c>
    </row>
    <row r="5365" spans="2:30" ht="15" customHeight="1" x14ac:dyDescent="0.45">
      <c r="B5365" t="s">
        <v>419</v>
      </c>
      <c r="C5365" t="s">
        <v>192</v>
      </c>
      <c r="D5365" t="s">
        <v>1113</v>
      </c>
      <c r="E5365" t="s">
        <v>1114</v>
      </c>
      <c r="F5365" t="s">
        <v>7443</v>
      </c>
      <c r="G5365" t="s">
        <v>422</v>
      </c>
      <c r="H5365" t="s">
        <v>1046</v>
      </c>
      <c r="I5365" t="s">
        <v>848</v>
      </c>
      <c r="J5365">
        <v>1</v>
      </c>
      <c r="K5365">
        <v>0</v>
      </c>
      <c r="L5365">
        <v>0</v>
      </c>
      <c r="M5365">
        <v>0</v>
      </c>
      <c r="N5365">
        <v>0</v>
      </c>
      <c r="O5365">
        <v>0</v>
      </c>
      <c r="P5365">
        <v>0</v>
      </c>
      <c r="Q5365">
        <v>0</v>
      </c>
      <c r="R5365">
        <v>0</v>
      </c>
      <c r="S5365">
        <v>0</v>
      </c>
      <c r="T5365">
        <v>0</v>
      </c>
      <c r="U5365">
        <v>0</v>
      </c>
      <c r="V5365">
        <v>0</v>
      </c>
      <c r="W5365">
        <v>0</v>
      </c>
      <c r="X5365">
        <v>0</v>
      </c>
      <c r="Y5365">
        <v>0</v>
      </c>
      <c r="Z5365">
        <v>0</v>
      </c>
      <c r="AA5365">
        <v>0</v>
      </c>
      <c r="AB5365">
        <v>0</v>
      </c>
      <c r="AC5365">
        <v>0</v>
      </c>
      <c r="AD5365">
        <v>0</v>
      </c>
    </row>
    <row r="5366" spans="2:30" ht="15" customHeight="1" x14ac:dyDescent="0.45">
      <c r="B5366" t="s">
        <v>419</v>
      </c>
      <c r="C5366" t="s">
        <v>192</v>
      </c>
      <c r="D5366" t="s">
        <v>1116</v>
      </c>
      <c r="E5366" t="s">
        <v>1117</v>
      </c>
      <c r="F5366" t="s">
        <v>7444</v>
      </c>
      <c r="G5366" t="s">
        <v>422</v>
      </c>
      <c r="H5366" t="s">
        <v>1046</v>
      </c>
      <c r="I5366" t="s">
        <v>848</v>
      </c>
      <c r="J5366">
        <v>1</v>
      </c>
      <c r="K5366">
        <v>0</v>
      </c>
      <c r="L5366">
        <v>0</v>
      </c>
      <c r="M5366">
        <v>0</v>
      </c>
      <c r="N5366">
        <v>0</v>
      </c>
      <c r="O5366">
        <v>0</v>
      </c>
      <c r="P5366">
        <v>0</v>
      </c>
      <c r="Q5366">
        <v>0</v>
      </c>
      <c r="R5366">
        <v>0</v>
      </c>
      <c r="S5366">
        <v>0</v>
      </c>
      <c r="T5366">
        <v>0</v>
      </c>
      <c r="U5366">
        <v>0</v>
      </c>
      <c r="V5366">
        <v>0</v>
      </c>
      <c r="W5366">
        <v>0</v>
      </c>
      <c r="X5366">
        <v>0</v>
      </c>
      <c r="Y5366">
        <v>0</v>
      </c>
      <c r="Z5366">
        <v>0</v>
      </c>
      <c r="AA5366">
        <v>0</v>
      </c>
      <c r="AB5366">
        <v>0</v>
      </c>
      <c r="AC5366">
        <v>0</v>
      </c>
      <c r="AD5366">
        <v>0</v>
      </c>
    </row>
    <row r="5367" spans="2:30" ht="15" customHeight="1" x14ac:dyDescent="0.45">
      <c r="B5367" t="s">
        <v>419</v>
      </c>
      <c r="C5367" t="s">
        <v>192</v>
      </c>
      <c r="D5367" t="s">
        <v>1119</v>
      </c>
      <c r="E5367" t="s">
        <v>1120</v>
      </c>
      <c r="F5367" t="s">
        <v>7445</v>
      </c>
      <c r="G5367" t="s">
        <v>422</v>
      </c>
      <c r="H5367" t="s">
        <v>1046</v>
      </c>
      <c r="I5367" t="s">
        <v>848</v>
      </c>
      <c r="J5367">
        <v>1</v>
      </c>
      <c r="K5367">
        <v>0</v>
      </c>
      <c r="L5367">
        <v>0</v>
      </c>
      <c r="M5367">
        <v>0</v>
      </c>
      <c r="N5367">
        <v>0</v>
      </c>
      <c r="O5367">
        <v>0</v>
      </c>
      <c r="P5367">
        <v>0</v>
      </c>
      <c r="Q5367">
        <v>0</v>
      </c>
      <c r="R5367">
        <v>0</v>
      </c>
      <c r="S5367">
        <v>0</v>
      </c>
      <c r="T5367">
        <v>0</v>
      </c>
      <c r="U5367">
        <v>0</v>
      </c>
      <c r="V5367">
        <v>0</v>
      </c>
      <c r="W5367">
        <v>0</v>
      </c>
      <c r="X5367">
        <v>0</v>
      </c>
      <c r="Y5367">
        <v>0</v>
      </c>
      <c r="Z5367">
        <v>0</v>
      </c>
      <c r="AA5367">
        <v>0</v>
      </c>
      <c r="AB5367">
        <v>0</v>
      </c>
      <c r="AC5367">
        <v>0</v>
      </c>
      <c r="AD5367">
        <v>0</v>
      </c>
    </row>
    <row r="5368" spans="2:30" ht="15" customHeight="1" x14ac:dyDescent="0.45">
      <c r="B5368" t="s">
        <v>419</v>
      </c>
      <c r="C5368" t="s">
        <v>192</v>
      </c>
      <c r="D5368" t="s">
        <v>1122</v>
      </c>
      <c r="E5368" t="s">
        <v>1123</v>
      </c>
      <c r="F5368" t="s">
        <v>7446</v>
      </c>
      <c r="G5368" t="s">
        <v>422</v>
      </c>
      <c r="H5368" t="s">
        <v>1125</v>
      </c>
      <c r="I5368" t="s">
        <v>833</v>
      </c>
      <c r="J5368">
        <v>1</v>
      </c>
      <c r="K5368">
        <v>0</v>
      </c>
      <c r="L5368">
        <v>0</v>
      </c>
      <c r="M5368">
        <v>0</v>
      </c>
      <c r="N5368">
        <v>0</v>
      </c>
      <c r="O5368">
        <v>0</v>
      </c>
      <c r="P5368">
        <v>0</v>
      </c>
      <c r="Q5368">
        <v>0</v>
      </c>
      <c r="R5368">
        <v>0</v>
      </c>
      <c r="S5368">
        <v>0</v>
      </c>
      <c r="T5368">
        <v>0</v>
      </c>
      <c r="U5368">
        <v>0</v>
      </c>
      <c r="V5368">
        <v>0</v>
      </c>
      <c r="W5368">
        <v>0</v>
      </c>
      <c r="X5368">
        <v>0</v>
      </c>
      <c r="Y5368">
        <v>0</v>
      </c>
      <c r="Z5368">
        <v>0</v>
      </c>
      <c r="AA5368">
        <v>0</v>
      </c>
      <c r="AB5368">
        <v>0</v>
      </c>
      <c r="AC5368">
        <v>0</v>
      </c>
      <c r="AD5368">
        <v>0</v>
      </c>
    </row>
    <row r="5369" spans="2:30" ht="15" customHeight="1" x14ac:dyDescent="0.45">
      <c r="B5369" t="s">
        <v>419</v>
      </c>
      <c r="C5369" t="s">
        <v>192</v>
      </c>
      <c r="D5369" t="s">
        <v>1126</v>
      </c>
      <c r="E5369" t="s">
        <v>1127</v>
      </c>
      <c r="F5369" t="s">
        <v>7447</v>
      </c>
      <c r="G5369" t="s">
        <v>422</v>
      </c>
      <c r="H5369" t="s">
        <v>1125</v>
      </c>
      <c r="I5369" t="s">
        <v>833</v>
      </c>
      <c r="J5369">
        <v>1</v>
      </c>
      <c r="K5369">
        <v>0</v>
      </c>
      <c r="L5369">
        <v>0</v>
      </c>
      <c r="M5369">
        <v>0</v>
      </c>
      <c r="N5369">
        <v>0</v>
      </c>
      <c r="O5369">
        <v>0</v>
      </c>
      <c r="P5369">
        <v>0</v>
      </c>
      <c r="Q5369">
        <v>0</v>
      </c>
      <c r="R5369">
        <v>0</v>
      </c>
      <c r="S5369">
        <v>0</v>
      </c>
      <c r="T5369">
        <v>0</v>
      </c>
      <c r="U5369">
        <v>0</v>
      </c>
      <c r="V5369">
        <v>0</v>
      </c>
      <c r="W5369">
        <v>0</v>
      </c>
      <c r="X5369">
        <v>0</v>
      </c>
      <c r="Y5369">
        <v>0</v>
      </c>
      <c r="Z5369">
        <v>0</v>
      </c>
      <c r="AA5369">
        <v>0</v>
      </c>
      <c r="AB5369">
        <v>0</v>
      </c>
      <c r="AC5369">
        <v>0</v>
      </c>
      <c r="AD5369">
        <v>0</v>
      </c>
    </row>
    <row r="5370" spans="2:30" ht="15" customHeight="1" x14ac:dyDescent="0.45">
      <c r="B5370" t="s">
        <v>419</v>
      </c>
      <c r="C5370" t="s">
        <v>192</v>
      </c>
      <c r="D5370" t="s">
        <v>1129</v>
      </c>
      <c r="E5370" t="s">
        <v>1130</v>
      </c>
      <c r="F5370" t="s">
        <v>7448</v>
      </c>
      <c r="G5370" t="s">
        <v>422</v>
      </c>
      <c r="H5370" t="s">
        <v>1125</v>
      </c>
      <c r="I5370" t="s">
        <v>837</v>
      </c>
      <c r="J5370">
        <v>1</v>
      </c>
      <c r="K5370">
        <v>0</v>
      </c>
      <c r="L5370">
        <v>0</v>
      </c>
      <c r="M5370">
        <v>0</v>
      </c>
      <c r="N5370">
        <v>0</v>
      </c>
      <c r="O5370">
        <v>0</v>
      </c>
      <c r="P5370">
        <v>0</v>
      </c>
      <c r="Q5370">
        <v>0</v>
      </c>
      <c r="R5370">
        <v>0</v>
      </c>
      <c r="S5370">
        <v>0</v>
      </c>
      <c r="T5370">
        <v>0</v>
      </c>
      <c r="U5370">
        <v>0</v>
      </c>
      <c r="V5370">
        <v>0</v>
      </c>
      <c r="W5370">
        <v>0</v>
      </c>
      <c r="X5370">
        <v>0</v>
      </c>
      <c r="Y5370">
        <v>0</v>
      </c>
      <c r="Z5370">
        <v>0</v>
      </c>
      <c r="AA5370">
        <v>0</v>
      </c>
      <c r="AB5370">
        <v>0</v>
      </c>
      <c r="AC5370">
        <v>0</v>
      </c>
      <c r="AD5370">
        <v>0</v>
      </c>
    </row>
    <row r="5371" spans="2:30" ht="15" customHeight="1" x14ac:dyDescent="0.45">
      <c r="B5371" t="s">
        <v>419</v>
      </c>
      <c r="C5371" t="s">
        <v>192</v>
      </c>
      <c r="D5371" t="s">
        <v>1132</v>
      </c>
      <c r="E5371" t="s">
        <v>1133</v>
      </c>
      <c r="F5371" t="s">
        <v>7449</v>
      </c>
      <c r="G5371" t="s">
        <v>422</v>
      </c>
      <c r="H5371" t="s">
        <v>1125</v>
      </c>
      <c r="I5371" t="s">
        <v>837</v>
      </c>
      <c r="J5371">
        <v>1</v>
      </c>
      <c r="K5371">
        <v>0</v>
      </c>
      <c r="L5371">
        <v>0</v>
      </c>
      <c r="M5371">
        <v>0</v>
      </c>
      <c r="N5371">
        <v>0</v>
      </c>
      <c r="O5371">
        <v>0</v>
      </c>
      <c r="P5371">
        <v>0</v>
      </c>
      <c r="Q5371">
        <v>0</v>
      </c>
      <c r="R5371">
        <v>0</v>
      </c>
      <c r="S5371">
        <v>0</v>
      </c>
      <c r="T5371">
        <v>0</v>
      </c>
      <c r="U5371">
        <v>0</v>
      </c>
      <c r="V5371">
        <v>0</v>
      </c>
      <c r="W5371">
        <v>0</v>
      </c>
      <c r="X5371">
        <v>0</v>
      </c>
      <c r="Y5371">
        <v>0</v>
      </c>
      <c r="Z5371">
        <v>0</v>
      </c>
      <c r="AA5371">
        <v>0</v>
      </c>
      <c r="AB5371">
        <v>0</v>
      </c>
      <c r="AC5371">
        <v>0</v>
      </c>
      <c r="AD5371">
        <v>0</v>
      </c>
    </row>
    <row r="5372" spans="2:30" ht="15" customHeight="1" x14ac:dyDescent="0.45">
      <c r="B5372" t="s">
        <v>419</v>
      </c>
      <c r="C5372" t="s">
        <v>192</v>
      </c>
      <c r="D5372" t="s">
        <v>1135</v>
      </c>
      <c r="E5372" t="s">
        <v>1136</v>
      </c>
      <c r="F5372" t="s">
        <v>7450</v>
      </c>
      <c r="G5372" t="s">
        <v>422</v>
      </c>
      <c r="H5372" t="s">
        <v>1125</v>
      </c>
      <c r="I5372" t="s">
        <v>837</v>
      </c>
      <c r="J5372">
        <v>1</v>
      </c>
      <c r="K5372">
        <v>0</v>
      </c>
      <c r="L5372">
        <v>0</v>
      </c>
      <c r="M5372">
        <v>0</v>
      </c>
      <c r="N5372">
        <v>0</v>
      </c>
      <c r="O5372">
        <v>0</v>
      </c>
      <c r="P5372">
        <v>0</v>
      </c>
      <c r="Q5372">
        <v>0</v>
      </c>
      <c r="R5372">
        <v>0</v>
      </c>
      <c r="S5372">
        <v>0</v>
      </c>
      <c r="T5372">
        <v>0</v>
      </c>
      <c r="U5372">
        <v>0</v>
      </c>
      <c r="V5372">
        <v>0</v>
      </c>
      <c r="W5372">
        <v>0</v>
      </c>
      <c r="X5372">
        <v>0</v>
      </c>
      <c r="Y5372">
        <v>0</v>
      </c>
      <c r="Z5372">
        <v>0</v>
      </c>
      <c r="AA5372">
        <v>0</v>
      </c>
      <c r="AB5372">
        <v>0</v>
      </c>
      <c r="AC5372">
        <v>0</v>
      </c>
      <c r="AD5372">
        <v>0</v>
      </c>
    </row>
    <row r="5373" spans="2:30" ht="15" customHeight="1" x14ac:dyDescent="0.45">
      <c r="B5373" t="s">
        <v>419</v>
      </c>
      <c r="C5373" t="s">
        <v>192</v>
      </c>
      <c r="D5373" t="s">
        <v>1138</v>
      </c>
      <c r="E5373" t="s">
        <v>1139</v>
      </c>
      <c r="F5373" t="s">
        <v>7451</v>
      </c>
      <c r="G5373" t="s">
        <v>422</v>
      </c>
      <c r="H5373" t="s">
        <v>1125</v>
      </c>
      <c r="I5373" t="s">
        <v>837</v>
      </c>
      <c r="J5373">
        <v>1</v>
      </c>
      <c r="K5373">
        <v>0</v>
      </c>
      <c r="L5373">
        <v>0</v>
      </c>
      <c r="M5373">
        <v>0</v>
      </c>
      <c r="N5373">
        <v>0</v>
      </c>
      <c r="O5373">
        <v>0</v>
      </c>
      <c r="P5373">
        <v>0</v>
      </c>
      <c r="Q5373">
        <v>0</v>
      </c>
      <c r="R5373">
        <v>0</v>
      </c>
      <c r="S5373">
        <v>0</v>
      </c>
      <c r="T5373">
        <v>0</v>
      </c>
      <c r="U5373">
        <v>0</v>
      </c>
      <c r="V5373">
        <v>0</v>
      </c>
      <c r="W5373">
        <v>0</v>
      </c>
      <c r="X5373">
        <v>0</v>
      </c>
      <c r="Y5373">
        <v>0</v>
      </c>
      <c r="Z5373">
        <v>0</v>
      </c>
      <c r="AA5373">
        <v>0</v>
      </c>
      <c r="AB5373">
        <v>0</v>
      </c>
      <c r="AC5373">
        <v>0</v>
      </c>
      <c r="AD5373">
        <v>0</v>
      </c>
    </row>
    <row r="5374" spans="2:30" ht="15" customHeight="1" x14ac:dyDescent="0.45">
      <c r="B5374" t="s">
        <v>419</v>
      </c>
      <c r="C5374" t="s">
        <v>192</v>
      </c>
      <c r="D5374" t="s">
        <v>1141</v>
      </c>
      <c r="E5374" t="s">
        <v>1142</v>
      </c>
      <c r="F5374" t="s">
        <v>7452</v>
      </c>
      <c r="G5374" t="s">
        <v>422</v>
      </c>
      <c r="H5374" t="s">
        <v>1125</v>
      </c>
      <c r="I5374" t="s">
        <v>837</v>
      </c>
      <c r="J5374">
        <v>1</v>
      </c>
      <c r="K5374">
        <v>0</v>
      </c>
      <c r="L5374">
        <v>0</v>
      </c>
      <c r="M5374">
        <v>0</v>
      </c>
      <c r="N5374">
        <v>0</v>
      </c>
      <c r="O5374">
        <v>0</v>
      </c>
      <c r="P5374">
        <v>0</v>
      </c>
      <c r="Q5374">
        <v>0</v>
      </c>
      <c r="R5374">
        <v>0</v>
      </c>
      <c r="S5374">
        <v>0</v>
      </c>
      <c r="T5374">
        <v>0</v>
      </c>
      <c r="U5374">
        <v>0</v>
      </c>
      <c r="V5374">
        <v>0</v>
      </c>
      <c r="W5374">
        <v>0</v>
      </c>
      <c r="X5374">
        <v>0</v>
      </c>
      <c r="Y5374">
        <v>0</v>
      </c>
      <c r="Z5374">
        <v>0</v>
      </c>
      <c r="AA5374">
        <v>0</v>
      </c>
      <c r="AB5374">
        <v>0</v>
      </c>
      <c r="AC5374">
        <v>0</v>
      </c>
      <c r="AD5374">
        <v>0</v>
      </c>
    </row>
    <row r="5375" spans="2:30" ht="15" customHeight="1" x14ac:dyDescent="0.45">
      <c r="B5375" t="s">
        <v>419</v>
      </c>
      <c r="C5375" t="s">
        <v>192</v>
      </c>
      <c r="D5375" t="s">
        <v>1144</v>
      </c>
      <c r="E5375" t="s">
        <v>1145</v>
      </c>
      <c r="F5375" t="s">
        <v>7453</v>
      </c>
      <c r="G5375" t="s">
        <v>422</v>
      </c>
      <c r="H5375" t="s">
        <v>1125</v>
      </c>
      <c r="I5375" t="s">
        <v>837</v>
      </c>
      <c r="J5375">
        <v>1</v>
      </c>
      <c r="K5375">
        <v>0</v>
      </c>
      <c r="L5375">
        <v>0</v>
      </c>
      <c r="M5375">
        <v>0</v>
      </c>
      <c r="N5375">
        <v>0</v>
      </c>
      <c r="O5375">
        <v>0</v>
      </c>
      <c r="P5375">
        <v>0</v>
      </c>
      <c r="Q5375">
        <v>0</v>
      </c>
      <c r="R5375">
        <v>0</v>
      </c>
      <c r="S5375">
        <v>0</v>
      </c>
      <c r="T5375">
        <v>0</v>
      </c>
      <c r="U5375">
        <v>0</v>
      </c>
      <c r="V5375">
        <v>0</v>
      </c>
      <c r="W5375">
        <v>0</v>
      </c>
      <c r="X5375">
        <v>0</v>
      </c>
      <c r="Y5375">
        <v>0</v>
      </c>
      <c r="Z5375">
        <v>0</v>
      </c>
      <c r="AA5375">
        <v>0</v>
      </c>
      <c r="AB5375">
        <v>0</v>
      </c>
      <c r="AC5375">
        <v>0</v>
      </c>
      <c r="AD5375">
        <v>0</v>
      </c>
    </row>
    <row r="5376" spans="2:30" ht="15" customHeight="1" x14ac:dyDescent="0.45">
      <c r="B5376" t="s">
        <v>419</v>
      </c>
      <c r="C5376" t="s">
        <v>192</v>
      </c>
      <c r="D5376" t="s">
        <v>1147</v>
      </c>
      <c r="E5376" t="s">
        <v>1148</v>
      </c>
      <c r="F5376" t="s">
        <v>7454</v>
      </c>
      <c r="G5376" t="s">
        <v>422</v>
      </c>
      <c r="H5376" t="s">
        <v>1125</v>
      </c>
      <c r="I5376" t="s">
        <v>844</v>
      </c>
      <c r="J5376">
        <v>1</v>
      </c>
      <c r="K5376">
        <v>0</v>
      </c>
      <c r="L5376">
        <v>0</v>
      </c>
      <c r="M5376">
        <v>0</v>
      </c>
      <c r="N5376">
        <v>0</v>
      </c>
      <c r="O5376">
        <v>0</v>
      </c>
      <c r="P5376">
        <v>0</v>
      </c>
      <c r="Q5376">
        <v>0</v>
      </c>
      <c r="R5376">
        <v>0</v>
      </c>
      <c r="S5376">
        <v>0</v>
      </c>
      <c r="T5376">
        <v>0</v>
      </c>
      <c r="U5376">
        <v>0</v>
      </c>
      <c r="V5376">
        <v>0</v>
      </c>
      <c r="W5376">
        <v>0</v>
      </c>
      <c r="X5376">
        <v>0</v>
      </c>
      <c r="Y5376">
        <v>0</v>
      </c>
      <c r="Z5376">
        <v>0</v>
      </c>
      <c r="AA5376">
        <v>0</v>
      </c>
      <c r="AB5376">
        <v>0</v>
      </c>
      <c r="AC5376">
        <v>0</v>
      </c>
      <c r="AD5376">
        <v>0</v>
      </c>
    </row>
    <row r="5377" spans="2:30" ht="15" customHeight="1" x14ac:dyDescent="0.45">
      <c r="B5377" t="s">
        <v>419</v>
      </c>
      <c r="C5377" t="s">
        <v>192</v>
      </c>
      <c r="D5377" t="s">
        <v>1150</v>
      </c>
      <c r="E5377" t="s">
        <v>1151</v>
      </c>
      <c r="F5377" t="s">
        <v>7455</v>
      </c>
      <c r="G5377" t="s">
        <v>422</v>
      </c>
      <c r="H5377" t="s">
        <v>1125</v>
      </c>
      <c r="I5377" t="s">
        <v>848</v>
      </c>
      <c r="J5377">
        <v>1</v>
      </c>
      <c r="K5377">
        <v>0</v>
      </c>
      <c r="L5377">
        <v>0</v>
      </c>
      <c r="M5377">
        <v>0</v>
      </c>
      <c r="N5377">
        <v>0</v>
      </c>
      <c r="O5377">
        <v>0</v>
      </c>
      <c r="P5377">
        <v>0</v>
      </c>
      <c r="Q5377">
        <v>0</v>
      </c>
      <c r="R5377">
        <v>0</v>
      </c>
      <c r="S5377">
        <v>0</v>
      </c>
      <c r="T5377">
        <v>0</v>
      </c>
      <c r="U5377">
        <v>0</v>
      </c>
      <c r="V5377">
        <v>0</v>
      </c>
      <c r="W5377">
        <v>0</v>
      </c>
      <c r="X5377">
        <v>0</v>
      </c>
      <c r="Y5377">
        <v>0</v>
      </c>
      <c r="Z5377">
        <v>0</v>
      </c>
      <c r="AA5377">
        <v>0</v>
      </c>
      <c r="AB5377">
        <v>0</v>
      </c>
      <c r="AC5377">
        <v>0</v>
      </c>
      <c r="AD5377">
        <v>0</v>
      </c>
    </row>
    <row r="5378" spans="2:30" ht="15" customHeight="1" x14ac:dyDescent="0.45">
      <c r="B5378" t="s">
        <v>419</v>
      </c>
      <c r="C5378" t="s">
        <v>192</v>
      </c>
      <c r="D5378" t="s">
        <v>1153</v>
      </c>
      <c r="E5378" t="s">
        <v>1154</v>
      </c>
      <c r="F5378" t="s">
        <v>7456</v>
      </c>
      <c r="G5378" t="s">
        <v>422</v>
      </c>
      <c r="H5378" t="s">
        <v>1125</v>
      </c>
      <c r="I5378" t="s">
        <v>848</v>
      </c>
      <c r="J5378">
        <v>1</v>
      </c>
      <c r="K5378">
        <v>0</v>
      </c>
      <c r="L5378">
        <v>0</v>
      </c>
      <c r="M5378">
        <v>0</v>
      </c>
      <c r="N5378">
        <v>0</v>
      </c>
      <c r="O5378">
        <v>0</v>
      </c>
      <c r="P5378">
        <v>0</v>
      </c>
      <c r="Q5378">
        <v>0</v>
      </c>
      <c r="R5378">
        <v>0</v>
      </c>
      <c r="S5378">
        <v>0</v>
      </c>
      <c r="T5378">
        <v>0</v>
      </c>
      <c r="U5378">
        <v>0</v>
      </c>
      <c r="V5378">
        <v>0</v>
      </c>
      <c r="W5378">
        <v>0</v>
      </c>
      <c r="X5378">
        <v>0</v>
      </c>
      <c r="Y5378">
        <v>0</v>
      </c>
      <c r="Z5378">
        <v>0</v>
      </c>
      <c r="AA5378">
        <v>0</v>
      </c>
      <c r="AB5378">
        <v>0</v>
      </c>
      <c r="AC5378">
        <v>0</v>
      </c>
      <c r="AD5378">
        <v>0</v>
      </c>
    </row>
    <row r="5379" spans="2:30" ht="15" customHeight="1" x14ac:dyDescent="0.45">
      <c r="B5379" t="s">
        <v>419</v>
      </c>
      <c r="C5379" t="s">
        <v>192</v>
      </c>
      <c r="D5379" t="s">
        <v>1156</v>
      </c>
      <c r="E5379" t="s">
        <v>1157</v>
      </c>
      <c r="F5379" t="s">
        <v>7457</v>
      </c>
      <c r="G5379" t="s">
        <v>422</v>
      </c>
      <c r="H5379" t="s">
        <v>1125</v>
      </c>
      <c r="I5379" t="s">
        <v>848</v>
      </c>
      <c r="J5379">
        <v>1</v>
      </c>
      <c r="K5379">
        <v>0</v>
      </c>
      <c r="L5379">
        <v>0</v>
      </c>
      <c r="M5379">
        <v>0</v>
      </c>
      <c r="N5379">
        <v>0</v>
      </c>
      <c r="O5379">
        <v>0</v>
      </c>
      <c r="P5379">
        <v>0</v>
      </c>
      <c r="Q5379">
        <v>0</v>
      </c>
      <c r="R5379">
        <v>0</v>
      </c>
      <c r="S5379">
        <v>0</v>
      </c>
      <c r="T5379">
        <v>0</v>
      </c>
      <c r="U5379">
        <v>0</v>
      </c>
      <c r="V5379">
        <v>0</v>
      </c>
      <c r="W5379">
        <v>0</v>
      </c>
      <c r="X5379">
        <v>0</v>
      </c>
      <c r="Y5379">
        <v>0</v>
      </c>
      <c r="Z5379">
        <v>0</v>
      </c>
      <c r="AA5379">
        <v>0</v>
      </c>
      <c r="AB5379">
        <v>0</v>
      </c>
      <c r="AC5379">
        <v>0</v>
      </c>
      <c r="AD5379">
        <v>0</v>
      </c>
    </row>
    <row r="5380" spans="2:30" ht="15" customHeight="1" x14ac:dyDescent="0.45">
      <c r="B5380" t="s">
        <v>419</v>
      </c>
      <c r="C5380" t="s">
        <v>192</v>
      </c>
      <c r="D5380" t="s">
        <v>1159</v>
      </c>
      <c r="E5380" t="s">
        <v>1160</v>
      </c>
      <c r="F5380" t="s">
        <v>7458</v>
      </c>
      <c r="G5380" t="s">
        <v>422</v>
      </c>
      <c r="H5380" t="s">
        <v>1125</v>
      </c>
      <c r="I5380" t="s">
        <v>848</v>
      </c>
      <c r="J5380">
        <v>1</v>
      </c>
      <c r="K5380">
        <v>0</v>
      </c>
      <c r="L5380">
        <v>0</v>
      </c>
      <c r="M5380">
        <v>0</v>
      </c>
      <c r="N5380">
        <v>0</v>
      </c>
      <c r="O5380">
        <v>0</v>
      </c>
      <c r="P5380">
        <v>0</v>
      </c>
      <c r="Q5380">
        <v>0</v>
      </c>
      <c r="R5380">
        <v>0</v>
      </c>
      <c r="S5380">
        <v>0</v>
      </c>
      <c r="T5380">
        <v>0</v>
      </c>
      <c r="U5380">
        <v>0</v>
      </c>
      <c r="V5380">
        <v>0</v>
      </c>
      <c r="W5380">
        <v>0</v>
      </c>
      <c r="X5380">
        <v>0</v>
      </c>
      <c r="Y5380">
        <v>0</v>
      </c>
      <c r="Z5380">
        <v>0</v>
      </c>
      <c r="AA5380">
        <v>0</v>
      </c>
      <c r="AB5380">
        <v>0</v>
      </c>
      <c r="AC5380">
        <v>0</v>
      </c>
      <c r="AD5380">
        <v>0</v>
      </c>
    </row>
    <row r="5381" spans="2:30" ht="15" customHeight="1" x14ac:dyDescent="0.45">
      <c r="B5381" t="s">
        <v>419</v>
      </c>
      <c r="C5381" t="s">
        <v>192</v>
      </c>
      <c r="D5381" t="s">
        <v>1162</v>
      </c>
      <c r="E5381" t="s">
        <v>1163</v>
      </c>
      <c r="F5381" t="s">
        <v>7459</v>
      </c>
      <c r="G5381" t="s">
        <v>422</v>
      </c>
      <c r="H5381" t="s">
        <v>1165</v>
      </c>
      <c r="I5381" t="s">
        <v>1166</v>
      </c>
      <c r="J5381">
        <v>1</v>
      </c>
      <c r="K5381">
        <v>3.4550000000000001</v>
      </c>
      <c r="L5381">
        <v>2.194</v>
      </c>
      <c r="M5381">
        <v>1.6850000000000001</v>
      </c>
      <c r="N5381">
        <v>1.6850000000000001</v>
      </c>
      <c r="O5381">
        <v>1.6850000000000001</v>
      </c>
      <c r="P5381">
        <v>1.6850000000000001</v>
      </c>
      <c r="Q5381">
        <v>1.6850000000000001</v>
      </c>
      <c r="R5381">
        <v>1.6850000000000001</v>
      </c>
      <c r="S5381">
        <v>1.6850000000000001</v>
      </c>
      <c r="T5381">
        <v>1.6850000000000001</v>
      </c>
      <c r="U5381">
        <v>1.6850000000000001</v>
      </c>
      <c r="V5381">
        <v>1.6850000000000001</v>
      </c>
      <c r="W5381">
        <v>1.6850000000000001</v>
      </c>
      <c r="X5381">
        <v>1.6850000000000001</v>
      </c>
      <c r="Y5381">
        <v>1.6850000000000001</v>
      </c>
      <c r="Z5381">
        <v>1.6850000000000001</v>
      </c>
      <c r="AA5381">
        <v>1.6850000000000001</v>
      </c>
      <c r="AB5381">
        <v>1.6850000000000001</v>
      </c>
      <c r="AC5381">
        <v>1.6850000000000001</v>
      </c>
      <c r="AD5381">
        <v>1.6850000000000001</v>
      </c>
    </row>
    <row r="5382" spans="2:30" ht="15" customHeight="1" x14ac:dyDescent="0.45">
      <c r="B5382" t="s">
        <v>419</v>
      </c>
      <c r="C5382" t="s">
        <v>192</v>
      </c>
      <c r="D5382" t="s">
        <v>1167</v>
      </c>
      <c r="E5382" t="s">
        <v>1168</v>
      </c>
      <c r="F5382" t="s">
        <v>7460</v>
      </c>
      <c r="G5382" t="s">
        <v>422</v>
      </c>
      <c r="H5382" t="s">
        <v>1165</v>
      </c>
      <c r="I5382" t="s">
        <v>1166</v>
      </c>
      <c r="J5382">
        <v>1</v>
      </c>
      <c r="K5382">
        <v>-152.46100000000001</v>
      </c>
      <c r="L5382">
        <v>-120.94499999999999</v>
      </c>
      <c r="M5382">
        <v>-111.26300000000001</v>
      </c>
      <c r="N5382">
        <v>-112.407</v>
      </c>
      <c r="O5382">
        <v>-113.029</v>
      </c>
      <c r="P5382">
        <v>-110.715</v>
      </c>
      <c r="Q5382">
        <v>-107.973</v>
      </c>
      <c r="R5382">
        <v>-106.822</v>
      </c>
      <c r="S5382">
        <v>-106.319</v>
      </c>
      <c r="T5382">
        <v>-105.929</v>
      </c>
      <c r="U5382">
        <v>-105.684</v>
      </c>
      <c r="V5382">
        <v>-105.44499999999999</v>
      </c>
      <c r="W5382">
        <v>-105.214</v>
      </c>
      <c r="X5382">
        <v>-104.99299999999999</v>
      </c>
      <c r="Y5382">
        <v>-104.78400000000001</v>
      </c>
      <c r="Z5382">
        <v>-104.587</v>
      </c>
      <c r="AA5382">
        <v>-104.405</v>
      </c>
      <c r="AB5382">
        <v>-104.241</v>
      </c>
      <c r="AC5382">
        <v>-104.095</v>
      </c>
      <c r="AD5382">
        <v>-103.959</v>
      </c>
    </row>
    <row r="5383" spans="2:30" ht="15" customHeight="1" x14ac:dyDescent="0.45">
      <c r="B5383" t="s">
        <v>419</v>
      </c>
      <c r="C5383" t="s">
        <v>192</v>
      </c>
      <c r="D5383" t="s">
        <v>1170</v>
      </c>
      <c r="E5383" t="s">
        <v>1171</v>
      </c>
      <c r="F5383" t="s">
        <v>7461</v>
      </c>
      <c r="G5383" t="s">
        <v>422</v>
      </c>
      <c r="H5383" t="s">
        <v>1165</v>
      </c>
      <c r="I5383" t="s">
        <v>1166</v>
      </c>
      <c r="J5383">
        <v>1</v>
      </c>
      <c r="K5383">
        <v>-214.952</v>
      </c>
      <c r="L5383">
        <v>-225.435</v>
      </c>
      <c r="M5383">
        <v>-231.316</v>
      </c>
      <c r="N5383">
        <v>-185.77</v>
      </c>
      <c r="O5383">
        <v>-198.422</v>
      </c>
      <c r="P5383">
        <v>-179.35</v>
      </c>
      <c r="Q5383">
        <v>-174.102</v>
      </c>
      <c r="R5383">
        <v>-171.45699999999999</v>
      </c>
      <c r="S5383">
        <v>-169.14400000000001</v>
      </c>
      <c r="T5383">
        <v>-166.631</v>
      </c>
      <c r="U5383">
        <v>-166.631</v>
      </c>
      <c r="V5383">
        <v>-166.631</v>
      </c>
      <c r="W5383">
        <v>-166.631</v>
      </c>
      <c r="X5383">
        <v>-166.631</v>
      </c>
      <c r="Y5383">
        <v>-166.631</v>
      </c>
      <c r="Z5383">
        <v>-166.631</v>
      </c>
      <c r="AA5383">
        <v>-166.631</v>
      </c>
      <c r="AB5383">
        <v>-166.631</v>
      </c>
      <c r="AC5383">
        <v>-166.631</v>
      </c>
      <c r="AD5383">
        <v>-166.631</v>
      </c>
    </row>
    <row r="5384" spans="2:30" ht="15" customHeight="1" x14ac:dyDescent="0.45">
      <c r="B5384" t="s">
        <v>419</v>
      </c>
      <c r="C5384" t="s">
        <v>192</v>
      </c>
      <c r="D5384" t="s">
        <v>1173</v>
      </c>
      <c r="E5384" t="s">
        <v>1174</v>
      </c>
      <c r="F5384" t="s">
        <v>7462</v>
      </c>
      <c r="G5384" t="s">
        <v>422</v>
      </c>
      <c r="H5384" t="s">
        <v>1165</v>
      </c>
      <c r="I5384" t="s">
        <v>1166</v>
      </c>
      <c r="J5384">
        <v>1</v>
      </c>
      <c r="K5384">
        <v>-252.76300000000001</v>
      </c>
      <c r="L5384">
        <v>-218.88200000000001</v>
      </c>
      <c r="M5384">
        <v>-201.67699999999999</v>
      </c>
      <c r="N5384">
        <v>-165.696</v>
      </c>
      <c r="O5384">
        <v>-175.69200000000001</v>
      </c>
      <c r="P5384">
        <v>-160.624</v>
      </c>
      <c r="Q5384">
        <v>-156.47900000000001</v>
      </c>
      <c r="R5384">
        <v>-154.38900000000001</v>
      </c>
      <c r="S5384">
        <v>-152.56200000000001</v>
      </c>
      <c r="T5384">
        <v>-150.577</v>
      </c>
      <c r="U5384">
        <v>-150.577</v>
      </c>
      <c r="V5384">
        <v>-150.577</v>
      </c>
      <c r="W5384">
        <v>-150.577</v>
      </c>
      <c r="X5384">
        <v>-150.577</v>
      </c>
      <c r="Y5384">
        <v>-150.577</v>
      </c>
      <c r="Z5384">
        <v>-150.577</v>
      </c>
      <c r="AA5384">
        <v>-150.577</v>
      </c>
      <c r="AB5384">
        <v>-150.577</v>
      </c>
      <c r="AC5384">
        <v>-150.577</v>
      </c>
      <c r="AD5384">
        <v>-150.577</v>
      </c>
    </row>
    <row r="5385" spans="2:30" ht="15" customHeight="1" x14ac:dyDescent="0.45">
      <c r="B5385" t="s">
        <v>419</v>
      </c>
      <c r="C5385" t="s">
        <v>192</v>
      </c>
      <c r="D5385" t="s">
        <v>1176</v>
      </c>
      <c r="E5385" t="s">
        <v>1177</v>
      </c>
      <c r="F5385" t="s">
        <v>7463</v>
      </c>
      <c r="G5385" t="s">
        <v>422</v>
      </c>
      <c r="H5385" t="s">
        <v>1165</v>
      </c>
      <c r="I5385" t="s">
        <v>1166</v>
      </c>
      <c r="J5385">
        <v>1</v>
      </c>
      <c r="K5385">
        <v>-333.09699999999998</v>
      </c>
      <c r="L5385">
        <v>-314.64999999999998</v>
      </c>
      <c r="M5385">
        <v>-300.01</v>
      </c>
      <c r="N5385">
        <v>-260.95699999999999</v>
      </c>
      <c r="O5385">
        <v>-271.80599999999998</v>
      </c>
      <c r="P5385">
        <v>-255.452</v>
      </c>
      <c r="Q5385">
        <v>-250.953</v>
      </c>
      <c r="R5385">
        <v>-248.685</v>
      </c>
      <c r="S5385">
        <v>-246.702</v>
      </c>
      <c r="T5385">
        <v>-244.547</v>
      </c>
      <c r="U5385">
        <v>-244.547</v>
      </c>
      <c r="V5385">
        <v>-244.547</v>
      </c>
      <c r="W5385">
        <v>-244.547</v>
      </c>
      <c r="X5385">
        <v>-244.547</v>
      </c>
      <c r="Y5385">
        <v>-244.547</v>
      </c>
      <c r="Z5385">
        <v>-244.547</v>
      </c>
      <c r="AA5385">
        <v>-244.547</v>
      </c>
      <c r="AB5385">
        <v>-244.547</v>
      </c>
      <c r="AC5385">
        <v>-244.547</v>
      </c>
      <c r="AD5385">
        <v>-244.547</v>
      </c>
    </row>
    <row r="5386" spans="2:30" ht="15" customHeight="1" x14ac:dyDescent="0.45">
      <c r="B5386" t="s">
        <v>419</v>
      </c>
      <c r="C5386" t="s">
        <v>192</v>
      </c>
      <c r="D5386" t="s">
        <v>1179</v>
      </c>
      <c r="E5386" t="s">
        <v>1180</v>
      </c>
      <c r="F5386" t="s">
        <v>7464</v>
      </c>
      <c r="G5386" t="s">
        <v>422</v>
      </c>
      <c r="H5386" t="s">
        <v>1165</v>
      </c>
      <c r="I5386" t="s">
        <v>1166</v>
      </c>
      <c r="J5386">
        <v>1</v>
      </c>
      <c r="K5386">
        <v>-161.07599999999999</v>
      </c>
      <c r="L5386">
        <v>-186.827</v>
      </c>
      <c r="M5386">
        <v>-189.61500000000001</v>
      </c>
      <c r="N5386">
        <v>-155.803</v>
      </c>
      <c r="O5386">
        <v>-165.196</v>
      </c>
      <c r="P5386">
        <v>-151.03700000000001</v>
      </c>
      <c r="Q5386">
        <v>-147.14099999999999</v>
      </c>
      <c r="R5386">
        <v>-145.178</v>
      </c>
      <c r="S5386">
        <v>-143.46100000000001</v>
      </c>
      <c r="T5386">
        <v>-141.595</v>
      </c>
      <c r="U5386">
        <v>-141.595</v>
      </c>
      <c r="V5386">
        <v>-141.595</v>
      </c>
      <c r="W5386">
        <v>-141.595</v>
      </c>
      <c r="X5386">
        <v>-141.595</v>
      </c>
      <c r="Y5386">
        <v>-141.595</v>
      </c>
      <c r="Z5386">
        <v>-141.595</v>
      </c>
      <c r="AA5386">
        <v>-141.595</v>
      </c>
      <c r="AB5386">
        <v>-141.595</v>
      </c>
      <c r="AC5386">
        <v>-141.595</v>
      </c>
      <c r="AD5386">
        <v>-141.595</v>
      </c>
    </row>
    <row r="5387" spans="2:30" ht="15" customHeight="1" x14ac:dyDescent="0.45">
      <c r="B5387" t="s">
        <v>419</v>
      </c>
      <c r="C5387" t="s">
        <v>192</v>
      </c>
      <c r="D5387" t="s">
        <v>1182</v>
      </c>
      <c r="E5387" t="s">
        <v>1183</v>
      </c>
      <c r="F5387" t="s">
        <v>7465</v>
      </c>
      <c r="G5387" t="s">
        <v>422</v>
      </c>
      <c r="H5387" t="s">
        <v>1165</v>
      </c>
      <c r="I5387" t="s">
        <v>1166</v>
      </c>
      <c r="J5387">
        <v>1</v>
      </c>
      <c r="K5387">
        <v>-177.77199999999999</v>
      </c>
      <c r="L5387">
        <v>-146.50299999999999</v>
      </c>
      <c r="M5387">
        <v>-145.78299999999999</v>
      </c>
      <c r="N5387">
        <v>-145.78299999999999</v>
      </c>
      <c r="O5387">
        <v>-145.78299999999999</v>
      </c>
      <c r="P5387">
        <v>-145.78299999999999</v>
      </c>
      <c r="Q5387">
        <v>-145.78299999999999</v>
      </c>
      <c r="R5387">
        <v>-145.78299999999999</v>
      </c>
      <c r="S5387">
        <v>-145.78299999999999</v>
      </c>
      <c r="T5387">
        <v>-145.78299999999999</v>
      </c>
      <c r="U5387">
        <v>-145.78299999999999</v>
      </c>
      <c r="V5387">
        <v>-145.78299999999999</v>
      </c>
      <c r="W5387">
        <v>-145.78299999999999</v>
      </c>
      <c r="X5387">
        <v>-145.78299999999999</v>
      </c>
      <c r="Y5387">
        <v>-145.78299999999999</v>
      </c>
      <c r="Z5387">
        <v>-145.78299999999999</v>
      </c>
      <c r="AA5387">
        <v>-145.78299999999999</v>
      </c>
      <c r="AB5387">
        <v>-145.78299999999999</v>
      </c>
      <c r="AC5387">
        <v>-145.78299999999999</v>
      </c>
      <c r="AD5387">
        <v>-145.78299999999999</v>
      </c>
    </row>
    <row r="5388" spans="2:30" ht="15" customHeight="1" x14ac:dyDescent="0.45">
      <c r="B5388" t="s">
        <v>419</v>
      </c>
      <c r="C5388" t="s">
        <v>192</v>
      </c>
      <c r="D5388" t="s">
        <v>1185</v>
      </c>
      <c r="E5388" t="s">
        <v>1186</v>
      </c>
      <c r="F5388" t="s">
        <v>7466</v>
      </c>
      <c r="G5388" t="s">
        <v>422</v>
      </c>
      <c r="H5388" t="s">
        <v>1165</v>
      </c>
      <c r="I5388" t="s">
        <v>1166</v>
      </c>
      <c r="J5388">
        <v>1</v>
      </c>
      <c r="K5388">
        <v>-190.667</v>
      </c>
      <c r="L5388">
        <v>-169.041</v>
      </c>
      <c r="M5388">
        <v>-158.45599999999999</v>
      </c>
      <c r="N5388">
        <v>-143.017</v>
      </c>
      <c r="O5388">
        <v>-148.07300000000001</v>
      </c>
      <c r="P5388">
        <v>-141.453</v>
      </c>
      <c r="Q5388">
        <v>-138.78700000000001</v>
      </c>
      <c r="R5388">
        <v>-137.642</v>
      </c>
      <c r="S5388">
        <v>-136.953</v>
      </c>
      <c r="T5388">
        <v>-136.249</v>
      </c>
      <c r="U5388">
        <v>-136.53700000000001</v>
      </c>
      <c r="V5388">
        <v>-136.80099999999999</v>
      </c>
      <c r="W5388">
        <v>-137.03899999999999</v>
      </c>
      <c r="X5388">
        <v>-137.239</v>
      </c>
      <c r="Y5388">
        <v>-137.40199999999999</v>
      </c>
      <c r="Z5388">
        <v>-137.524</v>
      </c>
      <c r="AA5388">
        <v>-137.60300000000001</v>
      </c>
      <c r="AB5388">
        <v>-137.63200000000001</v>
      </c>
      <c r="AC5388">
        <v>-137.607</v>
      </c>
      <c r="AD5388">
        <v>-137.595</v>
      </c>
    </row>
    <row r="5389" spans="2:30" ht="15" customHeight="1" x14ac:dyDescent="0.45">
      <c r="B5389" t="s">
        <v>419</v>
      </c>
      <c r="C5389" t="s">
        <v>192</v>
      </c>
      <c r="D5389" t="s">
        <v>1188</v>
      </c>
      <c r="E5389" t="s">
        <v>1189</v>
      </c>
      <c r="F5389" t="s">
        <v>7467</v>
      </c>
      <c r="G5389" t="s">
        <v>422</v>
      </c>
      <c r="H5389" t="s">
        <v>1165</v>
      </c>
      <c r="I5389" t="s">
        <v>1166</v>
      </c>
      <c r="J5389">
        <v>1</v>
      </c>
      <c r="K5389">
        <v>3.4550000000000001</v>
      </c>
      <c r="L5389">
        <v>2.194</v>
      </c>
      <c r="M5389">
        <v>1.6850000000000001</v>
      </c>
      <c r="N5389">
        <v>1.6850000000000001</v>
      </c>
      <c r="O5389">
        <v>1.6850000000000001</v>
      </c>
      <c r="P5389">
        <v>1.6839999999999999</v>
      </c>
      <c r="Q5389">
        <v>1.6839999999999999</v>
      </c>
      <c r="R5389">
        <v>1.6839999999999999</v>
      </c>
      <c r="S5389">
        <v>1.6850000000000001</v>
      </c>
      <c r="T5389">
        <v>1.6850000000000001</v>
      </c>
      <c r="U5389">
        <v>1.6850000000000001</v>
      </c>
      <c r="V5389">
        <v>1.6850000000000001</v>
      </c>
      <c r="W5389">
        <v>1.6850000000000001</v>
      </c>
      <c r="X5389">
        <v>1.6850000000000001</v>
      </c>
      <c r="Y5389">
        <v>1.6850000000000001</v>
      </c>
      <c r="Z5389">
        <v>1.6850000000000001</v>
      </c>
      <c r="AA5389">
        <v>1.6850000000000001</v>
      </c>
      <c r="AB5389">
        <v>1.6850000000000001</v>
      </c>
      <c r="AC5389">
        <v>1.6850000000000001</v>
      </c>
      <c r="AD5389">
        <v>1.6850000000000001</v>
      </c>
    </row>
    <row r="5390" spans="2:30" ht="15" customHeight="1" x14ac:dyDescent="0.45">
      <c r="B5390" t="s">
        <v>419</v>
      </c>
      <c r="C5390" t="s">
        <v>192</v>
      </c>
      <c r="D5390" t="s">
        <v>1191</v>
      </c>
      <c r="E5390" t="s">
        <v>1192</v>
      </c>
      <c r="F5390" t="s">
        <v>7468</v>
      </c>
      <c r="G5390" t="s">
        <v>422</v>
      </c>
      <c r="H5390" t="s">
        <v>1165</v>
      </c>
      <c r="I5390" t="s">
        <v>1166</v>
      </c>
      <c r="J5390">
        <v>1</v>
      </c>
      <c r="K5390">
        <v>-152.46100000000001</v>
      </c>
      <c r="L5390">
        <v>-120.94499999999999</v>
      </c>
      <c r="M5390">
        <v>-111.26300000000001</v>
      </c>
      <c r="N5390">
        <v>-112.407</v>
      </c>
      <c r="O5390">
        <v>-113.029</v>
      </c>
      <c r="P5390">
        <v>-110.822</v>
      </c>
      <c r="Q5390">
        <v>-108.08</v>
      </c>
      <c r="R5390">
        <v>-106.929</v>
      </c>
      <c r="S5390">
        <v>-106.42700000000001</v>
      </c>
      <c r="T5390">
        <v>-106.03700000000001</v>
      </c>
      <c r="U5390">
        <v>-105.79300000000001</v>
      </c>
      <c r="V5390">
        <v>-105.554</v>
      </c>
      <c r="W5390">
        <v>-105.32299999999999</v>
      </c>
      <c r="X5390">
        <v>-105.101</v>
      </c>
      <c r="Y5390">
        <v>-104.89</v>
      </c>
      <c r="Z5390">
        <v>-104.693</v>
      </c>
      <c r="AA5390">
        <v>-104.509</v>
      </c>
      <c r="AB5390">
        <v>-104.343</v>
      </c>
      <c r="AC5390">
        <v>-104.19499999999999</v>
      </c>
      <c r="AD5390">
        <v>-103.958</v>
      </c>
    </row>
    <row r="5391" spans="2:30" ht="15" customHeight="1" x14ac:dyDescent="0.45">
      <c r="B5391" t="s">
        <v>419</v>
      </c>
      <c r="C5391" t="s">
        <v>192</v>
      </c>
      <c r="D5391" t="s">
        <v>1194</v>
      </c>
      <c r="E5391" t="s">
        <v>1195</v>
      </c>
      <c r="F5391" t="s">
        <v>7469</v>
      </c>
      <c r="G5391" t="s">
        <v>422</v>
      </c>
      <c r="H5391" t="s">
        <v>1165</v>
      </c>
      <c r="I5391" t="s">
        <v>1166</v>
      </c>
      <c r="J5391">
        <v>1</v>
      </c>
      <c r="K5391">
        <v>-214.952</v>
      </c>
      <c r="L5391">
        <v>-225.435</v>
      </c>
      <c r="M5391">
        <v>-231.316</v>
      </c>
      <c r="N5391">
        <v>-185.77</v>
      </c>
      <c r="O5391">
        <v>-198.422</v>
      </c>
      <c r="P5391">
        <v>-179.35</v>
      </c>
      <c r="Q5391">
        <v>-174.102</v>
      </c>
      <c r="R5391">
        <v>-171.45699999999999</v>
      </c>
      <c r="S5391">
        <v>-169.14400000000001</v>
      </c>
      <c r="T5391">
        <v>-166.631</v>
      </c>
      <c r="U5391">
        <v>-166.631</v>
      </c>
      <c r="V5391">
        <v>-166.631</v>
      </c>
      <c r="W5391">
        <v>-166.631</v>
      </c>
      <c r="X5391">
        <v>-166.631</v>
      </c>
      <c r="Y5391">
        <v>-166.631</v>
      </c>
      <c r="Z5391">
        <v>-166.631</v>
      </c>
      <c r="AA5391">
        <v>-166.631</v>
      </c>
      <c r="AB5391">
        <v>-166.631</v>
      </c>
      <c r="AC5391">
        <v>-166.631</v>
      </c>
      <c r="AD5391">
        <v>-166.631</v>
      </c>
    </row>
    <row r="5392" spans="2:30" ht="15" customHeight="1" x14ac:dyDescent="0.45">
      <c r="B5392" t="s">
        <v>419</v>
      </c>
      <c r="C5392" t="s">
        <v>192</v>
      </c>
      <c r="D5392" t="s">
        <v>1197</v>
      </c>
      <c r="E5392" t="s">
        <v>1198</v>
      </c>
      <c r="F5392" t="s">
        <v>7470</v>
      </c>
      <c r="G5392" t="s">
        <v>422</v>
      </c>
      <c r="H5392" t="s">
        <v>1165</v>
      </c>
      <c r="I5392" t="s">
        <v>1166</v>
      </c>
      <c r="J5392">
        <v>1</v>
      </c>
      <c r="K5392">
        <v>-252.76300000000001</v>
      </c>
      <c r="L5392">
        <v>-218.88200000000001</v>
      </c>
      <c r="M5392">
        <v>-201.67699999999999</v>
      </c>
      <c r="N5392">
        <v>-165.696</v>
      </c>
      <c r="O5392">
        <v>-175.69200000000001</v>
      </c>
      <c r="P5392">
        <v>-160.624</v>
      </c>
      <c r="Q5392">
        <v>-156.47900000000001</v>
      </c>
      <c r="R5392">
        <v>-154.38900000000001</v>
      </c>
      <c r="S5392">
        <v>-152.56200000000001</v>
      </c>
      <c r="T5392">
        <v>-150.577</v>
      </c>
      <c r="U5392">
        <v>-150.577</v>
      </c>
      <c r="V5392">
        <v>-150.577</v>
      </c>
      <c r="W5392">
        <v>-150.577</v>
      </c>
      <c r="X5392">
        <v>-150.577</v>
      </c>
      <c r="Y5392">
        <v>-150.577</v>
      </c>
      <c r="Z5392">
        <v>-150.577</v>
      </c>
      <c r="AA5392">
        <v>-150.577</v>
      </c>
      <c r="AB5392">
        <v>-150.577</v>
      </c>
      <c r="AC5392">
        <v>-150.577</v>
      </c>
      <c r="AD5392">
        <v>-150.577</v>
      </c>
    </row>
    <row r="5393" spans="2:30" ht="15" customHeight="1" x14ac:dyDescent="0.45">
      <c r="B5393" t="s">
        <v>419</v>
      </c>
      <c r="C5393" t="s">
        <v>192</v>
      </c>
      <c r="D5393" t="s">
        <v>1200</v>
      </c>
      <c r="E5393" t="s">
        <v>1201</v>
      </c>
      <c r="F5393" t="s">
        <v>7471</v>
      </c>
      <c r="G5393" t="s">
        <v>422</v>
      </c>
      <c r="H5393" t="s">
        <v>1165</v>
      </c>
      <c r="I5393" t="s">
        <v>1166</v>
      </c>
      <c r="J5393">
        <v>1</v>
      </c>
      <c r="K5393">
        <v>-333.09699999999998</v>
      </c>
      <c r="L5393">
        <v>-314.64999999999998</v>
      </c>
      <c r="M5393">
        <v>-300.01</v>
      </c>
      <c r="N5393">
        <v>-260.95699999999999</v>
      </c>
      <c r="O5393">
        <v>-271.80599999999998</v>
      </c>
      <c r="P5393">
        <v>-255.452</v>
      </c>
      <c r="Q5393">
        <v>-250.953</v>
      </c>
      <c r="R5393">
        <v>-248.685</v>
      </c>
      <c r="S5393">
        <v>-246.702</v>
      </c>
      <c r="T5393">
        <v>-244.547</v>
      </c>
      <c r="U5393">
        <v>-244.547</v>
      </c>
      <c r="V5393">
        <v>-244.547</v>
      </c>
      <c r="W5393">
        <v>-244.547</v>
      </c>
      <c r="X5393">
        <v>-244.547</v>
      </c>
      <c r="Y5393">
        <v>-244.547</v>
      </c>
      <c r="Z5393">
        <v>-244.547</v>
      </c>
      <c r="AA5393">
        <v>-244.547</v>
      </c>
      <c r="AB5393">
        <v>-244.547</v>
      </c>
      <c r="AC5393">
        <v>-244.547</v>
      </c>
      <c r="AD5393">
        <v>-244.547</v>
      </c>
    </row>
    <row r="5394" spans="2:30" ht="15" customHeight="1" x14ac:dyDescent="0.45">
      <c r="B5394" t="s">
        <v>419</v>
      </c>
      <c r="C5394" t="s">
        <v>192</v>
      </c>
      <c r="D5394" t="s">
        <v>1203</v>
      </c>
      <c r="E5394" t="s">
        <v>1204</v>
      </c>
      <c r="F5394" t="s">
        <v>7472</v>
      </c>
      <c r="G5394" t="s">
        <v>422</v>
      </c>
      <c r="H5394" t="s">
        <v>1165</v>
      </c>
      <c r="I5394" t="s">
        <v>1166</v>
      </c>
      <c r="J5394">
        <v>1</v>
      </c>
      <c r="K5394">
        <v>-161.07599999999999</v>
      </c>
      <c r="L5394">
        <v>-186.827</v>
      </c>
      <c r="M5394">
        <v>-189.61500000000001</v>
      </c>
      <c r="N5394">
        <v>-155.803</v>
      </c>
      <c r="O5394">
        <v>-165.196</v>
      </c>
      <c r="P5394">
        <v>-151.03700000000001</v>
      </c>
      <c r="Q5394">
        <v>-147.14099999999999</v>
      </c>
      <c r="R5394">
        <v>-145.178</v>
      </c>
      <c r="S5394">
        <v>-143.46100000000001</v>
      </c>
      <c r="T5394">
        <v>-141.595</v>
      </c>
      <c r="U5394">
        <v>-141.595</v>
      </c>
      <c r="V5394">
        <v>-141.595</v>
      </c>
      <c r="W5394">
        <v>-141.595</v>
      </c>
      <c r="X5394">
        <v>-141.595</v>
      </c>
      <c r="Y5394">
        <v>-141.595</v>
      </c>
      <c r="Z5394">
        <v>-141.595</v>
      </c>
      <c r="AA5394">
        <v>-141.595</v>
      </c>
      <c r="AB5394">
        <v>-141.595</v>
      </c>
      <c r="AC5394">
        <v>-141.595</v>
      </c>
      <c r="AD5394">
        <v>-141.595</v>
      </c>
    </row>
    <row r="5395" spans="2:30" ht="15" customHeight="1" x14ac:dyDescent="0.45">
      <c r="B5395" t="s">
        <v>419</v>
      </c>
      <c r="C5395" t="s">
        <v>192</v>
      </c>
      <c r="D5395" t="s">
        <v>1206</v>
      </c>
      <c r="E5395" t="s">
        <v>1207</v>
      </c>
      <c r="F5395" t="s">
        <v>7473</v>
      </c>
      <c r="G5395" t="s">
        <v>422</v>
      </c>
      <c r="H5395" t="s">
        <v>1165</v>
      </c>
      <c r="I5395" t="s">
        <v>1166</v>
      </c>
      <c r="J5395">
        <v>1</v>
      </c>
      <c r="K5395">
        <v>-177.77199999999999</v>
      </c>
      <c r="L5395">
        <v>-146.50299999999999</v>
      </c>
      <c r="M5395">
        <v>-145.78299999999999</v>
      </c>
      <c r="N5395">
        <v>-145.78299999999999</v>
      </c>
      <c r="O5395">
        <v>-145.78299999999999</v>
      </c>
      <c r="P5395">
        <v>-145.78299999999999</v>
      </c>
      <c r="Q5395">
        <v>-145.78299999999999</v>
      </c>
      <c r="R5395">
        <v>-145.78299999999999</v>
      </c>
      <c r="S5395">
        <v>-145.78299999999999</v>
      </c>
      <c r="T5395">
        <v>-145.78299999999999</v>
      </c>
      <c r="U5395">
        <v>-145.78299999999999</v>
      </c>
      <c r="V5395">
        <v>-145.78299999999999</v>
      </c>
      <c r="W5395">
        <v>-145.78299999999999</v>
      </c>
      <c r="X5395">
        <v>-145.78299999999999</v>
      </c>
      <c r="Y5395">
        <v>-145.78299999999999</v>
      </c>
      <c r="Z5395">
        <v>-145.78299999999999</v>
      </c>
      <c r="AA5395">
        <v>-145.78299999999999</v>
      </c>
      <c r="AB5395">
        <v>-145.78299999999999</v>
      </c>
      <c r="AC5395">
        <v>-145.78299999999999</v>
      </c>
      <c r="AD5395">
        <v>-145.78299999999999</v>
      </c>
    </row>
    <row r="5396" spans="2:30" ht="15" customHeight="1" x14ac:dyDescent="0.45">
      <c r="B5396" t="s">
        <v>419</v>
      </c>
      <c r="C5396" t="s">
        <v>192</v>
      </c>
      <c r="D5396" t="s">
        <v>1209</v>
      </c>
      <c r="E5396" t="s">
        <v>1210</v>
      </c>
      <c r="F5396" t="s">
        <v>7474</v>
      </c>
      <c r="G5396" t="s">
        <v>422</v>
      </c>
      <c r="H5396" t="s">
        <v>1165</v>
      </c>
      <c r="I5396" t="s">
        <v>1166</v>
      </c>
      <c r="J5396">
        <v>2</v>
      </c>
      <c r="K5396">
        <v>-190.667</v>
      </c>
      <c r="L5396">
        <v>-169.041</v>
      </c>
      <c r="M5396">
        <v>-158.45599999999999</v>
      </c>
      <c r="N5396">
        <v>-143.017</v>
      </c>
      <c r="O5396">
        <v>-148.07300000000001</v>
      </c>
      <c r="P5396">
        <v>-141.869</v>
      </c>
      <c r="Q5396">
        <v>-139.19399999999999</v>
      </c>
      <c r="R5396">
        <v>-138.042</v>
      </c>
      <c r="S5396">
        <v>-137.346</v>
      </c>
      <c r="T5396">
        <v>-136.63499999999999</v>
      </c>
      <c r="U5396">
        <v>-136.916</v>
      </c>
      <c r="V5396">
        <v>-137.172</v>
      </c>
      <c r="W5396">
        <v>-137.40199999999999</v>
      </c>
      <c r="X5396">
        <v>-137.59399999999999</v>
      </c>
      <c r="Y5396">
        <v>-137.74799999999999</v>
      </c>
      <c r="Z5396">
        <v>-137.86199999999999</v>
      </c>
      <c r="AA5396">
        <v>-137.93100000000001</v>
      </c>
      <c r="AB5396">
        <v>-137.95099999999999</v>
      </c>
      <c r="AC5396">
        <v>-137.916</v>
      </c>
      <c r="AD5396">
        <v>-137.59399999999999</v>
      </c>
    </row>
    <row r="5397" spans="2:30" ht="15" customHeight="1" x14ac:dyDescent="0.45">
      <c r="B5397" t="s">
        <v>419</v>
      </c>
      <c r="C5397" t="s">
        <v>192</v>
      </c>
      <c r="D5397" t="s">
        <v>1212</v>
      </c>
      <c r="E5397" t="s">
        <v>1213</v>
      </c>
      <c r="F5397" t="s">
        <v>7475</v>
      </c>
      <c r="G5397" t="s">
        <v>422</v>
      </c>
      <c r="H5397" t="s">
        <v>1215</v>
      </c>
      <c r="I5397" t="s">
        <v>1216</v>
      </c>
      <c r="J5397">
        <v>2</v>
      </c>
      <c r="K5397" t="e">
        <f>#N/A</f>
        <v>#N/A</v>
      </c>
      <c r="L5397" t="e">
        <f>#N/A</f>
        <v>#N/A</v>
      </c>
      <c r="M5397" t="e">
        <f>#N/A</f>
        <v>#N/A</v>
      </c>
      <c r="N5397" t="e">
        <f>#N/A</f>
        <v>#N/A</v>
      </c>
      <c r="O5397" t="e">
        <f>#N/A</f>
        <v>#N/A</v>
      </c>
      <c r="P5397" t="e">
        <f>#N/A</f>
        <v>#N/A</v>
      </c>
      <c r="Q5397" t="e">
        <f>#N/A</f>
        <v>#N/A</v>
      </c>
      <c r="R5397" t="e">
        <f>#N/A</f>
        <v>#N/A</v>
      </c>
      <c r="S5397" t="e">
        <f>#N/A</f>
        <v>#N/A</v>
      </c>
      <c r="T5397" t="e">
        <f>#N/A</f>
        <v>#N/A</v>
      </c>
      <c r="U5397" t="e">
        <f>#N/A</f>
        <v>#N/A</v>
      </c>
      <c r="V5397" t="e">
        <f>#N/A</f>
        <v>#N/A</v>
      </c>
      <c r="W5397" t="e">
        <f>#N/A</f>
        <v>#N/A</v>
      </c>
      <c r="X5397" t="e">
        <f>#N/A</f>
        <v>#N/A</v>
      </c>
      <c r="Y5397" t="e">
        <f>#N/A</f>
        <v>#N/A</v>
      </c>
      <c r="Z5397" t="e">
        <f>#N/A</f>
        <v>#N/A</v>
      </c>
      <c r="AA5397" t="e">
        <f>#N/A</f>
        <v>#N/A</v>
      </c>
      <c r="AB5397" t="e">
        <f>#N/A</f>
        <v>#N/A</v>
      </c>
      <c r="AC5397" t="e">
        <f>#N/A</f>
        <v>#N/A</v>
      </c>
      <c r="AD5397" t="e">
        <f>#N/A</f>
        <v>#N/A</v>
      </c>
    </row>
    <row r="5398" spans="2:30" ht="15" customHeight="1" x14ac:dyDescent="0.45">
      <c r="B5398" t="s">
        <v>419</v>
      </c>
      <c r="C5398" t="s">
        <v>192</v>
      </c>
      <c r="D5398" t="s">
        <v>1217</v>
      </c>
      <c r="E5398" t="s">
        <v>1218</v>
      </c>
      <c r="F5398" t="s">
        <v>7476</v>
      </c>
      <c r="G5398" t="s">
        <v>422</v>
      </c>
      <c r="H5398" t="s">
        <v>964</v>
      </c>
      <c r="I5398" t="s">
        <v>1216</v>
      </c>
      <c r="J5398">
        <v>2</v>
      </c>
      <c r="K5398">
        <v>0.96299999999999997</v>
      </c>
      <c r="L5398">
        <v>0.81799999999999995</v>
      </c>
      <c r="M5398">
        <v>0.76400000000000001</v>
      </c>
      <c r="N5398">
        <v>0.67100000000000004</v>
      </c>
      <c r="O5398">
        <v>0.69699999999999995</v>
      </c>
      <c r="P5398">
        <v>0.65800000000000003</v>
      </c>
      <c r="Q5398">
        <v>0.64700000000000002</v>
      </c>
      <c r="R5398">
        <v>0.64200000000000002</v>
      </c>
      <c r="S5398">
        <v>0.63700000000000001</v>
      </c>
      <c r="T5398">
        <v>0.63200000000000001</v>
      </c>
      <c r="U5398">
        <v>0.63200000000000001</v>
      </c>
      <c r="V5398">
        <v>0.63200000000000001</v>
      </c>
      <c r="W5398">
        <v>0.63200000000000001</v>
      </c>
      <c r="X5398">
        <v>0.63200000000000001</v>
      </c>
      <c r="Y5398">
        <v>0.63200000000000001</v>
      </c>
      <c r="Z5398">
        <v>0.63200000000000001</v>
      </c>
      <c r="AA5398">
        <v>0.63200000000000001</v>
      </c>
      <c r="AB5398">
        <v>0.63200000000000001</v>
      </c>
      <c r="AC5398">
        <v>0.63200000000000001</v>
      </c>
      <c r="AD5398">
        <v>0.63200000000000001</v>
      </c>
    </row>
    <row r="5399" spans="2:30" ht="15" customHeight="1" x14ac:dyDescent="0.45">
      <c r="B5399" t="s">
        <v>419</v>
      </c>
      <c r="C5399" t="s">
        <v>192</v>
      </c>
      <c r="D5399" t="s">
        <v>1220</v>
      </c>
      <c r="E5399" t="s">
        <v>1221</v>
      </c>
      <c r="F5399" t="s">
        <v>7477</v>
      </c>
      <c r="G5399" t="s">
        <v>422</v>
      </c>
      <c r="H5399" t="s">
        <v>1223</v>
      </c>
      <c r="I5399" t="s">
        <v>1216</v>
      </c>
      <c r="J5399">
        <v>2</v>
      </c>
      <c r="K5399" t="e">
        <f>#N/A</f>
        <v>#N/A</v>
      </c>
      <c r="L5399" t="e">
        <f>#N/A</f>
        <v>#N/A</v>
      </c>
      <c r="M5399" t="e">
        <f>#N/A</f>
        <v>#N/A</v>
      </c>
      <c r="N5399" t="e">
        <f>#N/A</f>
        <v>#N/A</v>
      </c>
      <c r="O5399" t="e">
        <f>#N/A</f>
        <v>#N/A</v>
      </c>
      <c r="P5399" t="e">
        <f>#N/A</f>
        <v>#N/A</v>
      </c>
      <c r="Q5399" t="e">
        <f>#N/A</f>
        <v>#N/A</v>
      </c>
      <c r="R5399" t="e">
        <f>#N/A</f>
        <v>#N/A</v>
      </c>
      <c r="S5399" t="e">
        <f>#N/A</f>
        <v>#N/A</v>
      </c>
      <c r="T5399" t="e">
        <f>#N/A</f>
        <v>#N/A</v>
      </c>
      <c r="U5399" t="e">
        <f>#N/A</f>
        <v>#N/A</v>
      </c>
      <c r="V5399" t="e">
        <f>#N/A</f>
        <v>#N/A</v>
      </c>
      <c r="W5399" t="e">
        <f>#N/A</f>
        <v>#N/A</v>
      </c>
      <c r="X5399" t="e">
        <f>#N/A</f>
        <v>#N/A</v>
      </c>
      <c r="Y5399" t="e">
        <f>#N/A</f>
        <v>#N/A</v>
      </c>
      <c r="Z5399" t="e">
        <f>#N/A</f>
        <v>#N/A</v>
      </c>
      <c r="AA5399" t="e">
        <f>#N/A</f>
        <v>#N/A</v>
      </c>
      <c r="AB5399" t="e">
        <f>#N/A</f>
        <v>#N/A</v>
      </c>
      <c r="AC5399" t="e">
        <f>#N/A</f>
        <v>#N/A</v>
      </c>
      <c r="AD5399" t="e">
        <f>#N/A</f>
        <v>#N/A</v>
      </c>
    </row>
    <row r="5400" spans="2:30" ht="15" customHeight="1" x14ac:dyDescent="0.45">
      <c r="B5400" t="s">
        <v>419</v>
      </c>
      <c r="C5400" t="s">
        <v>192</v>
      </c>
      <c r="D5400" t="s">
        <v>1224</v>
      </c>
      <c r="E5400" t="s">
        <v>1225</v>
      </c>
      <c r="F5400" t="s">
        <v>7478</v>
      </c>
      <c r="G5400" t="s">
        <v>422</v>
      </c>
      <c r="H5400" t="s">
        <v>1227</v>
      </c>
      <c r="I5400" t="s">
        <v>1216</v>
      </c>
      <c r="J5400">
        <v>2</v>
      </c>
      <c r="K5400">
        <v>0</v>
      </c>
      <c r="L5400">
        <v>0</v>
      </c>
      <c r="M5400">
        <v>0</v>
      </c>
      <c r="N5400">
        <v>0</v>
      </c>
      <c r="O5400">
        <v>0</v>
      </c>
      <c r="P5400">
        <v>0</v>
      </c>
      <c r="Q5400">
        <v>0</v>
      </c>
      <c r="R5400">
        <v>0</v>
      </c>
      <c r="S5400">
        <v>0</v>
      </c>
      <c r="T5400">
        <v>0</v>
      </c>
      <c r="U5400">
        <v>0</v>
      </c>
      <c r="V5400">
        <v>0</v>
      </c>
      <c r="W5400">
        <v>0</v>
      </c>
      <c r="X5400">
        <v>0</v>
      </c>
      <c r="Y5400">
        <v>0</v>
      </c>
      <c r="Z5400">
        <v>0</v>
      </c>
      <c r="AA5400">
        <v>0</v>
      </c>
      <c r="AB5400">
        <v>0</v>
      </c>
      <c r="AC5400">
        <v>0</v>
      </c>
      <c r="AD5400">
        <v>0</v>
      </c>
    </row>
    <row r="5401" spans="2:30" ht="15" customHeight="1" x14ac:dyDescent="0.45">
      <c r="B5401" t="s">
        <v>419</v>
      </c>
      <c r="C5401" t="s">
        <v>192</v>
      </c>
      <c r="D5401" t="s">
        <v>1228</v>
      </c>
      <c r="E5401" t="s">
        <v>1229</v>
      </c>
      <c r="F5401" t="s">
        <v>7479</v>
      </c>
      <c r="G5401" t="s">
        <v>422</v>
      </c>
      <c r="H5401" t="s">
        <v>1231</v>
      </c>
      <c r="I5401" t="s">
        <v>1216</v>
      </c>
      <c r="J5401">
        <v>2</v>
      </c>
      <c r="K5401">
        <v>3.5999999999999997E-2</v>
      </c>
      <c r="L5401">
        <v>3.7999999999999999E-2</v>
      </c>
      <c r="M5401">
        <v>3.6999999999999998E-2</v>
      </c>
      <c r="N5401">
        <v>0.04</v>
      </c>
      <c r="O5401">
        <v>4.2000000000000003E-2</v>
      </c>
      <c r="P5401">
        <v>4.5999999999999999E-2</v>
      </c>
      <c r="Q5401">
        <v>4.9000000000000002E-2</v>
      </c>
      <c r="R5401">
        <v>5.2999999999999999E-2</v>
      </c>
      <c r="S5401">
        <v>5.7000000000000002E-2</v>
      </c>
      <c r="T5401">
        <v>6.2E-2</v>
      </c>
      <c r="U5401">
        <v>6.6000000000000003E-2</v>
      </c>
      <c r="V5401">
        <v>7.0999999999999994E-2</v>
      </c>
      <c r="W5401">
        <v>7.6999999999999999E-2</v>
      </c>
      <c r="X5401">
        <v>8.2000000000000003E-2</v>
      </c>
      <c r="Y5401">
        <v>8.7999999999999995E-2</v>
      </c>
      <c r="Z5401">
        <v>9.5000000000000001E-2</v>
      </c>
      <c r="AA5401">
        <v>0.10199999999999999</v>
      </c>
      <c r="AB5401">
        <v>0.109</v>
      </c>
      <c r="AC5401">
        <v>0.11700000000000001</v>
      </c>
      <c r="AD5401">
        <v>0.126</v>
      </c>
    </row>
    <row r="5402" spans="2:30" ht="15" customHeight="1" x14ac:dyDescent="0.45">
      <c r="B5402" t="s">
        <v>419</v>
      </c>
      <c r="C5402" t="s">
        <v>192</v>
      </c>
      <c r="D5402" t="s">
        <v>1232</v>
      </c>
      <c r="E5402" t="s">
        <v>1233</v>
      </c>
      <c r="F5402" t="s">
        <v>7480</v>
      </c>
      <c r="G5402" t="s">
        <v>422</v>
      </c>
      <c r="H5402" t="s">
        <v>1235</v>
      </c>
      <c r="I5402" t="s">
        <v>1216</v>
      </c>
      <c r="J5402">
        <v>2</v>
      </c>
      <c r="K5402">
        <v>0</v>
      </c>
      <c r="L5402">
        <v>0</v>
      </c>
      <c r="M5402">
        <v>0</v>
      </c>
      <c r="N5402">
        <v>0</v>
      </c>
      <c r="O5402">
        <v>0</v>
      </c>
      <c r="P5402">
        <v>0</v>
      </c>
      <c r="Q5402">
        <v>0</v>
      </c>
      <c r="R5402">
        <v>0</v>
      </c>
      <c r="S5402">
        <v>0</v>
      </c>
      <c r="T5402">
        <v>0</v>
      </c>
      <c r="U5402">
        <v>0</v>
      </c>
      <c r="V5402">
        <v>0</v>
      </c>
      <c r="W5402">
        <v>0</v>
      </c>
      <c r="X5402">
        <v>0</v>
      </c>
      <c r="Y5402">
        <v>0</v>
      </c>
      <c r="Z5402">
        <v>0</v>
      </c>
      <c r="AA5402">
        <v>0</v>
      </c>
      <c r="AB5402">
        <v>0</v>
      </c>
      <c r="AC5402">
        <v>0</v>
      </c>
      <c r="AD5402">
        <v>0</v>
      </c>
    </row>
    <row r="5403" spans="2:30" ht="15" customHeight="1" x14ac:dyDescent="0.45">
      <c r="B5403" t="s">
        <v>419</v>
      </c>
      <c r="C5403" t="s">
        <v>192</v>
      </c>
      <c r="D5403" t="s">
        <v>1236</v>
      </c>
      <c r="E5403" t="s">
        <v>1237</v>
      </c>
      <c r="F5403" t="s">
        <v>7481</v>
      </c>
      <c r="G5403" t="s">
        <v>422</v>
      </c>
      <c r="H5403" t="s">
        <v>1239</v>
      </c>
      <c r="I5403" t="s">
        <v>1216</v>
      </c>
      <c r="J5403">
        <v>2</v>
      </c>
      <c r="K5403">
        <v>0.129</v>
      </c>
      <c r="L5403">
        <v>0.13400000000000001</v>
      </c>
      <c r="M5403">
        <v>0.14000000000000001</v>
      </c>
      <c r="N5403">
        <v>0.14499999999999999</v>
      </c>
      <c r="O5403">
        <v>0.151</v>
      </c>
      <c r="P5403">
        <v>0.157</v>
      </c>
      <c r="Q5403">
        <v>0.16300000000000001</v>
      </c>
      <c r="R5403">
        <v>0.17</v>
      </c>
      <c r="S5403">
        <v>0.17699999999999999</v>
      </c>
      <c r="T5403">
        <v>0.184</v>
      </c>
      <c r="U5403">
        <v>0.191</v>
      </c>
      <c r="V5403">
        <v>0.19900000000000001</v>
      </c>
      <c r="W5403">
        <v>0.20699999999999999</v>
      </c>
      <c r="X5403">
        <v>0.215</v>
      </c>
      <c r="Y5403">
        <v>0.224</v>
      </c>
      <c r="Z5403">
        <v>0.23300000000000001</v>
      </c>
      <c r="AA5403">
        <v>0.24199999999999999</v>
      </c>
      <c r="AB5403">
        <v>0.251</v>
      </c>
      <c r="AC5403">
        <v>0.26200000000000001</v>
      </c>
      <c r="AD5403">
        <v>0.27200000000000002</v>
      </c>
    </row>
    <row r="5404" spans="2:30" ht="15" customHeight="1" x14ac:dyDescent="0.45">
      <c r="B5404" t="s">
        <v>419</v>
      </c>
      <c r="C5404" t="s">
        <v>192</v>
      </c>
      <c r="D5404" t="s">
        <v>1240</v>
      </c>
      <c r="E5404" t="s">
        <v>1241</v>
      </c>
      <c r="F5404" t="s">
        <v>7482</v>
      </c>
      <c r="G5404" t="s">
        <v>422</v>
      </c>
      <c r="H5404" t="s">
        <v>1243</v>
      </c>
      <c r="I5404" t="s">
        <v>1216</v>
      </c>
      <c r="J5404">
        <v>2</v>
      </c>
      <c r="K5404" t="e">
        <f>#N/A</f>
        <v>#N/A</v>
      </c>
      <c r="L5404" t="e">
        <f>#N/A</f>
        <v>#N/A</v>
      </c>
      <c r="M5404" t="e">
        <f>#N/A</f>
        <v>#N/A</v>
      </c>
      <c r="N5404" t="e">
        <f>#N/A</f>
        <v>#N/A</v>
      </c>
      <c r="O5404" t="e">
        <f>#N/A</f>
        <v>#N/A</v>
      </c>
      <c r="P5404" t="e">
        <f>#N/A</f>
        <v>#N/A</v>
      </c>
      <c r="Q5404" t="e">
        <f>#N/A</f>
        <v>#N/A</v>
      </c>
      <c r="R5404" t="e">
        <f>#N/A</f>
        <v>#N/A</v>
      </c>
      <c r="S5404" t="e">
        <f>#N/A</f>
        <v>#N/A</v>
      </c>
      <c r="T5404" t="e">
        <f>#N/A</f>
        <v>#N/A</v>
      </c>
      <c r="U5404" t="e">
        <f>#N/A</f>
        <v>#N/A</v>
      </c>
      <c r="V5404" t="e">
        <f>#N/A</f>
        <v>#N/A</v>
      </c>
      <c r="W5404" t="e">
        <f>#N/A</f>
        <v>#N/A</v>
      </c>
      <c r="X5404" t="e">
        <f>#N/A</f>
        <v>#N/A</v>
      </c>
      <c r="Y5404" t="e">
        <f>#N/A</f>
        <v>#N/A</v>
      </c>
      <c r="Z5404" t="e">
        <f>#N/A</f>
        <v>#N/A</v>
      </c>
      <c r="AA5404" t="e">
        <f>#N/A</f>
        <v>#N/A</v>
      </c>
      <c r="AB5404" t="e">
        <f>#N/A</f>
        <v>#N/A</v>
      </c>
      <c r="AC5404" t="e">
        <f>#N/A</f>
        <v>#N/A</v>
      </c>
      <c r="AD5404" t="e">
        <f>#N/A</f>
        <v>#N/A</v>
      </c>
    </row>
    <row r="5405" spans="2:30" ht="15" customHeight="1" x14ac:dyDescent="0.45">
      <c r="B5405" t="s">
        <v>419</v>
      </c>
      <c r="C5405" t="s">
        <v>192</v>
      </c>
      <c r="D5405" t="s">
        <v>1244</v>
      </c>
      <c r="E5405" t="s">
        <v>1245</v>
      </c>
      <c r="F5405" t="s">
        <v>7483</v>
      </c>
      <c r="G5405" t="s">
        <v>422</v>
      </c>
      <c r="H5405" t="s">
        <v>1247</v>
      </c>
      <c r="I5405" t="s">
        <v>1216</v>
      </c>
      <c r="J5405">
        <v>2</v>
      </c>
      <c r="K5405">
        <v>0.6</v>
      </c>
      <c r="L5405">
        <v>0.41099999999999998</v>
      </c>
      <c r="M5405">
        <v>0.33500000000000002</v>
      </c>
      <c r="N5405">
        <v>0.33500000000000002</v>
      </c>
      <c r="O5405">
        <v>0.33500000000000002</v>
      </c>
      <c r="P5405">
        <v>0.33500000000000002</v>
      </c>
      <c r="Q5405">
        <v>0.33500000000000002</v>
      </c>
      <c r="R5405">
        <v>0.33500000000000002</v>
      </c>
      <c r="S5405">
        <v>0.33500000000000002</v>
      </c>
      <c r="T5405">
        <v>0.33500000000000002</v>
      </c>
      <c r="U5405">
        <v>0.33500000000000002</v>
      </c>
      <c r="V5405">
        <v>0.33500000000000002</v>
      </c>
      <c r="W5405">
        <v>0.33500000000000002</v>
      </c>
      <c r="X5405">
        <v>0.33500000000000002</v>
      </c>
      <c r="Y5405">
        <v>0.33500000000000002</v>
      </c>
      <c r="Z5405">
        <v>0.33500000000000002</v>
      </c>
      <c r="AA5405">
        <v>0.33500000000000002</v>
      </c>
      <c r="AB5405">
        <v>0.33500000000000002</v>
      </c>
      <c r="AC5405">
        <v>0.33500000000000002</v>
      </c>
      <c r="AD5405">
        <v>0.33500000000000002</v>
      </c>
    </row>
    <row r="5406" spans="2:30" ht="15" customHeight="1" x14ac:dyDescent="0.45">
      <c r="B5406" t="s">
        <v>419</v>
      </c>
      <c r="C5406" t="s">
        <v>192</v>
      </c>
      <c r="D5406" t="s">
        <v>1248</v>
      </c>
      <c r="E5406" t="s">
        <v>1249</v>
      </c>
      <c r="F5406" t="s">
        <v>7484</v>
      </c>
      <c r="G5406" t="s">
        <v>422</v>
      </c>
      <c r="H5406" t="s">
        <v>1251</v>
      </c>
      <c r="I5406" t="s">
        <v>1216</v>
      </c>
      <c r="J5406">
        <v>2</v>
      </c>
      <c r="K5406" t="e">
        <f>#N/A</f>
        <v>#N/A</v>
      </c>
      <c r="L5406" t="e">
        <f>#N/A</f>
        <v>#N/A</v>
      </c>
      <c r="M5406" t="e">
        <f>#N/A</f>
        <v>#N/A</v>
      </c>
      <c r="N5406" t="e">
        <f>#N/A</f>
        <v>#N/A</v>
      </c>
      <c r="O5406" t="e">
        <f>#N/A</f>
        <v>#N/A</v>
      </c>
      <c r="P5406" t="e">
        <f>#N/A</f>
        <v>#N/A</v>
      </c>
      <c r="Q5406" t="e">
        <f>#N/A</f>
        <v>#N/A</v>
      </c>
      <c r="R5406" t="e">
        <f>#N/A</f>
        <v>#N/A</v>
      </c>
      <c r="S5406" t="e">
        <f>#N/A</f>
        <v>#N/A</v>
      </c>
      <c r="T5406" t="e">
        <f>#N/A</f>
        <v>#N/A</v>
      </c>
      <c r="U5406" t="e">
        <f>#N/A</f>
        <v>#N/A</v>
      </c>
      <c r="V5406" t="e">
        <f>#N/A</f>
        <v>#N/A</v>
      </c>
      <c r="W5406" t="e">
        <f>#N/A</f>
        <v>#N/A</v>
      </c>
      <c r="X5406" t="e">
        <f>#N/A</f>
        <v>#N/A</v>
      </c>
      <c r="Y5406" t="e">
        <f>#N/A</f>
        <v>#N/A</v>
      </c>
      <c r="Z5406" t="e">
        <f>#N/A</f>
        <v>#N/A</v>
      </c>
      <c r="AA5406" t="e">
        <f>#N/A</f>
        <v>#N/A</v>
      </c>
      <c r="AB5406" t="e">
        <f>#N/A</f>
        <v>#N/A</v>
      </c>
      <c r="AC5406" t="e">
        <f>#N/A</f>
        <v>#N/A</v>
      </c>
      <c r="AD5406" t="e">
        <f>#N/A</f>
        <v>#N/A</v>
      </c>
    </row>
    <row r="5407" spans="2:30" ht="15" customHeight="1" x14ac:dyDescent="0.45">
      <c r="B5407" t="s">
        <v>419</v>
      </c>
      <c r="C5407" t="s">
        <v>192</v>
      </c>
      <c r="D5407" t="s">
        <v>1252</v>
      </c>
      <c r="E5407" t="s">
        <v>1031</v>
      </c>
      <c r="F5407" t="s">
        <v>7416</v>
      </c>
      <c r="G5407" t="s">
        <v>422</v>
      </c>
      <c r="H5407" t="s">
        <v>1005</v>
      </c>
      <c r="I5407" t="s">
        <v>1216</v>
      </c>
      <c r="J5407">
        <v>1</v>
      </c>
      <c r="K5407">
        <v>-0.36299999999999999</v>
      </c>
      <c r="L5407">
        <v>-0.40699999999999997</v>
      </c>
      <c r="M5407">
        <v>-0.42799999999999999</v>
      </c>
      <c r="N5407">
        <v>-0.33600000000000002</v>
      </c>
      <c r="O5407">
        <v>-0.36199999999999999</v>
      </c>
      <c r="P5407">
        <v>-0.32300000000000001</v>
      </c>
      <c r="Q5407">
        <v>-0.312</v>
      </c>
      <c r="R5407">
        <v>-0.307</v>
      </c>
      <c r="S5407">
        <v>-0.30199999999999999</v>
      </c>
      <c r="T5407">
        <v>-0.29699999999999999</v>
      </c>
      <c r="U5407">
        <v>-0.29699999999999999</v>
      </c>
      <c r="V5407">
        <v>-0.29699999999999999</v>
      </c>
      <c r="W5407">
        <v>-0.29699999999999999</v>
      </c>
      <c r="X5407">
        <v>-0.29699999999999999</v>
      </c>
      <c r="Y5407">
        <v>-0.29699999999999999</v>
      </c>
      <c r="Z5407">
        <v>-0.29699999999999999</v>
      </c>
      <c r="AA5407">
        <v>-0.29699999999999999</v>
      </c>
      <c r="AB5407">
        <v>-0.29699999999999999</v>
      </c>
      <c r="AC5407">
        <v>-0.29699999999999999</v>
      </c>
      <c r="AD5407">
        <v>-0.29699999999999999</v>
      </c>
    </row>
    <row r="5408" spans="2:30" ht="15" customHeight="1" x14ac:dyDescent="0.45">
      <c r="B5408" t="s">
        <v>419</v>
      </c>
      <c r="C5408" t="s">
        <v>192</v>
      </c>
      <c r="D5408" t="s">
        <v>1253</v>
      </c>
      <c r="E5408" t="s">
        <v>1254</v>
      </c>
      <c r="F5408" t="s">
        <v>7485</v>
      </c>
      <c r="G5408" t="s">
        <v>422</v>
      </c>
      <c r="H5408" t="s">
        <v>1256</v>
      </c>
      <c r="I5408" t="s">
        <v>1257</v>
      </c>
      <c r="J5408">
        <v>1</v>
      </c>
      <c r="K5408">
        <v>-153.93799999999999</v>
      </c>
      <c r="L5408">
        <v>-172.86199999999999</v>
      </c>
      <c r="M5408">
        <v>-181.86</v>
      </c>
      <c r="N5408">
        <v>-142.61199999999999</v>
      </c>
      <c r="O5408">
        <v>-153.51499999999999</v>
      </c>
      <c r="P5408">
        <v>-137.08000000000001</v>
      </c>
      <c r="Q5408">
        <v>-132.55799999999999</v>
      </c>
      <c r="R5408">
        <v>-130.279</v>
      </c>
      <c r="S5408">
        <v>-128.285</v>
      </c>
      <c r="T5408">
        <v>-126.12</v>
      </c>
      <c r="U5408">
        <v>-126.12</v>
      </c>
      <c r="V5408">
        <v>-126.12</v>
      </c>
      <c r="W5408">
        <v>-126.12</v>
      </c>
      <c r="X5408">
        <v>-126.12</v>
      </c>
      <c r="Y5408">
        <v>-126.12</v>
      </c>
      <c r="Z5408">
        <v>-126.12</v>
      </c>
      <c r="AA5408">
        <v>-126.12</v>
      </c>
      <c r="AB5408">
        <v>-126.12</v>
      </c>
      <c r="AC5408">
        <v>-126.12</v>
      </c>
      <c r="AD5408">
        <v>-126.12</v>
      </c>
    </row>
    <row r="5409" spans="2:30" ht="15" customHeight="1" x14ac:dyDescent="0.45">
      <c r="B5409" t="s">
        <v>419</v>
      </c>
      <c r="C5409" t="s">
        <v>192</v>
      </c>
      <c r="D5409" t="s">
        <v>1258</v>
      </c>
      <c r="E5409" t="s">
        <v>1259</v>
      </c>
      <c r="F5409" t="s">
        <v>7486</v>
      </c>
      <c r="G5409" t="s">
        <v>422</v>
      </c>
      <c r="H5409" t="s">
        <v>1261</v>
      </c>
      <c r="I5409" t="s">
        <v>1216</v>
      </c>
      <c r="J5409">
        <v>2</v>
      </c>
      <c r="K5409" t="e">
        <f>#N/A</f>
        <v>#N/A</v>
      </c>
      <c r="L5409" t="e">
        <f>#N/A</f>
        <v>#N/A</v>
      </c>
      <c r="M5409" t="e">
        <f>#N/A</f>
        <v>#N/A</v>
      </c>
      <c r="N5409" t="e">
        <f>#N/A</f>
        <v>#N/A</v>
      </c>
      <c r="O5409" t="e">
        <f>#N/A</f>
        <v>#N/A</v>
      </c>
      <c r="P5409" t="e">
        <f>#N/A</f>
        <v>#N/A</v>
      </c>
      <c r="Q5409" t="e">
        <f>#N/A</f>
        <v>#N/A</v>
      </c>
      <c r="R5409" t="e">
        <f>#N/A</f>
        <v>#N/A</v>
      </c>
      <c r="S5409" t="e">
        <f>#N/A</f>
        <v>#N/A</v>
      </c>
      <c r="T5409" t="e">
        <f>#N/A</f>
        <v>#N/A</v>
      </c>
      <c r="U5409" t="e">
        <f>#N/A</f>
        <v>#N/A</v>
      </c>
      <c r="V5409" t="e">
        <f>#N/A</f>
        <v>#N/A</v>
      </c>
      <c r="W5409" t="e">
        <f>#N/A</f>
        <v>#N/A</v>
      </c>
      <c r="X5409" t="e">
        <f>#N/A</f>
        <v>#N/A</v>
      </c>
      <c r="Y5409" t="e">
        <f>#N/A</f>
        <v>#N/A</v>
      </c>
      <c r="Z5409" t="e">
        <f>#N/A</f>
        <v>#N/A</v>
      </c>
      <c r="AA5409" t="e">
        <f>#N/A</f>
        <v>#N/A</v>
      </c>
      <c r="AB5409" t="e">
        <f>#N/A</f>
        <v>#N/A</v>
      </c>
      <c r="AC5409" t="e">
        <f>#N/A</f>
        <v>#N/A</v>
      </c>
      <c r="AD5409" t="e">
        <f>#N/A</f>
        <v>#N/A</v>
      </c>
    </row>
    <row r="5410" spans="2:30" ht="15" customHeight="1" x14ac:dyDescent="0.45">
      <c r="B5410" t="s">
        <v>419</v>
      </c>
      <c r="C5410" t="s">
        <v>192</v>
      </c>
      <c r="D5410" t="s">
        <v>1262</v>
      </c>
      <c r="E5410" t="s">
        <v>1263</v>
      </c>
      <c r="F5410" t="s">
        <v>7487</v>
      </c>
      <c r="G5410" t="s">
        <v>422</v>
      </c>
      <c r="H5410" t="s">
        <v>1265</v>
      </c>
      <c r="I5410" t="s">
        <v>1257</v>
      </c>
      <c r="J5410">
        <v>2</v>
      </c>
      <c r="K5410">
        <v>0</v>
      </c>
      <c r="L5410">
        <v>0</v>
      </c>
      <c r="M5410">
        <v>0</v>
      </c>
      <c r="N5410">
        <v>0</v>
      </c>
      <c r="O5410">
        <v>0</v>
      </c>
      <c r="P5410">
        <v>0</v>
      </c>
      <c r="Q5410">
        <v>0</v>
      </c>
      <c r="R5410">
        <v>0</v>
      </c>
      <c r="S5410">
        <v>0</v>
      </c>
      <c r="T5410">
        <v>0</v>
      </c>
      <c r="U5410">
        <v>0</v>
      </c>
      <c r="V5410">
        <v>0</v>
      </c>
      <c r="W5410">
        <v>0</v>
      </c>
      <c r="X5410">
        <v>0</v>
      </c>
      <c r="Y5410">
        <v>0</v>
      </c>
      <c r="Z5410">
        <v>0</v>
      </c>
      <c r="AA5410">
        <v>0</v>
      </c>
      <c r="AB5410">
        <v>0</v>
      </c>
      <c r="AC5410">
        <v>0</v>
      </c>
      <c r="AD5410">
        <v>0</v>
      </c>
    </row>
    <row r="5411" spans="2:30" ht="15" customHeight="1" x14ac:dyDescent="0.45">
      <c r="B5411" t="s">
        <v>419</v>
      </c>
      <c r="C5411" t="s">
        <v>192</v>
      </c>
      <c r="D5411" t="s">
        <v>1266</v>
      </c>
      <c r="E5411" t="s">
        <v>1267</v>
      </c>
      <c r="F5411" t="s">
        <v>7488</v>
      </c>
      <c r="G5411" t="s">
        <v>422</v>
      </c>
      <c r="H5411" t="s">
        <v>1215</v>
      </c>
      <c r="I5411" t="s">
        <v>1216</v>
      </c>
      <c r="J5411">
        <v>2</v>
      </c>
      <c r="K5411" t="e">
        <f>#N/A</f>
        <v>#N/A</v>
      </c>
      <c r="L5411" t="e">
        <f>#N/A</f>
        <v>#N/A</v>
      </c>
      <c r="M5411" t="e">
        <f>#N/A</f>
        <v>#N/A</v>
      </c>
      <c r="N5411" t="e">
        <f>#N/A</f>
        <v>#N/A</v>
      </c>
      <c r="O5411" t="e">
        <f>#N/A</f>
        <v>#N/A</v>
      </c>
      <c r="P5411" t="e">
        <f>#N/A</f>
        <v>#N/A</v>
      </c>
      <c r="Q5411" t="e">
        <f>#N/A</f>
        <v>#N/A</v>
      </c>
      <c r="R5411" t="e">
        <f>#N/A</f>
        <v>#N/A</v>
      </c>
      <c r="S5411" t="e">
        <f>#N/A</f>
        <v>#N/A</v>
      </c>
      <c r="T5411" t="e">
        <f>#N/A</f>
        <v>#N/A</v>
      </c>
      <c r="U5411" t="e">
        <f>#N/A</f>
        <v>#N/A</v>
      </c>
      <c r="V5411" t="e">
        <f>#N/A</f>
        <v>#N/A</v>
      </c>
      <c r="W5411" t="e">
        <f>#N/A</f>
        <v>#N/A</v>
      </c>
      <c r="X5411" t="e">
        <f>#N/A</f>
        <v>#N/A</v>
      </c>
      <c r="Y5411" t="e">
        <f>#N/A</f>
        <v>#N/A</v>
      </c>
      <c r="Z5411" t="e">
        <f>#N/A</f>
        <v>#N/A</v>
      </c>
      <c r="AA5411" t="e">
        <f>#N/A</f>
        <v>#N/A</v>
      </c>
      <c r="AB5411" t="e">
        <f>#N/A</f>
        <v>#N/A</v>
      </c>
      <c r="AC5411" t="e">
        <f>#N/A</f>
        <v>#N/A</v>
      </c>
      <c r="AD5411" t="e">
        <f>#N/A</f>
        <v>#N/A</v>
      </c>
    </row>
    <row r="5412" spans="2:30" ht="15" customHeight="1" x14ac:dyDescent="0.45">
      <c r="B5412" t="s">
        <v>419</v>
      </c>
      <c r="C5412" t="s">
        <v>192</v>
      </c>
      <c r="D5412" t="s">
        <v>1269</v>
      </c>
      <c r="E5412" t="s">
        <v>1270</v>
      </c>
      <c r="F5412" t="s">
        <v>7489</v>
      </c>
      <c r="G5412" t="s">
        <v>422</v>
      </c>
      <c r="H5412" t="s">
        <v>964</v>
      </c>
      <c r="I5412" t="s">
        <v>1216</v>
      </c>
      <c r="J5412">
        <v>2</v>
      </c>
      <c r="K5412">
        <v>1.077</v>
      </c>
      <c r="L5412">
        <v>0.85499999999999998</v>
      </c>
      <c r="M5412">
        <v>0.77800000000000002</v>
      </c>
      <c r="N5412">
        <v>0.68400000000000005</v>
      </c>
      <c r="O5412">
        <v>0.71</v>
      </c>
      <c r="P5412">
        <v>0.67</v>
      </c>
      <c r="Q5412">
        <v>0.66</v>
      </c>
      <c r="R5412">
        <v>0.65400000000000003</v>
      </c>
      <c r="S5412">
        <v>0.64900000000000002</v>
      </c>
      <c r="T5412">
        <v>0.64400000000000002</v>
      </c>
      <c r="U5412">
        <v>0.64400000000000002</v>
      </c>
      <c r="V5412">
        <v>0.64400000000000002</v>
      </c>
      <c r="W5412">
        <v>0.64400000000000002</v>
      </c>
      <c r="X5412">
        <v>0.64400000000000002</v>
      </c>
      <c r="Y5412">
        <v>0.64400000000000002</v>
      </c>
      <c r="Z5412">
        <v>0.64400000000000002</v>
      </c>
      <c r="AA5412">
        <v>0.64400000000000002</v>
      </c>
      <c r="AB5412">
        <v>0.64400000000000002</v>
      </c>
      <c r="AC5412">
        <v>0.64400000000000002</v>
      </c>
      <c r="AD5412">
        <v>0.64400000000000002</v>
      </c>
    </row>
    <row r="5413" spans="2:30" ht="15" customHeight="1" x14ac:dyDescent="0.45">
      <c r="B5413" t="s">
        <v>419</v>
      </c>
      <c r="C5413" t="s">
        <v>192</v>
      </c>
      <c r="D5413" t="s">
        <v>1272</v>
      </c>
      <c r="E5413" t="s">
        <v>1273</v>
      </c>
      <c r="F5413" t="s">
        <v>7490</v>
      </c>
      <c r="G5413" t="s">
        <v>422</v>
      </c>
      <c r="H5413" t="s">
        <v>1223</v>
      </c>
      <c r="I5413" t="s">
        <v>1216</v>
      </c>
      <c r="J5413">
        <v>2</v>
      </c>
      <c r="K5413" t="e">
        <f>#N/A</f>
        <v>#N/A</v>
      </c>
      <c r="L5413" t="e">
        <f>#N/A</f>
        <v>#N/A</v>
      </c>
      <c r="M5413" t="e">
        <f>#N/A</f>
        <v>#N/A</v>
      </c>
      <c r="N5413" t="e">
        <f>#N/A</f>
        <v>#N/A</v>
      </c>
      <c r="O5413" t="e">
        <f>#N/A</f>
        <v>#N/A</v>
      </c>
      <c r="P5413" t="e">
        <f>#N/A</f>
        <v>#N/A</v>
      </c>
      <c r="Q5413" t="e">
        <f>#N/A</f>
        <v>#N/A</v>
      </c>
      <c r="R5413" t="e">
        <f>#N/A</f>
        <v>#N/A</v>
      </c>
      <c r="S5413" t="e">
        <f>#N/A</f>
        <v>#N/A</v>
      </c>
      <c r="T5413" t="e">
        <f>#N/A</f>
        <v>#N/A</v>
      </c>
      <c r="U5413" t="e">
        <f>#N/A</f>
        <v>#N/A</v>
      </c>
      <c r="V5413" t="e">
        <f>#N/A</f>
        <v>#N/A</v>
      </c>
      <c r="W5413" t="e">
        <f>#N/A</f>
        <v>#N/A</v>
      </c>
      <c r="X5413" t="e">
        <f>#N/A</f>
        <v>#N/A</v>
      </c>
      <c r="Y5413" t="e">
        <f>#N/A</f>
        <v>#N/A</v>
      </c>
      <c r="Z5413" t="e">
        <f>#N/A</f>
        <v>#N/A</v>
      </c>
      <c r="AA5413" t="e">
        <f>#N/A</f>
        <v>#N/A</v>
      </c>
      <c r="AB5413" t="e">
        <f>#N/A</f>
        <v>#N/A</v>
      </c>
      <c r="AC5413" t="e">
        <f>#N/A</f>
        <v>#N/A</v>
      </c>
      <c r="AD5413" t="e">
        <f>#N/A</f>
        <v>#N/A</v>
      </c>
    </row>
    <row r="5414" spans="2:30" ht="15" customHeight="1" x14ac:dyDescent="0.45">
      <c r="B5414" t="s">
        <v>419</v>
      </c>
      <c r="C5414" t="s">
        <v>192</v>
      </c>
      <c r="D5414" t="s">
        <v>1275</v>
      </c>
      <c r="E5414" t="s">
        <v>1276</v>
      </c>
      <c r="F5414" t="s">
        <v>7491</v>
      </c>
      <c r="G5414" t="s">
        <v>422</v>
      </c>
      <c r="H5414" t="s">
        <v>1227</v>
      </c>
      <c r="I5414" t="s">
        <v>1216</v>
      </c>
      <c r="J5414">
        <v>2</v>
      </c>
      <c r="K5414">
        <v>0</v>
      </c>
      <c r="L5414">
        <v>0</v>
      </c>
      <c r="M5414">
        <v>0</v>
      </c>
      <c r="N5414">
        <v>0</v>
      </c>
      <c r="O5414">
        <v>0</v>
      </c>
      <c r="P5414">
        <v>0</v>
      </c>
      <c r="Q5414">
        <v>0</v>
      </c>
      <c r="R5414">
        <v>0</v>
      </c>
      <c r="S5414">
        <v>0</v>
      </c>
      <c r="T5414">
        <v>0</v>
      </c>
      <c r="U5414">
        <v>0</v>
      </c>
      <c r="V5414">
        <v>0</v>
      </c>
      <c r="W5414">
        <v>0</v>
      </c>
      <c r="X5414">
        <v>0</v>
      </c>
      <c r="Y5414">
        <v>0</v>
      </c>
      <c r="Z5414">
        <v>0</v>
      </c>
      <c r="AA5414">
        <v>0</v>
      </c>
      <c r="AB5414">
        <v>0</v>
      </c>
      <c r="AC5414">
        <v>0</v>
      </c>
      <c r="AD5414">
        <v>0</v>
      </c>
    </row>
    <row r="5415" spans="2:30" ht="15" customHeight="1" x14ac:dyDescent="0.45">
      <c r="B5415" t="s">
        <v>419</v>
      </c>
      <c r="C5415" t="s">
        <v>192</v>
      </c>
      <c r="D5415" t="s">
        <v>1278</v>
      </c>
      <c r="E5415" t="s">
        <v>1279</v>
      </c>
      <c r="F5415" t="s">
        <v>7492</v>
      </c>
      <c r="G5415" t="s">
        <v>422</v>
      </c>
      <c r="H5415" t="s">
        <v>1231</v>
      </c>
      <c r="I5415" t="s">
        <v>1216</v>
      </c>
      <c r="J5415">
        <v>2</v>
      </c>
      <c r="K5415">
        <v>1.0999999999999999E-2</v>
      </c>
      <c r="L5415">
        <v>1.0999999999999999E-2</v>
      </c>
      <c r="M5415">
        <v>0.01</v>
      </c>
      <c r="N5415">
        <v>0.01</v>
      </c>
      <c r="O5415">
        <v>0.01</v>
      </c>
      <c r="P5415">
        <v>1.2E-2</v>
      </c>
      <c r="Q5415">
        <v>1.2999999999999999E-2</v>
      </c>
      <c r="R5415">
        <v>1.4999999999999999E-2</v>
      </c>
      <c r="S5415">
        <v>1.6E-2</v>
      </c>
      <c r="T5415">
        <v>1.7999999999999999E-2</v>
      </c>
      <c r="U5415">
        <v>0.02</v>
      </c>
      <c r="V5415">
        <v>2.1999999999999999E-2</v>
      </c>
      <c r="W5415">
        <v>2.4E-2</v>
      </c>
      <c r="X5415">
        <v>2.7E-2</v>
      </c>
      <c r="Y5415">
        <v>2.9000000000000001E-2</v>
      </c>
      <c r="Z5415">
        <v>3.2000000000000001E-2</v>
      </c>
      <c r="AA5415">
        <v>3.5000000000000003E-2</v>
      </c>
      <c r="AB5415">
        <v>3.7999999999999999E-2</v>
      </c>
      <c r="AC5415">
        <v>4.2000000000000003E-2</v>
      </c>
      <c r="AD5415">
        <v>4.4999999999999998E-2</v>
      </c>
    </row>
    <row r="5416" spans="2:30" ht="15" customHeight="1" x14ac:dyDescent="0.45">
      <c r="B5416" t="s">
        <v>419</v>
      </c>
      <c r="C5416" t="s">
        <v>192</v>
      </c>
      <c r="D5416" t="s">
        <v>1281</v>
      </c>
      <c r="E5416" t="s">
        <v>1282</v>
      </c>
      <c r="F5416" t="s">
        <v>7493</v>
      </c>
      <c r="G5416" t="s">
        <v>422</v>
      </c>
      <c r="H5416" t="s">
        <v>1235</v>
      </c>
      <c r="I5416" t="s">
        <v>1216</v>
      </c>
      <c r="J5416">
        <v>2</v>
      </c>
      <c r="K5416">
        <v>0.14799999999999999</v>
      </c>
      <c r="L5416">
        <v>0.14099999999999999</v>
      </c>
      <c r="M5416">
        <v>0.125</v>
      </c>
      <c r="N5416">
        <v>0.121</v>
      </c>
      <c r="O5416">
        <v>0.123</v>
      </c>
      <c r="P5416">
        <v>0.127</v>
      </c>
      <c r="Q5416">
        <v>0.13200000000000001</v>
      </c>
      <c r="R5416">
        <v>0.13600000000000001</v>
      </c>
      <c r="S5416">
        <v>0.14099999999999999</v>
      </c>
      <c r="T5416">
        <v>0.14699999999999999</v>
      </c>
      <c r="U5416">
        <v>0.153</v>
      </c>
      <c r="V5416">
        <v>0.158</v>
      </c>
      <c r="W5416">
        <v>0.16300000000000001</v>
      </c>
      <c r="X5416">
        <v>0.16800000000000001</v>
      </c>
      <c r="Y5416">
        <v>0.17299999999999999</v>
      </c>
      <c r="Z5416">
        <v>0.17699999999999999</v>
      </c>
      <c r="AA5416">
        <v>0.182</v>
      </c>
      <c r="AB5416">
        <v>0.186</v>
      </c>
      <c r="AC5416">
        <v>0.19</v>
      </c>
      <c r="AD5416">
        <v>0.19500000000000001</v>
      </c>
    </row>
    <row r="5417" spans="2:30" ht="15" customHeight="1" x14ac:dyDescent="0.45">
      <c r="B5417" t="s">
        <v>419</v>
      </c>
      <c r="C5417" t="s">
        <v>192</v>
      </c>
      <c r="D5417" t="s">
        <v>1284</v>
      </c>
      <c r="E5417" t="s">
        <v>1285</v>
      </c>
      <c r="F5417" t="s">
        <v>7494</v>
      </c>
      <c r="G5417" t="s">
        <v>422</v>
      </c>
      <c r="H5417" t="s">
        <v>1239</v>
      </c>
      <c r="I5417" t="s">
        <v>1216</v>
      </c>
      <c r="J5417">
        <v>2</v>
      </c>
      <c r="K5417">
        <v>0.14699999999999999</v>
      </c>
      <c r="L5417">
        <v>0.153</v>
      </c>
      <c r="M5417">
        <v>0.159</v>
      </c>
      <c r="N5417">
        <v>0.16600000000000001</v>
      </c>
      <c r="O5417">
        <v>0.17199999999999999</v>
      </c>
      <c r="P5417">
        <v>0.17899999999999999</v>
      </c>
      <c r="Q5417">
        <v>0.186</v>
      </c>
      <c r="R5417">
        <v>0.19400000000000001</v>
      </c>
      <c r="S5417">
        <v>0.20200000000000001</v>
      </c>
      <c r="T5417">
        <v>0.21</v>
      </c>
      <c r="U5417">
        <v>0.218</v>
      </c>
      <c r="V5417">
        <v>0.22700000000000001</v>
      </c>
      <c r="W5417">
        <v>0.23599999999999999</v>
      </c>
      <c r="X5417">
        <v>0.245</v>
      </c>
      <c r="Y5417">
        <v>0.255</v>
      </c>
      <c r="Z5417">
        <v>0.26500000000000001</v>
      </c>
      <c r="AA5417">
        <v>0.27600000000000002</v>
      </c>
      <c r="AB5417">
        <v>0.28699999999999998</v>
      </c>
      <c r="AC5417">
        <v>0.29899999999999999</v>
      </c>
      <c r="AD5417">
        <v>0.31</v>
      </c>
    </row>
    <row r="5418" spans="2:30" ht="15" customHeight="1" x14ac:dyDescent="0.45">
      <c r="B5418" t="s">
        <v>419</v>
      </c>
      <c r="C5418" t="s">
        <v>192</v>
      </c>
      <c r="D5418" t="s">
        <v>1287</v>
      </c>
      <c r="E5418" t="s">
        <v>1288</v>
      </c>
      <c r="F5418" t="s">
        <v>7495</v>
      </c>
      <c r="G5418" t="s">
        <v>422</v>
      </c>
      <c r="H5418" t="s">
        <v>1243</v>
      </c>
      <c r="I5418" t="s">
        <v>1216</v>
      </c>
      <c r="J5418">
        <v>2</v>
      </c>
      <c r="K5418" t="e">
        <f>#N/A</f>
        <v>#N/A</v>
      </c>
      <c r="L5418" t="e">
        <f>#N/A</f>
        <v>#N/A</v>
      </c>
      <c r="M5418" t="e">
        <f>#N/A</f>
        <v>#N/A</v>
      </c>
      <c r="N5418" t="e">
        <f>#N/A</f>
        <v>#N/A</v>
      </c>
      <c r="O5418" t="e">
        <f>#N/A</f>
        <v>#N/A</v>
      </c>
      <c r="P5418" t="e">
        <f>#N/A</f>
        <v>#N/A</v>
      </c>
      <c r="Q5418" t="e">
        <f>#N/A</f>
        <v>#N/A</v>
      </c>
      <c r="R5418" t="e">
        <f>#N/A</f>
        <v>#N/A</v>
      </c>
      <c r="S5418" t="e">
        <f>#N/A</f>
        <v>#N/A</v>
      </c>
      <c r="T5418" t="e">
        <f>#N/A</f>
        <v>#N/A</v>
      </c>
      <c r="U5418" t="e">
        <f>#N/A</f>
        <v>#N/A</v>
      </c>
      <c r="V5418" t="e">
        <f>#N/A</f>
        <v>#N/A</v>
      </c>
      <c r="W5418" t="e">
        <f>#N/A</f>
        <v>#N/A</v>
      </c>
      <c r="X5418" t="e">
        <f>#N/A</f>
        <v>#N/A</v>
      </c>
      <c r="Y5418" t="e">
        <f>#N/A</f>
        <v>#N/A</v>
      </c>
      <c r="Z5418" t="e">
        <f>#N/A</f>
        <v>#N/A</v>
      </c>
      <c r="AA5418" t="e">
        <f>#N/A</f>
        <v>#N/A</v>
      </c>
      <c r="AB5418" t="e">
        <f>#N/A</f>
        <v>#N/A</v>
      </c>
      <c r="AC5418" t="e">
        <f>#N/A</f>
        <v>#N/A</v>
      </c>
      <c r="AD5418" t="e">
        <f>#N/A</f>
        <v>#N/A</v>
      </c>
    </row>
    <row r="5419" spans="2:30" ht="15" customHeight="1" x14ac:dyDescent="0.45">
      <c r="B5419" t="s">
        <v>419</v>
      </c>
      <c r="C5419" t="s">
        <v>192</v>
      </c>
      <c r="D5419" t="s">
        <v>1290</v>
      </c>
      <c r="E5419" t="s">
        <v>1291</v>
      </c>
      <c r="F5419" t="s">
        <v>7496</v>
      </c>
      <c r="G5419" t="s">
        <v>422</v>
      </c>
      <c r="H5419" t="s">
        <v>1293</v>
      </c>
      <c r="I5419" t="s">
        <v>1216</v>
      </c>
      <c r="J5419">
        <v>2</v>
      </c>
      <c r="K5419">
        <v>0.41399999999999998</v>
      </c>
      <c r="L5419">
        <v>0.28100000000000003</v>
      </c>
      <c r="M5419">
        <v>0.249</v>
      </c>
      <c r="N5419">
        <v>0.249</v>
      </c>
      <c r="O5419">
        <v>0.249</v>
      </c>
      <c r="P5419">
        <v>0.249</v>
      </c>
      <c r="Q5419">
        <v>0.249</v>
      </c>
      <c r="R5419">
        <v>0.249</v>
      </c>
      <c r="S5419">
        <v>0.249</v>
      </c>
      <c r="T5419">
        <v>0.249</v>
      </c>
      <c r="U5419">
        <v>0.249</v>
      </c>
      <c r="V5419">
        <v>0.249</v>
      </c>
      <c r="W5419">
        <v>0.249</v>
      </c>
      <c r="X5419">
        <v>0.249</v>
      </c>
      <c r="Y5419">
        <v>0.249</v>
      </c>
      <c r="Z5419">
        <v>0.249</v>
      </c>
      <c r="AA5419">
        <v>0.249</v>
      </c>
      <c r="AB5419">
        <v>0.249</v>
      </c>
      <c r="AC5419">
        <v>0.249</v>
      </c>
      <c r="AD5419">
        <v>0.249</v>
      </c>
    </row>
    <row r="5420" spans="2:30" ht="15" customHeight="1" x14ac:dyDescent="0.45">
      <c r="B5420" t="s">
        <v>419</v>
      </c>
      <c r="C5420" t="s">
        <v>192</v>
      </c>
      <c r="D5420" t="s">
        <v>1294</v>
      </c>
      <c r="E5420" t="s">
        <v>1295</v>
      </c>
      <c r="F5420" t="s">
        <v>7497</v>
      </c>
      <c r="G5420" t="s">
        <v>422</v>
      </c>
      <c r="H5420" t="s">
        <v>1297</v>
      </c>
      <c r="I5420" t="s">
        <v>1216</v>
      </c>
      <c r="J5420">
        <v>2</v>
      </c>
      <c r="K5420" t="e">
        <f>#N/A</f>
        <v>#N/A</v>
      </c>
      <c r="L5420" t="e">
        <f>#N/A</f>
        <v>#N/A</v>
      </c>
      <c r="M5420" t="e">
        <f>#N/A</f>
        <v>#N/A</v>
      </c>
      <c r="N5420" t="e">
        <f>#N/A</f>
        <v>#N/A</v>
      </c>
      <c r="O5420" t="e">
        <f>#N/A</f>
        <v>#N/A</v>
      </c>
      <c r="P5420" t="e">
        <f>#N/A</f>
        <v>#N/A</v>
      </c>
      <c r="Q5420" t="e">
        <f>#N/A</f>
        <v>#N/A</v>
      </c>
      <c r="R5420" t="e">
        <f>#N/A</f>
        <v>#N/A</v>
      </c>
      <c r="S5420" t="e">
        <f>#N/A</f>
        <v>#N/A</v>
      </c>
      <c r="T5420" t="e">
        <f>#N/A</f>
        <v>#N/A</v>
      </c>
      <c r="U5420" t="e">
        <f>#N/A</f>
        <v>#N/A</v>
      </c>
      <c r="V5420" t="e">
        <f>#N/A</f>
        <v>#N/A</v>
      </c>
      <c r="W5420" t="e">
        <f>#N/A</f>
        <v>#N/A</v>
      </c>
      <c r="X5420" t="e">
        <f>#N/A</f>
        <v>#N/A</v>
      </c>
      <c r="Y5420" t="e">
        <f>#N/A</f>
        <v>#N/A</v>
      </c>
      <c r="Z5420" t="e">
        <f>#N/A</f>
        <v>#N/A</v>
      </c>
      <c r="AA5420" t="e">
        <f>#N/A</f>
        <v>#N/A</v>
      </c>
      <c r="AB5420" t="e">
        <f>#N/A</f>
        <v>#N/A</v>
      </c>
      <c r="AC5420" t="e">
        <f>#N/A</f>
        <v>#N/A</v>
      </c>
      <c r="AD5420" t="e">
        <f>#N/A</f>
        <v>#N/A</v>
      </c>
    </row>
    <row r="5421" spans="2:30" ht="15" customHeight="1" x14ac:dyDescent="0.45">
      <c r="B5421" t="s">
        <v>419</v>
      </c>
      <c r="C5421" t="s">
        <v>192</v>
      </c>
      <c r="D5421" t="s">
        <v>1298</v>
      </c>
      <c r="E5421" t="s">
        <v>1034</v>
      </c>
      <c r="F5421" t="s">
        <v>7417</v>
      </c>
      <c r="G5421" t="s">
        <v>422</v>
      </c>
      <c r="H5421" t="s">
        <v>1005</v>
      </c>
      <c r="I5421" t="s">
        <v>1216</v>
      </c>
      <c r="J5421">
        <v>1</v>
      </c>
      <c r="K5421">
        <v>-0.66300000000000003</v>
      </c>
      <c r="L5421">
        <v>-0.57399999999999995</v>
      </c>
      <c r="M5421">
        <v>-0.52900000000000003</v>
      </c>
      <c r="N5421">
        <v>-0.435</v>
      </c>
      <c r="O5421">
        <v>-0.46100000000000002</v>
      </c>
      <c r="P5421">
        <v>-0.42099999999999999</v>
      </c>
      <c r="Q5421">
        <v>-0.41</v>
      </c>
      <c r="R5421">
        <v>-0.40500000000000003</v>
      </c>
      <c r="S5421">
        <v>-0.4</v>
      </c>
      <c r="T5421">
        <v>-0.39500000000000002</v>
      </c>
      <c r="U5421">
        <v>-0.39500000000000002</v>
      </c>
      <c r="V5421">
        <v>-0.39500000000000002</v>
      </c>
      <c r="W5421">
        <v>-0.39500000000000002</v>
      </c>
      <c r="X5421">
        <v>-0.39500000000000002</v>
      </c>
      <c r="Y5421">
        <v>-0.39500000000000002</v>
      </c>
      <c r="Z5421">
        <v>-0.39500000000000002</v>
      </c>
      <c r="AA5421">
        <v>-0.39500000000000002</v>
      </c>
      <c r="AB5421">
        <v>-0.39500000000000002</v>
      </c>
      <c r="AC5421">
        <v>-0.39500000000000002</v>
      </c>
      <c r="AD5421">
        <v>-0.39500000000000002</v>
      </c>
    </row>
    <row r="5422" spans="2:30" ht="15" customHeight="1" x14ac:dyDescent="0.45">
      <c r="B5422" t="s">
        <v>419</v>
      </c>
      <c r="C5422" t="s">
        <v>192</v>
      </c>
      <c r="D5422" t="s">
        <v>1299</v>
      </c>
      <c r="E5422" t="s">
        <v>1300</v>
      </c>
      <c r="F5422" t="s">
        <v>7498</v>
      </c>
      <c r="G5422" t="s">
        <v>422</v>
      </c>
      <c r="H5422" t="s">
        <v>1256</v>
      </c>
      <c r="I5422" t="s">
        <v>1257</v>
      </c>
      <c r="J5422">
        <v>1</v>
      </c>
      <c r="K5422">
        <v>-246.459</v>
      </c>
      <c r="L5422">
        <v>-213.54900000000001</v>
      </c>
      <c r="M5422">
        <v>-196.779</v>
      </c>
      <c r="N5422">
        <v>-161.59899999999999</v>
      </c>
      <c r="O5422">
        <v>-171.37200000000001</v>
      </c>
      <c r="P5422">
        <v>-156.63999999999999</v>
      </c>
      <c r="Q5422">
        <v>-152.58699999999999</v>
      </c>
      <c r="R5422">
        <v>-150.54400000000001</v>
      </c>
      <c r="S5422">
        <v>-148.75700000000001</v>
      </c>
      <c r="T5422">
        <v>-146.816</v>
      </c>
      <c r="U5422">
        <v>-146.816</v>
      </c>
      <c r="V5422">
        <v>-146.816</v>
      </c>
      <c r="W5422">
        <v>-146.816</v>
      </c>
      <c r="X5422">
        <v>-146.816</v>
      </c>
      <c r="Y5422">
        <v>-146.816</v>
      </c>
      <c r="Z5422">
        <v>-146.816</v>
      </c>
      <c r="AA5422">
        <v>-146.816</v>
      </c>
      <c r="AB5422">
        <v>-146.816</v>
      </c>
      <c r="AC5422">
        <v>-146.816</v>
      </c>
      <c r="AD5422">
        <v>-146.816</v>
      </c>
    </row>
    <row r="5423" spans="2:30" ht="15" customHeight="1" x14ac:dyDescent="0.45">
      <c r="B5423" t="s">
        <v>419</v>
      </c>
      <c r="C5423" t="s">
        <v>192</v>
      </c>
      <c r="D5423" t="s">
        <v>1302</v>
      </c>
      <c r="E5423" t="s">
        <v>1303</v>
      </c>
      <c r="F5423" t="s">
        <v>7499</v>
      </c>
      <c r="G5423" t="s">
        <v>422</v>
      </c>
      <c r="H5423" t="s">
        <v>1305</v>
      </c>
      <c r="I5423" t="s">
        <v>1216</v>
      </c>
      <c r="J5423">
        <v>2</v>
      </c>
      <c r="K5423" t="e">
        <f>#N/A</f>
        <v>#N/A</v>
      </c>
      <c r="L5423" t="e">
        <f>#N/A</f>
        <v>#N/A</v>
      </c>
      <c r="M5423" t="e">
        <f>#N/A</f>
        <v>#N/A</v>
      </c>
      <c r="N5423" t="e">
        <f>#N/A</f>
        <v>#N/A</v>
      </c>
      <c r="O5423" t="e">
        <f>#N/A</f>
        <v>#N/A</v>
      </c>
      <c r="P5423" t="e">
        <f>#N/A</f>
        <v>#N/A</v>
      </c>
      <c r="Q5423" t="e">
        <f>#N/A</f>
        <v>#N/A</v>
      </c>
      <c r="R5423" t="e">
        <f>#N/A</f>
        <v>#N/A</v>
      </c>
      <c r="S5423" t="e">
        <f>#N/A</f>
        <v>#N/A</v>
      </c>
      <c r="T5423" t="e">
        <f>#N/A</f>
        <v>#N/A</v>
      </c>
      <c r="U5423" t="e">
        <f>#N/A</f>
        <v>#N/A</v>
      </c>
      <c r="V5423" t="e">
        <f>#N/A</f>
        <v>#N/A</v>
      </c>
      <c r="W5423" t="e">
        <f>#N/A</f>
        <v>#N/A</v>
      </c>
      <c r="X5423" t="e">
        <f>#N/A</f>
        <v>#N/A</v>
      </c>
      <c r="Y5423" t="e">
        <f>#N/A</f>
        <v>#N/A</v>
      </c>
      <c r="Z5423" t="e">
        <f>#N/A</f>
        <v>#N/A</v>
      </c>
      <c r="AA5423" t="e">
        <f>#N/A</f>
        <v>#N/A</v>
      </c>
      <c r="AB5423" t="e">
        <f>#N/A</f>
        <v>#N/A</v>
      </c>
      <c r="AC5423" t="e">
        <f>#N/A</f>
        <v>#N/A</v>
      </c>
      <c r="AD5423" t="e">
        <f>#N/A</f>
        <v>#N/A</v>
      </c>
    </row>
    <row r="5424" spans="2:30" ht="15" customHeight="1" x14ac:dyDescent="0.45">
      <c r="B5424" t="s">
        <v>419</v>
      </c>
      <c r="C5424" t="s">
        <v>192</v>
      </c>
      <c r="D5424" t="s">
        <v>1306</v>
      </c>
      <c r="E5424" t="s">
        <v>1307</v>
      </c>
      <c r="F5424" t="s">
        <v>7500</v>
      </c>
      <c r="G5424" t="s">
        <v>422</v>
      </c>
      <c r="H5424" t="s">
        <v>1265</v>
      </c>
      <c r="I5424" t="s">
        <v>1257</v>
      </c>
      <c r="J5424">
        <v>2</v>
      </c>
      <c r="K5424">
        <v>0</v>
      </c>
      <c r="L5424">
        <v>0</v>
      </c>
      <c r="M5424">
        <v>0</v>
      </c>
      <c r="N5424">
        <v>0</v>
      </c>
      <c r="O5424">
        <v>0</v>
      </c>
      <c r="P5424">
        <v>0</v>
      </c>
      <c r="Q5424">
        <v>0</v>
      </c>
      <c r="R5424">
        <v>0</v>
      </c>
      <c r="S5424">
        <v>0</v>
      </c>
      <c r="T5424">
        <v>0</v>
      </c>
      <c r="U5424">
        <v>0</v>
      </c>
      <c r="V5424">
        <v>0</v>
      </c>
      <c r="W5424">
        <v>0</v>
      </c>
      <c r="X5424">
        <v>0</v>
      </c>
      <c r="Y5424">
        <v>0</v>
      </c>
      <c r="Z5424">
        <v>0</v>
      </c>
      <c r="AA5424">
        <v>0</v>
      </c>
      <c r="AB5424">
        <v>0</v>
      </c>
      <c r="AC5424">
        <v>0</v>
      </c>
      <c r="AD5424">
        <v>0</v>
      </c>
    </row>
    <row r="5425" spans="2:30" ht="15" customHeight="1" x14ac:dyDescent="0.45">
      <c r="B5425" t="s">
        <v>419</v>
      </c>
      <c r="C5425" t="s">
        <v>192</v>
      </c>
      <c r="D5425" t="s">
        <v>1309</v>
      </c>
      <c r="E5425" t="s">
        <v>1310</v>
      </c>
      <c r="F5425" t="s">
        <v>7501</v>
      </c>
      <c r="G5425" t="s">
        <v>422</v>
      </c>
      <c r="H5425" t="s">
        <v>1215</v>
      </c>
      <c r="I5425" t="s">
        <v>1216</v>
      </c>
      <c r="J5425">
        <v>2</v>
      </c>
      <c r="K5425" t="e">
        <f>#N/A</f>
        <v>#N/A</v>
      </c>
      <c r="L5425" t="e">
        <f>#N/A</f>
        <v>#N/A</v>
      </c>
      <c r="M5425" t="e">
        <f>#N/A</f>
        <v>#N/A</v>
      </c>
      <c r="N5425" t="e">
        <f>#N/A</f>
        <v>#N/A</v>
      </c>
      <c r="O5425" t="e">
        <f>#N/A</f>
        <v>#N/A</v>
      </c>
      <c r="P5425" t="e">
        <f>#N/A</f>
        <v>#N/A</v>
      </c>
      <c r="Q5425" t="e">
        <f>#N/A</f>
        <v>#N/A</v>
      </c>
      <c r="R5425" t="e">
        <f>#N/A</f>
        <v>#N/A</v>
      </c>
      <c r="S5425" t="e">
        <f>#N/A</f>
        <v>#N/A</v>
      </c>
      <c r="T5425" t="e">
        <f>#N/A</f>
        <v>#N/A</v>
      </c>
      <c r="U5425" t="e">
        <f>#N/A</f>
        <v>#N/A</v>
      </c>
      <c r="V5425" t="e">
        <f>#N/A</f>
        <v>#N/A</v>
      </c>
      <c r="W5425" t="e">
        <f>#N/A</f>
        <v>#N/A</v>
      </c>
      <c r="X5425" t="e">
        <f>#N/A</f>
        <v>#N/A</v>
      </c>
      <c r="Y5425" t="e">
        <f>#N/A</f>
        <v>#N/A</v>
      </c>
      <c r="Z5425" t="e">
        <f>#N/A</f>
        <v>#N/A</v>
      </c>
      <c r="AA5425" t="e">
        <f>#N/A</f>
        <v>#N/A</v>
      </c>
      <c r="AB5425" t="e">
        <f>#N/A</f>
        <v>#N/A</v>
      </c>
      <c r="AC5425" t="e">
        <f>#N/A</f>
        <v>#N/A</v>
      </c>
      <c r="AD5425" t="e">
        <f>#N/A</f>
        <v>#N/A</v>
      </c>
    </row>
    <row r="5426" spans="2:30" ht="15" customHeight="1" x14ac:dyDescent="0.45">
      <c r="B5426" t="s">
        <v>419</v>
      </c>
      <c r="C5426" t="s">
        <v>192</v>
      </c>
      <c r="D5426" t="s">
        <v>1312</v>
      </c>
      <c r="E5426" t="s">
        <v>1313</v>
      </c>
      <c r="F5426" t="s">
        <v>7502</v>
      </c>
      <c r="G5426" t="s">
        <v>422</v>
      </c>
      <c r="H5426" t="s">
        <v>964</v>
      </c>
      <c r="I5426" t="s">
        <v>1216</v>
      </c>
      <c r="J5426">
        <v>2</v>
      </c>
      <c r="K5426">
        <v>0.67100000000000004</v>
      </c>
      <c r="L5426">
        <v>0.57799999999999996</v>
      </c>
      <c r="M5426">
        <v>0.54300000000000004</v>
      </c>
      <c r="N5426">
        <v>0.48199999999999998</v>
      </c>
      <c r="O5426">
        <v>0.499</v>
      </c>
      <c r="P5426">
        <v>0.47399999999999998</v>
      </c>
      <c r="Q5426">
        <v>0.46700000000000003</v>
      </c>
      <c r="R5426">
        <v>0.46300000000000002</v>
      </c>
      <c r="S5426">
        <v>0.46</v>
      </c>
      <c r="T5426">
        <v>0.45700000000000002</v>
      </c>
      <c r="U5426">
        <v>0.45700000000000002</v>
      </c>
      <c r="V5426">
        <v>0.45700000000000002</v>
      </c>
      <c r="W5426">
        <v>0.45700000000000002</v>
      </c>
      <c r="X5426">
        <v>0.45700000000000002</v>
      </c>
      <c r="Y5426">
        <v>0.45700000000000002</v>
      </c>
      <c r="Z5426">
        <v>0.45700000000000002</v>
      </c>
      <c r="AA5426">
        <v>0.45700000000000002</v>
      </c>
      <c r="AB5426">
        <v>0.45700000000000002</v>
      </c>
      <c r="AC5426">
        <v>0.45700000000000002</v>
      </c>
      <c r="AD5426">
        <v>0.45700000000000002</v>
      </c>
    </row>
    <row r="5427" spans="2:30" ht="15" customHeight="1" x14ac:dyDescent="0.45">
      <c r="B5427" t="s">
        <v>419</v>
      </c>
      <c r="C5427" t="s">
        <v>192</v>
      </c>
      <c r="D5427" t="s">
        <v>1315</v>
      </c>
      <c r="E5427" t="s">
        <v>1316</v>
      </c>
      <c r="F5427" t="s">
        <v>7503</v>
      </c>
      <c r="G5427" t="s">
        <v>422</v>
      </c>
      <c r="H5427" t="s">
        <v>1223</v>
      </c>
      <c r="I5427" t="s">
        <v>1216</v>
      </c>
      <c r="J5427">
        <v>2</v>
      </c>
      <c r="K5427" t="e">
        <f>#N/A</f>
        <v>#N/A</v>
      </c>
      <c r="L5427" t="e">
        <f>#N/A</f>
        <v>#N/A</v>
      </c>
      <c r="M5427" t="e">
        <f>#N/A</f>
        <v>#N/A</v>
      </c>
      <c r="N5427" t="e">
        <f>#N/A</f>
        <v>#N/A</v>
      </c>
      <c r="O5427" t="e">
        <f>#N/A</f>
        <v>#N/A</v>
      </c>
      <c r="P5427" t="e">
        <f>#N/A</f>
        <v>#N/A</v>
      </c>
      <c r="Q5427" t="e">
        <f>#N/A</f>
        <v>#N/A</v>
      </c>
      <c r="R5427" t="e">
        <f>#N/A</f>
        <v>#N/A</v>
      </c>
      <c r="S5427" t="e">
        <f>#N/A</f>
        <v>#N/A</v>
      </c>
      <c r="T5427" t="e">
        <f>#N/A</f>
        <v>#N/A</v>
      </c>
      <c r="U5427" t="e">
        <f>#N/A</f>
        <v>#N/A</v>
      </c>
      <c r="V5427" t="e">
        <f>#N/A</f>
        <v>#N/A</v>
      </c>
      <c r="W5427" t="e">
        <f>#N/A</f>
        <v>#N/A</v>
      </c>
      <c r="X5427" t="e">
        <f>#N/A</f>
        <v>#N/A</v>
      </c>
      <c r="Y5427" t="e">
        <f>#N/A</f>
        <v>#N/A</v>
      </c>
      <c r="Z5427" t="e">
        <f>#N/A</f>
        <v>#N/A</v>
      </c>
      <c r="AA5427" t="e">
        <f>#N/A</f>
        <v>#N/A</v>
      </c>
      <c r="AB5427" t="e">
        <f>#N/A</f>
        <v>#N/A</v>
      </c>
      <c r="AC5427" t="e">
        <f>#N/A</f>
        <v>#N/A</v>
      </c>
      <c r="AD5427" t="e">
        <f>#N/A</f>
        <v>#N/A</v>
      </c>
    </row>
    <row r="5428" spans="2:30" ht="15" customHeight="1" x14ac:dyDescent="0.45">
      <c r="B5428" t="s">
        <v>419</v>
      </c>
      <c r="C5428" t="s">
        <v>192</v>
      </c>
      <c r="D5428" t="s">
        <v>1318</v>
      </c>
      <c r="E5428" t="s">
        <v>1319</v>
      </c>
      <c r="F5428" t="s">
        <v>7504</v>
      </c>
      <c r="G5428" t="s">
        <v>422</v>
      </c>
      <c r="H5428" t="s">
        <v>1239</v>
      </c>
      <c r="I5428" t="s">
        <v>1216</v>
      </c>
      <c r="J5428">
        <v>2</v>
      </c>
      <c r="K5428">
        <v>9.7000000000000003E-2</v>
      </c>
      <c r="L5428">
        <v>0.10100000000000001</v>
      </c>
      <c r="M5428">
        <v>0.105</v>
      </c>
      <c r="N5428">
        <v>0.109</v>
      </c>
      <c r="O5428">
        <v>0.113</v>
      </c>
      <c r="P5428">
        <v>0.11799999999999999</v>
      </c>
      <c r="Q5428">
        <v>0.123</v>
      </c>
      <c r="R5428">
        <v>0.128</v>
      </c>
      <c r="S5428">
        <v>0.13300000000000001</v>
      </c>
      <c r="T5428">
        <v>0.13800000000000001</v>
      </c>
      <c r="U5428">
        <v>0.14299999999999999</v>
      </c>
      <c r="V5428">
        <v>0.14899999999999999</v>
      </c>
      <c r="W5428">
        <v>0.155</v>
      </c>
      <c r="X5428">
        <v>0.161</v>
      </c>
      <c r="Y5428">
        <v>0.16800000000000001</v>
      </c>
      <c r="Z5428">
        <v>0.17499999999999999</v>
      </c>
      <c r="AA5428">
        <v>0.182</v>
      </c>
      <c r="AB5428">
        <v>0.189</v>
      </c>
      <c r="AC5428">
        <v>0.19600000000000001</v>
      </c>
      <c r="AD5428">
        <v>0.20399999999999999</v>
      </c>
    </row>
    <row r="5429" spans="2:30" ht="15" customHeight="1" x14ac:dyDescent="0.45">
      <c r="B5429" t="s">
        <v>419</v>
      </c>
      <c r="C5429" t="s">
        <v>192</v>
      </c>
      <c r="D5429" t="s">
        <v>1321</v>
      </c>
      <c r="E5429" t="s">
        <v>1322</v>
      </c>
      <c r="F5429" t="s">
        <v>7505</v>
      </c>
      <c r="G5429" t="s">
        <v>422</v>
      </c>
      <c r="H5429" t="s">
        <v>1243</v>
      </c>
      <c r="I5429" t="s">
        <v>1216</v>
      </c>
      <c r="J5429">
        <v>2</v>
      </c>
      <c r="K5429" t="e">
        <f>#N/A</f>
        <v>#N/A</v>
      </c>
      <c r="L5429" t="e">
        <f>#N/A</f>
        <v>#N/A</v>
      </c>
      <c r="M5429" t="e">
        <f>#N/A</f>
        <v>#N/A</v>
      </c>
      <c r="N5429" t="e">
        <f>#N/A</f>
        <v>#N/A</v>
      </c>
      <c r="O5429" t="e">
        <f>#N/A</f>
        <v>#N/A</v>
      </c>
      <c r="P5429" t="e">
        <f>#N/A</f>
        <v>#N/A</v>
      </c>
      <c r="Q5429" t="e">
        <f>#N/A</f>
        <v>#N/A</v>
      </c>
      <c r="R5429" t="e">
        <f>#N/A</f>
        <v>#N/A</v>
      </c>
      <c r="S5429" t="e">
        <f>#N/A</f>
        <v>#N/A</v>
      </c>
      <c r="T5429" t="e">
        <f>#N/A</f>
        <v>#N/A</v>
      </c>
      <c r="U5429" t="e">
        <f>#N/A</f>
        <v>#N/A</v>
      </c>
      <c r="V5429" t="e">
        <f>#N/A</f>
        <v>#N/A</v>
      </c>
      <c r="W5429" t="e">
        <f>#N/A</f>
        <v>#N/A</v>
      </c>
      <c r="X5429" t="e">
        <f>#N/A</f>
        <v>#N/A</v>
      </c>
      <c r="Y5429" t="e">
        <f>#N/A</f>
        <v>#N/A</v>
      </c>
      <c r="Z5429" t="e">
        <f>#N/A</f>
        <v>#N/A</v>
      </c>
      <c r="AA5429" t="e">
        <f>#N/A</f>
        <v>#N/A</v>
      </c>
      <c r="AB5429" t="e">
        <f>#N/A</f>
        <v>#N/A</v>
      </c>
      <c r="AC5429" t="e">
        <f>#N/A</f>
        <v>#N/A</v>
      </c>
      <c r="AD5429" t="e">
        <f>#N/A</f>
        <v>#N/A</v>
      </c>
    </row>
    <row r="5430" spans="2:30" ht="15" customHeight="1" x14ac:dyDescent="0.45">
      <c r="B5430" t="s">
        <v>419</v>
      </c>
      <c r="C5430" t="s">
        <v>192</v>
      </c>
      <c r="D5430" t="s">
        <v>1324</v>
      </c>
      <c r="E5430" t="s">
        <v>1325</v>
      </c>
      <c r="F5430" t="s">
        <v>7506</v>
      </c>
      <c r="G5430" t="s">
        <v>422</v>
      </c>
      <c r="H5430" t="s">
        <v>1327</v>
      </c>
      <c r="I5430" t="s">
        <v>1216</v>
      </c>
      <c r="J5430">
        <v>2</v>
      </c>
      <c r="K5430">
        <v>0.17499999999999999</v>
      </c>
      <c r="L5430">
        <v>0.10199999999999999</v>
      </c>
      <c r="M5430">
        <v>8.7999999999999995E-2</v>
      </c>
      <c r="N5430">
        <v>8.7999999999999995E-2</v>
      </c>
      <c r="O5430">
        <v>8.7999999999999995E-2</v>
      </c>
      <c r="P5430">
        <v>8.7999999999999995E-2</v>
      </c>
      <c r="Q5430">
        <v>8.7999999999999995E-2</v>
      </c>
      <c r="R5430">
        <v>8.7999999999999995E-2</v>
      </c>
      <c r="S5430">
        <v>8.7999999999999995E-2</v>
      </c>
      <c r="T5430">
        <v>8.7999999999999995E-2</v>
      </c>
      <c r="U5430">
        <v>8.7999999999999995E-2</v>
      </c>
      <c r="V5430">
        <v>8.7999999999999995E-2</v>
      </c>
      <c r="W5430">
        <v>8.7999999999999995E-2</v>
      </c>
      <c r="X5430">
        <v>8.7999999999999995E-2</v>
      </c>
      <c r="Y5430">
        <v>8.7999999999999995E-2</v>
      </c>
      <c r="Z5430">
        <v>8.7999999999999995E-2</v>
      </c>
      <c r="AA5430">
        <v>8.7999999999999995E-2</v>
      </c>
      <c r="AB5430">
        <v>8.7999999999999995E-2</v>
      </c>
      <c r="AC5430">
        <v>8.7999999999999995E-2</v>
      </c>
      <c r="AD5430">
        <v>8.7999999999999995E-2</v>
      </c>
    </row>
    <row r="5431" spans="2:30" ht="15" customHeight="1" x14ac:dyDescent="0.45">
      <c r="B5431" t="s">
        <v>419</v>
      </c>
      <c r="C5431" t="s">
        <v>192</v>
      </c>
      <c r="D5431" t="s">
        <v>1328</v>
      </c>
      <c r="E5431" t="s">
        <v>1329</v>
      </c>
      <c r="F5431" t="s">
        <v>7507</v>
      </c>
      <c r="G5431" t="s">
        <v>422</v>
      </c>
      <c r="H5431" t="s">
        <v>1331</v>
      </c>
      <c r="I5431" t="s">
        <v>1216</v>
      </c>
      <c r="J5431">
        <v>2</v>
      </c>
      <c r="K5431" t="e">
        <f>#N/A</f>
        <v>#N/A</v>
      </c>
      <c r="L5431" t="e">
        <f>#N/A</f>
        <v>#N/A</v>
      </c>
      <c r="M5431" t="e">
        <f>#N/A</f>
        <v>#N/A</v>
      </c>
      <c r="N5431" t="e">
        <f>#N/A</f>
        <v>#N/A</v>
      </c>
      <c r="O5431" t="e">
        <f>#N/A</f>
        <v>#N/A</v>
      </c>
      <c r="P5431" t="e">
        <f>#N/A</f>
        <v>#N/A</v>
      </c>
      <c r="Q5431" t="e">
        <f>#N/A</f>
        <v>#N/A</v>
      </c>
      <c r="R5431" t="e">
        <f>#N/A</f>
        <v>#N/A</v>
      </c>
      <c r="S5431" t="e">
        <f>#N/A</f>
        <v>#N/A</v>
      </c>
      <c r="T5431" t="e">
        <f>#N/A</f>
        <v>#N/A</v>
      </c>
      <c r="U5431" t="e">
        <f>#N/A</f>
        <v>#N/A</v>
      </c>
      <c r="V5431" t="e">
        <f>#N/A</f>
        <v>#N/A</v>
      </c>
      <c r="W5431" t="e">
        <f>#N/A</f>
        <v>#N/A</v>
      </c>
      <c r="X5431" t="e">
        <f>#N/A</f>
        <v>#N/A</v>
      </c>
      <c r="Y5431" t="e">
        <f>#N/A</f>
        <v>#N/A</v>
      </c>
      <c r="Z5431" t="e">
        <f>#N/A</f>
        <v>#N/A</v>
      </c>
      <c r="AA5431" t="e">
        <f>#N/A</f>
        <v>#N/A</v>
      </c>
      <c r="AB5431" t="e">
        <f>#N/A</f>
        <v>#N/A</v>
      </c>
      <c r="AC5431" t="e">
        <f>#N/A</f>
        <v>#N/A</v>
      </c>
      <c r="AD5431" t="e">
        <f>#N/A</f>
        <v>#N/A</v>
      </c>
    </row>
    <row r="5432" spans="2:30" ht="15" customHeight="1" x14ac:dyDescent="0.45">
      <c r="B5432" t="s">
        <v>419</v>
      </c>
      <c r="C5432" t="s">
        <v>192</v>
      </c>
      <c r="D5432" t="s">
        <v>1332</v>
      </c>
      <c r="E5432" t="s">
        <v>1037</v>
      </c>
      <c r="F5432" t="s">
        <v>7418</v>
      </c>
      <c r="G5432" t="s">
        <v>422</v>
      </c>
      <c r="H5432" t="s">
        <v>1005</v>
      </c>
      <c r="I5432" t="s">
        <v>1216</v>
      </c>
      <c r="J5432">
        <v>1</v>
      </c>
      <c r="K5432">
        <v>-0.496</v>
      </c>
      <c r="L5432">
        <v>-0.47599999999999998</v>
      </c>
      <c r="M5432">
        <v>-0.45500000000000002</v>
      </c>
      <c r="N5432">
        <v>-0.39400000000000002</v>
      </c>
      <c r="O5432">
        <v>-0.41099999999999998</v>
      </c>
      <c r="P5432">
        <v>-0.38600000000000001</v>
      </c>
      <c r="Q5432">
        <v>-0.379</v>
      </c>
      <c r="R5432">
        <v>-0.375</v>
      </c>
      <c r="S5432">
        <v>-0.372</v>
      </c>
      <c r="T5432">
        <v>-0.36899999999999999</v>
      </c>
      <c r="U5432">
        <v>-0.36899999999999999</v>
      </c>
      <c r="V5432">
        <v>-0.36899999999999999</v>
      </c>
      <c r="W5432">
        <v>-0.36899999999999999</v>
      </c>
      <c r="X5432">
        <v>-0.36899999999999999</v>
      </c>
      <c r="Y5432">
        <v>-0.36899999999999999</v>
      </c>
      <c r="Z5432">
        <v>-0.36899999999999999</v>
      </c>
      <c r="AA5432">
        <v>-0.36899999999999999</v>
      </c>
      <c r="AB5432">
        <v>-0.36899999999999999</v>
      </c>
      <c r="AC5432">
        <v>-0.36899999999999999</v>
      </c>
      <c r="AD5432">
        <v>-0.36899999999999999</v>
      </c>
    </row>
    <row r="5433" spans="2:30" ht="15" customHeight="1" x14ac:dyDescent="0.45">
      <c r="B5433" t="s">
        <v>419</v>
      </c>
      <c r="C5433" t="s">
        <v>192</v>
      </c>
      <c r="D5433" t="s">
        <v>1333</v>
      </c>
      <c r="E5433" t="s">
        <v>1334</v>
      </c>
      <c r="F5433" t="s">
        <v>7508</v>
      </c>
      <c r="G5433" t="s">
        <v>422</v>
      </c>
      <c r="H5433" t="s">
        <v>1256</v>
      </c>
      <c r="I5433" t="s">
        <v>1257</v>
      </c>
      <c r="J5433">
        <v>1</v>
      </c>
      <c r="K5433">
        <v>-280.26900000000001</v>
      </c>
      <c r="L5433">
        <v>-269.161</v>
      </c>
      <c r="M5433">
        <v>-257.24599999999998</v>
      </c>
      <c r="N5433">
        <v>-222.96799999999999</v>
      </c>
      <c r="O5433">
        <v>-232.49</v>
      </c>
      <c r="P5433">
        <v>-218.136</v>
      </c>
      <c r="Q5433">
        <v>-214.18700000000001</v>
      </c>
      <c r="R5433">
        <v>-212.196</v>
      </c>
      <c r="S5433">
        <v>-210.45500000000001</v>
      </c>
      <c r="T5433">
        <v>-208.56399999999999</v>
      </c>
      <c r="U5433">
        <v>-208.56399999999999</v>
      </c>
      <c r="V5433">
        <v>-208.56399999999999</v>
      </c>
      <c r="W5433">
        <v>-208.56399999999999</v>
      </c>
      <c r="X5433">
        <v>-208.56399999999999</v>
      </c>
      <c r="Y5433">
        <v>-208.56399999999999</v>
      </c>
      <c r="Z5433">
        <v>-208.56399999999999</v>
      </c>
      <c r="AA5433">
        <v>-208.56399999999999</v>
      </c>
      <c r="AB5433">
        <v>-208.56399999999999</v>
      </c>
      <c r="AC5433">
        <v>-208.56399999999999</v>
      </c>
      <c r="AD5433">
        <v>-208.56399999999999</v>
      </c>
    </row>
    <row r="5434" spans="2:30" ht="15" customHeight="1" x14ac:dyDescent="0.45">
      <c r="B5434" t="s">
        <v>419</v>
      </c>
      <c r="C5434" t="s">
        <v>192</v>
      </c>
      <c r="D5434" t="s">
        <v>1336</v>
      </c>
      <c r="E5434" t="s">
        <v>1337</v>
      </c>
      <c r="F5434" t="s">
        <v>7509</v>
      </c>
      <c r="G5434" t="s">
        <v>422</v>
      </c>
      <c r="H5434" t="s">
        <v>1339</v>
      </c>
      <c r="I5434" t="s">
        <v>1216</v>
      </c>
      <c r="J5434">
        <v>2</v>
      </c>
      <c r="K5434" t="e">
        <f>#N/A</f>
        <v>#N/A</v>
      </c>
      <c r="L5434" t="e">
        <f>#N/A</f>
        <v>#N/A</v>
      </c>
      <c r="M5434" t="e">
        <f>#N/A</f>
        <v>#N/A</v>
      </c>
      <c r="N5434" t="e">
        <f>#N/A</f>
        <v>#N/A</v>
      </c>
      <c r="O5434" t="e">
        <f>#N/A</f>
        <v>#N/A</v>
      </c>
      <c r="P5434" t="e">
        <f>#N/A</f>
        <v>#N/A</v>
      </c>
      <c r="Q5434" t="e">
        <f>#N/A</f>
        <v>#N/A</v>
      </c>
      <c r="R5434" t="e">
        <f>#N/A</f>
        <v>#N/A</v>
      </c>
      <c r="S5434" t="e">
        <f>#N/A</f>
        <v>#N/A</v>
      </c>
      <c r="T5434" t="e">
        <f>#N/A</f>
        <v>#N/A</v>
      </c>
      <c r="U5434" t="e">
        <f>#N/A</f>
        <v>#N/A</v>
      </c>
      <c r="V5434" t="e">
        <f>#N/A</f>
        <v>#N/A</v>
      </c>
      <c r="W5434" t="e">
        <f>#N/A</f>
        <v>#N/A</v>
      </c>
      <c r="X5434" t="e">
        <f>#N/A</f>
        <v>#N/A</v>
      </c>
      <c r="Y5434" t="e">
        <f>#N/A</f>
        <v>#N/A</v>
      </c>
      <c r="Z5434" t="e">
        <f>#N/A</f>
        <v>#N/A</v>
      </c>
      <c r="AA5434" t="e">
        <f>#N/A</f>
        <v>#N/A</v>
      </c>
      <c r="AB5434" t="e">
        <f>#N/A</f>
        <v>#N/A</v>
      </c>
      <c r="AC5434" t="e">
        <f>#N/A</f>
        <v>#N/A</v>
      </c>
      <c r="AD5434" t="e">
        <f>#N/A</f>
        <v>#N/A</v>
      </c>
    </row>
    <row r="5435" spans="2:30" ht="15" customHeight="1" x14ac:dyDescent="0.45">
      <c r="B5435" t="s">
        <v>419</v>
      </c>
      <c r="C5435" t="s">
        <v>192</v>
      </c>
      <c r="D5435" t="s">
        <v>1340</v>
      </c>
      <c r="E5435" t="s">
        <v>1341</v>
      </c>
      <c r="F5435" t="s">
        <v>7510</v>
      </c>
      <c r="G5435" t="s">
        <v>422</v>
      </c>
      <c r="H5435" t="s">
        <v>1265</v>
      </c>
      <c r="I5435" t="s">
        <v>1257</v>
      </c>
      <c r="J5435">
        <v>2</v>
      </c>
      <c r="K5435">
        <v>0</v>
      </c>
      <c r="L5435">
        <v>0</v>
      </c>
      <c r="M5435">
        <v>0</v>
      </c>
      <c r="N5435">
        <v>0</v>
      </c>
      <c r="O5435">
        <v>0</v>
      </c>
      <c r="P5435">
        <v>0</v>
      </c>
      <c r="Q5435">
        <v>0</v>
      </c>
      <c r="R5435">
        <v>0</v>
      </c>
      <c r="S5435">
        <v>0</v>
      </c>
      <c r="T5435">
        <v>0</v>
      </c>
      <c r="U5435">
        <v>0</v>
      </c>
      <c r="V5435">
        <v>0</v>
      </c>
      <c r="W5435">
        <v>0</v>
      </c>
      <c r="X5435">
        <v>0</v>
      </c>
      <c r="Y5435">
        <v>0</v>
      </c>
      <c r="Z5435">
        <v>0</v>
      </c>
      <c r="AA5435">
        <v>0</v>
      </c>
      <c r="AB5435">
        <v>0</v>
      </c>
      <c r="AC5435">
        <v>0</v>
      </c>
      <c r="AD5435">
        <v>0</v>
      </c>
    </row>
    <row r="5436" spans="2:30" ht="15" customHeight="1" x14ac:dyDescent="0.45">
      <c r="B5436" t="s">
        <v>419</v>
      </c>
      <c r="C5436" t="s">
        <v>192</v>
      </c>
      <c r="D5436" t="s">
        <v>1343</v>
      </c>
      <c r="E5436" t="s">
        <v>1344</v>
      </c>
      <c r="F5436" t="s">
        <v>7511</v>
      </c>
      <c r="G5436" t="s">
        <v>422</v>
      </c>
      <c r="H5436" t="s">
        <v>1215</v>
      </c>
      <c r="I5436" t="s">
        <v>1216</v>
      </c>
      <c r="J5436">
        <v>2</v>
      </c>
      <c r="K5436" t="e">
        <f>#N/A</f>
        <v>#N/A</v>
      </c>
      <c r="L5436" t="e">
        <f>#N/A</f>
        <v>#N/A</v>
      </c>
      <c r="M5436" t="e">
        <f>#N/A</f>
        <v>#N/A</v>
      </c>
      <c r="N5436" t="e">
        <f>#N/A</f>
        <v>#N/A</v>
      </c>
      <c r="O5436" t="e">
        <f>#N/A</f>
        <v>#N/A</v>
      </c>
      <c r="P5436" t="e">
        <f>#N/A</f>
        <v>#N/A</v>
      </c>
      <c r="Q5436" t="e">
        <f>#N/A</f>
        <v>#N/A</v>
      </c>
      <c r="R5436" t="e">
        <f>#N/A</f>
        <v>#N/A</v>
      </c>
      <c r="S5436" t="e">
        <f>#N/A</f>
        <v>#N/A</v>
      </c>
      <c r="T5436" t="e">
        <f>#N/A</f>
        <v>#N/A</v>
      </c>
      <c r="U5436" t="e">
        <f>#N/A</f>
        <v>#N/A</v>
      </c>
      <c r="V5436" t="e">
        <f>#N/A</f>
        <v>#N/A</v>
      </c>
      <c r="W5436" t="e">
        <f>#N/A</f>
        <v>#N/A</v>
      </c>
      <c r="X5436" t="e">
        <f>#N/A</f>
        <v>#N/A</v>
      </c>
      <c r="Y5436" t="e">
        <f>#N/A</f>
        <v>#N/A</v>
      </c>
      <c r="Z5436" t="e">
        <f>#N/A</f>
        <v>#N/A</v>
      </c>
      <c r="AA5436" t="e">
        <f>#N/A</f>
        <v>#N/A</v>
      </c>
      <c r="AB5436" t="e">
        <f>#N/A</f>
        <v>#N/A</v>
      </c>
      <c r="AC5436" t="e">
        <f>#N/A</f>
        <v>#N/A</v>
      </c>
      <c r="AD5436" t="e">
        <f>#N/A</f>
        <v>#N/A</v>
      </c>
    </row>
    <row r="5437" spans="2:30" ht="15" customHeight="1" x14ac:dyDescent="0.45">
      <c r="B5437" t="s">
        <v>419</v>
      </c>
      <c r="C5437" t="s">
        <v>192</v>
      </c>
      <c r="D5437" t="s">
        <v>1346</v>
      </c>
      <c r="E5437" t="s">
        <v>1347</v>
      </c>
      <c r="F5437" t="s">
        <v>7512</v>
      </c>
      <c r="G5437" t="s">
        <v>422</v>
      </c>
      <c r="H5437" t="s">
        <v>964</v>
      </c>
      <c r="I5437" t="s">
        <v>1216</v>
      </c>
      <c r="J5437">
        <v>2</v>
      </c>
      <c r="K5437">
        <v>0.78300000000000003</v>
      </c>
      <c r="L5437">
        <v>0.69899999999999995</v>
      </c>
      <c r="M5437">
        <v>0.69099999999999995</v>
      </c>
      <c r="N5437">
        <v>0.60899999999999999</v>
      </c>
      <c r="O5437">
        <v>0.63200000000000001</v>
      </c>
      <c r="P5437">
        <v>0.59799999999999998</v>
      </c>
      <c r="Q5437">
        <v>0.58799999999999997</v>
      </c>
      <c r="R5437">
        <v>0.58399999999999996</v>
      </c>
      <c r="S5437">
        <v>0.57899999999999996</v>
      </c>
      <c r="T5437">
        <v>0.57499999999999996</v>
      </c>
      <c r="U5437">
        <v>0.57499999999999996</v>
      </c>
      <c r="V5437">
        <v>0.57499999999999996</v>
      </c>
      <c r="W5437">
        <v>0.57499999999999996</v>
      </c>
      <c r="X5437">
        <v>0.57499999999999996</v>
      </c>
      <c r="Y5437">
        <v>0.57499999999999996</v>
      </c>
      <c r="Z5437">
        <v>0.57499999999999996</v>
      </c>
      <c r="AA5437">
        <v>0.57499999999999996</v>
      </c>
      <c r="AB5437">
        <v>0.57499999999999996</v>
      </c>
      <c r="AC5437">
        <v>0.57499999999999996</v>
      </c>
      <c r="AD5437">
        <v>0.57499999999999996</v>
      </c>
    </row>
    <row r="5438" spans="2:30" ht="15" customHeight="1" x14ac:dyDescent="0.45">
      <c r="B5438" t="s">
        <v>419</v>
      </c>
      <c r="C5438" t="s">
        <v>192</v>
      </c>
      <c r="D5438" t="s">
        <v>1349</v>
      </c>
      <c r="E5438" t="s">
        <v>1350</v>
      </c>
      <c r="F5438" t="s">
        <v>7513</v>
      </c>
      <c r="G5438" t="s">
        <v>422</v>
      </c>
      <c r="H5438" t="s">
        <v>1223</v>
      </c>
      <c r="I5438" t="s">
        <v>1216</v>
      </c>
      <c r="J5438">
        <v>2</v>
      </c>
      <c r="K5438" t="e">
        <f>#N/A</f>
        <v>#N/A</v>
      </c>
      <c r="L5438" t="e">
        <f>#N/A</f>
        <v>#N/A</v>
      </c>
      <c r="M5438" t="e">
        <f>#N/A</f>
        <v>#N/A</v>
      </c>
      <c r="N5438" t="e">
        <f>#N/A</f>
        <v>#N/A</v>
      </c>
      <c r="O5438" t="e">
        <f>#N/A</f>
        <v>#N/A</v>
      </c>
      <c r="P5438" t="e">
        <f>#N/A</f>
        <v>#N/A</v>
      </c>
      <c r="Q5438" t="e">
        <f>#N/A</f>
        <v>#N/A</v>
      </c>
      <c r="R5438" t="e">
        <f>#N/A</f>
        <v>#N/A</v>
      </c>
      <c r="S5438" t="e">
        <f>#N/A</f>
        <v>#N/A</v>
      </c>
      <c r="T5438" t="e">
        <f>#N/A</f>
        <v>#N/A</v>
      </c>
      <c r="U5438" t="e">
        <f>#N/A</f>
        <v>#N/A</v>
      </c>
      <c r="V5438" t="e">
        <f>#N/A</f>
        <v>#N/A</v>
      </c>
      <c r="W5438" t="e">
        <f>#N/A</f>
        <v>#N/A</v>
      </c>
      <c r="X5438" t="e">
        <f>#N/A</f>
        <v>#N/A</v>
      </c>
      <c r="Y5438" t="e">
        <f>#N/A</f>
        <v>#N/A</v>
      </c>
      <c r="Z5438" t="e">
        <f>#N/A</f>
        <v>#N/A</v>
      </c>
      <c r="AA5438" t="e">
        <f>#N/A</f>
        <v>#N/A</v>
      </c>
      <c r="AB5438" t="e">
        <f>#N/A</f>
        <v>#N/A</v>
      </c>
      <c r="AC5438" t="e">
        <f>#N/A</f>
        <v>#N/A</v>
      </c>
      <c r="AD5438" t="e">
        <f>#N/A</f>
        <v>#N/A</v>
      </c>
    </row>
    <row r="5439" spans="2:30" ht="15" customHeight="1" x14ac:dyDescent="0.45">
      <c r="B5439" t="s">
        <v>419</v>
      </c>
      <c r="C5439" t="s">
        <v>192</v>
      </c>
      <c r="D5439" t="s">
        <v>1352</v>
      </c>
      <c r="E5439" t="s">
        <v>1353</v>
      </c>
      <c r="F5439" t="s">
        <v>7514</v>
      </c>
      <c r="G5439" t="s">
        <v>422</v>
      </c>
      <c r="H5439" t="s">
        <v>1239</v>
      </c>
      <c r="I5439" t="s">
        <v>1216</v>
      </c>
      <c r="J5439">
        <v>2</v>
      </c>
      <c r="K5439">
        <v>0.14099999999999999</v>
      </c>
      <c r="L5439">
        <v>0.14699999999999999</v>
      </c>
      <c r="M5439">
        <v>0.153</v>
      </c>
      <c r="N5439">
        <v>0.159</v>
      </c>
      <c r="O5439">
        <v>0.16500000000000001</v>
      </c>
      <c r="P5439">
        <v>0.17199999999999999</v>
      </c>
      <c r="Q5439">
        <v>0.17799999999999999</v>
      </c>
      <c r="R5439">
        <v>0.186</v>
      </c>
      <c r="S5439">
        <v>0.193</v>
      </c>
      <c r="T5439">
        <v>0.20100000000000001</v>
      </c>
      <c r="U5439">
        <v>0.20899999999999999</v>
      </c>
      <c r="V5439">
        <v>0.217</v>
      </c>
      <c r="W5439">
        <v>0.22600000000000001</v>
      </c>
      <c r="X5439">
        <v>0.23499999999999999</v>
      </c>
      <c r="Y5439">
        <v>0.24399999999999999</v>
      </c>
      <c r="Z5439">
        <v>0.254</v>
      </c>
      <c r="AA5439">
        <v>0.26400000000000001</v>
      </c>
      <c r="AB5439">
        <v>0.27500000000000002</v>
      </c>
      <c r="AC5439">
        <v>0.28599999999999998</v>
      </c>
      <c r="AD5439">
        <v>0.29699999999999999</v>
      </c>
    </row>
    <row r="5440" spans="2:30" ht="15" customHeight="1" x14ac:dyDescent="0.45">
      <c r="B5440" t="s">
        <v>419</v>
      </c>
      <c r="C5440" t="s">
        <v>192</v>
      </c>
      <c r="D5440" t="s">
        <v>1355</v>
      </c>
      <c r="E5440" t="s">
        <v>1356</v>
      </c>
      <c r="F5440" t="s">
        <v>7515</v>
      </c>
      <c r="G5440" t="s">
        <v>422</v>
      </c>
      <c r="H5440" t="s">
        <v>1243</v>
      </c>
      <c r="I5440" t="s">
        <v>1216</v>
      </c>
      <c r="J5440">
        <v>2</v>
      </c>
      <c r="K5440" t="e">
        <f>#N/A</f>
        <v>#N/A</v>
      </c>
      <c r="L5440" t="e">
        <f>#N/A</f>
        <v>#N/A</v>
      </c>
      <c r="M5440" t="e">
        <f>#N/A</f>
        <v>#N/A</v>
      </c>
      <c r="N5440" t="e">
        <f>#N/A</f>
        <v>#N/A</v>
      </c>
      <c r="O5440" t="e">
        <f>#N/A</f>
        <v>#N/A</v>
      </c>
      <c r="P5440" t="e">
        <f>#N/A</f>
        <v>#N/A</v>
      </c>
      <c r="Q5440" t="e">
        <f>#N/A</f>
        <v>#N/A</v>
      </c>
      <c r="R5440" t="e">
        <f>#N/A</f>
        <v>#N/A</v>
      </c>
      <c r="S5440" t="e">
        <f>#N/A</f>
        <v>#N/A</v>
      </c>
      <c r="T5440" t="e">
        <f>#N/A</f>
        <v>#N/A</v>
      </c>
      <c r="U5440" t="e">
        <f>#N/A</f>
        <v>#N/A</v>
      </c>
      <c r="V5440" t="e">
        <f>#N/A</f>
        <v>#N/A</v>
      </c>
      <c r="W5440" t="e">
        <f>#N/A</f>
        <v>#N/A</v>
      </c>
      <c r="X5440" t="e">
        <f>#N/A</f>
        <v>#N/A</v>
      </c>
      <c r="Y5440" t="e">
        <f>#N/A</f>
        <v>#N/A</v>
      </c>
      <c r="Z5440" t="e">
        <f>#N/A</f>
        <v>#N/A</v>
      </c>
      <c r="AA5440" t="e">
        <f>#N/A</f>
        <v>#N/A</v>
      </c>
      <c r="AB5440" t="e">
        <f>#N/A</f>
        <v>#N/A</v>
      </c>
      <c r="AC5440" t="e">
        <f>#N/A</f>
        <v>#N/A</v>
      </c>
      <c r="AD5440" t="e">
        <f>#N/A</f>
        <v>#N/A</v>
      </c>
    </row>
    <row r="5441" spans="2:30" ht="15" customHeight="1" x14ac:dyDescent="0.45">
      <c r="B5441" t="s">
        <v>419</v>
      </c>
      <c r="C5441" t="s">
        <v>192</v>
      </c>
      <c r="D5441" t="s">
        <v>1358</v>
      </c>
      <c r="E5441" t="s">
        <v>1359</v>
      </c>
      <c r="F5441" t="s">
        <v>7516</v>
      </c>
      <c r="G5441" t="s">
        <v>422</v>
      </c>
      <c r="H5441" t="s">
        <v>1361</v>
      </c>
      <c r="I5441" t="s">
        <v>1216</v>
      </c>
      <c r="J5441">
        <v>2</v>
      </c>
      <c r="K5441">
        <v>0.41399999999999998</v>
      </c>
      <c r="L5441">
        <v>0.25900000000000001</v>
      </c>
      <c r="M5441">
        <v>0.24399999999999999</v>
      </c>
      <c r="N5441">
        <v>0.24399999999999999</v>
      </c>
      <c r="O5441">
        <v>0.24399999999999999</v>
      </c>
      <c r="P5441">
        <v>0.24399999999999999</v>
      </c>
      <c r="Q5441">
        <v>0.24399999999999999</v>
      </c>
      <c r="R5441">
        <v>0.24399999999999999</v>
      </c>
      <c r="S5441">
        <v>0.24399999999999999</v>
      </c>
      <c r="T5441">
        <v>0.24399999999999999</v>
      </c>
      <c r="U5441">
        <v>0.24399999999999999</v>
      </c>
      <c r="V5441">
        <v>0.24399999999999999</v>
      </c>
      <c r="W5441">
        <v>0.24399999999999999</v>
      </c>
      <c r="X5441">
        <v>0.24399999999999999</v>
      </c>
      <c r="Y5441">
        <v>0.24399999999999999</v>
      </c>
      <c r="Z5441">
        <v>0.24399999999999999</v>
      </c>
      <c r="AA5441">
        <v>0.24399999999999999</v>
      </c>
      <c r="AB5441">
        <v>0.24399999999999999</v>
      </c>
      <c r="AC5441">
        <v>0.24399999999999999</v>
      </c>
      <c r="AD5441">
        <v>0.24399999999999999</v>
      </c>
    </row>
    <row r="5442" spans="2:30" ht="15" customHeight="1" x14ac:dyDescent="0.45">
      <c r="B5442" t="s">
        <v>419</v>
      </c>
      <c r="C5442" t="s">
        <v>192</v>
      </c>
      <c r="D5442" t="s">
        <v>1362</v>
      </c>
      <c r="E5442" t="s">
        <v>1363</v>
      </c>
      <c r="F5442" t="s">
        <v>7517</v>
      </c>
      <c r="G5442" t="s">
        <v>422</v>
      </c>
      <c r="H5442" t="s">
        <v>1365</v>
      </c>
      <c r="I5442" t="s">
        <v>1216</v>
      </c>
      <c r="J5442">
        <v>2</v>
      </c>
      <c r="K5442" t="e">
        <f>#N/A</f>
        <v>#N/A</v>
      </c>
      <c r="L5442" t="e">
        <f>#N/A</f>
        <v>#N/A</v>
      </c>
      <c r="M5442" t="e">
        <f>#N/A</f>
        <v>#N/A</v>
      </c>
      <c r="N5442" t="e">
        <f>#N/A</f>
        <v>#N/A</v>
      </c>
      <c r="O5442" t="e">
        <f>#N/A</f>
        <v>#N/A</v>
      </c>
      <c r="P5442" t="e">
        <f>#N/A</f>
        <v>#N/A</v>
      </c>
      <c r="Q5442" t="e">
        <f>#N/A</f>
        <v>#N/A</v>
      </c>
      <c r="R5442" t="e">
        <f>#N/A</f>
        <v>#N/A</v>
      </c>
      <c r="S5442" t="e">
        <f>#N/A</f>
        <v>#N/A</v>
      </c>
      <c r="T5442" t="e">
        <f>#N/A</f>
        <v>#N/A</v>
      </c>
      <c r="U5442" t="e">
        <f>#N/A</f>
        <v>#N/A</v>
      </c>
      <c r="V5442" t="e">
        <f>#N/A</f>
        <v>#N/A</v>
      </c>
      <c r="W5442" t="e">
        <f>#N/A</f>
        <v>#N/A</v>
      </c>
      <c r="X5442" t="e">
        <f>#N/A</f>
        <v>#N/A</v>
      </c>
      <c r="Y5442" t="e">
        <f>#N/A</f>
        <v>#N/A</v>
      </c>
      <c r="Z5442" t="e">
        <f>#N/A</f>
        <v>#N/A</v>
      </c>
      <c r="AA5442" t="e">
        <f>#N/A</f>
        <v>#N/A</v>
      </c>
      <c r="AB5442" t="e">
        <f>#N/A</f>
        <v>#N/A</v>
      </c>
      <c r="AC5442" t="e">
        <f>#N/A</f>
        <v>#N/A</v>
      </c>
      <c r="AD5442" t="e">
        <f>#N/A</f>
        <v>#N/A</v>
      </c>
    </row>
    <row r="5443" spans="2:30" ht="15" customHeight="1" x14ac:dyDescent="0.45">
      <c r="B5443" t="s">
        <v>419</v>
      </c>
      <c r="C5443" t="s">
        <v>192</v>
      </c>
      <c r="D5443" t="s">
        <v>1366</v>
      </c>
      <c r="E5443" t="s">
        <v>1040</v>
      </c>
      <c r="F5443" t="s">
        <v>7419</v>
      </c>
      <c r="G5443" t="s">
        <v>422</v>
      </c>
      <c r="H5443" t="s">
        <v>1005</v>
      </c>
      <c r="I5443" t="s">
        <v>1216</v>
      </c>
      <c r="J5443">
        <v>1</v>
      </c>
      <c r="K5443">
        <v>-0.36899999999999999</v>
      </c>
      <c r="L5443">
        <v>-0.44</v>
      </c>
      <c r="M5443">
        <v>-0.44800000000000001</v>
      </c>
      <c r="N5443">
        <v>-0.36499999999999999</v>
      </c>
      <c r="O5443">
        <v>-0.38800000000000001</v>
      </c>
      <c r="P5443">
        <v>-0.35399999999999998</v>
      </c>
      <c r="Q5443">
        <v>-0.34399999999999997</v>
      </c>
      <c r="R5443">
        <v>-0.34</v>
      </c>
      <c r="S5443">
        <v>-0.33600000000000002</v>
      </c>
      <c r="T5443">
        <v>-0.33100000000000002</v>
      </c>
      <c r="U5443">
        <v>-0.33100000000000002</v>
      </c>
      <c r="V5443">
        <v>-0.33100000000000002</v>
      </c>
      <c r="W5443">
        <v>-0.33100000000000002</v>
      </c>
      <c r="X5443">
        <v>-0.33100000000000002</v>
      </c>
      <c r="Y5443">
        <v>-0.33100000000000002</v>
      </c>
      <c r="Z5443">
        <v>-0.33100000000000002</v>
      </c>
      <c r="AA5443">
        <v>-0.33100000000000002</v>
      </c>
      <c r="AB5443">
        <v>-0.33100000000000002</v>
      </c>
      <c r="AC5443">
        <v>-0.33100000000000002</v>
      </c>
      <c r="AD5443">
        <v>-0.33100000000000002</v>
      </c>
    </row>
    <row r="5444" spans="2:30" ht="15" customHeight="1" x14ac:dyDescent="0.45">
      <c r="B5444" t="s">
        <v>419</v>
      </c>
      <c r="C5444" t="s">
        <v>192</v>
      </c>
      <c r="D5444" t="s">
        <v>1367</v>
      </c>
      <c r="E5444" t="s">
        <v>1368</v>
      </c>
      <c r="F5444" t="s">
        <v>7518</v>
      </c>
      <c r="G5444" t="s">
        <v>422</v>
      </c>
      <c r="H5444" t="s">
        <v>1256</v>
      </c>
      <c r="I5444" t="s">
        <v>1257</v>
      </c>
      <c r="J5444">
        <v>1</v>
      </c>
      <c r="K5444">
        <v>-143.566</v>
      </c>
      <c r="L5444">
        <v>-170.96600000000001</v>
      </c>
      <c r="M5444">
        <v>-173.893</v>
      </c>
      <c r="N5444">
        <v>-142.01</v>
      </c>
      <c r="O5444">
        <v>-150.86699999999999</v>
      </c>
      <c r="P5444">
        <v>-137.51599999999999</v>
      </c>
      <c r="Q5444">
        <v>-133.84299999999999</v>
      </c>
      <c r="R5444">
        <v>-131.99100000000001</v>
      </c>
      <c r="S5444">
        <v>-130.37200000000001</v>
      </c>
      <c r="T5444">
        <v>-128.613</v>
      </c>
      <c r="U5444">
        <v>-128.613</v>
      </c>
      <c r="V5444">
        <v>-128.613</v>
      </c>
      <c r="W5444">
        <v>-128.613</v>
      </c>
      <c r="X5444">
        <v>-128.613</v>
      </c>
      <c r="Y5444">
        <v>-128.613</v>
      </c>
      <c r="Z5444">
        <v>-128.613</v>
      </c>
      <c r="AA5444">
        <v>-128.613</v>
      </c>
      <c r="AB5444">
        <v>-128.613</v>
      </c>
      <c r="AC5444">
        <v>-128.613</v>
      </c>
      <c r="AD5444">
        <v>-128.613</v>
      </c>
    </row>
    <row r="5445" spans="2:30" ht="15" customHeight="1" x14ac:dyDescent="0.45">
      <c r="B5445" t="s">
        <v>419</v>
      </c>
      <c r="C5445" t="s">
        <v>192</v>
      </c>
      <c r="D5445" t="s">
        <v>1370</v>
      </c>
      <c r="E5445" t="s">
        <v>1371</v>
      </c>
      <c r="F5445" t="s">
        <v>7519</v>
      </c>
      <c r="G5445" t="s">
        <v>422</v>
      </c>
      <c r="H5445" t="s">
        <v>1373</v>
      </c>
      <c r="I5445" t="s">
        <v>1216</v>
      </c>
      <c r="J5445">
        <v>2</v>
      </c>
      <c r="K5445" t="e">
        <f>#N/A</f>
        <v>#N/A</v>
      </c>
      <c r="L5445" t="e">
        <f>#N/A</f>
        <v>#N/A</v>
      </c>
      <c r="M5445" t="e">
        <f>#N/A</f>
        <v>#N/A</v>
      </c>
      <c r="N5445" t="e">
        <f>#N/A</f>
        <v>#N/A</v>
      </c>
      <c r="O5445" t="e">
        <f>#N/A</f>
        <v>#N/A</v>
      </c>
      <c r="P5445" t="e">
        <f>#N/A</f>
        <v>#N/A</v>
      </c>
      <c r="Q5445" t="e">
        <f>#N/A</f>
        <v>#N/A</v>
      </c>
      <c r="R5445" t="e">
        <f>#N/A</f>
        <v>#N/A</v>
      </c>
      <c r="S5445" t="e">
        <f>#N/A</f>
        <v>#N/A</v>
      </c>
      <c r="T5445" t="e">
        <f>#N/A</f>
        <v>#N/A</v>
      </c>
      <c r="U5445" t="e">
        <f>#N/A</f>
        <v>#N/A</v>
      </c>
      <c r="V5445" t="e">
        <f>#N/A</f>
        <v>#N/A</v>
      </c>
      <c r="W5445" t="e">
        <f>#N/A</f>
        <v>#N/A</v>
      </c>
      <c r="X5445" t="e">
        <f>#N/A</f>
        <v>#N/A</v>
      </c>
      <c r="Y5445" t="e">
        <f>#N/A</f>
        <v>#N/A</v>
      </c>
      <c r="Z5445" t="e">
        <f>#N/A</f>
        <v>#N/A</v>
      </c>
      <c r="AA5445" t="e">
        <f>#N/A</f>
        <v>#N/A</v>
      </c>
      <c r="AB5445" t="e">
        <f>#N/A</f>
        <v>#N/A</v>
      </c>
      <c r="AC5445" t="e">
        <f>#N/A</f>
        <v>#N/A</v>
      </c>
      <c r="AD5445" t="e">
        <f>#N/A</f>
        <v>#N/A</v>
      </c>
    </row>
    <row r="5446" spans="2:30" ht="15" customHeight="1" x14ac:dyDescent="0.45">
      <c r="B5446" t="s">
        <v>419</v>
      </c>
      <c r="C5446" t="s">
        <v>192</v>
      </c>
      <c r="D5446" t="s">
        <v>1374</v>
      </c>
      <c r="E5446" t="s">
        <v>1375</v>
      </c>
      <c r="F5446" t="s">
        <v>7520</v>
      </c>
      <c r="G5446" t="s">
        <v>422</v>
      </c>
      <c r="H5446" t="s">
        <v>1265</v>
      </c>
      <c r="I5446" t="s">
        <v>1257</v>
      </c>
      <c r="J5446">
        <v>2</v>
      </c>
      <c r="K5446">
        <v>0</v>
      </c>
      <c r="L5446">
        <v>0</v>
      </c>
      <c r="M5446">
        <v>0</v>
      </c>
      <c r="N5446">
        <v>0</v>
      </c>
      <c r="O5446">
        <v>0</v>
      </c>
      <c r="P5446">
        <v>0</v>
      </c>
      <c r="Q5446">
        <v>0</v>
      </c>
      <c r="R5446">
        <v>0</v>
      </c>
      <c r="S5446">
        <v>0</v>
      </c>
      <c r="T5446">
        <v>0</v>
      </c>
      <c r="U5446">
        <v>0</v>
      </c>
      <c r="V5446">
        <v>0</v>
      </c>
      <c r="W5446">
        <v>0</v>
      </c>
      <c r="X5446">
        <v>0</v>
      </c>
      <c r="Y5446">
        <v>0</v>
      </c>
      <c r="Z5446">
        <v>0</v>
      </c>
      <c r="AA5446">
        <v>0</v>
      </c>
      <c r="AB5446">
        <v>0</v>
      </c>
      <c r="AC5446">
        <v>0</v>
      </c>
      <c r="AD5446">
        <v>0</v>
      </c>
    </row>
    <row r="5447" spans="2:30" ht="15" customHeight="1" x14ac:dyDescent="0.45">
      <c r="B5447" t="s">
        <v>419</v>
      </c>
      <c r="C5447" t="s">
        <v>192</v>
      </c>
      <c r="D5447" t="s">
        <v>1377</v>
      </c>
      <c r="E5447" t="s">
        <v>1378</v>
      </c>
      <c r="F5447" t="s">
        <v>7521</v>
      </c>
      <c r="G5447" t="s">
        <v>422</v>
      </c>
      <c r="H5447" t="s">
        <v>1215</v>
      </c>
      <c r="I5447" t="s">
        <v>1380</v>
      </c>
      <c r="J5447">
        <v>2</v>
      </c>
      <c r="K5447">
        <v>16.391999999999999</v>
      </c>
      <c r="L5447">
        <v>14.093999999999999</v>
      </c>
      <c r="M5447">
        <v>13.279</v>
      </c>
      <c r="N5447">
        <v>12.816000000000001</v>
      </c>
      <c r="O5447">
        <v>13.071</v>
      </c>
      <c r="P5447">
        <v>13.372999999999999</v>
      </c>
      <c r="Q5447">
        <v>13.603</v>
      </c>
      <c r="R5447">
        <v>13.842000000000001</v>
      </c>
      <c r="S5447">
        <v>14.09</v>
      </c>
      <c r="T5447">
        <v>14.35</v>
      </c>
      <c r="U5447">
        <v>14.65</v>
      </c>
      <c r="V5447">
        <v>14.962</v>
      </c>
      <c r="W5447">
        <v>15.287000000000001</v>
      </c>
      <c r="X5447">
        <v>15.624000000000001</v>
      </c>
      <c r="Y5447">
        <v>15.975</v>
      </c>
      <c r="Z5447">
        <v>16.341000000000001</v>
      </c>
      <c r="AA5447">
        <v>16.72</v>
      </c>
      <c r="AB5447">
        <v>17.114999999999998</v>
      </c>
      <c r="AC5447">
        <v>17.526</v>
      </c>
      <c r="AD5447">
        <v>17.952999999999999</v>
      </c>
    </row>
    <row r="5448" spans="2:30" ht="15" customHeight="1" x14ac:dyDescent="0.45">
      <c r="B5448" t="s">
        <v>419</v>
      </c>
      <c r="C5448" t="s">
        <v>192</v>
      </c>
      <c r="D5448" t="s">
        <v>1381</v>
      </c>
      <c r="E5448" t="s">
        <v>1382</v>
      </c>
      <c r="F5448" t="s">
        <v>7522</v>
      </c>
      <c r="G5448" t="s">
        <v>422</v>
      </c>
      <c r="H5448" t="s">
        <v>964</v>
      </c>
      <c r="I5448" t="s">
        <v>1380</v>
      </c>
      <c r="J5448">
        <v>2</v>
      </c>
      <c r="K5448">
        <v>11.12</v>
      </c>
      <c r="L5448">
        <v>8.6110000000000007</v>
      </c>
      <c r="M5448">
        <v>7.577</v>
      </c>
      <c r="N5448">
        <v>6.8849999999999998</v>
      </c>
      <c r="O5448">
        <v>6.9039999999999999</v>
      </c>
      <c r="P5448">
        <v>6.9580000000000002</v>
      </c>
      <c r="Q5448">
        <v>6.9320000000000004</v>
      </c>
      <c r="R5448">
        <v>6.9039999999999999</v>
      </c>
      <c r="S5448">
        <v>6.875</v>
      </c>
      <c r="T5448">
        <v>6.8460000000000001</v>
      </c>
      <c r="U5448">
        <v>6.8460000000000001</v>
      </c>
      <c r="V5448">
        <v>6.8460000000000001</v>
      </c>
      <c r="W5448">
        <v>6.8460000000000001</v>
      </c>
      <c r="X5448">
        <v>6.8460000000000001</v>
      </c>
      <c r="Y5448">
        <v>6.8460000000000001</v>
      </c>
      <c r="Z5448">
        <v>6.8460000000000001</v>
      </c>
      <c r="AA5448">
        <v>6.8460000000000001</v>
      </c>
      <c r="AB5448">
        <v>6.8460000000000001</v>
      </c>
      <c r="AC5448">
        <v>6.8460000000000001</v>
      </c>
      <c r="AD5448">
        <v>6.8460000000000001</v>
      </c>
    </row>
    <row r="5449" spans="2:30" ht="15" customHeight="1" x14ac:dyDescent="0.45">
      <c r="B5449" t="s">
        <v>419</v>
      </c>
      <c r="C5449" t="s">
        <v>192</v>
      </c>
      <c r="D5449" t="s">
        <v>1384</v>
      </c>
      <c r="E5449" t="s">
        <v>1385</v>
      </c>
      <c r="F5449" t="s">
        <v>7523</v>
      </c>
      <c r="G5449" t="s">
        <v>422</v>
      </c>
      <c r="H5449" t="s">
        <v>1223</v>
      </c>
      <c r="I5449" t="s">
        <v>1380</v>
      </c>
      <c r="J5449">
        <v>2</v>
      </c>
      <c r="K5449">
        <v>0</v>
      </c>
      <c r="L5449">
        <v>0</v>
      </c>
      <c r="M5449">
        <v>0</v>
      </c>
      <c r="N5449">
        <v>0</v>
      </c>
      <c r="O5449">
        <v>0</v>
      </c>
      <c r="P5449">
        <v>0</v>
      </c>
      <c r="Q5449">
        <v>0</v>
      </c>
      <c r="R5449">
        <v>0</v>
      </c>
      <c r="S5449">
        <v>0</v>
      </c>
      <c r="T5449">
        <v>0</v>
      </c>
      <c r="U5449">
        <v>0</v>
      </c>
      <c r="V5449">
        <v>0</v>
      </c>
      <c r="W5449">
        <v>0</v>
      </c>
      <c r="X5449">
        <v>0</v>
      </c>
      <c r="Y5449">
        <v>0</v>
      </c>
      <c r="Z5449">
        <v>0</v>
      </c>
      <c r="AA5449">
        <v>0</v>
      </c>
      <c r="AB5449">
        <v>0</v>
      </c>
      <c r="AC5449">
        <v>0</v>
      </c>
      <c r="AD5449">
        <v>0</v>
      </c>
    </row>
    <row r="5450" spans="2:30" ht="15" customHeight="1" x14ac:dyDescent="0.45">
      <c r="B5450" t="s">
        <v>419</v>
      </c>
      <c r="C5450" t="s">
        <v>192</v>
      </c>
      <c r="D5450" t="s">
        <v>1387</v>
      </c>
      <c r="E5450" t="s">
        <v>1388</v>
      </c>
      <c r="F5450" t="s">
        <v>7524</v>
      </c>
      <c r="G5450" t="s">
        <v>422</v>
      </c>
      <c r="H5450" t="s">
        <v>1239</v>
      </c>
      <c r="I5450" t="s">
        <v>1380</v>
      </c>
      <c r="J5450">
        <v>2</v>
      </c>
      <c r="K5450">
        <v>5.2720000000000002</v>
      </c>
      <c r="L5450">
        <v>5.4829999999999997</v>
      </c>
      <c r="M5450">
        <v>5.702</v>
      </c>
      <c r="N5450">
        <v>5.93</v>
      </c>
      <c r="O5450">
        <v>6.1680000000000001</v>
      </c>
      <c r="P5450">
        <v>6.4139999999999997</v>
      </c>
      <c r="Q5450">
        <v>6.6710000000000003</v>
      </c>
      <c r="R5450">
        <v>6.9379999999999997</v>
      </c>
      <c r="S5450">
        <v>7.2149999999999999</v>
      </c>
      <c r="T5450">
        <v>7.5039999999999996</v>
      </c>
      <c r="U5450">
        <v>7.8040000000000003</v>
      </c>
      <c r="V5450">
        <v>8.1159999999999997</v>
      </c>
      <c r="W5450">
        <v>8.4410000000000007</v>
      </c>
      <c r="X5450">
        <v>8.7780000000000005</v>
      </c>
      <c r="Y5450">
        <v>9.1300000000000008</v>
      </c>
      <c r="Z5450">
        <v>9.4949999999999992</v>
      </c>
      <c r="AA5450">
        <v>9.8740000000000006</v>
      </c>
      <c r="AB5450">
        <v>10.269</v>
      </c>
      <c r="AC5450">
        <v>10.68</v>
      </c>
      <c r="AD5450">
        <v>11.106999999999999</v>
      </c>
    </row>
    <row r="5451" spans="2:30" ht="15" customHeight="1" x14ac:dyDescent="0.45">
      <c r="B5451" t="s">
        <v>419</v>
      </c>
      <c r="C5451" t="s">
        <v>192</v>
      </c>
      <c r="D5451" t="s">
        <v>1390</v>
      </c>
      <c r="E5451" t="s">
        <v>1391</v>
      </c>
      <c r="F5451" t="s">
        <v>7525</v>
      </c>
      <c r="G5451" t="s">
        <v>422</v>
      </c>
      <c r="H5451" t="s">
        <v>1243</v>
      </c>
      <c r="I5451" t="s">
        <v>1380</v>
      </c>
      <c r="J5451">
        <v>2</v>
      </c>
      <c r="K5451">
        <v>0</v>
      </c>
      <c r="L5451">
        <v>0</v>
      </c>
      <c r="M5451">
        <v>0</v>
      </c>
      <c r="N5451">
        <v>0</v>
      </c>
      <c r="O5451">
        <v>0</v>
      </c>
      <c r="P5451">
        <v>0</v>
      </c>
      <c r="Q5451">
        <v>0</v>
      </c>
      <c r="R5451">
        <v>0</v>
      </c>
      <c r="S5451">
        <v>0</v>
      </c>
      <c r="T5451">
        <v>0</v>
      </c>
      <c r="U5451">
        <v>0</v>
      </c>
      <c r="V5451">
        <v>0</v>
      </c>
      <c r="W5451">
        <v>0</v>
      </c>
      <c r="X5451">
        <v>0</v>
      </c>
      <c r="Y5451">
        <v>0</v>
      </c>
      <c r="Z5451">
        <v>0</v>
      </c>
      <c r="AA5451">
        <v>0</v>
      </c>
      <c r="AB5451">
        <v>0</v>
      </c>
      <c r="AC5451">
        <v>0</v>
      </c>
      <c r="AD5451">
        <v>0</v>
      </c>
    </row>
    <row r="5452" spans="2:30" ht="15" customHeight="1" x14ac:dyDescent="0.45">
      <c r="B5452" t="s">
        <v>419</v>
      </c>
      <c r="C5452" t="s">
        <v>192</v>
      </c>
      <c r="D5452" t="s">
        <v>1393</v>
      </c>
      <c r="E5452" t="s">
        <v>1394</v>
      </c>
      <c r="F5452" t="s">
        <v>7526</v>
      </c>
      <c r="G5452" t="s">
        <v>422</v>
      </c>
      <c r="H5452" t="s">
        <v>1396</v>
      </c>
      <c r="I5452" t="s">
        <v>1380</v>
      </c>
      <c r="J5452">
        <v>2</v>
      </c>
      <c r="K5452">
        <v>11.465999999999999</v>
      </c>
      <c r="L5452">
        <v>8.83</v>
      </c>
      <c r="M5452">
        <v>7.7460000000000004</v>
      </c>
      <c r="N5452">
        <v>7.0540000000000003</v>
      </c>
      <c r="O5452">
        <v>7.0720000000000001</v>
      </c>
      <c r="P5452">
        <v>7.1269999999999998</v>
      </c>
      <c r="Q5452">
        <v>7.101</v>
      </c>
      <c r="R5452">
        <v>7.0730000000000004</v>
      </c>
      <c r="S5452">
        <v>7.0430000000000001</v>
      </c>
      <c r="T5452">
        <v>7.0140000000000002</v>
      </c>
      <c r="U5452">
        <v>7.0140000000000002</v>
      </c>
      <c r="V5452">
        <v>7.0140000000000002</v>
      </c>
      <c r="W5452">
        <v>7.0140000000000002</v>
      </c>
      <c r="X5452">
        <v>7.0140000000000002</v>
      </c>
      <c r="Y5452">
        <v>7.0140000000000002</v>
      </c>
      <c r="Z5452">
        <v>7.0140000000000002</v>
      </c>
      <c r="AA5452">
        <v>7.0140000000000002</v>
      </c>
      <c r="AB5452">
        <v>7.0140000000000002</v>
      </c>
      <c r="AC5452">
        <v>7.0140000000000002</v>
      </c>
      <c r="AD5452">
        <v>7.0140000000000002</v>
      </c>
    </row>
    <row r="5453" spans="2:30" ht="15" customHeight="1" x14ac:dyDescent="0.45">
      <c r="B5453" t="s">
        <v>419</v>
      </c>
      <c r="C5453" t="s">
        <v>192</v>
      </c>
      <c r="D5453" t="s">
        <v>1397</v>
      </c>
      <c r="E5453" t="s">
        <v>1398</v>
      </c>
      <c r="F5453" t="s">
        <v>7527</v>
      </c>
      <c r="G5453" t="s">
        <v>422</v>
      </c>
      <c r="H5453" t="s">
        <v>1400</v>
      </c>
      <c r="I5453" t="s">
        <v>1380</v>
      </c>
      <c r="J5453">
        <v>2</v>
      </c>
      <c r="K5453">
        <v>-4.9260000000000002</v>
      </c>
      <c r="L5453">
        <v>-5.2640000000000002</v>
      </c>
      <c r="M5453">
        <v>-5.5339999999999998</v>
      </c>
      <c r="N5453">
        <v>-5.7619999999999996</v>
      </c>
      <c r="O5453">
        <v>-5.9989999999999997</v>
      </c>
      <c r="P5453">
        <v>-6.2460000000000004</v>
      </c>
      <c r="Q5453">
        <v>-6.5019999999999998</v>
      </c>
      <c r="R5453">
        <v>-6.7690000000000001</v>
      </c>
      <c r="S5453">
        <v>-7.0469999999999997</v>
      </c>
      <c r="T5453">
        <v>-7.335</v>
      </c>
      <c r="U5453">
        <v>-7.6349999999999998</v>
      </c>
      <c r="V5453">
        <v>-7.9480000000000004</v>
      </c>
      <c r="W5453">
        <v>-8.2720000000000002</v>
      </c>
      <c r="X5453">
        <v>-8.61</v>
      </c>
      <c r="Y5453">
        <v>-8.9610000000000003</v>
      </c>
      <c r="Z5453">
        <v>-9.3260000000000005</v>
      </c>
      <c r="AA5453">
        <v>-9.7059999999999995</v>
      </c>
      <c r="AB5453">
        <v>-10.101000000000001</v>
      </c>
      <c r="AC5453">
        <v>-10.512</v>
      </c>
      <c r="AD5453">
        <v>-10.939</v>
      </c>
    </row>
    <row r="5454" spans="2:30" ht="15" customHeight="1" x14ac:dyDescent="0.45">
      <c r="B5454" t="s">
        <v>419</v>
      </c>
      <c r="C5454" t="s">
        <v>192</v>
      </c>
      <c r="D5454" t="s">
        <v>1401</v>
      </c>
      <c r="E5454" t="s">
        <v>1010</v>
      </c>
      <c r="F5454" t="s">
        <v>7409</v>
      </c>
      <c r="G5454" t="s">
        <v>422</v>
      </c>
      <c r="H5454" t="s">
        <v>1402</v>
      </c>
      <c r="I5454" t="s">
        <v>1380</v>
      </c>
      <c r="J5454">
        <v>1</v>
      </c>
      <c r="K5454">
        <v>0.34599999999999997</v>
      </c>
      <c r="L5454">
        <v>0.219</v>
      </c>
      <c r="M5454">
        <v>0.16900000000000001</v>
      </c>
      <c r="N5454">
        <v>0.16900000000000001</v>
      </c>
      <c r="O5454">
        <v>0.16900000000000001</v>
      </c>
      <c r="P5454">
        <v>0.16900000000000001</v>
      </c>
      <c r="Q5454">
        <v>0.16900000000000001</v>
      </c>
      <c r="R5454">
        <v>0.16900000000000001</v>
      </c>
      <c r="S5454">
        <v>0.16900000000000001</v>
      </c>
      <c r="T5454">
        <v>0.16900000000000001</v>
      </c>
      <c r="U5454">
        <v>0.16900000000000001</v>
      </c>
      <c r="V5454">
        <v>0.16900000000000001</v>
      </c>
      <c r="W5454">
        <v>0.16900000000000001</v>
      </c>
      <c r="X5454">
        <v>0.16900000000000001</v>
      </c>
      <c r="Y5454">
        <v>0.16900000000000001</v>
      </c>
      <c r="Z5454">
        <v>0.16900000000000001</v>
      </c>
      <c r="AA5454">
        <v>0.16900000000000001</v>
      </c>
      <c r="AB5454">
        <v>0.16900000000000001</v>
      </c>
      <c r="AC5454">
        <v>0.16900000000000001</v>
      </c>
      <c r="AD5454">
        <v>0.16900000000000001</v>
      </c>
    </row>
    <row r="5455" spans="2:30" ht="15" customHeight="1" x14ac:dyDescent="0.45">
      <c r="B5455" t="s">
        <v>419</v>
      </c>
      <c r="C5455" t="s">
        <v>192</v>
      </c>
      <c r="D5455" t="s">
        <v>1403</v>
      </c>
      <c r="E5455" t="s">
        <v>1404</v>
      </c>
      <c r="F5455" t="s">
        <v>7528</v>
      </c>
      <c r="G5455" t="s">
        <v>422</v>
      </c>
      <c r="H5455" t="s">
        <v>1256</v>
      </c>
      <c r="I5455" t="s">
        <v>1257</v>
      </c>
      <c r="J5455">
        <v>1</v>
      </c>
      <c r="K5455">
        <v>3.5920000000000001</v>
      </c>
      <c r="L5455">
        <v>2.2810000000000001</v>
      </c>
      <c r="M5455">
        <v>1.7529999999999999</v>
      </c>
      <c r="N5455">
        <v>1.7529999999999999</v>
      </c>
      <c r="O5455">
        <v>1.7529999999999999</v>
      </c>
      <c r="P5455">
        <v>1.7529999999999999</v>
      </c>
      <c r="Q5455">
        <v>1.7529999999999999</v>
      </c>
      <c r="R5455">
        <v>1.7529999999999999</v>
      </c>
      <c r="S5455">
        <v>1.7529999999999999</v>
      </c>
      <c r="T5455">
        <v>1.7529999999999999</v>
      </c>
      <c r="U5455">
        <v>1.7529999999999999</v>
      </c>
      <c r="V5455">
        <v>1.7529999999999999</v>
      </c>
      <c r="W5455">
        <v>1.7529999999999999</v>
      </c>
      <c r="X5455">
        <v>1.7529999999999999</v>
      </c>
      <c r="Y5455">
        <v>1.7529999999999999</v>
      </c>
      <c r="Z5455">
        <v>1.7529999999999999</v>
      </c>
      <c r="AA5455">
        <v>1.7529999999999999</v>
      </c>
      <c r="AB5455">
        <v>1.7529999999999999</v>
      </c>
      <c r="AC5455">
        <v>1.7529999999999999</v>
      </c>
      <c r="AD5455">
        <v>1.7529999999999999</v>
      </c>
    </row>
    <row r="5456" spans="2:30" ht="15" customHeight="1" x14ac:dyDescent="0.45">
      <c r="B5456" t="s">
        <v>419</v>
      </c>
      <c r="C5456" t="s">
        <v>192</v>
      </c>
      <c r="D5456" t="s">
        <v>1406</v>
      </c>
      <c r="E5456" t="s">
        <v>1407</v>
      </c>
      <c r="F5456" t="s">
        <v>7529</v>
      </c>
      <c r="G5456" t="s">
        <v>422</v>
      </c>
      <c r="H5456" t="s">
        <v>1409</v>
      </c>
      <c r="I5456" t="s">
        <v>1380</v>
      </c>
      <c r="J5456">
        <v>2</v>
      </c>
      <c r="K5456">
        <v>5.2720000000000002</v>
      </c>
      <c r="L5456">
        <v>5.4829999999999997</v>
      </c>
      <c r="M5456">
        <v>5.702</v>
      </c>
      <c r="N5456">
        <v>5.93</v>
      </c>
      <c r="O5456">
        <v>6.1680000000000001</v>
      </c>
      <c r="P5456">
        <v>6.4139999999999997</v>
      </c>
      <c r="Q5456">
        <v>6.6710000000000003</v>
      </c>
      <c r="R5456">
        <v>6.9379999999999997</v>
      </c>
      <c r="S5456">
        <v>7.2149999999999999</v>
      </c>
      <c r="T5456">
        <v>7.5039999999999996</v>
      </c>
      <c r="U5456">
        <v>7.8040000000000003</v>
      </c>
      <c r="V5456">
        <v>8.1159999999999997</v>
      </c>
      <c r="W5456">
        <v>8.4410000000000007</v>
      </c>
      <c r="X5456">
        <v>8.7780000000000005</v>
      </c>
      <c r="Y5456">
        <v>9.1300000000000008</v>
      </c>
      <c r="Z5456">
        <v>9.4949999999999992</v>
      </c>
      <c r="AA5456">
        <v>9.8740000000000006</v>
      </c>
      <c r="AB5456">
        <v>10.269</v>
      </c>
      <c r="AC5456">
        <v>10.68</v>
      </c>
      <c r="AD5456">
        <v>11.106999999999999</v>
      </c>
    </row>
    <row r="5457" spans="2:30" ht="15" customHeight="1" x14ac:dyDescent="0.45">
      <c r="B5457" t="s">
        <v>419</v>
      </c>
      <c r="C5457" t="s">
        <v>192</v>
      </c>
      <c r="D5457" t="s">
        <v>1410</v>
      </c>
      <c r="E5457" t="s">
        <v>1411</v>
      </c>
      <c r="F5457" t="s">
        <v>7530</v>
      </c>
      <c r="G5457" t="s">
        <v>422</v>
      </c>
      <c r="H5457" t="s">
        <v>1265</v>
      </c>
      <c r="I5457" t="s">
        <v>1257</v>
      </c>
      <c r="J5457">
        <v>2</v>
      </c>
      <c r="K5457">
        <v>54.802</v>
      </c>
      <c r="L5457">
        <v>56.994</v>
      </c>
      <c r="M5457">
        <v>59.274000000000001</v>
      </c>
      <c r="N5457">
        <v>61.645000000000003</v>
      </c>
      <c r="O5457">
        <v>64.11</v>
      </c>
      <c r="P5457">
        <v>66.674999999999997</v>
      </c>
      <c r="Q5457">
        <v>69.341999999999999</v>
      </c>
      <c r="R5457">
        <v>72.114999999999995</v>
      </c>
      <c r="S5457">
        <v>75</v>
      </c>
      <c r="T5457">
        <v>78</v>
      </c>
      <c r="U5457">
        <v>81.12</v>
      </c>
      <c r="V5457">
        <v>84.364999999999995</v>
      </c>
      <c r="W5457">
        <v>87.739000000000004</v>
      </c>
      <c r="X5457">
        <v>91.248999999999995</v>
      </c>
      <c r="Y5457">
        <v>94.899000000000001</v>
      </c>
      <c r="Z5457">
        <v>98.694999999999993</v>
      </c>
      <c r="AA5457">
        <v>102.643</v>
      </c>
      <c r="AB5457">
        <v>106.748</v>
      </c>
      <c r="AC5457">
        <v>111.018</v>
      </c>
      <c r="AD5457">
        <v>115.459</v>
      </c>
    </row>
    <row r="5458" spans="2:30" ht="15" customHeight="1" x14ac:dyDescent="0.45">
      <c r="B5458" t="s">
        <v>419</v>
      </c>
      <c r="C5458" t="s">
        <v>192</v>
      </c>
      <c r="D5458" t="s">
        <v>1413</v>
      </c>
      <c r="E5458" t="s">
        <v>1414</v>
      </c>
      <c r="F5458" t="s">
        <v>7531</v>
      </c>
      <c r="G5458" t="s">
        <v>422</v>
      </c>
      <c r="H5458" t="s">
        <v>1215</v>
      </c>
      <c r="I5458" t="s">
        <v>1380</v>
      </c>
      <c r="J5458">
        <v>2</v>
      </c>
      <c r="K5458">
        <v>29.199000000000002</v>
      </c>
      <c r="L5458">
        <v>21.902000000000001</v>
      </c>
      <c r="M5458">
        <v>21.242999999999999</v>
      </c>
      <c r="N5458">
        <v>20.411999999999999</v>
      </c>
      <c r="O5458">
        <v>20.712</v>
      </c>
      <c r="P5458">
        <v>21.079000000000001</v>
      </c>
      <c r="Q5458">
        <v>21.331</v>
      </c>
      <c r="R5458">
        <v>21.591000000000001</v>
      </c>
      <c r="S5458">
        <v>21.86</v>
      </c>
      <c r="T5458">
        <v>22.143999999999998</v>
      </c>
      <c r="U5458">
        <v>22.486000000000001</v>
      </c>
      <c r="V5458">
        <v>22.841999999999999</v>
      </c>
      <c r="W5458">
        <v>23.212</v>
      </c>
      <c r="X5458">
        <v>23.597000000000001</v>
      </c>
      <c r="Y5458">
        <v>23.997</v>
      </c>
      <c r="Z5458">
        <v>24.413</v>
      </c>
      <c r="AA5458">
        <v>24.846</v>
      </c>
      <c r="AB5458">
        <v>25.297000000000001</v>
      </c>
      <c r="AC5458">
        <v>25.765000000000001</v>
      </c>
      <c r="AD5458">
        <v>26.251999999999999</v>
      </c>
    </row>
    <row r="5459" spans="2:30" ht="15" customHeight="1" x14ac:dyDescent="0.45">
      <c r="B5459" t="s">
        <v>419</v>
      </c>
      <c r="C5459" t="s">
        <v>192</v>
      </c>
      <c r="D5459" t="s">
        <v>1416</v>
      </c>
      <c r="E5459" t="s">
        <v>1417</v>
      </c>
      <c r="F5459" t="s">
        <v>7532</v>
      </c>
      <c r="G5459" t="s">
        <v>422</v>
      </c>
      <c r="H5459" t="s">
        <v>964</v>
      </c>
      <c r="I5459" t="s">
        <v>1380</v>
      </c>
      <c r="J5459">
        <v>2</v>
      </c>
      <c r="K5459">
        <v>20.341000000000001</v>
      </c>
      <c r="L5459">
        <v>13.728999999999999</v>
      </c>
      <c r="M5459">
        <v>12.932</v>
      </c>
      <c r="N5459">
        <v>11.975</v>
      </c>
      <c r="O5459">
        <v>12</v>
      </c>
      <c r="P5459">
        <v>12.076000000000001</v>
      </c>
      <c r="Q5459">
        <v>12.04</v>
      </c>
      <c r="R5459">
        <v>12.002000000000001</v>
      </c>
      <c r="S5459">
        <v>11.96</v>
      </c>
      <c r="T5459">
        <v>11.920999999999999</v>
      </c>
      <c r="U5459">
        <v>11.920999999999999</v>
      </c>
      <c r="V5459">
        <v>11.920999999999999</v>
      </c>
      <c r="W5459">
        <v>11.920999999999999</v>
      </c>
      <c r="X5459">
        <v>11.920999999999999</v>
      </c>
      <c r="Y5459">
        <v>11.920999999999999</v>
      </c>
      <c r="Z5459">
        <v>11.920999999999999</v>
      </c>
      <c r="AA5459">
        <v>11.920999999999999</v>
      </c>
      <c r="AB5459">
        <v>11.920999999999999</v>
      </c>
      <c r="AC5459">
        <v>11.920999999999999</v>
      </c>
      <c r="AD5459">
        <v>11.920999999999999</v>
      </c>
    </row>
    <row r="5460" spans="2:30" ht="15" customHeight="1" x14ac:dyDescent="0.45">
      <c r="B5460" t="s">
        <v>419</v>
      </c>
      <c r="C5460" t="s">
        <v>192</v>
      </c>
      <c r="D5460" t="s">
        <v>1419</v>
      </c>
      <c r="E5460" t="s">
        <v>1420</v>
      </c>
      <c r="F5460" t="s">
        <v>7533</v>
      </c>
      <c r="G5460" t="s">
        <v>422</v>
      </c>
      <c r="H5460" t="s">
        <v>1223</v>
      </c>
      <c r="I5460" t="s">
        <v>1380</v>
      </c>
      <c r="J5460">
        <v>2</v>
      </c>
      <c r="K5460">
        <v>0</v>
      </c>
      <c r="L5460">
        <v>0</v>
      </c>
      <c r="M5460">
        <v>0</v>
      </c>
      <c r="N5460">
        <v>0</v>
      </c>
      <c r="O5460">
        <v>0</v>
      </c>
      <c r="P5460">
        <v>0</v>
      </c>
      <c r="Q5460">
        <v>0</v>
      </c>
      <c r="R5460">
        <v>0</v>
      </c>
      <c r="S5460">
        <v>0</v>
      </c>
      <c r="T5460">
        <v>0</v>
      </c>
      <c r="U5460">
        <v>0</v>
      </c>
      <c r="V5460">
        <v>0</v>
      </c>
      <c r="W5460">
        <v>0</v>
      </c>
      <c r="X5460">
        <v>0</v>
      </c>
      <c r="Y5460">
        <v>0</v>
      </c>
      <c r="Z5460">
        <v>0</v>
      </c>
      <c r="AA5460">
        <v>0</v>
      </c>
      <c r="AB5460">
        <v>0</v>
      </c>
      <c r="AC5460">
        <v>0</v>
      </c>
      <c r="AD5460">
        <v>0</v>
      </c>
    </row>
    <row r="5461" spans="2:30" ht="15" customHeight="1" x14ac:dyDescent="0.45">
      <c r="B5461" t="s">
        <v>419</v>
      </c>
      <c r="C5461" t="s">
        <v>192</v>
      </c>
      <c r="D5461" t="s">
        <v>1422</v>
      </c>
      <c r="E5461" t="s">
        <v>1423</v>
      </c>
      <c r="F5461" t="s">
        <v>7534</v>
      </c>
      <c r="G5461" t="s">
        <v>422</v>
      </c>
      <c r="H5461" t="s">
        <v>1239</v>
      </c>
      <c r="I5461" t="s">
        <v>1380</v>
      </c>
      <c r="J5461">
        <v>2</v>
      </c>
      <c r="K5461">
        <v>5.2720000000000002</v>
      </c>
      <c r="L5461">
        <v>5.4829999999999997</v>
      </c>
      <c r="M5461">
        <v>5.702</v>
      </c>
      <c r="N5461">
        <v>5.93</v>
      </c>
      <c r="O5461">
        <v>6.1680000000000001</v>
      </c>
      <c r="P5461">
        <v>6.4139999999999997</v>
      </c>
      <c r="Q5461">
        <v>6.6710000000000003</v>
      </c>
      <c r="R5461">
        <v>6.9379999999999997</v>
      </c>
      <c r="S5461">
        <v>7.2149999999999999</v>
      </c>
      <c r="T5461">
        <v>7.5039999999999996</v>
      </c>
      <c r="U5461">
        <v>7.8040000000000003</v>
      </c>
      <c r="V5461">
        <v>8.1159999999999997</v>
      </c>
      <c r="W5461">
        <v>8.4410000000000007</v>
      </c>
      <c r="X5461">
        <v>8.7780000000000005</v>
      </c>
      <c r="Y5461">
        <v>9.1300000000000008</v>
      </c>
      <c r="Z5461">
        <v>9.4949999999999992</v>
      </c>
      <c r="AA5461">
        <v>9.8740000000000006</v>
      </c>
      <c r="AB5461">
        <v>10.269</v>
      </c>
      <c r="AC5461">
        <v>10.68</v>
      </c>
      <c r="AD5461">
        <v>11.106999999999999</v>
      </c>
    </row>
    <row r="5462" spans="2:30" ht="15" customHeight="1" x14ac:dyDescent="0.45">
      <c r="B5462" t="s">
        <v>419</v>
      </c>
      <c r="C5462" t="s">
        <v>192</v>
      </c>
      <c r="D5462" t="s">
        <v>1425</v>
      </c>
      <c r="E5462" t="s">
        <v>1426</v>
      </c>
      <c r="F5462" t="s">
        <v>7535</v>
      </c>
      <c r="G5462" t="s">
        <v>422</v>
      </c>
      <c r="H5462" t="s">
        <v>1243</v>
      </c>
      <c r="I5462" t="s">
        <v>1380</v>
      </c>
      <c r="J5462">
        <v>2</v>
      </c>
      <c r="K5462">
        <v>3.5859999999999999</v>
      </c>
      <c r="L5462">
        <v>2.69</v>
      </c>
      <c r="M5462">
        <v>2.609</v>
      </c>
      <c r="N5462">
        <v>2.5070000000000001</v>
      </c>
      <c r="O5462">
        <v>2.544</v>
      </c>
      <c r="P5462">
        <v>2.589</v>
      </c>
      <c r="Q5462">
        <v>2.62</v>
      </c>
      <c r="R5462">
        <v>2.6520000000000001</v>
      </c>
      <c r="S5462">
        <v>2.6850000000000001</v>
      </c>
      <c r="T5462">
        <v>2.7189999999999999</v>
      </c>
      <c r="U5462">
        <v>2.7610000000000001</v>
      </c>
      <c r="V5462">
        <v>2.8050000000000002</v>
      </c>
      <c r="W5462">
        <v>2.851</v>
      </c>
      <c r="X5462">
        <v>2.8980000000000001</v>
      </c>
      <c r="Y5462">
        <v>2.9470000000000001</v>
      </c>
      <c r="Z5462">
        <v>2.9980000000000002</v>
      </c>
      <c r="AA5462">
        <v>3.0510000000000002</v>
      </c>
      <c r="AB5462">
        <v>3.1070000000000002</v>
      </c>
      <c r="AC5462">
        <v>3.1640000000000001</v>
      </c>
      <c r="AD5462">
        <v>3.2240000000000002</v>
      </c>
    </row>
    <row r="5463" spans="2:30" ht="15" customHeight="1" x14ac:dyDescent="0.45">
      <c r="B5463" t="s">
        <v>419</v>
      </c>
      <c r="C5463" t="s">
        <v>192</v>
      </c>
      <c r="D5463" t="s">
        <v>1428</v>
      </c>
      <c r="E5463" t="s">
        <v>1429</v>
      </c>
      <c r="F5463" t="s">
        <v>7536</v>
      </c>
      <c r="G5463" t="s">
        <v>422</v>
      </c>
      <c r="H5463" t="s">
        <v>1396</v>
      </c>
      <c r="I5463" t="s">
        <v>1380</v>
      </c>
      <c r="J5463">
        <v>2</v>
      </c>
      <c r="K5463">
        <v>23.399000000000001</v>
      </c>
      <c r="L5463">
        <v>15.864000000000001</v>
      </c>
      <c r="M5463">
        <v>14.744</v>
      </c>
      <c r="N5463">
        <v>13.651999999999999</v>
      </c>
      <c r="O5463">
        <v>13.680999999999999</v>
      </c>
      <c r="P5463">
        <v>13.768000000000001</v>
      </c>
      <c r="Q5463">
        <v>13.727</v>
      </c>
      <c r="R5463">
        <v>13.683</v>
      </c>
      <c r="S5463">
        <v>13.635999999999999</v>
      </c>
      <c r="T5463">
        <v>13.59</v>
      </c>
      <c r="U5463">
        <v>13.59</v>
      </c>
      <c r="V5463">
        <v>13.59</v>
      </c>
      <c r="W5463">
        <v>13.59</v>
      </c>
      <c r="X5463">
        <v>13.59</v>
      </c>
      <c r="Y5463">
        <v>13.59</v>
      </c>
      <c r="Z5463">
        <v>13.59</v>
      </c>
      <c r="AA5463">
        <v>13.59</v>
      </c>
      <c r="AB5463">
        <v>13.59</v>
      </c>
      <c r="AC5463">
        <v>13.59</v>
      </c>
      <c r="AD5463">
        <v>13.59</v>
      </c>
    </row>
    <row r="5464" spans="2:30" ht="15" customHeight="1" x14ac:dyDescent="0.45">
      <c r="B5464" t="s">
        <v>419</v>
      </c>
      <c r="C5464" t="s">
        <v>192</v>
      </c>
      <c r="D5464" t="s">
        <v>1431</v>
      </c>
      <c r="E5464" t="s">
        <v>1432</v>
      </c>
      <c r="F5464" t="s">
        <v>7537</v>
      </c>
      <c r="G5464" t="s">
        <v>422</v>
      </c>
      <c r="H5464" t="s">
        <v>1400</v>
      </c>
      <c r="I5464" t="s">
        <v>1380</v>
      </c>
      <c r="J5464">
        <v>2</v>
      </c>
      <c r="K5464">
        <v>-5.8</v>
      </c>
      <c r="L5464">
        <v>-6.0380000000000003</v>
      </c>
      <c r="M5464">
        <v>-6.5</v>
      </c>
      <c r="N5464">
        <v>-6.76</v>
      </c>
      <c r="O5464">
        <v>-7.03</v>
      </c>
      <c r="P5464">
        <v>-7.3120000000000003</v>
      </c>
      <c r="Q5464">
        <v>-7.6040000000000001</v>
      </c>
      <c r="R5464">
        <v>-7.9080000000000004</v>
      </c>
      <c r="S5464">
        <v>-8.2249999999999996</v>
      </c>
      <c r="T5464">
        <v>-8.5540000000000003</v>
      </c>
      <c r="U5464">
        <v>-8.8960000000000008</v>
      </c>
      <c r="V5464">
        <v>-9.2520000000000007</v>
      </c>
      <c r="W5464">
        <v>-9.6219999999999999</v>
      </c>
      <c r="X5464">
        <v>-10.007</v>
      </c>
      <c r="Y5464">
        <v>-10.407</v>
      </c>
      <c r="Z5464">
        <v>-10.823</v>
      </c>
      <c r="AA5464">
        <v>-11.256</v>
      </c>
      <c r="AB5464">
        <v>-11.706</v>
      </c>
      <c r="AC5464">
        <v>-12.175000000000001</v>
      </c>
      <c r="AD5464">
        <v>-12.662000000000001</v>
      </c>
    </row>
    <row r="5465" spans="2:30" ht="15" customHeight="1" x14ac:dyDescent="0.45">
      <c r="B5465" t="s">
        <v>419</v>
      </c>
      <c r="C5465" t="s">
        <v>192</v>
      </c>
      <c r="D5465" t="s">
        <v>1434</v>
      </c>
      <c r="E5465" t="s">
        <v>1016</v>
      </c>
      <c r="F5465" t="s">
        <v>7411</v>
      </c>
      <c r="G5465" t="s">
        <v>422</v>
      </c>
      <c r="H5465" t="s">
        <v>1435</v>
      </c>
      <c r="I5465" t="s">
        <v>1380</v>
      </c>
      <c r="J5465">
        <v>1</v>
      </c>
      <c r="K5465">
        <v>0.184</v>
      </c>
      <c r="L5465">
        <v>0.187</v>
      </c>
      <c r="M5465">
        <v>1E-3</v>
      </c>
      <c r="N5465">
        <v>1E-3</v>
      </c>
      <c r="O5465">
        <v>1E-3</v>
      </c>
      <c r="P5465">
        <v>1E-3</v>
      </c>
      <c r="Q5465">
        <v>1E-3</v>
      </c>
      <c r="R5465">
        <v>1E-3</v>
      </c>
      <c r="S5465">
        <v>1E-3</v>
      </c>
      <c r="T5465">
        <v>1E-3</v>
      </c>
      <c r="U5465">
        <v>1E-3</v>
      </c>
      <c r="V5465">
        <v>1E-3</v>
      </c>
      <c r="W5465">
        <v>1E-3</v>
      </c>
      <c r="X5465">
        <v>1E-3</v>
      </c>
      <c r="Y5465">
        <v>1E-3</v>
      </c>
      <c r="Z5465">
        <v>1E-3</v>
      </c>
      <c r="AA5465">
        <v>1E-3</v>
      </c>
      <c r="AB5465">
        <v>1E-3</v>
      </c>
      <c r="AC5465">
        <v>1E-3</v>
      </c>
      <c r="AD5465">
        <v>1E-3</v>
      </c>
    </row>
    <row r="5466" spans="2:30" ht="15" customHeight="1" x14ac:dyDescent="0.45">
      <c r="B5466" t="s">
        <v>419</v>
      </c>
      <c r="C5466" t="s">
        <v>192</v>
      </c>
      <c r="D5466" t="s">
        <v>1436</v>
      </c>
      <c r="E5466" t="s">
        <v>1437</v>
      </c>
      <c r="F5466" t="s">
        <v>7538</v>
      </c>
      <c r="G5466" t="s">
        <v>422</v>
      </c>
      <c r="H5466" t="s">
        <v>1256</v>
      </c>
      <c r="I5466" t="s">
        <v>1257</v>
      </c>
      <c r="J5466">
        <v>1</v>
      </c>
      <c r="K5466">
        <v>1.9179999999999999</v>
      </c>
      <c r="L5466">
        <v>1.9410000000000001</v>
      </c>
      <c r="M5466">
        <v>7.0000000000000001E-3</v>
      </c>
      <c r="N5466">
        <v>7.0000000000000001E-3</v>
      </c>
      <c r="O5466">
        <v>7.0000000000000001E-3</v>
      </c>
      <c r="P5466">
        <v>7.0000000000000001E-3</v>
      </c>
      <c r="Q5466">
        <v>7.0000000000000001E-3</v>
      </c>
      <c r="R5466">
        <v>7.0000000000000001E-3</v>
      </c>
      <c r="S5466">
        <v>7.0000000000000001E-3</v>
      </c>
      <c r="T5466">
        <v>7.0000000000000001E-3</v>
      </c>
      <c r="U5466">
        <v>7.0000000000000001E-3</v>
      </c>
      <c r="V5466">
        <v>7.0000000000000001E-3</v>
      </c>
      <c r="W5466">
        <v>7.0000000000000001E-3</v>
      </c>
      <c r="X5466">
        <v>7.0000000000000001E-3</v>
      </c>
      <c r="Y5466">
        <v>7.0000000000000001E-3</v>
      </c>
      <c r="Z5466">
        <v>7.0000000000000001E-3</v>
      </c>
      <c r="AA5466">
        <v>7.0000000000000001E-3</v>
      </c>
      <c r="AB5466">
        <v>7.0000000000000001E-3</v>
      </c>
      <c r="AC5466">
        <v>7.0000000000000001E-3</v>
      </c>
      <c r="AD5466">
        <v>7.0000000000000001E-3</v>
      </c>
    </row>
    <row r="5467" spans="2:30" ht="15" customHeight="1" x14ac:dyDescent="0.45">
      <c r="B5467" t="s">
        <v>419</v>
      </c>
      <c r="C5467" t="s">
        <v>192</v>
      </c>
      <c r="D5467" t="s">
        <v>1439</v>
      </c>
      <c r="E5467" t="s">
        <v>1440</v>
      </c>
      <c r="F5467" t="s">
        <v>7539</v>
      </c>
      <c r="G5467" t="s">
        <v>422</v>
      </c>
      <c r="H5467" t="s">
        <v>1409</v>
      </c>
      <c r="I5467" t="s">
        <v>1380</v>
      </c>
      <c r="J5467">
        <v>2</v>
      </c>
      <c r="K5467">
        <v>5.2720000000000002</v>
      </c>
      <c r="L5467">
        <v>5.4829999999999997</v>
      </c>
      <c r="M5467">
        <v>5.702</v>
      </c>
      <c r="N5467">
        <v>5.93</v>
      </c>
      <c r="O5467">
        <v>6.1680000000000001</v>
      </c>
      <c r="P5467">
        <v>6.4139999999999997</v>
      </c>
      <c r="Q5467">
        <v>6.6710000000000003</v>
      </c>
      <c r="R5467">
        <v>6.9379999999999997</v>
      </c>
      <c r="S5467">
        <v>7.2149999999999999</v>
      </c>
      <c r="T5467">
        <v>7.5039999999999996</v>
      </c>
      <c r="U5467">
        <v>7.8040000000000003</v>
      </c>
      <c r="V5467">
        <v>8.1159999999999997</v>
      </c>
      <c r="W5467">
        <v>8.4410000000000007</v>
      </c>
      <c r="X5467">
        <v>8.7780000000000005</v>
      </c>
      <c r="Y5467">
        <v>9.1300000000000008</v>
      </c>
      <c r="Z5467">
        <v>9.4949999999999992</v>
      </c>
      <c r="AA5467">
        <v>9.8740000000000006</v>
      </c>
      <c r="AB5467">
        <v>10.269</v>
      </c>
      <c r="AC5467">
        <v>10.68</v>
      </c>
      <c r="AD5467">
        <v>11.106999999999999</v>
      </c>
    </row>
    <row r="5468" spans="2:30" ht="15" customHeight="1" x14ac:dyDescent="0.45">
      <c r="B5468" t="s">
        <v>419</v>
      </c>
      <c r="C5468" t="s">
        <v>192</v>
      </c>
      <c r="D5468" t="s">
        <v>1442</v>
      </c>
      <c r="E5468" t="s">
        <v>1443</v>
      </c>
      <c r="F5468" t="s">
        <v>7540</v>
      </c>
      <c r="G5468" t="s">
        <v>422</v>
      </c>
      <c r="H5468" t="s">
        <v>1265</v>
      </c>
      <c r="I5468" t="s">
        <v>1257</v>
      </c>
      <c r="J5468">
        <v>2</v>
      </c>
      <c r="K5468">
        <v>54.802</v>
      </c>
      <c r="L5468">
        <v>56.994</v>
      </c>
      <c r="M5468">
        <v>59.274000000000001</v>
      </c>
      <c r="N5468">
        <v>61.645000000000003</v>
      </c>
      <c r="O5468">
        <v>64.11</v>
      </c>
      <c r="P5468">
        <v>66.674999999999997</v>
      </c>
      <c r="Q5468">
        <v>69.341999999999999</v>
      </c>
      <c r="R5468">
        <v>72.114999999999995</v>
      </c>
      <c r="S5468">
        <v>75</v>
      </c>
      <c r="T5468">
        <v>78</v>
      </c>
      <c r="U5468">
        <v>81.12</v>
      </c>
      <c r="V5468">
        <v>84.364999999999995</v>
      </c>
      <c r="W5468">
        <v>87.739000000000004</v>
      </c>
      <c r="X5468">
        <v>91.248999999999995</v>
      </c>
      <c r="Y5468">
        <v>94.899000000000001</v>
      </c>
      <c r="Z5468">
        <v>98.694999999999993</v>
      </c>
      <c r="AA5468">
        <v>102.643</v>
      </c>
      <c r="AB5468">
        <v>106.748</v>
      </c>
      <c r="AC5468">
        <v>111.018</v>
      </c>
      <c r="AD5468">
        <v>115.459</v>
      </c>
    </row>
    <row r="5469" spans="2:30" ht="15" customHeight="1" x14ac:dyDescent="0.45">
      <c r="B5469" t="s">
        <v>419</v>
      </c>
      <c r="C5469" t="s">
        <v>192</v>
      </c>
      <c r="D5469" t="s">
        <v>1445</v>
      </c>
      <c r="E5469" t="s">
        <v>1446</v>
      </c>
      <c r="F5469" t="s">
        <v>7541</v>
      </c>
      <c r="G5469" t="s">
        <v>422</v>
      </c>
      <c r="H5469" t="s">
        <v>1215</v>
      </c>
      <c r="I5469" t="s">
        <v>1380</v>
      </c>
      <c r="J5469">
        <v>2</v>
      </c>
      <c r="K5469" t="e">
        <f>#N/A</f>
        <v>#N/A</v>
      </c>
      <c r="L5469" t="e">
        <f>#N/A</f>
        <v>#N/A</v>
      </c>
      <c r="M5469" t="e">
        <f>#N/A</f>
        <v>#N/A</v>
      </c>
      <c r="N5469" t="e">
        <f>#N/A</f>
        <v>#N/A</v>
      </c>
      <c r="O5469" t="e">
        <f>#N/A</f>
        <v>#N/A</v>
      </c>
      <c r="P5469" t="e">
        <f>#N/A</f>
        <v>#N/A</v>
      </c>
      <c r="Q5469" t="e">
        <f>#N/A</f>
        <v>#N/A</v>
      </c>
      <c r="R5469" t="e">
        <f>#N/A</f>
        <v>#N/A</v>
      </c>
      <c r="S5469" t="e">
        <f>#N/A</f>
        <v>#N/A</v>
      </c>
      <c r="T5469" t="e">
        <f>#N/A</f>
        <v>#N/A</v>
      </c>
      <c r="U5469" t="e">
        <f>#N/A</f>
        <v>#N/A</v>
      </c>
      <c r="V5469" t="e">
        <f>#N/A</f>
        <v>#N/A</v>
      </c>
      <c r="W5469" t="e">
        <f>#N/A</f>
        <v>#N/A</v>
      </c>
      <c r="X5469" t="e">
        <f>#N/A</f>
        <v>#N/A</v>
      </c>
      <c r="Y5469" t="e">
        <f>#N/A</f>
        <v>#N/A</v>
      </c>
      <c r="Z5469" t="e">
        <f>#N/A</f>
        <v>#N/A</v>
      </c>
      <c r="AA5469" t="e">
        <f>#N/A</f>
        <v>#N/A</v>
      </c>
      <c r="AB5469" t="e">
        <f>#N/A</f>
        <v>#N/A</v>
      </c>
      <c r="AC5469" t="e">
        <f>#N/A</f>
        <v>#N/A</v>
      </c>
      <c r="AD5469" t="e">
        <f>#N/A</f>
        <v>#N/A</v>
      </c>
    </row>
    <row r="5470" spans="2:30" ht="15" customHeight="1" x14ac:dyDescent="0.45">
      <c r="B5470" t="s">
        <v>419</v>
      </c>
      <c r="C5470" t="s">
        <v>192</v>
      </c>
      <c r="D5470" t="s">
        <v>1448</v>
      </c>
      <c r="E5470" t="s">
        <v>1449</v>
      </c>
      <c r="F5470" t="s">
        <v>7542</v>
      </c>
      <c r="G5470" t="s">
        <v>422</v>
      </c>
      <c r="H5470" t="s">
        <v>964</v>
      </c>
      <c r="I5470" t="s">
        <v>1380</v>
      </c>
      <c r="J5470">
        <v>2</v>
      </c>
      <c r="K5470">
        <v>13.301</v>
      </c>
      <c r="L5470">
        <v>6.66</v>
      </c>
      <c r="M5470">
        <v>5.9119999999999999</v>
      </c>
      <c r="N5470">
        <v>5.032</v>
      </c>
      <c r="O5470">
        <v>5.0549999999999997</v>
      </c>
      <c r="P5470">
        <v>5.125</v>
      </c>
      <c r="Q5470">
        <v>5.0919999999999996</v>
      </c>
      <c r="R5470">
        <v>5.056</v>
      </c>
      <c r="S5470">
        <v>5.0179999999999998</v>
      </c>
      <c r="T5470">
        <v>4.9820000000000002</v>
      </c>
      <c r="U5470">
        <v>4.9820000000000002</v>
      </c>
      <c r="V5470">
        <v>4.9820000000000002</v>
      </c>
      <c r="W5470">
        <v>4.9820000000000002</v>
      </c>
      <c r="X5470">
        <v>4.9820000000000002</v>
      </c>
      <c r="Y5470">
        <v>4.9820000000000002</v>
      </c>
      <c r="Z5470">
        <v>4.9820000000000002</v>
      </c>
      <c r="AA5470">
        <v>4.9820000000000002</v>
      </c>
      <c r="AB5470">
        <v>4.9820000000000002</v>
      </c>
      <c r="AC5470">
        <v>4.9820000000000002</v>
      </c>
      <c r="AD5470">
        <v>4.9820000000000002</v>
      </c>
    </row>
    <row r="5471" spans="2:30" ht="15" customHeight="1" x14ac:dyDescent="0.45">
      <c r="B5471" t="s">
        <v>419</v>
      </c>
      <c r="C5471" t="s">
        <v>192</v>
      </c>
      <c r="D5471" t="s">
        <v>1451</v>
      </c>
      <c r="E5471" t="s">
        <v>1452</v>
      </c>
      <c r="F5471" t="s">
        <v>7543</v>
      </c>
      <c r="G5471" t="s">
        <v>422</v>
      </c>
      <c r="H5471" t="s">
        <v>1223</v>
      </c>
      <c r="I5471" t="s">
        <v>1380</v>
      </c>
      <c r="J5471">
        <v>2</v>
      </c>
      <c r="K5471" t="e">
        <f>#N/A</f>
        <v>#N/A</v>
      </c>
      <c r="L5471" t="e">
        <f>#N/A</f>
        <v>#N/A</v>
      </c>
      <c r="M5471" t="e">
        <f>#N/A</f>
        <v>#N/A</v>
      </c>
      <c r="N5471" t="e">
        <f>#N/A</f>
        <v>#N/A</v>
      </c>
      <c r="O5471" t="e">
        <f>#N/A</f>
        <v>#N/A</v>
      </c>
      <c r="P5471" t="e">
        <f>#N/A</f>
        <v>#N/A</v>
      </c>
      <c r="Q5471" t="e">
        <f>#N/A</f>
        <v>#N/A</v>
      </c>
      <c r="R5471" t="e">
        <f>#N/A</f>
        <v>#N/A</v>
      </c>
      <c r="S5471" t="e">
        <f>#N/A</f>
        <v>#N/A</v>
      </c>
      <c r="T5471" t="e">
        <f>#N/A</f>
        <v>#N/A</v>
      </c>
      <c r="U5471" t="e">
        <f>#N/A</f>
        <v>#N/A</v>
      </c>
      <c r="V5471" t="e">
        <f>#N/A</f>
        <v>#N/A</v>
      </c>
      <c r="W5471" t="e">
        <f>#N/A</f>
        <v>#N/A</v>
      </c>
      <c r="X5471" t="e">
        <f>#N/A</f>
        <v>#N/A</v>
      </c>
      <c r="Y5471" t="e">
        <f>#N/A</f>
        <v>#N/A</v>
      </c>
      <c r="Z5471" t="e">
        <f>#N/A</f>
        <v>#N/A</v>
      </c>
      <c r="AA5471" t="e">
        <f>#N/A</f>
        <v>#N/A</v>
      </c>
      <c r="AB5471" t="e">
        <f>#N/A</f>
        <v>#N/A</v>
      </c>
      <c r="AC5471" t="e">
        <f>#N/A</f>
        <v>#N/A</v>
      </c>
      <c r="AD5471" t="e">
        <f>#N/A</f>
        <v>#N/A</v>
      </c>
    </row>
    <row r="5472" spans="2:30" ht="15" customHeight="1" x14ac:dyDescent="0.45">
      <c r="B5472" t="s">
        <v>419</v>
      </c>
      <c r="C5472" t="s">
        <v>192</v>
      </c>
      <c r="D5472" t="s">
        <v>1454</v>
      </c>
      <c r="E5472" t="s">
        <v>1455</v>
      </c>
      <c r="F5472" t="s">
        <v>7544</v>
      </c>
      <c r="G5472" t="s">
        <v>422</v>
      </c>
      <c r="H5472" t="s">
        <v>1239</v>
      </c>
      <c r="I5472" t="s">
        <v>1380</v>
      </c>
      <c r="J5472">
        <v>2</v>
      </c>
      <c r="K5472">
        <v>5.2720000000000002</v>
      </c>
      <c r="L5472">
        <v>5.4829999999999997</v>
      </c>
      <c r="M5472">
        <v>5.702</v>
      </c>
      <c r="N5472">
        <v>5.93</v>
      </c>
      <c r="O5472">
        <v>6.1680000000000001</v>
      </c>
      <c r="P5472">
        <v>6.4139999999999997</v>
      </c>
      <c r="Q5472">
        <v>6.6710000000000003</v>
      </c>
      <c r="R5472">
        <v>6.9379999999999997</v>
      </c>
      <c r="S5472">
        <v>7.2149999999999999</v>
      </c>
      <c r="T5472">
        <v>7.5039999999999996</v>
      </c>
      <c r="U5472">
        <v>7.8040000000000003</v>
      </c>
      <c r="V5472">
        <v>8.1159999999999997</v>
      </c>
      <c r="W5472">
        <v>8.4410000000000007</v>
      </c>
      <c r="X5472">
        <v>8.7780000000000005</v>
      </c>
      <c r="Y5472">
        <v>9.1300000000000008</v>
      </c>
      <c r="Z5472">
        <v>9.4949999999999992</v>
      </c>
      <c r="AA5472">
        <v>9.8740000000000006</v>
      </c>
      <c r="AB5472">
        <v>10.269</v>
      </c>
      <c r="AC5472">
        <v>10.68</v>
      </c>
      <c r="AD5472">
        <v>11.106999999999999</v>
      </c>
    </row>
    <row r="5473" spans="2:30" ht="15" customHeight="1" x14ac:dyDescent="0.45">
      <c r="B5473" t="s">
        <v>419</v>
      </c>
      <c r="C5473" t="s">
        <v>192</v>
      </c>
      <c r="D5473" t="s">
        <v>1457</v>
      </c>
      <c r="E5473" t="s">
        <v>1458</v>
      </c>
      <c r="F5473" t="s">
        <v>7545</v>
      </c>
      <c r="G5473" t="s">
        <v>422</v>
      </c>
      <c r="H5473" t="s">
        <v>1243</v>
      </c>
      <c r="I5473" t="s">
        <v>1380</v>
      </c>
      <c r="J5473">
        <v>2</v>
      </c>
      <c r="K5473">
        <v>0</v>
      </c>
      <c r="L5473">
        <v>0</v>
      </c>
      <c r="M5473">
        <v>0</v>
      </c>
      <c r="N5473">
        <v>0</v>
      </c>
      <c r="O5473">
        <v>0</v>
      </c>
      <c r="P5473">
        <v>0</v>
      </c>
      <c r="Q5473">
        <v>0</v>
      </c>
      <c r="R5473">
        <v>0</v>
      </c>
      <c r="S5473">
        <v>0</v>
      </c>
      <c r="T5473">
        <v>0</v>
      </c>
      <c r="U5473">
        <v>0</v>
      </c>
      <c r="V5473">
        <v>0</v>
      </c>
      <c r="W5473">
        <v>0</v>
      </c>
      <c r="X5473">
        <v>0</v>
      </c>
      <c r="Y5473">
        <v>0</v>
      </c>
      <c r="Z5473">
        <v>0</v>
      </c>
      <c r="AA5473">
        <v>0</v>
      </c>
      <c r="AB5473">
        <v>0</v>
      </c>
      <c r="AC5473">
        <v>0</v>
      </c>
      <c r="AD5473">
        <v>0</v>
      </c>
    </row>
    <row r="5474" spans="2:30" ht="15" customHeight="1" x14ac:dyDescent="0.45">
      <c r="B5474" t="s">
        <v>419</v>
      </c>
      <c r="C5474" t="s">
        <v>192</v>
      </c>
      <c r="D5474" t="s">
        <v>1460</v>
      </c>
      <c r="E5474" t="s">
        <v>1461</v>
      </c>
      <c r="F5474" t="s">
        <v>7546</v>
      </c>
      <c r="G5474" t="s">
        <v>422</v>
      </c>
      <c r="H5474" t="s">
        <v>1396</v>
      </c>
      <c r="I5474" t="s">
        <v>1380</v>
      </c>
      <c r="J5474">
        <v>2</v>
      </c>
      <c r="K5474">
        <v>13.301</v>
      </c>
      <c r="L5474">
        <v>6.66</v>
      </c>
      <c r="M5474">
        <v>5.9119999999999999</v>
      </c>
      <c r="N5474">
        <v>5.032</v>
      </c>
      <c r="O5474">
        <v>5.0549999999999997</v>
      </c>
      <c r="P5474">
        <v>5.125</v>
      </c>
      <c r="Q5474">
        <v>5.0919999999999996</v>
      </c>
      <c r="R5474">
        <v>5.056</v>
      </c>
      <c r="S5474">
        <v>5.0179999999999998</v>
      </c>
      <c r="T5474">
        <v>4.9820000000000002</v>
      </c>
      <c r="U5474">
        <v>4.9820000000000002</v>
      </c>
      <c r="V5474">
        <v>4.9820000000000002</v>
      </c>
      <c r="W5474">
        <v>4.9820000000000002</v>
      </c>
      <c r="X5474">
        <v>4.9820000000000002</v>
      </c>
      <c r="Y5474">
        <v>4.9820000000000002</v>
      </c>
      <c r="Z5474">
        <v>4.9820000000000002</v>
      </c>
      <c r="AA5474">
        <v>4.9820000000000002</v>
      </c>
      <c r="AB5474">
        <v>4.9820000000000002</v>
      </c>
      <c r="AC5474">
        <v>4.9820000000000002</v>
      </c>
      <c r="AD5474">
        <v>4.9820000000000002</v>
      </c>
    </row>
    <row r="5475" spans="2:30" ht="15" customHeight="1" x14ac:dyDescent="0.45">
      <c r="B5475" t="s">
        <v>419</v>
      </c>
      <c r="C5475" t="s">
        <v>192</v>
      </c>
      <c r="D5475" t="s">
        <v>1463</v>
      </c>
      <c r="E5475" t="s">
        <v>1464</v>
      </c>
      <c r="F5475" t="s">
        <v>7547</v>
      </c>
      <c r="G5475" t="s">
        <v>422</v>
      </c>
      <c r="H5475" t="s">
        <v>1400</v>
      </c>
      <c r="I5475" t="s">
        <v>1380</v>
      </c>
      <c r="J5475">
        <v>2</v>
      </c>
      <c r="K5475" t="e">
        <f>#N/A</f>
        <v>#N/A</v>
      </c>
      <c r="L5475" t="e">
        <f>#N/A</f>
        <v>#N/A</v>
      </c>
      <c r="M5475" t="e">
        <f>#N/A</f>
        <v>#N/A</v>
      </c>
      <c r="N5475" t="e">
        <f>#N/A</f>
        <v>#N/A</v>
      </c>
      <c r="O5475" t="e">
        <f>#N/A</f>
        <v>#N/A</v>
      </c>
      <c r="P5475" t="e">
        <f>#N/A</f>
        <v>#N/A</v>
      </c>
      <c r="Q5475" t="e">
        <f>#N/A</f>
        <v>#N/A</v>
      </c>
      <c r="R5475" t="e">
        <f>#N/A</f>
        <v>#N/A</v>
      </c>
      <c r="S5475" t="e">
        <f>#N/A</f>
        <v>#N/A</v>
      </c>
      <c r="T5475" t="e">
        <f>#N/A</f>
        <v>#N/A</v>
      </c>
      <c r="U5475" t="e">
        <f>#N/A</f>
        <v>#N/A</v>
      </c>
      <c r="V5475" t="e">
        <f>#N/A</f>
        <v>#N/A</v>
      </c>
      <c r="W5475" t="e">
        <f>#N/A</f>
        <v>#N/A</v>
      </c>
      <c r="X5475" t="e">
        <f>#N/A</f>
        <v>#N/A</v>
      </c>
      <c r="Y5475" t="e">
        <f>#N/A</f>
        <v>#N/A</v>
      </c>
      <c r="Z5475" t="e">
        <f>#N/A</f>
        <v>#N/A</v>
      </c>
      <c r="AA5475" t="e">
        <f>#N/A</f>
        <v>#N/A</v>
      </c>
      <c r="AB5475" t="e">
        <f>#N/A</f>
        <v>#N/A</v>
      </c>
      <c r="AC5475" t="e">
        <f>#N/A</f>
        <v>#N/A</v>
      </c>
      <c r="AD5475" t="e">
        <f>#N/A</f>
        <v>#N/A</v>
      </c>
    </row>
    <row r="5476" spans="2:30" ht="15" customHeight="1" x14ac:dyDescent="0.45">
      <c r="B5476" t="s">
        <v>419</v>
      </c>
      <c r="C5476" t="s">
        <v>192</v>
      </c>
      <c r="D5476" t="s">
        <v>1466</v>
      </c>
      <c r="E5476" t="s">
        <v>1022</v>
      </c>
      <c r="F5476" t="s">
        <v>7413</v>
      </c>
      <c r="G5476" t="s">
        <v>422</v>
      </c>
      <c r="H5476" t="s">
        <v>1467</v>
      </c>
      <c r="I5476" t="s">
        <v>1380</v>
      </c>
      <c r="J5476">
        <v>1</v>
      </c>
      <c r="K5476">
        <v>0</v>
      </c>
      <c r="L5476">
        <v>0</v>
      </c>
      <c r="M5476">
        <v>0</v>
      </c>
      <c r="N5476">
        <v>0</v>
      </c>
      <c r="O5476">
        <v>0</v>
      </c>
      <c r="P5476">
        <v>0</v>
      </c>
      <c r="Q5476">
        <v>0</v>
      </c>
      <c r="R5476">
        <v>0</v>
      </c>
      <c r="S5476">
        <v>0</v>
      </c>
      <c r="T5476">
        <v>0</v>
      </c>
      <c r="U5476">
        <v>0</v>
      </c>
      <c r="V5476">
        <v>0</v>
      </c>
      <c r="W5476">
        <v>0</v>
      </c>
      <c r="X5476">
        <v>0</v>
      </c>
      <c r="Y5476">
        <v>0</v>
      </c>
      <c r="Z5476">
        <v>0</v>
      </c>
      <c r="AA5476">
        <v>0</v>
      </c>
      <c r="AB5476">
        <v>0</v>
      </c>
      <c r="AC5476">
        <v>0</v>
      </c>
      <c r="AD5476">
        <v>0</v>
      </c>
    </row>
    <row r="5477" spans="2:30" ht="15" customHeight="1" x14ac:dyDescent="0.45">
      <c r="B5477" t="s">
        <v>419</v>
      </c>
      <c r="C5477" t="s">
        <v>192</v>
      </c>
      <c r="D5477" t="s">
        <v>1468</v>
      </c>
      <c r="E5477" t="s">
        <v>1469</v>
      </c>
      <c r="F5477" t="s">
        <v>7548</v>
      </c>
      <c r="G5477" t="s">
        <v>422</v>
      </c>
      <c r="H5477" t="s">
        <v>1256</v>
      </c>
      <c r="I5477" t="s">
        <v>1257</v>
      </c>
      <c r="J5477">
        <v>1</v>
      </c>
      <c r="K5477">
        <v>0</v>
      </c>
      <c r="L5477">
        <v>0</v>
      </c>
      <c r="M5477">
        <v>0</v>
      </c>
      <c r="N5477">
        <v>0</v>
      </c>
      <c r="O5477">
        <v>0</v>
      </c>
      <c r="P5477">
        <v>0</v>
      </c>
      <c r="Q5477">
        <v>0</v>
      </c>
      <c r="R5477">
        <v>0</v>
      </c>
      <c r="S5477">
        <v>0</v>
      </c>
      <c r="T5477">
        <v>0</v>
      </c>
      <c r="U5477">
        <v>0</v>
      </c>
      <c r="V5477">
        <v>0</v>
      </c>
      <c r="W5477">
        <v>0</v>
      </c>
      <c r="X5477">
        <v>0</v>
      </c>
      <c r="Y5477">
        <v>0</v>
      </c>
      <c r="Z5477">
        <v>0</v>
      </c>
      <c r="AA5477">
        <v>0</v>
      </c>
      <c r="AB5477">
        <v>0</v>
      </c>
      <c r="AC5477">
        <v>0</v>
      </c>
      <c r="AD5477">
        <v>0</v>
      </c>
    </row>
    <row r="5478" spans="2:30" ht="15" customHeight="1" x14ac:dyDescent="0.45">
      <c r="B5478" t="s">
        <v>419</v>
      </c>
      <c r="C5478" t="s">
        <v>192</v>
      </c>
      <c r="D5478" t="s">
        <v>1471</v>
      </c>
      <c r="E5478" t="s">
        <v>1472</v>
      </c>
      <c r="F5478" t="s">
        <v>7549</v>
      </c>
      <c r="G5478" t="s">
        <v>422</v>
      </c>
      <c r="H5478" t="s">
        <v>1409</v>
      </c>
      <c r="I5478" t="s">
        <v>1380</v>
      </c>
      <c r="J5478">
        <v>2</v>
      </c>
      <c r="K5478" t="e">
        <f>#N/A</f>
        <v>#N/A</v>
      </c>
      <c r="L5478" t="e">
        <f>#N/A</f>
        <v>#N/A</v>
      </c>
      <c r="M5478" t="e">
        <f>#N/A</f>
        <v>#N/A</v>
      </c>
      <c r="N5478" t="e">
        <f>#N/A</f>
        <v>#N/A</v>
      </c>
      <c r="O5478" t="e">
        <f>#N/A</f>
        <v>#N/A</v>
      </c>
      <c r="P5478" t="e">
        <f>#N/A</f>
        <v>#N/A</v>
      </c>
      <c r="Q5478" t="e">
        <f>#N/A</f>
        <v>#N/A</v>
      </c>
      <c r="R5478" t="e">
        <f>#N/A</f>
        <v>#N/A</v>
      </c>
      <c r="S5478" t="e">
        <f>#N/A</f>
        <v>#N/A</v>
      </c>
      <c r="T5478" t="e">
        <f>#N/A</f>
        <v>#N/A</v>
      </c>
      <c r="U5478" t="e">
        <f>#N/A</f>
        <v>#N/A</v>
      </c>
      <c r="V5478" t="e">
        <f>#N/A</f>
        <v>#N/A</v>
      </c>
      <c r="W5478" t="e">
        <f>#N/A</f>
        <v>#N/A</v>
      </c>
      <c r="X5478" t="e">
        <f>#N/A</f>
        <v>#N/A</v>
      </c>
      <c r="Y5478" t="e">
        <f>#N/A</f>
        <v>#N/A</v>
      </c>
      <c r="Z5478" t="e">
        <f>#N/A</f>
        <v>#N/A</v>
      </c>
      <c r="AA5478" t="e">
        <f>#N/A</f>
        <v>#N/A</v>
      </c>
      <c r="AB5478" t="e">
        <f>#N/A</f>
        <v>#N/A</v>
      </c>
      <c r="AC5478" t="e">
        <f>#N/A</f>
        <v>#N/A</v>
      </c>
      <c r="AD5478" t="e">
        <f>#N/A</f>
        <v>#N/A</v>
      </c>
    </row>
    <row r="5479" spans="2:30" ht="15" customHeight="1" x14ac:dyDescent="0.45">
      <c r="B5479" t="s">
        <v>419</v>
      </c>
      <c r="C5479" t="s">
        <v>192</v>
      </c>
      <c r="D5479" t="s">
        <v>1474</v>
      </c>
      <c r="E5479" t="s">
        <v>1475</v>
      </c>
      <c r="F5479" t="s">
        <v>7550</v>
      </c>
      <c r="G5479" t="s">
        <v>422</v>
      </c>
      <c r="H5479" t="s">
        <v>1265</v>
      </c>
      <c r="I5479" t="s">
        <v>1257</v>
      </c>
      <c r="J5479">
        <v>2</v>
      </c>
      <c r="K5479">
        <v>0</v>
      </c>
      <c r="L5479">
        <v>0</v>
      </c>
      <c r="M5479">
        <v>0</v>
      </c>
      <c r="N5479">
        <v>0</v>
      </c>
      <c r="O5479">
        <v>0</v>
      </c>
      <c r="P5479">
        <v>0</v>
      </c>
      <c r="Q5479">
        <v>0</v>
      </c>
      <c r="R5479">
        <v>0</v>
      </c>
      <c r="S5479">
        <v>0</v>
      </c>
      <c r="T5479">
        <v>0</v>
      </c>
      <c r="U5479">
        <v>0</v>
      </c>
      <c r="V5479">
        <v>0</v>
      </c>
      <c r="W5479">
        <v>0</v>
      </c>
      <c r="X5479">
        <v>0</v>
      </c>
      <c r="Y5479">
        <v>0</v>
      </c>
      <c r="Z5479">
        <v>0</v>
      </c>
      <c r="AA5479">
        <v>0</v>
      </c>
      <c r="AB5479">
        <v>0</v>
      </c>
      <c r="AC5479">
        <v>0</v>
      </c>
      <c r="AD5479">
        <v>0</v>
      </c>
    </row>
    <row r="5480" spans="2:30" ht="15" customHeight="1" x14ac:dyDescent="0.45">
      <c r="B5480" t="s">
        <v>419</v>
      </c>
      <c r="C5480" t="s">
        <v>192</v>
      </c>
      <c r="D5480" t="s">
        <v>1477</v>
      </c>
      <c r="E5480" t="s">
        <v>1478</v>
      </c>
      <c r="F5480" t="s">
        <v>7551</v>
      </c>
      <c r="G5480" t="s">
        <v>422</v>
      </c>
      <c r="H5480" t="s">
        <v>1215</v>
      </c>
      <c r="I5480" t="s">
        <v>1380</v>
      </c>
      <c r="J5480">
        <v>2</v>
      </c>
      <c r="K5480" t="e">
        <f>#N/A</f>
        <v>#N/A</v>
      </c>
      <c r="L5480" t="e">
        <f>#N/A</f>
        <v>#N/A</v>
      </c>
      <c r="M5480" t="e">
        <f>#N/A</f>
        <v>#N/A</v>
      </c>
      <c r="N5480" t="e">
        <f>#N/A</f>
        <v>#N/A</v>
      </c>
      <c r="O5480" t="e">
        <f>#N/A</f>
        <v>#N/A</v>
      </c>
      <c r="P5480" t="e">
        <f>#N/A</f>
        <v>#N/A</v>
      </c>
      <c r="Q5480" t="e">
        <f>#N/A</f>
        <v>#N/A</v>
      </c>
      <c r="R5480" t="e">
        <f>#N/A</f>
        <v>#N/A</v>
      </c>
      <c r="S5480" t="e">
        <f>#N/A</f>
        <v>#N/A</v>
      </c>
      <c r="T5480" t="e">
        <f>#N/A</f>
        <v>#N/A</v>
      </c>
      <c r="U5480" t="e">
        <f>#N/A</f>
        <v>#N/A</v>
      </c>
      <c r="V5480" t="e">
        <f>#N/A</f>
        <v>#N/A</v>
      </c>
      <c r="W5480" t="e">
        <f>#N/A</f>
        <v>#N/A</v>
      </c>
      <c r="X5480" t="e">
        <f>#N/A</f>
        <v>#N/A</v>
      </c>
      <c r="Y5480" t="e">
        <f>#N/A</f>
        <v>#N/A</v>
      </c>
      <c r="Z5480" t="e">
        <f>#N/A</f>
        <v>#N/A</v>
      </c>
      <c r="AA5480" t="e">
        <f>#N/A</f>
        <v>#N/A</v>
      </c>
      <c r="AB5480" t="e">
        <f>#N/A</f>
        <v>#N/A</v>
      </c>
      <c r="AC5480" t="e">
        <f>#N/A</f>
        <v>#N/A</v>
      </c>
      <c r="AD5480" t="e">
        <f>#N/A</f>
        <v>#N/A</v>
      </c>
    </row>
    <row r="5481" spans="2:30" ht="15" customHeight="1" x14ac:dyDescent="0.45">
      <c r="B5481" t="s">
        <v>419</v>
      </c>
      <c r="C5481" t="s">
        <v>192</v>
      </c>
      <c r="D5481" t="s">
        <v>1480</v>
      </c>
      <c r="E5481" t="s">
        <v>1481</v>
      </c>
      <c r="F5481" t="s">
        <v>7552</v>
      </c>
      <c r="G5481" t="s">
        <v>422</v>
      </c>
      <c r="H5481" t="s">
        <v>964</v>
      </c>
      <c r="I5481" t="s">
        <v>1380</v>
      </c>
      <c r="J5481">
        <v>2</v>
      </c>
      <c r="K5481">
        <v>12.260999999999999</v>
      </c>
      <c r="L5481">
        <v>10.192</v>
      </c>
      <c r="M5481">
        <v>9.57</v>
      </c>
      <c r="N5481">
        <v>9.64</v>
      </c>
      <c r="O5481">
        <v>9.6809999999999992</v>
      </c>
      <c r="P5481">
        <v>9.5749999999999993</v>
      </c>
      <c r="Q5481">
        <v>9.4489999999999998</v>
      </c>
      <c r="R5481">
        <v>9.4049999999999994</v>
      </c>
      <c r="S5481">
        <v>9.3919999999999995</v>
      </c>
      <c r="T5481">
        <v>9.3849999999999998</v>
      </c>
      <c r="U5481">
        <v>9.3849999999999998</v>
      </c>
      <c r="V5481">
        <v>9.3849999999999998</v>
      </c>
      <c r="W5481">
        <v>9.3849999999999998</v>
      </c>
      <c r="X5481">
        <v>9.3849999999999998</v>
      </c>
      <c r="Y5481">
        <v>9.3849999999999998</v>
      </c>
      <c r="Z5481">
        <v>9.3849999999999998</v>
      </c>
      <c r="AA5481">
        <v>9.3849999999999998</v>
      </c>
      <c r="AB5481">
        <v>9.3849999999999998</v>
      </c>
      <c r="AC5481">
        <v>9.3849999999999998</v>
      </c>
      <c r="AD5481">
        <v>9.3849999999999998</v>
      </c>
    </row>
    <row r="5482" spans="2:30" ht="15" customHeight="1" x14ac:dyDescent="0.45">
      <c r="B5482" t="s">
        <v>419</v>
      </c>
      <c r="C5482" t="s">
        <v>192</v>
      </c>
      <c r="D5482" t="s">
        <v>1483</v>
      </c>
      <c r="E5482" t="s">
        <v>1484</v>
      </c>
      <c r="F5482" t="s">
        <v>7553</v>
      </c>
      <c r="G5482" t="s">
        <v>422</v>
      </c>
      <c r="H5482" t="s">
        <v>1223</v>
      </c>
      <c r="I5482" t="s">
        <v>1380</v>
      </c>
      <c r="J5482">
        <v>2</v>
      </c>
      <c r="K5482" t="e">
        <f>#N/A</f>
        <v>#N/A</v>
      </c>
      <c r="L5482" t="e">
        <f>#N/A</f>
        <v>#N/A</v>
      </c>
      <c r="M5482" t="e">
        <f>#N/A</f>
        <v>#N/A</v>
      </c>
      <c r="N5482" t="e">
        <f>#N/A</f>
        <v>#N/A</v>
      </c>
      <c r="O5482" t="e">
        <f>#N/A</f>
        <v>#N/A</v>
      </c>
      <c r="P5482" t="e">
        <f>#N/A</f>
        <v>#N/A</v>
      </c>
      <c r="Q5482" t="e">
        <f>#N/A</f>
        <v>#N/A</v>
      </c>
      <c r="R5482" t="e">
        <f>#N/A</f>
        <v>#N/A</v>
      </c>
      <c r="S5482" t="e">
        <f>#N/A</f>
        <v>#N/A</v>
      </c>
      <c r="T5482" t="e">
        <f>#N/A</f>
        <v>#N/A</v>
      </c>
      <c r="U5482" t="e">
        <f>#N/A</f>
        <v>#N/A</v>
      </c>
      <c r="V5482" t="e">
        <f>#N/A</f>
        <v>#N/A</v>
      </c>
      <c r="W5482" t="e">
        <f>#N/A</f>
        <v>#N/A</v>
      </c>
      <c r="X5482" t="e">
        <f>#N/A</f>
        <v>#N/A</v>
      </c>
      <c r="Y5482" t="e">
        <f>#N/A</f>
        <v>#N/A</v>
      </c>
      <c r="Z5482" t="e">
        <f>#N/A</f>
        <v>#N/A</v>
      </c>
      <c r="AA5482" t="e">
        <f>#N/A</f>
        <v>#N/A</v>
      </c>
      <c r="AB5482" t="e">
        <f>#N/A</f>
        <v>#N/A</v>
      </c>
      <c r="AC5482" t="e">
        <f>#N/A</f>
        <v>#N/A</v>
      </c>
      <c r="AD5482" t="e">
        <f>#N/A</f>
        <v>#N/A</v>
      </c>
    </row>
    <row r="5483" spans="2:30" ht="15" customHeight="1" x14ac:dyDescent="0.45">
      <c r="B5483" t="s">
        <v>419</v>
      </c>
      <c r="C5483" t="s">
        <v>192</v>
      </c>
      <c r="D5483" t="s">
        <v>1486</v>
      </c>
      <c r="E5483" t="s">
        <v>1487</v>
      </c>
      <c r="F5483" t="s">
        <v>7554</v>
      </c>
      <c r="G5483" t="s">
        <v>422</v>
      </c>
      <c r="H5483" t="s">
        <v>1239</v>
      </c>
      <c r="I5483" t="s">
        <v>1380</v>
      </c>
      <c r="J5483">
        <v>2</v>
      </c>
      <c r="K5483">
        <v>3.0579999999999998</v>
      </c>
      <c r="L5483">
        <v>3.18</v>
      </c>
      <c r="M5483">
        <v>3.3069999999999999</v>
      </c>
      <c r="N5483">
        <v>3.44</v>
      </c>
      <c r="O5483">
        <v>3.577</v>
      </c>
      <c r="P5483">
        <v>3.72</v>
      </c>
      <c r="Q5483">
        <v>3.8690000000000002</v>
      </c>
      <c r="R5483">
        <v>4.024</v>
      </c>
      <c r="S5483">
        <v>4.1849999999999996</v>
      </c>
      <c r="T5483">
        <v>4.3520000000000003</v>
      </c>
      <c r="U5483">
        <v>4.5259999999999998</v>
      </c>
      <c r="V5483">
        <v>4.7080000000000002</v>
      </c>
      <c r="W5483">
        <v>4.8959999999999999</v>
      </c>
      <c r="X5483">
        <v>5.0919999999999996</v>
      </c>
      <c r="Y5483">
        <v>5.2949999999999999</v>
      </c>
      <c r="Z5483">
        <v>5.5069999999999997</v>
      </c>
      <c r="AA5483">
        <v>5.7270000000000003</v>
      </c>
      <c r="AB5483">
        <v>5.9569999999999999</v>
      </c>
      <c r="AC5483">
        <v>6.1950000000000003</v>
      </c>
      <c r="AD5483">
        <v>6.4429999999999996</v>
      </c>
    </row>
    <row r="5484" spans="2:30" ht="15" customHeight="1" x14ac:dyDescent="0.45">
      <c r="B5484" t="s">
        <v>419</v>
      </c>
      <c r="C5484" t="s">
        <v>192</v>
      </c>
      <c r="D5484" t="s">
        <v>1489</v>
      </c>
      <c r="E5484" t="s">
        <v>1490</v>
      </c>
      <c r="F5484" t="s">
        <v>7555</v>
      </c>
      <c r="G5484" t="s">
        <v>422</v>
      </c>
      <c r="H5484" t="s">
        <v>1243</v>
      </c>
      <c r="I5484" t="s">
        <v>1380</v>
      </c>
      <c r="J5484">
        <v>2</v>
      </c>
      <c r="K5484">
        <v>0</v>
      </c>
      <c r="L5484">
        <v>0</v>
      </c>
      <c r="M5484">
        <v>0</v>
      </c>
      <c r="N5484">
        <v>0</v>
      </c>
      <c r="O5484">
        <v>0</v>
      </c>
      <c r="P5484">
        <v>0</v>
      </c>
      <c r="Q5484">
        <v>0</v>
      </c>
      <c r="R5484">
        <v>0</v>
      </c>
      <c r="S5484">
        <v>0</v>
      </c>
      <c r="T5484">
        <v>0</v>
      </c>
      <c r="U5484">
        <v>0</v>
      </c>
      <c r="V5484">
        <v>0</v>
      </c>
      <c r="W5484">
        <v>0</v>
      </c>
      <c r="X5484">
        <v>0</v>
      </c>
      <c r="Y5484">
        <v>0</v>
      </c>
      <c r="Z5484">
        <v>0</v>
      </c>
      <c r="AA5484">
        <v>0</v>
      </c>
      <c r="AB5484">
        <v>0</v>
      </c>
      <c r="AC5484">
        <v>0</v>
      </c>
      <c r="AD5484">
        <v>0</v>
      </c>
    </row>
    <row r="5485" spans="2:30" ht="15" customHeight="1" x14ac:dyDescent="0.45">
      <c r="B5485" t="s">
        <v>419</v>
      </c>
      <c r="C5485" t="s">
        <v>192</v>
      </c>
      <c r="D5485" t="s">
        <v>1492</v>
      </c>
      <c r="E5485" t="s">
        <v>1493</v>
      </c>
      <c r="F5485" t="s">
        <v>7556</v>
      </c>
      <c r="G5485" t="s">
        <v>422</v>
      </c>
      <c r="H5485" t="s">
        <v>1495</v>
      </c>
      <c r="I5485" t="s">
        <v>1380</v>
      </c>
      <c r="J5485">
        <v>2</v>
      </c>
      <c r="K5485">
        <v>5.3360000000000003</v>
      </c>
      <c r="L5485">
        <v>5.01</v>
      </c>
      <c r="M5485">
        <v>5.0869999999999997</v>
      </c>
      <c r="N5485">
        <v>5.0869999999999997</v>
      </c>
      <c r="O5485">
        <v>5.0869999999999997</v>
      </c>
      <c r="P5485">
        <v>5.0869999999999997</v>
      </c>
      <c r="Q5485">
        <v>5.0869999999999997</v>
      </c>
      <c r="R5485">
        <v>5.0869999999999997</v>
      </c>
      <c r="S5485">
        <v>5.0869999999999997</v>
      </c>
      <c r="T5485">
        <v>5.0869999999999997</v>
      </c>
      <c r="U5485">
        <v>5.0869999999999997</v>
      </c>
      <c r="V5485">
        <v>5.0869999999999997</v>
      </c>
      <c r="W5485">
        <v>5.0869999999999997</v>
      </c>
      <c r="X5485">
        <v>5.0869999999999997</v>
      </c>
      <c r="Y5485">
        <v>5.0869999999999997</v>
      </c>
      <c r="Z5485">
        <v>5.0869999999999997</v>
      </c>
      <c r="AA5485">
        <v>5.0869999999999997</v>
      </c>
      <c r="AB5485">
        <v>5.0869999999999997</v>
      </c>
      <c r="AC5485">
        <v>5.0869999999999997</v>
      </c>
      <c r="AD5485">
        <v>5.0869999999999997</v>
      </c>
    </row>
    <row r="5486" spans="2:30" ht="15" customHeight="1" x14ac:dyDescent="0.45">
      <c r="B5486" t="s">
        <v>419</v>
      </c>
      <c r="C5486" t="s">
        <v>192</v>
      </c>
      <c r="D5486" t="s">
        <v>1496</v>
      </c>
      <c r="E5486" t="s">
        <v>1497</v>
      </c>
      <c r="F5486" t="s">
        <v>7557</v>
      </c>
      <c r="G5486" t="s">
        <v>422</v>
      </c>
      <c r="H5486" t="s">
        <v>1499</v>
      </c>
      <c r="I5486" t="s">
        <v>1380</v>
      </c>
      <c r="J5486">
        <v>2</v>
      </c>
      <c r="K5486" t="e">
        <f>#N/A</f>
        <v>#N/A</v>
      </c>
      <c r="L5486" t="e">
        <f>#N/A</f>
        <v>#N/A</v>
      </c>
      <c r="M5486" t="e">
        <f>#N/A</f>
        <v>#N/A</v>
      </c>
      <c r="N5486" t="e">
        <f>#N/A</f>
        <v>#N/A</v>
      </c>
      <c r="O5486" t="e">
        <f>#N/A</f>
        <v>#N/A</v>
      </c>
      <c r="P5486" t="e">
        <f>#N/A</f>
        <v>#N/A</v>
      </c>
      <c r="Q5486" t="e">
        <f>#N/A</f>
        <v>#N/A</v>
      </c>
      <c r="R5486" t="e">
        <f>#N/A</f>
        <v>#N/A</v>
      </c>
      <c r="S5486" t="e">
        <f>#N/A</f>
        <v>#N/A</v>
      </c>
      <c r="T5486" t="e">
        <f>#N/A</f>
        <v>#N/A</v>
      </c>
      <c r="U5486" t="e">
        <f>#N/A</f>
        <v>#N/A</v>
      </c>
      <c r="V5486" t="e">
        <f>#N/A</f>
        <v>#N/A</v>
      </c>
      <c r="W5486" t="e">
        <f>#N/A</f>
        <v>#N/A</v>
      </c>
      <c r="X5486" t="e">
        <f>#N/A</f>
        <v>#N/A</v>
      </c>
      <c r="Y5486" t="e">
        <f>#N/A</f>
        <v>#N/A</v>
      </c>
      <c r="Z5486" t="e">
        <f>#N/A</f>
        <v>#N/A</v>
      </c>
      <c r="AA5486" t="e">
        <f>#N/A</f>
        <v>#N/A</v>
      </c>
      <c r="AB5486" t="e">
        <f>#N/A</f>
        <v>#N/A</v>
      </c>
      <c r="AC5486" t="e">
        <f>#N/A</f>
        <v>#N/A</v>
      </c>
      <c r="AD5486" t="e">
        <f>#N/A</f>
        <v>#N/A</v>
      </c>
    </row>
    <row r="5487" spans="2:30" ht="15" customHeight="1" x14ac:dyDescent="0.45">
      <c r="B5487" t="s">
        <v>419</v>
      </c>
      <c r="C5487" t="s">
        <v>192</v>
      </c>
      <c r="D5487" t="s">
        <v>1500</v>
      </c>
      <c r="E5487" t="s">
        <v>1013</v>
      </c>
      <c r="F5487" t="s">
        <v>7410</v>
      </c>
      <c r="G5487" t="s">
        <v>422</v>
      </c>
      <c r="H5487" t="s">
        <v>1402</v>
      </c>
      <c r="I5487" t="s">
        <v>1380</v>
      </c>
      <c r="J5487">
        <v>1</v>
      </c>
      <c r="K5487">
        <v>-6.9240000000000004</v>
      </c>
      <c r="L5487">
        <v>-5.181</v>
      </c>
      <c r="M5487">
        <v>-4.4829999999999997</v>
      </c>
      <c r="N5487">
        <v>-4.5529999999999999</v>
      </c>
      <c r="O5487">
        <v>-4.5940000000000003</v>
      </c>
      <c r="P5487">
        <v>-4.4880000000000004</v>
      </c>
      <c r="Q5487">
        <v>-4.3620000000000001</v>
      </c>
      <c r="R5487">
        <v>-4.3179999999999996</v>
      </c>
      <c r="S5487">
        <v>-4.3049999999999997</v>
      </c>
      <c r="T5487">
        <v>-4.298</v>
      </c>
      <c r="U5487">
        <v>-4.298</v>
      </c>
      <c r="V5487">
        <v>-4.298</v>
      </c>
      <c r="W5487">
        <v>-4.298</v>
      </c>
      <c r="X5487">
        <v>-4.298</v>
      </c>
      <c r="Y5487">
        <v>-4.298</v>
      </c>
      <c r="Z5487">
        <v>-4.298</v>
      </c>
      <c r="AA5487">
        <v>-4.298</v>
      </c>
      <c r="AB5487">
        <v>-4.298</v>
      </c>
      <c r="AC5487">
        <v>-4.298</v>
      </c>
      <c r="AD5487">
        <v>-4.298</v>
      </c>
    </row>
    <row r="5488" spans="2:30" ht="15" customHeight="1" x14ac:dyDescent="0.45">
      <c r="B5488" t="s">
        <v>419</v>
      </c>
      <c r="C5488" t="s">
        <v>192</v>
      </c>
      <c r="D5488" t="s">
        <v>1501</v>
      </c>
      <c r="E5488" t="s">
        <v>1502</v>
      </c>
      <c r="F5488" t="s">
        <v>7558</v>
      </c>
      <c r="G5488" t="s">
        <v>422</v>
      </c>
      <c r="H5488" t="s">
        <v>1256</v>
      </c>
      <c r="I5488" t="s">
        <v>1257</v>
      </c>
      <c r="J5488">
        <v>1</v>
      </c>
      <c r="K5488">
        <v>-124.092</v>
      </c>
      <c r="L5488">
        <v>-92.858000000000004</v>
      </c>
      <c r="M5488">
        <v>-80.331999999999994</v>
      </c>
      <c r="N5488">
        <v>-81.596000000000004</v>
      </c>
      <c r="O5488">
        <v>-82.334999999999994</v>
      </c>
      <c r="P5488">
        <v>-80.424999999999997</v>
      </c>
      <c r="Q5488">
        <v>-78.180000000000007</v>
      </c>
      <c r="R5488">
        <v>-77.38</v>
      </c>
      <c r="S5488">
        <v>-77.153000000000006</v>
      </c>
      <c r="T5488">
        <v>-77.024000000000001</v>
      </c>
      <c r="U5488">
        <v>-77.024000000000001</v>
      </c>
      <c r="V5488">
        <v>-77.024000000000001</v>
      </c>
      <c r="W5488">
        <v>-77.024000000000001</v>
      </c>
      <c r="X5488">
        <v>-77.024000000000001</v>
      </c>
      <c r="Y5488">
        <v>-77.024000000000001</v>
      </c>
      <c r="Z5488">
        <v>-77.024000000000001</v>
      </c>
      <c r="AA5488">
        <v>-77.024000000000001</v>
      </c>
      <c r="AB5488">
        <v>-77.024000000000001</v>
      </c>
      <c r="AC5488">
        <v>-77.024000000000001</v>
      </c>
      <c r="AD5488">
        <v>-77.024000000000001</v>
      </c>
    </row>
    <row r="5489" spans="2:30" ht="15" customHeight="1" x14ac:dyDescent="0.45">
      <c r="B5489" t="s">
        <v>419</v>
      </c>
      <c r="C5489" t="s">
        <v>192</v>
      </c>
      <c r="D5489" t="s">
        <v>1504</v>
      </c>
      <c r="E5489" t="s">
        <v>1505</v>
      </c>
      <c r="F5489" t="s">
        <v>7559</v>
      </c>
      <c r="G5489" t="s">
        <v>422</v>
      </c>
      <c r="H5489" t="s">
        <v>1507</v>
      </c>
      <c r="I5489" t="s">
        <v>1380</v>
      </c>
      <c r="J5489">
        <v>2</v>
      </c>
      <c r="K5489" t="e">
        <f>#N/A</f>
        <v>#N/A</v>
      </c>
      <c r="L5489" t="e">
        <f>#N/A</f>
        <v>#N/A</v>
      </c>
      <c r="M5489" t="e">
        <f>#N/A</f>
        <v>#N/A</v>
      </c>
      <c r="N5489" t="e">
        <f>#N/A</f>
        <v>#N/A</v>
      </c>
      <c r="O5489" t="e">
        <f>#N/A</f>
        <v>#N/A</v>
      </c>
      <c r="P5489" t="e">
        <f>#N/A</f>
        <v>#N/A</v>
      </c>
      <c r="Q5489" t="e">
        <f>#N/A</f>
        <v>#N/A</v>
      </c>
      <c r="R5489" t="e">
        <f>#N/A</f>
        <v>#N/A</v>
      </c>
      <c r="S5489" t="e">
        <f>#N/A</f>
        <v>#N/A</v>
      </c>
      <c r="T5489" t="e">
        <f>#N/A</f>
        <v>#N/A</v>
      </c>
      <c r="U5489" t="e">
        <f>#N/A</f>
        <v>#N/A</v>
      </c>
      <c r="V5489" t="e">
        <f>#N/A</f>
        <v>#N/A</v>
      </c>
      <c r="W5489" t="e">
        <f>#N/A</f>
        <v>#N/A</v>
      </c>
      <c r="X5489" t="e">
        <f>#N/A</f>
        <v>#N/A</v>
      </c>
      <c r="Y5489" t="e">
        <f>#N/A</f>
        <v>#N/A</v>
      </c>
      <c r="Z5489" t="e">
        <f>#N/A</f>
        <v>#N/A</v>
      </c>
      <c r="AA5489" t="e">
        <f>#N/A</f>
        <v>#N/A</v>
      </c>
      <c r="AB5489" t="e">
        <f>#N/A</f>
        <v>#N/A</v>
      </c>
      <c r="AC5489" t="e">
        <f>#N/A</f>
        <v>#N/A</v>
      </c>
      <c r="AD5489" t="e">
        <f>#N/A</f>
        <v>#N/A</v>
      </c>
    </row>
    <row r="5490" spans="2:30" ht="15" customHeight="1" x14ac:dyDescent="0.45">
      <c r="B5490" t="s">
        <v>419</v>
      </c>
      <c r="C5490" t="s">
        <v>192</v>
      </c>
      <c r="D5490" t="s">
        <v>1508</v>
      </c>
      <c r="E5490" t="s">
        <v>1509</v>
      </c>
      <c r="F5490" t="s">
        <v>7560</v>
      </c>
      <c r="G5490" t="s">
        <v>422</v>
      </c>
      <c r="H5490" t="s">
        <v>1265</v>
      </c>
      <c r="I5490" t="s">
        <v>1257</v>
      </c>
      <c r="J5490">
        <v>2</v>
      </c>
      <c r="K5490">
        <v>0</v>
      </c>
      <c r="L5490">
        <v>0</v>
      </c>
      <c r="M5490">
        <v>0</v>
      </c>
      <c r="N5490">
        <v>0</v>
      </c>
      <c r="O5490">
        <v>0</v>
      </c>
      <c r="P5490">
        <v>0</v>
      </c>
      <c r="Q5490">
        <v>0</v>
      </c>
      <c r="R5490">
        <v>0</v>
      </c>
      <c r="S5490">
        <v>0</v>
      </c>
      <c r="T5490">
        <v>0</v>
      </c>
      <c r="U5490">
        <v>0</v>
      </c>
      <c r="V5490">
        <v>0</v>
      </c>
      <c r="W5490">
        <v>0</v>
      </c>
      <c r="X5490">
        <v>0</v>
      </c>
      <c r="Y5490">
        <v>0</v>
      </c>
      <c r="Z5490">
        <v>0</v>
      </c>
      <c r="AA5490">
        <v>0</v>
      </c>
      <c r="AB5490">
        <v>0</v>
      </c>
      <c r="AC5490">
        <v>0</v>
      </c>
      <c r="AD5490">
        <v>0</v>
      </c>
    </row>
    <row r="5491" spans="2:30" ht="15" customHeight="1" x14ac:dyDescent="0.45">
      <c r="B5491" t="s">
        <v>419</v>
      </c>
      <c r="C5491" t="s">
        <v>192</v>
      </c>
      <c r="D5491" t="s">
        <v>1511</v>
      </c>
      <c r="E5491" t="s">
        <v>1512</v>
      </c>
      <c r="F5491" t="s">
        <v>7561</v>
      </c>
      <c r="G5491" t="s">
        <v>422</v>
      </c>
      <c r="H5491" t="s">
        <v>1215</v>
      </c>
      <c r="I5491" t="s">
        <v>1380</v>
      </c>
      <c r="J5491">
        <v>2</v>
      </c>
      <c r="K5491">
        <v>22.748999999999999</v>
      </c>
      <c r="L5491">
        <v>20.734000000000002</v>
      </c>
      <c r="M5491">
        <v>20.172000000000001</v>
      </c>
      <c r="N5491">
        <v>20.399000000000001</v>
      </c>
      <c r="O5491">
        <v>20.600999999999999</v>
      </c>
      <c r="P5491">
        <v>20.649000000000001</v>
      </c>
      <c r="Q5491">
        <v>20.683</v>
      </c>
      <c r="R5491">
        <v>20.811</v>
      </c>
      <c r="S5491">
        <v>20.981000000000002</v>
      </c>
      <c r="T5491">
        <v>21.164000000000001</v>
      </c>
      <c r="U5491">
        <v>21.363</v>
      </c>
      <c r="V5491">
        <v>21.568999999999999</v>
      </c>
      <c r="W5491">
        <v>21.783999999999999</v>
      </c>
      <c r="X5491">
        <v>22.007000000000001</v>
      </c>
      <c r="Y5491">
        <v>22.239000000000001</v>
      </c>
      <c r="Z5491">
        <v>22.481000000000002</v>
      </c>
      <c r="AA5491">
        <v>22.731999999999999</v>
      </c>
      <c r="AB5491">
        <v>22.992999999999999</v>
      </c>
      <c r="AC5491">
        <v>23.265000000000001</v>
      </c>
      <c r="AD5491">
        <v>23.547000000000001</v>
      </c>
    </row>
    <row r="5492" spans="2:30" ht="15" customHeight="1" x14ac:dyDescent="0.45">
      <c r="B5492" t="s">
        <v>419</v>
      </c>
      <c r="C5492" t="s">
        <v>192</v>
      </c>
      <c r="D5492" t="s">
        <v>1514</v>
      </c>
      <c r="E5492" t="s">
        <v>1515</v>
      </c>
      <c r="F5492" t="s">
        <v>7562</v>
      </c>
      <c r="G5492" t="s">
        <v>422</v>
      </c>
      <c r="H5492" t="s">
        <v>964</v>
      </c>
      <c r="I5492" t="s">
        <v>1380</v>
      </c>
      <c r="J5492">
        <v>2</v>
      </c>
      <c r="K5492">
        <v>16.896999999999998</v>
      </c>
      <c r="L5492">
        <v>15.007</v>
      </c>
      <c r="M5492">
        <v>14.387</v>
      </c>
      <c r="N5492">
        <v>14.454000000000001</v>
      </c>
      <c r="O5492">
        <v>14.493</v>
      </c>
      <c r="P5492">
        <v>14.391999999999999</v>
      </c>
      <c r="Q5492">
        <v>14.273</v>
      </c>
      <c r="R5492">
        <v>14.231</v>
      </c>
      <c r="S5492">
        <v>14.218999999999999</v>
      </c>
      <c r="T5492">
        <v>14.212</v>
      </c>
      <c r="U5492">
        <v>14.212</v>
      </c>
      <c r="V5492">
        <v>14.212</v>
      </c>
      <c r="W5492">
        <v>14.212</v>
      </c>
      <c r="X5492">
        <v>14.212</v>
      </c>
      <c r="Y5492">
        <v>14.212</v>
      </c>
      <c r="Z5492">
        <v>14.212</v>
      </c>
      <c r="AA5492">
        <v>14.212</v>
      </c>
      <c r="AB5492">
        <v>14.212</v>
      </c>
      <c r="AC5492">
        <v>14.212</v>
      </c>
      <c r="AD5492">
        <v>14.212</v>
      </c>
    </row>
    <row r="5493" spans="2:30" ht="15" customHeight="1" x14ac:dyDescent="0.45">
      <c r="B5493" t="s">
        <v>419</v>
      </c>
      <c r="C5493" t="s">
        <v>192</v>
      </c>
      <c r="D5493" t="s">
        <v>1517</v>
      </c>
      <c r="E5493" t="s">
        <v>1518</v>
      </c>
      <c r="F5493" t="s">
        <v>7563</v>
      </c>
      <c r="G5493" t="s">
        <v>422</v>
      </c>
      <c r="H5493" t="s">
        <v>1223</v>
      </c>
      <c r="I5493" t="s">
        <v>1380</v>
      </c>
      <c r="J5493">
        <v>2</v>
      </c>
      <c r="K5493">
        <v>0</v>
      </c>
      <c r="L5493">
        <v>0</v>
      </c>
      <c r="M5493">
        <v>0</v>
      </c>
      <c r="N5493">
        <v>0</v>
      </c>
      <c r="O5493">
        <v>0</v>
      </c>
      <c r="P5493">
        <v>0</v>
      </c>
      <c r="Q5493">
        <v>0</v>
      </c>
      <c r="R5493">
        <v>0</v>
      </c>
      <c r="S5493">
        <v>0</v>
      </c>
      <c r="T5493">
        <v>0</v>
      </c>
      <c r="U5493">
        <v>0</v>
      </c>
      <c r="V5493">
        <v>0</v>
      </c>
      <c r="W5493">
        <v>0</v>
      </c>
      <c r="X5493">
        <v>0</v>
      </c>
      <c r="Y5493">
        <v>0</v>
      </c>
      <c r="Z5493">
        <v>0</v>
      </c>
      <c r="AA5493">
        <v>0</v>
      </c>
      <c r="AB5493">
        <v>0</v>
      </c>
      <c r="AC5493">
        <v>0</v>
      </c>
      <c r="AD5493">
        <v>0</v>
      </c>
    </row>
    <row r="5494" spans="2:30" ht="15" customHeight="1" x14ac:dyDescent="0.45">
      <c r="B5494" t="s">
        <v>419</v>
      </c>
      <c r="C5494" t="s">
        <v>192</v>
      </c>
      <c r="D5494" t="s">
        <v>1520</v>
      </c>
      <c r="E5494" t="s">
        <v>1521</v>
      </c>
      <c r="F5494" t="s">
        <v>7564</v>
      </c>
      <c r="G5494" t="s">
        <v>422</v>
      </c>
      <c r="H5494" t="s">
        <v>1239</v>
      </c>
      <c r="I5494" t="s">
        <v>1380</v>
      </c>
      <c r="J5494">
        <v>2</v>
      </c>
      <c r="K5494">
        <v>3.0579999999999998</v>
      </c>
      <c r="L5494">
        <v>3.18</v>
      </c>
      <c r="M5494">
        <v>3.3069999999999999</v>
      </c>
      <c r="N5494">
        <v>3.44</v>
      </c>
      <c r="O5494">
        <v>3.577</v>
      </c>
      <c r="P5494">
        <v>3.72</v>
      </c>
      <c r="Q5494">
        <v>3.8690000000000002</v>
      </c>
      <c r="R5494">
        <v>4.024</v>
      </c>
      <c r="S5494">
        <v>4.1849999999999996</v>
      </c>
      <c r="T5494">
        <v>4.3520000000000003</v>
      </c>
      <c r="U5494">
        <v>4.5259999999999998</v>
      </c>
      <c r="V5494">
        <v>4.7080000000000002</v>
      </c>
      <c r="W5494">
        <v>4.8959999999999999</v>
      </c>
      <c r="X5494">
        <v>5.0919999999999996</v>
      </c>
      <c r="Y5494">
        <v>5.2949999999999999</v>
      </c>
      <c r="Z5494">
        <v>5.5069999999999997</v>
      </c>
      <c r="AA5494">
        <v>5.7270000000000003</v>
      </c>
      <c r="AB5494">
        <v>5.9569999999999999</v>
      </c>
      <c r="AC5494">
        <v>6.1950000000000003</v>
      </c>
      <c r="AD5494">
        <v>6.4429999999999996</v>
      </c>
    </row>
    <row r="5495" spans="2:30" ht="15" customHeight="1" x14ac:dyDescent="0.45">
      <c r="B5495" t="s">
        <v>419</v>
      </c>
      <c r="C5495" t="s">
        <v>192</v>
      </c>
      <c r="D5495" t="s">
        <v>1523</v>
      </c>
      <c r="E5495" t="s">
        <v>1524</v>
      </c>
      <c r="F5495" t="s">
        <v>7565</v>
      </c>
      <c r="G5495" t="s">
        <v>422</v>
      </c>
      <c r="H5495" t="s">
        <v>1243</v>
      </c>
      <c r="I5495" t="s">
        <v>1380</v>
      </c>
      <c r="J5495">
        <v>2</v>
      </c>
      <c r="K5495">
        <v>2.794</v>
      </c>
      <c r="L5495">
        <v>2.5459999999999998</v>
      </c>
      <c r="M5495">
        <v>2.4769999999999999</v>
      </c>
      <c r="N5495">
        <v>2.5049999999999999</v>
      </c>
      <c r="O5495">
        <v>2.5299999999999998</v>
      </c>
      <c r="P5495">
        <v>2.536</v>
      </c>
      <c r="Q5495">
        <v>2.54</v>
      </c>
      <c r="R5495">
        <v>2.556</v>
      </c>
      <c r="S5495">
        <v>2.577</v>
      </c>
      <c r="T5495">
        <v>2.5990000000000002</v>
      </c>
      <c r="U5495">
        <v>2.6230000000000002</v>
      </c>
      <c r="V5495">
        <v>2.649</v>
      </c>
      <c r="W5495">
        <v>2.6749999999999998</v>
      </c>
      <c r="X5495">
        <v>2.7029999999999998</v>
      </c>
      <c r="Y5495">
        <v>2.7309999999999999</v>
      </c>
      <c r="Z5495">
        <v>2.7610000000000001</v>
      </c>
      <c r="AA5495">
        <v>2.7919999999999998</v>
      </c>
      <c r="AB5495">
        <v>2.8239999999999998</v>
      </c>
      <c r="AC5495">
        <v>2.8570000000000002</v>
      </c>
      <c r="AD5495">
        <v>2.8919999999999999</v>
      </c>
    </row>
    <row r="5496" spans="2:30" ht="15" customHeight="1" x14ac:dyDescent="0.45">
      <c r="B5496" t="s">
        <v>419</v>
      </c>
      <c r="C5496" t="s">
        <v>192</v>
      </c>
      <c r="D5496" t="s">
        <v>1526</v>
      </c>
      <c r="E5496" t="s">
        <v>1527</v>
      </c>
      <c r="F5496" t="s">
        <v>7566</v>
      </c>
      <c r="G5496" t="s">
        <v>422</v>
      </c>
      <c r="H5496" t="s">
        <v>1495</v>
      </c>
      <c r="I5496" t="s">
        <v>1380</v>
      </c>
      <c r="J5496">
        <v>2</v>
      </c>
      <c r="K5496">
        <v>4.6340000000000003</v>
      </c>
      <c r="L5496">
        <v>3.2090000000000001</v>
      </c>
      <c r="M5496">
        <v>2.331</v>
      </c>
      <c r="N5496">
        <v>2.331</v>
      </c>
      <c r="O5496">
        <v>2.331</v>
      </c>
      <c r="P5496">
        <v>2.331</v>
      </c>
      <c r="Q5496">
        <v>2.331</v>
      </c>
      <c r="R5496">
        <v>2.331</v>
      </c>
      <c r="S5496">
        <v>2.331</v>
      </c>
      <c r="T5496">
        <v>2.331</v>
      </c>
      <c r="U5496">
        <v>2.331</v>
      </c>
      <c r="V5496">
        <v>2.331</v>
      </c>
      <c r="W5496">
        <v>2.331</v>
      </c>
      <c r="X5496">
        <v>2.331</v>
      </c>
      <c r="Y5496">
        <v>2.331</v>
      </c>
      <c r="Z5496">
        <v>2.331</v>
      </c>
      <c r="AA5496">
        <v>2.331</v>
      </c>
      <c r="AB5496">
        <v>2.331</v>
      </c>
      <c r="AC5496">
        <v>2.331</v>
      </c>
      <c r="AD5496">
        <v>2.331</v>
      </c>
    </row>
    <row r="5497" spans="2:30" ht="15" customHeight="1" x14ac:dyDescent="0.45">
      <c r="B5497" t="s">
        <v>419</v>
      </c>
      <c r="C5497" t="s">
        <v>192</v>
      </c>
      <c r="D5497" t="s">
        <v>1529</v>
      </c>
      <c r="E5497" t="s">
        <v>1530</v>
      </c>
      <c r="F5497" t="s">
        <v>7567</v>
      </c>
      <c r="G5497" t="s">
        <v>422</v>
      </c>
      <c r="H5497" t="s">
        <v>1499</v>
      </c>
      <c r="I5497" t="s">
        <v>1380</v>
      </c>
      <c r="J5497">
        <v>2</v>
      </c>
      <c r="K5497">
        <v>-18.114999999999998</v>
      </c>
      <c r="L5497">
        <v>-17.526</v>
      </c>
      <c r="M5497">
        <v>-17.841000000000001</v>
      </c>
      <c r="N5497">
        <v>-18.068000000000001</v>
      </c>
      <c r="O5497">
        <v>-18.27</v>
      </c>
      <c r="P5497">
        <v>-18.318000000000001</v>
      </c>
      <c r="Q5497">
        <v>-18.352</v>
      </c>
      <c r="R5497">
        <v>-18.48</v>
      </c>
      <c r="S5497">
        <v>-18.649999999999999</v>
      </c>
      <c r="T5497">
        <v>-18.832999999999998</v>
      </c>
      <c r="U5497">
        <v>-19.032</v>
      </c>
      <c r="V5497">
        <v>-19.238</v>
      </c>
      <c r="W5497">
        <v>-19.452999999999999</v>
      </c>
      <c r="X5497">
        <v>-19.675999999999998</v>
      </c>
      <c r="Y5497">
        <v>-19.908000000000001</v>
      </c>
      <c r="Z5497">
        <v>-20.149999999999999</v>
      </c>
      <c r="AA5497">
        <v>-20.401</v>
      </c>
      <c r="AB5497">
        <v>-20.661999999999999</v>
      </c>
      <c r="AC5497">
        <v>-20.934000000000001</v>
      </c>
      <c r="AD5497">
        <v>-21.216000000000001</v>
      </c>
    </row>
    <row r="5498" spans="2:30" ht="15" customHeight="1" x14ac:dyDescent="0.45">
      <c r="B5498" t="s">
        <v>419</v>
      </c>
      <c r="C5498" t="s">
        <v>192</v>
      </c>
      <c r="D5498" t="s">
        <v>1532</v>
      </c>
      <c r="E5498" t="s">
        <v>1019</v>
      </c>
      <c r="F5498" t="s">
        <v>7412</v>
      </c>
      <c r="G5498" t="s">
        <v>422</v>
      </c>
      <c r="H5498" t="s">
        <v>1435</v>
      </c>
      <c r="I5498" t="s">
        <v>1380</v>
      </c>
      <c r="J5498">
        <v>1</v>
      </c>
      <c r="K5498">
        <v>-12.263</v>
      </c>
      <c r="L5498">
        <v>-11.798999999999999</v>
      </c>
      <c r="M5498">
        <v>-12.055999999999999</v>
      </c>
      <c r="N5498">
        <v>-12.122999999999999</v>
      </c>
      <c r="O5498">
        <v>-12.162000000000001</v>
      </c>
      <c r="P5498">
        <v>-12.061</v>
      </c>
      <c r="Q5498">
        <v>-11.942</v>
      </c>
      <c r="R5498">
        <v>-11.9</v>
      </c>
      <c r="S5498">
        <v>-11.888</v>
      </c>
      <c r="T5498">
        <v>-11.881</v>
      </c>
      <c r="U5498">
        <v>-11.881</v>
      </c>
      <c r="V5498">
        <v>-11.881</v>
      </c>
      <c r="W5498">
        <v>-11.881</v>
      </c>
      <c r="X5498">
        <v>-11.881</v>
      </c>
      <c r="Y5498">
        <v>-11.881</v>
      </c>
      <c r="Z5498">
        <v>-11.881</v>
      </c>
      <c r="AA5498">
        <v>-11.881</v>
      </c>
      <c r="AB5498">
        <v>-11.881</v>
      </c>
      <c r="AC5498">
        <v>-11.881</v>
      </c>
      <c r="AD5498">
        <v>-11.881</v>
      </c>
    </row>
    <row r="5499" spans="2:30" ht="15" customHeight="1" x14ac:dyDescent="0.45">
      <c r="B5499" t="s">
        <v>419</v>
      </c>
      <c r="C5499" t="s">
        <v>192</v>
      </c>
      <c r="D5499" t="s">
        <v>1533</v>
      </c>
      <c r="E5499" t="s">
        <v>1534</v>
      </c>
      <c r="F5499" t="s">
        <v>7568</v>
      </c>
      <c r="G5499" t="s">
        <v>422</v>
      </c>
      <c r="H5499" t="s">
        <v>1256</v>
      </c>
      <c r="I5499" t="s">
        <v>1257</v>
      </c>
      <c r="J5499">
        <v>1</v>
      </c>
      <c r="K5499">
        <v>-219.76400000000001</v>
      </c>
      <c r="L5499">
        <v>-211.446</v>
      </c>
      <c r="M5499">
        <v>-216.06299999999999</v>
      </c>
      <c r="N5499">
        <v>-217.261</v>
      </c>
      <c r="O5499">
        <v>-217.96</v>
      </c>
      <c r="P5499">
        <v>-216.15100000000001</v>
      </c>
      <c r="Q5499">
        <v>-214.023</v>
      </c>
      <c r="R5499">
        <v>-213.26499999999999</v>
      </c>
      <c r="S5499">
        <v>-213.05</v>
      </c>
      <c r="T5499">
        <v>-212.928</v>
      </c>
      <c r="U5499">
        <v>-212.928</v>
      </c>
      <c r="V5499">
        <v>-212.928</v>
      </c>
      <c r="W5499">
        <v>-212.928</v>
      </c>
      <c r="X5499">
        <v>-212.928</v>
      </c>
      <c r="Y5499">
        <v>-212.928</v>
      </c>
      <c r="Z5499">
        <v>-212.928</v>
      </c>
      <c r="AA5499">
        <v>-212.928</v>
      </c>
      <c r="AB5499">
        <v>-212.928</v>
      </c>
      <c r="AC5499">
        <v>-212.928</v>
      </c>
      <c r="AD5499">
        <v>-212.928</v>
      </c>
    </row>
    <row r="5500" spans="2:30" ht="15" customHeight="1" x14ac:dyDescent="0.45">
      <c r="B5500" t="s">
        <v>419</v>
      </c>
      <c r="C5500" t="s">
        <v>192</v>
      </c>
      <c r="D5500" t="s">
        <v>1536</v>
      </c>
      <c r="E5500" t="s">
        <v>1537</v>
      </c>
      <c r="F5500" t="s">
        <v>7569</v>
      </c>
      <c r="G5500" t="s">
        <v>422</v>
      </c>
      <c r="H5500" t="s">
        <v>1507</v>
      </c>
      <c r="I5500" t="s">
        <v>1380</v>
      </c>
      <c r="J5500">
        <v>2</v>
      </c>
      <c r="K5500">
        <v>3.0579999999999998</v>
      </c>
      <c r="L5500">
        <v>3.181</v>
      </c>
      <c r="M5500">
        <v>3.3079999999999998</v>
      </c>
      <c r="N5500">
        <v>3.44</v>
      </c>
      <c r="O5500">
        <v>3.5779999999999998</v>
      </c>
      <c r="P5500">
        <v>3.7210000000000001</v>
      </c>
      <c r="Q5500">
        <v>3.87</v>
      </c>
      <c r="R5500">
        <v>4.024</v>
      </c>
      <c r="S5500">
        <v>4.1849999999999996</v>
      </c>
      <c r="T5500">
        <v>4.3529999999999998</v>
      </c>
      <c r="U5500">
        <v>4.5270000000000001</v>
      </c>
      <c r="V5500">
        <v>4.7080000000000002</v>
      </c>
      <c r="W5500">
        <v>4.8959999999999999</v>
      </c>
      <c r="X5500">
        <v>5.0919999999999996</v>
      </c>
      <c r="Y5500">
        <v>5.2960000000000003</v>
      </c>
      <c r="Z5500">
        <v>5.508</v>
      </c>
      <c r="AA5500">
        <v>5.7279999999999998</v>
      </c>
      <c r="AB5500">
        <v>5.9569999999999999</v>
      </c>
      <c r="AC5500">
        <v>6.1950000000000003</v>
      </c>
      <c r="AD5500">
        <v>6.4429999999999996</v>
      </c>
    </row>
    <row r="5501" spans="2:30" ht="15" customHeight="1" x14ac:dyDescent="0.45">
      <c r="B5501" t="s">
        <v>419</v>
      </c>
      <c r="C5501" t="s">
        <v>192</v>
      </c>
      <c r="D5501" t="s">
        <v>1539</v>
      </c>
      <c r="E5501" t="s">
        <v>1540</v>
      </c>
      <c r="F5501" t="s">
        <v>7570</v>
      </c>
      <c r="G5501" t="s">
        <v>422</v>
      </c>
      <c r="H5501" t="s">
        <v>1265</v>
      </c>
      <c r="I5501" t="s">
        <v>1257</v>
      </c>
      <c r="J5501">
        <v>2</v>
      </c>
      <c r="K5501">
        <v>54.808999999999997</v>
      </c>
      <c r="L5501">
        <v>57.000999999999998</v>
      </c>
      <c r="M5501">
        <v>59.280999999999999</v>
      </c>
      <c r="N5501">
        <v>61.652000000000001</v>
      </c>
      <c r="O5501">
        <v>64.117999999999995</v>
      </c>
      <c r="P5501">
        <v>66.682000000000002</v>
      </c>
      <c r="Q5501">
        <v>69.349000000000004</v>
      </c>
      <c r="R5501">
        <v>72.123000000000005</v>
      </c>
      <c r="S5501">
        <v>75.007999999999996</v>
      </c>
      <c r="T5501">
        <v>78.007999999999996</v>
      </c>
      <c r="U5501">
        <v>81.128</v>
      </c>
      <c r="V5501">
        <v>84.373000000000005</v>
      </c>
      <c r="W5501">
        <v>87.748000000000005</v>
      </c>
      <c r="X5501">
        <v>91.257000000000005</v>
      </c>
      <c r="Y5501">
        <v>94.906999999999996</v>
      </c>
      <c r="Z5501">
        <v>98.703000000000003</v>
      </c>
      <c r="AA5501">
        <v>102.651</v>
      </c>
      <c r="AB5501">
        <v>106.75700000000001</v>
      </c>
      <c r="AC5501">
        <v>111.027</v>
      </c>
      <c r="AD5501">
        <v>115.467</v>
      </c>
    </row>
    <row r="5502" spans="2:30" ht="15" customHeight="1" x14ac:dyDescent="0.45">
      <c r="B5502" t="s">
        <v>419</v>
      </c>
      <c r="C5502" t="s">
        <v>192</v>
      </c>
      <c r="D5502" t="s">
        <v>1542</v>
      </c>
      <c r="E5502" t="s">
        <v>1543</v>
      </c>
      <c r="F5502" t="s">
        <v>7571</v>
      </c>
      <c r="G5502" t="s">
        <v>422</v>
      </c>
      <c r="H5502" t="s">
        <v>1215</v>
      </c>
      <c r="I5502" t="s">
        <v>1380</v>
      </c>
      <c r="J5502">
        <v>2</v>
      </c>
      <c r="K5502" t="e">
        <f>#N/A</f>
        <v>#N/A</v>
      </c>
      <c r="L5502" t="e">
        <f>#N/A</f>
        <v>#N/A</v>
      </c>
      <c r="M5502" t="e">
        <f>#N/A</f>
        <v>#N/A</v>
      </c>
      <c r="N5502" t="e">
        <f>#N/A</f>
        <v>#N/A</v>
      </c>
      <c r="O5502" t="e">
        <f>#N/A</f>
        <v>#N/A</v>
      </c>
      <c r="P5502" t="e">
        <f>#N/A</f>
        <v>#N/A</v>
      </c>
      <c r="Q5502" t="e">
        <f>#N/A</f>
        <v>#N/A</v>
      </c>
      <c r="R5502" t="e">
        <f>#N/A</f>
        <v>#N/A</v>
      </c>
      <c r="S5502" t="e">
        <f>#N/A</f>
        <v>#N/A</v>
      </c>
      <c r="T5502" t="e">
        <f>#N/A</f>
        <v>#N/A</v>
      </c>
      <c r="U5502" t="e">
        <f>#N/A</f>
        <v>#N/A</v>
      </c>
      <c r="V5502" t="e">
        <f>#N/A</f>
        <v>#N/A</v>
      </c>
      <c r="W5502" t="e">
        <f>#N/A</f>
        <v>#N/A</v>
      </c>
      <c r="X5502" t="e">
        <f>#N/A</f>
        <v>#N/A</v>
      </c>
      <c r="Y5502" t="e">
        <f>#N/A</f>
        <v>#N/A</v>
      </c>
      <c r="Z5502" t="e">
        <f>#N/A</f>
        <v>#N/A</v>
      </c>
      <c r="AA5502" t="e">
        <f>#N/A</f>
        <v>#N/A</v>
      </c>
      <c r="AB5502" t="e">
        <f>#N/A</f>
        <v>#N/A</v>
      </c>
      <c r="AC5502" t="e">
        <f>#N/A</f>
        <v>#N/A</v>
      </c>
      <c r="AD5502" t="e">
        <f>#N/A</f>
        <v>#N/A</v>
      </c>
    </row>
    <row r="5503" spans="2:30" ht="15" customHeight="1" x14ac:dyDescent="0.45">
      <c r="B5503" t="s">
        <v>419</v>
      </c>
      <c r="C5503" t="s">
        <v>192</v>
      </c>
      <c r="D5503" t="s">
        <v>1545</v>
      </c>
      <c r="E5503" t="s">
        <v>1546</v>
      </c>
      <c r="F5503" t="s">
        <v>7572</v>
      </c>
      <c r="G5503" t="s">
        <v>422</v>
      </c>
      <c r="H5503" t="s">
        <v>964</v>
      </c>
      <c r="I5503" t="s">
        <v>1380</v>
      </c>
      <c r="J5503">
        <v>2</v>
      </c>
      <c r="K5503">
        <v>11.488</v>
      </c>
      <c r="L5503">
        <v>9.3889999999999993</v>
      </c>
      <c r="M5503">
        <v>8.7669999999999995</v>
      </c>
      <c r="N5503">
        <v>8.8460000000000001</v>
      </c>
      <c r="O5503">
        <v>8.8919999999999995</v>
      </c>
      <c r="P5503">
        <v>8.7729999999999997</v>
      </c>
      <c r="Q5503">
        <v>8.6319999999999997</v>
      </c>
      <c r="R5503">
        <v>8.5820000000000007</v>
      </c>
      <c r="S5503">
        <v>8.5679999999999996</v>
      </c>
      <c r="T5503">
        <v>8.56</v>
      </c>
      <c r="U5503">
        <v>8.56</v>
      </c>
      <c r="V5503">
        <v>8.56</v>
      </c>
      <c r="W5503">
        <v>8.56</v>
      </c>
      <c r="X5503">
        <v>8.56</v>
      </c>
      <c r="Y5503">
        <v>8.56</v>
      </c>
      <c r="Z5503">
        <v>8.56</v>
      </c>
      <c r="AA5503">
        <v>8.56</v>
      </c>
      <c r="AB5503">
        <v>8.56</v>
      </c>
      <c r="AC5503">
        <v>8.56</v>
      </c>
      <c r="AD5503">
        <v>8.56</v>
      </c>
    </row>
    <row r="5504" spans="2:30" ht="15" customHeight="1" x14ac:dyDescent="0.45">
      <c r="B5504" t="s">
        <v>419</v>
      </c>
      <c r="C5504" t="s">
        <v>192</v>
      </c>
      <c r="D5504" t="s">
        <v>1548</v>
      </c>
      <c r="E5504" t="s">
        <v>1549</v>
      </c>
      <c r="F5504" t="s">
        <v>7573</v>
      </c>
      <c r="G5504" t="s">
        <v>422</v>
      </c>
      <c r="H5504" t="s">
        <v>1223</v>
      </c>
      <c r="I5504" t="s">
        <v>1380</v>
      </c>
      <c r="J5504">
        <v>2</v>
      </c>
      <c r="K5504" t="e">
        <f>#N/A</f>
        <v>#N/A</v>
      </c>
      <c r="L5504" t="e">
        <f>#N/A</f>
        <v>#N/A</v>
      </c>
      <c r="M5504" t="e">
        <f>#N/A</f>
        <v>#N/A</v>
      </c>
      <c r="N5504" t="e">
        <f>#N/A</f>
        <v>#N/A</v>
      </c>
      <c r="O5504" t="e">
        <f>#N/A</f>
        <v>#N/A</v>
      </c>
      <c r="P5504" t="e">
        <f>#N/A</f>
        <v>#N/A</v>
      </c>
      <c r="Q5504" t="e">
        <f>#N/A</f>
        <v>#N/A</v>
      </c>
      <c r="R5504" t="e">
        <f>#N/A</f>
        <v>#N/A</v>
      </c>
      <c r="S5504" t="e">
        <f>#N/A</f>
        <v>#N/A</v>
      </c>
      <c r="T5504" t="e">
        <f>#N/A</f>
        <v>#N/A</v>
      </c>
      <c r="U5504" t="e">
        <f>#N/A</f>
        <v>#N/A</v>
      </c>
      <c r="V5504" t="e">
        <f>#N/A</f>
        <v>#N/A</v>
      </c>
      <c r="W5504" t="e">
        <f>#N/A</f>
        <v>#N/A</v>
      </c>
      <c r="X5504" t="e">
        <f>#N/A</f>
        <v>#N/A</v>
      </c>
      <c r="Y5504" t="e">
        <f>#N/A</f>
        <v>#N/A</v>
      </c>
      <c r="Z5504" t="e">
        <f>#N/A</f>
        <v>#N/A</v>
      </c>
      <c r="AA5504" t="e">
        <f>#N/A</f>
        <v>#N/A</v>
      </c>
      <c r="AB5504" t="e">
        <f>#N/A</f>
        <v>#N/A</v>
      </c>
      <c r="AC5504" t="e">
        <f>#N/A</f>
        <v>#N/A</v>
      </c>
      <c r="AD5504" t="e">
        <f>#N/A</f>
        <v>#N/A</v>
      </c>
    </row>
    <row r="5505" spans="2:30" ht="15" customHeight="1" x14ac:dyDescent="0.45">
      <c r="B5505" t="s">
        <v>419</v>
      </c>
      <c r="C5505" t="s">
        <v>192</v>
      </c>
      <c r="D5505" t="s">
        <v>1551</v>
      </c>
      <c r="E5505" t="s">
        <v>1552</v>
      </c>
      <c r="F5505" t="s">
        <v>7574</v>
      </c>
      <c r="G5505" t="s">
        <v>422</v>
      </c>
      <c r="H5505" t="s">
        <v>1239</v>
      </c>
      <c r="I5505" t="s">
        <v>1380</v>
      </c>
      <c r="J5505">
        <v>2</v>
      </c>
      <c r="K5505">
        <v>3.0579999999999998</v>
      </c>
      <c r="L5505">
        <v>3.18</v>
      </c>
      <c r="M5505">
        <v>3.3069999999999999</v>
      </c>
      <c r="N5505">
        <v>3.44</v>
      </c>
      <c r="O5505">
        <v>3.577</v>
      </c>
      <c r="P5505">
        <v>3.72</v>
      </c>
      <c r="Q5505">
        <v>3.8690000000000002</v>
      </c>
      <c r="R5505">
        <v>4.024</v>
      </c>
      <c r="S5505">
        <v>4.1849999999999996</v>
      </c>
      <c r="T5505">
        <v>4.3520000000000003</v>
      </c>
      <c r="U5505">
        <v>4.5259999999999998</v>
      </c>
      <c r="V5505">
        <v>4.7080000000000002</v>
      </c>
      <c r="W5505">
        <v>4.8959999999999999</v>
      </c>
      <c r="X5505">
        <v>5.0919999999999996</v>
      </c>
      <c r="Y5505">
        <v>5.2949999999999999</v>
      </c>
      <c r="Z5505">
        <v>5.5069999999999997</v>
      </c>
      <c r="AA5505">
        <v>5.7270000000000003</v>
      </c>
      <c r="AB5505">
        <v>5.9569999999999999</v>
      </c>
      <c r="AC5505">
        <v>6.1950000000000003</v>
      </c>
      <c r="AD5505">
        <v>6.4429999999999996</v>
      </c>
    </row>
    <row r="5506" spans="2:30" ht="15" customHeight="1" x14ac:dyDescent="0.45">
      <c r="B5506" t="s">
        <v>419</v>
      </c>
      <c r="C5506" t="s">
        <v>192</v>
      </c>
      <c r="D5506" t="s">
        <v>1554</v>
      </c>
      <c r="E5506" t="s">
        <v>1555</v>
      </c>
      <c r="F5506" t="s">
        <v>7575</v>
      </c>
      <c r="G5506" t="s">
        <v>422</v>
      </c>
      <c r="H5506" t="s">
        <v>1243</v>
      </c>
      <c r="I5506" t="s">
        <v>1380</v>
      </c>
      <c r="J5506">
        <v>2</v>
      </c>
      <c r="K5506">
        <v>0</v>
      </c>
      <c r="L5506">
        <v>0</v>
      </c>
      <c r="M5506">
        <v>0</v>
      </c>
      <c r="N5506">
        <v>0</v>
      </c>
      <c r="O5506">
        <v>0</v>
      </c>
      <c r="P5506">
        <v>0</v>
      </c>
      <c r="Q5506">
        <v>0</v>
      </c>
      <c r="R5506">
        <v>0</v>
      </c>
      <c r="S5506">
        <v>0</v>
      </c>
      <c r="T5506">
        <v>0</v>
      </c>
      <c r="U5506">
        <v>0</v>
      </c>
      <c r="V5506">
        <v>0</v>
      </c>
      <c r="W5506">
        <v>0</v>
      </c>
      <c r="X5506">
        <v>0</v>
      </c>
      <c r="Y5506">
        <v>0</v>
      </c>
      <c r="Z5506">
        <v>0</v>
      </c>
      <c r="AA5506">
        <v>0</v>
      </c>
      <c r="AB5506">
        <v>0</v>
      </c>
      <c r="AC5506">
        <v>0</v>
      </c>
      <c r="AD5506">
        <v>0</v>
      </c>
    </row>
    <row r="5507" spans="2:30" ht="15" customHeight="1" x14ac:dyDescent="0.45">
      <c r="B5507" t="s">
        <v>419</v>
      </c>
      <c r="C5507" t="s">
        <v>192</v>
      </c>
      <c r="D5507" t="s">
        <v>1557</v>
      </c>
      <c r="E5507" t="s">
        <v>1558</v>
      </c>
      <c r="F5507" t="s">
        <v>7576</v>
      </c>
      <c r="G5507" t="s">
        <v>422</v>
      </c>
      <c r="H5507" t="s">
        <v>1495</v>
      </c>
      <c r="I5507" t="s">
        <v>1380</v>
      </c>
      <c r="J5507">
        <v>2</v>
      </c>
      <c r="K5507">
        <v>2.7839999999999998</v>
      </c>
      <c r="L5507">
        <v>2.6139999999999999</v>
      </c>
      <c r="M5507">
        <v>2.6539999999999999</v>
      </c>
      <c r="N5507">
        <v>2.6539999999999999</v>
      </c>
      <c r="O5507">
        <v>2.6539999999999999</v>
      </c>
      <c r="P5507">
        <v>2.6539999999999999</v>
      </c>
      <c r="Q5507">
        <v>2.6539999999999999</v>
      </c>
      <c r="R5507">
        <v>2.6539999999999999</v>
      </c>
      <c r="S5507">
        <v>2.6539999999999999</v>
      </c>
      <c r="T5507">
        <v>2.6539999999999999</v>
      </c>
      <c r="U5507">
        <v>2.6539999999999999</v>
      </c>
      <c r="V5507">
        <v>2.6539999999999999</v>
      </c>
      <c r="W5507">
        <v>2.6539999999999999</v>
      </c>
      <c r="X5507">
        <v>2.6539999999999999</v>
      </c>
      <c r="Y5507">
        <v>2.6539999999999999</v>
      </c>
      <c r="Z5507">
        <v>2.6539999999999999</v>
      </c>
      <c r="AA5507">
        <v>2.6539999999999999</v>
      </c>
      <c r="AB5507">
        <v>2.6539999999999999</v>
      </c>
      <c r="AC5507">
        <v>2.6539999999999999</v>
      </c>
      <c r="AD5507">
        <v>2.6539999999999999</v>
      </c>
    </row>
    <row r="5508" spans="2:30" ht="15" customHeight="1" x14ac:dyDescent="0.45">
      <c r="B5508" t="s">
        <v>419</v>
      </c>
      <c r="C5508" t="s">
        <v>192</v>
      </c>
      <c r="D5508" t="s">
        <v>1560</v>
      </c>
      <c r="E5508" t="s">
        <v>1561</v>
      </c>
      <c r="F5508" t="s">
        <v>7577</v>
      </c>
      <c r="G5508" t="s">
        <v>422</v>
      </c>
      <c r="H5508" t="s">
        <v>1499</v>
      </c>
      <c r="I5508" t="s">
        <v>1380</v>
      </c>
      <c r="J5508">
        <v>2</v>
      </c>
      <c r="K5508" t="e">
        <f>#N/A</f>
        <v>#N/A</v>
      </c>
      <c r="L5508" t="e">
        <f>#N/A</f>
        <v>#N/A</v>
      </c>
      <c r="M5508" t="e">
        <f>#N/A</f>
        <v>#N/A</v>
      </c>
      <c r="N5508" t="e">
        <f>#N/A</f>
        <v>#N/A</v>
      </c>
      <c r="O5508" t="e">
        <f>#N/A</f>
        <v>#N/A</v>
      </c>
      <c r="P5508" t="e">
        <f>#N/A</f>
        <v>#N/A</v>
      </c>
      <c r="Q5508" t="e">
        <f>#N/A</f>
        <v>#N/A</v>
      </c>
      <c r="R5508" t="e">
        <f>#N/A</f>
        <v>#N/A</v>
      </c>
      <c r="S5508" t="e">
        <f>#N/A</f>
        <v>#N/A</v>
      </c>
      <c r="T5508" t="e">
        <f>#N/A</f>
        <v>#N/A</v>
      </c>
      <c r="U5508" t="e">
        <f>#N/A</f>
        <v>#N/A</v>
      </c>
      <c r="V5508" t="e">
        <f>#N/A</f>
        <v>#N/A</v>
      </c>
      <c r="W5508" t="e">
        <f>#N/A</f>
        <v>#N/A</v>
      </c>
      <c r="X5508" t="e">
        <f>#N/A</f>
        <v>#N/A</v>
      </c>
      <c r="Y5508" t="e">
        <f>#N/A</f>
        <v>#N/A</v>
      </c>
      <c r="Z5508" t="e">
        <f>#N/A</f>
        <v>#N/A</v>
      </c>
      <c r="AA5508" t="e">
        <f>#N/A</f>
        <v>#N/A</v>
      </c>
      <c r="AB5508" t="e">
        <f>#N/A</f>
        <v>#N/A</v>
      </c>
      <c r="AC5508" t="e">
        <f>#N/A</f>
        <v>#N/A</v>
      </c>
      <c r="AD5508" t="e">
        <f>#N/A</f>
        <v>#N/A</v>
      </c>
    </row>
    <row r="5509" spans="2:30" ht="15" customHeight="1" x14ac:dyDescent="0.45">
      <c r="B5509" t="s">
        <v>419</v>
      </c>
      <c r="C5509" t="s">
        <v>192</v>
      </c>
      <c r="D5509" t="s">
        <v>1563</v>
      </c>
      <c r="E5509" t="s">
        <v>1025</v>
      </c>
      <c r="F5509" t="s">
        <v>7414</v>
      </c>
      <c r="G5509" t="s">
        <v>422</v>
      </c>
      <c r="H5509" t="s">
        <v>1467</v>
      </c>
      <c r="I5509" t="s">
        <v>1380</v>
      </c>
      <c r="J5509">
        <v>1</v>
      </c>
      <c r="K5509">
        <v>-8.7029999999999994</v>
      </c>
      <c r="L5509">
        <v>-6.7750000000000004</v>
      </c>
      <c r="M5509">
        <v>-6.1120000000000001</v>
      </c>
      <c r="N5509">
        <v>-6.1909999999999998</v>
      </c>
      <c r="O5509">
        <v>-6.2380000000000004</v>
      </c>
      <c r="P5509">
        <v>-6.1180000000000003</v>
      </c>
      <c r="Q5509">
        <v>-5.9779999999999998</v>
      </c>
      <c r="R5509">
        <v>-5.9279999999999999</v>
      </c>
      <c r="S5509">
        <v>-5.9139999999999997</v>
      </c>
      <c r="T5509">
        <v>-5.9059999999999997</v>
      </c>
      <c r="U5509">
        <v>-5.9059999999999997</v>
      </c>
      <c r="V5509">
        <v>-5.9059999999999997</v>
      </c>
      <c r="W5509">
        <v>-5.9059999999999997</v>
      </c>
      <c r="X5509">
        <v>-5.9059999999999997</v>
      </c>
      <c r="Y5509">
        <v>-5.9059999999999997</v>
      </c>
      <c r="Z5509">
        <v>-5.9059999999999997</v>
      </c>
      <c r="AA5509">
        <v>-5.9059999999999997</v>
      </c>
      <c r="AB5509">
        <v>-5.9059999999999997</v>
      </c>
      <c r="AC5509">
        <v>-5.9059999999999997</v>
      </c>
      <c r="AD5509">
        <v>-5.9059999999999997</v>
      </c>
    </row>
    <row r="5510" spans="2:30" ht="15" customHeight="1" x14ac:dyDescent="0.45">
      <c r="B5510" t="s">
        <v>419</v>
      </c>
      <c r="C5510" t="s">
        <v>192</v>
      </c>
      <c r="D5510" t="s">
        <v>1564</v>
      </c>
      <c r="E5510" t="s">
        <v>1565</v>
      </c>
      <c r="F5510" t="s">
        <v>7578</v>
      </c>
      <c r="G5510" t="s">
        <v>422</v>
      </c>
      <c r="H5510" t="s">
        <v>1256</v>
      </c>
      <c r="I5510" t="s">
        <v>1257</v>
      </c>
      <c r="J5510">
        <v>1</v>
      </c>
      <c r="K5510">
        <v>-155.976</v>
      </c>
      <c r="L5510">
        <v>-121.42400000000001</v>
      </c>
      <c r="M5510">
        <v>-109.542</v>
      </c>
      <c r="N5510">
        <v>-110.958</v>
      </c>
      <c r="O5510">
        <v>-111.785</v>
      </c>
      <c r="P5510">
        <v>-109.64700000000001</v>
      </c>
      <c r="Q5510">
        <v>-107.131</v>
      </c>
      <c r="R5510">
        <v>-106.235</v>
      </c>
      <c r="S5510">
        <v>-105.98099999999999</v>
      </c>
      <c r="T5510">
        <v>-105.837</v>
      </c>
      <c r="U5510">
        <v>-105.837</v>
      </c>
      <c r="V5510">
        <v>-105.837</v>
      </c>
      <c r="W5510">
        <v>-105.837</v>
      </c>
      <c r="X5510">
        <v>-105.837</v>
      </c>
      <c r="Y5510">
        <v>-105.837</v>
      </c>
      <c r="Z5510">
        <v>-105.837</v>
      </c>
      <c r="AA5510">
        <v>-105.837</v>
      </c>
      <c r="AB5510">
        <v>-105.837</v>
      </c>
      <c r="AC5510">
        <v>-105.837</v>
      </c>
      <c r="AD5510">
        <v>-105.837</v>
      </c>
    </row>
    <row r="5511" spans="2:30" ht="15" customHeight="1" x14ac:dyDescent="0.45">
      <c r="B5511" t="s">
        <v>419</v>
      </c>
      <c r="C5511" t="s">
        <v>192</v>
      </c>
      <c r="D5511" t="s">
        <v>1567</v>
      </c>
      <c r="E5511" t="s">
        <v>1568</v>
      </c>
      <c r="F5511" t="s">
        <v>7579</v>
      </c>
      <c r="G5511" t="s">
        <v>422</v>
      </c>
      <c r="H5511" t="s">
        <v>1507</v>
      </c>
      <c r="I5511" t="s">
        <v>1380</v>
      </c>
      <c r="J5511">
        <v>2</v>
      </c>
      <c r="K5511" t="e">
        <f>#N/A</f>
        <v>#N/A</v>
      </c>
      <c r="L5511" t="e">
        <f>#N/A</f>
        <v>#N/A</v>
      </c>
      <c r="M5511" t="e">
        <f>#N/A</f>
        <v>#N/A</v>
      </c>
      <c r="N5511" t="e">
        <f>#N/A</f>
        <v>#N/A</v>
      </c>
      <c r="O5511" t="e">
        <f>#N/A</f>
        <v>#N/A</v>
      </c>
      <c r="P5511" t="e">
        <f>#N/A</f>
        <v>#N/A</v>
      </c>
      <c r="Q5511" t="e">
        <f>#N/A</f>
        <v>#N/A</v>
      </c>
      <c r="R5511" t="e">
        <f>#N/A</f>
        <v>#N/A</v>
      </c>
      <c r="S5511" t="e">
        <f>#N/A</f>
        <v>#N/A</v>
      </c>
      <c r="T5511" t="e">
        <f>#N/A</f>
        <v>#N/A</v>
      </c>
      <c r="U5511" t="e">
        <f>#N/A</f>
        <v>#N/A</v>
      </c>
      <c r="V5511" t="e">
        <f>#N/A</f>
        <v>#N/A</v>
      </c>
      <c r="W5511" t="e">
        <f>#N/A</f>
        <v>#N/A</v>
      </c>
      <c r="X5511" t="e">
        <f>#N/A</f>
        <v>#N/A</v>
      </c>
      <c r="Y5511" t="e">
        <f>#N/A</f>
        <v>#N/A</v>
      </c>
      <c r="Z5511" t="e">
        <f>#N/A</f>
        <v>#N/A</v>
      </c>
      <c r="AA5511" t="e">
        <f>#N/A</f>
        <v>#N/A</v>
      </c>
      <c r="AB5511" t="e">
        <f>#N/A</f>
        <v>#N/A</v>
      </c>
      <c r="AC5511" t="e">
        <f>#N/A</f>
        <v>#N/A</v>
      </c>
      <c r="AD5511" t="e">
        <f>#N/A</f>
        <v>#N/A</v>
      </c>
    </row>
    <row r="5512" spans="2:30" ht="15" customHeight="1" x14ac:dyDescent="0.45">
      <c r="B5512" t="s">
        <v>419</v>
      </c>
      <c r="C5512" t="s">
        <v>192</v>
      </c>
      <c r="D5512" t="s">
        <v>1570</v>
      </c>
      <c r="E5512" t="s">
        <v>1571</v>
      </c>
      <c r="F5512" t="s">
        <v>7580</v>
      </c>
      <c r="G5512" t="s">
        <v>422</v>
      </c>
      <c r="H5512" t="s">
        <v>1265</v>
      </c>
      <c r="I5512" t="s">
        <v>1257</v>
      </c>
      <c r="J5512">
        <v>2</v>
      </c>
      <c r="K5512">
        <v>0</v>
      </c>
      <c r="L5512">
        <v>0</v>
      </c>
      <c r="M5512">
        <v>0</v>
      </c>
      <c r="N5512">
        <v>0</v>
      </c>
      <c r="O5512">
        <v>0</v>
      </c>
      <c r="P5512">
        <v>0</v>
      </c>
      <c r="Q5512">
        <v>0</v>
      </c>
      <c r="R5512">
        <v>0</v>
      </c>
      <c r="S5512">
        <v>0</v>
      </c>
      <c r="T5512">
        <v>0</v>
      </c>
      <c r="U5512">
        <v>0</v>
      </c>
      <c r="V5512">
        <v>0</v>
      </c>
      <c r="W5512">
        <v>0</v>
      </c>
      <c r="X5512">
        <v>0</v>
      </c>
      <c r="Y5512">
        <v>0</v>
      </c>
      <c r="Z5512">
        <v>0</v>
      </c>
      <c r="AA5512">
        <v>0</v>
      </c>
      <c r="AB5512">
        <v>0</v>
      </c>
      <c r="AC5512">
        <v>0</v>
      </c>
      <c r="AD5512">
        <v>0</v>
      </c>
    </row>
    <row r="5513" spans="2:30" ht="15" customHeight="1" x14ac:dyDescent="0.45">
      <c r="B5513" t="s">
        <v>419</v>
      </c>
      <c r="C5513" t="s">
        <v>192</v>
      </c>
      <c r="D5513" t="s">
        <v>1573</v>
      </c>
      <c r="E5513" t="s">
        <v>1574</v>
      </c>
      <c r="F5513" t="s">
        <v>7581</v>
      </c>
      <c r="G5513" t="s">
        <v>422</v>
      </c>
      <c r="H5513" t="s">
        <v>1215</v>
      </c>
      <c r="I5513" t="s">
        <v>833</v>
      </c>
      <c r="J5513">
        <v>2</v>
      </c>
      <c r="K5513" t="e">
        <f>#N/A</f>
        <v>#N/A</v>
      </c>
      <c r="L5513" t="e">
        <f>#N/A</f>
        <v>#N/A</v>
      </c>
      <c r="M5513" t="e">
        <f>#N/A</f>
        <v>#N/A</v>
      </c>
      <c r="N5513" t="e">
        <f>#N/A</f>
        <v>#N/A</v>
      </c>
      <c r="O5513" t="e">
        <f>#N/A</f>
        <v>#N/A</v>
      </c>
      <c r="P5513" t="e">
        <f>#N/A</f>
        <v>#N/A</v>
      </c>
      <c r="Q5513" t="e">
        <f>#N/A</f>
        <v>#N/A</v>
      </c>
      <c r="R5513" t="e">
        <f>#N/A</f>
        <v>#N/A</v>
      </c>
      <c r="S5513" t="e">
        <f>#N/A</f>
        <v>#N/A</v>
      </c>
      <c r="T5513" t="e">
        <f>#N/A</f>
        <v>#N/A</v>
      </c>
      <c r="U5513" t="e">
        <f>#N/A</f>
        <v>#N/A</v>
      </c>
      <c r="V5513" t="e">
        <f>#N/A</f>
        <v>#N/A</v>
      </c>
      <c r="W5513" t="e">
        <f>#N/A</f>
        <v>#N/A</v>
      </c>
      <c r="X5513" t="e">
        <f>#N/A</f>
        <v>#N/A</v>
      </c>
      <c r="Y5513" t="e">
        <f>#N/A</f>
        <v>#N/A</v>
      </c>
      <c r="Z5513" t="e">
        <f>#N/A</f>
        <v>#N/A</v>
      </c>
      <c r="AA5513" t="e">
        <f>#N/A</f>
        <v>#N/A</v>
      </c>
      <c r="AB5513" t="e">
        <f>#N/A</f>
        <v>#N/A</v>
      </c>
      <c r="AC5513" t="e">
        <f>#N/A</f>
        <v>#N/A</v>
      </c>
      <c r="AD5513" t="e">
        <f>#N/A</f>
        <v>#N/A</v>
      </c>
    </row>
    <row r="5514" spans="2:30" ht="15" customHeight="1" x14ac:dyDescent="0.45">
      <c r="B5514" t="s">
        <v>419</v>
      </c>
      <c r="C5514" t="s">
        <v>192</v>
      </c>
      <c r="D5514" t="s">
        <v>1576</v>
      </c>
      <c r="E5514" t="s">
        <v>1577</v>
      </c>
      <c r="F5514" t="s">
        <v>7582</v>
      </c>
      <c r="G5514" t="s">
        <v>422</v>
      </c>
      <c r="H5514" t="s">
        <v>964</v>
      </c>
      <c r="I5514" t="s">
        <v>833</v>
      </c>
      <c r="J5514">
        <v>2</v>
      </c>
      <c r="K5514">
        <v>6.4000000000000001E-2</v>
      </c>
      <c r="L5514">
        <v>6.2E-2</v>
      </c>
      <c r="M5514">
        <v>0.107</v>
      </c>
      <c r="N5514">
        <v>0.105</v>
      </c>
      <c r="O5514">
        <v>0.107</v>
      </c>
      <c r="P5514">
        <v>0.108</v>
      </c>
      <c r="Q5514">
        <v>0.108</v>
      </c>
      <c r="R5514">
        <v>0.107</v>
      </c>
      <c r="S5514">
        <v>0.107</v>
      </c>
      <c r="T5514">
        <v>0.107</v>
      </c>
      <c r="U5514">
        <v>0.107</v>
      </c>
      <c r="V5514">
        <v>0.106</v>
      </c>
      <c r="W5514">
        <v>0.106</v>
      </c>
      <c r="X5514">
        <v>0.106</v>
      </c>
      <c r="Y5514">
        <v>0.106</v>
      </c>
      <c r="Z5514">
        <v>0.105</v>
      </c>
      <c r="AA5514">
        <v>0.105</v>
      </c>
      <c r="AB5514">
        <v>0.105</v>
      </c>
      <c r="AC5514">
        <v>0.104</v>
      </c>
      <c r="AD5514">
        <v>0.104</v>
      </c>
    </row>
    <row r="5515" spans="2:30" ht="15" customHeight="1" x14ac:dyDescent="0.45">
      <c r="B5515" t="s">
        <v>419</v>
      </c>
      <c r="C5515" t="s">
        <v>192</v>
      </c>
      <c r="D5515" t="s">
        <v>1579</v>
      </c>
      <c r="E5515" t="s">
        <v>1580</v>
      </c>
      <c r="F5515" t="s">
        <v>7583</v>
      </c>
      <c r="G5515" t="s">
        <v>422</v>
      </c>
      <c r="H5515" t="s">
        <v>1223</v>
      </c>
      <c r="I5515" t="s">
        <v>833</v>
      </c>
      <c r="J5515">
        <v>2</v>
      </c>
      <c r="K5515" t="e">
        <f>#N/A</f>
        <v>#N/A</v>
      </c>
      <c r="L5515" t="e">
        <f>#N/A</f>
        <v>#N/A</v>
      </c>
      <c r="M5515" t="e">
        <f>#N/A</f>
        <v>#N/A</v>
      </c>
      <c r="N5515" t="e">
        <f>#N/A</f>
        <v>#N/A</v>
      </c>
      <c r="O5515" t="e">
        <f>#N/A</f>
        <v>#N/A</v>
      </c>
      <c r="P5515" t="e">
        <f>#N/A</f>
        <v>#N/A</v>
      </c>
      <c r="Q5515" t="e">
        <f>#N/A</f>
        <v>#N/A</v>
      </c>
      <c r="R5515" t="e">
        <f>#N/A</f>
        <v>#N/A</v>
      </c>
      <c r="S5515" t="e">
        <f>#N/A</f>
        <v>#N/A</v>
      </c>
      <c r="T5515" t="e">
        <f>#N/A</f>
        <v>#N/A</v>
      </c>
      <c r="U5515" t="e">
        <f>#N/A</f>
        <v>#N/A</v>
      </c>
      <c r="V5515" t="e">
        <f>#N/A</f>
        <v>#N/A</v>
      </c>
      <c r="W5515" t="e">
        <f>#N/A</f>
        <v>#N/A</v>
      </c>
      <c r="X5515" t="e">
        <f>#N/A</f>
        <v>#N/A</v>
      </c>
      <c r="Y5515" t="e">
        <f>#N/A</f>
        <v>#N/A</v>
      </c>
      <c r="Z5515" t="e">
        <f>#N/A</f>
        <v>#N/A</v>
      </c>
      <c r="AA5515" t="e">
        <f>#N/A</f>
        <v>#N/A</v>
      </c>
      <c r="AB5515" t="e">
        <f>#N/A</f>
        <v>#N/A</v>
      </c>
      <c r="AC5515" t="e">
        <f>#N/A</f>
        <v>#N/A</v>
      </c>
      <c r="AD5515" t="e">
        <f>#N/A</f>
        <v>#N/A</v>
      </c>
    </row>
    <row r="5516" spans="2:30" ht="15" customHeight="1" x14ac:dyDescent="0.45">
      <c r="B5516" t="s">
        <v>419</v>
      </c>
      <c r="C5516" t="s">
        <v>192</v>
      </c>
      <c r="D5516" t="s">
        <v>1582</v>
      </c>
      <c r="E5516" t="s">
        <v>1583</v>
      </c>
      <c r="F5516" t="s">
        <v>7584</v>
      </c>
      <c r="G5516" t="s">
        <v>422</v>
      </c>
      <c r="H5516" t="s">
        <v>1239</v>
      </c>
      <c r="I5516" t="s">
        <v>833</v>
      </c>
      <c r="J5516">
        <v>2</v>
      </c>
      <c r="K5516">
        <v>0</v>
      </c>
      <c r="L5516">
        <v>0</v>
      </c>
      <c r="M5516">
        <v>0</v>
      </c>
      <c r="N5516">
        <v>0</v>
      </c>
      <c r="O5516">
        <v>0</v>
      </c>
      <c r="P5516">
        <v>0</v>
      </c>
      <c r="Q5516">
        <v>0</v>
      </c>
      <c r="R5516">
        <v>0</v>
      </c>
      <c r="S5516">
        <v>0</v>
      </c>
      <c r="T5516">
        <v>0</v>
      </c>
      <c r="U5516">
        <v>0</v>
      </c>
      <c r="V5516">
        <v>0</v>
      </c>
      <c r="W5516">
        <v>0</v>
      </c>
      <c r="X5516">
        <v>0</v>
      </c>
      <c r="Y5516">
        <v>0</v>
      </c>
      <c r="Z5516">
        <v>0</v>
      </c>
      <c r="AA5516">
        <v>0</v>
      </c>
      <c r="AB5516">
        <v>0</v>
      </c>
      <c r="AC5516">
        <v>0</v>
      </c>
      <c r="AD5516">
        <v>0</v>
      </c>
    </row>
    <row r="5517" spans="2:30" ht="15" customHeight="1" x14ac:dyDescent="0.45">
      <c r="B5517" t="s">
        <v>419</v>
      </c>
      <c r="C5517" t="s">
        <v>192</v>
      </c>
      <c r="D5517" t="s">
        <v>1585</v>
      </c>
      <c r="E5517" t="s">
        <v>1586</v>
      </c>
      <c r="F5517" t="s">
        <v>7585</v>
      </c>
      <c r="G5517" t="s">
        <v>422</v>
      </c>
      <c r="H5517" t="s">
        <v>1243</v>
      </c>
      <c r="I5517" t="s">
        <v>833</v>
      </c>
      <c r="J5517">
        <v>2</v>
      </c>
      <c r="K5517">
        <v>0</v>
      </c>
      <c r="L5517">
        <v>0</v>
      </c>
      <c r="M5517">
        <v>0</v>
      </c>
      <c r="N5517">
        <v>0</v>
      </c>
      <c r="O5517">
        <v>0</v>
      </c>
      <c r="P5517">
        <v>0</v>
      </c>
      <c r="Q5517">
        <v>0</v>
      </c>
      <c r="R5517">
        <v>0</v>
      </c>
      <c r="S5517">
        <v>0</v>
      </c>
      <c r="T5517">
        <v>0</v>
      </c>
      <c r="U5517">
        <v>0</v>
      </c>
      <c r="V5517">
        <v>0</v>
      </c>
      <c r="W5517">
        <v>0</v>
      </c>
      <c r="X5517">
        <v>0</v>
      </c>
      <c r="Y5517">
        <v>0</v>
      </c>
      <c r="Z5517">
        <v>0</v>
      </c>
      <c r="AA5517">
        <v>0</v>
      </c>
      <c r="AB5517">
        <v>0</v>
      </c>
      <c r="AC5517">
        <v>0</v>
      </c>
      <c r="AD5517">
        <v>0</v>
      </c>
    </row>
    <row r="5518" spans="2:30" ht="15" customHeight="1" x14ac:dyDescent="0.45">
      <c r="B5518" t="s">
        <v>419</v>
      </c>
      <c r="C5518" t="s">
        <v>192</v>
      </c>
      <c r="D5518" t="s">
        <v>1588</v>
      </c>
      <c r="E5518" t="s">
        <v>1589</v>
      </c>
      <c r="F5518" t="s">
        <v>7586</v>
      </c>
      <c r="G5518" t="s">
        <v>422</v>
      </c>
      <c r="H5518" t="s">
        <v>1591</v>
      </c>
      <c r="I5518" t="s">
        <v>833</v>
      </c>
      <c r="J5518">
        <v>2</v>
      </c>
      <c r="K5518">
        <v>6.4000000000000001E-2</v>
      </c>
      <c r="L5518">
        <v>6.2E-2</v>
      </c>
      <c r="M5518">
        <v>5.1999999999999998E-2</v>
      </c>
      <c r="N5518">
        <v>4.9000000000000002E-2</v>
      </c>
      <c r="O5518">
        <v>5.0999999999999997E-2</v>
      </c>
      <c r="P5518">
        <v>5.2999999999999999E-2</v>
      </c>
      <c r="Q5518">
        <v>5.2999999999999999E-2</v>
      </c>
      <c r="R5518">
        <v>5.1999999999999998E-2</v>
      </c>
      <c r="S5518">
        <v>5.1999999999999998E-2</v>
      </c>
      <c r="T5518">
        <v>5.1999999999999998E-2</v>
      </c>
      <c r="U5518">
        <v>5.0999999999999997E-2</v>
      </c>
      <c r="V5518">
        <v>5.0999999999999997E-2</v>
      </c>
      <c r="W5518">
        <v>5.0999999999999997E-2</v>
      </c>
      <c r="X5518">
        <v>5.0999999999999997E-2</v>
      </c>
      <c r="Y5518">
        <v>0.05</v>
      </c>
      <c r="Z5518">
        <v>0.05</v>
      </c>
      <c r="AA5518">
        <v>0.05</v>
      </c>
      <c r="AB5518">
        <v>4.9000000000000002E-2</v>
      </c>
      <c r="AC5518">
        <v>4.9000000000000002E-2</v>
      </c>
      <c r="AD5518">
        <v>4.9000000000000002E-2</v>
      </c>
    </row>
    <row r="5519" spans="2:30" ht="15" customHeight="1" x14ac:dyDescent="0.45">
      <c r="B5519" t="s">
        <v>419</v>
      </c>
      <c r="C5519" t="s">
        <v>192</v>
      </c>
      <c r="D5519" t="s">
        <v>1592</v>
      </c>
      <c r="E5519" t="s">
        <v>1593</v>
      </c>
      <c r="F5519" t="s">
        <v>7587</v>
      </c>
      <c r="G5519" t="s">
        <v>422</v>
      </c>
      <c r="H5519" t="s">
        <v>1595</v>
      </c>
      <c r="I5519" t="s">
        <v>833</v>
      </c>
      <c r="J5519">
        <v>2</v>
      </c>
      <c r="K5519" t="e">
        <f>#N/A</f>
        <v>#N/A</v>
      </c>
      <c r="L5519" t="e">
        <f>#N/A</f>
        <v>#N/A</v>
      </c>
      <c r="M5519" t="e">
        <f>#N/A</f>
        <v>#N/A</v>
      </c>
      <c r="N5519" t="e">
        <f>#N/A</f>
        <v>#N/A</v>
      </c>
      <c r="O5519" t="e">
        <f>#N/A</f>
        <v>#N/A</v>
      </c>
      <c r="P5519" t="e">
        <f>#N/A</f>
        <v>#N/A</v>
      </c>
      <c r="Q5519" t="e">
        <f>#N/A</f>
        <v>#N/A</v>
      </c>
      <c r="R5519" t="e">
        <f>#N/A</f>
        <v>#N/A</v>
      </c>
      <c r="S5519" t="e">
        <f>#N/A</f>
        <v>#N/A</v>
      </c>
      <c r="T5519" t="e">
        <f>#N/A</f>
        <v>#N/A</v>
      </c>
      <c r="U5519" t="e">
        <f>#N/A</f>
        <v>#N/A</v>
      </c>
      <c r="V5519" t="e">
        <f>#N/A</f>
        <v>#N/A</v>
      </c>
      <c r="W5519" t="e">
        <f>#N/A</f>
        <v>#N/A</v>
      </c>
      <c r="X5519" t="e">
        <f>#N/A</f>
        <v>#N/A</v>
      </c>
      <c r="Y5519" t="e">
        <f>#N/A</f>
        <v>#N/A</v>
      </c>
      <c r="Z5519" t="e">
        <f>#N/A</f>
        <v>#N/A</v>
      </c>
      <c r="AA5519" t="e">
        <f>#N/A</f>
        <v>#N/A</v>
      </c>
      <c r="AB5519" t="e">
        <f>#N/A</f>
        <v>#N/A</v>
      </c>
      <c r="AC5519" t="e">
        <f>#N/A</f>
        <v>#N/A</v>
      </c>
      <c r="AD5519" t="e">
        <f>#N/A</f>
        <v>#N/A</v>
      </c>
    </row>
    <row r="5520" spans="2:30" ht="15" customHeight="1" x14ac:dyDescent="0.45">
      <c r="B5520" t="s">
        <v>419</v>
      </c>
      <c r="C5520" t="s">
        <v>192</v>
      </c>
      <c r="D5520" t="s">
        <v>1596</v>
      </c>
      <c r="E5520" t="s">
        <v>1003</v>
      </c>
      <c r="F5520" t="s">
        <v>7407</v>
      </c>
      <c r="G5520" t="s">
        <v>422</v>
      </c>
      <c r="H5520" t="s">
        <v>1402</v>
      </c>
      <c r="I5520" t="s">
        <v>833</v>
      </c>
      <c r="J5520">
        <v>1</v>
      </c>
      <c r="K5520">
        <v>0</v>
      </c>
      <c r="L5520">
        <v>0</v>
      </c>
      <c r="M5520">
        <v>-5.5E-2</v>
      </c>
      <c r="N5520">
        <v>-5.5E-2</v>
      </c>
      <c r="O5520">
        <v>-5.5E-2</v>
      </c>
      <c r="P5520">
        <v>-5.5E-2</v>
      </c>
      <c r="Q5520">
        <v>-5.5E-2</v>
      </c>
      <c r="R5520">
        <v>-5.5E-2</v>
      </c>
      <c r="S5520">
        <v>-5.5E-2</v>
      </c>
      <c r="T5520">
        <v>-5.5E-2</v>
      </c>
      <c r="U5520">
        <v>-5.5E-2</v>
      </c>
      <c r="V5520">
        <v>-5.5E-2</v>
      </c>
      <c r="W5520">
        <v>-5.5E-2</v>
      </c>
      <c r="X5520">
        <v>-5.5E-2</v>
      </c>
      <c r="Y5520">
        <v>-5.5E-2</v>
      </c>
      <c r="Z5520">
        <v>-5.5E-2</v>
      </c>
      <c r="AA5520">
        <v>-5.5E-2</v>
      </c>
      <c r="AB5520">
        <v>-5.5E-2</v>
      </c>
      <c r="AC5520">
        <v>-5.5E-2</v>
      </c>
      <c r="AD5520">
        <v>-5.5E-2</v>
      </c>
    </row>
    <row r="5521" spans="2:30" ht="15" customHeight="1" x14ac:dyDescent="0.45">
      <c r="B5521" t="s">
        <v>419</v>
      </c>
      <c r="C5521" t="s">
        <v>192</v>
      </c>
      <c r="D5521" t="s">
        <v>1597</v>
      </c>
      <c r="E5521" t="s">
        <v>1598</v>
      </c>
      <c r="F5521" t="s">
        <v>7588</v>
      </c>
      <c r="G5521" t="s">
        <v>422</v>
      </c>
      <c r="H5521" t="s">
        <v>1256</v>
      </c>
      <c r="I5521" t="s">
        <v>1257</v>
      </c>
      <c r="J5521">
        <v>1</v>
      </c>
      <c r="K5521" t="e">
        <f>#DIV/0!</f>
        <v>#DIV/0!</v>
      </c>
      <c r="L5521" t="e">
        <f>#DIV/0!</f>
        <v>#DIV/0!</v>
      </c>
      <c r="M5521" t="e">
        <f>#DIV/0!</f>
        <v>#DIV/0!</v>
      </c>
      <c r="N5521" t="e">
        <f>#DIV/0!</f>
        <v>#DIV/0!</v>
      </c>
      <c r="O5521" t="e">
        <f>#DIV/0!</f>
        <v>#DIV/0!</v>
      </c>
      <c r="P5521" t="e">
        <f>#DIV/0!</f>
        <v>#DIV/0!</v>
      </c>
      <c r="Q5521" t="e">
        <f>#DIV/0!</f>
        <v>#DIV/0!</v>
      </c>
      <c r="R5521" t="e">
        <f>#DIV/0!</f>
        <v>#DIV/0!</v>
      </c>
      <c r="S5521" t="e">
        <f>#DIV/0!</f>
        <v>#DIV/0!</v>
      </c>
      <c r="T5521" t="e">
        <f>#DIV/0!</f>
        <v>#DIV/0!</v>
      </c>
      <c r="U5521" t="e">
        <f>#DIV/0!</f>
        <v>#DIV/0!</v>
      </c>
      <c r="V5521" t="e">
        <f>#DIV/0!</f>
        <v>#DIV/0!</v>
      </c>
      <c r="W5521" t="e">
        <f>#DIV/0!</f>
        <v>#DIV/0!</v>
      </c>
      <c r="X5521" t="e">
        <f>#DIV/0!</f>
        <v>#DIV/0!</v>
      </c>
      <c r="Y5521" t="e">
        <f>#DIV/0!</f>
        <v>#DIV/0!</v>
      </c>
      <c r="Z5521" t="e">
        <f>#DIV/0!</f>
        <v>#DIV/0!</v>
      </c>
      <c r="AA5521" t="e">
        <f>#DIV/0!</f>
        <v>#DIV/0!</v>
      </c>
      <c r="AB5521" t="e">
        <f>#DIV/0!</f>
        <v>#DIV/0!</v>
      </c>
      <c r="AC5521" t="e">
        <f>#DIV/0!</f>
        <v>#DIV/0!</v>
      </c>
      <c r="AD5521" t="e">
        <f>#DIV/0!</f>
        <v>#DIV/0!</v>
      </c>
    </row>
    <row r="5522" spans="2:30" ht="15" customHeight="1" x14ac:dyDescent="0.45">
      <c r="B5522" t="s">
        <v>419</v>
      </c>
      <c r="C5522" t="s">
        <v>192</v>
      </c>
      <c r="D5522" t="s">
        <v>1600</v>
      </c>
      <c r="E5522" t="s">
        <v>1601</v>
      </c>
      <c r="F5522" t="s">
        <v>7589</v>
      </c>
      <c r="G5522" t="s">
        <v>422</v>
      </c>
      <c r="H5522" t="s">
        <v>1603</v>
      </c>
      <c r="I5522" t="s">
        <v>833</v>
      </c>
      <c r="J5522">
        <v>2</v>
      </c>
      <c r="K5522" t="e">
        <f>#N/A</f>
        <v>#N/A</v>
      </c>
      <c r="L5522" t="e">
        <f>#N/A</f>
        <v>#N/A</v>
      </c>
      <c r="M5522" t="e">
        <f>#N/A</f>
        <v>#N/A</v>
      </c>
      <c r="N5522" t="e">
        <f>#N/A</f>
        <v>#N/A</v>
      </c>
      <c r="O5522" t="e">
        <f>#N/A</f>
        <v>#N/A</v>
      </c>
      <c r="P5522" t="e">
        <f>#N/A</f>
        <v>#N/A</v>
      </c>
      <c r="Q5522" t="e">
        <f>#N/A</f>
        <v>#N/A</v>
      </c>
      <c r="R5522" t="e">
        <f>#N/A</f>
        <v>#N/A</v>
      </c>
      <c r="S5522" t="e">
        <f>#N/A</f>
        <v>#N/A</v>
      </c>
      <c r="T5522" t="e">
        <f>#N/A</f>
        <v>#N/A</v>
      </c>
      <c r="U5522" t="e">
        <f>#N/A</f>
        <v>#N/A</v>
      </c>
      <c r="V5522" t="e">
        <f>#N/A</f>
        <v>#N/A</v>
      </c>
      <c r="W5522" t="e">
        <f>#N/A</f>
        <v>#N/A</v>
      </c>
      <c r="X5522" t="e">
        <f>#N/A</f>
        <v>#N/A</v>
      </c>
      <c r="Y5522" t="e">
        <f>#N/A</f>
        <v>#N/A</v>
      </c>
      <c r="Z5522" t="e">
        <f>#N/A</f>
        <v>#N/A</v>
      </c>
      <c r="AA5522" t="e">
        <f>#N/A</f>
        <v>#N/A</v>
      </c>
      <c r="AB5522" t="e">
        <f>#N/A</f>
        <v>#N/A</v>
      </c>
      <c r="AC5522" t="e">
        <f>#N/A</f>
        <v>#N/A</v>
      </c>
      <c r="AD5522" t="e">
        <f>#N/A</f>
        <v>#N/A</v>
      </c>
    </row>
    <row r="5523" spans="2:30" ht="15" customHeight="1" x14ac:dyDescent="0.45">
      <c r="B5523" t="s">
        <v>419</v>
      </c>
      <c r="C5523" t="s">
        <v>192</v>
      </c>
      <c r="D5523" t="s">
        <v>1604</v>
      </c>
      <c r="E5523" t="s">
        <v>1605</v>
      </c>
      <c r="F5523" t="s">
        <v>7590</v>
      </c>
      <c r="G5523" t="s">
        <v>422</v>
      </c>
      <c r="H5523" t="s">
        <v>1265</v>
      </c>
      <c r="I5523" t="s">
        <v>1257</v>
      </c>
      <c r="J5523">
        <v>2</v>
      </c>
      <c r="K5523">
        <v>0</v>
      </c>
      <c r="L5523">
        <v>0</v>
      </c>
      <c r="M5523">
        <v>0</v>
      </c>
      <c r="N5523">
        <v>0</v>
      </c>
      <c r="O5523">
        <v>0</v>
      </c>
      <c r="P5523">
        <v>0</v>
      </c>
      <c r="Q5523">
        <v>0</v>
      </c>
      <c r="R5523">
        <v>0</v>
      </c>
      <c r="S5523">
        <v>0</v>
      </c>
      <c r="T5523">
        <v>0</v>
      </c>
      <c r="U5523">
        <v>0</v>
      </c>
      <c r="V5523">
        <v>0</v>
      </c>
      <c r="W5523">
        <v>0</v>
      </c>
      <c r="X5523">
        <v>0</v>
      </c>
      <c r="Y5523">
        <v>0</v>
      </c>
      <c r="Z5523">
        <v>0</v>
      </c>
      <c r="AA5523">
        <v>0</v>
      </c>
      <c r="AB5523">
        <v>0</v>
      </c>
      <c r="AC5523">
        <v>0</v>
      </c>
      <c r="AD5523">
        <v>0</v>
      </c>
    </row>
    <row r="5524" spans="2:30" ht="15" customHeight="1" x14ac:dyDescent="0.45">
      <c r="B5524" t="s">
        <v>419</v>
      </c>
      <c r="C5524" t="s">
        <v>192</v>
      </c>
      <c r="D5524" t="s">
        <v>1607</v>
      </c>
      <c r="E5524" t="s">
        <v>1608</v>
      </c>
      <c r="F5524" t="s">
        <v>7591</v>
      </c>
      <c r="G5524" t="s">
        <v>422</v>
      </c>
      <c r="H5524" t="s">
        <v>1215</v>
      </c>
      <c r="I5524" t="s">
        <v>833</v>
      </c>
      <c r="J5524">
        <v>2</v>
      </c>
      <c r="K5524" t="e">
        <f>#N/A</f>
        <v>#N/A</v>
      </c>
      <c r="L5524" t="e">
        <f>#N/A</f>
        <v>#N/A</v>
      </c>
      <c r="M5524" t="e">
        <f>#N/A</f>
        <v>#N/A</v>
      </c>
      <c r="N5524" t="e">
        <f>#N/A</f>
        <v>#N/A</v>
      </c>
      <c r="O5524" t="e">
        <f>#N/A</f>
        <v>#N/A</v>
      </c>
      <c r="P5524" t="e">
        <f>#N/A</f>
        <v>#N/A</v>
      </c>
      <c r="Q5524" t="e">
        <f>#N/A</f>
        <v>#N/A</v>
      </c>
      <c r="R5524" t="e">
        <f>#N/A</f>
        <v>#N/A</v>
      </c>
      <c r="S5524" t="e">
        <f>#N/A</f>
        <v>#N/A</v>
      </c>
      <c r="T5524" t="e">
        <f>#N/A</f>
        <v>#N/A</v>
      </c>
      <c r="U5524" t="e">
        <f>#N/A</f>
        <v>#N/A</v>
      </c>
      <c r="V5524" t="e">
        <f>#N/A</f>
        <v>#N/A</v>
      </c>
      <c r="W5524" t="e">
        <f>#N/A</f>
        <v>#N/A</v>
      </c>
      <c r="X5524" t="e">
        <f>#N/A</f>
        <v>#N/A</v>
      </c>
      <c r="Y5524" t="e">
        <f>#N/A</f>
        <v>#N/A</v>
      </c>
      <c r="Z5524" t="e">
        <f>#N/A</f>
        <v>#N/A</v>
      </c>
      <c r="AA5524" t="e">
        <f>#N/A</f>
        <v>#N/A</v>
      </c>
      <c r="AB5524" t="e">
        <f>#N/A</f>
        <v>#N/A</v>
      </c>
      <c r="AC5524" t="e">
        <f>#N/A</f>
        <v>#N/A</v>
      </c>
      <c r="AD5524" t="e">
        <f>#N/A</f>
        <v>#N/A</v>
      </c>
    </row>
    <row r="5525" spans="2:30" ht="15" customHeight="1" x14ac:dyDescent="0.45">
      <c r="B5525" t="s">
        <v>419</v>
      </c>
      <c r="C5525" t="s">
        <v>192</v>
      </c>
      <c r="D5525" t="s">
        <v>1610</v>
      </c>
      <c r="E5525" t="s">
        <v>966</v>
      </c>
      <c r="F5525" t="s">
        <v>7395</v>
      </c>
      <c r="G5525" t="s">
        <v>422</v>
      </c>
      <c r="H5525" t="s">
        <v>964</v>
      </c>
      <c r="I5525" t="s">
        <v>833</v>
      </c>
      <c r="J5525">
        <v>2</v>
      </c>
      <c r="K5525">
        <v>5.8999999999999997E-2</v>
      </c>
      <c r="L5525">
        <v>5.0999999999999997E-2</v>
      </c>
      <c r="M5525">
        <v>0.10100000000000001</v>
      </c>
      <c r="N5525">
        <v>9.8000000000000004E-2</v>
      </c>
      <c r="O5525">
        <v>0.1</v>
      </c>
      <c r="P5525">
        <v>0.10100000000000001</v>
      </c>
      <c r="Q5525">
        <v>0.10100000000000001</v>
      </c>
      <c r="R5525">
        <v>0.10100000000000001</v>
      </c>
      <c r="S5525">
        <v>0.10100000000000001</v>
      </c>
      <c r="T5525">
        <v>0.1</v>
      </c>
      <c r="U5525">
        <v>0.1</v>
      </c>
      <c r="V5525">
        <v>0.1</v>
      </c>
      <c r="W5525">
        <v>0.1</v>
      </c>
      <c r="X5525">
        <v>0.1</v>
      </c>
      <c r="Y5525">
        <v>9.9000000000000005E-2</v>
      </c>
      <c r="Z5525">
        <v>9.9000000000000005E-2</v>
      </c>
      <c r="AA5525">
        <v>9.9000000000000005E-2</v>
      </c>
      <c r="AB5525">
        <v>9.8000000000000004E-2</v>
      </c>
      <c r="AC5525">
        <v>9.8000000000000004E-2</v>
      </c>
      <c r="AD5525">
        <v>9.8000000000000004E-2</v>
      </c>
    </row>
    <row r="5526" spans="2:30" ht="15" customHeight="1" x14ac:dyDescent="0.45">
      <c r="B5526" t="s">
        <v>419</v>
      </c>
      <c r="C5526" t="s">
        <v>192</v>
      </c>
      <c r="D5526" t="s">
        <v>1611</v>
      </c>
      <c r="E5526" t="s">
        <v>1612</v>
      </c>
      <c r="F5526" t="s">
        <v>7592</v>
      </c>
      <c r="G5526" t="s">
        <v>422</v>
      </c>
      <c r="H5526" t="s">
        <v>1223</v>
      </c>
      <c r="I5526" t="s">
        <v>833</v>
      </c>
      <c r="J5526">
        <v>2</v>
      </c>
      <c r="K5526" t="e">
        <f>#N/A</f>
        <v>#N/A</v>
      </c>
      <c r="L5526" t="e">
        <f>#N/A</f>
        <v>#N/A</v>
      </c>
      <c r="M5526" t="e">
        <f>#N/A</f>
        <v>#N/A</v>
      </c>
      <c r="N5526" t="e">
        <f>#N/A</f>
        <v>#N/A</v>
      </c>
      <c r="O5526" t="e">
        <f>#N/A</f>
        <v>#N/A</v>
      </c>
      <c r="P5526" t="e">
        <f>#N/A</f>
        <v>#N/A</v>
      </c>
      <c r="Q5526" t="e">
        <f>#N/A</f>
        <v>#N/A</v>
      </c>
      <c r="R5526" t="e">
        <f>#N/A</f>
        <v>#N/A</v>
      </c>
      <c r="S5526" t="e">
        <f>#N/A</f>
        <v>#N/A</v>
      </c>
      <c r="T5526" t="e">
        <f>#N/A</f>
        <v>#N/A</v>
      </c>
      <c r="U5526" t="e">
        <f>#N/A</f>
        <v>#N/A</v>
      </c>
      <c r="V5526" t="e">
        <f>#N/A</f>
        <v>#N/A</v>
      </c>
      <c r="W5526" t="e">
        <f>#N/A</f>
        <v>#N/A</v>
      </c>
      <c r="X5526" t="e">
        <f>#N/A</f>
        <v>#N/A</v>
      </c>
      <c r="Y5526" t="e">
        <f>#N/A</f>
        <v>#N/A</v>
      </c>
      <c r="Z5526" t="e">
        <f>#N/A</f>
        <v>#N/A</v>
      </c>
      <c r="AA5526" t="e">
        <f>#N/A</f>
        <v>#N/A</v>
      </c>
      <c r="AB5526" t="e">
        <f>#N/A</f>
        <v>#N/A</v>
      </c>
      <c r="AC5526" t="e">
        <f>#N/A</f>
        <v>#N/A</v>
      </c>
      <c r="AD5526" t="e">
        <f>#N/A</f>
        <v>#N/A</v>
      </c>
    </row>
    <row r="5527" spans="2:30" ht="15" customHeight="1" x14ac:dyDescent="0.45">
      <c r="B5527" t="s">
        <v>419</v>
      </c>
      <c r="C5527" t="s">
        <v>192</v>
      </c>
      <c r="D5527" t="s">
        <v>1614</v>
      </c>
      <c r="E5527" t="s">
        <v>1615</v>
      </c>
      <c r="F5527" t="s">
        <v>7593</v>
      </c>
      <c r="G5527" t="s">
        <v>422</v>
      </c>
      <c r="H5527" t="s">
        <v>1239</v>
      </c>
      <c r="I5527" t="s">
        <v>833</v>
      </c>
      <c r="J5527">
        <v>2</v>
      </c>
      <c r="K5527">
        <v>0</v>
      </c>
      <c r="L5527">
        <v>0</v>
      </c>
      <c r="M5527">
        <v>0</v>
      </c>
      <c r="N5527">
        <v>0</v>
      </c>
      <c r="O5527">
        <v>0</v>
      </c>
      <c r="P5527">
        <v>0</v>
      </c>
      <c r="Q5527">
        <v>0</v>
      </c>
      <c r="R5527">
        <v>0</v>
      </c>
      <c r="S5527">
        <v>0</v>
      </c>
      <c r="T5527">
        <v>0</v>
      </c>
      <c r="U5527">
        <v>0</v>
      </c>
      <c r="V5527">
        <v>0</v>
      </c>
      <c r="W5527">
        <v>0</v>
      </c>
      <c r="X5527">
        <v>0</v>
      </c>
      <c r="Y5527">
        <v>0</v>
      </c>
      <c r="Z5527">
        <v>0</v>
      </c>
      <c r="AA5527">
        <v>0</v>
      </c>
      <c r="AB5527">
        <v>0</v>
      </c>
      <c r="AC5527">
        <v>0</v>
      </c>
      <c r="AD5527">
        <v>0</v>
      </c>
    </row>
    <row r="5528" spans="2:30" ht="15" customHeight="1" x14ac:dyDescent="0.45">
      <c r="B5528" t="s">
        <v>419</v>
      </c>
      <c r="C5528" t="s">
        <v>192</v>
      </c>
      <c r="D5528" t="s">
        <v>1617</v>
      </c>
      <c r="E5528" t="s">
        <v>1618</v>
      </c>
      <c r="F5528" t="s">
        <v>7594</v>
      </c>
      <c r="G5528" t="s">
        <v>422</v>
      </c>
      <c r="H5528" t="s">
        <v>1243</v>
      </c>
      <c r="I5528" t="s">
        <v>833</v>
      </c>
      <c r="J5528">
        <v>2</v>
      </c>
      <c r="K5528" t="e">
        <f>#N/A</f>
        <v>#N/A</v>
      </c>
      <c r="L5528" t="e">
        <f>#N/A</f>
        <v>#N/A</v>
      </c>
      <c r="M5528" t="e">
        <f>#N/A</f>
        <v>#N/A</v>
      </c>
      <c r="N5528" t="e">
        <f>#N/A</f>
        <v>#N/A</v>
      </c>
      <c r="O5528" t="e">
        <f>#N/A</f>
        <v>#N/A</v>
      </c>
      <c r="P5528" t="e">
        <f>#N/A</f>
        <v>#N/A</v>
      </c>
      <c r="Q5528" t="e">
        <f>#N/A</f>
        <v>#N/A</v>
      </c>
      <c r="R5528" t="e">
        <f>#N/A</f>
        <v>#N/A</v>
      </c>
      <c r="S5528" t="e">
        <f>#N/A</f>
        <v>#N/A</v>
      </c>
      <c r="T5528" t="e">
        <f>#N/A</f>
        <v>#N/A</v>
      </c>
      <c r="U5528" t="e">
        <f>#N/A</f>
        <v>#N/A</v>
      </c>
      <c r="V5528" t="e">
        <f>#N/A</f>
        <v>#N/A</v>
      </c>
      <c r="W5528" t="e">
        <f>#N/A</f>
        <v>#N/A</v>
      </c>
      <c r="X5528" t="e">
        <f>#N/A</f>
        <v>#N/A</v>
      </c>
      <c r="Y5528" t="e">
        <f>#N/A</f>
        <v>#N/A</v>
      </c>
      <c r="Z5528" t="e">
        <f>#N/A</f>
        <v>#N/A</v>
      </c>
      <c r="AA5528" t="e">
        <f>#N/A</f>
        <v>#N/A</v>
      </c>
      <c r="AB5528" t="e">
        <f>#N/A</f>
        <v>#N/A</v>
      </c>
      <c r="AC5528" t="e">
        <f>#N/A</f>
        <v>#N/A</v>
      </c>
      <c r="AD5528" t="e">
        <f>#N/A</f>
        <v>#N/A</v>
      </c>
    </row>
    <row r="5529" spans="2:30" ht="15" customHeight="1" x14ac:dyDescent="0.45">
      <c r="B5529" t="s">
        <v>419</v>
      </c>
      <c r="C5529" t="s">
        <v>192</v>
      </c>
      <c r="D5529" t="s">
        <v>1620</v>
      </c>
      <c r="E5529" t="s">
        <v>1621</v>
      </c>
      <c r="F5529" t="s">
        <v>7595</v>
      </c>
      <c r="G5529" t="s">
        <v>422</v>
      </c>
      <c r="H5529" t="s">
        <v>1591</v>
      </c>
      <c r="I5529" t="s">
        <v>833</v>
      </c>
      <c r="J5529">
        <v>2</v>
      </c>
      <c r="K5529">
        <v>6.0999999999999999E-2</v>
      </c>
      <c r="L5529">
        <v>5.1999999999999998E-2</v>
      </c>
      <c r="M5529">
        <v>4.5999999999999999E-2</v>
      </c>
      <c r="N5529">
        <v>4.2999999999999997E-2</v>
      </c>
      <c r="O5529">
        <v>4.4999999999999998E-2</v>
      </c>
      <c r="P5529">
        <v>4.5999999999999999E-2</v>
      </c>
      <c r="Q5529">
        <v>4.5999999999999999E-2</v>
      </c>
      <c r="R5529">
        <v>4.5999999999999999E-2</v>
      </c>
      <c r="S5529">
        <v>4.5999999999999999E-2</v>
      </c>
      <c r="T5529">
        <v>4.4999999999999998E-2</v>
      </c>
      <c r="U5529">
        <v>4.4999999999999998E-2</v>
      </c>
      <c r="V5529">
        <v>4.4999999999999998E-2</v>
      </c>
      <c r="W5529">
        <v>4.4999999999999998E-2</v>
      </c>
      <c r="X5529">
        <v>4.3999999999999997E-2</v>
      </c>
      <c r="Y5529">
        <v>4.3999999999999997E-2</v>
      </c>
      <c r="Z5529">
        <v>4.3999999999999997E-2</v>
      </c>
      <c r="AA5529">
        <v>4.3999999999999997E-2</v>
      </c>
      <c r="AB5529">
        <v>4.2999999999999997E-2</v>
      </c>
      <c r="AC5529">
        <v>4.2999999999999997E-2</v>
      </c>
      <c r="AD5529">
        <v>4.2999999999999997E-2</v>
      </c>
    </row>
    <row r="5530" spans="2:30" ht="15" customHeight="1" x14ac:dyDescent="0.45">
      <c r="B5530" t="s">
        <v>419</v>
      </c>
      <c r="C5530" t="s">
        <v>192</v>
      </c>
      <c r="D5530" t="s">
        <v>1623</v>
      </c>
      <c r="E5530" t="s">
        <v>1624</v>
      </c>
      <c r="F5530" t="s">
        <v>7596</v>
      </c>
      <c r="G5530" t="s">
        <v>422</v>
      </c>
      <c r="H5530" t="s">
        <v>1595</v>
      </c>
      <c r="I5530" t="s">
        <v>833</v>
      </c>
      <c r="J5530">
        <v>2</v>
      </c>
      <c r="K5530" t="e">
        <f>#N/A</f>
        <v>#N/A</v>
      </c>
      <c r="L5530" t="e">
        <f>#N/A</f>
        <v>#N/A</v>
      </c>
      <c r="M5530" t="e">
        <f>#N/A</f>
        <v>#N/A</v>
      </c>
      <c r="N5530" t="e">
        <f>#N/A</f>
        <v>#N/A</v>
      </c>
      <c r="O5530" t="e">
        <f>#N/A</f>
        <v>#N/A</v>
      </c>
      <c r="P5530" t="e">
        <f>#N/A</f>
        <v>#N/A</v>
      </c>
      <c r="Q5530" t="e">
        <f>#N/A</f>
        <v>#N/A</v>
      </c>
      <c r="R5530" t="e">
        <f>#N/A</f>
        <v>#N/A</v>
      </c>
      <c r="S5530" t="e">
        <f>#N/A</f>
        <v>#N/A</v>
      </c>
      <c r="T5530" t="e">
        <f>#N/A</f>
        <v>#N/A</v>
      </c>
      <c r="U5530" t="e">
        <f>#N/A</f>
        <v>#N/A</v>
      </c>
      <c r="V5530" t="e">
        <f>#N/A</f>
        <v>#N/A</v>
      </c>
      <c r="W5530" t="e">
        <f>#N/A</f>
        <v>#N/A</v>
      </c>
      <c r="X5530" t="e">
        <f>#N/A</f>
        <v>#N/A</v>
      </c>
      <c r="Y5530" t="e">
        <f>#N/A</f>
        <v>#N/A</v>
      </c>
      <c r="Z5530" t="e">
        <f>#N/A</f>
        <v>#N/A</v>
      </c>
      <c r="AA5530" t="e">
        <f>#N/A</f>
        <v>#N/A</v>
      </c>
      <c r="AB5530" t="e">
        <f>#N/A</f>
        <v>#N/A</v>
      </c>
      <c r="AC5530" t="e">
        <f>#N/A</f>
        <v>#N/A</v>
      </c>
      <c r="AD5530" t="e">
        <f>#N/A</f>
        <v>#N/A</v>
      </c>
    </row>
    <row r="5531" spans="2:30" ht="15" customHeight="1" x14ac:dyDescent="0.45">
      <c r="B5531" t="s">
        <v>419</v>
      </c>
      <c r="C5531" t="s">
        <v>192</v>
      </c>
      <c r="D5531" t="s">
        <v>1626</v>
      </c>
      <c r="E5531" t="s">
        <v>1007</v>
      </c>
      <c r="F5531" t="s">
        <v>7408</v>
      </c>
      <c r="G5531" t="s">
        <v>422</v>
      </c>
      <c r="H5531" t="s">
        <v>1435</v>
      </c>
      <c r="I5531" t="s">
        <v>833</v>
      </c>
      <c r="J5531">
        <v>1</v>
      </c>
      <c r="K5531">
        <v>2E-3</v>
      </c>
      <c r="L5531">
        <v>1E-3</v>
      </c>
      <c r="M5531">
        <v>-5.5E-2</v>
      </c>
      <c r="N5531">
        <v>-5.5E-2</v>
      </c>
      <c r="O5531">
        <v>-5.5E-2</v>
      </c>
      <c r="P5531">
        <v>-5.5E-2</v>
      </c>
      <c r="Q5531">
        <v>-5.5E-2</v>
      </c>
      <c r="R5531">
        <v>-5.5E-2</v>
      </c>
      <c r="S5531">
        <v>-5.5E-2</v>
      </c>
      <c r="T5531">
        <v>-5.5E-2</v>
      </c>
      <c r="U5531">
        <v>-5.5E-2</v>
      </c>
      <c r="V5531">
        <v>-5.5E-2</v>
      </c>
      <c r="W5531">
        <v>-5.5E-2</v>
      </c>
      <c r="X5531">
        <v>-5.5E-2</v>
      </c>
      <c r="Y5531">
        <v>-5.5E-2</v>
      </c>
      <c r="Z5531">
        <v>-5.5E-2</v>
      </c>
      <c r="AA5531">
        <v>-5.5E-2</v>
      </c>
      <c r="AB5531">
        <v>-5.5E-2</v>
      </c>
      <c r="AC5531">
        <v>-5.5E-2</v>
      </c>
      <c r="AD5531">
        <v>-5.5E-2</v>
      </c>
    </row>
    <row r="5532" spans="2:30" ht="15" customHeight="1" x14ac:dyDescent="0.45">
      <c r="B5532" t="s">
        <v>419</v>
      </c>
      <c r="C5532" t="s">
        <v>192</v>
      </c>
      <c r="D5532" t="s">
        <v>1627</v>
      </c>
      <c r="E5532" t="s">
        <v>1628</v>
      </c>
      <c r="F5532" t="s">
        <v>7597</v>
      </c>
      <c r="G5532" t="s">
        <v>422</v>
      </c>
      <c r="H5532" t="s">
        <v>1256</v>
      </c>
      <c r="I5532" t="s">
        <v>1257</v>
      </c>
      <c r="J5532">
        <v>1</v>
      </c>
      <c r="K5532" t="e">
        <f>#DIV/0!</f>
        <v>#DIV/0!</v>
      </c>
      <c r="L5532" t="e">
        <f>#DIV/0!</f>
        <v>#DIV/0!</v>
      </c>
      <c r="M5532" t="e">
        <f>#DIV/0!</f>
        <v>#DIV/0!</v>
      </c>
      <c r="N5532" t="e">
        <f>#DIV/0!</f>
        <v>#DIV/0!</v>
      </c>
      <c r="O5532" t="e">
        <f>#DIV/0!</f>
        <v>#DIV/0!</v>
      </c>
      <c r="P5532" t="e">
        <f>#DIV/0!</f>
        <v>#DIV/0!</v>
      </c>
      <c r="Q5532" t="e">
        <f>#DIV/0!</f>
        <v>#DIV/0!</v>
      </c>
      <c r="R5532" t="e">
        <f>#DIV/0!</f>
        <v>#DIV/0!</v>
      </c>
      <c r="S5532" t="e">
        <f>#DIV/0!</f>
        <v>#DIV/0!</v>
      </c>
      <c r="T5532" t="e">
        <f>#DIV/0!</f>
        <v>#DIV/0!</v>
      </c>
      <c r="U5532" t="e">
        <f>#DIV/0!</f>
        <v>#DIV/0!</v>
      </c>
      <c r="V5532" t="e">
        <f>#DIV/0!</f>
        <v>#DIV/0!</v>
      </c>
      <c r="W5532" t="e">
        <f>#DIV/0!</f>
        <v>#DIV/0!</v>
      </c>
      <c r="X5532" t="e">
        <f>#DIV/0!</f>
        <v>#DIV/0!</v>
      </c>
      <c r="Y5532" t="e">
        <f>#DIV/0!</f>
        <v>#DIV/0!</v>
      </c>
      <c r="Z5532" t="e">
        <f>#DIV/0!</f>
        <v>#DIV/0!</v>
      </c>
      <c r="AA5532" t="e">
        <f>#DIV/0!</f>
        <v>#DIV/0!</v>
      </c>
      <c r="AB5532" t="e">
        <f>#DIV/0!</f>
        <v>#DIV/0!</v>
      </c>
      <c r="AC5532" t="e">
        <f>#DIV/0!</f>
        <v>#DIV/0!</v>
      </c>
      <c r="AD5532" t="e">
        <f>#DIV/0!</f>
        <v>#DIV/0!</v>
      </c>
    </row>
    <row r="5533" spans="2:30" ht="15" customHeight="1" x14ac:dyDescent="0.45">
      <c r="B5533" t="s">
        <v>419</v>
      </c>
      <c r="C5533" t="s">
        <v>192</v>
      </c>
      <c r="D5533" t="s">
        <v>1630</v>
      </c>
      <c r="E5533" t="s">
        <v>1631</v>
      </c>
      <c r="F5533" t="s">
        <v>7598</v>
      </c>
      <c r="G5533" t="s">
        <v>422</v>
      </c>
      <c r="H5533" t="s">
        <v>1603</v>
      </c>
      <c r="I5533" t="s">
        <v>833</v>
      </c>
      <c r="J5533">
        <v>2</v>
      </c>
      <c r="K5533" t="e">
        <f>#N/A</f>
        <v>#N/A</v>
      </c>
      <c r="L5533" t="e">
        <f>#N/A</f>
        <v>#N/A</v>
      </c>
      <c r="M5533" t="e">
        <f>#N/A</f>
        <v>#N/A</v>
      </c>
      <c r="N5533" t="e">
        <f>#N/A</f>
        <v>#N/A</v>
      </c>
      <c r="O5533" t="e">
        <f>#N/A</f>
        <v>#N/A</v>
      </c>
      <c r="P5533" t="e">
        <f>#N/A</f>
        <v>#N/A</v>
      </c>
      <c r="Q5533" t="e">
        <f>#N/A</f>
        <v>#N/A</v>
      </c>
      <c r="R5533" t="e">
        <f>#N/A</f>
        <v>#N/A</v>
      </c>
      <c r="S5533" t="e">
        <f>#N/A</f>
        <v>#N/A</v>
      </c>
      <c r="T5533" t="e">
        <f>#N/A</f>
        <v>#N/A</v>
      </c>
      <c r="U5533" t="e">
        <f>#N/A</f>
        <v>#N/A</v>
      </c>
      <c r="V5533" t="e">
        <f>#N/A</f>
        <v>#N/A</v>
      </c>
      <c r="W5533" t="e">
        <f>#N/A</f>
        <v>#N/A</v>
      </c>
      <c r="X5533" t="e">
        <f>#N/A</f>
        <v>#N/A</v>
      </c>
      <c r="Y5533" t="e">
        <f>#N/A</f>
        <v>#N/A</v>
      </c>
      <c r="Z5533" t="e">
        <f>#N/A</f>
        <v>#N/A</v>
      </c>
      <c r="AA5533" t="e">
        <f>#N/A</f>
        <v>#N/A</v>
      </c>
      <c r="AB5533" t="e">
        <f>#N/A</f>
        <v>#N/A</v>
      </c>
      <c r="AC5533" t="e">
        <f>#N/A</f>
        <v>#N/A</v>
      </c>
      <c r="AD5533" t="e">
        <f>#N/A</f>
        <v>#N/A</v>
      </c>
    </row>
    <row r="5534" spans="2:30" ht="15" customHeight="1" x14ac:dyDescent="0.45">
      <c r="B5534" t="s">
        <v>419</v>
      </c>
      <c r="C5534" t="s">
        <v>192</v>
      </c>
      <c r="D5534" t="s">
        <v>1633</v>
      </c>
      <c r="E5534" t="s">
        <v>1634</v>
      </c>
      <c r="F5534" t="s">
        <v>7599</v>
      </c>
      <c r="G5534" t="s">
        <v>422</v>
      </c>
      <c r="H5534" t="s">
        <v>1265</v>
      </c>
      <c r="I5534" t="s">
        <v>1257</v>
      </c>
      <c r="J5534">
        <v>2</v>
      </c>
      <c r="K5534">
        <v>0</v>
      </c>
      <c r="L5534">
        <v>0</v>
      </c>
      <c r="M5534">
        <v>0</v>
      </c>
      <c r="N5534">
        <v>0</v>
      </c>
      <c r="O5534">
        <v>0</v>
      </c>
      <c r="P5534">
        <v>0</v>
      </c>
      <c r="Q5534">
        <v>0</v>
      </c>
      <c r="R5534">
        <v>0</v>
      </c>
      <c r="S5534">
        <v>0</v>
      </c>
      <c r="T5534">
        <v>0</v>
      </c>
      <c r="U5534">
        <v>0</v>
      </c>
      <c r="V5534">
        <v>0</v>
      </c>
      <c r="W5534">
        <v>0</v>
      </c>
      <c r="X5534">
        <v>0</v>
      </c>
      <c r="Y5534">
        <v>0</v>
      </c>
      <c r="Z5534">
        <v>0</v>
      </c>
      <c r="AA5534">
        <v>0</v>
      </c>
      <c r="AB5534">
        <v>0</v>
      </c>
      <c r="AC5534">
        <v>0</v>
      </c>
      <c r="AD5534">
        <v>0</v>
      </c>
    </row>
    <row r="5535" spans="2:30" ht="15" customHeight="1" x14ac:dyDescent="0.45">
      <c r="B5535" t="s">
        <v>419</v>
      </c>
      <c r="C5535" t="s">
        <v>192</v>
      </c>
      <c r="D5535" t="s">
        <v>1636</v>
      </c>
      <c r="E5535" t="s">
        <v>1637</v>
      </c>
      <c r="F5535" t="s">
        <v>7600</v>
      </c>
      <c r="G5535" t="s">
        <v>422</v>
      </c>
      <c r="H5535" t="s">
        <v>1265</v>
      </c>
      <c r="I5535" t="s">
        <v>1257</v>
      </c>
      <c r="J5535">
        <v>1</v>
      </c>
      <c r="K5535">
        <v>2.6909999999999998</v>
      </c>
      <c r="L5535">
        <v>2.8210000000000002</v>
      </c>
      <c r="M5535">
        <v>3.3180000000000001</v>
      </c>
      <c r="N5535">
        <v>3.53</v>
      </c>
      <c r="O5535">
        <v>3.6869999999999998</v>
      </c>
      <c r="P5535">
        <v>3.7810000000000001</v>
      </c>
      <c r="Q5535">
        <v>3.8290000000000002</v>
      </c>
      <c r="R5535">
        <v>3.87</v>
      </c>
      <c r="S5535">
        <v>3.9060000000000001</v>
      </c>
      <c r="T5535">
        <v>3.93</v>
      </c>
      <c r="U5535">
        <v>3.9470000000000001</v>
      </c>
      <c r="V5535">
        <v>3.9569999999999999</v>
      </c>
      <c r="W5535">
        <v>3.964</v>
      </c>
      <c r="X5535">
        <v>3.9660000000000002</v>
      </c>
      <c r="Y5535">
        <v>3.9660000000000002</v>
      </c>
      <c r="Z5535">
        <v>3.96</v>
      </c>
      <c r="AA5535">
        <v>3.9510000000000001</v>
      </c>
      <c r="AB5535">
        <v>3.9359999999999999</v>
      </c>
      <c r="AC5535">
        <v>3.9159999999999999</v>
      </c>
      <c r="AD5535">
        <v>3.9020000000000001</v>
      </c>
    </row>
    <row r="5536" spans="2:30" ht="15" customHeight="1" x14ac:dyDescent="0.45">
      <c r="B5536" t="s">
        <v>419</v>
      </c>
      <c r="C5536" t="s">
        <v>192</v>
      </c>
      <c r="D5536" t="s">
        <v>1639</v>
      </c>
      <c r="E5536" t="s">
        <v>1640</v>
      </c>
      <c r="F5536" t="s">
        <v>7601</v>
      </c>
      <c r="G5536" t="s">
        <v>422</v>
      </c>
      <c r="H5536" t="s">
        <v>1265</v>
      </c>
      <c r="I5536" t="s">
        <v>1257</v>
      </c>
      <c r="J5536">
        <v>2</v>
      </c>
      <c r="K5536">
        <v>2.6909999999999998</v>
      </c>
      <c r="L5536">
        <v>2.8210000000000002</v>
      </c>
      <c r="M5536">
        <v>3.3180000000000001</v>
      </c>
      <c r="N5536">
        <v>3.53</v>
      </c>
      <c r="O5536">
        <v>3.6869999999999998</v>
      </c>
      <c r="P5536">
        <v>3.6869999999999998</v>
      </c>
      <c r="Q5536">
        <v>3.7330000000000001</v>
      </c>
      <c r="R5536">
        <v>3.7709999999999999</v>
      </c>
      <c r="S5536">
        <v>3.8050000000000002</v>
      </c>
      <c r="T5536">
        <v>3.827</v>
      </c>
      <c r="U5536">
        <v>3.8420000000000001</v>
      </c>
      <c r="V5536">
        <v>3.851</v>
      </c>
      <c r="W5536">
        <v>3.8559999999999999</v>
      </c>
      <c r="X5536">
        <v>3.8580000000000001</v>
      </c>
      <c r="Y5536">
        <v>3.8559999999999999</v>
      </c>
      <c r="Z5536">
        <v>3.85</v>
      </c>
      <c r="AA5536">
        <v>3.84</v>
      </c>
      <c r="AB5536">
        <v>3.8239999999999998</v>
      </c>
      <c r="AC5536">
        <v>3.8039999999999998</v>
      </c>
      <c r="AD5536">
        <v>3.9020000000000001</v>
      </c>
    </row>
    <row r="5537" spans="2:30" ht="15" customHeight="1" x14ac:dyDescent="0.45">
      <c r="B5537" t="s">
        <v>419</v>
      </c>
      <c r="C5537" t="s">
        <v>192</v>
      </c>
      <c r="D5537" t="s">
        <v>1642</v>
      </c>
      <c r="E5537" t="s">
        <v>1643</v>
      </c>
      <c r="F5537" t="s">
        <v>7602</v>
      </c>
      <c r="G5537" t="s">
        <v>422</v>
      </c>
      <c r="H5537" t="s">
        <v>1645</v>
      </c>
      <c r="I5537" t="s">
        <v>1257</v>
      </c>
      <c r="J5537">
        <v>2</v>
      </c>
      <c r="K5537" t="e">
        <f>#N/A</f>
        <v>#N/A</v>
      </c>
      <c r="L5537" t="e">
        <f>#N/A</f>
        <v>#N/A</v>
      </c>
      <c r="M5537" t="e">
        <f>#N/A</f>
        <v>#N/A</v>
      </c>
      <c r="N5537" t="e">
        <f>#N/A</f>
        <v>#N/A</v>
      </c>
      <c r="O5537" t="e">
        <f>#N/A</f>
        <v>#N/A</v>
      </c>
      <c r="P5537" t="e">
        <f>#N/A</f>
        <v>#N/A</v>
      </c>
      <c r="Q5537" t="e">
        <f>#N/A</f>
        <v>#N/A</v>
      </c>
      <c r="R5537" t="e">
        <f>#N/A</f>
        <v>#N/A</v>
      </c>
      <c r="S5537" t="e">
        <f>#N/A</f>
        <v>#N/A</v>
      </c>
      <c r="T5537" t="e">
        <f>#N/A</f>
        <v>#N/A</v>
      </c>
      <c r="U5537" t="e">
        <f>#N/A</f>
        <v>#N/A</v>
      </c>
      <c r="V5537" t="e">
        <f>#N/A</f>
        <v>#N/A</v>
      </c>
      <c r="W5537" t="e">
        <f>#N/A</f>
        <v>#N/A</v>
      </c>
      <c r="X5537" t="e">
        <f>#N/A</f>
        <v>#N/A</v>
      </c>
      <c r="Y5537" t="e">
        <f>#N/A</f>
        <v>#N/A</v>
      </c>
      <c r="Z5537" t="e">
        <f>#N/A</f>
        <v>#N/A</v>
      </c>
      <c r="AA5537" t="e">
        <f>#N/A</f>
        <v>#N/A</v>
      </c>
      <c r="AB5537" t="e">
        <f>#N/A</f>
        <v>#N/A</v>
      </c>
      <c r="AC5537" t="e">
        <f>#N/A</f>
        <v>#N/A</v>
      </c>
      <c r="AD5537" t="e">
        <f>#N/A</f>
        <v>#N/A</v>
      </c>
    </row>
    <row r="5538" spans="2:30" ht="15" customHeight="1" x14ac:dyDescent="0.45">
      <c r="B5538" t="s">
        <v>419</v>
      </c>
      <c r="C5538" t="s">
        <v>192</v>
      </c>
      <c r="D5538" t="s">
        <v>1646</v>
      </c>
      <c r="E5538" t="s">
        <v>1647</v>
      </c>
      <c r="F5538" t="s">
        <v>7603</v>
      </c>
      <c r="G5538" t="s">
        <v>422</v>
      </c>
      <c r="H5538" t="s">
        <v>1645</v>
      </c>
      <c r="I5538" t="s">
        <v>1257</v>
      </c>
      <c r="J5538">
        <v>2</v>
      </c>
      <c r="K5538" t="e">
        <f>#N/A</f>
        <v>#N/A</v>
      </c>
      <c r="L5538" t="e">
        <f>#N/A</f>
        <v>#N/A</v>
      </c>
      <c r="M5538" t="e">
        <f>#N/A</f>
        <v>#N/A</v>
      </c>
      <c r="N5538" t="e">
        <f>#N/A</f>
        <v>#N/A</v>
      </c>
      <c r="O5538" t="e">
        <f>#N/A</f>
        <v>#N/A</v>
      </c>
      <c r="P5538" t="e">
        <f>#N/A</f>
        <v>#N/A</v>
      </c>
      <c r="Q5538" t="e">
        <f>#N/A</f>
        <v>#N/A</v>
      </c>
      <c r="R5538" t="e">
        <f>#N/A</f>
        <v>#N/A</v>
      </c>
      <c r="S5538" t="e">
        <f>#N/A</f>
        <v>#N/A</v>
      </c>
      <c r="T5538" t="e">
        <f>#N/A</f>
        <v>#N/A</v>
      </c>
      <c r="U5538" t="e">
        <f>#N/A</f>
        <v>#N/A</v>
      </c>
      <c r="V5538" t="e">
        <f>#N/A</f>
        <v>#N/A</v>
      </c>
      <c r="W5538" t="e">
        <f>#N/A</f>
        <v>#N/A</v>
      </c>
      <c r="X5538" t="e">
        <f>#N/A</f>
        <v>#N/A</v>
      </c>
      <c r="Y5538" t="e">
        <f>#N/A</f>
        <v>#N/A</v>
      </c>
      <c r="Z5538" t="e">
        <f>#N/A</f>
        <v>#N/A</v>
      </c>
      <c r="AA5538" t="e">
        <f>#N/A</f>
        <v>#N/A</v>
      </c>
      <c r="AB5538" t="e">
        <f>#N/A</f>
        <v>#N/A</v>
      </c>
      <c r="AC5538" t="e">
        <f>#N/A</f>
        <v>#N/A</v>
      </c>
      <c r="AD5538" t="e">
        <f>#N/A</f>
        <v>#N/A</v>
      </c>
    </row>
    <row r="5539" spans="2:30" ht="15" customHeight="1" x14ac:dyDescent="0.45">
      <c r="B5539" t="s">
        <v>419</v>
      </c>
      <c r="C5539" t="s">
        <v>192</v>
      </c>
      <c r="D5539" t="s">
        <v>1649</v>
      </c>
      <c r="E5539" t="s">
        <v>1650</v>
      </c>
      <c r="F5539" t="s">
        <v>7604</v>
      </c>
      <c r="G5539" t="s">
        <v>422</v>
      </c>
      <c r="H5539" t="s">
        <v>1645</v>
      </c>
      <c r="I5539" t="s">
        <v>1257</v>
      </c>
      <c r="J5539">
        <v>2</v>
      </c>
      <c r="K5539" t="e">
        <f>#N/A</f>
        <v>#N/A</v>
      </c>
      <c r="L5539" t="e">
        <f>#N/A</f>
        <v>#N/A</v>
      </c>
      <c r="M5539" t="e">
        <f>#N/A</f>
        <v>#N/A</v>
      </c>
      <c r="N5539" t="e">
        <f>#N/A</f>
        <v>#N/A</v>
      </c>
      <c r="O5539" t="e">
        <f>#N/A</f>
        <v>#N/A</v>
      </c>
      <c r="P5539" t="e">
        <f>#N/A</f>
        <v>#N/A</v>
      </c>
      <c r="Q5539" t="e">
        <f>#N/A</f>
        <v>#N/A</v>
      </c>
      <c r="R5539" t="e">
        <f>#N/A</f>
        <v>#N/A</v>
      </c>
      <c r="S5539" t="e">
        <f>#N/A</f>
        <v>#N/A</v>
      </c>
      <c r="T5539" t="e">
        <f>#N/A</f>
        <v>#N/A</v>
      </c>
      <c r="U5539" t="e">
        <f>#N/A</f>
        <v>#N/A</v>
      </c>
      <c r="V5539" t="e">
        <f>#N/A</f>
        <v>#N/A</v>
      </c>
      <c r="W5539" t="e">
        <f>#N/A</f>
        <v>#N/A</v>
      </c>
      <c r="X5539" t="e">
        <f>#N/A</f>
        <v>#N/A</v>
      </c>
      <c r="Y5539" t="e">
        <f>#N/A</f>
        <v>#N/A</v>
      </c>
      <c r="Z5539" t="e">
        <f>#N/A</f>
        <v>#N/A</v>
      </c>
      <c r="AA5539" t="e">
        <f>#N/A</f>
        <v>#N/A</v>
      </c>
      <c r="AB5539" t="e">
        <f>#N/A</f>
        <v>#N/A</v>
      </c>
      <c r="AC5539" t="e">
        <f>#N/A</f>
        <v>#N/A</v>
      </c>
      <c r="AD5539" t="e">
        <f>#N/A</f>
        <v>#N/A</v>
      </c>
    </row>
    <row r="5540" spans="2:30" ht="15" customHeight="1" x14ac:dyDescent="0.45">
      <c r="B5540" t="s">
        <v>419</v>
      </c>
      <c r="C5540" t="s">
        <v>192</v>
      </c>
      <c r="D5540" t="s">
        <v>1652</v>
      </c>
      <c r="E5540" t="s">
        <v>1653</v>
      </c>
      <c r="F5540" t="s">
        <v>7605</v>
      </c>
      <c r="G5540" t="s">
        <v>422</v>
      </c>
      <c r="H5540" t="s">
        <v>1645</v>
      </c>
      <c r="I5540" t="s">
        <v>1257</v>
      </c>
      <c r="J5540">
        <v>2</v>
      </c>
      <c r="K5540" t="e">
        <f>#N/A</f>
        <v>#N/A</v>
      </c>
      <c r="L5540" t="e">
        <f>#N/A</f>
        <v>#N/A</v>
      </c>
      <c r="M5540" t="e">
        <f>#N/A</f>
        <v>#N/A</v>
      </c>
      <c r="N5540" t="e">
        <f>#N/A</f>
        <v>#N/A</v>
      </c>
      <c r="O5540" t="e">
        <f>#N/A</f>
        <v>#N/A</v>
      </c>
      <c r="P5540" t="e">
        <f>#N/A</f>
        <v>#N/A</v>
      </c>
      <c r="Q5540" t="e">
        <f>#N/A</f>
        <v>#N/A</v>
      </c>
      <c r="R5540" t="e">
        <f>#N/A</f>
        <v>#N/A</v>
      </c>
      <c r="S5540" t="e">
        <f>#N/A</f>
        <v>#N/A</v>
      </c>
      <c r="T5540" t="e">
        <f>#N/A</f>
        <v>#N/A</v>
      </c>
      <c r="U5540" t="e">
        <f>#N/A</f>
        <v>#N/A</v>
      </c>
      <c r="V5540" t="e">
        <f>#N/A</f>
        <v>#N/A</v>
      </c>
      <c r="W5540" t="e">
        <f>#N/A</f>
        <v>#N/A</v>
      </c>
      <c r="X5540" t="e">
        <f>#N/A</f>
        <v>#N/A</v>
      </c>
      <c r="Y5540" t="e">
        <f>#N/A</f>
        <v>#N/A</v>
      </c>
      <c r="Z5540" t="e">
        <f>#N/A</f>
        <v>#N/A</v>
      </c>
      <c r="AA5540" t="e">
        <f>#N/A</f>
        <v>#N/A</v>
      </c>
      <c r="AB5540" t="e">
        <f>#N/A</f>
        <v>#N/A</v>
      </c>
      <c r="AC5540" t="e">
        <f>#N/A</f>
        <v>#N/A</v>
      </c>
      <c r="AD5540" t="e">
        <f>#N/A</f>
        <v>#N/A</v>
      </c>
    </row>
    <row r="5541" spans="2:30" ht="15" customHeight="1" x14ac:dyDescent="0.45">
      <c r="B5541" t="s">
        <v>419</v>
      </c>
      <c r="C5541" t="s">
        <v>192</v>
      </c>
      <c r="D5541" t="s">
        <v>1655</v>
      </c>
      <c r="E5541" t="s">
        <v>1656</v>
      </c>
      <c r="F5541" t="s">
        <v>7606</v>
      </c>
      <c r="G5541" t="s">
        <v>422</v>
      </c>
      <c r="H5541" t="s">
        <v>1645</v>
      </c>
      <c r="I5541" t="s">
        <v>1257</v>
      </c>
      <c r="J5541">
        <v>2</v>
      </c>
      <c r="K5541">
        <v>0</v>
      </c>
      <c r="L5541">
        <v>0</v>
      </c>
      <c r="M5541">
        <v>0</v>
      </c>
      <c r="N5541">
        <v>0</v>
      </c>
      <c r="O5541">
        <v>0</v>
      </c>
      <c r="P5541">
        <v>0</v>
      </c>
      <c r="Q5541">
        <v>0</v>
      </c>
      <c r="R5541">
        <v>0</v>
      </c>
      <c r="S5541">
        <v>0</v>
      </c>
      <c r="T5541">
        <v>0</v>
      </c>
      <c r="U5541">
        <v>0</v>
      </c>
      <c r="V5541">
        <v>0</v>
      </c>
      <c r="W5541">
        <v>0</v>
      </c>
      <c r="X5541">
        <v>0</v>
      </c>
      <c r="Y5541">
        <v>0</v>
      </c>
      <c r="Z5541">
        <v>0</v>
      </c>
      <c r="AA5541">
        <v>0</v>
      </c>
      <c r="AB5541">
        <v>0</v>
      </c>
      <c r="AC5541">
        <v>0</v>
      </c>
      <c r="AD5541">
        <v>0</v>
      </c>
    </row>
    <row r="5542" spans="2:30" ht="15" customHeight="1" x14ac:dyDescent="0.45">
      <c r="B5542" t="s">
        <v>419</v>
      </c>
      <c r="C5542" t="s">
        <v>192</v>
      </c>
      <c r="D5542" t="s">
        <v>1658</v>
      </c>
      <c r="E5542" t="s">
        <v>1659</v>
      </c>
      <c r="F5542" t="s">
        <v>7607</v>
      </c>
      <c r="G5542" t="s">
        <v>422</v>
      </c>
      <c r="H5542" t="s">
        <v>1645</v>
      </c>
      <c r="I5542" t="s">
        <v>1257</v>
      </c>
      <c r="J5542">
        <v>2</v>
      </c>
      <c r="K5542">
        <v>0</v>
      </c>
      <c r="L5542">
        <v>0</v>
      </c>
      <c r="M5542">
        <v>0</v>
      </c>
      <c r="N5542">
        <v>0</v>
      </c>
      <c r="O5542">
        <v>0</v>
      </c>
      <c r="P5542">
        <v>0</v>
      </c>
      <c r="Q5542">
        <v>0</v>
      </c>
      <c r="R5542">
        <v>0</v>
      </c>
      <c r="S5542">
        <v>0</v>
      </c>
      <c r="T5542">
        <v>0</v>
      </c>
      <c r="U5542">
        <v>0</v>
      </c>
      <c r="V5542">
        <v>0</v>
      </c>
      <c r="W5542">
        <v>0</v>
      </c>
      <c r="X5542">
        <v>0</v>
      </c>
      <c r="Y5542">
        <v>0</v>
      </c>
      <c r="Z5542">
        <v>0</v>
      </c>
      <c r="AA5542">
        <v>0</v>
      </c>
      <c r="AB5542">
        <v>0</v>
      </c>
      <c r="AC5542">
        <v>0</v>
      </c>
      <c r="AD5542">
        <v>0</v>
      </c>
    </row>
    <row r="5543" spans="2:30" ht="15" customHeight="1" x14ac:dyDescent="0.45">
      <c r="B5543" t="s">
        <v>419</v>
      </c>
      <c r="C5543" t="s">
        <v>192</v>
      </c>
      <c r="D5543" t="s">
        <v>1661</v>
      </c>
      <c r="E5543" t="s">
        <v>1662</v>
      </c>
      <c r="F5543" t="s">
        <v>7608</v>
      </c>
      <c r="G5543" t="s">
        <v>422</v>
      </c>
      <c r="H5543" t="s">
        <v>1645</v>
      </c>
      <c r="I5543" t="s">
        <v>1257</v>
      </c>
      <c r="J5543">
        <v>2</v>
      </c>
      <c r="K5543" t="e">
        <f>#N/A</f>
        <v>#N/A</v>
      </c>
      <c r="L5543" t="e">
        <f>#N/A</f>
        <v>#N/A</v>
      </c>
      <c r="M5543" t="e">
        <f>#N/A</f>
        <v>#N/A</v>
      </c>
      <c r="N5543" t="e">
        <f>#N/A</f>
        <v>#N/A</v>
      </c>
      <c r="O5543" t="e">
        <f>#N/A</f>
        <v>#N/A</v>
      </c>
      <c r="P5543" t="e">
        <f>#N/A</f>
        <v>#N/A</v>
      </c>
      <c r="Q5543" t="e">
        <f>#N/A</f>
        <v>#N/A</v>
      </c>
      <c r="R5543" t="e">
        <f>#N/A</f>
        <v>#N/A</v>
      </c>
      <c r="S5543" t="e">
        <f>#N/A</f>
        <v>#N/A</v>
      </c>
      <c r="T5543" t="e">
        <f>#N/A</f>
        <v>#N/A</v>
      </c>
      <c r="U5543" t="e">
        <f>#N/A</f>
        <v>#N/A</v>
      </c>
      <c r="V5543" t="e">
        <f>#N/A</f>
        <v>#N/A</v>
      </c>
      <c r="W5543" t="e">
        <f>#N/A</f>
        <v>#N/A</v>
      </c>
      <c r="X5543" t="e">
        <f>#N/A</f>
        <v>#N/A</v>
      </c>
      <c r="Y5543" t="e">
        <f>#N/A</f>
        <v>#N/A</v>
      </c>
      <c r="Z5543" t="e">
        <f>#N/A</f>
        <v>#N/A</v>
      </c>
      <c r="AA5543" t="e">
        <f>#N/A</f>
        <v>#N/A</v>
      </c>
      <c r="AB5543" t="e">
        <f>#N/A</f>
        <v>#N/A</v>
      </c>
      <c r="AC5543" t="e">
        <f>#N/A</f>
        <v>#N/A</v>
      </c>
      <c r="AD5543" t="e">
        <f>#N/A</f>
        <v>#N/A</v>
      </c>
    </row>
    <row r="5544" spans="2:30" ht="15" customHeight="1" x14ac:dyDescent="0.45">
      <c r="B5544" t="s">
        <v>419</v>
      </c>
      <c r="C5544" t="s">
        <v>192</v>
      </c>
      <c r="D5544" t="s">
        <v>1664</v>
      </c>
      <c r="E5544" t="s">
        <v>1665</v>
      </c>
      <c r="F5544" t="s">
        <v>7609</v>
      </c>
      <c r="G5544" t="s">
        <v>422</v>
      </c>
      <c r="H5544" t="s">
        <v>1645</v>
      </c>
      <c r="I5544" t="s">
        <v>1257</v>
      </c>
      <c r="J5544">
        <v>2</v>
      </c>
      <c r="K5544" t="e">
        <f>#N/A</f>
        <v>#N/A</v>
      </c>
      <c r="L5544" t="e">
        <f>#N/A</f>
        <v>#N/A</v>
      </c>
      <c r="M5544" t="e">
        <f>#N/A</f>
        <v>#N/A</v>
      </c>
      <c r="N5544" t="e">
        <f>#N/A</f>
        <v>#N/A</v>
      </c>
      <c r="O5544" t="e">
        <f>#N/A</f>
        <v>#N/A</v>
      </c>
      <c r="P5544" t="e">
        <f>#N/A</f>
        <v>#N/A</v>
      </c>
      <c r="Q5544" t="e">
        <f>#N/A</f>
        <v>#N/A</v>
      </c>
      <c r="R5544" t="e">
        <f>#N/A</f>
        <v>#N/A</v>
      </c>
      <c r="S5544" t="e">
        <f>#N/A</f>
        <v>#N/A</v>
      </c>
      <c r="T5544" t="e">
        <f>#N/A</f>
        <v>#N/A</v>
      </c>
      <c r="U5544" t="e">
        <f>#N/A</f>
        <v>#N/A</v>
      </c>
      <c r="V5544" t="e">
        <f>#N/A</f>
        <v>#N/A</v>
      </c>
      <c r="W5544" t="e">
        <f>#N/A</f>
        <v>#N/A</v>
      </c>
      <c r="X5544" t="e">
        <f>#N/A</f>
        <v>#N/A</v>
      </c>
      <c r="Y5544" t="e">
        <f>#N/A</f>
        <v>#N/A</v>
      </c>
      <c r="Z5544" t="e">
        <f>#N/A</f>
        <v>#N/A</v>
      </c>
      <c r="AA5544" t="e">
        <f>#N/A</f>
        <v>#N/A</v>
      </c>
      <c r="AB5544" t="e">
        <f>#N/A</f>
        <v>#N/A</v>
      </c>
      <c r="AC5544" t="e">
        <f>#N/A</f>
        <v>#N/A</v>
      </c>
      <c r="AD5544" t="e">
        <f>#N/A</f>
        <v>#N/A</v>
      </c>
    </row>
    <row r="5545" spans="2:30" ht="15" customHeight="1" x14ac:dyDescent="0.45">
      <c r="B5545" t="s">
        <v>419</v>
      </c>
      <c r="C5545" t="s">
        <v>192</v>
      </c>
      <c r="D5545" t="s">
        <v>1667</v>
      </c>
      <c r="E5545" t="s">
        <v>1668</v>
      </c>
      <c r="F5545" t="s">
        <v>7610</v>
      </c>
      <c r="G5545" t="s">
        <v>422</v>
      </c>
      <c r="H5545" t="s">
        <v>1645</v>
      </c>
      <c r="I5545" t="s">
        <v>1257</v>
      </c>
      <c r="J5545">
        <v>2</v>
      </c>
      <c r="K5545">
        <v>6.9362124947994503E-3</v>
      </c>
      <c r="L5545">
        <v>7.0523458064633403E-3</v>
      </c>
      <c r="M5545">
        <v>7.2140233585393501E-3</v>
      </c>
      <c r="N5545">
        <v>7.2930917877762E-3</v>
      </c>
      <c r="O5545">
        <v>7.4007664736978999E-3</v>
      </c>
      <c r="P5545">
        <v>7.5059751190643701E-3</v>
      </c>
      <c r="Q5545">
        <v>7.6103051109899901E-3</v>
      </c>
      <c r="R5545">
        <v>7.7036393441181402E-3</v>
      </c>
      <c r="S5545">
        <v>7.7917482659545798E-3</v>
      </c>
      <c r="T5545">
        <v>7.8760804945162393E-3</v>
      </c>
      <c r="U5545">
        <v>7.9583684003904902E-3</v>
      </c>
      <c r="V5545">
        <v>8.0386529390712707E-3</v>
      </c>
      <c r="W5545">
        <v>8.1175594177015902E-3</v>
      </c>
      <c r="X5545">
        <v>8.1946037194784507E-3</v>
      </c>
      <c r="Y5545">
        <v>8.2700469919705904E-3</v>
      </c>
      <c r="Z5545">
        <v>8.3436874059188391E-3</v>
      </c>
      <c r="AA5545">
        <v>8.3436874059188391E-3</v>
      </c>
      <c r="AB5545">
        <v>8.3436874059188391E-3</v>
      </c>
      <c r="AC5545">
        <v>8.3436874059188391E-3</v>
      </c>
      <c r="AD5545">
        <v>8.3436874059188391E-3</v>
      </c>
    </row>
    <row r="5546" spans="2:30" ht="15" customHeight="1" x14ac:dyDescent="0.45">
      <c r="B5546" t="s">
        <v>419</v>
      </c>
      <c r="C5546" t="s">
        <v>192</v>
      </c>
      <c r="D5546" t="s">
        <v>1670</v>
      </c>
      <c r="E5546" t="s">
        <v>1671</v>
      </c>
      <c r="F5546" t="s">
        <v>7611</v>
      </c>
      <c r="G5546" t="s">
        <v>422</v>
      </c>
      <c r="H5546" t="s">
        <v>1645</v>
      </c>
      <c r="I5546" t="s">
        <v>1257</v>
      </c>
      <c r="J5546">
        <v>2</v>
      </c>
      <c r="K5546" t="e">
        <f>#N/A</f>
        <v>#N/A</v>
      </c>
      <c r="L5546" t="e">
        <f>#N/A</f>
        <v>#N/A</v>
      </c>
      <c r="M5546" t="e">
        <f>#N/A</f>
        <v>#N/A</v>
      </c>
      <c r="N5546" t="e">
        <f>#N/A</f>
        <v>#N/A</v>
      </c>
      <c r="O5546" t="e">
        <f>#N/A</f>
        <v>#N/A</v>
      </c>
      <c r="P5546" t="e">
        <f>#N/A</f>
        <v>#N/A</v>
      </c>
      <c r="Q5546" t="e">
        <f>#N/A</f>
        <v>#N/A</v>
      </c>
      <c r="R5546" t="e">
        <f>#N/A</f>
        <v>#N/A</v>
      </c>
      <c r="S5546" t="e">
        <f>#N/A</f>
        <v>#N/A</v>
      </c>
      <c r="T5546" t="e">
        <f>#N/A</f>
        <v>#N/A</v>
      </c>
      <c r="U5546" t="e">
        <f>#N/A</f>
        <v>#N/A</v>
      </c>
      <c r="V5546" t="e">
        <f>#N/A</f>
        <v>#N/A</v>
      </c>
      <c r="W5546" t="e">
        <f>#N/A</f>
        <v>#N/A</v>
      </c>
      <c r="X5546" t="e">
        <f>#N/A</f>
        <v>#N/A</v>
      </c>
      <c r="Y5546" t="e">
        <f>#N/A</f>
        <v>#N/A</v>
      </c>
      <c r="Z5546" t="e">
        <f>#N/A</f>
        <v>#N/A</v>
      </c>
      <c r="AA5546" t="e">
        <f>#N/A</f>
        <v>#N/A</v>
      </c>
      <c r="AB5546" t="e">
        <f>#N/A</f>
        <v>#N/A</v>
      </c>
      <c r="AC5546" t="e">
        <f>#N/A</f>
        <v>#N/A</v>
      </c>
      <c r="AD5546" t="e">
        <f>#N/A</f>
        <v>#N/A</v>
      </c>
    </row>
    <row r="5547" spans="2:30" ht="15" customHeight="1" x14ac:dyDescent="0.45">
      <c r="B5547" t="s">
        <v>419</v>
      </c>
      <c r="C5547" t="s">
        <v>192</v>
      </c>
      <c r="D5547" t="s">
        <v>1673</v>
      </c>
      <c r="E5547" t="s">
        <v>1674</v>
      </c>
      <c r="F5547" t="s">
        <v>7612</v>
      </c>
      <c r="G5547" t="s">
        <v>422</v>
      </c>
      <c r="H5547" t="s">
        <v>1645</v>
      </c>
      <c r="I5547" t="s">
        <v>1257</v>
      </c>
      <c r="J5547">
        <v>1</v>
      </c>
      <c r="K5547" t="e">
        <f>#N/A</f>
        <v>#N/A</v>
      </c>
      <c r="L5547" t="e">
        <f>#N/A</f>
        <v>#N/A</v>
      </c>
      <c r="M5547" t="e">
        <f>#N/A</f>
        <v>#N/A</v>
      </c>
      <c r="N5547" t="e">
        <f>#N/A</f>
        <v>#N/A</v>
      </c>
      <c r="O5547" t="e">
        <f>#N/A</f>
        <v>#N/A</v>
      </c>
      <c r="P5547" t="e">
        <f>#N/A</f>
        <v>#N/A</v>
      </c>
      <c r="Q5547" t="e">
        <f>#N/A</f>
        <v>#N/A</v>
      </c>
      <c r="R5547" t="e">
        <f>#N/A</f>
        <v>#N/A</v>
      </c>
      <c r="S5547" t="e">
        <f>#N/A</f>
        <v>#N/A</v>
      </c>
      <c r="T5547" t="e">
        <f>#N/A</f>
        <v>#N/A</v>
      </c>
      <c r="U5547" t="e">
        <f>#N/A</f>
        <v>#N/A</v>
      </c>
      <c r="V5547" t="e">
        <f>#N/A</f>
        <v>#N/A</v>
      </c>
      <c r="W5547" t="e">
        <f>#N/A</f>
        <v>#N/A</v>
      </c>
      <c r="X5547" t="e">
        <f>#N/A</f>
        <v>#N/A</v>
      </c>
      <c r="Y5547" t="e">
        <f>#N/A</f>
        <v>#N/A</v>
      </c>
      <c r="Z5547" t="e">
        <f>#N/A</f>
        <v>#N/A</v>
      </c>
      <c r="AA5547" t="e">
        <f>#N/A</f>
        <v>#N/A</v>
      </c>
      <c r="AB5547" t="e">
        <f>#N/A</f>
        <v>#N/A</v>
      </c>
      <c r="AC5547" t="e">
        <f>#N/A</f>
        <v>#N/A</v>
      </c>
      <c r="AD5547" t="e">
        <f>#N/A</f>
        <v>#N/A</v>
      </c>
    </row>
    <row r="5548" spans="2:30" ht="15" customHeight="1" x14ac:dyDescent="0.45">
      <c r="B5548" t="s">
        <v>419</v>
      </c>
      <c r="C5548" t="s">
        <v>192</v>
      </c>
      <c r="D5548" t="s">
        <v>1673</v>
      </c>
      <c r="E5548" t="s">
        <v>1676</v>
      </c>
      <c r="F5548" t="s">
        <v>7613</v>
      </c>
      <c r="G5548" t="s">
        <v>422</v>
      </c>
      <c r="H5548" t="s">
        <v>1645</v>
      </c>
      <c r="I5548" t="s">
        <v>1257</v>
      </c>
      <c r="J5548">
        <v>2</v>
      </c>
      <c r="K5548" t="e">
        <f>#N/A</f>
        <v>#N/A</v>
      </c>
      <c r="L5548" t="e">
        <f>#N/A</f>
        <v>#N/A</v>
      </c>
      <c r="M5548" t="e">
        <f>#N/A</f>
        <v>#N/A</v>
      </c>
      <c r="N5548" t="e">
        <f>#N/A</f>
        <v>#N/A</v>
      </c>
      <c r="O5548" t="e">
        <f>#N/A</f>
        <v>#N/A</v>
      </c>
      <c r="P5548" t="e">
        <f>#N/A</f>
        <v>#N/A</v>
      </c>
      <c r="Q5548" t="e">
        <f>#N/A</f>
        <v>#N/A</v>
      </c>
      <c r="R5548" t="e">
        <f>#N/A</f>
        <v>#N/A</v>
      </c>
      <c r="S5548" t="e">
        <f>#N/A</f>
        <v>#N/A</v>
      </c>
      <c r="T5548" t="e">
        <f>#N/A</f>
        <v>#N/A</v>
      </c>
      <c r="U5548" t="e">
        <f>#N/A</f>
        <v>#N/A</v>
      </c>
      <c r="V5548" t="e">
        <f>#N/A</f>
        <v>#N/A</v>
      </c>
      <c r="W5548" t="e">
        <f>#N/A</f>
        <v>#N/A</v>
      </c>
      <c r="X5548" t="e">
        <f>#N/A</f>
        <v>#N/A</v>
      </c>
      <c r="Y5548" t="e">
        <f>#N/A</f>
        <v>#N/A</v>
      </c>
      <c r="Z5548" t="e">
        <f>#N/A</f>
        <v>#N/A</v>
      </c>
      <c r="AA5548" t="e">
        <f>#N/A</f>
        <v>#N/A</v>
      </c>
      <c r="AB5548" t="e">
        <f>#N/A</f>
        <v>#N/A</v>
      </c>
      <c r="AC5548" t="e">
        <f>#N/A</f>
        <v>#N/A</v>
      </c>
      <c r="AD5548" t="e">
        <f>#N/A</f>
        <v>#N/A</v>
      </c>
    </row>
    <row r="5549" spans="2:30" ht="15" customHeight="1" x14ac:dyDescent="0.45">
      <c r="B5549" t="s">
        <v>419</v>
      </c>
      <c r="C5549" t="s">
        <v>192</v>
      </c>
      <c r="D5549" t="s">
        <v>1678</v>
      </c>
      <c r="E5549" t="s">
        <v>1679</v>
      </c>
      <c r="F5549" t="s">
        <v>7614</v>
      </c>
      <c r="G5549" t="s">
        <v>422</v>
      </c>
      <c r="H5549" t="s">
        <v>1681</v>
      </c>
      <c r="I5549" t="s">
        <v>1257</v>
      </c>
      <c r="J5549">
        <v>1</v>
      </c>
      <c r="K5549">
        <v>54.801765375148797</v>
      </c>
      <c r="L5549">
        <v>56.9938359901548</v>
      </c>
      <c r="M5549">
        <v>59.273589429760897</v>
      </c>
      <c r="N5549">
        <v>61.644533006951399</v>
      </c>
      <c r="O5549">
        <v>64.110314327229403</v>
      </c>
      <c r="P5549">
        <v>66.674726900318603</v>
      </c>
      <c r="Q5549">
        <v>69.3417159763314</v>
      </c>
      <c r="R5549">
        <v>72.115384615384599</v>
      </c>
      <c r="S5549">
        <v>75</v>
      </c>
      <c r="T5549">
        <v>78</v>
      </c>
      <c r="U5549">
        <v>81.12</v>
      </c>
      <c r="V5549">
        <v>84.364800000000002</v>
      </c>
      <c r="W5549">
        <v>87.739391999999995</v>
      </c>
      <c r="X5549">
        <v>91.248967680000007</v>
      </c>
      <c r="Y5549">
        <v>94.898926387200007</v>
      </c>
      <c r="Z5549">
        <v>98.694883442687996</v>
      </c>
      <c r="AA5549">
        <v>102.642678780396</v>
      </c>
      <c r="AB5549">
        <v>106.748385931611</v>
      </c>
      <c r="AC5549">
        <v>111.018321368876</v>
      </c>
      <c r="AD5549">
        <v>115.459054223631</v>
      </c>
    </row>
    <row r="5550" spans="2:30" ht="15" customHeight="1" x14ac:dyDescent="0.45">
      <c r="B5550" t="s">
        <v>419</v>
      </c>
      <c r="C5550" t="s">
        <v>192</v>
      </c>
      <c r="D5550" t="s">
        <v>1682</v>
      </c>
      <c r="E5550" t="s">
        <v>1683</v>
      </c>
      <c r="F5550" t="s">
        <v>7615</v>
      </c>
      <c r="G5550" t="s">
        <v>422</v>
      </c>
      <c r="H5550" t="s">
        <v>1685</v>
      </c>
      <c r="I5550" t="s">
        <v>1686</v>
      </c>
      <c r="J5550">
        <v>1</v>
      </c>
      <c r="K5550">
        <v>84652.787400000001</v>
      </c>
      <c r="L5550">
        <v>82605.210091752102</v>
      </c>
      <c r="M5550">
        <v>93076.263310735303</v>
      </c>
      <c r="N5550">
        <v>97660.9038791723</v>
      </c>
      <c r="O5550">
        <v>99883.265595579796</v>
      </c>
      <c r="P5550">
        <v>102725.503511079</v>
      </c>
      <c r="Q5550">
        <v>106869.44318846401</v>
      </c>
      <c r="R5550">
        <v>111405.025641275</v>
      </c>
      <c r="S5550">
        <v>116204.062798386</v>
      </c>
      <c r="T5550">
        <v>121509.572690623</v>
      </c>
      <c r="U5550">
        <v>127156.572635305</v>
      </c>
      <c r="V5550">
        <v>133223.607723364</v>
      </c>
      <c r="W5550">
        <v>139695.67565713101</v>
      </c>
      <c r="X5550">
        <v>146629.91705071999</v>
      </c>
      <c r="Y5550">
        <v>154032.26271624901</v>
      </c>
      <c r="Z5550">
        <v>161993.68269036</v>
      </c>
      <c r="AA5550">
        <v>170574.568842796</v>
      </c>
      <c r="AB5550">
        <v>179860.703023679</v>
      </c>
      <c r="AC5550">
        <v>189936.71611464999</v>
      </c>
      <c r="AD5550">
        <v>200456.032044077</v>
      </c>
    </row>
    <row r="5551" spans="2:30" ht="15" customHeight="1" x14ac:dyDescent="0.45">
      <c r="B5551" t="s">
        <v>419</v>
      </c>
      <c r="C5551" t="s">
        <v>192</v>
      </c>
      <c r="D5551" t="s">
        <v>1687</v>
      </c>
      <c r="E5551" t="s">
        <v>1688</v>
      </c>
      <c r="F5551" t="s">
        <v>7616</v>
      </c>
      <c r="G5551" t="s">
        <v>422</v>
      </c>
      <c r="H5551" t="s">
        <v>1685</v>
      </c>
      <c r="I5551" t="s">
        <v>1686</v>
      </c>
      <c r="J5551">
        <v>1</v>
      </c>
      <c r="K5551">
        <v>1651.0930000000001</v>
      </c>
      <c r="L5551">
        <v>1545.134</v>
      </c>
      <c r="M5551">
        <v>1836.8230000000001</v>
      </c>
      <c r="N5551">
        <v>1975.171</v>
      </c>
      <c r="O5551">
        <v>2006.8579999999999</v>
      </c>
      <c r="P5551">
        <v>2038.454</v>
      </c>
      <c r="Q5551">
        <v>2090.7600000000002</v>
      </c>
      <c r="R5551">
        <v>2141.0300000000002</v>
      </c>
      <c r="S5551">
        <v>2188.41</v>
      </c>
      <c r="T5551">
        <v>2235.8040000000001</v>
      </c>
      <c r="U5551">
        <v>2278.1129999999998</v>
      </c>
      <c r="V5551">
        <v>2320.529</v>
      </c>
      <c r="W5551">
        <v>2363.0390000000002</v>
      </c>
      <c r="X5551">
        <v>2405.6320000000001</v>
      </c>
      <c r="Y5551">
        <v>2448.2950000000001</v>
      </c>
      <c r="Z5551">
        <v>2491.0169999999998</v>
      </c>
      <c r="AA5551">
        <v>2533.7860000000001</v>
      </c>
      <c r="AB5551">
        <v>2576.5909999999999</v>
      </c>
      <c r="AC5551">
        <v>2619.4189999999999</v>
      </c>
      <c r="AD5551">
        <v>2662.26</v>
      </c>
    </row>
    <row r="5552" spans="2:30" ht="15" customHeight="1" x14ac:dyDescent="0.45">
      <c r="B5552" t="s">
        <v>419</v>
      </c>
      <c r="C5552" t="s">
        <v>192</v>
      </c>
      <c r="D5552" t="s">
        <v>1690</v>
      </c>
      <c r="E5552" t="s">
        <v>1691</v>
      </c>
      <c r="F5552" t="s">
        <v>7617</v>
      </c>
      <c r="G5552" t="s">
        <v>422</v>
      </c>
      <c r="H5552" t="s">
        <v>1685</v>
      </c>
      <c r="I5552" t="s">
        <v>1686</v>
      </c>
      <c r="J5552">
        <v>1</v>
      </c>
      <c r="K5552">
        <v>42937.004999999997</v>
      </c>
      <c r="L5552">
        <v>39972.894</v>
      </c>
      <c r="M5552">
        <v>47161.006999999998</v>
      </c>
      <c r="N5552">
        <v>48233.921000000002</v>
      </c>
      <c r="O5552">
        <v>47663.53</v>
      </c>
      <c r="P5552">
        <v>47791.707000000002</v>
      </c>
      <c r="Q5552">
        <v>49275.875999999997</v>
      </c>
      <c r="R5552">
        <v>50896.870999999999</v>
      </c>
      <c r="S5552">
        <v>52355.53</v>
      </c>
      <c r="T5552">
        <v>53866.05</v>
      </c>
      <c r="U5552">
        <v>55465.29</v>
      </c>
      <c r="V5552">
        <v>57237.817999999999</v>
      </c>
      <c r="W5552">
        <v>59178.915000000001</v>
      </c>
      <c r="X5552">
        <v>61338.178999999996</v>
      </c>
      <c r="Y5552">
        <v>63721.038</v>
      </c>
      <c r="Z5552">
        <v>66384.278999999995</v>
      </c>
      <c r="AA5552">
        <v>69370.365999999995</v>
      </c>
      <c r="AB5552">
        <v>72742.676000000007</v>
      </c>
      <c r="AC5552">
        <v>76575.350000000006</v>
      </c>
      <c r="AD5552">
        <v>80433.002999999997</v>
      </c>
    </row>
    <row r="5553" spans="2:30" ht="15" customHeight="1" x14ac:dyDescent="0.45">
      <c r="B5553" t="s">
        <v>419</v>
      </c>
      <c r="C5553" t="s">
        <v>192</v>
      </c>
      <c r="D5553" t="s">
        <v>1693</v>
      </c>
      <c r="E5553" t="s">
        <v>1694</v>
      </c>
      <c r="F5553" t="s">
        <v>7618</v>
      </c>
      <c r="G5553" t="s">
        <v>422</v>
      </c>
      <c r="H5553" t="s">
        <v>1685</v>
      </c>
      <c r="I5553" t="s">
        <v>1686</v>
      </c>
      <c r="J5553">
        <v>1</v>
      </c>
      <c r="K5553">
        <v>7688.0550000000003</v>
      </c>
      <c r="L5553">
        <v>7382.1220000000003</v>
      </c>
      <c r="M5553">
        <v>7820.5169999999998</v>
      </c>
      <c r="N5553">
        <v>9963.2890000000007</v>
      </c>
      <c r="O5553">
        <v>9996.473</v>
      </c>
      <c r="P5553">
        <v>10040.493</v>
      </c>
      <c r="Q5553">
        <v>10104.35</v>
      </c>
      <c r="R5553">
        <v>10170.476000000001</v>
      </c>
      <c r="S5553">
        <v>10233.127</v>
      </c>
      <c r="T5553">
        <v>10301.992</v>
      </c>
      <c r="U5553">
        <v>10378.269</v>
      </c>
      <c r="V5553">
        <v>10461.94</v>
      </c>
      <c r="W5553">
        <v>10553.672</v>
      </c>
      <c r="X5553">
        <v>10653.630999999999</v>
      </c>
      <c r="Y5553">
        <v>10762.258</v>
      </c>
      <c r="Z5553">
        <v>10879.782999999999</v>
      </c>
      <c r="AA5553">
        <v>11006.638999999999</v>
      </c>
      <c r="AB5553">
        <v>11143.370999999999</v>
      </c>
      <c r="AC5553">
        <v>11290.245000000001</v>
      </c>
      <c r="AD5553">
        <v>11447.72</v>
      </c>
    </row>
    <row r="5554" spans="2:30" ht="15" customHeight="1" x14ac:dyDescent="0.45">
      <c r="B5554" t="s">
        <v>419</v>
      </c>
      <c r="C5554" t="s">
        <v>192</v>
      </c>
      <c r="D5554" t="s">
        <v>1696</v>
      </c>
      <c r="E5554" t="s">
        <v>1697</v>
      </c>
      <c r="F5554" t="s">
        <v>7619</v>
      </c>
      <c r="G5554" t="s">
        <v>422</v>
      </c>
      <c r="H5554" t="s">
        <v>1685</v>
      </c>
      <c r="I5554" t="s">
        <v>1686</v>
      </c>
      <c r="J5554">
        <v>1</v>
      </c>
      <c r="K5554">
        <v>7404.3140000000003</v>
      </c>
      <c r="L5554">
        <v>7147.93</v>
      </c>
      <c r="M5554">
        <v>7001.1750000000002</v>
      </c>
      <c r="N5554">
        <v>6753.6639999999998</v>
      </c>
      <c r="O5554">
        <v>6886.5370000000003</v>
      </c>
      <c r="P5554">
        <v>7548.8450000000003</v>
      </c>
      <c r="Q5554">
        <v>8264.5689999999995</v>
      </c>
      <c r="R5554">
        <v>9039.0759999999991</v>
      </c>
      <c r="S5554">
        <v>9962.8960000000006</v>
      </c>
      <c r="T5554">
        <v>11055</v>
      </c>
      <c r="U5554">
        <v>12234.907999999999</v>
      </c>
      <c r="V5554">
        <v>13496.285</v>
      </c>
      <c r="W5554">
        <v>14832.485000000001</v>
      </c>
      <c r="X5554">
        <v>16236.275</v>
      </c>
      <c r="Y5554">
        <v>17698.248</v>
      </c>
      <c r="Z5554">
        <v>19231.596000000001</v>
      </c>
      <c r="AA5554">
        <v>20833.882000000001</v>
      </c>
      <c r="AB5554">
        <v>22502.595000000001</v>
      </c>
      <c r="AC5554">
        <v>24236.026999999998</v>
      </c>
      <c r="AD5554">
        <v>26000.758999999998</v>
      </c>
    </row>
    <row r="5555" spans="2:30" ht="15" customHeight="1" x14ac:dyDescent="0.45">
      <c r="B5555" t="s">
        <v>419</v>
      </c>
      <c r="C5555" t="s">
        <v>192</v>
      </c>
      <c r="D5555" t="s">
        <v>1699</v>
      </c>
      <c r="E5555" t="s">
        <v>1700</v>
      </c>
      <c r="F5555" t="s">
        <v>7620</v>
      </c>
      <c r="G5555" t="s">
        <v>422</v>
      </c>
      <c r="H5555" t="s">
        <v>1685</v>
      </c>
      <c r="I5555" t="s">
        <v>1686</v>
      </c>
      <c r="J5555">
        <v>1</v>
      </c>
      <c r="K5555">
        <v>15214.834999999999</v>
      </c>
      <c r="L5555">
        <v>16168.272999999999</v>
      </c>
      <c r="M5555">
        <v>17468.254000000001</v>
      </c>
      <c r="N5555">
        <v>17210.601999999999</v>
      </c>
      <c r="O5555">
        <v>17931.196</v>
      </c>
      <c r="P5555">
        <v>19045.128000000001</v>
      </c>
      <c r="Q5555">
        <v>20275.214</v>
      </c>
      <c r="R5555">
        <v>21586.026999999998</v>
      </c>
      <c r="S5555">
        <v>23101.032999999999</v>
      </c>
      <c r="T5555">
        <v>24867.493999999999</v>
      </c>
      <c r="U5555">
        <v>26778.224999999999</v>
      </c>
      <c r="V5555">
        <v>28823.225999999999</v>
      </c>
      <c r="W5555">
        <v>30976.754000000001</v>
      </c>
      <c r="X5555">
        <v>33242.692000000003</v>
      </c>
      <c r="Y5555">
        <v>35613.048000000003</v>
      </c>
      <c r="Z5555">
        <v>38098.769</v>
      </c>
      <c r="AA5555">
        <v>40699.949999999997</v>
      </c>
      <c r="AB5555">
        <v>43420.855000000003</v>
      </c>
      <c r="AC5555">
        <v>46267.17</v>
      </c>
      <c r="AD5555">
        <v>49230.813000000002</v>
      </c>
    </row>
    <row r="5556" spans="2:30" ht="15" customHeight="1" x14ac:dyDescent="0.45">
      <c r="B5556" t="s">
        <v>419</v>
      </c>
      <c r="C5556" t="s">
        <v>192</v>
      </c>
      <c r="D5556" t="s">
        <v>1702</v>
      </c>
      <c r="E5556" t="s">
        <v>1703</v>
      </c>
      <c r="F5556" t="s">
        <v>7621</v>
      </c>
      <c r="G5556" t="s">
        <v>422</v>
      </c>
      <c r="H5556" t="s">
        <v>1685</v>
      </c>
      <c r="I5556" t="s">
        <v>1686</v>
      </c>
      <c r="J5556">
        <v>1</v>
      </c>
      <c r="K5556">
        <v>5389.2640000000001</v>
      </c>
      <c r="L5556">
        <v>6059.357</v>
      </c>
      <c r="M5556">
        <v>7304.8469999999998</v>
      </c>
      <c r="N5556">
        <v>7485.0290000000005</v>
      </c>
      <c r="O5556">
        <v>7660.826</v>
      </c>
      <c r="P5556">
        <v>7867.7740000000003</v>
      </c>
      <c r="Q5556">
        <v>8112.866</v>
      </c>
      <c r="R5556">
        <v>8347.6450000000004</v>
      </c>
      <c r="S5556">
        <v>8567.366</v>
      </c>
      <c r="T5556">
        <v>8788.9699999999993</v>
      </c>
      <c r="U5556">
        <v>9013.2360000000008</v>
      </c>
      <c r="V5556">
        <v>9240.1190000000006</v>
      </c>
      <c r="W5556">
        <v>9469.5740000000005</v>
      </c>
      <c r="X5556">
        <v>9701.5529999999999</v>
      </c>
      <c r="Y5556">
        <v>9936.0069999999996</v>
      </c>
      <c r="Z5556">
        <v>10172.888000000001</v>
      </c>
      <c r="AA5556">
        <v>10412.143</v>
      </c>
      <c r="AB5556">
        <v>10653.721</v>
      </c>
      <c r="AC5556">
        <v>10897.566999999999</v>
      </c>
      <c r="AD5556">
        <v>11143.626</v>
      </c>
    </row>
    <row r="5557" spans="2:30" ht="15" customHeight="1" x14ac:dyDescent="0.45">
      <c r="B5557" t="s">
        <v>419</v>
      </c>
      <c r="C5557" t="s">
        <v>192</v>
      </c>
      <c r="D5557" t="s">
        <v>1705</v>
      </c>
      <c r="E5557" t="s">
        <v>1706</v>
      </c>
      <c r="F5557" t="s">
        <v>7622</v>
      </c>
      <c r="G5557" t="s">
        <v>422</v>
      </c>
      <c r="H5557" t="s">
        <v>1685</v>
      </c>
      <c r="I5557" t="s">
        <v>1686</v>
      </c>
      <c r="J5557">
        <v>1</v>
      </c>
      <c r="K5557">
        <v>659.322</v>
      </c>
      <c r="L5557">
        <v>771.90700000000004</v>
      </c>
      <c r="M5557">
        <v>857.73800000000006</v>
      </c>
      <c r="N5557">
        <v>889.11699999999996</v>
      </c>
      <c r="O5557">
        <v>920.298</v>
      </c>
      <c r="P5557">
        <v>957.94299999999998</v>
      </c>
      <c r="Q5557">
        <v>1003.823</v>
      </c>
      <c r="R5557">
        <v>1048.83</v>
      </c>
      <c r="S5557">
        <v>1091.8589999999999</v>
      </c>
      <c r="T5557">
        <v>1136.079</v>
      </c>
      <c r="U5557">
        <v>1181.4929999999999</v>
      </c>
      <c r="V5557">
        <v>1228.1030000000001</v>
      </c>
      <c r="W5557">
        <v>1275.9059999999999</v>
      </c>
      <c r="X5557">
        <v>1324.8989999999999</v>
      </c>
      <c r="Y5557">
        <v>1375.079</v>
      </c>
      <c r="Z5557">
        <v>1426.4359999999999</v>
      </c>
      <c r="AA5557">
        <v>1478.963</v>
      </c>
      <c r="AB5557">
        <v>1532.6469999999999</v>
      </c>
      <c r="AC5557">
        <v>1587.4749999999999</v>
      </c>
      <c r="AD5557">
        <v>1643.43</v>
      </c>
    </row>
    <row r="5558" spans="2:30" ht="15" customHeight="1" x14ac:dyDescent="0.45">
      <c r="B5558" t="s">
        <v>419</v>
      </c>
      <c r="C5558" t="s">
        <v>192</v>
      </c>
      <c r="D5558" t="s">
        <v>1708</v>
      </c>
      <c r="E5558" t="s">
        <v>1709</v>
      </c>
      <c r="F5558" t="s">
        <v>7623</v>
      </c>
      <c r="G5558" t="s">
        <v>422</v>
      </c>
      <c r="H5558" t="s">
        <v>1685</v>
      </c>
      <c r="I5558" t="s">
        <v>1686</v>
      </c>
      <c r="J5558">
        <v>1</v>
      </c>
      <c r="K5558">
        <v>0</v>
      </c>
      <c r="L5558">
        <v>0</v>
      </c>
      <c r="M5558">
        <v>0</v>
      </c>
      <c r="N5558">
        <v>0</v>
      </c>
      <c r="O5558">
        <v>0</v>
      </c>
      <c r="P5558">
        <v>0</v>
      </c>
      <c r="Q5558">
        <v>0</v>
      </c>
      <c r="R5558">
        <v>0</v>
      </c>
      <c r="S5558">
        <v>0</v>
      </c>
      <c r="T5558">
        <v>0</v>
      </c>
      <c r="U5558">
        <v>0</v>
      </c>
      <c r="V5558">
        <v>0</v>
      </c>
      <c r="W5558">
        <v>0</v>
      </c>
      <c r="X5558">
        <v>0</v>
      </c>
      <c r="Y5558">
        <v>0</v>
      </c>
      <c r="Z5558">
        <v>0</v>
      </c>
      <c r="AA5558">
        <v>0</v>
      </c>
      <c r="AB5558">
        <v>0</v>
      </c>
      <c r="AC5558">
        <v>0</v>
      </c>
      <c r="AD5558">
        <v>0</v>
      </c>
    </row>
    <row r="5559" spans="2:30" ht="15" customHeight="1" x14ac:dyDescent="0.45">
      <c r="B5559" t="s">
        <v>419</v>
      </c>
      <c r="C5559" t="s">
        <v>192</v>
      </c>
      <c r="D5559" t="s">
        <v>1711</v>
      </c>
      <c r="E5559" t="s">
        <v>1712</v>
      </c>
      <c r="F5559" t="s">
        <v>7624</v>
      </c>
      <c r="G5559" t="s">
        <v>422</v>
      </c>
      <c r="H5559" t="s">
        <v>1685</v>
      </c>
      <c r="I5559" t="s">
        <v>1686</v>
      </c>
      <c r="J5559">
        <v>1</v>
      </c>
      <c r="K5559">
        <v>2179.63</v>
      </c>
      <c r="L5559">
        <v>2350.8629999999998</v>
      </c>
      <c r="M5559">
        <v>2312.4969999999998</v>
      </c>
      <c r="N5559">
        <v>3841.2840000000001</v>
      </c>
      <c r="O5559">
        <v>5513.2820000000002</v>
      </c>
      <c r="P5559">
        <v>6135.44</v>
      </c>
      <c r="Q5559">
        <v>6446.7960000000003</v>
      </c>
      <c r="R5559">
        <v>6884.393</v>
      </c>
      <c r="S5559">
        <v>7417.6629999999996</v>
      </c>
      <c r="T5559">
        <v>7976.4889999999996</v>
      </c>
      <c r="U5559">
        <v>8549.81</v>
      </c>
      <c r="V5559">
        <v>9142.8109999999997</v>
      </c>
      <c r="W5559">
        <v>9776.9889999999996</v>
      </c>
      <c r="X5559">
        <v>10463.136</v>
      </c>
      <c r="Y5559">
        <v>11218.773999999999</v>
      </c>
      <c r="Z5559">
        <v>12053.789000000001</v>
      </c>
      <c r="AA5559">
        <v>12988.088</v>
      </c>
      <c r="AB5559">
        <v>14041.853999999999</v>
      </c>
      <c r="AC5559">
        <v>15221.414000000001</v>
      </c>
      <c r="AD5559">
        <v>16656.702000000001</v>
      </c>
    </row>
    <row r="5560" spans="2:30" ht="15" customHeight="1" x14ac:dyDescent="0.45">
      <c r="B5560" t="s">
        <v>419</v>
      </c>
      <c r="C5560" t="s">
        <v>192</v>
      </c>
      <c r="D5560" t="s">
        <v>1714</v>
      </c>
      <c r="E5560" t="s">
        <v>1715</v>
      </c>
      <c r="F5560" t="s">
        <v>7625</v>
      </c>
      <c r="G5560" t="s">
        <v>422</v>
      </c>
      <c r="H5560" t="s">
        <v>1685</v>
      </c>
      <c r="I5560" t="s">
        <v>1686</v>
      </c>
      <c r="J5560">
        <v>1</v>
      </c>
      <c r="K5560">
        <v>1529.27</v>
      </c>
      <c r="L5560">
        <v>1206.73</v>
      </c>
      <c r="M5560">
        <v>1313.405</v>
      </c>
      <c r="N5560">
        <v>1308.827</v>
      </c>
      <c r="O5560">
        <v>1304.2660000000001</v>
      </c>
      <c r="P5560">
        <v>1299.72</v>
      </c>
      <c r="Q5560">
        <v>1295.19</v>
      </c>
      <c r="R5560">
        <v>1290.6759999999999</v>
      </c>
      <c r="S5560">
        <v>1286.1780000000001</v>
      </c>
      <c r="T5560">
        <v>1281.6949999999999</v>
      </c>
      <c r="U5560">
        <v>1277.2280000000001</v>
      </c>
      <c r="V5560">
        <v>1272.777</v>
      </c>
      <c r="W5560">
        <v>1268.3409999999999</v>
      </c>
      <c r="X5560">
        <v>1263.921</v>
      </c>
      <c r="Y5560">
        <v>1259.5160000000001</v>
      </c>
      <c r="Z5560">
        <v>1255.126</v>
      </c>
      <c r="AA5560">
        <v>1250.752</v>
      </c>
      <c r="AB5560">
        <v>1246.393</v>
      </c>
      <c r="AC5560">
        <v>1242.049</v>
      </c>
      <c r="AD5560">
        <v>1237.72</v>
      </c>
    </row>
    <row r="5561" spans="2:30" ht="15" customHeight="1" x14ac:dyDescent="0.45">
      <c r="B5561" t="s">
        <v>419</v>
      </c>
      <c r="C5561" t="s">
        <v>192</v>
      </c>
      <c r="D5561" t="s">
        <v>1717</v>
      </c>
      <c r="E5561" t="s">
        <v>1718</v>
      </c>
      <c r="F5561" t="s">
        <v>7626</v>
      </c>
      <c r="G5561" t="s">
        <v>422</v>
      </c>
      <c r="H5561" t="s">
        <v>1685</v>
      </c>
      <c r="I5561" t="s">
        <v>1686</v>
      </c>
      <c r="J5561">
        <v>2</v>
      </c>
      <c r="K5561">
        <v>84652.786999999997</v>
      </c>
      <c r="L5561">
        <v>82605.210000000006</v>
      </c>
      <c r="M5561">
        <v>93076.263000000006</v>
      </c>
      <c r="N5561">
        <v>97660.903999999995</v>
      </c>
      <c r="O5561">
        <v>99883.266000000003</v>
      </c>
      <c r="P5561">
        <v>102422.68700000001</v>
      </c>
      <c r="Q5561">
        <v>106554.557</v>
      </c>
      <c r="R5561">
        <v>111078.016</v>
      </c>
      <c r="S5561">
        <v>115865.667</v>
      </c>
      <c r="T5561">
        <v>121159.375</v>
      </c>
      <c r="U5561">
        <v>126795.527</v>
      </c>
      <c r="V5561">
        <v>132851.69099999999</v>
      </c>
      <c r="W5561">
        <v>139312.916</v>
      </c>
      <c r="X5561">
        <v>146236.37400000001</v>
      </c>
      <c r="Y5561">
        <v>153628.19099999999</v>
      </c>
      <c r="Z5561">
        <v>161579.15400000001</v>
      </c>
      <c r="AA5561">
        <v>170149.68599999999</v>
      </c>
      <c r="AB5561">
        <v>179425.37599999999</v>
      </c>
      <c r="AC5561">
        <v>189491.019</v>
      </c>
      <c r="AD5561">
        <v>200466.889</v>
      </c>
    </row>
    <row r="5562" spans="2:30" ht="15" customHeight="1" x14ac:dyDescent="0.45">
      <c r="B5562" t="s">
        <v>419</v>
      </c>
      <c r="C5562" t="s">
        <v>192</v>
      </c>
      <c r="D5562" t="s">
        <v>1720</v>
      </c>
      <c r="E5562" t="s">
        <v>1721</v>
      </c>
      <c r="F5562" t="s">
        <v>7627</v>
      </c>
      <c r="G5562" t="s">
        <v>422</v>
      </c>
      <c r="H5562" t="s">
        <v>1685</v>
      </c>
      <c r="I5562" t="s">
        <v>1686</v>
      </c>
      <c r="J5562">
        <v>2</v>
      </c>
      <c r="K5562">
        <v>1651.0930000000001</v>
      </c>
      <c r="L5562">
        <v>1545.134</v>
      </c>
      <c r="M5562">
        <v>1836.8230000000001</v>
      </c>
      <c r="N5562">
        <v>1975.171</v>
      </c>
      <c r="O5562">
        <v>2006.8579999999999</v>
      </c>
      <c r="P5562">
        <v>1902.1880000000001</v>
      </c>
      <c r="Q5562">
        <v>1950.56</v>
      </c>
      <c r="R5562">
        <v>1996.972</v>
      </c>
      <c r="S5562">
        <v>2040.6279999999999</v>
      </c>
      <c r="T5562">
        <v>2084.288</v>
      </c>
      <c r="U5562">
        <v>2123.7280000000001</v>
      </c>
      <c r="V5562">
        <v>2163.2719999999999</v>
      </c>
      <c r="W5562">
        <v>2202.9059999999999</v>
      </c>
      <c r="X5562">
        <v>2242.6210000000001</v>
      </c>
      <c r="Y5562">
        <v>2282.4070000000002</v>
      </c>
      <c r="Z5562">
        <v>2322.2530000000002</v>
      </c>
      <c r="AA5562">
        <v>2362.1460000000002</v>
      </c>
      <c r="AB5562">
        <v>2402.0740000000001</v>
      </c>
      <c r="AC5562">
        <v>2442.0259999999998</v>
      </c>
      <c r="AD5562">
        <v>2662.424</v>
      </c>
    </row>
    <row r="5563" spans="2:30" ht="15" customHeight="1" x14ac:dyDescent="0.45">
      <c r="B5563" t="s">
        <v>419</v>
      </c>
      <c r="C5563" t="s">
        <v>192</v>
      </c>
      <c r="D5563" t="s">
        <v>1723</v>
      </c>
      <c r="E5563" t="s">
        <v>1724</v>
      </c>
      <c r="F5563" t="s">
        <v>7628</v>
      </c>
      <c r="G5563" t="s">
        <v>422</v>
      </c>
      <c r="H5563" t="s">
        <v>1685</v>
      </c>
      <c r="I5563" t="s">
        <v>1686</v>
      </c>
      <c r="J5563">
        <v>2</v>
      </c>
      <c r="K5563">
        <v>42937.004999999997</v>
      </c>
      <c r="L5563">
        <v>39972.894</v>
      </c>
      <c r="M5563">
        <v>47161.006999999998</v>
      </c>
      <c r="N5563">
        <v>48233.921000000002</v>
      </c>
      <c r="O5563">
        <v>47663.53</v>
      </c>
      <c r="P5563">
        <v>47625.156000000003</v>
      </c>
      <c r="Q5563">
        <v>49101.16</v>
      </c>
      <c r="R5563">
        <v>50713.919000000002</v>
      </c>
      <c r="S5563">
        <v>52164.955000000002</v>
      </c>
      <c r="T5563">
        <v>53667.468000000001</v>
      </c>
      <c r="U5563">
        <v>55258.773000000001</v>
      </c>
      <c r="V5563">
        <v>57023.258000000002</v>
      </c>
      <c r="W5563">
        <v>58956.273000000001</v>
      </c>
      <c r="X5563">
        <v>61107.419000000002</v>
      </c>
      <c r="Y5563">
        <v>63482.273999999998</v>
      </c>
      <c r="Z5563">
        <v>66137.451000000001</v>
      </c>
      <c r="AA5563">
        <v>69115.466</v>
      </c>
      <c r="AB5563">
        <v>72479.539000000004</v>
      </c>
      <c r="AC5563">
        <v>76304.103000000003</v>
      </c>
      <c r="AD5563">
        <v>80439.710000000006</v>
      </c>
    </row>
    <row r="5564" spans="2:30" ht="15" customHeight="1" x14ac:dyDescent="0.45">
      <c r="B5564" t="s">
        <v>419</v>
      </c>
      <c r="C5564" t="s">
        <v>192</v>
      </c>
      <c r="D5564" t="s">
        <v>1726</v>
      </c>
      <c r="E5564" t="s">
        <v>1727</v>
      </c>
      <c r="F5564" t="s">
        <v>7629</v>
      </c>
      <c r="G5564" t="s">
        <v>422</v>
      </c>
      <c r="H5564" t="s">
        <v>1685</v>
      </c>
      <c r="I5564" t="s">
        <v>1686</v>
      </c>
      <c r="J5564">
        <v>2</v>
      </c>
      <c r="K5564">
        <v>7688.0550000000003</v>
      </c>
      <c r="L5564">
        <v>7382.1220000000003</v>
      </c>
      <c r="M5564">
        <v>7820.5169999999998</v>
      </c>
      <c r="N5564">
        <v>9963.2890000000007</v>
      </c>
      <c r="O5564">
        <v>9996.473</v>
      </c>
      <c r="P5564">
        <v>10040.493</v>
      </c>
      <c r="Q5564">
        <v>10104.358</v>
      </c>
      <c r="R5564">
        <v>10170.473</v>
      </c>
      <c r="S5564">
        <v>10233.119000000001</v>
      </c>
      <c r="T5564">
        <v>10301.968000000001</v>
      </c>
      <c r="U5564">
        <v>10378.241</v>
      </c>
      <c r="V5564">
        <v>10461.924999999999</v>
      </c>
      <c r="W5564">
        <v>10553.683999999999</v>
      </c>
      <c r="X5564">
        <v>10653.688</v>
      </c>
      <c r="Y5564">
        <v>10762.392</v>
      </c>
      <c r="Z5564">
        <v>10880.017</v>
      </c>
      <c r="AA5564">
        <v>11006.994000000001</v>
      </c>
      <c r="AB5564">
        <v>11143.858</v>
      </c>
      <c r="AC5564">
        <v>11290.875</v>
      </c>
      <c r="AD5564">
        <v>11448.504999999999</v>
      </c>
    </row>
    <row r="5565" spans="2:30" ht="15" customHeight="1" x14ac:dyDescent="0.45">
      <c r="B5565" t="s">
        <v>419</v>
      </c>
      <c r="C5565" t="s">
        <v>192</v>
      </c>
      <c r="D5565" t="s">
        <v>1729</v>
      </c>
      <c r="E5565" t="s">
        <v>1730</v>
      </c>
      <c r="F5565" t="s">
        <v>7630</v>
      </c>
      <c r="G5565" t="s">
        <v>422</v>
      </c>
      <c r="H5565" t="s">
        <v>1685</v>
      </c>
      <c r="I5565" t="s">
        <v>1686</v>
      </c>
      <c r="J5565">
        <v>2</v>
      </c>
      <c r="K5565">
        <v>7404.3140000000003</v>
      </c>
      <c r="L5565">
        <v>7147.93</v>
      </c>
      <c r="M5565">
        <v>7001.1750000000002</v>
      </c>
      <c r="N5565">
        <v>6753.6639999999998</v>
      </c>
      <c r="O5565">
        <v>6886.5370000000003</v>
      </c>
      <c r="P5565">
        <v>7548.8450000000003</v>
      </c>
      <c r="Q5565">
        <v>8264.5689999999995</v>
      </c>
      <c r="R5565">
        <v>9039.0759999999991</v>
      </c>
      <c r="S5565">
        <v>9962.8960000000006</v>
      </c>
      <c r="T5565">
        <v>11055</v>
      </c>
      <c r="U5565">
        <v>12234.907999999999</v>
      </c>
      <c r="V5565">
        <v>13496.285</v>
      </c>
      <c r="W5565">
        <v>14832.485000000001</v>
      </c>
      <c r="X5565">
        <v>16236.275</v>
      </c>
      <c r="Y5565">
        <v>17698.248</v>
      </c>
      <c r="Z5565">
        <v>19231.596000000001</v>
      </c>
      <c r="AA5565">
        <v>20833.881000000001</v>
      </c>
      <c r="AB5565">
        <v>22502.593000000001</v>
      </c>
      <c r="AC5565">
        <v>24236.024000000001</v>
      </c>
      <c r="AD5565">
        <v>26000.753000000001</v>
      </c>
    </row>
    <row r="5566" spans="2:30" ht="15" customHeight="1" x14ac:dyDescent="0.45">
      <c r="B5566" t="s">
        <v>419</v>
      </c>
      <c r="C5566" t="s">
        <v>192</v>
      </c>
      <c r="D5566" t="s">
        <v>1732</v>
      </c>
      <c r="E5566" t="s">
        <v>1733</v>
      </c>
      <c r="F5566" t="s">
        <v>7631</v>
      </c>
      <c r="G5566" t="s">
        <v>422</v>
      </c>
      <c r="H5566" t="s">
        <v>1685</v>
      </c>
      <c r="I5566" t="s">
        <v>1686</v>
      </c>
      <c r="J5566">
        <v>2</v>
      </c>
      <c r="K5566">
        <v>15214.834999999999</v>
      </c>
      <c r="L5566">
        <v>16168.272999999999</v>
      </c>
      <c r="M5566">
        <v>17468.254000000001</v>
      </c>
      <c r="N5566">
        <v>17210.601999999999</v>
      </c>
      <c r="O5566">
        <v>17931.196</v>
      </c>
      <c r="P5566">
        <v>19045.128000000001</v>
      </c>
      <c r="Q5566">
        <v>20275.223000000002</v>
      </c>
      <c r="R5566">
        <v>21586.022000000001</v>
      </c>
      <c r="S5566">
        <v>23101.024000000001</v>
      </c>
      <c r="T5566">
        <v>24867.469000000001</v>
      </c>
      <c r="U5566">
        <v>26778.198</v>
      </c>
      <c r="V5566">
        <v>28823.213</v>
      </c>
      <c r="W5566">
        <v>30976.767</v>
      </c>
      <c r="X5566">
        <v>33242.75</v>
      </c>
      <c r="Y5566">
        <v>35613.178</v>
      </c>
      <c r="Z5566">
        <v>38098.987999999998</v>
      </c>
      <c r="AA5566">
        <v>40700.275999999998</v>
      </c>
      <c r="AB5566">
        <v>43421.294999999998</v>
      </c>
      <c r="AC5566">
        <v>46267.73</v>
      </c>
      <c r="AD5566">
        <v>49231.5</v>
      </c>
    </row>
    <row r="5567" spans="2:30" ht="15" customHeight="1" x14ac:dyDescent="0.45">
      <c r="B5567" t="s">
        <v>419</v>
      </c>
      <c r="C5567" t="s">
        <v>192</v>
      </c>
      <c r="D5567" t="s">
        <v>1735</v>
      </c>
      <c r="E5567" t="s">
        <v>1736</v>
      </c>
      <c r="F5567" t="s">
        <v>7632</v>
      </c>
      <c r="G5567" t="s">
        <v>422</v>
      </c>
      <c r="H5567" t="s">
        <v>1685</v>
      </c>
      <c r="I5567" t="s">
        <v>1686</v>
      </c>
      <c r="J5567">
        <v>2</v>
      </c>
      <c r="K5567">
        <v>5389.2640000000001</v>
      </c>
      <c r="L5567">
        <v>6059.357</v>
      </c>
      <c r="M5567">
        <v>7304.8469999999998</v>
      </c>
      <c r="N5567">
        <v>7485.0290000000005</v>
      </c>
      <c r="O5567">
        <v>7660.826</v>
      </c>
      <c r="P5567">
        <v>7867.7740000000003</v>
      </c>
      <c r="Q5567">
        <v>8112.8760000000002</v>
      </c>
      <c r="R5567">
        <v>8347.64</v>
      </c>
      <c r="S5567">
        <v>8567.3559999999998</v>
      </c>
      <c r="T5567">
        <v>8788.94</v>
      </c>
      <c r="U5567">
        <v>9013.2029999999995</v>
      </c>
      <c r="V5567">
        <v>9240.1029999999992</v>
      </c>
      <c r="W5567">
        <v>9469.59</v>
      </c>
      <c r="X5567">
        <v>9701.6239999999998</v>
      </c>
      <c r="Y5567">
        <v>9936.1689999999999</v>
      </c>
      <c r="Z5567">
        <v>10173.165000000001</v>
      </c>
      <c r="AA5567">
        <v>10412.558000000001</v>
      </c>
      <c r="AB5567">
        <v>10654.285</v>
      </c>
      <c r="AC5567">
        <v>10898.290999999999</v>
      </c>
      <c r="AD5567">
        <v>11144.522000000001</v>
      </c>
    </row>
    <row r="5568" spans="2:30" ht="15" customHeight="1" x14ac:dyDescent="0.45">
      <c r="B5568" t="s">
        <v>419</v>
      </c>
      <c r="C5568" t="s">
        <v>192</v>
      </c>
      <c r="D5568" t="s">
        <v>1738</v>
      </c>
      <c r="E5568" t="s">
        <v>1739</v>
      </c>
      <c r="F5568" t="s">
        <v>7633</v>
      </c>
      <c r="G5568" t="s">
        <v>422</v>
      </c>
      <c r="H5568" t="s">
        <v>1685</v>
      </c>
      <c r="I5568" t="s">
        <v>1686</v>
      </c>
      <c r="J5568">
        <v>2</v>
      </c>
      <c r="K5568">
        <v>659.322</v>
      </c>
      <c r="L5568">
        <v>771.90700000000004</v>
      </c>
      <c r="M5568">
        <v>857.73800000000006</v>
      </c>
      <c r="N5568">
        <v>889.11699999999996</v>
      </c>
      <c r="O5568">
        <v>920.298</v>
      </c>
      <c r="P5568">
        <v>957.94299999999998</v>
      </c>
      <c r="Q5568">
        <v>1003.825</v>
      </c>
      <c r="R5568">
        <v>1048.829</v>
      </c>
      <c r="S5568">
        <v>1091.857</v>
      </c>
      <c r="T5568">
        <v>1136.0730000000001</v>
      </c>
      <c r="U5568">
        <v>1181.4860000000001</v>
      </c>
      <c r="V5568">
        <v>1228.0989999999999</v>
      </c>
      <c r="W5568">
        <v>1275.9090000000001</v>
      </c>
      <c r="X5568">
        <v>1324.915</v>
      </c>
      <c r="Y5568">
        <v>1375.115</v>
      </c>
      <c r="Z5568">
        <v>1426.5</v>
      </c>
      <c r="AA5568">
        <v>1479.06</v>
      </c>
      <c r="AB5568">
        <v>1532.78</v>
      </c>
      <c r="AC5568">
        <v>1587.6479999999999</v>
      </c>
      <c r="AD5568">
        <v>1643.6469999999999</v>
      </c>
    </row>
    <row r="5569" spans="2:30" ht="15" customHeight="1" x14ac:dyDescent="0.45">
      <c r="B5569" t="s">
        <v>419</v>
      </c>
      <c r="C5569" t="s">
        <v>192</v>
      </c>
      <c r="D5569" t="s">
        <v>1741</v>
      </c>
      <c r="E5569" t="s">
        <v>1742</v>
      </c>
      <c r="F5569" t="s">
        <v>7634</v>
      </c>
      <c r="G5569" t="s">
        <v>422</v>
      </c>
      <c r="H5569" t="s">
        <v>1685</v>
      </c>
      <c r="I5569" t="s">
        <v>1686</v>
      </c>
      <c r="J5569">
        <v>2</v>
      </c>
      <c r="K5569">
        <v>0</v>
      </c>
      <c r="L5569">
        <v>0</v>
      </c>
      <c r="M5569">
        <v>0</v>
      </c>
      <c r="N5569">
        <v>0</v>
      </c>
      <c r="O5569">
        <v>0</v>
      </c>
      <c r="P5569">
        <v>0</v>
      </c>
      <c r="Q5569">
        <v>0</v>
      </c>
      <c r="R5569">
        <v>0</v>
      </c>
      <c r="S5569">
        <v>0</v>
      </c>
      <c r="T5569">
        <v>0</v>
      </c>
      <c r="U5569">
        <v>0</v>
      </c>
      <c r="V5569">
        <v>0</v>
      </c>
      <c r="W5569">
        <v>0</v>
      </c>
      <c r="X5569">
        <v>0</v>
      </c>
      <c r="Y5569">
        <v>0</v>
      </c>
      <c r="Z5569">
        <v>0</v>
      </c>
      <c r="AA5569">
        <v>0</v>
      </c>
      <c r="AB5569">
        <v>0</v>
      </c>
      <c r="AC5569">
        <v>0</v>
      </c>
      <c r="AD5569">
        <v>0</v>
      </c>
    </row>
    <row r="5570" spans="2:30" ht="15" customHeight="1" x14ac:dyDescent="0.45">
      <c r="B5570" t="s">
        <v>419</v>
      </c>
      <c r="C5570" t="s">
        <v>192</v>
      </c>
      <c r="D5570" t="s">
        <v>1744</v>
      </c>
      <c r="E5570" t="s">
        <v>1745</v>
      </c>
      <c r="F5570" t="s">
        <v>7635</v>
      </c>
      <c r="G5570" t="s">
        <v>422</v>
      </c>
      <c r="H5570" t="s">
        <v>1685</v>
      </c>
      <c r="I5570" t="s">
        <v>1686</v>
      </c>
      <c r="J5570">
        <v>2</v>
      </c>
      <c r="K5570">
        <v>2179.63</v>
      </c>
      <c r="L5570">
        <v>2350.8629999999998</v>
      </c>
      <c r="M5570">
        <v>2312.4969999999998</v>
      </c>
      <c r="N5570">
        <v>3841.2840000000001</v>
      </c>
      <c r="O5570">
        <v>5513.2820000000002</v>
      </c>
      <c r="P5570">
        <v>6135.44</v>
      </c>
      <c r="Q5570">
        <v>6446.7960000000003</v>
      </c>
      <c r="R5570">
        <v>6884.4089999999997</v>
      </c>
      <c r="S5570">
        <v>7417.6540000000005</v>
      </c>
      <c r="T5570">
        <v>7976.4750000000004</v>
      </c>
      <c r="U5570">
        <v>8549.76</v>
      </c>
      <c r="V5570">
        <v>9142.76</v>
      </c>
      <c r="W5570">
        <v>9776.9599999999991</v>
      </c>
      <c r="X5570">
        <v>10463.162</v>
      </c>
      <c r="Y5570">
        <v>11218.892</v>
      </c>
      <c r="Z5570">
        <v>12054.058999999999</v>
      </c>
      <c r="AA5570">
        <v>12988.554</v>
      </c>
      <c r="AB5570">
        <v>14042.558999999999</v>
      </c>
      <c r="AC5570">
        <v>15222.272999999999</v>
      </c>
      <c r="AD5570">
        <v>16658.108</v>
      </c>
    </row>
    <row r="5571" spans="2:30" ht="15" customHeight="1" x14ac:dyDescent="0.45">
      <c r="B5571" t="s">
        <v>419</v>
      </c>
      <c r="C5571" t="s">
        <v>192</v>
      </c>
      <c r="D5571" t="s">
        <v>1747</v>
      </c>
      <c r="E5571" t="s">
        <v>1748</v>
      </c>
      <c r="F5571" t="s">
        <v>7636</v>
      </c>
      <c r="G5571" t="s">
        <v>422</v>
      </c>
      <c r="H5571" t="s">
        <v>1685</v>
      </c>
      <c r="I5571" t="s">
        <v>1686</v>
      </c>
      <c r="J5571">
        <v>2</v>
      </c>
      <c r="K5571">
        <v>1529.27</v>
      </c>
      <c r="L5571">
        <v>1206.73</v>
      </c>
      <c r="M5571">
        <v>1313.405</v>
      </c>
      <c r="N5571">
        <v>1308.827</v>
      </c>
      <c r="O5571">
        <v>1304.2660000000001</v>
      </c>
      <c r="P5571">
        <v>1299.72</v>
      </c>
      <c r="Q5571">
        <v>1295.19</v>
      </c>
      <c r="R5571">
        <v>1290.6759999999999</v>
      </c>
      <c r="S5571">
        <v>1286.1780000000001</v>
      </c>
      <c r="T5571">
        <v>1281.6949999999999</v>
      </c>
      <c r="U5571">
        <v>1277.2280000000001</v>
      </c>
      <c r="V5571">
        <v>1272.777</v>
      </c>
      <c r="W5571">
        <v>1268.3409999999999</v>
      </c>
      <c r="X5571">
        <v>1263.921</v>
      </c>
      <c r="Y5571">
        <v>1259.5160000000001</v>
      </c>
      <c r="Z5571">
        <v>1255.126</v>
      </c>
      <c r="AA5571">
        <v>1250.752</v>
      </c>
      <c r="AB5571">
        <v>1246.393</v>
      </c>
      <c r="AC5571">
        <v>1242.049</v>
      </c>
      <c r="AD5571">
        <v>1237.72</v>
      </c>
    </row>
    <row r="5572" spans="2:30" ht="15" customHeight="1" x14ac:dyDescent="0.45">
      <c r="B5572" t="s">
        <v>419</v>
      </c>
      <c r="C5572" t="s">
        <v>192</v>
      </c>
      <c r="D5572" t="s">
        <v>1750</v>
      </c>
      <c r="E5572" t="s">
        <v>1688</v>
      </c>
      <c r="F5572" t="s">
        <v>7616</v>
      </c>
      <c r="G5572" t="s">
        <v>422</v>
      </c>
      <c r="H5572" t="s">
        <v>1685</v>
      </c>
      <c r="I5572" t="s">
        <v>1686</v>
      </c>
      <c r="J5572">
        <v>1</v>
      </c>
      <c r="K5572">
        <v>1651.0930000000001</v>
      </c>
      <c r="L5572">
        <v>1545.134</v>
      </c>
      <c r="M5572">
        <v>1836.8230000000001</v>
      </c>
      <c r="N5572">
        <v>1975.171</v>
      </c>
      <c r="O5572">
        <v>2006.8579999999999</v>
      </c>
      <c r="P5572">
        <v>2038.454</v>
      </c>
      <c r="Q5572">
        <v>2090.7600000000002</v>
      </c>
      <c r="R5572">
        <v>2141.0300000000002</v>
      </c>
      <c r="S5572">
        <v>2188.41</v>
      </c>
      <c r="T5572">
        <v>2235.8040000000001</v>
      </c>
      <c r="U5572">
        <v>2278.1129999999998</v>
      </c>
      <c r="V5572">
        <v>2320.529</v>
      </c>
      <c r="W5572">
        <v>2363.0390000000002</v>
      </c>
      <c r="X5572">
        <v>2405.6320000000001</v>
      </c>
      <c r="Y5572">
        <v>2448.2950000000001</v>
      </c>
      <c r="Z5572">
        <v>2491.0169999999998</v>
      </c>
      <c r="AA5572">
        <v>2533.7860000000001</v>
      </c>
      <c r="AB5572">
        <v>2576.5909999999999</v>
      </c>
      <c r="AC5572">
        <v>2619.4189999999999</v>
      </c>
      <c r="AD5572">
        <v>2662.26</v>
      </c>
    </row>
    <row r="5573" spans="2:30" ht="15" customHeight="1" x14ac:dyDescent="0.45">
      <c r="B5573" t="s">
        <v>419</v>
      </c>
      <c r="C5573" t="s">
        <v>192</v>
      </c>
      <c r="D5573" t="s">
        <v>1751</v>
      </c>
      <c r="E5573" t="s">
        <v>1752</v>
      </c>
      <c r="F5573" t="s">
        <v>7637</v>
      </c>
      <c r="G5573" t="s">
        <v>422</v>
      </c>
      <c r="H5573" t="s">
        <v>1685</v>
      </c>
      <c r="I5573" t="s">
        <v>1686</v>
      </c>
      <c r="J5573">
        <v>1</v>
      </c>
      <c r="K5573">
        <v>0</v>
      </c>
      <c r="L5573">
        <v>0</v>
      </c>
      <c r="M5573">
        <v>0</v>
      </c>
      <c r="N5573">
        <v>0</v>
      </c>
      <c r="O5573">
        <v>0</v>
      </c>
      <c r="P5573">
        <v>0</v>
      </c>
      <c r="Q5573">
        <v>0</v>
      </c>
      <c r="R5573">
        <v>0</v>
      </c>
      <c r="S5573">
        <v>0</v>
      </c>
      <c r="T5573">
        <v>0</v>
      </c>
      <c r="U5573">
        <v>0</v>
      </c>
      <c r="V5573">
        <v>0</v>
      </c>
      <c r="W5573">
        <v>0</v>
      </c>
      <c r="X5573">
        <v>0</v>
      </c>
      <c r="Y5573">
        <v>0</v>
      </c>
      <c r="Z5573">
        <v>0</v>
      </c>
      <c r="AA5573">
        <v>0</v>
      </c>
      <c r="AB5573">
        <v>0</v>
      </c>
      <c r="AC5573">
        <v>0</v>
      </c>
      <c r="AD5573">
        <v>0</v>
      </c>
    </row>
    <row r="5574" spans="2:30" ht="15" customHeight="1" x14ac:dyDescent="0.45">
      <c r="B5574" t="s">
        <v>419</v>
      </c>
      <c r="C5574" t="s">
        <v>192</v>
      </c>
      <c r="D5574" t="s">
        <v>1754</v>
      </c>
      <c r="E5574" t="s">
        <v>1755</v>
      </c>
      <c r="F5574" t="s">
        <v>7638</v>
      </c>
      <c r="G5574" t="s">
        <v>422</v>
      </c>
      <c r="H5574" t="s">
        <v>1685</v>
      </c>
      <c r="I5574" t="s">
        <v>1686</v>
      </c>
      <c r="J5574">
        <v>1</v>
      </c>
      <c r="K5574">
        <v>0</v>
      </c>
      <c r="L5574">
        <v>0</v>
      </c>
      <c r="M5574">
        <v>0</v>
      </c>
      <c r="N5574">
        <v>0</v>
      </c>
      <c r="O5574">
        <v>0</v>
      </c>
      <c r="P5574">
        <v>0</v>
      </c>
      <c r="Q5574">
        <v>0</v>
      </c>
      <c r="R5574">
        <v>0</v>
      </c>
      <c r="S5574">
        <v>0</v>
      </c>
      <c r="T5574">
        <v>0</v>
      </c>
      <c r="U5574">
        <v>0</v>
      </c>
      <c r="V5574">
        <v>0</v>
      </c>
      <c r="W5574">
        <v>0</v>
      </c>
      <c r="X5574">
        <v>0</v>
      </c>
      <c r="Y5574">
        <v>0</v>
      </c>
      <c r="Z5574">
        <v>0</v>
      </c>
      <c r="AA5574">
        <v>0</v>
      </c>
      <c r="AB5574">
        <v>0</v>
      </c>
      <c r="AC5574">
        <v>0</v>
      </c>
      <c r="AD5574">
        <v>0</v>
      </c>
    </row>
    <row r="5575" spans="2:30" ht="15" customHeight="1" x14ac:dyDescent="0.45">
      <c r="B5575" t="s">
        <v>419</v>
      </c>
      <c r="C5575" t="s">
        <v>192</v>
      </c>
      <c r="D5575" t="s">
        <v>1757</v>
      </c>
      <c r="E5575" t="s">
        <v>1758</v>
      </c>
      <c r="F5575" t="s">
        <v>7639</v>
      </c>
      <c r="G5575" t="s">
        <v>422</v>
      </c>
      <c r="H5575" t="s">
        <v>1685</v>
      </c>
      <c r="I5575" t="s">
        <v>1686</v>
      </c>
      <c r="J5575">
        <v>1</v>
      </c>
      <c r="K5575">
        <v>1.6379999999999999</v>
      </c>
      <c r="L5575">
        <v>1.6379999999999999</v>
      </c>
      <c r="M5575">
        <v>1.8740000000000001</v>
      </c>
      <c r="N5575">
        <v>1.978</v>
      </c>
      <c r="O5575">
        <v>1.994</v>
      </c>
      <c r="P5575">
        <v>2.008</v>
      </c>
      <c r="Q5575">
        <v>2.0369999999999999</v>
      </c>
      <c r="R5575">
        <v>2.0640000000000001</v>
      </c>
      <c r="S5575">
        <v>2.09</v>
      </c>
      <c r="T5575">
        <v>2.1150000000000002</v>
      </c>
      <c r="U5575">
        <v>2.1360000000000001</v>
      </c>
      <c r="V5575">
        <v>2.157</v>
      </c>
      <c r="W5575">
        <v>2.177</v>
      </c>
      <c r="X5575">
        <v>2.198</v>
      </c>
      <c r="Y5575">
        <v>2.218</v>
      </c>
      <c r="Z5575">
        <v>2.238</v>
      </c>
      <c r="AA5575">
        <v>2.258</v>
      </c>
      <c r="AB5575">
        <v>2.2770000000000001</v>
      </c>
      <c r="AC5575">
        <v>2.2970000000000002</v>
      </c>
      <c r="AD5575">
        <v>2.3159999999999998</v>
      </c>
    </row>
    <row r="5576" spans="2:30" ht="15" customHeight="1" x14ac:dyDescent="0.45">
      <c r="B5576" t="s">
        <v>419</v>
      </c>
      <c r="C5576" t="s">
        <v>192</v>
      </c>
      <c r="D5576" t="s">
        <v>1760</v>
      </c>
      <c r="E5576" t="s">
        <v>1761</v>
      </c>
      <c r="F5576" t="s">
        <v>7640</v>
      </c>
      <c r="G5576" t="s">
        <v>422</v>
      </c>
      <c r="H5576" t="s">
        <v>1685</v>
      </c>
      <c r="I5576" t="s">
        <v>1686</v>
      </c>
      <c r="J5576">
        <v>1</v>
      </c>
      <c r="K5576">
        <v>1649.4549999999999</v>
      </c>
      <c r="L5576">
        <v>1543.4960000000001</v>
      </c>
      <c r="M5576">
        <v>1834.9490000000001</v>
      </c>
      <c r="N5576">
        <v>1973.192</v>
      </c>
      <c r="O5576">
        <v>2004.864</v>
      </c>
      <c r="P5576">
        <v>2036.4459999999999</v>
      </c>
      <c r="Q5576">
        <v>2088.723</v>
      </c>
      <c r="R5576">
        <v>2138.9659999999999</v>
      </c>
      <c r="S5576">
        <v>2186.3200000000002</v>
      </c>
      <c r="T5576">
        <v>2233.6889999999999</v>
      </c>
      <c r="U5576">
        <v>2275.9769999999999</v>
      </c>
      <c r="V5576">
        <v>2318.3719999999998</v>
      </c>
      <c r="W5576">
        <v>2360.8620000000001</v>
      </c>
      <c r="X5576">
        <v>2403.4340000000002</v>
      </c>
      <c r="Y5576">
        <v>2446.0770000000002</v>
      </c>
      <c r="Z5576">
        <v>2488.779</v>
      </c>
      <c r="AA5576">
        <v>2531.529</v>
      </c>
      <c r="AB5576">
        <v>2574.3130000000001</v>
      </c>
      <c r="AC5576">
        <v>2617.1219999999998</v>
      </c>
      <c r="AD5576">
        <v>2659.944</v>
      </c>
    </row>
    <row r="5577" spans="2:30" ht="15" customHeight="1" x14ac:dyDescent="0.45">
      <c r="B5577" t="s">
        <v>419</v>
      </c>
      <c r="C5577" t="s">
        <v>192</v>
      </c>
      <c r="D5577" t="s">
        <v>1763</v>
      </c>
      <c r="E5577" t="s">
        <v>1764</v>
      </c>
      <c r="F5577" t="s">
        <v>7641</v>
      </c>
      <c r="G5577" t="s">
        <v>422</v>
      </c>
      <c r="H5577" t="s">
        <v>1685</v>
      </c>
      <c r="I5577" t="s">
        <v>1686</v>
      </c>
      <c r="J5577">
        <v>1</v>
      </c>
      <c r="K5577">
        <v>0</v>
      </c>
      <c r="L5577">
        <v>0</v>
      </c>
      <c r="M5577">
        <v>0</v>
      </c>
      <c r="N5577">
        <v>0</v>
      </c>
      <c r="O5577">
        <v>0</v>
      </c>
      <c r="P5577">
        <v>0</v>
      </c>
      <c r="Q5577">
        <v>0</v>
      </c>
      <c r="R5577">
        <v>0</v>
      </c>
      <c r="S5577">
        <v>0</v>
      </c>
      <c r="T5577">
        <v>0</v>
      </c>
      <c r="U5577">
        <v>0</v>
      </c>
      <c r="V5577">
        <v>0</v>
      </c>
      <c r="W5577">
        <v>0</v>
      </c>
      <c r="X5577">
        <v>0</v>
      </c>
      <c r="Y5577">
        <v>0</v>
      </c>
      <c r="Z5577">
        <v>0</v>
      </c>
      <c r="AA5577">
        <v>0</v>
      </c>
      <c r="AB5577">
        <v>0</v>
      </c>
      <c r="AC5577">
        <v>0</v>
      </c>
      <c r="AD5577">
        <v>0</v>
      </c>
    </row>
    <row r="5578" spans="2:30" ht="15" customHeight="1" x14ac:dyDescent="0.45">
      <c r="B5578" t="s">
        <v>419</v>
      </c>
      <c r="C5578" t="s">
        <v>192</v>
      </c>
      <c r="D5578" t="s">
        <v>1766</v>
      </c>
      <c r="E5578" t="s">
        <v>1691</v>
      </c>
      <c r="F5578" t="s">
        <v>7617</v>
      </c>
      <c r="G5578" t="s">
        <v>422</v>
      </c>
      <c r="H5578" t="s">
        <v>1685</v>
      </c>
      <c r="I5578" t="s">
        <v>1686</v>
      </c>
      <c r="J5578">
        <v>1</v>
      </c>
      <c r="K5578">
        <v>42937.004999999997</v>
      </c>
      <c r="L5578">
        <v>39972.894</v>
      </c>
      <c r="M5578">
        <v>47161.006999999998</v>
      </c>
      <c r="N5578">
        <v>48233.921000000002</v>
      </c>
      <c r="O5578">
        <v>47663.53</v>
      </c>
      <c r="P5578">
        <v>47791.707000000002</v>
      </c>
      <c r="Q5578">
        <v>49275.875999999997</v>
      </c>
      <c r="R5578">
        <v>50896.870999999999</v>
      </c>
      <c r="S5578">
        <v>52355.53</v>
      </c>
      <c r="T5578">
        <v>53866.05</v>
      </c>
      <c r="U5578">
        <v>55465.29</v>
      </c>
      <c r="V5578">
        <v>57237.817999999999</v>
      </c>
      <c r="W5578">
        <v>59178.915000000001</v>
      </c>
      <c r="X5578">
        <v>61338.178999999996</v>
      </c>
      <c r="Y5578">
        <v>63721.038</v>
      </c>
      <c r="Z5578">
        <v>66384.278999999995</v>
      </c>
      <c r="AA5578">
        <v>69370.365999999995</v>
      </c>
      <c r="AB5578">
        <v>72742.676000000007</v>
      </c>
      <c r="AC5578">
        <v>76575.350000000006</v>
      </c>
      <c r="AD5578">
        <v>80433.002999999997</v>
      </c>
    </row>
    <row r="5579" spans="2:30" ht="15" customHeight="1" x14ac:dyDescent="0.45">
      <c r="B5579" t="s">
        <v>419</v>
      </c>
      <c r="C5579" t="s">
        <v>192</v>
      </c>
      <c r="D5579" t="s">
        <v>1767</v>
      </c>
      <c r="E5579" t="s">
        <v>1768</v>
      </c>
      <c r="F5579" t="s">
        <v>7642</v>
      </c>
      <c r="G5579" t="s">
        <v>422</v>
      </c>
      <c r="H5579" t="s">
        <v>1685</v>
      </c>
      <c r="I5579" t="s">
        <v>1686</v>
      </c>
      <c r="J5579">
        <v>1</v>
      </c>
      <c r="K5579">
        <v>29443.696</v>
      </c>
      <c r="L5579">
        <v>28005.871999999999</v>
      </c>
      <c r="M5579">
        <v>33519.074999999997</v>
      </c>
      <c r="N5579">
        <v>34176.673000000003</v>
      </c>
      <c r="O5579">
        <v>33170.572999999997</v>
      </c>
      <c r="P5579">
        <v>32743.955000000002</v>
      </c>
      <c r="Q5579">
        <v>33565.813999999998</v>
      </c>
      <c r="R5579">
        <v>34538.724000000002</v>
      </c>
      <c r="S5579">
        <v>35371.07</v>
      </c>
      <c r="T5579">
        <v>36232.254000000001</v>
      </c>
      <c r="U5579">
        <v>37162.347000000002</v>
      </c>
      <c r="V5579">
        <v>38246.281000000003</v>
      </c>
      <c r="W5579">
        <v>39479.815999999999</v>
      </c>
      <c r="X5579">
        <v>40913.029000000002</v>
      </c>
      <c r="Y5579">
        <v>42552.000999999997</v>
      </c>
      <c r="Z5579">
        <v>44452.589</v>
      </c>
      <c r="AA5579">
        <v>46657.432000000001</v>
      </c>
      <c r="AB5579">
        <v>49230.095999999998</v>
      </c>
      <c r="AC5579">
        <v>52244.862000000001</v>
      </c>
      <c r="AD5579">
        <v>55268.678</v>
      </c>
    </row>
    <row r="5580" spans="2:30" ht="15" customHeight="1" x14ac:dyDescent="0.45">
      <c r="B5580" t="s">
        <v>419</v>
      </c>
      <c r="C5580" t="s">
        <v>192</v>
      </c>
      <c r="D5580" t="s">
        <v>1770</v>
      </c>
      <c r="E5580" t="s">
        <v>1771</v>
      </c>
      <c r="F5580" t="s">
        <v>7643</v>
      </c>
      <c r="G5580" t="s">
        <v>422</v>
      </c>
      <c r="H5580" t="s">
        <v>1685</v>
      </c>
      <c r="I5580" t="s">
        <v>1686</v>
      </c>
      <c r="J5580">
        <v>1</v>
      </c>
      <c r="K5580">
        <v>495.238</v>
      </c>
      <c r="L5580">
        <v>484.52</v>
      </c>
      <c r="M5580">
        <v>472.24900000000002</v>
      </c>
      <c r="N5580">
        <v>454.66399999999999</v>
      </c>
      <c r="O5580">
        <v>463.9</v>
      </c>
      <c r="P5580">
        <v>509.44099999999997</v>
      </c>
      <c r="Q5580">
        <v>559.21799999999996</v>
      </c>
      <c r="R5580">
        <v>613.43499999999995</v>
      </c>
      <c r="S5580">
        <v>678.10400000000004</v>
      </c>
      <c r="T5580">
        <v>754.60400000000004</v>
      </c>
      <c r="U5580">
        <v>837.58299999999997</v>
      </c>
      <c r="V5580">
        <v>926.67499999999995</v>
      </c>
      <c r="W5580">
        <v>1021.415</v>
      </c>
      <c r="X5580">
        <v>1121.3409999999999</v>
      </c>
      <c r="Y5580">
        <v>1225.8330000000001</v>
      </c>
      <c r="Z5580">
        <v>1335.86</v>
      </c>
      <c r="AA5580">
        <v>1451.3019999999999</v>
      </c>
      <c r="AB5580">
        <v>1572.0329999999999</v>
      </c>
      <c r="AC5580">
        <v>1697.9860000000001</v>
      </c>
      <c r="AD5580">
        <v>1826.9159999999999</v>
      </c>
    </row>
    <row r="5581" spans="2:30" ht="15" customHeight="1" x14ac:dyDescent="0.45">
      <c r="B5581" t="s">
        <v>419</v>
      </c>
      <c r="C5581" t="s">
        <v>192</v>
      </c>
      <c r="D5581" t="s">
        <v>1773</v>
      </c>
      <c r="E5581" t="s">
        <v>1774</v>
      </c>
      <c r="F5581" t="s">
        <v>7644</v>
      </c>
      <c r="G5581" t="s">
        <v>422</v>
      </c>
      <c r="H5581" t="s">
        <v>1685</v>
      </c>
      <c r="I5581" t="s">
        <v>1686</v>
      </c>
      <c r="J5581">
        <v>1</v>
      </c>
      <c r="K5581">
        <v>1921.182</v>
      </c>
      <c r="L5581">
        <v>1978.2729999999999</v>
      </c>
      <c r="M5581">
        <v>2706.33</v>
      </c>
      <c r="N5581">
        <v>2725.7469999999998</v>
      </c>
      <c r="O5581">
        <v>2743.748</v>
      </c>
      <c r="P5581">
        <v>2766.3090000000002</v>
      </c>
      <c r="Q5581">
        <v>2794.2820000000002</v>
      </c>
      <c r="R5581">
        <v>2819.5949999999998</v>
      </c>
      <c r="S5581">
        <v>2841.6509999999998</v>
      </c>
      <c r="T5581">
        <v>2863.2159999999999</v>
      </c>
      <c r="U5581">
        <v>2884.4180000000001</v>
      </c>
      <c r="V5581">
        <v>2905.2550000000001</v>
      </c>
      <c r="W5581">
        <v>2925.7260000000001</v>
      </c>
      <c r="X5581">
        <v>2945.8290000000002</v>
      </c>
      <c r="Y5581">
        <v>2965.5630000000001</v>
      </c>
      <c r="Z5581">
        <v>2984.9279999999999</v>
      </c>
      <c r="AA5581">
        <v>3003.922</v>
      </c>
      <c r="AB5581">
        <v>3022.5450000000001</v>
      </c>
      <c r="AC5581">
        <v>3040.7950000000001</v>
      </c>
      <c r="AD5581">
        <v>3058.674</v>
      </c>
    </row>
    <row r="5582" spans="2:30" ht="15" customHeight="1" x14ac:dyDescent="0.45">
      <c r="B5582" t="s">
        <v>419</v>
      </c>
      <c r="C5582" t="s">
        <v>192</v>
      </c>
      <c r="D5582" t="s">
        <v>1776</v>
      </c>
      <c r="E5582" t="s">
        <v>1777</v>
      </c>
      <c r="F5582" t="s">
        <v>7645</v>
      </c>
      <c r="G5582" t="s">
        <v>422</v>
      </c>
      <c r="H5582" t="s">
        <v>1685</v>
      </c>
      <c r="I5582" t="s">
        <v>1686</v>
      </c>
      <c r="J5582">
        <v>1</v>
      </c>
      <c r="K5582">
        <v>11076.89</v>
      </c>
      <c r="L5582">
        <v>9504.23</v>
      </c>
      <c r="M5582">
        <v>10463.352999999999</v>
      </c>
      <c r="N5582">
        <v>10876.838</v>
      </c>
      <c r="O5582">
        <v>11285.308000000001</v>
      </c>
      <c r="P5582">
        <v>11772.002</v>
      </c>
      <c r="Q5582">
        <v>12356.561</v>
      </c>
      <c r="R5582">
        <v>12925.117</v>
      </c>
      <c r="S5582">
        <v>13464.705</v>
      </c>
      <c r="T5582">
        <v>14015.976000000001</v>
      </c>
      <c r="U5582">
        <v>14580.942999999999</v>
      </c>
      <c r="V5582">
        <v>15159.606</v>
      </c>
      <c r="W5582">
        <v>15751.958000000001</v>
      </c>
      <c r="X5582">
        <v>16357.98</v>
      </c>
      <c r="Y5582">
        <v>16977.641</v>
      </c>
      <c r="Z5582">
        <v>17610.901000000002</v>
      </c>
      <c r="AA5582">
        <v>18257.708999999999</v>
      </c>
      <c r="AB5582">
        <v>18918.002</v>
      </c>
      <c r="AC5582">
        <v>19591.705999999998</v>
      </c>
      <c r="AD5582">
        <v>20278.735000000001</v>
      </c>
    </row>
    <row r="5583" spans="2:30" ht="15" customHeight="1" x14ac:dyDescent="0.45">
      <c r="B5583" t="s">
        <v>419</v>
      </c>
      <c r="C5583" t="s">
        <v>192</v>
      </c>
      <c r="D5583" t="s">
        <v>1779</v>
      </c>
      <c r="E5583" t="s">
        <v>1780</v>
      </c>
      <c r="F5583" t="s">
        <v>7646</v>
      </c>
      <c r="G5583" t="s">
        <v>422</v>
      </c>
      <c r="H5583" t="s">
        <v>1685</v>
      </c>
      <c r="I5583" t="s">
        <v>1686</v>
      </c>
      <c r="J5583">
        <v>1</v>
      </c>
      <c r="K5583">
        <v>0</v>
      </c>
      <c r="L5583">
        <v>0</v>
      </c>
      <c r="M5583">
        <v>0</v>
      </c>
      <c r="N5583">
        <v>0</v>
      </c>
      <c r="O5583">
        <v>0</v>
      </c>
      <c r="P5583">
        <v>0</v>
      </c>
      <c r="Q5583">
        <v>0</v>
      </c>
      <c r="R5583">
        <v>0</v>
      </c>
      <c r="S5583">
        <v>0</v>
      </c>
      <c r="T5583">
        <v>0</v>
      </c>
      <c r="U5583">
        <v>0</v>
      </c>
      <c r="V5583">
        <v>0</v>
      </c>
      <c r="W5583">
        <v>0</v>
      </c>
      <c r="X5583">
        <v>0</v>
      </c>
      <c r="Y5583">
        <v>0</v>
      </c>
      <c r="Z5583">
        <v>0</v>
      </c>
      <c r="AA5583">
        <v>0</v>
      </c>
      <c r="AB5583">
        <v>0</v>
      </c>
      <c r="AC5583">
        <v>0</v>
      </c>
      <c r="AD5583">
        <v>0</v>
      </c>
    </row>
    <row r="5584" spans="2:30" ht="15" customHeight="1" x14ac:dyDescent="0.45">
      <c r="B5584" t="s">
        <v>419</v>
      </c>
      <c r="C5584" t="s">
        <v>192</v>
      </c>
      <c r="D5584" t="s">
        <v>1782</v>
      </c>
      <c r="E5584" t="s">
        <v>1697</v>
      </c>
      <c r="F5584" t="s">
        <v>7619</v>
      </c>
      <c r="G5584" t="s">
        <v>422</v>
      </c>
      <c r="H5584" t="s">
        <v>1685</v>
      </c>
      <c r="I5584" t="s">
        <v>1686</v>
      </c>
      <c r="J5584">
        <v>1</v>
      </c>
      <c r="K5584">
        <v>7404.3140000000003</v>
      </c>
      <c r="L5584">
        <v>7147.93</v>
      </c>
      <c r="M5584">
        <v>7001.1750000000002</v>
      </c>
      <c r="N5584">
        <v>6753.6639999999998</v>
      </c>
      <c r="O5584">
        <v>6886.5370000000003</v>
      </c>
      <c r="P5584">
        <v>7548.8450000000003</v>
      </c>
      <c r="Q5584">
        <v>8264.5689999999995</v>
      </c>
      <c r="R5584">
        <v>9039.0759999999991</v>
      </c>
      <c r="S5584">
        <v>9962.8960000000006</v>
      </c>
      <c r="T5584">
        <v>11055</v>
      </c>
      <c r="U5584">
        <v>12234.907999999999</v>
      </c>
      <c r="V5584">
        <v>13496.285</v>
      </c>
      <c r="W5584">
        <v>14832.485000000001</v>
      </c>
      <c r="X5584">
        <v>16236.275</v>
      </c>
      <c r="Y5584">
        <v>17698.248</v>
      </c>
      <c r="Z5584">
        <v>19231.596000000001</v>
      </c>
      <c r="AA5584">
        <v>20833.882000000001</v>
      </c>
      <c r="AB5584">
        <v>22502.595000000001</v>
      </c>
      <c r="AC5584">
        <v>24236.026999999998</v>
      </c>
      <c r="AD5584">
        <v>26000.758999999998</v>
      </c>
    </row>
    <row r="5585" spans="2:30" ht="15" customHeight="1" x14ac:dyDescent="0.45">
      <c r="B5585" t="s">
        <v>419</v>
      </c>
      <c r="C5585" t="s">
        <v>192</v>
      </c>
      <c r="D5585" t="s">
        <v>1783</v>
      </c>
      <c r="E5585" t="s">
        <v>1784</v>
      </c>
      <c r="F5585" t="s">
        <v>7647</v>
      </c>
      <c r="G5585" t="s">
        <v>422</v>
      </c>
      <c r="H5585" t="s">
        <v>1685</v>
      </c>
      <c r="I5585" t="s">
        <v>1686</v>
      </c>
      <c r="J5585">
        <v>1</v>
      </c>
      <c r="K5585">
        <v>0</v>
      </c>
      <c r="L5585">
        <v>0</v>
      </c>
      <c r="M5585">
        <v>0</v>
      </c>
      <c r="N5585">
        <v>0</v>
      </c>
      <c r="O5585">
        <v>0</v>
      </c>
      <c r="P5585">
        <v>0</v>
      </c>
      <c r="Q5585">
        <v>0</v>
      </c>
      <c r="R5585">
        <v>0</v>
      </c>
      <c r="S5585">
        <v>0</v>
      </c>
      <c r="T5585">
        <v>0</v>
      </c>
      <c r="U5585">
        <v>0</v>
      </c>
      <c r="V5585">
        <v>0</v>
      </c>
      <c r="W5585">
        <v>0</v>
      </c>
      <c r="X5585">
        <v>0</v>
      </c>
      <c r="Y5585">
        <v>0</v>
      </c>
      <c r="Z5585">
        <v>0</v>
      </c>
      <c r="AA5585">
        <v>0</v>
      </c>
      <c r="AB5585">
        <v>0</v>
      </c>
      <c r="AC5585">
        <v>0</v>
      </c>
      <c r="AD5585">
        <v>0</v>
      </c>
    </row>
    <row r="5586" spans="2:30" ht="15" customHeight="1" x14ac:dyDescent="0.45">
      <c r="B5586" t="s">
        <v>419</v>
      </c>
      <c r="C5586" t="s">
        <v>192</v>
      </c>
      <c r="D5586" t="s">
        <v>1786</v>
      </c>
      <c r="E5586" t="s">
        <v>1787</v>
      </c>
      <c r="F5586" t="s">
        <v>7648</v>
      </c>
      <c r="G5586" t="s">
        <v>422</v>
      </c>
      <c r="H5586" t="s">
        <v>1685</v>
      </c>
      <c r="I5586" t="s">
        <v>1686</v>
      </c>
      <c r="J5586">
        <v>1</v>
      </c>
      <c r="K5586">
        <v>7404.3140000000003</v>
      </c>
      <c r="L5586">
        <v>7147.93</v>
      </c>
      <c r="M5586">
        <v>7001.1750000000002</v>
      </c>
      <c r="N5586">
        <v>6753.6639999999998</v>
      </c>
      <c r="O5586">
        <v>6886.5370000000003</v>
      </c>
      <c r="P5586">
        <v>7548.8450000000003</v>
      </c>
      <c r="Q5586">
        <v>8264.5689999999995</v>
      </c>
      <c r="R5586">
        <v>9039.0759999999991</v>
      </c>
      <c r="S5586">
        <v>9962.8960000000006</v>
      </c>
      <c r="T5586">
        <v>11055</v>
      </c>
      <c r="U5586">
        <v>12234.907999999999</v>
      </c>
      <c r="V5586">
        <v>13496.285</v>
      </c>
      <c r="W5586">
        <v>14832.485000000001</v>
      </c>
      <c r="X5586">
        <v>16236.275</v>
      </c>
      <c r="Y5586">
        <v>17698.248</v>
      </c>
      <c r="Z5586">
        <v>19231.596000000001</v>
      </c>
      <c r="AA5586">
        <v>20833.882000000001</v>
      </c>
      <c r="AB5586">
        <v>22502.595000000001</v>
      </c>
      <c r="AC5586">
        <v>24236.026999999998</v>
      </c>
      <c r="AD5586">
        <v>26000.758999999998</v>
      </c>
    </row>
    <row r="5587" spans="2:30" ht="15" customHeight="1" x14ac:dyDescent="0.45">
      <c r="B5587" t="s">
        <v>419</v>
      </c>
      <c r="C5587" t="s">
        <v>192</v>
      </c>
      <c r="D5587" t="s">
        <v>1789</v>
      </c>
      <c r="E5587" t="s">
        <v>1790</v>
      </c>
      <c r="F5587" t="s">
        <v>7649</v>
      </c>
      <c r="G5587" t="s">
        <v>422</v>
      </c>
      <c r="H5587" t="s">
        <v>1685</v>
      </c>
      <c r="I5587" t="s">
        <v>1686</v>
      </c>
      <c r="J5587">
        <v>1</v>
      </c>
      <c r="K5587">
        <v>0</v>
      </c>
      <c r="L5587">
        <v>0</v>
      </c>
      <c r="M5587">
        <v>0</v>
      </c>
      <c r="N5587">
        <v>0</v>
      </c>
      <c r="O5587">
        <v>0</v>
      </c>
      <c r="P5587">
        <v>0</v>
      </c>
      <c r="Q5587">
        <v>0</v>
      </c>
      <c r="R5587">
        <v>0</v>
      </c>
      <c r="S5587">
        <v>0</v>
      </c>
      <c r="T5587">
        <v>0</v>
      </c>
      <c r="U5587">
        <v>0</v>
      </c>
      <c r="V5587">
        <v>0</v>
      </c>
      <c r="W5587">
        <v>0</v>
      </c>
      <c r="X5587">
        <v>0</v>
      </c>
      <c r="Y5587">
        <v>0</v>
      </c>
      <c r="Z5587">
        <v>0</v>
      </c>
      <c r="AA5587">
        <v>0</v>
      </c>
      <c r="AB5587">
        <v>0</v>
      </c>
      <c r="AC5587">
        <v>0</v>
      </c>
      <c r="AD5587">
        <v>0</v>
      </c>
    </row>
    <row r="5588" spans="2:30" ht="15" customHeight="1" x14ac:dyDescent="0.45">
      <c r="B5588" t="s">
        <v>419</v>
      </c>
      <c r="C5588" t="s">
        <v>192</v>
      </c>
      <c r="D5588" t="s">
        <v>1792</v>
      </c>
      <c r="E5588" t="s">
        <v>1793</v>
      </c>
      <c r="F5588" t="s">
        <v>7650</v>
      </c>
      <c r="G5588" t="s">
        <v>422</v>
      </c>
      <c r="H5588" t="s">
        <v>1685</v>
      </c>
      <c r="I5588" t="s">
        <v>1686</v>
      </c>
      <c r="J5588">
        <v>1</v>
      </c>
      <c r="K5588">
        <v>0</v>
      </c>
      <c r="L5588">
        <v>0</v>
      </c>
      <c r="M5588">
        <v>0</v>
      </c>
      <c r="N5588">
        <v>0</v>
      </c>
      <c r="O5588">
        <v>0</v>
      </c>
      <c r="P5588">
        <v>0</v>
      </c>
      <c r="Q5588">
        <v>0</v>
      </c>
      <c r="R5588">
        <v>0</v>
      </c>
      <c r="S5588">
        <v>0</v>
      </c>
      <c r="T5588">
        <v>0</v>
      </c>
      <c r="U5588">
        <v>0</v>
      </c>
      <c r="V5588">
        <v>0</v>
      </c>
      <c r="W5588">
        <v>0</v>
      </c>
      <c r="X5588">
        <v>0</v>
      </c>
      <c r="Y5588">
        <v>0</v>
      </c>
      <c r="Z5588">
        <v>0</v>
      </c>
      <c r="AA5588">
        <v>0</v>
      </c>
      <c r="AB5588">
        <v>0</v>
      </c>
      <c r="AC5588">
        <v>0</v>
      </c>
      <c r="AD5588">
        <v>0</v>
      </c>
    </row>
    <row r="5589" spans="2:30" ht="15" customHeight="1" x14ac:dyDescent="0.45">
      <c r="B5589" t="s">
        <v>419</v>
      </c>
      <c r="C5589" t="s">
        <v>192</v>
      </c>
      <c r="D5589" t="s">
        <v>1795</v>
      </c>
      <c r="E5589" t="s">
        <v>1796</v>
      </c>
      <c r="F5589" t="s">
        <v>7651</v>
      </c>
      <c r="G5589" t="s">
        <v>422</v>
      </c>
      <c r="H5589" t="s">
        <v>1685</v>
      </c>
      <c r="I5589" t="s">
        <v>1686</v>
      </c>
      <c r="J5589">
        <v>1</v>
      </c>
      <c r="K5589">
        <v>0</v>
      </c>
      <c r="L5589">
        <v>0</v>
      </c>
      <c r="M5589">
        <v>0</v>
      </c>
      <c r="N5589">
        <v>0</v>
      </c>
      <c r="O5589">
        <v>0</v>
      </c>
      <c r="P5589">
        <v>0</v>
      </c>
      <c r="Q5589">
        <v>0</v>
      </c>
      <c r="R5589">
        <v>0</v>
      </c>
      <c r="S5589">
        <v>0</v>
      </c>
      <c r="T5589">
        <v>0</v>
      </c>
      <c r="U5589">
        <v>0</v>
      </c>
      <c r="V5589">
        <v>0</v>
      </c>
      <c r="W5589">
        <v>0</v>
      </c>
      <c r="X5589">
        <v>0</v>
      </c>
      <c r="Y5589">
        <v>0</v>
      </c>
      <c r="Z5589">
        <v>0</v>
      </c>
      <c r="AA5589">
        <v>0</v>
      </c>
      <c r="AB5589">
        <v>0</v>
      </c>
      <c r="AC5589">
        <v>0</v>
      </c>
      <c r="AD5589">
        <v>0</v>
      </c>
    </row>
    <row r="5590" spans="2:30" ht="15" customHeight="1" x14ac:dyDescent="0.45">
      <c r="B5590" t="s">
        <v>419</v>
      </c>
      <c r="C5590" t="s">
        <v>192</v>
      </c>
      <c r="D5590" t="s">
        <v>1798</v>
      </c>
      <c r="E5590" t="s">
        <v>1700</v>
      </c>
      <c r="F5590" t="s">
        <v>7620</v>
      </c>
      <c r="G5590" t="s">
        <v>422</v>
      </c>
      <c r="H5590" t="s">
        <v>1685</v>
      </c>
      <c r="I5590" t="s">
        <v>1686</v>
      </c>
      <c r="J5590">
        <v>1</v>
      </c>
      <c r="K5590">
        <v>15214.834999999999</v>
      </c>
      <c r="L5590">
        <v>16168.272999999999</v>
      </c>
      <c r="M5590">
        <v>17468.254000000001</v>
      </c>
      <c r="N5590">
        <v>17210.601999999999</v>
      </c>
      <c r="O5590">
        <v>17931.196</v>
      </c>
      <c r="P5590">
        <v>19045.128000000001</v>
      </c>
      <c r="Q5590">
        <v>20275.214</v>
      </c>
      <c r="R5590">
        <v>21586.026999999998</v>
      </c>
      <c r="S5590">
        <v>23101.032999999999</v>
      </c>
      <c r="T5590">
        <v>24867.493999999999</v>
      </c>
      <c r="U5590">
        <v>26778.224999999999</v>
      </c>
      <c r="V5590">
        <v>28823.225999999999</v>
      </c>
      <c r="W5590">
        <v>30976.754000000001</v>
      </c>
      <c r="X5590">
        <v>33242.692000000003</v>
      </c>
      <c r="Y5590">
        <v>35613.048000000003</v>
      </c>
      <c r="Z5590">
        <v>38098.769</v>
      </c>
      <c r="AA5590">
        <v>40699.949999999997</v>
      </c>
      <c r="AB5590">
        <v>43420.855000000003</v>
      </c>
      <c r="AC5590">
        <v>46267.17</v>
      </c>
      <c r="AD5590">
        <v>49230.813000000002</v>
      </c>
    </row>
    <row r="5591" spans="2:30" ht="15" customHeight="1" x14ac:dyDescent="0.45">
      <c r="B5591" t="s">
        <v>419</v>
      </c>
      <c r="C5591" t="s">
        <v>192</v>
      </c>
      <c r="D5591" t="s">
        <v>1799</v>
      </c>
      <c r="E5591" t="s">
        <v>1800</v>
      </c>
      <c r="F5591" t="s">
        <v>7652</v>
      </c>
      <c r="G5591" t="s">
        <v>422</v>
      </c>
      <c r="H5591" t="s">
        <v>1685</v>
      </c>
      <c r="I5591" t="s">
        <v>1686</v>
      </c>
      <c r="J5591">
        <v>1</v>
      </c>
      <c r="K5591">
        <v>0</v>
      </c>
      <c r="L5591">
        <v>0</v>
      </c>
      <c r="M5591">
        <v>0</v>
      </c>
      <c r="N5591">
        <v>0</v>
      </c>
      <c r="O5591">
        <v>0</v>
      </c>
      <c r="P5591">
        <v>0</v>
      </c>
      <c r="Q5591">
        <v>0</v>
      </c>
      <c r="R5591">
        <v>0</v>
      </c>
      <c r="S5591">
        <v>0</v>
      </c>
      <c r="T5591">
        <v>0</v>
      </c>
      <c r="U5591">
        <v>0</v>
      </c>
      <c r="V5591">
        <v>0</v>
      </c>
      <c r="W5591">
        <v>0</v>
      </c>
      <c r="X5591">
        <v>0</v>
      </c>
      <c r="Y5591">
        <v>0</v>
      </c>
      <c r="Z5591">
        <v>0</v>
      </c>
      <c r="AA5591">
        <v>0</v>
      </c>
      <c r="AB5591">
        <v>0</v>
      </c>
      <c r="AC5591">
        <v>0</v>
      </c>
      <c r="AD5591">
        <v>0</v>
      </c>
    </row>
    <row r="5592" spans="2:30" ht="15" customHeight="1" x14ac:dyDescent="0.45">
      <c r="B5592" t="s">
        <v>419</v>
      </c>
      <c r="C5592" t="s">
        <v>192</v>
      </c>
      <c r="D5592" t="s">
        <v>1802</v>
      </c>
      <c r="E5592" t="s">
        <v>1803</v>
      </c>
      <c r="F5592" t="s">
        <v>7653</v>
      </c>
      <c r="G5592" t="s">
        <v>422</v>
      </c>
      <c r="H5592" t="s">
        <v>1685</v>
      </c>
      <c r="I5592" t="s">
        <v>1686</v>
      </c>
      <c r="J5592">
        <v>1</v>
      </c>
      <c r="K5592">
        <v>10010.589</v>
      </c>
      <c r="L5592">
        <v>9837.6170000000002</v>
      </c>
      <c r="M5592">
        <v>9543.0020000000004</v>
      </c>
      <c r="N5592">
        <v>9122.26</v>
      </c>
      <c r="O5592">
        <v>9684.2070000000003</v>
      </c>
      <c r="P5592">
        <v>10613.831</v>
      </c>
      <c r="Q5592">
        <v>11628.550999999999</v>
      </c>
      <c r="R5592">
        <v>12733.902</v>
      </c>
      <c r="S5592">
        <v>14057.061</v>
      </c>
      <c r="T5592">
        <v>15631.088</v>
      </c>
      <c r="U5592">
        <v>17348.161</v>
      </c>
      <c r="V5592">
        <v>19198.324000000001</v>
      </c>
      <c r="W5592">
        <v>21155.879000000001</v>
      </c>
      <c r="X5592">
        <v>23224.756000000001</v>
      </c>
      <c r="Y5592">
        <v>25397.007000000001</v>
      </c>
      <c r="Z5592">
        <v>27683.625</v>
      </c>
      <c r="AA5592">
        <v>30084.751</v>
      </c>
      <c r="AB5592">
        <v>32604.694</v>
      </c>
      <c r="AC5592">
        <v>35249.186000000002</v>
      </c>
      <c r="AD5592">
        <v>38010.19</v>
      </c>
    </row>
    <row r="5593" spans="2:30" ht="15" customHeight="1" x14ac:dyDescent="0.45">
      <c r="B5593" t="s">
        <v>419</v>
      </c>
      <c r="C5593" t="s">
        <v>192</v>
      </c>
      <c r="D5593" t="s">
        <v>1805</v>
      </c>
      <c r="E5593" t="s">
        <v>1806</v>
      </c>
      <c r="F5593" t="s">
        <v>7654</v>
      </c>
      <c r="G5593" t="s">
        <v>422</v>
      </c>
      <c r="H5593" t="s">
        <v>1685</v>
      </c>
      <c r="I5593" t="s">
        <v>1686</v>
      </c>
      <c r="J5593">
        <v>1</v>
      </c>
      <c r="K5593">
        <v>875.27200000000005</v>
      </c>
      <c r="L5593">
        <v>1064.7159999999999</v>
      </c>
      <c r="M5593">
        <v>1332.902</v>
      </c>
      <c r="N5593">
        <v>1360.3309999999999</v>
      </c>
      <c r="O5593">
        <v>1387.0129999999999</v>
      </c>
      <c r="P5593">
        <v>1418.011</v>
      </c>
      <c r="Q5593">
        <v>1454.232</v>
      </c>
      <c r="R5593">
        <v>1488.788</v>
      </c>
      <c r="S5593">
        <v>1521.0530000000001</v>
      </c>
      <c r="T5593">
        <v>1553.4179999999999</v>
      </c>
      <c r="U5593">
        <v>1585.9880000000001</v>
      </c>
      <c r="V5593">
        <v>1618.7570000000001</v>
      </c>
      <c r="W5593">
        <v>1651.7159999999999</v>
      </c>
      <c r="X5593">
        <v>1684.8589999999999</v>
      </c>
      <c r="Y5593">
        <v>1718.1769999999999</v>
      </c>
      <c r="Z5593">
        <v>1751.663</v>
      </c>
      <c r="AA5593">
        <v>1785.309</v>
      </c>
      <c r="AB5593">
        <v>1819.1079999999999</v>
      </c>
      <c r="AC5593">
        <v>1853.0509999999999</v>
      </c>
      <c r="AD5593">
        <v>1887.1320000000001</v>
      </c>
    </row>
    <row r="5594" spans="2:30" ht="15" customHeight="1" x14ac:dyDescent="0.45">
      <c r="B5594" t="s">
        <v>419</v>
      </c>
      <c r="C5594" t="s">
        <v>192</v>
      </c>
      <c r="D5594" t="s">
        <v>1808</v>
      </c>
      <c r="E5594" t="s">
        <v>1809</v>
      </c>
      <c r="F5594" t="s">
        <v>7655</v>
      </c>
      <c r="G5594" t="s">
        <v>422</v>
      </c>
      <c r="H5594" t="s">
        <v>1685</v>
      </c>
      <c r="I5594" t="s">
        <v>1686</v>
      </c>
      <c r="J5594">
        <v>1</v>
      </c>
      <c r="K5594">
        <v>4328.9740000000002</v>
      </c>
      <c r="L5594">
        <v>5265.94</v>
      </c>
      <c r="M5594">
        <v>6592.35</v>
      </c>
      <c r="N5594">
        <v>6728.01</v>
      </c>
      <c r="O5594">
        <v>6859.9750000000004</v>
      </c>
      <c r="P5594">
        <v>7013.2860000000001</v>
      </c>
      <c r="Q5594">
        <v>7192.4309999999996</v>
      </c>
      <c r="R5594">
        <v>7363.3370000000004</v>
      </c>
      <c r="S5594">
        <v>7522.9189999999999</v>
      </c>
      <c r="T5594">
        <v>7682.9880000000003</v>
      </c>
      <c r="U5594">
        <v>7844.076</v>
      </c>
      <c r="V5594">
        <v>8006.1459999999997</v>
      </c>
      <c r="W5594">
        <v>8169.1589999999997</v>
      </c>
      <c r="X5594">
        <v>8333.0769999999993</v>
      </c>
      <c r="Y5594">
        <v>8497.8639999999996</v>
      </c>
      <c r="Z5594">
        <v>8663.4809999999998</v>
      </c>
      <c r="AA5594">
        <v>8829.89</v>
      </c>
      <c r="AB5594">
        <v>8997.0540000000001</v>
      </c>
      <c r="AC5594">
        <v>9164.9339999999993</v>
      </c>
      <c r="AD5594">
        <v>9333.4920000000002</v>
      </c>
    </row>
    <row r="5595" spans="2:30" ht="15" customHeight="1" x14ac:dyDescent="0.45">
      <c r="B5595" t="s">
        <v>419</v>
      </c>
      <c r="C5595" t="s">
        <v>192</v>
      </c>
      <c r="D5595" t="s">
        <v>1811</v>
      </c>
      <c r="E5595" t="s">
        <v>1812</v>
      </c>
      <c r="F5595" t="s">
        <v>7656</v>
      </c>
      <c r="G5595" t="s">
        <v>422</v>
      </c>
      <c r="H5595" t="s">
        <v>1685</v>
      </c>
      <c r="I5595" t="s">
        <v>1686</v>
      </c>
      <c r="J5595">
        <v>1</v>
      </c>
      <c r="K5595">
        <v>0</v>
      </c>
      <c r="L5595">
        <v>0</v>
      </c>
      <c r="M5595">
        <v>0</v>
      </c>
      <c r="N5595">
        <v>0</v>
      </c>
      <c r="O5595">
        <v>0</v>
      </c>
      <c r="P5595">
        <v>0</v>
      </c>
      <c r="Q5595">
        <v>0</v>
      </c>
      <c r="R5595">
        <v>0</v>
      </c>
      <c r="S5595">
        <v>0</v>
      </c>
      <c r="T5595">
        <v>0</v>
      </c>
      <c r="U5595">
        <v>0</v>
      </c>
      <c r="V5595">
        <v>0</v>
      </c>
      <c r="W5595">
        <v>0</v>
      </c>
      <c r="X5595">
        <v>0</v>
      </c>
      <c r="Y5595">
        <v>0</v>
      </c>
      <c r="Z5595">
        <v>0</v>
      </c>
      <c r="AA5595">
        <v>0</v>
      </c>
      <c r="AB5595">
        <v>0</v>
      </c>
      <c r="AC5595">
        <v>0</v>
      </c>
      <c r="AD5595">
        <v>0</v>
      </c>
    </row>
    <row r="5596" spans="2:30" ht="15" customHeight="1" x14ac:dyDescent="0.45">
      <c r="B5596" t="s">
        <v>419</v>
      </c>
      <c r="C5596" t="s">
        <v>192</v>
      </c>
      <c r="D5596" t="s">
        <v>1814</v>
      </c>
      <c r="E5596" t="s">
        <v>1703</v>
      </c>
      <c r="F5596" t="s">
        <v>7621</v>
      </c>
      <c r="G5596" t="s">
        <v>422</v>
      </c>
      <c r="H5596" t="s">
        <v>1685</v>
      </c>
      <c r="I5596" t="s">
        <v>1686</v>
      </c>
      <c r="J5596">
        <v>1</v>
      </c>
      <c r="K5596">
        <v>5389.2640000000001</v>
      </c>
      <c r="L5596">
        <v>6059.357</v>
      </c>
      <c r="M5596">
        <v>7304.8469999999998</v>
      </c>
      <c r="N5596">
        <v>7485.0290000000005</v>
      </c>
      <c r="O5596">
        <v>7660.826</v>
      </c>
      <c r="P5596">
        <v>7867.7740000000003</v>
      </c>
      <c r="Q5596">
        <v>8112.866</v>
      </c>
      <c r="R5596">
        <v>8347.6450000000004</v>
      </c>
      <c r="S5596">
        <v>8567.366</v>
      </c>
      <c r="T5596">
        <v>8788.9699999999993</v>
      </c>
      <c r="U5596">
        <v>9013.2360000000008</v>
      </c>
      <c r="V5596">
        <v>9240.1190000000006</v>
      </c>
      <c r="W5596">
        <v>9469.5740000000005</v>
      </c>
      <c r="X5596">
        <v>9701.5529999999999</v>
      </c>
      <c r="Y5596">
        <v>9936.0069999999996</v>
      </c>
      <c r="Z5596">
        <v>10172.888000000001</v>
      </c>
      <c r="AA5596">
        <v>10412.143</v>
      </c>
      <c r="AB5596">
        <v>10653.721</v>
      </c>
      <c r="AC5596">
        <v>10897.566999999999</v>
      </c>
      <c r="AD5596">
        <v>11143.626</v>
      </c>
    </row>
    <row r="5597" spans="2:30" ht="15" customHeight="1" x14ac:dyDescent="0.45">
      <c r="B5597" t="s">
        <v>419</v>
      </c>
      <c r="C5597" t="s">
        <v>192</v>
      </c>
      <c r="D5597" t="s">
        <v>1815</v>
      </c>
      <c r="E5597" t="s">
        <v>1816</v>
      </c>
      <c r="F5597" t="s">
        <v>7657</v>
      </c>
      <c r="G5597" t="s">
        <v>422</v>
      </c>
      <c r="H5597" t="s">
        <v>1685</v>
      </c>
      <c r="I5597" t="s">
        <v>1686</v>
      </c>
      <c r="J5597">
        <v>1</v>
      </c>
      <c r="K5597">
        <v>0</v>
      </c>
      <c r="L5597">
        <v>0</v>
      </c>
      <c r="M5597">
        <v>0</v>
      </c>
      <c r="N5597">
        <v>0</v>
      </c>
      <c r="O5597">
        <v>0</v>
      </c>
      <c r="P5597">
        <v>0</v>
      </c>
      <c r="Q5597">
        <v>0</v>
      </c>
      <c r="R5597">
        <v>0</v>
      </c>
      <c r="S5597">
        <v>0</v>
      </c>
      <c r="T5597">
        <v>0</v>
      </c>
      <c r="U5597">
        <v>0</v>
      </c>
      <c r="V5597">
        <v>0</v>
      </c>
      <c r="W5597">
        <v>0</v>
      </c>
      <c r="X5597">
        <v>0</v>
      </c>
      <c r="Y5597">
        <v>0</v>
      </c>
      <c r="Z5597">
        <v>0</v>
      </c>
      <c r="AA5597">
        <v>0</v>
      </c>
      <c r="AB5597">
        <v>0</v>
      </c>
      <c r="AC5597">
        <v>0</v>
      </c>
      <c r="AD5597">
        <v>0</v>
      </c>
    </row>
    <row r="5598" spans="2:30" ht="15" customHeight="1" x14ac:dyDescent="0.45">
      <c r="B5598" t="s">
        <v>419</v>
      </c>
      <c r="C5598" t="s">
        <v>192</v>
      </c>
      <c r="D5598" t="s">
        <v>1818</v>
      </c>
      <c r="E5598" t="s">
        <v>1819</v>
      </c>
      <c r="F5598" t="s">
        <v>7658</v>
      </c>
      <c r="G5598" t="s">
        <v>422</v>
      </c>
      <c r="H5598" t="s">
        <v>1685</v>
      </c>
      <c r="I5598" t="s">
        <v>1686</v>
      </c>
      <c r="J5598">
        <v>1</v>
      </c>
      <c r="K5598">
        <v>0</v>
      </c>
      <c r="L5598">
        <v>0</v>
      </c>
      <c r="M5598">
        <v>0</v>
      </c>
      <c r="N5598">
        <v>0</v>
      </c>
      <c r="O5598">
        <v>0</v>
      </c>
      <c r="P5598">
        <v>0</v>
      </c>
      <c r="Q5598">
        <v>0</v>
      </c>
      <c r="R5598">
        <v>0</v>
      </c>
      <c r="S5598">
        <v>0</v>
      </c>
      <c r="T5598">
        <v>0</v>
      </c>
      <c r="U5598">
        <v>0</v>
      </c>
      <c r="V5598">
        <v>0</v>
      </c>
      <c r="W5598">
        <v>0</v>
      </c>
      <c r="X5598">
        <v>0</v>
      </c>
      <c r="Y5598">
        <v>0</v>
      </c>
      <c r="Z5598">
        <v>0</v>
      </c>
      <c r="AA5598">
        <v>0</v>
      </c>
      <c r="AB5598">
        <v>0</v>
      </c>
      <c r="AC5598">
        <v>0</v>
      </c>
      <c r="AD5598">
        <v>0</v>
      </c>
    </row>
    <row r="5599" spans="2:30" ht="15" customHeight="1" x14ac:dyDescent="0.45">
      <c r="B5599" t="s">
        <v>419</v>
      </c>
      <c r="C5599" t="s">
        <v>192</v>
      </c>
      <c r="D5599" t="s">
        <v>1821</v>
      </c>
      <c r="E5599" t="s">
        <v>1822</v>
      </c>
      <c r="F5599" t="s">
        <v>7659</v>
      </c>
      <c r="G5599" t="s">
        <v>422</v>
      </c>
      <c r="H5599" t="s">
        <v>1685</v>
      </c>
      <c r="I5599" t="s">
        <v>1686</v>
      </c>
      <c r="J5599">
        <v>1</v>
      </c>
      <c r="K5599">
        <v>3107.4549999999999</v>
      </c>
      <c r="L5599">
        <v>3427.6979999999999</v>
      </c>
      <c r="M5599">
        <v>4102.9210000000003</v>
      </c>
      <c r="N5599">
        <v>4179.0079999999998</v>
      </c>
      <c r="O5599">
        <v>4252.4840000000004</v>
      </c>
      <c r="P5599">
        <v>4338.8559999999998</v>
      </c>
      <c r="Q5599">
        <v>4440.8180000000002</v>
      </c>
      <c r="R5599">
        <v>4537.2790000000005</v>
      </c>
      <c r="S5599">
        <v>4626.3739999999998</v>
      </c>
      <c r="T5599">
        <v>4715.3950000000004</v>
      </c>
      <c r="U5599">
        <v>4804.6670000000004</v>
      </c>
      <c r="V5599">
        <v>4894.165</v>
      </c>
      <c r="W5599">
        <v>4983.8620000000001</v>
      </c>
      <c r="X5599">
        <v>5073.7340000000004</v>
      </c>
      <c r="Y5599">
        <v>5163.7550000000001</v>
      </c>
      <c r="Z5599">
        <v>5253.9</v>
      </c>
      <c r="AA5599">
        <v>5344.1450000000004</v>
      </c>
      <c r="AB5599">
        <v>5434.4660000000003</v>
      </c>
      <c r="AC5599">
        <v>5524.8370000000004</v>
      </c>
      <c r="AD5599">
        <v>5615.2340000000004</v>
      </c>
    </row>
    <row r="5600" spans="2:30" ht="15" customHeight="1" x14ac:dyDescent="0.45">
      <c r="B5600" t="s">
        <v>419</v>
      </c>
      <c r="C5600" t="s">
        <v>192</v>
      </c>
      <c r="D5600" t="s">
        <v>1824</v>
      </c>
      <c r="E5600" t="s">
        <v>1825</v>
      </c>
      <c r="F5600" t="s">
        <v>7660</v>
      </c>
      <c r="G5600" t="s">
        <v>422</v>
      </c>
      <c r="H5600" t="s">
        <v>1685</v>
      </c>
      <c r="I5600" t="s">
        <v>1686</v>
      </c>
      <c r="J5600">
        <v>1</v>
      </c>
      <c r="K5600">
        <v>2281.8090000000002</v>
      </c>
      <c r="L5600">
        <v>2631.6590000000001</v>
      </c>
      <c r="M5600">
        <v>3201.9259999999999</v>
      </c>
      <c r="N5600">
        <v>3306.0210000000002</v>
      </c>
      <c r="O5600">
        <v>3408.3420000000001</v>
      </c>
      <c r="P5600">
        <v>3528.9180000000001</v>
      </c>
      <c r="Q5600">
        <v>3672.0479999999998</v>
      </c>
      <c r="R5600">
        <v>3810.3670000000002</v>
      </c>
      <c r="S5600">
        <v>3940.9920000000002</v>
      </c>
      <c r="T5600">
        <v>4073.5749999999998</v>
      </c>
      <c r="U5600">
        <v>4208.5680000000002</v>
      </c>
      <c r="V5600">
        <v>4345.9539999999997</v>
      </c>
      <c r="W5600">
        <v>4485.7120000000004</v>
      </c>
      <c r="X5600">
        <v>4627.8190000000004</v>
      </c>
      <c r="Y5600">
        <v>4772.2529999999997</v>
      </c>
      <c r="Z5600">
        <v>4918.9880000000003</v>
      </c>
      <c r="AA5600">
        <v>5067.9979999999996</v>
      </c>
      <c r="AB5600">
        <v>5219.2550000000001</v>
      </c>
      <c r="AC5600">
        <v>5372.73</v>
      </c>
      <c r="AD5600">
        <v>5528.3919999999998</v>
      </c>
    </row>
    <row r="5601" spans="2:30" ht="15" customHeight="1" x14ac:dyDescent="0.45">
      <c r="B5601" t="s">
        <v>419</v>
      </c>
      <c r="C5601" t="s">
        <v>192</v>
      </c>
      <c r="D5601" t="s">
        <v>1827</v>
      </c>
      <c r="E5601" t="s">
        <v>1828</v>
      </c>
      <c r="F5601" t="s">
        <v>7661</v>
      </c>
      <c r="G5601" t="s">
        <v>422</v>
      </c>
      <c r="H5601" t="s">
        <v>1685</v>
      </c>
      <c r="I5601" t="s">
        <v>1686</v>
      </c>
      <c r="J5601">
        <v>1</v>
      </c>
      <c r="K5601">
        <v>0</v>
      </c>
      <c r="L5601">
        <v>0</v>
      </c>
      <c r="M5601">
        <v>0</v>
      </c>
      <c r="N5601">
        <v>0</v>
      </c>
      <c r="O5601">
        <v>0</v>
      </c>
      <c r="P5601">
        <v>0</v>
      </c>
      <c r="Q5601">
        <v>0</v>
      </c>
      <c r="R5601">
        <v>0</v>
      </c>
      <c r="S5601">
        <v>0</v>
      </c>
      <c r="T5601">
        <v>0</v>
      </c>
      <c r="U5601">
        <v>0</v>
      </c>
      <c r="V5601">
        <v>0</v>
      </c>
      <c r="W5601">
        <v>0</v>
      </c>
      <c r="X5601">
        <v>0</v>
      </c>
      <c r="Y5601">
        <v>0</v>
      </c>
      <c r="Z5601">
        <v>0</v>
      </c>
      <c r="AA5601">
        <v>0</v>
      </c>
      <c r="AB5601">
        <v>0</v>
      </c>
      <c r="AC5601">
        <v>0</v>
      </c>
      <c r="AD5601">
        <v>0</v>
      </c>
    </row>
    <row r="5602" spans="2:30" ht="15" customHeight="1" x14ac:dyDescent="0.45">
      <c r="B5602" t="s">
        <v>419</v>
      </c>
      <c r="C5602" t="s">
        <v>192</v>
      </c>
      <c r="D5602" t="s">
        <v>1830</v>
      </c>
      <c r="E5602" t="s">
        <v>1706</v>
      </c>
      <c r="F5602" t="s">
        <v>7622</v>
      </c>
      <c r="G5602" t="s">
        <v>422</v>
      </c>
      <c r="H5602" t="s">
        <v>1685</v>
      </c>
      <c r="I5602" t="s">
        <v>1686</v>
      </c>
      <c r="J5602">
        <v>1</v>
      </c>
      <c r="K5602">
        <v>659.322</v>
      </c>
      <c r="L5602">
        <v>771.90700000000004</v>
      </c>
      <c r="M5602">
        <v>857.73800000000006</v>
      </c>
      <c r="N5602">
        <v>889.11699999999996</v>
      </c>
      <c r="O5602">
        <v>920.298</v>
      </c>
      <c r="P5602">
        <v>957.94299999999998</v>
      </c>
      <c r="Q5602">
        <v>1003.823</v>
      </c>
      <c r="R5602">
        <v>1048.83</v>
      </c>
      <c r="S5602">
        <v>1091.8589999999999</v>
      </c>
      <c r="T5602">
        <v>1136.079</v>
      </c>
      <c r="U5602">
        <v>1181.4929999999999</v>
      </c>
      <c r="V5602">
        <v>1228.1030000000001</v>
      </c>
      <c r="W5602">
        <v>1275.9059999999999</v>
      </c>
      <c r="X5602">
        <v>1324.8989999999999</v>
      </c>
      <c r="Y5602">
        <v>1375.079</v>
      </c>
      <c r="Z5602">
        <v>1426.4359999999999</v>
      </c>
      <c r="AA5602">
        <v>1478.963</v>
      </c>
      <c r="AB5602">
        <v>1532.6469999999999</v>
      </c>
      <c r="AC5602">
        <v>1587.4749999999999</v>
      </c>
      <c r="AD5602">
        <v>1643.43</v>
      </c>
    </row>
    <row r="5603" spans="2:30" ht="15" customHeight="1" x14ac:dyDescent="0.45">
      <c r="B5603" t="s">
        <v>419</v>
      </c>
      <c r="C5603" t="s">
        <v>192</v>
      </c>
      <c r="D5603" t="s">
        <v>1831</v>
      </c>
      <c r="E5603" t="s">
        <v>1832</v>
      </c>
      <c r="F5603" t="s">
        <v>7662</v>
      </c>
      <c r="G5603" t="s">
        <v>422</v>
      </c>
      <c r="H5603" t="s">
        <v>1685</v>
      </c>
      <c r="I5603" t="s">
        <v>1686</v>
      </c>
      <c r="J5603">
        <v>1</v>
      </c>
      <c r="K5603">
        <v>0</v>
      </c>
      <c r="L5603">
        <v>0</v>
      </c>
      <c r="M5603">
        <v>0</v>
      </c>
      <c r="N5603">
        <v>0</v>
      </c>
      <c r="O5603">
        <v>0</v>
      </c>
      <c r="P5603">
        <v>0</v>
      </c>
      <c r="Q5603">
        <v>0</v>
      </c>
      <c r="R5603">
        <v>0</v>
      </c>
      <c r="S5603">
        <v>0</v>
      </c>
      <c r="T5603">
        <v>0</v>
      </c>
      <c r="U5603">
        <v>0</v>
      </c>
      <c r="V5603">
        <v>0</v>
      </c>
      <c r="W5603">
        <v>0</v>
      </c>
      <c r="X5603">
        <v>0</v>
      </c>
      <c r="Y5603">
        <v>0</v>
      </c>
      <c r="Z5603">
        <v>0</v>
      </c>
      <c r="AA5603">
        <v>0</v>
      </c>
      <c r="AB5603">
        <v>0</v>
      </c>
      <c r="AC5603">
        <v>0</v>
      </c>
      <c r="AD5603">
        <v>0</v>
      </c>
    </row>
    <row r="5604" spans="2:30" ht="15" customHeight="1" x14ac:dyDescent="0.45">
      <c r="B5604" t="s">
        <v>419</v>
      </c>
      <c r="C5604" t="s">
        <v>192</v>
      </c>
      <c r="D5604" t="s">
        <v>1834</v>
      </c>
      <c r="E5604" t="s">
        <v>1835</v>
      </c>
      <c r="F5604" t="s">
        <v>7663</v>
      </c>
      <c r="G5604" t="s">
        <v>422</v>
      </c>
      <c r="H5604" t="s">
        <v>1685</v>
      </c>
      <c r="I5604" t="s">
        <v>1686</v>
      </c>
      <c r="J5604">
        <v>1</v>
      </c>
      <c r="K5604">
        <v>0</v>
      </c>
      <c r="L5604">
        <v>0</v>
      </c>
      <c r="M5604">
        <v>0</v>
      </c>
      <c r="N5604">
        <v>0</v>
      </c>
      <c r="O5604">
        <v>0</v>
      </c>
      <c r="P5604">
        <v>0</v>
      </c>
      <c r="Q5604">
        <v>0</v>
      </c>
      <c r="R5604">
        <v>0</v>
      </c>
      <c r="S5604">
        <v>0</v>
      </c>
      <c r="T5604">
        <v>0</v>
      </c>
      <c r="U5604">
        <v>0</v>
      </c>
      <c r="V5604">
        <v>0</v>
      </c>
      <c r="W5604">
        <v>0</v>
      </c>
      <c r="X5604">
        <v>0</v>
      </c>
      <c r="Y5604">
        <v>0</v>
      </c>
      <c r="Z5604">
        <v>0</v>
      </c>
      <c r="AA5604">
        <v>0</v>
      </c>
      <c r="AB5604">
        <v>0</v>
      </c>
      <c r="AC5604">
        <v>0</v>
      </c>
      <c r="AD5604">
        <v>0</v>
      </c>
    </row>
    <row r="5605" spans="2:30" ht="15" customHeight="1" x14ac:dyDescent="0.45">
      <c r="B5605" t="s">
        <v>419</v>
      </c>
      <c r="C5605" t="s">
        <v>192</v>
      </c>
      <c r="D5605" t="s">
        <v>1837</v>
      </c>
      <c r="E5605" t="s">
        <v>1838</v>
      </c>
      <c r="F5605" t="s">
        <v>7664</v>
      </c>
      <c r="G5605" t="s">
        <v>422</v>
      </c>
      <c r="H5605" t="s">
        <v>1685</v>
      </c>
      <c r="I5605" t="s">
        <v>1686</v>
      </c>
      <c r="J5605">
        <v>1</v>
      </c>
      <c r="K5605">
        <v>3</v>
      </c>
      <c r="L5605">
        <v>3.181</v>
      </c>
      <c r="M5605">
        <v>3.6320000000000001</v>
      </c>
      <c r="N5605">
        <v>3.7050000000000001</v>
      </c>
      <c r="O5605">
        <v>3.7759999999999998</v>
      </c>
      <c r="P5605">
        <v>3.859</v>
      </c>
      <c r="Q5605">
        <v>3.9569999999999999</v>
      </c>
      <c r="R5605">
        <v>4.0510000000000002</v>
      </c>
      <c r="S5605">
        <v>4.1369999999999996</v>
      </c>
      <c r="T5605">
        <v>4.2240000000000002</v>
      </c>
      <c r="U5605">
        <v>4.3120000000000003</v>
      </c>
      <c r="V5605">
        <v>4.399</v>
      </c>
      <c r="W5605">
        <v>4.4880000000000004</v>
      </c>
      <c r="X5605">
        <v>4.5759999999999996</v>
      </c>
      <c r="Y5605">
        <v>4.665</v>
      </c>
      <c r="Z5605">
        <v>4.7549999999999999</v>
      </c>
      <c r="AA5605">
        <v>4.8449999999999998</v>
      </c>
      <c r="AB5605">
        <v>4.9349999999999996</v>
      </c>
      <c r="AC5605">
        <v>5.0259999999999998</v>
      </c>
      <c r="AD5605">
        <v>5.117</v>
      </c>
    </row>
    <row r="5606" spans="2:30" ht="15" customHeight="1" x14ac:dyDescent="0.45">
      <c r="B5606" t="s">
        <v>419</v>
      </c>
      <c r="C5606" t="s">
        <v>192</v>
      </c>
      <c r="D5606" t="s">
        <v>1840</v>
      </c>
      <c r="E5606" t="s">
        <v>1841</v>
      </c>
      <c r="F5606" t="s">
        <v>7665</v>
      </c>
      <c r="G5606" t="s">
        <v>422</v>
      </c>
      <c r="H5606" t="s">
        <v>1685</v>
      </c>
      <c r="I5606" t="s">
        <v>1686</v>
      </c>
      <c r="J5606">
        <v>1</v>
      </c>
      <c r="K5606">
        <v>4</v>
      </c>
      <c r="L5606">
        <v>4.3959999999999999</v>
      </c>
      <c r="M5606">
        <v>5.07</v>
      </c>
      <c r="N5606">
        <v>5.234</v>
      </c>
      <c r="O5606">
        <v>5.3959999999999999</v>
      </c>
      <c r="P5606">
        <v>5.5869999999999997</v>
      </c>
      <c r="Q5606">
        <v>5.8140000000000001</v>
      </c>
      <c r="R5606">
        <v>6.0330000000000004</v>
      </c>
      <c r="S5606">
        <v>6.24</v>
      </c>
      <c r="T5606">
        <v>6.45</v>
      </c>
      <c r="U5606">
        <v>6.6630000000000003</v>
      </c>
      <c r="V5606">
        <v>6.8810000000000002</v>
      </c>
      <c r="W5606">
        <v>7.1020000000000003</v>
      </c>
      <c r="X5606">
        <v>7.327</v>
      </c>
      <c r="Y5606">
        <v>7.556</v>
      </c>
      <c r="Z5606">
        <v>7.7880000000000003</v>
      </c>
      <c r="AA5606">
        <v>8.0239999999999991</v>
      </c>
      <c r="AB5606">
        <v>8.2629999999999999</v>
      </c>
      <c r="AC5606">
        <v>8.5060000000000002</v>
      </c>
      <c r="AD5606">
        <v>8.7530000000000001</v>
      </c>
    </row>
    <row r="5607" spans="2:30" ht="15" customHeight="1" x14ac:dyDescent="0.45">
      <c r="B5607" t="s">
        <v>419</v>
      </c>
      <c r="C5607" t="s">
        <v>192</v>
      </c>
      <c r="D5607" t="s">
        <v>1843</v>
      </c>
      <c r="E5607" t="s">
        <v>1844</v>
      </c>
      <c r="F5607" t="s">
        <v>7666</v>
      </c>
      <c r="G5607" t="s">
        <v>422</v>
      </c>
      <c r="H5607" t="s">
        <v>1685</v>
      </c>
      <c r="I5607" t="s">
        <v>1686</v>
      </c>
      <c r="J5607">
        <v>1</v>
      </c>
      <c r="K5607">
        <v>0</v>
      </c>
      <c r="L5607">
        <v>0</v>
      </c>
      <c r="M5607">
        <v>0</v>
      </c>
      <c r="N5607">
        <v>0</v>
      </c>
      <c r="O5607">
        <v>0</v>
      </c>
      <c r="P5607">
        <v>0</v>
      </c>
      <c r="Q5607">
        <v>0</v>
      </c>
      <c r="R5607">
        <v>0</v>
      </c>
      <c r="S5607">
        <v>0</v>
      </c>
      <c r="T5607">
        <v>0</v>
      </c>
      <c r="U5607">
        <v>0</v>
      </c>
      <c r="V5607">
        <v>0</v>
      </c>
      <c r="W5607">
        <v>0</v>
      </c>
      <c r="X5607">
        <v>0</v>
      </c>
      <c r="Y5607">
        <v>0</v>
      </c>
      <c r="Z5607">
        <v>0</v>
      </c>
      <c r="AA5607">
        <v>0</v>
      </c>
      <c r="AB5607">
        <v>0</v>
      </c>
      <c r="AC5607">
        <v>0</v>
      </c>
      <c r="AD5607">
        <v>0</v>
      </c>
    </row>
    <row r="5608" spans="2:30" ht="15" customHeight="1" x14ac:dyDescent="0.45">
      <c r="B5608" t="s">
        <v>419</v>
      </c>
      <c r="C5608" t="s">
        <v>192</v>
      </c>
      <c r="D5608" t="s">
        <v>1846</v>
      </c>
      <c r="E5608" t="s">
        <v>1694</v>
      </c>
      <c r="F5608" t="s">
        <v>7618</v>
      </c>
      <c r="G5608" t="s">
        <v>422</v>
      </c>
      <c r="H5608" t="s">
        <v>1685</v>
      </c>
      <c r="I5608" t="s">
        <v>1686</v>
      </c>
      <c r="J5608">
        <v>1</v>
      </c>
      <c r="K5608">
        <v>7688.0550000000003</v>
      </c>
      <c r="L5608">
        <v>7382.1220000000003</v>
      </c>
      <c r="M5608">
        <v>7820.5169999999998</v>
      </c>
      <c r="N5608">
        <v>9963.2890000000007</v>
      </c>
      <c r="O5608">
        <v>9996.473</v>
      </c>
      <c r="P5608">
        <v>10040.493</v>
      </c>
      <c r="Q5608">
        <v>10104.35</v>
      </c>
      <c r="R5608">
        <v>10170.476000000001</v>
      </c>
      <c r="S5608">
        <v>10233.127</v>
      </c>
      <c r="T5608">
        <v>10301.992</v>
      </c>
      <c r="U5608">
        <v>10378.269</v>
      </c>
      <c r="V5608">
        <v>10461.94</v>
      </c>
      <c r="W5608">
        <v>10553.672</v>
      </c>
      <c r="X5608">
        <v>10653.630999999999</v>
      </c>
      <c r="Y5608">
        <v>10762.258</v>
      </c>
      <c r="Z5608">
        <v>10879.782999999999</v>
      </c>
      <c r="AA5608">
        <v>11006.638999999999</v>
      </c>
      <c r="AB5608">
        <v>11143.370999999999</v>
      </c>
      <c r="AC5608">
        <v>11290.245000000001</v>
      </c>
      <c r="AD5608">
        <v>11447.72</v>
      </c>
    </row>
    <row r="5609" spans="2:30" ht="15" customHeight="1" x14ac:dyDescent="0.45">
      <c r="B5609" t="s">
        <v>419</v>
      </c>
      <c r="C5609" t="s">
        <v>192</v>
      </c>
      <c r="D5609" t="s">
        <v>1847</v>
      </c>
      <c r="E5609" t="s">
        <v>1848</v>
      </c>
      <c r="F5609" t="s">
        <v>7667</v>
      </c>
      <c r="G5609" t="s">
        <v>422</v>
      </c>
      <c r="H5609" t="s">
        <v>1685</v>
      </c>
      <c r="I5609" t="s">
        <v>1686</v>
      </c>
      <c r="J5609">
        <v>1</v>
      </c>
      <c r="K5609">
        <v>4691.6719999999996</v>
      </c>
      <c r="L5609">
        <v>4566.808</v>
      </c>
      <c r="M5609">
        <v>4436.3280000000004</v>
      </c>
      <c r="N5609">
        <v>5363.9560000000001</v>
      </c>
      <c r="O5609">
        <v>5260.9070000000002</v>
      </c>
      <c r="P5609">
        <v>5144.1360000000004</v>
      </c>
      <c r="Q5609">
        <v>5016.8670000000002</v>
      </c>
      <c r="R5609">
        <v>4898.4859999999999</v>
      </c>
      <c r="S5609">
        <v>4787.1270000000004</v>
      </c>
      <c r="T5609">
        <v>4679.4560000000001</v>
      </c>
      <c r="U5609">
        <v>4576.0609999999997</v>
      </c>
      <c r="V5609">
        <v>4476.9549999999999</v>
      </c>
      <c r="W5609">
        <v>4382.8310000000001</v>
      </c>
      <c r="X5609">
        <v>4293.8890000000001</v>
      </c>
      <c r="Y5609">
        <v>4210.6049999999996</v>
      </c>
      <c r="Z5609">
        <v>4133.2449999999999</v>
      </c>
      <c r="AA5609">
        <v>4062.2779999999998</v>
      </c>
      <c r="AB5609">
        <v>3998.2890000000002</v>
      </c>
      <c r="AC5609">
        <v>3941.587</v>
      </c>
      <c r="AD5609">
        <v>3892.674</v>
      </c>
    </row>
    <row r="5610" spans="2:30" ht="15" customHeight="1" x14ac:dyDescent="0.45">
      <c r="B5610" t="s">
        <v>419</v>
      </c>
      <c r="C5610" t="s">
        <v>192</v>
      </c>
      <c r="D5610" t="s">
        <v>1850</v>
      </c>
      <c r="E5610" t="s">
        <v>1851</v>
      </c>
      <c r="F5610" t="s">
        <v>7668</v>
      </c>
      <c r="G5610" t="s">
        <v>422</v>
      </c>
      <c r="H5610" t="s">
        <v>1685</v>
      </c>
      <c r="I5610" t="s">
        <v>1686</v>
      </c>
      <c r="J5610">
        <v>1</v>
      </c>
      <c r="K5610">
        <v>271.34100000000001</v>
      </c>
      <c r="L5610">
        <v>251.108</v>
      </c>
      <c r="M5610">
        <v>298.85899999999998</v>
      </c>
      <c r="N5610">
        <v>395.57299999999998</v>
      </c>
      <c r="O5610">
        <v>406.19900000000001</v>
      </c>
      <c r="P5610">
        <v>418.90199999999999</v>
      </c>
      <c r="Q5610">
        <v>434.16399999999999</v>
      </c>
      <c r="R5610">
        <v>448.73200000000003</v>
      </c>
      <c r="S5610">
        <v>462.27499999999998</v>
      </c>
      <c r="T5610">
        <v>475.93200000000002</v>
      </c>
      <c r="U5610">
        <v>489.75400000000002</v>
      </c>
      <c r="V5610">
        <v>503.73700000000002</v>
      </c>
      <c r="W5610">
        <v>517.875</v>
      </c>
      <c r="X5610">
        <v>532.16300000000001</v>
      </c>
      <c r="Y5610">
        <v>546.59500000000003</v>
      </c>
      <c r="Z5610">
        <v>561.16800000000001</v>
      </c>
      <c r="AA5610">
        <v>575.875</v>
      </c>
      <c r="AB5610">
        <v>590.71100000000001</v>
      </c>
      <c r="AC5610">
        <v>605.66999999999996</v>
      </c>
      <c r="AD5610">
        <v>620.74699999999996</v>
      </c>
    </row>
    <row r="5611" spans="2:30" ht="15" customHeight="1" x14ac:dyDescent="0.45">
      <c r="B5611" t="s">
        <v>419</v>
      </c>
      <c r="C5611" t="s">
        <v>192</v>
      </c>
      <c r="D5611" t="s">
        <v>1853</v>
      </c>
      <c r="E5611" t="s">
        <v>1854</v>
      </c>
      <c r="F5611" t="s">
        <v>7669</v>
      </c>
      <c r="G5611" t="s">
        <v>422</v>
      </c>
      <c r="H5611" t="s">
        <v>1685</v>
      </c>
      <c r="I5611" t="s">
        <v>1686</v>
      </c>
      <c r="J5611">
        <v>1</v>
      </c>
      <c r="K5611">
        <v>0</v>
      </c>
      <c r="L5611">
        <v>0</v>
      </c>
      <c r="M5611">
        <v>0</v>
      </c>
      <c r="N5611">
        <v>0</v>
      </c>
      <c r="O5611">
        <v>0</v>
      </c>
      <c r="P5611">
        <v>0</v>
      </c>
      <c r="Q5611">
        <v>0</v>
      </c>
      <c r="R5611">
        <v>0</v>
      </c>
      <c r="S5611">
        <v>0</v>
      </c>
      <c r="T5611">
        <v>0</v>
      </c>
      <c r="U5611">
        <v>0</v>
      </c>
      <c r="V5611">
        <v>0</v>
      </c>
      <c r="W5611">
        <v>0</v>
      </c>
      <c r="X5611">
        <v>0</v>
      </c>
      <c r="Y5611">
        <v>0</v>
      </c>
      <c r="Z5611">
        <v>0</v>
      </c>
      <c r="AA5611">
        <v>0</v>
      </c>
      <c r="AB5611">
        <v>0</v>
      </c>
      <c r="AC5611">
        <v>0</v>
      </c>
      <c r="AD5611">
        <v>0</v>
      </c>
    </row>
    <row r="5612" spans="2:30" ht="15" customHeight="1" x14ac:dyDescent="0.45">
      <c r="B5612" t="s">
        <v>419</v>
      </c>
      <c r="C5612" t="s">
        <v>192</v>
      </c>
      <c r="D5612" t="s">
        <v>1856</v>
      </c>
      <c r="E5612" t="s">
        <v>1857</v>
      </c>
      <c r="F5612" t="s">
        <v>7670</v>
      </c>
      <c r="G5612" t="s">
        <v>422</v>
      </c>
      <c r="H5612" t="s">
        <v>1685</v>
      </c>
      <c r="I5612" t="s">
        <v>1686</v>
      </c>
      <c r="J5612">
        <v>1</v>
      </c>
      <c r="K5612">
        <v>2631.7759999999998</v>
      </c>
      <c r="L5612">
        <v>2478.98</v>
      </c>
      <c r="M5612">
        <v>2984.6860000000001</v>
      </c>
      <c r="N5612">
        <v>4071.1979999999999</v>
      </c>
      <c r="O5612">
        <v>4197.2</v>
      </c>
      <c r="P5612">
        <v>4345.6840000000002</v>
      </c>
      <c r="Q5612">
        <v>4521.9409999999998</v>
      </c>
      <c r="R5612">
        <v>4692.2730000000001</v>
      </c>
      <c r="S5612">
        <v>4853.1319999999996</v>
      </c>
      <c r="T5612">
        <v>5016.4009999999998</v>
      </c>
      <c r="U5612">
        <v>5182.6390000000001</v>
      </c>
      <c r="V5612">
        <v>5351.8220000000001</v>
      </c>
      <c r="W5612">
        <v>5523.9269999999997</v>
      </c>
      <c r="X5612">
        <v>5698.9250000000002</v>
      </c>
      <c r="Y5612">
        <v>5876.7870000000003</v>
      </c>
      <c r="Z5612">
        <v>6057.4840000000004</v>
      </c>
      <c r="AA5612">
        <v>6240.982</v>
      </c>
      <c r="AB5612">
        <v>6427.2479999999996</v>
      </c>
      <c r="AC5612">
        <v>6616.2449999999999</v>
      </c>
      <c r="AD5612">
        <v>6807.9340000000002</v>
      </c>
    </row>
    <row r="5613" spans="2:30" ht="15" customHeight="1" x14ac:dyDescent="0.45">
      <c r="B5613" t="s">
        <v>419</v>
      </c>
      <c r="C5613" t="s">
        <v>192</v>
      </c>
      <c r="D5613" t="s">
        <v>1859</v>
      </c>
      <c r="E5613" t="s">
        <v>1860</v>
      </c>
      <c r="F5613" t="s">
        <v>7671</v>
      </c>
      <c r="G5613" t="s">
        <v>422</v>
      </c>
      <c r="H5613" t="s">
        <v>1685</v>
      </c>
      <c r="I5613" t="s">
        <v>1686</v>
      </c>
      <c r="J5613">
        <v>1</v>
      </c>
      <c r="K5613">
        <v>93.265000000000001</v>
      </c>
      <c r="L5613">
        <v>85.225999999999999</v>
      </c>
      <c r="M5613">
        <v>100.645</v>
      </c>
      <c r="N5613">
        <v>132.56200000000001</v>
      </c>
      <c r="O5613">
        <v>132.166</v>
      </c>
      <c r="P5613">
        <v>131.77099999999999</v>
      </c>
      <c r="Q5613">
        <v>131.37799999999999</v>
      </c>
      <c r="R5613">
        <v>130.98500000000001</v>
      </c>
      <c r="S5613">
        <v>130.59399999999999</v>
      </c>
      <c r="T5613">
        <v>130.203</v>
      </c>
      <c r="U5613">
        <v>129.81399999999999</v>
      </c>
      <c r="V5613">
        <v>129.42599999999999</v>
      </c>
      <c r="W5613">
        <v>129.04</v>
      </c>
      <c r="X5613">
        <v>128.654</v>
      </c>
      <c r="Y5613">
        <v>128.27000000000001</v>
      </c>
      <c r="Z5613">
        <v>127.886</v>
      </c>
      <c r="AA5613">
        <v>127.504</v>
      </c>
      <c r="AB5613">
        <v>127.123</v>
      </c>
      <c r="AC5613">
        <v>126.74299999999999</v>
      </c>
      <c r="AD5613">
        <v>126.36499999999999</v>
      </c>
    </row>
    <row r="5614" spans="2:30" ht="15" customHeight="1" x14ac:dyDescent="0.45">
      <c r="B5614" t="s">
        <v>419</v>
      </c>
      <c r="C5614" t="s">
        <v>192</v>
      </c>
      <c r="D5614" t="s">
        <v>1862</v>
      </c>
      <c r="E5614" t="s">
        <v>1863</v>
      </c>
      <c r="F5614" t="s">
        <v>7672</v>
      </c>
      <c r="G5614" t="s">
        <v>422</v>
      </c>
      <c r="H5614" t="s">
        <v>1685</v>
      </c>
      <c r="I5614" t="s">
        <v>1686</v>
      </c>
      <c r="J5614">
        <v>1</v>
      </c>
      <c r="K5614">
        <v>80943.887000000002</v>
      </c>
      <c r="L5614">
        <v>79047.616999999998</v>
      </c>
      <c r="M5614">
        <v>89450.361999999994</v>
      </c>
      <c r="N5614">
        <v>92510.793000000005</v>
      </c>
      <c r="O5614">
        <v>93065.717999999993</v>
      </c>
      <c r="P5614">
        <v>95290.343999999997</v>
      </c>
      <c r="Q5614">
        <v>99127.456999999995</v>
      </c>
      <c r="R5614">
        <v>103229.95600000001</v>
      </c>
      <c r="S5614">
        <v>107500.22100000001</v>
      </c>
      <c r="T5614">
        <v>112251.38800000001</v>
      </c>
      <c r="U5614">
        <v>117329.534</v>
      </c>
      <c r="V5614">
        <v>122808.019</v>
      </c>
      <c r="W5614">
        <v>128650.345</v>
      </c>
      <c r="X5614">
        <v>134902.85999999999</v>
      </c>
      <c r="Y5614">
        <v>141553.973</v>
      </c>
      <c r="Z5614">
        <v>148684.76800000001</v>
      </c>
      <c r="AA5614">
        <v>156335.72899999999</v>
      </c>
      <c r="AB5614">
        <v>164572.45699999999</v>
      </c>
      <c r="AC5614">
        <v>173473.253</v>
      </c>
      <c r="AD5614">
        <v>182561.61</v>
      </c>
    </row>
    <row r="5615" spans="2:30" ht="15" customHeight="1" x14ac:dyDescent="0.45">
      <c r="B5615" t="s">
        <v>419</v>
      </c>
      <c r="C5615" t="s">
        <v>192</v>
      </c>
      <c r="D5615" t="s">
        <v>1865</v>
      </c>
      <c r="E5615" t="s">
        <v>1715</v>
      </c>
      <c r="F5615" t="s">
        <v>7625</v>
      </c>
      <c r="G5615" t="s">
        <v>422</v>
      </c>
      <c r="H5615" t="s">
        <v>1685</v>
      </c>
      <c r="I5615" t="s">
        <v>1686</v>
      </c>
      <c r="J5615">
        <v>1</v>
      </c>
      <c r="K5615">
        <v>1529.27</v>
      </c>
      <c r="L5615">
        <v>1206.73</v>
      </c>
      <c r="M5615">
        <v>1313.405</v>
      </c>
      <c r="N5615">
        <v>1308.827</v>
      </c>
      <c r="O5615">
        <v>1304.2660000000001</v>
      </c>
      <c r="P5615">
        <v>1299.72</v>
      </c>
      <c r="Q5615">
        <v>1295.19</v>
      </c>
      <c r="R5615">
        <v>1290.6759999999999</v>
      </c>
      <c r="S5615">
        <v>1286.1780000000001</v>
      </c>
      <c r="T5615">
        <v>1281.6949999999999</v>
      </c>
      <c r="U5615">
        <v>1277.2280000000001</v>
      </c>
      <c r="V5615">
        <v>1272.777</v>
      </c>
      <c r="W5615">
        <v>1268.3409999999999</v>
      </c>
      <c r="X5615">
        <v>1263.921</v>
      </c>
      <c r="Y5615">
        <v>1259.5160000000001</v>
      </c>
      <c r="Z5615">
        <v>1255.126</v>
      </c>
      <c r="AA5615">
        <v>1250.752</v>
      </c>
      <c r="AB5615">
        <v>1246.393</v>
      </c>
      <c r="AC5615">
        <v>1242.049</v>
      </c>
      <c r="AD5615">
        <v>1237.72</v>
      </c>
    </row>
    <row r="5616" spans="2:30" ht="15" customHeight="1" x14ac:dyDescent="0.45">
      <c r="B5616" t="s">
        <v>419</v>
      </c>
      <c r="C5616" t="s">
        <v>192</v>
      </c>
      <c r="D5616" t="s">
        <v>1866</v>
      </c>
      <c r="E5616" t="s">
        <v>1867</v>
      </c>
      <c r="F5616" t="s">
        <v>7673</v>
      </c>
      <c r="G5616" t="s">
        <v>422</v>
      </c>
      <c r="H5616" t="s">
        <v>1685</v>
      </c>
      <c r="I5616" t="s">
        <v>1686</v>
      </c>
      <c r="J5616">
        <v>1</v>
      </c>
      <c r="K5616">
        <v>0</v>
      </c>
      <c r="L5616">
        <v>0</v>
      </c>
      <c r="M5616">
        <v>0</v>
      </c>
      <c r="N5616">
        <v>0</v>
      </c>
      <c r="O5616">
        <v>0</v>
      </c>
      <c r="P5616">
        <v>0</v>
      </c>
      <c r="Q5616">
        <v>0</v>
      </c>
      <c r="R5616">
        <v>0</v>
      </c>
      <c r="S5616">
        <v>0</v>
      </c>
      <c r="T5616">
        <v>0</v>
      </c>
      <c r="U5616">
        <v>0</v>
      </c>
      <c r="V5616">
        <v>0</v>
      </c>
      <c r="W5616">
        <v>0</v>
      </c>
      <c r="X5616">
        <v>0</v>
      </c>
      <c r="Y5616">
        <v>0</v>
      </c>
      <c r="Z5616">
        <v>0</v>
      </c>
      <c r="AA5616">
        <v>0</v>
      </c>
      <c r="AB5616">
        <v>0</v>
      </c>
      <c r="AC5616">
        <v>0</v>
      </c>
      <c r="AD5616">
        <v>0</v>
      </c>
    </row>
    <row r="5617" spans="2:30" ht="15" customHeight="1" x14ac:dyDescent="0.45">
      <c r="B5617" t="s">
        <v>419</v>
      </c>
      <c r="C5617" t="s">
        <v>192</v>
      </c>
      <c r="D5617" t="s">
        <v>1869</v>
      </c>
      <c r="E5617" t="s">
        <v>1870</v>
      </c>
      <c r="F5617" t="s">
        <v>7674</v>
      </c>
      <c r="G5617" t="s">
        <v>422</v>
      </c>
      <c r="H5617" t="s">
        <v>1685</v>
      </c>
      <c r="I5617" t="s">
        <v>1686</v>
      </c>
      <c r="J5617">
        <v>1</v>
      </c>
      <c r="K5617">
        <v>0</v>
      </c>
      <c r="L5617">
        <v>0</v>
      </c>
      <c r="M5617">
        <v>0</v>
      </c>
      <c r="N5617">
        <v>0</v>
      </c>
      <c r="O5617">
        <v>0</v>
      </c>
      <c r="P5617">
        <v>0</v>
      </c>
      <c r="Q5617">
        <v>0</v>
      </c>
      <c r="R5617">
        <v>0</v>
      </c>
      <c r="S5617">
        <v>0</v>
      </c>
      <c r="T5617">
        <v>0</v>
      </c>
      <c r="U5617">
        <v>0</v>
      </c>
      <c r="V5617">
        <v>0</v>
      </c>
      <c r="W5617">
        <v>0</v>
      </c>
      <c r="X5617">
        <v>0</v>
      </c>
      <c r="Y5617">
        <v>0</v>
      </c>
      <c r="Z5617">
        <v>0</v>
      </c>
      <c r="AA5617">
        <v>0</v>
      </c>
      <c r="AB5617">
        <v>0</v>
      </c>
      <c r="AC5617">
        <v>0</v>
      </c>
      <c r="AD5617">
        <v>0</v>
      </c>
    </row>
    <row r="5618" spans="2:30" ht="15" customHeight="1" x14ac:dyDescent="0.45">
      <c r="B5618" t="s">
        <v>419</v>
      </c>
      <c r="C5618" t="s">
        <v>192</v>
      </c>
      <c r="D5618" t="s">
        <v>1872</v>
      </c>
      <c r="E5618" t="s">
        <v>1873</v>
      </c>
      <c r="F5618" t="s">
        <v>7675</v>
      </c>
      <c r="G5618" t="s">
        <v>422</v>
      </c>
      <c r="H5618" t="s">
        <v>1685</v>
      </c>
      <c r="I5618" t="s">
        <v>1686</v>
      </c>
      <c r="J5618">
        <v>1</v>
      </c>
      <c r="K5618">
        <v>1529.27</v>
      </c>
      <c r="L5618">
        <v>1206.73</v>
      </c>
      <c r="M5618">
        <v>1313.405</v>
      </c>
      <c r="N5618">
        <v>1308.827</v>
      </c>
      <c r="O5618">
        <v>1304.2660000000001</v>
      </c>
      <c r="P5618">
        <v>1299.72</v>
      </c>
      <c r="Q5618">
        <v>1295.19</v>
      </c>
      <c r="R5618">
        <v>1290.6759999999999</v>
      </c>
      <c r="S5618">
        <v>1286.1780000000001</v>
      </c>
      <c r="T5618">
        <v>1281.6949999999999</v>
      </c>
      <c r="U5618">
        <v>1277.2280000000001</v>
      </c>
      <c r="V5618">
        <v>1272.777</v>
      </c>
      <c r="W5618">
        <v>1268.3409999999999</v>
      </c>
      <c r="X5618">
        <v>1263.921</v>
      </c>
      <c r="Y5618">
        <v>1259.5160000000001</v>
      </c>
      <c r="Z5618">
        <v>1255.126</v>
      </c>
      <c r="AA5618">
        <v>1250.752</v>
      </c>
      <c r="AB5618">
        <v>1246.393</v>
      </c>
      <c r="AC5618">
        <v>1242.049</v>
      </c>
      <c r="AD5618">
        <v>1237.72</v>
      </c>
    </row>
    <row r="5619" spans="2:30" ht="15" customHeight="1" x14ac:dyDescent="0.45">
      <c r="B5619" t="s">
        <v>419</v>
      </c>
      <c r="C5619" t="s">
        <v>192</v>
      </c>
      <c r="D5619" t="s">
        <v>1875</v>
      </c>
      <c r="E5619" t="s">
        <v>1876</v>
      </c>
      <c r="F5619" t="s">
        <v>7676</v>
      </c>
      <c r="G5619" t="s">
        <v>422</v>
      </c>
      <c r="H5619" t="s">
        <v>1685</v>
      </c>
      <c r="I5619" t="s">
        <v>1686</v>
      </c>
      <c r="J5619">
        <v>1</v>
      </c>
      <c r="K5619">
        <v>0</v>
      </c>
      <c r="L5619">
        <v>0</v>
      </c>
      <c r="M5619">
        <v>0</v>
      </c>
      <c r="N5619">
        <v>0</v>
      </c>
      <c r="O5619">
        <v>0</v>
      </c>
      <c r="P5619">
        <v>0</v>
      </c>
      <c r="Q5619">
        <v>0</v>
      </c>
      <c r="R5619">
        <v>0</v>
      </c>
      <c r="S5619">
        <v>0</v>
      </c>
      <c r="T5619">
        <v>0</v>
      </c>
      <c r="U5619">
        <v>0</v>
      </c>
      <c r="V5619">
        <v>0</v>
      </c>
      <c r="W5619">
        <v>0</v>
      </c>
      <c r="X5619">
        <v>0</v>
      </c>
      <c r="Y5619">
        <v>0</v>
      </c>
      <c r="Z5619">
        <v>0</v>
      </c>
      <c r="AA5619">
        <v>0</v>
      </c>
      <c r="AB5619">
        <v>0</v>
      </c>
      <c r="AC5619">
        <v>0</v>
      </c>
      <c r="AD5619">
        <v>0</v>
      </c>
    </row>
    <row r="5620" spans="2:30" ht="15" customHeight="1" x14ac:dyDescent="0.45">
      <c r="B5620" t="s">
        <v>419</v>
      </c>
      <c r="C5620" t="s">
        <v>192</v>
      </c>
      <c r="D5620" t="s">
        <v>1878</v>
      </c>
      <c r="E5620" t="s">
        <v>1879</v>
      </c>
      <c r="F5620" t="s">
        <v>7677</v>
      </c>
      <c r="G5620" t="s">
        <v>422</v>
      </c>
      <c r="H5620" t="s">
        <v>1685</v>
      </c>
      <c r="I5620" t="s">
        <v>1686</v>
      </c>
      <c r="J5620">
        <v>1</v>
      </c>
      <c r="K5620">
        <v>0</v>
      </c>
      <c r="L5620">
        <v>0</v>
      </c>
      <c r="M5620">
        <v>0</v>
      </c>
      <c r="N5620">
        <v>0</v>
      </c>
      <c r="O5620">
        <v>0</v>
      </c>
      <c r="P5620">
        <v>0</v>
      </c>
      <c r="Q5620">
        <v>0</v>
      </c>
      <c r="R5620">
        <v>0</v>
      </c>
      <c r="S5620">
        <v>0</v>
      </c>
      <c r="T5620">
        <v>0</v>
      </c>
      <c r="U5620">
        <v>0</v>
      </c>
      <c r="V5620">
        <v>0</v>
      </c>
      <c r="W5620">
        <v>0</v>
      </c>
      <c r="X5620">
        <v>0</v>
      </c>
      <c r="Y5620">
        <v>0</v>
      </c>
      <c r="Z5620">
        <v>0</v>
      </c>
      <c r="AA5620">
        <v>0</v>
      </c>
      <c r="AB5620">
        <v>0</v>
      </c>
      <c r="AC5620">
        <v>0</v>
      </c>
      <c r="AD5620">
        <v>0</v>
      </c>
    </row>
    <row r="5621" spans="2:30" ht="15" customHeight="1" x14ac:dyDescent="0.45">
      <c r="B5621" t="s">
        <v>419</v>
      </c>
      <c r="C5621" t="s">
        <v>192</v>
      </c>
      <c r="D5621" t="s">
        <v>1881</v>
      </c>
      <c r="E5621" t="s">
        <v>1683</v>
      </c>
      <c r="F5621" t="s">
        <v>7615</v>
      </c>
      <c r="G5621" t="s">
        <v>422</v>
      </c>
      <c r="H5621" t="s">
        <v>1685</v>
      </c>
      <c r="I5621" t="s">
        <v>1686</v>
      </c>
      <c r="J5621">
        <v>1</v>
      </c>
      <c r="K5621">
        <v>84652.786999999997</v>
      </c>
      <c r="L5621">
        <v>82605.210000000006</v>
      </c>
      <c r="M5621">
        <v>93076.263000000006</v>
      </c>
      <c r="N5621">
        <v>97660.903999999995</v>
      </c>
      <c r="O5621">
        <v>99883.266000000003</v>
      </c>
      <c r="P5621">
        <v>102725.504</v>
      </c>
      <c r="Q5621">
        <v>106869.443</v>
      </c>
      <c r="R5621">
        <v>111405.026</v>
      </c>
      <c r="S5621">
        <v>116204.06299999999</v>
      </c>
      <c r="T5621">
        <v>121509.573</v>
      </c>
      <c r="U5621">
        <v>127156.573</v>
      </c>
      <c r="V5621">
        <v>133223.60800000001</v>
      </c>
      <c r="W5621">
        <v>139695.67600000001</v>
      </c>
      <c r="X5621">
        <v>146629.91699999999</v>
      </c>
      <c r="Y5621">
        <v>154032.26300000001</v>
      </c>
      <c r="Z5621">
        <v>161993.68299999999</v>
      </c>
      <c r="AA5621">
        <v>170574.56899999999</v>
      </c>
      <c r="AB5621">
        <v>179860.70300000001</v>
      </c>
      <c r="AC5621">
        <v>189936.71599999999</v>
      </c>
      <c r="AD5621">
        <v>200456.03200000001</v>
      </c>
    </row>
    <row r="5622" spans="2:30" ht="15" customHeight="1" x14ac:dyDescent="0.45">
      <c r="B5622" t="s">
        <v>419</v>
      </c>
      <c r="C5622" t="s">
        <v>192</v>
      </c>
      <c r="D5622" t="s">
        <v>1882</v>
      </c>
      <c r="E5622" t="s">
        <v>1688</v>
      </c>
      <c r="F5622" t="s">
        <v>7616</v>
      </c>
      <c r="G5622" t="s">
        <v>422</v>
      </c>
      <c r="H5622" t="s">
        <v>1685</v>
      </c>
      <c r="I5622" t="s">
        <v>1686</v>
      </c>
      <c r="J5622">
        <v>1</v>
      </c>
      <c r="K5622">
        <v>1651.0930000000001</v>
      </c>
      <c r="L5622">
        <v>1545.134</v>
      </c>
      <c r="M5622">
        <v>1836.8230000000001</v>
      </c>
      <c r="N5622">
        <v>1975.171</v>
      </c>
      <c r="O5622">
        <v>2006.8579999999999</v>
      </c>
      <c r="P5622">
        <v>2038.454</v>
      </c>
      <c r="Q5622">
        <v>2090.7600000000002</v>
      </c>
      <c r="R5622">
        <v>2141.0300000000002</v>
      </c>
      <c r="S5622">
        <v>2188.41</v>
      </c>
      <c r="T5622">
        <v>2235.8040000000001</v>
      </c>
      <c r="U5622">
        <v>2278.1129999999998</v>
      </c>
      <c r="V5622">
        <v>2320.529</v>
      </c>
      <c r="W5622">
        <v>2363.0390000000002</v>
      </c>
      <c r="X5622">
        <v>2405.6320000000001</v>
      </c>
      <c r="Y5622">
        <v>2448.2950000000001</v>
      </c>
      <c r="Z5622">
        <v>2491.0169999999998</v>
      </c>
      <c r="AA5622">
        <v>2533.7860000000001</v>
      </c>
      <c r="AB5622">
        <v>2576.5909999999999</v>
      </c>
      <c r="AC5622">
        <v>2619.4189999999999</v>
      </c>
      <c r="AD5622">
        <v>2662.26</v>
      </c>
    </row>
    <row r="5623" spans="2:30" ht="15" customHeight="1" x14ac:dyDescent="0.45">
      <c r="B5623" t="s">
        <v>419</v>
      </c>
      <c r="C5623" t="s">
        <v>192</v>
      </c>
      <c r="D5623" t="s">
        <v>1883</v>
      </c>
      <c r="E5623" t="s">
        <v>1691</v>
      </c>
      <c r="F5623" t="s">
        <v>7617</v>
      </c>
      <c r="G5623" t="s">
        <v>422</v>
      </c>
      <c r="H5623" t="s">
        <v>1685</v>
      </c>
      <c r="I5623" t="s">
        <v>1686</v>
      </c>
      <c r="J5623">
        <v>1</v>
      </c>
      <c r="K5623">
        <v>42937.004999999997</v>
      </c>
      <c r="L5623">
        <v>39972.894</v>
      </c>
      <c r="M5623">
        <v>47161.006999999998</v>
      </c>
      <c r="N5623">
        <v>48233.921000000002</v>
      </c>
      <c r="O5623">
        <v>47663.53</v>
      </c>
      <c r="P5623">
        <v>47791.707000000002</v>
      </c>
      <c r="Q5623">
        <v>49275.875999999997</v>
      </c>
      <c r="R5623">
        <v>50896.870999999999</v>
      </c>
      <c r="S5623">
        <v>52355.53</v>
      </c>
      <c r="T5623">
        <v>53866.05</v>
      </c>
      <c r="U5623">
        <v>55465.29</v>
      </c>
      <c r="V5623">
        <v>57237.817999999999</v>
      </c>
      <c r="W5623">
        <v>59178.915000000001</v>
      </c>
      <c r="X5623">
        <v>61338.178999999996</v>
      </c>
      <c r="Y5623">
        <v>63721.038</v>
      </c>
      <c r="Z5623">
        <v>66384.278999999995</v>
      </c>
      <c r="AA5623">
        <v>69370.365999999995</v>
      </c>
      <c r="AB5623">
        <v>72742.676000000007</v>
      </c>
      <c r="AC5623">
        <v>76575.350000000006</v>
      </c>
      <c r="AD5623">
        <v>80433.002999999997</v>
      </c>
    </row>
    <row r="5624" spans="2:30" ht="15" customHeight="1" x14ac:dyDescent="0.45">
      <c r="B5624" t="s">
        <v>419</v>
      </c>
      <c r="C5624" t="s">
        <v>192</v>
      </c>
      <c r="D5624" t="s">
        <v>1884</v>
      </c>
      <c r="E5624" t="s">
        <v>1694</v>
      </c>
      <c r="F5624" t="s">
        <v>7618</v>
      </c>
      <c r="G5624" t="s">
        <v>422</v>
      </c>
      <c r="H5624" t="s">
        <v>1685</v>
      </c>
      <c r="I5624" t="s">
        <v>1686</v>
      </c>
      <c r="J5624">
        <v>1</v>
      </c>
      <c r="K5624">
        <v>7688.0550000000003</v>
      </c>
      <c r="L5624">
        <v>7382.1220000000003</v>
      </c>
      <c r="M5624">
        <v>7820.5169999999998</v>
      </c>
      <c r="N5624">
        <v>9963.2890000000007</v>
      </c>
      <c r="O5624">
        <v>9996.473</v>
      </c>
      <c r="P5624">
        <v>10040.493</v>
      </c>
      <c r="Q5624">
        <v>10104.35</v>
      </c>
      <c r="R5624">
        <v>10170.476000000001</v>
      </c>
      <c r="S5624">
        <v>10233.127</v>
      </c>
      <c r="T5624">
        <v>10301.992</v>
      </c>
      <c r="U5624">
        <v>10378.269</v>
      </c>
      <c r="V5624">
        <v>10461.94</v>
      </c>
      <c r="W5624">
        <v>10553.672</v>
      </c>
      <c r="X5624">
        <v>10653.630999999999</v>
      </c>
      <c r="Y5624">
        <v>10762.258</v>
      </c>
      <c r="Z5624">
        <v>10879.782999999999</v>
      </c>
      <c r="AA5624">
        <v>11006.638999999999</v>
      </c>
      <c r="AB5624">
        <v>11143.370999999999</v>
      </c>
      <c r="AC5624">
        <v>11290.245000000001</v>
      </c>
      <c r="AD5624">
        <v>11447.72</v>
      </c>
    </row>
    <row r="5625" spans="2:30" ht="15" customHeight="1" x14ac:dyDescent="0.45">
      <c r="B5625" t="s">
        <v>419</v>
      </c>
      <c r="C5625" t="s">
        <v>192</v>
      </c>
      <c r="D5625" t="s">
        <v>1885</v>
      </c>
      <c r="E5625" t="s">
        <v>1697</v>
      </c>
      <c r="F5625" t="s">
        <v>7619</v>
      </c>
      <c r="G5625" t="s">
        <v>422</v>
      </c>
      <c r="H5625" t="s">
        <v>1685</v>
      </c>
      <c r="I5625" t="s">
        <v>1686</v>
      </c>
      <c r="J5625">
        <v>1</v>
      </c>
      <c r="K5625">
        <v>7404.3140000000003</v>
      </c>
      <c r="L5625">
        <v>7147.93</v>
      </c>
      <c r="M5625">
        <v>7001.1750000000002</v>
      </c>
      <c r="N5625">
        <v>6753.6639999999998</v>
      </c>
      <c r="O5625">
        <v>6886.5370000000003</v>
      </c>
      <c r="P5625">
        <v>7548.8450000000003</v>
      </c>
      <c r="Q5625">
        <v>8264.5689999999995</v>
      </c>
      <c r="R5625">
        <v>9039.0759999999991</v>
      </c>
      <c r="S5625">
        <v>9962.8960000000006</v>
      </c>
      <c r="T5625">
        <v>11055</v>
      </c>
      <c r="U5625">
        <v>12234.907999999999</v>
      </c>
      <c r="V5625">
        <v>13496.285</v>
      </c>
      <c r="W5625">
        <v>14832.485000000001</v>
      </c>
      <c r="X5625">
        <v>16236.275</v>
      </c>
      <c r="Y5625">
        <v>17698.248</v>
      </c>
      <c r="Z5625">
        <v>19231.596000000001</v>
      </c>
      <c r="AA5625">
        <v>20833.882000000001</v>
      </c>
      <c r="AB5625">
        <v>22502.595000000001</v>
      </c>
      <c r="AC5625">
        <v>24236.026999999998</v>
      </c>
      <c r="AD5625">
        <v>26000.758999999998</v>
      </c>
    </row>
    <row r="5626" spans="2:30" ht="15" customHeight="1" x14ac:dyDescent="0.45">
      <c r="B5626" t="s">
        <v>419</v>
      </c>
      <c r="C5626" t="s">
        <v>192</v>
      </c>
      <c r="D5626" t="s">
        <v>1886</v>
      </c>
      <c r="E5626" t="s">
        <v>1700</v>
      </c>
      <c r="F5626" t="s">
        <v>7620</v>
      </c>
      <c r="G5626" t="s">
        <v>422</v>
      </c>
      <c r="H5626" t="s">
        <v>1685</v>
      </c>
      <c r="I5626" t="s">
        <v>1686</v>
      </c>
      <c r="J5626">
        <v>1</v>
      </c>
      <c r="K5626">
        <v>15214.834999999999</v>
      </c>
      <c r="L5626">
        <v>16168.272999999999</v>
      </c>
      <c r="M5626">
        <v>17468.254000000001</v>
      </c>
      <c r="N5626">
        <v>17210.601999999999</v>
      </c>
      <c r="O5626">
        <v>17931.196</v>
      </c>
      <c r="P5626">
        <v>19045.128000000001</v>
      </c>
      <c r="Q5626">
        <v>20275.214</v>
      </c>
      <c r="R5626">
        <v>21586.026999999998</v>
      </c>
      <c r="S5626">
        <v>23101.032999999999</v>
      </c>
      <c r="T5626">
        <v>24867.493999999999</v>
      </c>
      <c r="U5626">
        <v>26778.224999999999</v>
      </c>
      <c r="V5626">
        <v>28823.225999999999</v>
      </c>
      <c r="W5626">
        <v>30976.754000000001</v>
      </c>
      <c r="X5626">
        <v>33242.692000000003</v>
      </c>
      <c r="Y5626">
        <v>35613.048000000003</v>
      </c>
      <c r="Z5626">
        <v>38098.769</v>
      </c>
      <c r="AA5626">
        <v>40699.949999999997</v>
      </c>
      <c r="AB5626">
        <v>43420.855000000003</v>
      </c>
      <c r="AC5626">
        <v>46267.17</v>
      </c>
      <c r="AD5626">
        <v>49230.813000000002</v>
      </c>
    </row>
    <row r="5627" spans="2:30" ht="15" customHeight="1" x14ac:dyDescent="0.45">
      <c r="B5627" t="s">
        <v>419</v>
      </c>
      <c r="C5627" t="s">
        <v>192</v>
      </c>
      <c r="D5627" t="s">
        <v>1887</v>
      </c>
      <c r="E5627" t="s">
        <v>1703</v>
      </c>
      <c r="F5627" t="s">
        <v>7621</v>
      </c>
      <c r="G5627" t="s">
        <v>422</v>
      </c>
      <c r="H5627" t="s">
        <v>1685</v>
      </c>
      <c r="I5627" t="s">
        <v>1686</v>
      </c>
      <c r="J5627">
        <v>1</v>
      </c>
      <c r="K5627">
        <v>5389.2640000000001</v>
      </c>
      <c r="L5627">
        <v>6059.357</v>
      </c>
      <c r="M5627">
        <v>7304.8469999999998</v>
      </c>
      <c r="N5627">
        <v>7485.0290000000005</v>
      </c>
      <c r="O5627">
        <v>7660.826</v>
      </c>
      <c r="P5627">
        <v>7867.7740000000003</v>
      </c>
      <c r="Q5627">
        <v>8112.866</v>
      </c>
      <c r="R5627">
        <v>8347.6450000000004</v>
      </c>
      <c r="S5627">
        <v>8567.366</v>
      </c>
      <c r="T5627">
        <v>8788.9699999999993</v>
      </c>
      <c r="U5627">
        <v>9013.2360000000008</v>
      </c>
      <c r="V5627">
        <v>9240.1190000000006</v>
      </c>
      <c r="W5627">
        <v>9469.5740000000005</v>
      </c>
      <c r="X5627">
        <v>9701.5529999999999</v>
      </c>
      <c r="Y5627">
        <v>9936.0069999999996</v>
      </c>
      <c r="Z5627">
        <v>10172.888000000001</v>
      </c>
      <c r="AA5627">
        <v>10412.143</v>
      </c>
      <c r="AB5627">
        <v>10653.721</v>
      </c>
      <c r="AC5627">
        <v>10897.566999999999</v>
      </c>
      <c r="AD5627">
        <v>11143.626</v>
      </c>
    </row>
    <row r="5628" spans="2:30" ht="15" customHeight="1" x14ac:dyDescent="0.45">
      <c r="B5628" t="s">
        <v>419</v>
      </c>
      <c r="C5628" t="s">
        <v>192</v>
      </c>
      <c r="D5628" t="s">
        <v>1888</v>
      </c>
      <c r="E5628" t="s">
        <v>1706</v>
      </c>
      <c r="F5628" t="s">
        <v>7622</v>
      </c>
      <c r="G5628" t="s">
        <v>422</v>
      </c>
      <c r="H5628" t="s">
        <v>1685</v>
      </c>
      <c r="I5628" t="s">
        <v>1686</v>
      </c>
      <c r="J5628">
        <v>1</v>
      </c>
      <c r="K5628">
        <v>659.322</v>
      </c>
      <c r="L5628">
        <v>771.90700000000004</v>
      </c>
      <c r="M5628">
        <v>857.73800000000006</v>
      </c>
      <c r="N5628">
        <v>889.11699999999996</v>
      </c>
      <c r="O5628">
        <v>920.298</v>
      </c>
      <c r="P5628">
        <v>957.94299999999998</v>
      </c>
      <c r="Q5628">
        <v>1003.823</v>
      </c>
      <c r="R5628">
        <v>1048.83</v>
      </c>
      <c r="S5628">
        <v>1091.8589999999999</v>
      </c>
      <c r="T5628">
        <v>1136.079</v>
      </c>
      <c r="U5628">
        <v>1181.4929999999999</v>
      </c>
      <c r="V5628">
        <v>1228.1030000000001</v>
      </c>
      <c r="W5628">
        <v>1275.9059999999999</v>
      </c>
      <c r="X5628">
        <v>1324.8989999999999</v>
      </c>
      <c r="Y5628">
        <v>1375.079</v>
      </c>
      <c r="Z5628">
        <v>1426.4359999999999</v>
      </c>
      <c r="AA5628">
        <v>1478.963</v>
      </c>
      <c r="AB5628">
        <v>1532.6469999999999</v>
      </c>
      <c r="AC5628">
        <v>1587.4749999999999</v>
      </c>
      <c r="AD5628">
        <v>1643.43</v>
      </c>
    </row>
    <row r="5629" spans="2:30" ht="15" customHeight="1" x14ac:dyDescent="0.45">
      <c r="B5629" t="s">
        <v>419</v>
      </c>
      <c r="C5629" t="s">
        <v>192</v>
      </c>
      <c r="D5629" t="s">
        <v>1889</v>
      </c>
      <c r="E5629" t="s">
        <v>1715</v>
      </c>
      <c r="F5629" t="s">
        <v>7625</v>
      </c>
      <c r="G5629" t="s">
        <v>422</v>
      </c>
      <c r="H5629" t="s">
        <v>1685</v>
      </c>
      <c r="I5629" t="s">
        <v>1686</v>
      </c>
      <c r="J5629">
        <v>1</v>
      </c>
      <c r="K5629">
        <v>1529.27</v>
      </c>
      <c r="L5629">
        <v>1206.73</v>
      </c>
      <c r="M5629">
        <v>1313.405</v>
      </c>
      <c r="N5629">
        <v>1308.827</v>
      </c>
      <c r="O5629">
        <v>1304.2660000000001</v>
      </c>
      <c r="P5629">
        <v>1299.72</v>
      </c>
      <c r="Q5629">
        <v>1295.19</v>
      </c>
      <c r="R5629">
        <v>1290.6759999999999</v>
      </c>
      <c r="S5629">
        <v>1286.1780000000001</v>
      </c>
      <c r="T5629">
        <v>1281.6949999999999</v>
      </c>
      <c r="U5629">
        <v>1277.2280000000001</v>
      </c>
      <c r="V5629">
        <v>1272.777</v>
      </c>
      <c r="W5629">
        <v>1268.3409999999999</v>
      </c>
      <c r="X5629">
        <v>1263.921</v>
      </c>
      <c r="Y5629">
        <v>1259.5160000000001</v>
      </c>
      <c r="Z5629">
        <v>1255.126</v>
      </c>
      <c r="AA5629">
        <v>1250.752</v>
      </c>
      <c r="AB5629">
        <v>1246.393</v>
      </c>
      <c r="AC5629">
        <v>1242.049</v>
      </c>
      <c r="AD5629">
        <v>1237.72</v>
      </c>
    </row>
    <row r="5630" spans="2:30" ht="15" customHeight="1" x14ac:dyDescent="0.45">
      <c r="B5630" t="s">
        <v>419</v>
      </c>
      <c r="C5630" t="s">
        <v>192</v>
      </c>
      <c r="D5630" t="s">
        <v>1890</v>
      </c>
      <c r="E5630" t="s">
        <v>1891</v>
      </c>
      <c r="F5630" t="s">
        <v>7678</v>
      </c>
      <c r="G5630" t="s">
        <v>422</v>
      </c>
      <c r="H5630" t="s">
        <v>1685</v>
      </c>
      <c r="I5630" t="s">
        <v>1686</v>
      </c>
      <c r="J5630">
        <v>1</v>
      </c>
      <c r="K5630">
        <v>2179.63</v>
      </c>
      <c r="L5630">
        <v>2350.8629999999998</v>
      </c>
      <c r="M5630">
        <v>2312.4969999999998</v>
      </c>
      <c r="N5630">
        <v>3841.2840000000001</v>
      </c>
      <c r="O5630">
        <v>5513.2820000000002</v>
      </c>
      <c r="P5630">
        <v>6135.44</v>
      </c>
      <c r="Q5630">
        <v>6446.7960000000003</v>
      </c>
      <c r="R5630">
        <v>6884.393</v>
      </c>
      <c r="S5630">
        <v>7417.6629999999996</v>
      </c>
      <c r="T5630">
        <v>7976.4889999999996</v>
      </c>
      <c r="U5630">
        <v>8549.81</v>
      </c>
      <c r="V5630">
        <v>9142.8109999999997</v>
      </c>
      <c r="W5630">
        <v>9776.9889999999996</v>
      </c>
      <c r="X5630">
        <v>10463.136</v>
      </c>
      <c r="Y5630">
        <v>11218.773999999999</v>
      </c>
      <c r="Z5630">
        <v>12053.789000000001</v>
      </c>
      <c r="AA5630">
        <v>12988.088</v>
      </c>
      <c r="AB5630">
        <v>14041.853999999999</v>
      </c>
      <c r="AC5630">
        <v>15221.414000000001</v>
      </c>
      <c r="AD5630">
        <v>16656.702000000001</v>
      </c>
    </row>
    <row r="5631" spans="2:30" ht="15" customHeight="1" x14ac:dyDescent="0.45">
      <c r="B5631" t="s">
        <v>419</v>
      </c>
      <c r="C5631" t="s">
        <v>192</v>
      </c>
      <c r="D5631" t="s">
        <v>1893</v>
      </c>
      <c r="E5631" t="s">
        <v>1721</v>
      </c>
      <c r="F5631" t="s">
        <v>7627</v>
      </c>
      <c r="G5631" t="s">
        <v>422</v>
      </c>
      <c r="H5631" t="s">
        <v>1685</v>
      </c>
      <c r="I5631" t="s">
        <v>1686</v>
      </c>
      <c r="J5631">
        <v>1</v>
      </c>
      <c r="K5631">
        <v>1651.0930000000001</v>
      </c>
      <c r="L5631">
        <v>1545.134</v>
      </c>
      <c r="M5631">
        <v>1836.8230000000001</v>
      </c>
      <c r="N5631">
        <v>1975.171</v>
      </c>
      <c r="O5631">
        <v>2006.8579999999999</v>
      </c>
      <c r="P5631">
        <v>1902.1880000000001</v>
      </c>
      <c r="Q5631">
        <v>1950.56</v>
      </c>
      <c r="R5631">
        <v>1996.972</v>
      </c>
      <c r="S5631">
        <v>2040.6279999999999</v>
      </c>
      <c r="T5631">
        <v>2084.288</v>
      </c>
      <c r="U5631">
        <v>2123.7280000000001</v>
      </c>
      <c r="V5631">
        <v>2163.2719999999999</v>
      </c>
      <c r="W5631">
        <v>2202.9059999999999</v>
      </c>
      <c r="X5631">
        <v>2242.6210000000001</v>
      </c>
      <c r="Y5631">
        <v>2282.4070000000002</v>
      </c>
      <c r="Z5631">
        <v>2322.2530000000002</v>
      </c>
      <c r="AA5631">
        <v>2362.1460000000002</v>
      </c>
      <c r="AB5631">
        <v>2402.0740000000001</v>
      </c>
      <c r="AC5631">
        <v>2442.0259999999998</v>
      </c>
      <c r="AD5631">
        <v>2662.424</v>
      </c>
    </row>
    <row r="5632" spans="2:30" ht="15" customHeight="1" x14ac:dyDescent="0.45">
      <c r="B5632" t="s">
        <v>419</v>
      </c>
      <c r="C5632" t="s">
        <v>192</v>
      </c>
      <c r="D5632" t="s">
        <v>1894</v>
      </c>
      <c r="E5632" t="s">
        <v>1895</v>
      </c>
      <c r="F5632" t="s">
        <v>7679</v>
      </c>
      <c r="G5632" t="s">
        <v>422</v>
      </c>
      <c r="H5632" t="s">
        <v>1685</v>
      </c>
      <c r="I5632" t="s">
        <v>1686</v>
      </c>
      <c r="J5632">
        <v>1</v>
      </c>
      <c r="K5632">
        <v>0</v>
      </c>
      <c r="L5632">
        <v>0</v>
      </c>
      <c r="M5632">
        <v>0</v>
      </c>
      <c r="N5632">
        <v>0</v>
      </c>
      <c r="O5632">
        <v>0</v>
      </c>
      <c r="P5632">
        <v>0</v>
      </c>
      <c r="Q5632">
        <v>0</v>
      </c>
      <c r="R5632">
        <v>0</v>
      </c>
      <c r="S5632">
        <v>0</v>
      </c>
      <c r="T5632">
        <v>0</v>
      </c>
      <c r="U5632">
        <v>0</v>
      </c>
      <c r="V5632">
        <v>0</v>
      </c>
      <c r="W5632">
        <v>0</v>
      </c>
      <c r="X5632">
        <v>0</v>
      </c>
      <c r="Y5632">
        <v>0</v>
      </c>
      <c r="Z5632">
        <v>0</v>
      </c>
      <c r="AA5632">
        <v>0</v>
      </c>
      <c r="AB5632">
        <v>0</v>
      </c>
      <c r="AC5632">
        <v>0</v>
      </c>
      <c r="AD5632">
        <v>0</v>
      </c>
    </row>
    <row r="5633" spans="2:30" ht="15" customHeight="1" x14ac:dyDescent="0.45">
      <c r="B5633" t="s">
        <v>419</v>
      </c>
      <c r="C5633" t="s">
        <v>192</v>
      </c>
      <c r="D5633" t="s">
        <v>1897</v>
      </c>
      <c r="E5633" t="s">
        <v>1898</v>
      </c>
      <c r="F5633" t="s">
        <v>7680</v>
      </c>
      <c r="G5633" t="s">
        <v>422</v>
      </c>
      <c r="H5633" t="s">
        <v>1685</v>
      </c>
      <c r="I5633" t="s">
        <v>1686</v>
      </c>
      <c r="J5633">
        <v>1</v>
      </c>
      <c r="K5633">
        <v>0</v>
      </c>
      <c r="L5633">
        <v>0</v>
      </c>
      <c r="M5633">
        <v>0</v>
      </c>
      <c r="N5633">
        <v>0</v>
      </c>
      <c r="O5633">
        <v>0</v>
      </c>
      <c r="P5633">
        <v>0</v>
      </c>
      <c r="Q5633">
        <v>0</v>
      </c>
      <c r="R5633">
        <v>0</v>
      </c>
      <c r="S5633">
        <v>0</v>
      </c>
      <c r="T5633">
        <v>0</v>
      </c>
      <c r="U5633">
        <v>0</v>
      </c>
      <c r="V5633">
        <v>0</v>
      </c>
      <c r="W5633">
        <v>0</v>
      </c>
      <c r="X5633">
        <v>0</v>
      </c>
      <c r="Y5633">
        <v>0</v>
      </c>
      <c r="Z5633">
        <v>0</v>
      </c>
      <c r="AA5633">
        <v>0</v>
      </c>
      <c r="AB5633">
        <v>0</v>
      </c>
      <c r="AC5633">
        <v>0</v>
      </c>
      <c r="AD5633">
        <v>0</v>
      </c>
    </row>
    <row r="5634" spans="2:30" ht="15" customHeight="1" x14ac:dyDescent="0.45">
      <c r="B5634" t="s">
        <v>419</v>
      </c>
      <c r="C5634" t="s">
        <v>192</v>
      </c>
      <c r="D5634" t="s">
        <v>1900</v>
      </c>
      <c r="E5634" t="s">
        <v>1901</v>
      </c>
      <c r="F5634" t="s">
        <v>7681</v>
      </c>
      <c r="G5634" t="s">
        <v>422</v>
      </c>
      <c r="H5634" t="s">
        <v>1685</v>
      </c>
      <c r="I5634" t="s">
        <v>1686</v>
      </c>
      <c r="J5634">
        <v>1</v>
      </c>
      <c r="K5634">
        <v>1.6379999999999999</v>
      </c>
      <c r="L5634">
        <v>1.6379999999999999</v>
      </c>
      <c r="M5634">
        <v>1.8740000000000001</v>
      </c>
      <c r="N5634">
        <v>1.978</v>
      </c>
      <c r="O5634">
        <v>1.994</v>
      </c>
      <c r="P5634">
        <v>2.008</v>
      </c>
      <c r="Q5634">
        <v>2.0369999999999999</v>
      </c>
      <c r="R5634">
        <v>2.0640000000000001</v>
      </c>
      <c r="S5634">
        <v>2.09</v>
      </c>
      <c r="T5634">
        <v>2.1150000000000002</v>
      </c>
      <c r="U5634">
        <v>2.1360000000000001</v>
      </c>
      <c r="V5634">
        <v>2.157</v>
      </c>
      <c r="W5634">
        <v>2.177</v>
      </c>
      <c r="X5634">
        <v>2.198</v>
      </c>
      <c r="Y5634">
        <v>2.218</v>
      </c>
      <c r="Z5634">
        <v>2.238</v>
      </c>
      <c r="AA5634">
        <v>2.258</v>
      </c>
      <c r="AB5634">
        <v>2.2770000000000001</v>
      </c>
      <c r="AC5634">
        <v>2.2970000000000002</v>
      </c>
      <c r="AD5634">
        <v>2.3159999999999998</v>
      </c>
    </row>
    <row r="5635" spans="2:30" ht="15" customHeight="1" x14ac:dyDescent="0.45">
      <c r="B5635" t="s">
        <v>419</v>
      </c>
      <c r="C5635" t="s">
        <v>192</v>
      </c>
      <c r="D5635" t="s">
        <v>1903</v>
      </c>
      <c r="E5635" t="s">
        <v>1904</v>
      </c>
      <c r="F5635" t="s">
        <v>7682</v>
      </c>
      <c r="G5635" t="s">
        <v>422</v>
      </c>
      <c r="H5635" t="s">
        <v>1685</v>
      </c>
      <c r="I5635" t="s">
        <v>1686</v>
      </c>
      <c r="J5635">
        <v>2</v>
      </c>
      <c r="K5635">
        <v>1649.4549999999999</v>
      </c>
      <c r="L5635">
        <v>1543.4960000000001</v>
      </c>
      <c r="M5635">
        <v>1834.9490000000001</v>
      </c>
      <c r="N5635">
        <v>1973.192</v>
      </c>
      <c r="O5635">
        <v>2004.864</v>
      </c>
      <c r="P5635">
        <v>1900.18</v>
      </c>
      <c r="Q5635">
        <v>1948.5229999999999</v>
      </c>
      <c r="R5635">
        <v>1994.9079999999999</v>
      </c>
      <c r="S5635">
        <v>2038.538</v>
      </c>
      <c r="T5635">
        <v>2082.1729999999998</v>
      </c>
      <c r="U5635">
        <v>2121.5920000000001</v>
      </c>
      <c r="V5635">
        <v>2161.1149999999998</v>
      </c>
      <c r="W5635">
        <v>2200.7280000000001</v>
      </c>
      <c r="X5635">
        <v>2240.4229999999998</v>
      </c>
      <c r="Y5635">
        <v>2280.19</v>
      </c>
      <c r="Z5635">
        <v>2320.0149999999999</v>
      </c>
      <c r="AA5635">
        <v>2359.8890000000001</v>
      </c>
      <c r="AB5635">
        <v>2399.797</v>
      </c>
      <c r="AC5635">
        <v>2439.7289999999998</v>
      </c>
      <c r="AD5635">
        <v>2660.1080000000002</v>
      </c>
    </row>
    <row r="5636" spans="2:30" ht="15" customHeight="1" x14ac:dyDescent="0.45">
      <c r="B5636" t="s">
        <v>419</v>
      </c>
      <c r="C5636" t="s">
        <v>192</v>
      </c>
      <c r="D5636" t="s">
        <v>1906</v>
      </c>
      <c r="E5636" t="s">
        <v>1907</v>
      </c>
      <c r="F5636" t="s">
        <v>7683</v>
      </c>
      <c r="G5636" t="s">
        <v>422</v>
      </c>
      <c r="H5636" t="s">
        <v>1685</v>
      </c>
      <c r="I5636" t="s">
        <v>1686</v>
      </c>
      <c r="J5636">
        <v>2</v>
      </c>
      <c r="K5636">
        <v>0</v>
      </c>
      <c r="L5636">
        <v>0</v>
      </c>
      <c r="M5636">
        <v>0</v>
      </c>
      <c r="N5636">
        <v>0</v>
      </c>
      <c r="O5636">
        <v>0</v>
      </c>
      <c r="P5636">
        <v>0</v>
      </c>
      <c r="Q5636">
        <v>0</v>
      </c>
      <c r="R5636">
        <v>0</v>
      </c>
      <c r="S5636">
        <v>0</v>
      </c>
      <c r="T5636">
        <v>0</v>
      </c>
      <c r="U5636">
        <v>0</v>
      </c>
      <c r="V5636">
        <v>0</v>
      </c>
      <c r="W5636">
        <v>0</v>
      </c>
      <c r="X5636">
        <v>0</v>
      </c>
      <c r="Y5636">
        <v>0</v>
      </c>
      <c r="Z5636">
        <v>0</v>
      </c>
      <c r="AA5636">
        <v>0</v>
      </c>
      <c r="AB5636">
        <v>0</v>
      </c>
      <c r="AC5636">
        <v>0</v>
      </c>
      <c r="AD5636">
        <v>0</v>
      </c>
    </row>
    <row r="5637" spans="2:30" ht="15" customHeight="1" x14ac:dyDescent="0.45">
      <c r="B5637" t="s">
        <v>419</v>
      </c>
      <c r="C5637" t="s">
        <v>192</v>
      </c>
      <c r="D5637" t="s">
        <v>1909</v>
      </c>
      <c r="E5637" t="s">
        <v>1724</v>
      </c>
      <c r="F5637" t="s">
        <v>7628</v>
      </c>
      <c r="G5637" t="s">
        <v>422</v>
      </c>
      <c r="H5637" t="s">
        <v>1685</v>
      </c>
      <c r="I5637" t="s">
        <v>1686</v>
      </c>
      <c r="J5637">
        <v>2</v>
      </c>
      <c r="K5637">
        <v>42937.004999999997</v>
      </c>
      <c r="L5637">
        <v>39972.894</v>
      </c>
      <c r="M5637">
        <v>47161.006999999998</v>
      </c>
      <c r="N5637">
        <v>48233.921000000002</v>
      </c>
      <c r="O5637">
        <v>47663.53</v>
      </c>
      <c r="P5637">
        <v>47625.156000000003</v>
      </c>
      <c r="Q5637">
        <v>49101.16</v>
      </c>
      <c r="R5637">
        <v>50713.919000000002</v>
      </c>
      <c r="S5637">
        <v>52164.955000000002</v>
      </c>
      <c r="T5637">
        <v>53667.468000000001</v>
      </c>
      <c r="U5637">
        <v>55258.773000000001</v>
      </c>
      <c r="V5637">
        <v>57023.258000000002</v>
      </c>
      <c r="W5637">
        <v>58956.273000000001</v>
      </c>
      <c r="X5637">
        <v>61107.419000000002</v>
      </c>
      <c r="Y5637">
        <v>63482.273999999998</v>
      </c>
      <c r="Z5637">
        <v>66137.451000000001</v>
      </c>
      <c r="AA5637">
        <v>69115.466</v>
      </c>
      <c r="AB5637">
        <v>72479.539000000004</v>
      </c>
      <c r="AC5637">
        <v>76304.103000000003</v>
      </c>
      <c r="AD5637">
        <v>80439.710000000006</v>
      </c>
    </row>
    <row r="5638" spans="2:30" ht="15" customHeight="1" x14ac:dyDescent="0.45">
      <c r="B5638" t="s">
        <v>419</v>
      </c>
      <c r="C5638" t="s">
        <v>192</v>
      </c>
      <c r="D5638" t="s">
        <v>1910</v>
      </c>
      <c r="E5638" t="s">
        <v>1911</v>
      </c>
      <c r="F5638" t="s">
        <v>7684</v>
      </c>
      <c r="G5638" t="s">
        <v>422</v>
      </c>
      <c r="H5638" t="s">
        <v>1685</v>
      </c>
      <c r="I5638" t="s">
        <v>1686</v>
      </c>
      <c r="J5638">
        <v>2</v>
      </c>
      <c r="K5638">
        <v>29443.696</v>
      </c>
      <c r="L5638">
        <v>28005.871999999999</v>
      </c>
      <c r="M5638">
        <v>33519.074999999997</v>
      </c>
      <c r="N5638">
        <v>34176.673000000003</v>
      </c>
      <c r="O5638">
        <v>33170.572999999997</v>
      </c>
      <c r="P5638">
        <v>32743.955000000002</v>
      </c>
      <c r="Q5638">
        <v>33565.892999999996</v>
      </c>
      <c r="R5638">
        <v>34538.650999999998</v>
      </c>
      <c r="S5638">
        <v>35371.021999999997</v>
      </c>
      <c r="T5638">
        <v>36232.048999999999</v>
      </c>
      <c r="U5638">
        <v>37162.205999999998</v>
      </c>
      <c r="V5638">
        <v>38246.243999999999</v>
      </c>
      <c r="W5638">
        <v>39479.989000000001</v>
      </c>
      <c r="X5638">
        <v>40913.508999999998</v>
      </c>
      <c r="Y5638">
        <v>42552.991000000002</v>
      </c>
      <c r="Z5638">
        <v>44454.150999999998</v>
      </c>
      <c r="AA5638">
        <v>46659.677000000003</v>
      </c>
      <c r="AB5638">
        <v>49233.010999999999</v>
      </c>
      <c r="AC5638">
        <v>52248.724000000002</v>
      </c>
      <c r="AD5638">
        <v>55272.756999999998</v>
      </c>
    </row>
    <row r="5639" spans="2:30" ht="15" customHeight="1" x14ac:dyDescent="0.45">
      <c r="B5639" t="s">
        <v>419</v>
      </c>
      <c r="C5639" t="s">
        <v>192</v>
      </c>
      <c r="D5639" t="s">
        <v>1913</v>
      </c>
      <c r="E5639" t="s">
        <v>1914</v>
      </c>
      <c r="F5639" t="s">
        <v>7685</v>
      </c>
      <c r="G5639" t="s">
        <v>422</v>
      </c>
      <c r="H5639" t="s">
        <v>1685</v>
      </c>
      <c r="I5639" t="s">
        <v>1686</v>
      </c>
      <c r="J5639">
        <v>2</v>
      </c>
      <c r="K5639">
        <v>495.238</v>
      </c>
      <c r="L5639">
        <v>484.52</v>
      </c>
      <c r="M5639">
        <v>472.24900000000002</v>
      </c>
      <c r="N5639">
        <v>454.66399999999999</v>
      </c>
      <c r="O5639">
        <v>463.9</v>
      </c>
      <c r="P5639">
        <v>509.44099999999997</v>
      </c>
      <c r="Q5639">
        <v>559.21799999999996</v>
      </c>
      <c r="R5639">
        <v>613.43499999999995</v>
      </c>
      <c r="S5639">
        <v>678.10400000000004</v>
      </c>
      <c r="T5639">
        <v>754.60400000000004</v>
      </c>
      <c r="U5639">
        <v>837.58299999999997</v>
      </c>
      <c r="V5639">
        <v>926.67499999999995</v>
      </c>
      <c r="W5639">
        <v>1021.415</v>
      </c>
      <c r="X5639">
        <v>1121.3409999999999</v>
      </c>
      <c r="Y5639">
        <v>1225.8330000000001</v>
      </c>
      <c r="Z5639">
        <v>1335.86</v>
      </c>
      <c r="AA5639">
        <v>1451.3019999999999</v>
      </c>
      <c r="AB5639">
        <v>1572.0329999999999</v>
      </c>
      <c r="AC5639">
        <v>1697.9860000000001</v>
      </c>
      <c r="AD5639">
        <v>1826.9159999999999</v>
      </c>
    </row>
    <row r="5640" spans="2:30" ht="15" customHeight="1" x14ac:dyDescent="0.45">
      <c r="B5640" t="s">
        <v>419</v>
      </c>
      <c r="C5640" t="s">
        <v>192</v>
      </c>
      <c r="D5640" t="s">
        <v>1916</v>
      </c>
      <c r="E5640" t="s">
        <v>1917</v>
      </c>
      <c r="F5640" t="s">
        <v>7686</v>
      </c>
      <c r="G5640" t="s">
        <v>422</v>
      </c>
      <c r="H5640" t="s">
        <v>1685</v>
      </c>
      <c r="I5640" t="s">
        <v>1686</v>
      </c>
      <c r="J5640">
        <v>2</v>
      </c>
      <c r="K5640">
        <v>1921.182</v>
      </c>
      <c r="L5640">
        <v>1978.2729999999999</v>
      </c>
      <c r="M5640">
        <v>2706.33</v>
      </c>
      <c r="N5640">
        <v>2725.7469999999998</v>
      </c>
      <c r="O5640">
        <v>2743.748</v>
      </c>
      <c r="P5640">
        <v>2766.3090000000002</v>
      </c>
      <c r="Q5640">
        <v>2794.2840000000001</v>
      </c>
      <c r="R5640">
        <v>2819.5940000000001</v>
      </c>
      <c r="S5640">
        <v>2841.65</v>
      </c>
      <c r="T5640">
        <v>2863.2109999999998</v>
      </c>
      <c r="U5640">
        <v>2884.413</v>
      </c>
      <c r="V5640">
        <v>2905.252</v>
      </c>
      <c r="W5640">
        <v>2925.7280000000001</v>
      </c>
      <c r="X5640">
        <v>2945.8389999999999</v>
      </c>
      <c r="Y5640">
        <v>2965.5859999999998</v>
      </c>
      <c r="Z5640">
        <v>2984.9659999999999</v>
      </c>
      <c r="AA5640">
        <v>3003.9780000000001</v>
      </c>
      <c r="AB5640">
        <v>3022.6190000000001</v>
      </c>
      <c r="AC5640">
        <v>3040.8890000000001</v>
      </c>
      <c r="AD5640">
        <v>3058.788</v>
      </c>
    </row>
    <row r="5641" spans="2:30" ht="15" customHeight="1" x14ac:dyDescent="0.45">
      <c r="B5641" t="s">
        <v>419</v>
      </c>
      <c r="C5641" t="s">
        <v>192</v>
      </c>
      <c r="D5641" t="s">
        <v>1919</v>
      </c>
      <c r="E5641" t="s">
        <v>1920</v>
      </c>
      <c r="F5641" t="s">
        <v>7687</v>
      </c>
      <c r="G5641" t="s">
        <v>422</v>
      </c>
      <c r="H5641" t="s">
        <v>1685</v>
      </c>
      <c r="I5641" t="s">
        <v>1686</v>
      </c>
      <c r="J5641">
        <v>2</v>
      </c>
      <c r="K5641">
        <v>11076.89</v>
      </c>
      <c r="L5641">
        <v>9504.23</v>
      </c>
      <c r="M5641">
        <v>10463.352999999999</v>
      </c>
      <c r="N5641">
        <v>10876.838</v>
      </c>
      <c r="O5641">
        <v>11285.308000000001</v>
      </c>
      <c r="P5641">
        <v>11605.451999999999</v>
      </c>
      <c r="Q5641">
        <v>12181.764999999999</v>
      </c>
      <c r="R5641">
        <v>12742.239</v>
      </c>
      <c r="S5641">
        <v>13274.18</v>
      </c>
      <c r="T5641">
        <v>13817.603999999999</v>
      </c>
      <c r="U5641">
        <v>14374.57</v>
      </c>
      <c r="V5641">
        <v>14945.085999999999</v>
      </c>
      <c r="W5641">
        <v>15529.141</v>
      </c>
      <c r="X5641">
        <v>16126.73</v>
      </c>
      <c r="Y5641">
        <v>16737.864000000001</v>
      </c>
      <c r="Z5641">
        <v>17362.473000000002</v>
      </c>
      <c r="AA5641">
        <v>18000.508999999998</v>
      </c>
      <c r="AB5641">
        <v>18651.876</v>
      </c>
      <c r="AC5641">
        <v>19316.504000000001</v>
      </c>
      <c r="AD5641">
        <v>20281.249</v>
      </c>
    </row>
    <row r="5642" spans="2:30" ht="15" customHeight="1" x14ac:dyDescent="0.45">
      <c r="B5642" t="s">
        <v>419</v>
      </c>
      <c r="C5642" t="s">
        <v>192</v>
      </c>
      <c r="D5642" t="s">
        <v>1922</v>
      </c>
      <c r="E5642" t="s">
        <v>1923</v>
      </c>
      <c r="F5642" t="s">
        <v>7688</v>
      </c>
      <c r="G5642" t="s">
        <v>422</v>
      </c>
      <c r="H5642" t="s">
        <v>1685</v>
      </c>
      <c r="I5642" t="s">
        <v>1686</v>
      </c>
      <c r="J5642">
        <v>2</v>
      </c>
      <c r="K5642">
        <v>0</v>
      </c>
      <c r="L5642">
        <v>0</v>
      </c>
      <c r="M5642">
        <v>0</v>
      </c>
      <c r="N5642">
        <v>0</v>
      </c>
      <c r="O5642">
        <v>0</v>
      </c>
      <c r="P5642">
        <v>0</v>
      </c>
      <c r="Q5642">
        <v>0</v>
      </c>
      <c r="R5642">
        <v>0</v>
      </c>
      <c r="S5642">
        <v>0</v>
      </c>
      <c r="T5642">
        <v>0</v>
      </c>
      <c r="U5642">
        <v>0</v>
      </c>
      <c r="V5642">
        <v>0</v>
      </c>
      <c r="W5642">
        <v>0</v>
      </c>
      <c r="X5642">
        <v>0</v>
      </c>
      <c r="Y5642">
        <v>0</v>
      </c>
      <c r="Z5642">
        <v>0</v>
      </c>
      <c r="AA5642">
        <v>0</v>
      </c>
      <c r="AB5642">
        <v>0</v>
      </c>
      <c r="AC5642">
        <v>0</v>
      </c>
      <c r="AD5642">
        <v>0</v>
      </c>
    </row>
    <row r="5643" spans="2:30" ht="15" customHeight="1" x14ac:dyDescent="0.45">
      <c r="B5643" t="s">
        <v>419</v>
      </c>
      <c r="C5643" t="s">
        <v>192</v>
      </c>
      <c r="D5643" t="s">
        <v>1925</v>
      </c>
      <c r="E5643" t="s">
        <v>1730</v>
      </c>
      <c r="F5643" t="s">
        <v>7630</v>
      </c>
      <c r="G5643" t="s">
        <v>422</v>
      </c>
      <c r="H5643" t="s">
        <v>1685</v>
      </c>
      <c r="I5643" t="s">
        <v>1686</v>
      </c>
      <c r="J5643">
        <v>2</v>
      </c>
      <c r="K5643">
        <v>7404.3140000000003</v>
      </c>
      <c r="L5643">
        <v>7147.93</v>
      </c>
      <c r="M5643">
        <v>7001.1750000000002</v>
      </c>
      <c r="N5643">
        <v>6753.6639999999998</v>
      </c>
      <c r="O5643">
        <v>6886.5370000000003</v>
      </c>
      <c r="P5643">
        <v>7548.8450000000003</v>
      </c>
      <c r="Q5643">
        <v>8264.5689999999995</v>
      </c>
      <c r="R5643">
        <v>9039.0759999999991</v>
      </c>
      <c r="S5643">
        <v>9962.8960000000006</v>
      </c>
      <c r="T5643">
        <v>11055</v>
      </c>
      <c r="U5643">
        <v>12234.907999999999</v>
      </c>
      <c r="V5643">
        <v>13496.285</v>
      </c>
      <c r="W5643">
        <v>14832.485000000001</v>
      </c>
      <c r="X5643">
        <v>16236.275</v>
      </c>
      <c r="Y5643">
        <v>17698.248</v>
      </c>
      <c r="Z5643">
        <v>19231.596000000001</v>
      </c>
      <c r="AA5643">
        <v>20833.881000000001</v>
      </c>
      <c r="AB5643">
        <v>22502.593000000001</v>
      </c>
      <c r="AC5643">
        <v>24236.024000000001</v>
      </c>
      <c r="AD5643">
        <v>26000.753000000001</v>
      </c>
    </row>
    <row r="5644" spans="2:30" ht="15" customHeight="1" x14ac:dyDescent="0.45">
      <c r="B5644" t="s">
        <v>419</v>
      </c>
      <c r="C5644" t="s">
        <v>192</v>
      </c>
      <c r="D5644" t="s">
        <v>1926</v>
      </c>
      <c r="E5644" t="s">
        <v>1927</v>
      </c>
      <c r="F5644" t="s">
        <v>7689</v>
      </c>
      <c r="G5644" t="s">
        <v>422</v>
      </c>
      <c r="H5644" t="s">
        <v>1685</v>
      </c>
      <c r="I5644" t="s">
        <v>1686</v>
      </c>
      <c r="J5644">
        <v>2</v>
      </c>
      <c r="K5644">
        <v>0</v>
      </c>
      <c r="L5644">
        <v>0</v>
      </c>
      <c r="M5644">
        <v>0</v>
      </c>
      <c r="N5644">
        <v>0</v>
      </c>
      <c r="O5644">
        <v>0</v>
      </c>
      <c r="P5644">
        <v>0</v>
      </c>
      <c r="Q5644">
        <v>0</v>
      </c>
      <c r="R5644">
        <v>0</v>
      </c>
      <c r="S5644">
        <v>0</v>
      </c>
      <c r="T5644">
        <v>0</v>
      </c>
      <c r="U5644">
        <v>0</v>
      </c>
      <c r="V5644">
        <v>0</v>
      </c>
      <c r="W5644">
        <v>0</v>
      </c>
      <c r="X5644">
        <v>0</v>
      </c>
      <c r="Y5644">
        <v>0</v>
      </c>
      <c r="Z5644">
        <v>0</v>
      </c>
      <c r="AA5644">
        <v>0</v>
      </c>
      <c r="AB5644">
        <v>0</v>
      </c>
      <c r="AC5644">
        <v>0</v>
      </c>
      <c r="AD5644">
        <v>0</v>
      </c>
    </row>
    <row r="5645" spans="2:30" ht="15" customHeight="1" x14ac:dyDescent="0.45">
      <c r="B5645" t="s">
        <v>419</v>
      </c>
      <c r="C5645" t="s">
        <v>192</v>
      </c>
      <c r="D5645" t="s">
        <v>1929</v>
      </c>
      <c r="E5645" t="s">
        <v>1930</v>
      </c>
      <c r="F5645" t="s">
        <v>7690</v>
      </c>
      <c r="G5645" t="s">
        <v>422</v>
      </c>
      <c r="H5645" t="s">
        <v>1685</v>
      </c>
      <c r="I5645" t="s">
        <v>1686</v>
      </c>
      <c r="J5645">
        <v>2</v>
      </c>
      <c r="K5645">
        <v>7404.3140000000003</v>
      </c>
      <c r="L5645">
        <v>7147.93</v>
      </c>
      <c r="M5645">
        <v>7001.1750000000002</v>
      </c>
      <c r="N5645">
        <v>6753.6639999999998</v>
      </c>
      <c r="O5645">
        <v>6886.5370000000003</v>
      </c>
      <c r="P5645">
        <v>7548.8450000000003</v>
      </c>
      <c r="Q5645">
        <v>8264.5689999999995</v>
      </c>
      <c r="R5645">
        <v>9039.0759999999991</v>
      </c>
      <c r="S5645">
        <v>9962.8960000000006</v>
      </c>
      <c r="T5645">
        <v>11055</v>
      </c>
      <c r="U5645">
        <v>12234.907999999999</v>
      </c>
      <c r="V5645">
        <v>13496.285</v>
      </c>
      <c r="W5645">
        <v>14832.485000000001</v>
      </c>
      <c r="X5645">
        <v>16236.275</v>
      </c>
      <c r="Y5645">
        <v>17698.248</v>
      </c>
      <c r="Z5645">
        <v>19231.596000000001</v>
      </c>
      <c r="AA5645">
        <v>20833.881000000001</v>
      </c>
      <c r="AB5645">
        <v>22502.593000000001</v>
      </c>
      <c r="AC5645">
        <v>24236.024000000001</v>
      </c>
      <c r="AD5645">
        <v>26000.753000000001</v>
      </c>
    </row>
    <row r="5646" spans="2:30" ht="15" customHeight="1" x14ac:dyDescent="0.45">
      <c r="B5646" t="s">
        <v>419</v>
      </c>
      <c r="C5646" t="s">
        <v>192</v>
      </c>
      <c r="D5646" t="s">
        <v>1932</v>
      </c>
      <c r="E5646" t="s">
        <v>1933</v>
      </c>
      <c r="F5646" t="s">
        <v>7691</v>
      </c>
      <c r="G5646" t="s">
        <v>422</v>
      </c>
      <c r="H5646" t="s">
        <v>1685</v>
      </c>
      <c r="I5646" t="s">
        <v>1686</v>
      </c>
      <c r="J5646">
        <v>2</v>
      </c>
      <c r="K5646">
        <v>0</v>
      </c>
      <c r="L5646">
        <v>0</v>
      </c>
      <c r="M5646">
        <v>0</v>
      </c>
      <c r="N5646">
        <v>0</v>
      </c>
      <c r="O5646">
        <v>0</v>
      </c>
      <c r="P5646">
        <v>0</v>
      </c>
      <c r="Q5646">
        <v>0</v>
      </c>
      <c r="R5646">
        <v>0</v>
      </c>
      <c r="S5646">
        <v>0</v>
      </c>
      <c r="T5646">
        <v>0</v>
      </c>
      <c r="U5646">
        <v>0</v>
      </c>
      <c r="V5646">
        <v>0</v>
      </c>
      <c r="W5646">
        <v>0</v>
      </c>
      <c r="X5646">
        <v>0</v>
      </c>
      <c r="Y5646">
        <v>0</v>
      </c>
      <c r="Z5646">
        <v>0</v>
      </c>
      <c r="AA5646">
        <v>0</v>
      </c>
      <c r="AB5646">
        <v>0</v>
      </c>
      <c r="AC5646">
        <v>0</v>
      </c>
      <c r="AD5646">
        <v>0</v>
      </c>
    </row>
    <row r="5647" spans="2:30" ht="15" customHeight="1" x14ac:dyDescent="0.45">
      <c r="B5647" t="s">
        <v>419</v>
      </c>
      <c r="C5647" t="s">
        <v>192</v>
      </c>
      <c r="D5647" t="s">
        <v>1935</v>
      </c>
      <c r="E5647" t="s">
        <v>1936</v>
      </c>
      <c r="F5647" t="s">
        <v>7692</v>
      </c>
      <c r="G5647" t="s">
        <v>422</v>
      </c>
      <c r="H5647" t="s">
        <v>1685</v>
      </c>
      <c r="I5647" t="s">
        <v>1686</v>
      </c>
      <c r="J5647">
        <v>2</v>
      </c>
      <c r="K5647">
        <v>0</v>
      </c>
      <c r="L5647">
        <v>0</v>
      </c>
      <c r="M5647">
        <v>0</v>
      </c>
      <c r="N5647">
        <v>0</v>
      </c>
      <c r="O5647">
        <v>0</v>
      </c>
      <c r="P5647">
        <v>0</v>
      </c>
      <c r="Q5647">
        <v>0</v>
      </c>
      <c r="R5647">
        <v>0</v>
      </c>
      <c r="S5647">
        <v>0</v>
      </c>
      <c r="T5647">
        <v>0</v>
      </c>
      <c r="U5647">
        <v>0</v>
      </c>
      <c r="V5647">
        <v>0</v>
      </c>
      <c r="W5647">
        <v>0</v>
      </c>
      <c r="X5647">
        <v>0</v>
      </c>
      <c r="Y5647">
        <v>0</v>
      </c>
      <c r="Z5647">
        <v>0</v>
      </c>
      <c r="AA5647">
        <v>0</v>
      </c>
      <c r="AB5647">
        <v>0</v>
      </c>
      <c r="AC5647">
        <v>0</v>
      </c>
      <c r="AD5647">
        <v>0</v>
      </c>
    </row>
    <row r="5648" spans="2:30" ht="15" customHeight="1" x14ac:dyDescent="0.45">
      <c r="B5648" t="s">
        <v>419</v>
      </c>
      <c r="C5648" t="s">
        <v>192</v>
      </c>
      <c r="D5648" t="s">
        <v>1938</v>
      </c>
      <c r="E5648" t="s">
        <v>1939</v>
      </c>
      <c r="F5648" t="s">
        <v>7693</v>
      </c>
      <c r="G5648" t="s">
        <v>422</v>
      </c>
      <c r="H5648" t="s">
        <v>1685</v>
      </c>
      <c r="I5648" t="s">
        <v>1686</v>
      </c>
      <c r="J5648">
        <v>2</v>
      </c>
      <c r="K5648">
        <v>0</v>
      </c>
      <c r="L5648">
        <v>0</v>
      </c>
      <c r="M5648">
        <v>0</v>
      </c>
      <c r="N5648">
        <v>0</v>
      </c>
      <c r="O5648">
        <v>0</v>
      </c>
      <c r="P5648">
        <v>0</v>
      </c>
      <c r="Q5648">
        <v>0</v>
      </c>
      <c r="R5648">
        <v>0</v>
      </c>
      <c r="S5648">
        <v>0</v>
      </c>
      <c r="T5648">
        <v>0</v>
      </c>
      <c r="U5648">
        <v>0</v>
      </c>
      <c r="V5648">
        <v>0</v>
      </c>
      <c r="W5648">
        <v>0</v>
      </c>
      <c r="X5648">
        <v>0</v>
      </c>
      <c r="Y5648">
        <v>0</v>
      </c>
      <c r="Z5648">
        <v>0</v>
      </c>
      <c r="AA5648">
        <v>0</v>
      </c>
      <c r="AB5648">
        <v>0</v>
      </c>
      <c r="AC5648">
        <v>0</v>
      </c>
      <c r="AD5648">
        <v>0</v>
      </c>
    </row>
    <row r="5649" spans="2:30" ht="15" customHeight="1" x14ac:dyDescent="0.45">
      <c r="B5649" t="s">
        <v>419</v>
      </c>
      <c r="C5649" t="s">
        <v>192</v>
      </c>
      <c r="D5649" t="s">
        <v>1941</v>
      </c>
      <c r="E5649" t="s">
        <v>1733</v>
      </c>
      <c r="F5649" t="s">
        <v>7631</v>
      </c>
      <c r="G5649" t="s">
        <v>422</v>
      </c>
      <c r="H5649" t="s">
        <v>1685</v>
      </c>
      <c r="I5649" t="s">
        <v>1686</v>
      </c>
      <c r="J5649">
        <v>2</v>
      </c>
      <c r="K5649">
        <v>15214.834999999999</v>
      </c>
      <c r="L5649">
        <v>16168.272999999999</v>
      </c>
      <c r="M5649">
        <v>17468.254000000001</v>
      </c>
      <c r="N5649">
        <v>17210.601999999999</v>
      </c>
      <c r="O5649">
        <v>17931.196</v>
      </c>
      <c r="P5649">
        <v>19045.128000000001</v>
      </c>
      <c r="Q5649">
        <v>20275.223000000002</v>
      </c>
      <c r="R5649">
        <v>21586.022000000001</v>
      </c>
      <c r="S5649">
        <v>23101.024000000001</v>
      </c>
      <c r="T5649">
        <v>24867.469000000001</v>
      </c>
      <c r="U5649">
        <v>26778.198</v>
      </c>
      <c r="V5649">
        <v>28823.213</v>
      </c>
      <c r="W5649">
        <v>30976.767</v>
      </c>
      <c r="X5649">
        <v>33242.75</v>
      </c>
      <c r="Y5649">
        <v>35613.178</v>
      </c>
      <c r="Z5649">
        <v>38098.987999999998</v>
      </c>
      <c r="AA5649">
        <v>40700.275999999998</v>
      </c>
      <c r="AB5649">
        <v>43421.294999999998</v>
      </c>
      <c r="AC5649">
        <v>46267.73</v>
      </c>
      <c r="AD5649">
        <v>49231.5</v>
      </c>
    </row>
    <row r="5650" spans="2:30" ht="15" customHeight="1" x14ac:dyDescent="0.45">
      <c r="B5650" t="s">
        <v>419</v>
      </c>
      <c r="C5650" t="s">
        <v>192</v>
      </c>
      <c r="D5650" t="s">
        <v>1942</v>
      </c>
      <c r="E5650" t="s">
        <v>1943</v>
      </c>
      <c r="F5650" t="s">
        <v>7694</v>
      </c>
      <c r="G5650" t="s">
        <v>422</v>
      </c>
      <c r="H5650" t="s">
        <v>1685</v>
      </c>
      <c r="I5650" t="s">
        <v>1686</v>
      </c>
      <c r="J5650">
        <v>2</v>
      </c>
      <c r="K5650">
        <v>0</v>
      </c>
      <c r="L5650">
        <v>0</v>
      </c>
      <c r="M5650">
        <v>0</v>
      </c>
      <c r="N5650">
        <v>0</v>
      </c>
      <c r="O5650">
        <v>0</v>
      </c>
      <c r="P5650">
        <v>0</v>
      </c>
      <c r="Q5650">
        <v>0</v>
      </c>
      <c r="R5650">
        <v>0</v>
      </c>
      <c r="S5650">
        <v>0</v>
      </c>
      <c r="T5650">
        <v>0</v>
      </c>
      <c r="U5650">
        <v>0</v>
      </c>
      <c r="V5650">
        <v>0</v>
      </c>
      <c r="W5650">
        <v>0</v>
      </c>
      <c r="X5650">
        <v>0</v>
      </c>
      <c r="Y5650">
        <v>0</v>
      </c>
      <c r="Z5650">
        <v>0</v>
      </c>
      <c r="AA5650">
        <v>0</v>
      </c>
      <c r="AB5650">
        <v>0</v>
      </c>
      <c r="AC5650">
        <v>0</v>
      </c>
      <c r="AD5650">
        <v>0</v>
      </c>
    </row>
    <row r="5651" spans="2:30" ht="15" customHeight="1" x14ac:dyDescent="0.45">
      <c r="B5651" t="s">
        <v>419</v>
      </c>
      <c r="C5651" t="s">
        <v>192</v>
      </c>
      <c r="D5651" t="s">
        <v>1945</v>
      </c>
      <c r="E5651" t="s">
        <v>1946</v>
      </c>
      <c r="F5651" t="s">
        <v>7695</v>
      </c>
      <c r="G5651" t="s">
        <v>422</v>
      </c>
      <c r="H5651" t="s">
        <v>1685</v>
      </c>
      <c r="I5651" t="s">
        <v>1686</v>
      </c>
      <c r="J5651">
        <v>2</v>
      </c>
      <c r="K5651">
        <v>10010.589</v>
      </c>
      <c r="L5651">
        <v>9837.6170000000002</v>
      </c>
      <c r="M5651">
        <v>9543.0020000000004</v>
      </c>
      <c r="N5651">
        <v>9122.26</v>
      </c>
      <c r="O5651">
        <v>9684.2070000000003</v>
      </c>
      <c r="P5651">
        <v>10613.831</v>
      </c>
      <c r="Q5651">
        <v>11628.550999999999</v>
      </c>
      <c r="R5651">
        <v>12733.902</v>
      </c>
      <c r="S5651">
        <v>14057.061</v>
      </c>
      <c r="T5651">
        <v>15631.088</v>
      </c>
      <c r="U5651">
        <v>17348.161</v>
      </c>
      <c r="V5651">
        <v>19198.324000000001</v>
      </c>
      <c r="W5651">
        <v>21155.879000000001</v>
      </c>
      <c r="X5651">
        <v>23224.757000000001</v>
      </c>
      <c r="Y5651">
        <v>25397.008000000002</v>
      </c>
      <c r="Z5651">
        <v>27683.625</v>
      </c>
      <c r="AA5651">
        <v>30084.75</v>
      </c>
      <c r="AB5651">
        <v>32604.690999999999</v>
      </c>
      <c r="AC5651">
        <v>35249.18</v>
      </c>
      <c r="AD5651">
        <v>38010.180999999997</v>
      </c>
    </row>
    <row r="5652" spans="2:30" ht="15" customHeight="1" x14ac:dyDescent="0.45">
      <c r="B5652" t="s">
        <v>419</v>
      </c>
      <c r="C5652" t="s">
        <v>192</v>
      </c>
      <c r="D5652" t="s">
        <v>1948</v>
      </c>
      <c r="E5652" t="s">
        <v>1949</v>
      </c>
      <c r="F5652" t="s">
        <v>7696</v>
      </c>
      <c r="G5652" t="s">
        <v>422</v>
      </c>
      <c r="H5652" t="s">
        <v>1685</v>
      </c>
      <c r="I5652" t="s">
        <v>1686</v>
      </c>
      <c r="J5652">
        <v>2</v>
      </c>
      <c r="K5652">
        <v>875.27200000000005</v>
      </c>
      <c r="L5652">
        <v>1064.7159999999999</v>
      </c>
      <c r="M5652">
        <v>1332.902</v>
      </c>
      <c r="N5652">
        <v>1360.3309999999999</v>
      </c>
      <c r="O5652">
        <v>1387.0129999999999</v>
      </c>
      <c r="P5652">
        <v>1418.011</v>
      </c>
      <c r="Q5652">
        <v>1454.2339999999999</v>
      </c>
      <c r="R5652">
        <v>1488.787</v>
      </c>
      <c r="S5652">
        <v>1521.0519999999999</v>
      </c>
      <c r="T5652">
        <v>1553.414</v>
      </c>
      <c r="U5652">
        <v>1585.9839999999999</v>
      </c>
      <c r="V5652">
        <v>1618.7539999999999</v>
      </c>
      <c r="W5652">
        <v>1651.7180000000001</v>
      </c>
      <c r="X5652">
        <v>1684.8679999999999</v>
      </c>
      <c r="Y5652">
        <v>1718.1990000000001</v>
      </c>
      <c r="Z5652">
        <v>1751.7</v>
      </c>
      <c r="AA5652">
        <v>1785.364</v>
      </c>
      <c r="AB5652">
        <v>1819.182</v>
      </c>
      <c r="AC5652">
        <v>1853.146</v>
      </c>
      <c r="AD5652">
        <v>1887.249</v>
      </c>
    </row>
    <row r="5653" spans="2:30" ht="15" customHeight="1" x14ac:dyDescent="0.45">
      <c r="B5653" t="s">
        <v>419</v>
      </c>
      <c r="C5653" t="s">
        <v>192</v>
      </c>
      <c r="D5653" t="s">
        <v>1951</v>
      </c>
      <c r="E5653" t="s">
        <v>1952</v>
      </c>
      <c r="F5653" t="s">
        <v>7697</v>
      </c>
      <c r="G5653" t="s">
        <v>422</v>
      </c>
      <c r="H5653" t="s">
        <v>1685</v>
      </c>
      <c r="I5653" t="s">
        <v>1686</v>
      </c>
      <c r="J5653">
        <v>2</v>
      </c>
      <c r="K5653">
        <v>4328.9740000000002</v>
      </c>
      <c r="L5653">
        <v>5265.94</v>
      </c>
      <c r="M5653">
        <v>6592.35</v>
      </c>
      <c r="N5653">
        <v>6728.01</v>
      </c>
      <c r="O5653">
        <v>6859.9750000000004</v>
      </c>
      <c r="P5653">
        <v>7013.2860000000001</v>
      </c>
      <c r="Q5653">
        <v>7192.4380000000001</v>
      </c>
      <c r="R5653">
        <v>7363.3329999999996</v>
      </c>
      <c r="S5653">
        <v>7522.9110000000001</v>
      </c>
      <c r="T5653">
        <v>7682.9669999999996</v>
      </c>
      <c r="U5653">
        <v>7844.0540000000001</v>
      </c>
      <c r="V5653">
        <v>8006.1350000000002</v>
      </c>
      <c r="W5653">
        <v>8169.1689999999999</v>
      </c>
      <c r="X5653">
        <v>8333.125</v>
      </c>
      <c r="Y5653">
        <v>8497.9709999999995</v>
      </c>
      <c r="Z5653">
        <v>8663.6630000000005</v>
      </c>
      <c r="AA5653">
        <v>8830.1620000000003</v>
      </c>
      <c r="AB5653">
        <v>8997.4220000000005</v>
      </c>
      <c r="AC5653">
        <v>9165.4040000000005</v>
      </c>
      <c r="AD5653">
        <v>9334.07</v>
      </c>
    </row>
    <row r="5654" spans="2:30" ht="15" customHeight="1" x14ac:dyDescent="0.45">
      <c r="B5654" t="s">
        <v>419</v>
      </c>
      <c r="C5654" t="s">
        <v>192</v>
      </c>
      <c r="D5654" t="s">
        <v>1954</v>
      </c>
      <c r="E5654" t="s">
        <v>1955</v>
      </c>
      <c r="F5654" t="s">
        <v>7698</v>
      </c>
      <c r="G5654" t="s">
        <v>422</v>
      </c>
      <c r="H5654" t="s">
        <v>1685</v>
      </c>
      <c r="I5654" t="s">
        <v>1686</v>
      </c>
      <c r="J5654">
        <v>2</v>
      </c>
      <c r="K5654">
        <v>0</v>
      </c>
      <c r="L5654">
        <v>0</v>
      </c>
      <c r="M5654">
        <v>0</v>
      </c>
      <c r="N5654">
        <v>0</v>
      </c>
      <c r="O5654">
        <v>0</v>
      </c>
      <c r="P5654">
        <v>0</v>
      </c>
      <c r="Q5654">
        <v>0</v>
      </c>
      <c r="R5654">
        <v>0</v>
      </c>
      <c r="S5654">
        <v>0</v>
      </c>
      <c r="T5654">
        <v>0</v>
      </c>
      <c r="U5654">
        <v>0</v>
      </c>
      <c r="V5654">
        <v>0</v>
      </c>
      <c r="W5654">
        <v>0</v>
      </c>
      <c r="X5654">
        <v>0</v>
      </c>
      <c r="Y5654">
        <v>0</v>
      </c>
      <c r="Z5654">
        <v>0</v>
      </c>
      <c r="AA5654">
        <v>0</v>
      </c>
      <c r="AB5654">
        <v>0</v>
      </c>
      <c r="AC5654">
        <v>0</v>
      </c>
      <c r="AD5654">
        <v>0</v>
      </c>
    </row>
    <row r="5655" spans="2:30" ht="15" customHeight="1" x14ac:dyDescent="0.45">
      <c r="B5655" t="s">
        <v>419</v>
      </c>
      <c r="C5655" t="s">
        <v>192</v>
      </c>
      <c r="D5655" t="s">
        <v>1957</v>
      </c>
      <c r="E5655" t="s">
        <v>1736</v>
      </c>
      <c r="F5655" t="s">
        <v>7632</v>
      </c>
      <c r="G5655" t="s">
        <v>422</v>
      </c>
      <c r="H5655" t="s">
        <v>1685</v>
      </c>
      <c r="I5655" t="s">
        <v>1686</v>
      </c>
      <c r="J5655">
        <v>2</v>
      </c>
      <c r="K5655">
        <v>5389.2640000000001</v>
      </c>
      <c r="L5655">
        <v>6059.357</v>
      </c>
      <c r="M5655">
        <v>7304.8469999999998</v>
      </c>
      <c r="N5655">
        <v>7485.0290000000005</v>
      </c>
      <c r="O5655">
        <v>7660.826</v>
      </c>
      <c r="P5655">
        <v>7867.7740000000003</v>
      </c>
      <c r="Q5655">
        <v>8112.8760000000002</v>
      </c>
      <c r="R5655">
        <v>8347.64</v>
      </c>
      <c r="S5655">
        <v>8567.3559999999998</v>
      </c>
      <c r="T5655">
        <v>8788.94</v>
      </c>
      <c r="U5655">
        <v>9013.2029999999995</v>
      </c>
      <c r="V5655">
        <v>9240.1029999999992</v>
      </c>
      <c r="W5655">
        <v>9469.59</v>
      </c>
      <c r="X5655">
        <v>9701.6239999999998</v>
      </c>
      <c r="Y5655">
        <v>9936.1689999999999</v>
      </c>
      <c r="Z5655">
        <v>10173.165000000001</v>
      </c>
      <c r="AA5655">
        <v>10412.558000000001</v>
      </c>
      <c r="AB5655">
        <v>10654.285</v>
      </c>
      <c r="AC5655">
        <v>10898.290999999999</v>
      </c>
      <c r="AD5655">
        <v>11144.522000000001</v>
      </c>
    </row>
    <row r="5656" spans="2:30" ht="15" customHeight="1" x14ac:dyDescent="0.45">
      <c r="B5656" t="s">
        <v>419</v>
      </c>
      <c r="C5656" t="s">
        <v>192</v>
      </c>
      <c r="D5656" t="s">
        <v>1958</v>
      </c>
      <c r="E5656" t="s">
        <v>1959</v>
      </c>
      <c r="F5656" t="s">
        <v>7699</v>
      </c>
      <c r="G5656" t="s">
        <v>422</v>
      </c>
      <c r="H5656" t="s">
        <v>1685</v>
      </c>
      <c r="I5656" t="s">
        <v>1686</v>
      </c>
      <c r="J5656">
        <v>2</v>
      </c>
      <c r="K5656">
        <v>0</v>
      </c>
      <c r="L5656">
        <v>0</v>
      </c>
      <c r="M5656">
        <v>0</v>
      </c>
      <c r="N5656">
        <v>0</v>
      </c>
      <c r="O5656">
        <v>0</v>
      </c>
      <c r="P5656">
        <v>0</v>
      </c>
      <c r="Q5656">
        <v>0</v>
      </c>
      <c r="R5656">
        <v>0</v>
      </c>
      <c r="S5656">
        <v>0</v>
      </c>
      <c r="T5656">
        <v>0</v>
      </c>
      <c r="U5656">
        <v>0</v>
      </c>
      <c r="V5656">
        <v>0</v>
      </c>
      <c r="W5656">
        <v>0</v>
      </c>
      <c r="X5656">
        <v>0</v>
      </c>
      <c r="Y5656">
        <v>0</v>
      </c>
      <c r="Z5656">
        <v>0</v>
      </c>
      <c r="AA5656">
        <v>0</v>
      </c>
      <c r="AB5656">
        <v>0</v>
      </c>
      <c r="AC5656">
        <v>0</v>
      </c>
      <c r="AD5656">
        <v>0</v>
      </c>
    </row>
    <row r="5657" spans="2:30" ht="15" customHeight="1" x14ac:dyDescent="0.45">
      <c r="B5657" t="s">
        <v>419</v>
      </c>
      <c r="C5657" t="s">
        <v>192</v>
      </c>
      <c r="D5657" t="s">
        <v>1961</v>
      </c>
      <c r="E5657" t="s">
        <v>1962</v>
      </c>
      <c r="F5657" t="s">
        <v>7700</v>
      </c>
      <c r="G5657" t="s">
        <v>422</v>
      </c>
      <c r="H5657" t="s">
        <v>1685</v>
      </c>
      <c r="I5657" t="s">
        <v>1686</v>
      </c>
      <c r="J5657">
        <v>2</v>
      </c>
      <c r="K5657">
        <v>0</v>
      </c>
      <c r="L5657">
        <v>0</v>
      </c>
      <c r="M5657">
        <v>0</v>
      </c>
      <c r="N5657">
        <v>0</v>
      </c>
      <c r="O5657">
        <v>0</v>
      </c>
      <c r="P5657">
        <v>0</v>
      </c>
      <c r="Q5657">
        <v>0</v>
      </c>
      <c r="R5657">
        <v>0</v>
      </c>
      <c r="S5657">
        <v>0</v>
      </c>
      <c r="T5657">
        <v>0</v>
      </c>
      <c r="U5657">
        <v>0</v>
      </c>
      <c r="V5657">
        <v>0</v>
      </c>
      <c r="W5657">
        <v>0</v>
      </c>
      <c r="X5657">
        <v>0</v>
      </c>
      <c r="Y5657">
        <v>0</v>
      </c>
      <c r="Z5657">
        <v>0</v>
      </c>
      <c r="AA5657">
        <v>0</v>
      </c>
      <c r="AB5657">
        <v>0</v>
      </c>
      <c r="AC5657">
        <v>0</v>
      </c>
      <c r="AD5657">
        <v>0</v>
      </c>
    </row>
    <row r="5658" spans="2:30" ht="15" customHeight="1" x14ac:dyDescent="0.45">
      <c r="B5658" t="s">
        <v>419</v>
      </c>
      <c r="C5658" t="s">
        <v>192</v>
      </c>
      <c r="D5658" t="s">
        <v>1964</v>
      </c>
      <c r="E5658" t="s">
        <v>1965</v>
      </c>
      <c r="F5658" t="s">
        <v>7701</v>
      </c>
      <c r="G5658" t="s">
        <v>422</v>
      </c>
      <c r="H5658" t="s">
        <v>1685</v>
      </c>
      <c r="I5658" t="s">
        <v>1686</v>
      </c>
      <c r="J5658">
        <v>2</v>
      </c>
      <c r="K5658">
        <v>3107.4549999999999</v>
      </c>
      <c r="L5658">
        <v>3427.6979999999999</v>
      </c>
      <c r="M5658">
        <v>4102.9210000000003</v>
      </c>
      <c r="N5658">
        <v>4179.0079999999998</v>
      </c>
      <c r="O5658">
        <v>4252.4840000000004</v>
      </c>
      <c r="P5658">
        <v>4338.8559999999998</v>
      </c>
      <c r="Q5658">
        <v>4440.8220000000001</v>
      </c>
      <c r="R5658">
        <v>4537.277</v>
      </c>
      <c r="S5658">
        <v>4626.37</v>
      </c>
      <c r="T5658">
        <v>4715.3829999999998</v>
      </c>
      <c r="U5658">
        <v>4804.6540000000005</v>
      </c>
      <c r="V5658">
        <v>4894.1580000000004</v>
      </c>
      <c r="W5658">
        <v>4983.8689999999997</v>
      </c>
      <c r="X5658">
        <v>5073.7629999999999</v>
      </c>
      <c r="Y5658">
        <v>5163.82</v>
      </c>
      <c r="Z5658">
        <v>5254.0110000000004</v>
      </c>
      <c r="AA5658">
        <v>5344.31</v>
      </c>
      <c r="AB5658">
        <v>5434.6880000000001</v>
      </c>
      <c r="AC5658">
        <v>5525.12</v>
      </c>
      <c r="AD5658">
        <v>5615.5820000000003</v>
      </c>
    </row>
    <row r="5659" spans="2:30" ht="15" customHeight="1" x14ac:dyDescent="0.45">
      <c r="B5659" t="s">
        <v>419</v>
      </c>
      <c r="C5659" t="s">
        <v>192</v>
      </c>
      <c r="D5659" t="s">
        <v>1967</v>
      </c>
      <c r="E5659" t="s">
        <v>1968</v>
      </c>
      <c r="F5659" t="s">
        <v>7702</v>
      </c>
      <c r="G5659" t="s">
        <v>422</v>
      </c>
      <c r="H5659" t="s">
        <v>1685</v>
      </c>
      <c r="I5659" t="s">
        <v>1686</v>
      </c>
      <c r="J5659">
        <v>2</v>
      </c>
      <c r="K5659">
        <v>2281.8090000000002</v>
      </c>
      <c r="L5659">
        <v>2631.6590000000001</v>
      </c>
      <c r="M5659">
        <v>3201.9259999999999</v>
      </c>
      <c r="N5659">
        <v>3306.0210000000002</v>
      </c>
      <c r="O5659">
        <v>3408.3420000000001</v>
      </c>
      <c r="P5659">
        <v>3528.9180000000001</v>
      </c>
      <c r="Q5659">
        <v>3672.0540000000001</v>
      </c>
      <c r="R5659">
        <v>3810.364</v>
      </c>
      <c r="S5659">
        <v>3940.9859999999999</v>
      </c>
      <c r="T5659">
        <v>4073.5569999999998</v>
      </c>
      <c r="U5659">
        <v>4208.549</v>
      </c>
      <c r="V5659">
        <v>4345.9449999999997</v>
      </c>
      <c r="W5659">
        <v>4485.7219999999998</v>
      </c>
      <c r="X5659">
        <v>4627.8609999999999</v>
      </c>
      <c r="Y5659">
        <v>4772.3490000000002</v>
      </c>
      <c r="Z5659">
        <v>4919.1540000000005</v>
      </c>
      <c r="AA5659">
        <v>5068.2479999999996</v>
      </c>
      <c r="AB5659">
        <v>5219.5969999999998</v>
      </c>
      <c r="AC5659">
        <v>5373.1710000000003</v>
      </c>
      <c r="AD5659">
        <v>5528.94</v>
      </c>
    </row>
    <row r="5660" spans="2:30" ht="15" customHeight="1" x14ac:dyDescent="0.45">
      <c r="B5660" t="s">
        <v>419</v>
      </c>
      <c r="C5660" t="s">
        <v>192</v>
      </c>
      <c r="D5660" t="s">
        <v>1970</v>
      </c>
      <c r="E5660" t="s">
        <v>1971</v>
      </c>
      <c r="F5660" t="s">
        <v>7703</v>
      </c>
      <c r="G5660" t="s">
        <v>422</v>
      </c>
      <c r="H5660" t="s">
        <v>1685</v>
      </c>
      <c r="I5660" t="s">
        <v>1686</v>
      </c>
      <c r="J5660">
        <v>2</v>
      </c>
      <c r="K5660">
        <v>0</v>
      </c>
      <c r="L5660">
        <v>0</v>
      </c>
      <c r="M5660">
        <v>0</v>
      </c>
      <c r="N5660">
        <v>0</v>
      </c>
      <c r="O5660">
        <v>0</v>
      </c>
      <c r="P5660">
        <v>0</v>
      </c>
      <c r="Q5660">
        <v>0</v>
      </c>
      <c r="R5660">
        <v>0</v>
      </c>
      <c r="S5660">
        <v>0</v>
      </c>
      <c r="T5660">
        <v>0</v>
      </c>
      <c r="U5660">
        <v>0</v>
      </c>
      <c r="V5660">
        <v>0</v>
      </c>
      <c r="W5660">
        <v>0</v>
      </c>
      <c r="X5660">
        <v>0</v>
      </c>
      <c r="Y5660">
        <v>0</v>
      </c>
      <c r="Z5660">
        <v>0</v>
      </c>
      <c r="AA5660">
        <v>0</v>
      </c>
      <c r="AB5660">
        <v>0</v>
      </c>
      <c r="AC5660">
        <v>0</v>
      </c>
      <c r="AD5660">
        <v>0</v>
      </c>
    </row>
    <row r="5661" spans="2:30" ht="15" customHeight="1" x14ac:dyDescent="0.45">
      <c r="B5661" t="s">
        <v>419</v>
      </c>
      <c r="C5661" t="s">
        <v>192</v>
      </c>
      <c r="D5661" t="s">
        <v>1973</v>
      </c>
      <c r="E5661" t="s">
        <v>1739</v>
      </c>
      <c r="F5661" t="s">
        <v>7633</v>
      </c>
      <c r="G5661" t="s">
        <v>422</v>
      </c>
      <c r="H5661" t="s">
        <v>1685</v>
      </c>
      <c r="I5661" t="s">
        <v>1686</v>
      </c>
      <c r="J5661">
        <v>2</v>
      </c>
      <c r="K5661">
        <v>659.322</v>
      </c>
      <c r="L5661">
        <v>771.90700000000004</v>
      </c>
      <c r="M5661">
        <v>857.73800000000006</v>
      </c>
      <c r="N5661">
        <v>889.11699999999996</v>
      </c>
      <c r="O5661">
        <v>920.298</v>
      </c>
      <c r="P5661">
        <v>957.94299999999998</v>
      </c>
      <c r="Q5661">
        <v>1003.825</v>
      </c>
      <c r="R5661">
        <v>1048.829</v>
      </c>
      <c r="S5661">
        <v>1091.857</v>
      </c>
      <c r="T5661">
        <v>1136.0730000000001</v>
      </c>
      <c r="U5661">
        <v>1181.4860000000001</v>
      </c>
      <c r="V5661">
        <v>1228.0989999999999</v>
      </c>
      <c r="W5661">
        <v>1275.9090000000001</v>
      </c>
      <c r="X5661">
        <v>1324.915</v>
      </c>
      <c r="Y5661">
        <v>1375.115</v>
      </c>
      <c r="Z5661">
        <v>1426.5</v>
      </c>
      <c r="AA5661">
        <v>1479.06</v>
      </c>
      <c r="AB5661">
        <v>1532.78</v>
      </c>
      <c r="AC5661">
        <v>1587.6479999999999</v>
      </c>
      <c r="AD5661">
        <v>1643.6469999999999</v>
      </c>
    </row>
    <row r="5662" spans="2:30" ht="15" customHeight="1" x14ac:dyDescent="0.45">
      <c r="B5662" t="s">
        <v>419</v>
      </c>
      <c r="C5662" t="s">
        <v>192</v>
      </c>
      <c r="D5662" t="s">
        <v>1974</v>
      </c>
      <c r="E5662" t="s">
        <v>1975</v>
      </c>
      <c r="F5662" t="s">
        <v>7704</v>
      </c>
      <c r="G5662" t="s">
        <v>422</v>
      </c>
      <c r="H5662" t="s">
        <v>1685</v>
      </c>
      <c r="I5662" t="s">
        <v>1686</v>
      </c>
      <c r="J5662">
        <v>2</v>
      </c>
      <c r="K5662">
        <v>0</v>
      </c>
      <c r="L5662">
        <v>0</v>
      </c>
      <c r="M5662">
        <v>0</v>
      </c>
      <c r="N5662">
        <v>0</v>
      </c>
      <c r="O5662">
        <v>0</v>
      </c>
      <c r="P5662">
        <v>0</v>
      </c>
      <c r="Q5662">
        <v>0</v>
      </c>
      <c r="R5662">
        <v>0</v>
      </c>
      <c r="S5662">
        <v>0</v>
      </c>
      <c r="T5662">
        <v>0</v>
      </c>
      <c r="U5662">
        <v>0</v>
      </c>
      <c r="V5662">
        <v>0</v>
      </c>
      <c r="W5662">
        <v>0</v>
      </c>
      <c r="X5662">
        <v>0</v>
      </c>
      <c r="Y5662">
        <v>0</v>
      </c>
      <c r="Z5662">
        <v>0</v>
      </c>
      <c r="AA5662">
        <v>0</v>
      </c>
      <c r="AB5662">
        <v>0</v>
      </c>
      <c r="AC5662">
        <v>0</v>
      </c>
      <c r="AD5662">
        <v>0</v>
      </c>
    </row>
    <row r="5663" spans="2:30" ht="15" customHeight="1" x14ac:dyDescent="0.45">
      <c r="B5663" t="s">
        <v>419</v>
      </c>
      <c r="C5663" t="s">
        <v>192</v>
      </c>
      <c r="D5663" t="s">
        <v>1977</v>
      </c>
      <c r="E5663" t="s">
        <v>1978</v>
      </c>
      <c r="F5663" t="s">
        <v>7705</v>
      </c>
      <c r="G5663" t="s">
        <v>422</v>
      </c>
      <c r="H5663" t="s">
        <v>1685</v>
      </c>
      <c r="I5663" t="s">
        <v>1686</v>
      </c>
      <c r="J5663">
        <v>2</v>
      </c>
      <c r="K5663">
        <v>0</v>
      </c>
      <c r="L5663">
        <v>0</v>
      </c>
      <c r="M5663">
        <v>0</v>
      </c>
      <c r="N5663">
        <v>0</v>
      </c>
      <c r="O5663">
        <v>0</v>
      </c>
      <c r="P5663">
        <v>0</v>
      </c>
      <c r="Q5663">
        <v>0</v>
      </c>
      <c r="R5663">
        <v>0</v>
      </c>
      <c r="S5663">
        <v>0</v>
      </c>
      <c r="T5663">
        <v>0</v>
      </c>
      <c r="U5663">
        <v>0</v>
      </c>
      <c r="V5663">
        <v>0</v>
      </c>
      <c r="W5663">
        <v>0</v>
      </c>
      <c r="X5663">
        <v>0</v>
      </c>
      <c r="Y5663">
        <v>0</v>
      </c>
      <c r="Z5663">
        <v>0</v>
      </c>
      <c r="AA5663">
        <v>0</v>
      </c>
      <c r="AB5663">
        <v>0</v>
      </c>
      <c r="AC5663">
        <v>0</v>
      </c>
      <c r="AD5663">
        <v>0</v>
      </c>
    </row>
    <row r="5664" spans="2:30" ht="15" customHeight="1" x14ac:dyDescent="0.45">
      <c r="B5664" t="s">
        <v>419</v>
      </c>
      <c r="C5664" t="s">
        <v>192</v>
      </c>
      <c r="D5664" t="s">
        <v>1980</v>
      </c>
      <c r="E5664" t="s">
        <v>1981</v>
      </c>
      <c r="F5664" t="s">
        <v>7706</v>
      </c>
      <c r="G5664" t="s">
        <v>422</v>
      </c>
      <c r="H5664" t="s">
        <v>1685</v>
      </c>
      <c r="I5664" t="s">
        <v>1686</v>
      </c>
      <c r="J5664">
        <v>2</v>
      </c>
      <c r="K5664">
        <v>3</v>
      </c>
      <c r="L5664">
        <v>3.181</v>
      </c>
      <c r="M5664">
        <v>3.6320000000000001</v>
      </c>
      <c r="N5664">
        <v>3.7050000000000001</v>
      </c>
      <c r="O5664">
        <v>3.7759999999999998</v>
      </c>
      <c r="P5664">
        <v>3.859</v>
      </c>
      <c r="Q5664">
        <v>3.9569999999999999</v>
      </c>
      <c r="R5664">
        <v>4.0510000000000002</v>
      </c>
      <c r="S5664">
        <v>4.1369999999999996</v>
      </c>
      <c r="T5664">
        <v>4.2240000000000002</v>
      </c>
      <c r="U5664">
        <v>4.3120000000000003</v>
      </c>
      <c r="V5664">
        <v>4.399</v>
      </c>
      <c r="W5664">
        <v>4.4880000000000004</v>
      </c>
      <c r="X5664">
        <v>4.5759999999999996</v>
      </c>
      <c r="Y5664">
        <v>4.6660000000000004</v>
      </c>
      <c r="Z5664">
        <v>4.7549999999999999</v>
      </c>
      <c r="AA5664">
        <v>4.8449999999999998</v>
      </c>
      <c r="AB5664">
        <v>4.9349999999999996</v>
      </c>
      <c r="AC5664">
        <v>5.0259999999999998</v>
      </c>
      <c r="AD5664">
        <v>5.117</v>
      </c>
    </row>
    <row r="5665" spans="2:30" ht="15" customHeight="1" x14ac:dyDescent="0.45">
      <c r="B5665" t="s">
        <v>419</v>
      </c>
      <c r="C5665" t="s">
        <v>192</v>
      </c>
      <c r="D5665" t="s">
        <v>1983</v>
      </c>
      <c r="E5665" t="s">
        <v>1984</v>
      </c>
      <c r="F5665" t="s">
        <v>7707</v>
      </c>
      <c r="G5665" t="s">
        <v>422</v>
      </c>
      <c r="H5665" t="s">
        <v>1685</v>
      </c>
      <c r="I5665" t="s">
        <v>1686</v>
      </c>
      <c r="J5665">
        <v>2</v>
      </c>
      <c r="K5665">
        <v>4</v>
      </c>
      <c r="L5665">
        <v>4.3959999999999999</v>
      </c>
      <c r="M5665">
        <v>5.07</v>
      </c>
      <c r="N5665">
        <v>5.234</v>
      </c>
      <c r="O5665">
        <v>5.3959999999999999</v>
      </c>
      <c r="P5665">
        <v>5.5869999999999997</v>
      </c>
      <c r="Q5665">
        <v>5.8140000000000001</v>
      </c>
      <c r="R5665">
        <v>6.0330000000000004</v>
      </c>
      <c r="S5665">
        <v>6.24</v>
      </c>
      <c r="T5665">
        <v>6.45</v>
      </c>
      <c r="U5665">
        <v>6.6630000000000003</v>
      </c>
      <c r="V5665">
        <v>6.8810000000000002</v>
      </c>
      <c r="W5665">
        <v>7.1020000000000003</v>
      </c>
      <c r="X5665">
        <v>7.327</v>
      </c>
      <c r="Y5665">
        <v>7.556</v>
      </c>
      <c r="Z5665">
        <v>7.7880000000000003</v>
      </c>
      <c r="AA5665">
        <v>8.0239999999999991</v>
      </c>
      <c r="AB5665">
        <v>8.2639999999999993</v>
      </c>
      <c r="AC5665">
        <v>8.5069999999999997</v>
      </c>
      <c r="AD5665">
        <v>8.7539999999999996</v>
      </c>
    </row>
    <row r="5666" spans="2:30" ht="15" customHeight="1" x14ac:dyDescent="0.45">
      <c r="B5666" t="s">
        <v>419</v>
      </c>
      <c r="C5666" t="s">
        <v>192</v>
      </c>
      <c r="D5666" t="s">
        <v>1986</v>
      </c>
      <c r="E5666" t="s">
        <v>1987</v>
      </c>
      <c r="F5666" t="s">
        <v>7708</v>
      </c>
      <c r="G5666" t="s">
        <v>422</v>
      </c>
      <c r="H5666" t="s">
        <v>1685</v>
      </c>
      <c r="I5666" t="s">
        <v>1686</v>
      </c>
      <c r="J5666">
        <v>2</v>
      </c>
      <c r="K5666">
        <v>0</v>
      </c>
      <c r="L5666">
        <v>0</v>
      </c>
      <c r="M5666">
        <v>0</v>
      </c>
      <c r="N5666">
        <v>0</v>
      </c>
      <c r="O5666">
        <v>0</v>
      </c>
      <c r="P5666">
        <v>0</v>
      </c>
      <c r="Q5666">
        <v>0</v>
      </c>
      <c r="R5666">
        <v>0</v>
      </c>
      <c r="S5666">
        <v>0</v>
      </c>
      <c r="T5666">
        <v>0</v>
      </c>
      <c r="U5666">
        <v>0</v>
      </c>
      <c r="V5666">
        <v>0</v>
      </c>
      <c r="W5666">
        <v>0</v>
      </c>
      <c r="X5666">
        <v>0</v>
      </c>
      <c r="Y5666">
        <v>0</v>
      </c>
      <c r="Z5666">
        <v>0</v>
      </c>
      <c r="AA5666">
        <v>0</v>
      </c>
      <c r="AB5666">
        <v>0</v>
      </c>
      <c r="AC5666">
        <v>0</v>
      </c>
      <c r="AD5666">
        <v>0</v>
      </c>
    </row>
    <row r="5667" spans="2:30" ht="15" customHeight="1" x14ac:dyDescent="0.45">
      <c r="B5667" t="s">
        <v>419</v>
      </c>
      <c r="C5667" t="s">
        <v>192</v>
      </c>
      <c r="D5667" t="s">
        <v>1989</v>
      </c>
      <c r="E5667" t="s">
        <v>1727</v>
      </c>
      <c r="F5667" t="s">
        <v>7629</v>
      </c>
      <c r="G5667" t="s">
        <v>422</v>
      </c>
      <c r="H5667" t="s">
        <v>1685</v>
      </c>
      <c r="I5667" t="s">
        <v>1686</v>
      </c>
      <c r="J5667">
        <v>2</v>
      </c>
      <c r="K5667">
        <v>7688.0550000000003</v>
      </c>
      <c r="L5667">
        <v>7382.1220000000003</v>
      </c>
      <c r="M5667">
        <v>7820.5169999999998</v>
      </c>
      <c r="N5667">
        <v>9963.2890000000007</v>
      </c>
      <c r="O5667">
        <v>9996.473</v>
      </c>
      <c r="P5667">
        <v>10040.493</v>
      </c>
      <c r="Q5667">
        <v>10104.358</v>
      </c>
      <c r="R5667">
        <v>10170.473</v>
      </c>
      <c r="S5667">
        <v>10233.119000000001</v>
      </c>
      <c r="T5667">
        <v>10301.968000000001</v>
      </c>
      <c r="U5667">
        <v>10378.241</v>
      </c>
      <c r="V5667">
        <v>10461.924999999999</v>
      </c>
      <c r="W5667">
        <v>10553.683999999999</v>
      </c>
      <c r="X5667">
        <v>10653.688</v>
      </c>
      <c r="Y5667">
        <v>10762.392</v>
      </c>
      <c r="Z5667">
        <v>10880.017</v>
      </c>
      <c r="AA5667">
        <v>11006.994000000001</v>
      </c>
      <c r="AB5667">
        <v>11143.858</v>
      </c>
      <c r="AC5667">
        <v>11290.875</v>
      </c>
      <c r="AD5667">
        <v>11448.504999999999</v>
      </c>
    </row>
    <row r="5668" spans="2:30" ht="15" customHeight="1" x14ac:dyDescent="0.45">
      <c r="B5668" t="s">
        <v>419</v>
      </c>
      <c r="C5668" t="s">
        <v>192</v>
      </c>
      <c r="D5668" t="s">
        <v>1990</v>
      </c>
      <c r="E5668" t="s">
        <v>1991</v>
      </c>
      <c r="F5668" t="s">
        <v>7709</v>
      </c>
      <c r="G5668" t="s">
        <v>422</v>
      </c>
      <c r="H5668" t="s">
        <v>1685</v>
      </c>
      <c r="I5668" t="s">
        <v>1686</v>
      </c>
      <c r="J5668">
        <v>2</v>
      </c>
      <c r="K5668">
        <v>4691.6719999999996</v>
      </c>
      <c r="L5668">
        <v>4566.808</v>
      </c>
      <c r="M5668">
        <v>4436.3280000000004</v>
      </c>
      <c r="N5668">
        <v>5363.9560000000001</v>
      </c>
      <c r="O5668">
        <v>5260.9070000000002</v>
      </c>
      <c r="P5668">
        <v>5144.1360000000004</v>
      </c>
      <c r="Q5668">
        <v>5016.8670000000002</v>
      </c>
      <c r="R5668">
        <v>4898.4870000000001</v>
      </c>
      <c r="S5668">
        <v>4787.1270000000004</v>
      </c>
      <c r="T5668">
        <v>4679.4549999999999</v>
      </c>
      <c r="U5668">
        <v>4576.0590000000002</v>
      </c>
      <c r="V5668">
        <v>4476.9530000000004</v>
      </c>
      <c r="W5668">
        <v>4382.83</v>
      </c>
      <c r="X5668">
        <v>4293.8900000000003</v>
      </c>
      <c r="Y5668">
        <v>4210.6099999999997</v>
      </c>
      <c r="Z5668">
        <v>4133.2550000000001</v>
      </c>
      <c r="AA5668">
        <v>4062.2959999999998</v>
      </c>
      <c r="AB5668">
        <v>3998.3159999999998</v>
      </c>
      <c r="AC5668">
        <v>3941.6239999999998</v>
      </c>
      <c r="AD5668">
        <v>3892.7220000000002</v>
      </c>
    </row>
    <row r="5669" spans="2:30" ht="15" customHeight="1" x14ac:dyDescent="0.45">
      <c r="B5669" t="s">
        <v>419</v>
      </c>
      <c r="C5669" t="s">
        <v>192</v>
      </c>
      <c r="D5669" t="s">
        <v>1993</v>
      </c>
      <c r="E5669" t="s">
        <v>1994</v>
      </c>
      <c r="F5669" t="s">
        <v>7710</v>
      </c>
      <c r="G5669" t="s">
        <v>422</v>
      </c>
      <c r="H5669" t="s">
        <v>1685</v>
      </c>
      <c r="I5669" t="s">
        <v>1686</v>
      </c>
      <c r="J5669">
        <v>2</v>
      </c>
      <c r="K5669">
        <v>271.34100000000001</v>
      </c>
      <c r="L5669">
        <v>251.108</v>
      </c>
      <c r="M5669">
        <v>298.85899999999998</v>
      </c>
      <c r="N5669">
        <v>395.57299999999998</v>
      </c>
      <c r="O5669">
        <v>406.19900000000001</v>
      </c>
      <c r="P5669">
        <v>418.90199999999999</v>
      </c>
      <c r="Q5669">
        <v>434.16399999999999</v>
      </c>
      <c r="R5669">
        <v>448.73099999999999</v>
      </c>
      <c r="S5669">
        <v>462.274</v>
      </c>
      <c r="T5669">
        <v>475.93</v>
      </c>
      <c r="U5669">
        <v>489.75200000000001</v>
      </c>
      <c r="V5669">
        <v>503.73599999999999</v>
      </c>
      <c r="W5669">
        <v>517.87599999999998</v>
      </c>
      <c r="X5669">
        <v>532.16700000000003</v>
      </c>
      <c r="Y5669">
        <v>546.60699999999997</v>
      </c>
      <c r="Z5669">
        <v>561.18700000000001</v>
      </c>
      <c r="AA5669">
        <v>575.904</v>
      </c>
      <c r="AB5669">
        <v>590.75</v>
      </c>
      <c r="AC5669">
        <v>605.72</v>
      </c>
      <c r="AD5669">
        <v>620.80899999999997</v>
      </c>
    </row>
    <row r="5670" spans="2:30" ht="15" customHeight="1" x14ac:dyDescent="0.45">
      <c r="B5670" t="s">
        <v>419</v>
      </c>
      <c r="C5670" t="s">
        <v>192</v>
      </c>
      <c r="D5670" t="s">
        <v>1996</v>
      </c>
      <c r="E5670" t="s">
        <v>1997</v>
      </c>
      <c r="F5670" t="s">
        <v>7711</v>
      </c>
      <c r="G5670" t="s">
        <v>422</v>
      </c>
      <c r="H5670" t="s">
        <v>1685</v>
      </c>
      <c r="I5670" t="s">
        <v>1686</v>
      </c>
      <c r="J5670">
        <v>2</v>
      </c>
      <c r="K5670">
        <v>0</v>
      </c>
      <c r="L5670">
        <v>0</v>
      </c>
      <c r="M5670">
        <v>0</v>
      </c>
      <c r="N5670">
        <v>0</v>
      </c>
      <c r="O5670">
        <v>0</v>
      </c>
      <c r="P5670">
        <v>0</v>
      </c>
      <c r="Q5670">
        <v>0</v>
      </c>
      <c r="R5670">
        <v>0</v>
      </c>
      <c r="S5670">
        <v>0</v>
      </c>
      <c r="T5670">
        <v>0</v>
      </c>
      <c r="U5670">
        <v>0</v>
      </c>
      <c r="V5670">
        <v>0</v>
      </c>
      <c r="W5670">
        <v>0</v>
      </c>
      <c r="X5670">
        <v>0</v>
      </c>
      <c r="Y5670">
        <v>0</v>
      </c>
      <c r="Z5670">
        <v>0</v>
      </c>
      <c r="AA5670">
        <v>0</v>
      </c>
      <c r="AB5670">
        <v>0</v>
      </c>
      <c r="AC5670">
        <v>0</v>
      </c>
      <c r="AD5670">
        <v>0</v>
      </c>
    </row>
    <row r="5671" spans="2:30" ht="15" customHeight="1" x14ac:dyDescent="0.45">
      <c r="B5671" t="s">
        <v>419</v>
      </c>
      <c r="C5671" t="s">
        <v>192</v>
      </c>
      <c r="D5671" t="s">
        <v>1999</v>
      </c>
      <c r="E5671" t="s">
        <v>2000</v>
      </c>
      <c r="F5671" t="s">
        <v>7712</v>
      </c>
      <c r="G5671" t="s">
        <v>422</v>
      </c>
      <c r="H5671" t="s">
        <v>1685</v>
      </c>
      <c r="I5671" t="s">
        <v>1686</v>
      </c>
      <c r="J5671">
        <v>2</v>
      </c>
      <c r="K5671">
        <v>2631.7759999999998</v>
      </c>
      <c r="L5671">
        <v>2478.98</v>
      </c>
      <c r="M5671">
        <v>2984.6860000000001</v>
      </c>
      <c r="N5671">
        <v>4071.1979999999999</v>
      </c>
      <c r="O5671">
        <v>4197.2</v>
      </c>
      <c r="P5671">
        <v>4345.6840000000002</v>
      </c>
      <c r="Q5671">
        <v>4521.9480000000003</v>
      </c>
      <c r="R5671">
        <v>4692.2700000000004</v>
      </c>
      <c r="S5671">
        <v>4853.1239999999998</v>
      </c>
      <c r="T5671">
        <v>5016.3789999999999</v>
      </c>
      <c r="U5671">
        <v>5182.6149999999998</v>
      </c>
      <c r="V5671">
        <v>5351.8109999999997</v>
      </c>
      <c r="W5671">
        <v>5523.9390000000003</v>
      </c>
      <c r="X5671">
        <v>5698.9769999999999</v>
      </c>
      <c r="Y5671">
        <v>5876.9059999999999</v>
      </c>
      <c r="Z5671">
        <v>6057.6880000000001</v>
      </c>
      <c r="AA5671">
        <v>6241.29</v>
      </c>
      <c r="AB5671">
        <v>6427.6689999999999</v>
      </c>
      <c r="AC5671">
        <v>6616.7879999999996</v>
      </c>
      <c r="AD5671">
        <v>6808.6090000000004</v>
      </c>
    </row>
    <row r="5672" spans="2:30" ht="15" customHeight="1" x14ac:dyDescent="0.45">
      <c r="B5672" t="s">
        <v>419</v>
      </c>
      <c r="C5672" t="s">
        <v>192</v>
      </c>
      <c r="D5672" t="s">
        <v>2002</v>
      </c>
      <c r="E5672" t="s">
        <v>2003</v>
      </c>
      <c r="F5672" t="s">
        <v>7713</v>
      </c>
      <c r="G5672" t="s">
        <v>422</v>
      </c>
      <c r="H5672" t="s">
        <v>1685</v>
      </c>
      <c r="I5672" t="s">
        <v>1686</v>
      </c>
      <c r="J5672">
        <v>2</v>
      </c>
      <c r="K5672">
        <v>93.265000000000001</v>
      </c>
      <c r="L5672">
        <v>85.225999999999999</v>
      </c>
      <c r="M5672">
        <v>100.645</v>
      </c>
      <c r="N5672">
        <v>132.56200000000001</v>
      </c>
      <c r="O5672">
        <v>132.166</v>
      </c>
      <c r="P5672">
        <v>131.77099999999999</v>
      </c>
      <c r="Q5672">
        <v>131.37799999999999</v>
      </c>
      <c r="R5672">
        <v>130.98500000000001</v>
      </c>
      <c r="S5672">
        <v>130.59399999999999</v>
      </c>
      <c r="T5672">
        <v>130.203</v>
      </c>
      <c r="U5672">
        <v>129.81399999999999</v>
      </c>
      <c r="V5672">
        <v>129.42599999999999</v>
      </c>
      <c r="W5672">
        <v>129.04</v>
      </c>
      <c r="X5672">
        <v>128.654</v>
      </c>
      <c r="Y5672">
        <v>128.27000000000001</v>
      </c>
      <c r="Z5672">
        <v>127.886</v>
      </c>
      <c r="AA5672">
        <v>127.504</v>
      </c>
      <c r="AB5672">
        <v>127.123</v>
      </c>
      <c r="AC5672">
        <v>126.74299999999999</v>
      </c>
      <c r="AD5672">
        <v>126.36499999999999</v>
      </c>
    </row>
    <row r="5673" spans="2:30" ht="15" customHeight="1" x14ac:dyDescent="0.45">
      <c r="B5673" t="s">
        <v>419</v>
      </c>
      <c r="C5673" t="s">
        <v>192</v>
      </c>
      <c r="D5673" t="s">
        <v>2005</v>
      </c>
      <c r="E5673" t="s">
        <v>2006</v>
      </c>
      <c r="F5673" t="s">
        <v>7714</v>
      </c>
      <c r="G5673" t="s">
        <v>422</v>
      </c>
      <c r="H5673" t="s">
        <v>1685</v>
      </c>
      <c r="I5673" t="s">
        <v>1686</v>
      </c>
      <c r="J5673">
        <v>2</v>
      </c>
      <c r="K5673">
        <v>80943.887000000002</v>
      </c>
      <c r="L5673">
        <v>79047.616999999998</v>
      </c>
      <c r="M5673">
        <v>89450.361999999994</v>
      </c>
      <c r="N5673">
        <v>92510.793000000005</v>
      </c>
      <c r="O5673">
        <v>93065.717999999993</v>
      </c>
      <c r="P5673">
        <v>94987.527000000002</v>
      </c>
      <c r="Q5673">
        <v>98812.57</v>
      </c>
      <c r="R5673">
        <v>102902.931</v>
      </c>
      <c r="S5673">
        <v>107161.83500000001</v>
      </c>
      <c r="T5673">
        <v>111901.204</v>
      </c>
      <c r="U5673">
        <v>116968.538</v>
      </c>
      <c r="V5673">
        <v>122436.15399999999</v>
      </c>
      <c r="W5673">
        <v>128267.61500000001</v>
      </c>
      <c r="X5673">
        <v>134509.29199999999</v>
      </c>
      <c r="Y5673">
        <v>141149.78400000001</v>
      </c>
      <c r="Z5673">
        <v>148269.96900000001</v>
      </c>
      <c r="AA5673">
        <v>155910.38099999999</v>
      </c>
      <c r="AB5673">
        <v>164136.424</v>
      </c>
      <c r="AC5673">
        <v>173026.69699999999</v>
      </c>
      <c r="AD5673">
        <v>182571.06099999999</v>
      </c>
    </row>
    <row r="5674" spans="2:30" ht="15" customHeight="1" x14ac:dyDescent="0.45">
      <c r="B5674" t="s">
        <v>419</v>
      </c>
      <c r="C5674" t="s">
        <v>192</v>
      </c>
      <c r="D5674" t="s">
        <v>2008</v>
      </c>
      <c r="E5674" t="s">
        <v>1748</v>
      </c>
      <c r="F5674" t="s">
        <v>7636</v>
      </c>
      <c r="G5674" t="s">
        <v>422</v>
      </c>
      <c r="H5674" t="s">
        <v>1685</v>
      </c>
      <c r="I5674" t="s">
        <v>1686</v>
      </c>
      <c r="J5674">
        <v>2</v>
      </c>
      <c r="K5674">
        <v>1529.27</v>
      </c>
      <c r="L5674">
        <v>1206.73</v>
      </c>
      <c r="M5674">
        <v>1313.405</v>
      </c>
      <c r="N5674">
        <v>1308.827</v>
      </c>
      <c r="O5674">
        <v>1304.2660000000001</v>
      </c>
      <c r="P5674">
        <v>1299.72</v>
      </c>
      <c r="Q5674">
        <v>1295.19</v>
      </c>
      <c r="R5674">
        <v>1290.6759999999999</v>
      </c>
      <c r="S5674">
        <v>1286.1780000000001</v>
      </c>
      <c r="T5674">
        <v>1281.6949999999999</v>
      </c>
      <c r="U5674">
        <v>1277.2280000000001</v>
      </c>
      <c r="V5674">
        <v>1272.777</v>
      </c>
      <c r="W5674">
        <v>1268.3409999999999</v>
      </c>
      <c r="X5674">
        <v>1263.921</v>
      </c>
      <c r="Y5674">
        <v>1259.5160000000001</v>
      </c>
      <c r="Z5674">
        <v>1255.126</v>
      </c>
      <c r="AA5674">
        <v>1250.752</v>
      </c>
      <c r="AB5674">
        <v>1246.393</v>
      </c>
      <c r="AC5674">
        <v>1242.049</v>
      </c>
      <c r="AD5674">
        <v>1237.72</v>
      </c>
    </row>
    <row r="5675" spans="2:30" ht="15" customHeight="1" x14ac:dyDescent="0.45">
      <c r="B5675" t="s">
        <v>419</v>
      </c>
      <c r="C5675" t="s">
        <v>192</v>
      </c>
      <c r="D5675" t="s">
        <v>2009</v>
      </c>
      <c r="E5675" t="s">
        <v>2010</v>
      </c>
      <c r="F5675" t="s">
        <v>7715</v>
      </c>
      <c r="G5675" t="s">
        <v>422</v>
      </c>
      <c r="H5675" t="s">
        <v>1685</v>
      </c>
      <c r="I5675" t="s">
        <v>1686</v>
      </c>
      <c r="J5675">
        <v>2</v>
      </c>
      <c r="K5675">
        <v>0</v>
      </c>
      <c r="L5675">
        <v>0</v>
      </c>
      <c r="M5675">
        <v>0</v>
      </c>
      <c r="N5675">
        <v>0</v>
      </c>
      <c r="O5675">
        <v>0</v>
      </c>
      <c r="P5675">
        <v>0</v>
      </c>
      <c r="Q5675">
        <v>0</v>
      </c>
      <c r="R5675">
        <v>0</v>
      </c>
      <c r="S5675">
        <v>0</v>
      </c>
      <c r="T5675">
        <v>0</v>
      </c>
      <c r="U5675">
        <v>0</v>
      </c>
      <c r="V5675">
        <v>0</v>
      </c>
      <c r="W5675">
        <v>0</v>
      </c>
      <c r="X5675">
        <v>0</v>
      </c>
      <c r="Y5675">
        <v>0</v>
      </c>
      <c r="Z5675">
        <v>0</v>
      </c>
      <c r="AA5675">
        <v>0</v>
      </c>
      <c r="AB5675">
        <v>0</v>
      </c>
      <c r="AC5675">
        <v>0</v>
      </c>
      <c r="AD5675">
        <v>0</v>
      </c>
    </row>
    <row r="5676" spans="2:30" ht="15" customHeight="1" x14ac:dyDescent="0.45">
      <c r="B5676" t="s">
        <v>419</v>
      </c>
      <c r="C5676" t="s">
        <v>192</v>
      </c>
      <c r="D5676" t="s">
        <v>2012</v>
      </c>
      <c r="E5676" t="s">
        <v>2013</v>
      </c>
      <c r="F5676" t="s">
        <v>7716</v>
      </c>
      <c r="G5676" t="s">
        <v>422</v>
      </c>
      <c r="H5676" t="s">
        <v>1685</v>
      </c>
      <c r="I5676" t="s">
        <v>1686</v>
      </c>
      <c r="J5676">
        <v>2</v>
      </c>
      <c r="K5676">
        <v>0</v>
      </c>
      <c r="L5676">
        <v>0</v>
      </c>
      <c r="M5676">
        <v>0</v>
      </c>
      <c r="N5676">
        <v>0</v>
      </c>
      <c r="O5676">
        <v>0</v>
      </c>
      <c r="P5676">
        <v>0</v>
      </c>
      <c r="Q5676">
        <v>0</v>
      </c>
      <c r="R5676">
        <v>0</v>
      </c>
      <c r="S5676">
        <v>0</v>
      </c>
      <c r="T5676">
        <v>0</v>
      </c>
      <c r="U5676">
        <v>0</v>
      </c>
      <c r="V5676">
        <v>0</v>
      </c>
      <c r="W5676">
        <v>0</v>
      </c>
      <c r="X5676">
        <v>0</v>
      </c>
      <c r="Y5676">
        <v>0</v>
      </c>
      <c r="Z5676">
        <v>0</v>
      </c>
      <c r="AA5676">
        <v>0</v>
      </c>
      <c r="AB5676">
        <v>0</v>
      </c>
      <c r="AC5676">
        <v>0</v>
      </c>
      <c r="AD5676">
        <v>0</v>
      </c>
    </row>
    <row r="5677" spans="2:30" ht="15" customHeight="1" x14ac:dyDescent="0.45">
      <c r="B5677" t="s">
        <v>419</v>
      </c>
      <c r="C5677" t="s">
        <v>192</v>
      </c>
      <c r="D5677" t="s">
        <v>2015</v>
      </c>
      <c r="E5677" t="s">
        <v>2016</v>
      </c>
      <c r="F5677" t="s">
        <v>7717</v>
      </c>
      <c r="G5677" t="s">
        <v>422</v>
      </c>
      <c r="H5677" t="s">
        <v>1685</v>
      </c>
      <c r="I5677" t="s">
        <v>1686</v>
      </c>
      <c r="J5677">
        <v>2</v>
      </c>
      <c r="K5677">
        <v>1529.27</v>
      </c>
      <c r="L5677">
        <v>1206.73</v>
      </c>
      <c r="M5677">
        <v>1313.405</v>
      </c>
      <c r="N5677">
        <v>1308.827</v>
      </c>
      <c r="O5677">
        <v>1304.2660000000001</v>
      </c>
      <c r="P5677">
        <v>1299.72</v>
      </c>
      <c r="Q5677">
        <v>1295.19</v>
      </c>
      <c r="R5677">
        <v>1290.6759999999999</v>
      </c>
      <c r="S5677">
        <v>1286.1780000000001</v>
      </c>
      <c r="T5677">
        <v>1281.6949999999999</v>
      </c>
      <c r="U5677">
        <v>1277.2280000000001</v>
      </c>
      <c r="V5677">
        <v>1272.777</v>
      </c>
      <c r="W5677">
        <v>1268.3409999999999</v>
      </c>
      <c r="X5677">
        <v>1263.921</v>
      </c>
      <c r="Y5677">
        <v>1259.5160000000001</v>
      </c>
      <c r="Z5677">
        <v>1255.126</v>
      </c>
      <c r="AA5677">
        <v>1250.752</v>
      </c>
      <c r="AB5677">
        <v>1246.393</v>
      </c>
      <c r="AC5677">
        <v>1242.049</v>
      </c>
      <c r="AD5677">
        <v>1237.72</v>
      </c>
    </row>
    <row r="5678" spans="2:30" ht="15" customHeight="1" x14ac:dyDescent="0.45">
      <c r="B5678" t="s">
        <v>419</v>
      </c>
      <c r="C5678" t="s">
        <v>192</v>
      </c>
      <c r="D5678" t="s">
        <v>2018</v>
      </c>
      <c r="E5678" t="s">
        <v>2019</v>
      </c>
      <c r="F5678" t="s">
        <v>7718</v>
      </c>
      <c r="G5678" t="s">
        <v>422</v>
      </c>
      <c r="H5678" t="s">
        <v>1685</v>
      </c>
      <c r="I5678" t="s">
        <v>1686</v>
      </c>
      <c r="J5678">
        <v>2</v>
      </c>
      <c r="K5678">
        <v>0</v>
      </c>
      <c r="L5678">
        <v>0</v>
      </c>
      <c r="M5678">
        <v>0</v>
      </c>
      <c r="N5678">
        <v>0</v>
      </c>
      <c r="O5678">
        <v>0</v>
      </c>
      <c r="P5678">
        <v>0</v>
      </c>
      <c r="Q5678">
        <v>0</v>
      </c>
      <c r="R5678">
        <v>0</v>
      </c>
      <c r="S5678">
        <v>0</v>
      </c>
      <c r="T5678">
        <v>0</v>
      </c>
      <c r="U5678">
        <v>0</v>
      </c>
      <c r="V5678">
        <v>0</v>
      </c>
      <c r="W5678">
        <v>0</v>
      </c>
      <c r="X5678">
        <v>0</v>
      </c>
      <c r="Y5678">
        <v>0</v>
      </c>
      <c r="Z5678">
        <v>0</v>
      </c>
      <c r="AA5678">
        <v>0</v>
      </c>
      <c r="AB5678">
        <v>0</v>
      </c>
      <c r="AC5678">
        <v>0</v>
      </c>
      <c r="AD5678">
        <v>0</v>
      </c>
    </row>
    <row r="5679" spans="2:30" ht="15" customHeight="1" x14ac:dyDescent="0.45">
      <c r="B5679" t="s">
        <v>419</v>
      </c>
      <c r="C5679" t="s">
        <v>192</v>
      </c>
      <c r="D5679" t="s">
        <v>2021</v>
      </c>
      <c r="E5679" t="s">
        <v>2022</v>
      </c>
      <c r="F5679" t="s">
        <v>7719</v>
      </c>
      <c r="G5679" t="s">
        <v>422</v>
      </c>
      <c r="H5679" t="s">
        <v>1685</v>
      </c>
      <c r="I5679" t="s">
        <v>1686</v>
      </c>
      <c r="J5679">
        <v>2</v>
      </c>
      <c r="K5679">
        <v>0</v>
      </c>
      <c r="L5679">
        <v>0</v>
      </c>
      <c r="M5679">
        <v>0</v>
      </c>
      <c r="N5679">
        <v>0</v>
      </c>
      <c r="O5679">
        <v>0</v>
      </c>
      <c r="P5679">
        <v>0</v>
      </c>
      <c r="Q5679">
        <v>0</v>
      </c>
      <c r="R5679">
        <v>0</v>
      </c>
      <c r="S5679">
        <v>0</v>
      </c>
      <c r="T5679">
        <v>0</v>
      </c>
      <c r="U5679">
        <v>0</v>
      </c>
      <c r="V5679">
        <v>0</v>
      </c>
      <c r="W5679">
        <v>0</v>
      </c>
      <c r="X5679">
        <v>0</v>
      </c>
      <c r="Y5679">
        <v>0</v>
      </c>
      <c r="Z5679">
        <v>0</v>
      </c>
      <c r="AA5679">
        <v>0</v>
      </c>
      <c r="AB5679">
        <v>0</v>
      </c>
      <c r="AC5679">
        <v>0</v>
      </c>
      <c r="AD5679">
        <v>0</v>
      </c>
    </row>
    <row r="5680" spans="2:30" ht="15" customHeight="1" x14ac:dyDescent="0.45">
      <c r="B5680" t="s">
        <v>419</v>
      </c>
      <c r="C5680" t="s">
        <v>192</v>
      </c>
      <c r="D5680" t="s">
        <v>2024</v>
      </c>
      <c r="E5680" t="s">
        <v>1718</v>
      </c>
      <c r="F5680" t="s">
        <v>7626</v>
      </c>
      <c r="G5680" t="s">
        <v>422</v>
      </c>
      <c r="H5680" t="s">
        <v>1685</v>
      </c>
      <c r="I5680" t="s">
        <v>1686</v>
      </c>
      <c r="J5680">
        <v>2</v>
      </c>
      <c r="K5680">
        <v>84652.786999999997</v>
      </c>
      <c r="L5680">
        <v>82605.210000000006</v>
      </c>
      <c r="M5680">
        <v>93076.263000000006</v>
      </c>
      <c r="N5680">
        <v>97660.903999999995</v>
      </c>
      <c r="O5680">
        <v>99883.266000000003</v>
      </c>
      <c r="P5680">
        <v>102422.68700000001</v>
      </c>
      <c r="Q5680">
        <v>106554.557</v>
      </c>
      <c r="R5680">
        <v>111078.016</v>
      </c>
      <c r="S5680">
        <v>115865.667</v>
      </c>
      <c r="T5680">
        <v>121159.375</v>
      </c>
      <c r="U5680">
        <v>126795.527</v>
      </c>
      <c r="V5680">
        <v>132851.69099999999</v>
      </c>
      <c r="W5680">
        <v>139312.916</v>
      </c>
      <c r="X5680">
        <v>146236.37400000001</v>
      </c>
      <c r="Y5680">
        <v>153628.19099999999</v>
      </c>
      <c r="Z5680">
        <v>161579.15400000001</v>
      </c>
      <c r="AA5680">
        <v>170149.68599999999</v>
      </c>
      <c r="AB5680">
        <v>179425.37599999999</v>
      </c>
      <c r="AC5680">
        <v>189491.019</v>
      </c>
      <c r="AD5680">
        <v>200466.889</v>
      </c>
    </row>
    <row r="5681" spans="2:30" ht="15" customHeight="1" x14ac:dyDescent="0.45">
      <c r="B5681" t="s">
        <v>419</v>
      </c>
      <c r="C5681" t="s">
        <v>192</v>
      </c>
      <c r="D5681" t="s">
        <v>2025</v>
      </c>
      <c r="E5681" t="s">
        <v>1721</v>
      </c>
      <c r="F5681" t="s">
        <v>7627</v>
      </c>
      <c r="G5681" t="s">
        <v>422</v>
      </c>
      <c r="H5681" t="s">
        <v>1685</v>
      </c>
      <c r="I5681" t="s">
        <v>1686</v>
      </c>
      <c r="J5681">
        <v>2</v>
      </c>
      <c r="K5681">
        <v>1651.0930000000001</v>
      </c>
      <c r="L5681">
        <v>1545.134</v>
      </c>
      <c r="M5681">
        <v>1836.8230000000001</v>
      </c>
      <c r="N5681">
        <v>1975.171</v>
      </c>
      <c r="O5681">
        <v>2006.8579999999999</v>
      </c>
      <c r="P5681">
        <v>1902.1880000000001</v>
      </c>
      <c r="Q5681">
        <v>1950.56</v>
      </c>
      <c r="R5681">
        <v>1996.972</v>
      </c>
      <c r="S5681">
        <v>2040.6279999999999</v>
      </c>
      <c r="T5681">
        <v>2084.288</v>
      </c>
      <c r="U5681">
        <v>2123.7280000000001</v>
      </c>
      <c r="V5681">
        <v>2163.2719999999999</v>
      </c>
      <c r="W5681">
        <v>2202.9059999999999</v>
      </c>
      <c r="X5681">
        <v>2242.6210000000001</v>
      </c>
      <c r="Y5681">
        <v>2282.4070000000002</v>
      </c>
      <c r="Z5681">
        <v>2322.2530000000002</v>
      </c>
      <c r="AA5681">
        <v>2362.1460000000002</v>
      </c>
      <c r="AB5681">
        <v>2402.0740000000001</v>
      </c>
      <c r="AC5681">
        <v>2442.0259999999998</v>
      </c>
      <c r="AD5681">
        <v>2662.424</v>
      </c>
    </row>
    <row r="5682" spans="2:30" ht="15" customHeight="1" x14ac:dyDescent="0.45">
      <c r="B5682" t="s">
        <v>419</v>
      </c>
      <c r="C5682" t="s">
        <v>192</v>
      </c>
      <c r="D5682" t="s">
        <v>2026</v>
      </c>
      <c r="E5682" t="s">
        <v>1724</v>
      </c>
      <c r="F5682" t="s">
        <v>7628</v>
      </c>
      <c r="G5682" t="s">
        <v>422</v>
      </c>
      <c r="H5682" t="s">
        <v>1685</v>
      </c>
      <c r="I5682" t="s">
        <v>1686</v>
      </c>
      <c r="J5682">
        <v>2</v>
      </c>
      <c r="K5682">
        <v>42937.004999999997</v>
      </c>
      <c r="L5682">
        <v>39972.894</v>
      </c>
      <c r="M5682">
        <v>47161.006999999998</v>
      </c>
      <c r="N5682">
        <v>48233.921000000002</v>
      </c>
      <c r="O5682">
        <v>47663.53</v>
      </c>
      <c r="P5682">
        <v>47625.156000000003</v>
      </c>
      <c r="Q5682">
        <v>49101.16</v>
      </c>
      <c r="R5682">
        <v>50713.919000000002</v>
      </c>
      <c r="S5682">
        <v>52164.955000000002</v>
      </c>
      <c r="T5682">
        <v>53667.468000000001</v>
      </c>
      <c r="U5682">
        <v>55258.773000000001</v>
      </c>
      <c r="V5682">
        <v>57023.258000000002</v>
      </c>
      <c r="W5682">
        <v>58956.273000000001</v>
      </c>
      <c r="X5682">
        <v>61107.419000000002</v>
      </c>
      <c r="Y5682">
        <v>63482.273999999998</v>
      </c>
      <c r="Z5682">
        <v>66137.451000000001</v>
      </c>
      <c r="AA5682">
        <v>69115.466</v>
      </c>
      <c r="AB5682">
        <v>72479.539000000004</v>
      </c>
      <c r="AC5682">
        <v>76304.103000000003</v>
      </c>
      <c r="AD5682">
        <v>80439.710000000006</v>
      </c>
    </row>
    <row r="5683" spans="2:30" ht="15" customHeight="1" x14ac:dyDescent="0.45">
      <c r="B5683" t="s">
        <v>419</v>
      </c>
      <c r="C5683" t="s">
        <v>192</v>
      </c>
      <c r="D5683" t="s">
        <v>2027</v>
      </c>
      <c r="E5683" t="s">
        <v>1727</v>
      </c>
      <c r="F5683" t="s">
        <v>7629</v>
      </c>
      <c r="G5683" t="s">
        <v>422</v>
      </c>
      <c r="H5683" t="s">
        <v>1685</v>
      </c>
      <c r="I5683" t="s">
        <v>1686</v>
      </c>
      <c r="J5683">
        <v>2</v>
      </c>
      <c r="K5683">
        <v>7688.0550000000003</v>
      </c>
      <c r="L5683">
        <v>7382.1220000000003</v>
      </c>
      <c r="M5683">
        <v>7820.5169999999998</v>
      </c>
      <c r="N5683">
        <v>9963.2890000000007</v>
      </c>
      <c r="O5683">
        <v>9996.473</v>
      </c>
      <c r="P5683">
        <v>10040.493</v>
      </c>
      <c r="Q5683">
        <v>10104.358</v>
      </c>
      <c r="R5683">
        <v>10170.473</v>
      </c>
      <c r="S5683">
        <v>10233.119000000001</v>
      </c>
      <c r="T5683">
        <v>10301.968000000001</v>
      </c>
      <c r="U5683">
        <v>10378.241</v>
      </c>
      <c r="V5683">
        <v>10461.924999999999</v>
      </c>
      <c r="W5683">
        <v>10553.683999999999</v>
      </c>
      <c r="X5683">
        <v>10653.688</v>
      </c>
      <c r="Y5683">
        <v>10762.392</v>
      </c>
      <c r="Z5683">
        <v>10880.017</v>
      </c>
      <c r="AA5683">
        <v>11006.994000000001</v>
      </c>
      <c r="AB5683">
        <v>11143.858</v>
      </c>
      <c r="AC5683">
        <v>11290.875</v>
      </c>
      <c r="AD5683">
        <v>11448.504999999999</v>
      </c>
    </row>
    <row r="5684" spans="2:30" ht="15" customHeight="1" x14ac:dyDescent="0.45">
      <c r="B5684" t="s">
        <v>419</v>
      </c>
      <c r="C5684" t="s">
        <v>192</v>
      </c>
      <c r="D5684" t="s">
        <v>2028</v>
      </c>
      <c r="E5684" t="s">
        <v>1730</v>
      </c>
      <c r="F5684" t="s">
        <v>7630</v>
      </c>
      <c r="G5684" t="s">
        <v>422</v>
      </c>
      <c r="H5684" t="s">
        <v>1685</v>
      </c>
      <c r="I5684" t="s">
        <v>1686</v>
      </c>
      <c r="J5684">
        <v>2</v>
      </c>
      <c r="K5684">
        <v>7404.3140000000003</v>
      </c>
      <c r="L5684">
        <v>7147.93</v>
      </c>
      <c r="M5684">
        <v>7001.1750000000002</v>
      </c>
      <c r="N5684">
        <v>6753.6639999999998</v>
      </c>
      <c r="O5684">
        <v>6886.5370000000003</v>
      </c>
      <c r="P5684">
        <v>7548.8450000000003</v>
      </c>
      <c r="Q5684">
        <v>8264.5689999999995</v>
      </c>
      <c r="R5684">
        <v>9039.0759999999991</v>
      </c>
      <c r="S5684">
        <v>9962.8960000000006</v>
      </c>
      <c r="T5684">
        <v>11055</v>
      </c>
      <c r="U5684">
        <v>12234.907999999999</v>
      </c>
      <c r="V5684">
        <v>13496.285</v>
      </c>
      <c r="W5684">
        <v>14832.485000000001</v>
      </c>
      <c r="X5684">
        <v>16236.275</v>
      </c>
      <c r="Y5684">
        <v>17698.248</v>
      </c>
      <c r="Z5684">
        <v>19231.596000000001</v>
      </c>
      <c r="AA5684">
        <v>20833.881000000001</v>
      </c>
      <c r="AB5684">
        <v>22502.593000000001</v>
      </c>
      <c r="AC5684">
        <v>24236.024000000001</v>
      </c>
      <c r="AD5684">
        <v>26000.753000000001</v>
      </c>
    </row>
    <row r="5685" spans="2:30" ht="15" customHeight="1" x14ac:dyDescent="0.45">
      <c r="B5685" t="s">
        <v>419</v>
      </c>
      <c r="C5685" t="s">
        <v>192</v>
      </c>
      <c r="D5685" t="s">
        <v>2029</v>
      </c>
      <c r="E5685" t="s">
        <v>1733</v>
      </c>
      <c r="F5685" t="s">
        <v>7631</v>
      </c>
      <c r="G5685" t="s">
        <v>422</v>
      </c>
      <c r="H5685" t="s">
        <v>1685</v>
      </c>
      <c r="I5685" t="s">
        <v>1686</v>
      </c>
      <c r="J5685">
        <v>2</v>
      </c>
      <c r="K5685">
        <v>15214.834999999999</v>
      </c>
      <c r="L5685">
        <v>16168.272999999999</v>
      </c>
      <c r="M5685">
        <v>17468.254000000001</v>
      </c>
      <c r="N5685">
        <v>17210.601999999999</v>
      </c>
      <c r="O5685">
        <v>17931.196</v>
      </c>
      <c r="P5685">
        <v>19045.128000000001</v>
      </c>
      <c r="Q5685">
        <v>20275.223000000002</v>
      </c>
      <c r="R5685">
        <v>21586.022000000001</v>
      </c>
      <c r="S5685">
        <v>23101.024000000001</v>
      </c>
      <c r="T5685">
        <v>24867.469000000001</v>
      </c>
      <c r="U5685">
        <v>26778.198</v>
      </c>
      <c r="V5685">
        <v>28823.213</v>
      </c>
      <c r="W5685">
        <v>30976.767</v>
      </c>
      <c r="X5685">
        <v>33242.75</v>
      </c>
      <c r="Y5685">
        <v>35613.178</v>
      </c>
      <c r="Z5685">
        <v>38098.987999999998</v>
      </c>
      <c r="AA5685">
        <v>40700.275999999998</v>
      </c>
      <c r="AB5685">
        <v>43421.294999999998</v>
      </c>
      <c r="AC5685">
        <v>46267.73</v>
      </c>
      <c r="AD5685">
        <v>49231.5</v>
      </c>
    </row>
    <row r="5686" spans="2:30" ht="15" customHeight="1" x14ac:dyDescent="0.45">
      <c r="B5686" t="s">
        <v>419</v>
      </c>
      <c r="C5686" t="s">
        <v>192</v>
      </c>
      <c r="D5686" t="s">
        <v>2030</v>
      </c>
      <c r="E5686" t="s">
        <v>1736</v>
      </c>
      <c r="F5686" t="s">
        <v>7632</v>
      </c>
      <c r="G5686" t="s">
        <v>422</v>
      </c>
      <c r="H5686" t="s">
        <v>1685</v>
      </c>
      <c r="I5686" t="s">
        <v>1686</v>
      </c>
      <c r="J5686">
        <v>2</v>
      </c>
      <c r="K5686">
        <v>5389.2640000000001</v>
      </c>
      <c r="L5686">
        <v>6059.357</v>
      </c>
      <c r="M5686">
        <v>7304.8469999999998</v>
      </c>
      <c r="N5686">
        <v>7485.0290000000005</v>
      </c>
      <c r="O5686">
        <v>7660.826</v>
      </c>
      <c r="P5686">
        <v>7867.7740000000003</v>
      </c>
      <c r="Q5686">
        <v>8112.8760000000002</v>
      </c>
      <c r="R5686">
        <v>8347.64</v>
      </c>
      <c r="S5686">
        <v>8567.3559999999998</v>
      </c>
      <c r="T5686">
        <v>8788.94</v>
      </c>
      <c r="U5686">
        <v>9013.2029999999995</v>
      </c>
      <c r="V5686">
        <v>9240.1029999999992</v>
      </c>
      <c r="W5686">
        <v>9469.59</v>
      </c>
      <c r="X5686">
        <v>9701.6239999999998</v>
      </c>
      <c r="Y5686">
        <v>9936.1689999999999</v>
      </c>
      <c r="Z5686">
        <v>10173.165000000001</v>
      </c>
      <c r="AA5686">
        <v>10412.558000000001</v>
      </c>
      <c r="AB5686">
        <v>10654.285</v>
      </c>
      <c r="AC5686">
        <v>10898.290999999999</v>
      </c>
      <c r="AD5686">
        <v>11144.522000000001</v>
      </c>
    </row>
    <row r="5687" spans="2:30" ht="15" customHeight="1" x14ac:dyDescent="0.45">
      <c r="B5687" t="s">
        <v>419</v>
      </c>
      <c r="C5687" t="s">
        <v>192</v>
      </c>
      <c r="D5687" t="s">
        <v>2031</v>
      </c>
      <c r="E5687" t="s">
        <v>1739</v>
      </c>
      <c r="F5687" t="s">
        <v>7633</v>
      </c>
      <c r="G5687" t="s">
        <v>422</v>
      </c>
      <c r="H5687" t="s">
        <v>1685</v>
      </c>
      <c r="I5687" t="s">
        <v>1686</v>
      </c>
      <c r="J5687">
        <v>2</v>
      </c>
      <c r="K5687">
        <v>659.322</v>
      </c>
      <c r="L5687">
        <v>771.90700000000004</v>
      </c>
      <c r="M5687">
        <v>857.73800000000006</v>
      </c>
      <c r="N5687">
        <v>889.11699999999996</v>
      </c>
      <c r="O5687">
        <v>920.298</v>
      </c>
      <c r="P5687">
        <v>957.94299999999998</v>
      </c>
      <c r="Q5687">
        <v>1003.825</v>
      </c>
      <c r="R5687">
        <v>1048.829</v>
      </c>
      <c r="S5687">
        <v>1091.857</v>
      </c>
      <c r="T5687">
        <v>1136.0730000000001</v>
      </c>
      <c r="U5687">
        <v>1181.4860000000001</v>
      </c>
      <c r="V5687">
        <v>1228.0989999999999</v>
      </c>
      <c r="W5687">
        <v>1275.9090000000001</v>
      </c>
      <c r="X5687">
        <v>1324.915</v>
      </c>
      <c r="Y5687">
        <v>1375.115</v>
      </c>
      <c r="Z5687">
        <v>1426.5</v>
      </c>
      <c r="AA5687">
        <v>1479.06</v>
      </c>
      <c r="AB5687">
        <v>1532.78</v>
      </c>
      <c r="AC5687">
        <v>1587.6479999999999</v>
      </c>
      <c r="AD5687">
        <v>1643.6469999999999</v>
      </c>
    </row>
    <row r="5688" spans="2:30" ht="15" customHeight="1" x14ac:dyDescent="0.45">
      <c r="B5688" t="s">
        <v>419</v>
      </c>
      <c r="C5688" t="s">
        <v>192</v>
      </c>
      <c r="D5688" t="s">
        <v>2032</v>
      </c>
      <c r="E5688" t="s">
        <v>1748</v>
      </c>
      <c r="F5688" t="s">
        <v>7636</v>
      </c>
      <c r="G5688" t="s">
        <v>422</v>
      </c>
      <c r="H5688" t="s">
        <v>1685</v>
      </c>
      <c r="I5688" t="s">
        <v>1686</v>
      </c>
      <c r="J5688">
        <v>2</v>
      </c>
      <c r="K5688">
        <v>1529.27</v>
      </c>
      <c r="L5688">
        <v>1206.73</v>
      </c>
      <c r="M5688">
        <v>1313.405</v>
      </c>
      <c r="N5688">
        <v>1308.827</v>
      </c>
      <c r="O5688">
        <v>1304.2660000000001</v>
      </c>
      <c r="P5688">
        <v>1299.72</v>
      </c>
      <c r="Q5688">
        <v>1295.19</v>
      </c>
      <c r="R5688">
        <v>1290.6759999999999</v>
      </c>
      <c r="S5688">
        <v>1286.1780000000001</v>
      </c>
      <c r="T5688">
        <v>1281.6949999999999</v>
      </c>
      <c r="U5688">
        <v>1277.2280000000001</v>
      </c>
      <c r="V5688">
        <v>1272.777</v>
      </c>
      <c r="W5688">
        <v>1268.3409999999999</v>
      </c>
      <c r="X5688">
        <v>1263.921</v>
      </c>
      <c r="Y5688">
        <v>1259.5160000000001</v>
      </c>
      <c r="Z5688">
        <v>1255.126</v>
      </c>
      <c r="AA5688">
        <v>1250.752</v>
      </c>
      <c r="AB5688">
        <v>1246.393</v>
      </c>
      <c r="AC5688">
        <v>1242.049</v>
      </c>
      <c r="AD5688">
        <v>1237.72</v>
      </c>
    </row>
    <row r="5689" spans="2:30" ht="15" customHeight="1" x14ac:dyDescent="0.45">
      <c r="B5689" t="s">
        <v>419</v>
      </c>
      <c r="C5689" t="s">
        <v>192</v>
      </c>
      <c r="D5689" t="s">
        <v>2033</v>
      </c>
      <c r="E5689" t="s">
        <v>2034</v>
      </c>
      <c r="F5689" t="s">
        <v>7720</v>
      </c>
      <c r="G5689" t="s">
        <v>422</v>
      </c>
      <c r="H5689" t="s">
        <v>1685</v>
      </c>
      <c r="I5689" t="s">
        <v>1686</v>
      </c>
      <c r="J5689">
        <v>2</v>
      </c>
      <c r="K5689">
        <v>2179.63</v>
      </c>
      <c r="L5689">
        <v>2350.8629999999998</v>
      </c>
      <c r="M5689">
        <v>2312.4969999999998</v>
      </c>
      <c r="N5689">
        <v>3841.2840000000001</v>
      </c>
      <c r="O5689">
        <v>5513.2820000000002</v>
      </c>
      <c r="P5689">
        <v>6135.44</v>
      </c>
      <c r="Q5689">
        <v>6446.7960000000003</v>
      </c>
      <c r="R5689">
        <v>6884.4089999999997</v>
      </c>
      <c r="S5689">
        <v>7417.6540000000005</v>
      </c>
      <c r="T5689">
        <v>7976.4750000000004</v>
      </c>
      <c r="U5689">
        <v>8549.76</v>
      </c>
      <c r="V5689">
        <v>9142.76</v>
      </c>
      <c r="W5689">
        <v>9776.9599999999991</v>
      </c>
      <c r="X5689">
        <v>10463.162</v>
      </c>
      <c r="Y5689">
        <v>11218.892</v>
      </c>
      <c r="Z5689">
        <v>12054.058999999999</v>
      </c>
      <c r="AA5689">
        <v>12988.554</v>
      </c>
      <c r="AB5689">
        <v>14042.558999999999</v>
      </c>
      <c r="AC5689">
        <v>15222.272999999999</v>
      </c>
      <c r="AD5689">
        <v>16658.108</v>
      </c>
    </row>
    <row r="5690" spans="2:30" ht="15" customHeight="1" x14ac:dyDescent="0.45">
      <c r="B5690" t="s">
        <v>419</v>
      </c>
      <c r="C5690" t="s">
        <v>192</v>
      </c>
      <c r="D5690" t="s">
        <v>2036</v>
      </c>
      <c r="E5690" t="s">
        <v>2037</v>
      </c>
      <c r="F5690" t="s">
        <v>7721</v>
      </c>
      <c r="G5690" t="s">
        <v>422</v>
      </c>
      <c r="H5690" t="s">
        <v>2039</v>
      </c>
      <c r="I5690" t="s">
        <v>2040</v>
      </c>
      <c r="J5690">
        <v>1</v>
      </c>
      <c r="K5690">
        <v>208.74</v>
      </c>
      <c r="L5690">
        <v>202.17599999999999</v>
      </c>
      <c r="M5690">
        <v>232.196</v>
      </c>
      <c r="N5690">
        <v>257.23</v>
      </c>
      <c r="O5690">
        <v>270.62900000000002</v>
      </c>
      <c r="P5690">
        <v>275.02</v>
      </c>
      <c r="Q5690">
        <v>282.76900000000001</v>
      </c>
      <c r="R5690">
        <v>292.86900000000003</v>
      </c>
      <c r="S5690">
        <v>303.31799999999998</v>
      </c>
      <c r="T5690">
        <v>314.24099999999999</v>
      </c>
      <c r="U5690">
        <v>325.73700000000002</v>
      </c>
      <c r="V5690">
        <v>338.34100000000001</v>
      </c>
      <c r="W5690">
        <v>352.28399999999999</v>
      </c>
      <c r="X5690">
        <v>367.97300000000001</v>
      </c>
      <c r="Y5690">
        <v>385.64800000000002</v>
      </c>
      <c r="Z5690">
        <v>405.738</v>
      </c>
      <c r="AA5690">
        <v>428.71600000000001</v>
      </c>
      <c r="AB5690">
        <v>455.17599999999999</v>
      </c>
      <c r="AC5690">
        <v>485.61</v>
      </c>
      <c r="AD5690">
        <v>519.1</v>
      </c>
    </row>
    <row r="5691" spans="2:30" ht="15" customHeight="1" x14ac:dyDescent="0.45">
      <c r="B5691" t="s">
        <v>419</v>
      </c>
      <c r="C5691" t="s">
        <v>192</v>
      </c>
      <c r="D5691" t="s">
        <v>2041</v>
      </c>
      <c r="E5691" t="s">
        <v>2042</v>
      </c>
      <c r="F5691" t="s">
        <v>7722</v>
      </c>
      <c r="G5691" t="s">
        <v>422</v>
      </c>
      <c r="H5691" t="s">
        <v>2039</v>
      </c>
      <c r="I5691" t="s">
        <v>2040</v>
      </c>
      <c r="J5691">
        <v>1</v>
      </c>
      <c r="K5691">
        <v>0</v>
      </c>
      <c r="L5691">
        <v>0</v>
      </c>
      <c r="M5691">
        <v>0</v>
      </c>
      <c r="N5691">
        <v>0</v>
      </c>
      <c r="O5691">
        <v>0</v>
      </c>
      <c r="P5691">
        <v>0</v>
      </c>
      <c r="Q5691">
        <v>0</v>
      </c>
      <c r="R5691">
        <v>0</v>
      </c>
      <c r="S5691">
        <v>0</v>
      </c>
      <c r="T5691">
        <v>0</v>
      </c>
      <c r="U5691">
        <v>0</v>
      </c>
      <c r="V5691">
        <v>0</v>
      </c>
      <c r="W5691">
        <v>0</v>
      </c>
      <c r="X5691">
        <v>0</v>
      </c>
      <c r="Y5691">
        <v>0</v>
      </c>
      <c r="Z5691">
        <v>0</v>
      </c>
      <c r="AA5691">
        <v>0</v>
      </c>
      <c r="AB5691">
        <v>0</v>
      </c>
      <c r="AC5691">
        <v>0</v>
      </c>
      <c r="AD5691">
        <v>0</v>
      </c>
    </row>
    <row r="5692" spans="2:30" ht="15" customHeight="1" x14ac:dyDescent="0.45">
      <c r="B5692" t="s">
        <v>419</v>
      </c>
      <c r="C5692" t="s">
        <v>192</v>
      </c>
      <c r="D5692" t="s">
        <v>2044</v>
      </c>
      <c r="E5692" t="s">
        <v>2045</v>
      </c>
      <c r="F5692" t="s">
        <v>7723</v>
      </c>
      <c r="G5692" t="s">
        <v>422</v>
      </c>
      <c r="H5692" t="s">
        <v>2039</v>
      </c>
      <c r="I5692" t="s">
        <v>2040</v>
      </c>
      <c r="J5692">
        <v>1</v>
      </c>
      <c r="K5692">
        <v>165.38399999999999</v>
      </c>
      <c r="L5692">
        <v>157.30799999999999</v>
      </c>
      <c r="M5692">
        <v>188.27600000000001</v>
      </c>
      <c r="N5692">
        <v>191.96899999999999</v>
      </c>
      <c r="O5692">
        <v>186.31800000000001</v>
      </c>
      <c r="P5692">
        <v>183.922</v>
      </c>
      <c r="Q5692">
        <v>188.53800000000001</v>
      </c>
      <c r="R5692">
        <v>194.00299999999999</v>
      </c>
      <c r="S5692">
        <v>198.678</v>
      </c>
      <c r="T5692">
        <v>203.51599999999999</v>
      </c>
      <c r="U5692">
        <v>208.74</v>
      </c>
      <c r="V5692">
        <v>214.828</v>
      </c>
      <c r="W5692">
        <v>221.75700000000001</v>
      </c>
      <c r="X5692">
        <v>229.80699999999999</v>
      </c>
      <c r="Y5692">
        <v>239.01300000000001</v>
      </c>
      <c r="Z5692">
        <v>249.68899999999999</v>
      </c>
      <c r="AA5692">
        <v>262.07400000000001</v>
      </c>
      <c r="AB5692">
        <v>276.524</v>
      </c>
      <c r="AC5692">
        <v>293.45800000000003</v>
      </c>
      <c r="AD5692">
        <v>310.44299999999998</v>
      </c>
    </row>
    <row r="5693" spans="2:30" ht="15" customHeight="1" x14ac:dyDescent="0.45">
      <c r="B5693" t="s">
        <v>419</v>
      </c>
      <c r="C5693" t="s">
        <v>192</v>
      </c>
      <c r="D5693" t="s">
        <v>2047</v>
      </c>
      <c r="E5693" t="s">
        <v>2048</v>
      </c>
      <c r="F5693" t="s">
        <v>7724</v>
      </c>
      <c r="G5693" t="s">
        <v>422</v>
      </c>
      <c r="H5693" t="s">
        <v>2039</v>
      </c>
      <c r="I5693" t="s">
        <v>2040</v>
      </c>
      <c r="J5693">
        <v>1</v>
      </c>
      <c r="K5693">
        <v>18.006</v>
      </c>
      <c r="L5693">
        <v>17.527000000000001</v>
      </c>
      <c r="M5693">
        <v>17.026</v>
      </c>
      <c r="N5693">
        <v>20.585999999999999</v>
      </c>
      <c r="O5693">
        <v>20.190999999999999</v>
      </c>
      <c r="P5693">
        <v>19.742999999999999</v>
      </c>
      <c r="Q5693">
        <v>19.254000000000001</v>
      </c>
      <c r="R5693">
        <v>18.8</v>
      </c>
      <c r="S5693">
        <v>18.373000000000001</v>
      </c>
      <c r="T5693">
        <v>17.959</v>
      </c>
      <c r="U5693">
        <v>17.562000000000001</v>
      </c>
      <c r="V5693">
        <v>17.181999999999999</v>
      </c>
      <c r="W5693">
        <v>16.821000000000002</v>
      </c>
      <c r="X5693">
        <v>16.48</v>
      </c>
      <c r="Y5693">
        <v>16.16</v>
      </c>
      <c r="Z5693">
        <v>15.863</v>
      </c>
      <c r="AA5693">
        <v>15.590999999999999</v>
      </c>
      <c r="AB5693">
        <v>15.345000000000001</v>
      </c>
      <c r="AC5693">
        <v>15.127000000000001</v>
      </c>
      <c r="AD5693">
        <v>14.94</v>
      </c>
    </row>
    <row r="5694" spans="2:30" ht="15" customHeight="1" x14ac:dyDescent="0.45">
      <c r="B5694" t="s">
        <v>419</v>
      </c>
      <c r="C5694" t="s">
        <v>192</v>
      </c>
      <c r="D5694" t="s">
        <v>2050</v>
      </c>
      <c r="E5694" t="s">
        <v>2051</v>
      </c>
      <c r="F5694" t="s">
        <v>7725</v>
      </c>
      <c r="G5694" t="s">
        <v>422</v>
      </c>
      <c r="H5694" t="s">
        <v>2039</v>
      </c>
      <c r="I5694" t="s">
        <v>2040</v>
      </c>
      <c r="J5694">
        <v>1</v>
      </c>
      <c r="K5694">
        <v>0</v>
      </c>
      <c r="L5694">
        <v>0</v>
      </c>
      <c r="M5694">
        <v>0</v>
      </c>
      <c r="N5694">
        <v>0</v>
      </c>
      <c r="O5694">
        <v>0</v>
      </c>
      <c r="P5694">
        <v>0</v>
      </c>
      <c r="Q5694">
        <v>0</v>
      </c>
      <c r="R5694">
        <v>0</v>
      </c>
      <c r="S5694">
        <v>0</v>
      </c>
      <c r="T5694">
        <v>0</v>
      </c>
      <c r="U5694">
        <v>0</v>
      </c>
      <c r="V5694">
        <v>0</v>
      </c>
      <c r="W5694">
        <v>0</v>
      </c>
      <c r="X5694">
        <v>0</v>
      </c>
      <c r="Y5694">
        <v>0</v>
      </c>
      <c r="Z5694">
        <v>0</v>
      </c>
      <c r="AA5694">
        <v>0</v>
      </c>
      <c r="AB5694">
        <v>0</v>
      </c>
      <c r="AC5694">
        <v>0</v>
      </c>
      <c r="AD5694">
        <v>0</v>
      </c>
    </row>
    <row r="5695" spans="2:30" ht="15" customHeight="1" x14ac:dyDescent="0.45">
      <c r="B5695" t="s">
        <v>419</v>
      </c>
      <c r="C5695" t="s">
        <v>192</v>
      </c>
      <c r="D5695" t="s">
        <v>2053</v>
      </c>
      <c r="E5695" t="s">
        <v>2054</v>
      </c>
      <c r="F5695" t="s">
        <v>7726</v>
      </c>
      <c r="G5695" t="s">
        <v>422</v>
      </c>
      <c r="H5695" t="s">
        <v>2039</v>
      </c>
      <c r="I5695" t="s">
        <v>2040</v>
      </c>
      <c r="J5695">
        <v>1</v>
      </c>
      <c r="K5695">
        <v>5.8109999999999999</v>
      </c>
      <c r="L5695">
        <v>7.1920000000000002</v>
      </c>
      <c r="M5695">
        <v>6.952</v>
      </c>
      <c r="N5695">
        <v>10.766999999999999</v>
      </c>
      <c r="O5695">
        <v>14.978</v>
      </c>
      <c r="P5695">
        <v>19.523</v>
      </c>
      <c r="Q5695">
        <v>21.742999999999999</v>
      </c>
      <c r="R5695">
        <v>24.707999999999998</v>
      </c>
      <c r="S5695">
        <v>28.148</v>
      </c>
      <c r="T5695">
        <v>31.581</v>
      </c>
      <c r="U5695">
        <v>35.052999999999997</v>
      </c>
      <c r="V5695">
        <v>38.595999999999997</v>
      </c>
      <c r="W5695">
        <v>42.343000000000004</v>
      </c>
      <c r="X5695">
        <v>46.35</v>
      </c>
      <c r="Y5695">
        <v>50.713999999999999</v>
      </c>
      <c r="Z5695">
        <v>55.487000000000002</v>
      </c>
      <c r="AA5695">
        <v>60.774999999999999</v>
      </c>
      <c r="AB5695">
        <v>66.691000000000003</v>
      </c>
      <c r="AC5695">
        <v>72.968000000000004</v>
      </c>
      <c r="AD5695">
        <v>79.566000000000003</v>
      </c>
    </row>
    <row r="5696" spans="2:30" ht="15" customHeight="1" x14ac:dyDescent="0.45">
      <c r="B5696" t="s">
        <v>419</v>
      </c>
      <c r="C5696" t="s">
        <v>192</v>
      </c>
      <c r="D5696" t="s">
        <v>2056</v>
      </c>
      <c r="E5696" t="s">
        <v>2057</v>
      </c>
      <c r="F5696" t="s">
        <v>7727</v>
      </c>
      <c r="G5696" t="s">
        <v>422</v>
      </c>
      <c r="H5696" t="s">
        <v>2039</v>
      </c>
      <c r="I5696" t="s">
        <v>2040</v>
      </c>
      <c r="J5696">
        <v>1</v>
      </c>
      <c r="K5696">
        <v>4.8929999999999998</v>
      </c>
      <c r="L5696">
        <v>5.1619999999999999</v>
      </c>
      <c r="M5696">
        <v>4.9550000000000001</v>
      </c>
      <c r="N5696">
        <v>8.8030000000000008</v>
      </c>
      <c r="O5696">
        <v>13.021000000000001</v>
      </c>
      <c r="P5696">
        <v>14.672000000000001</v>
      </c>
      <c r="Q5696">
        <v>15.468</v>
      </c>
      <c r="R5696">
        <v>16.826000000000001</v>
      </c>
      <c r="S5696">
        <v>18.71</v>
      </c>
      <c r="T5696">
        <v>20.882999999999999</v>
      </c>
      <c r="U5696">
        <v>23.148</v>
      </c>
      <c r="V5696">
        <v>25.530999999999999</v>
      </c>
      <c r="W5696">
        <v>28.122</v>
      </c>
      <c r="X5696">
        <v>30.981999999999999</v>
      </c>
      <c r="Y5696">
        <v>34.195999999999998</v>
      </c>
      <c r="Z5696">
        <v>37.816000000000003</v>
      </c>
      <c r="AA5696">
        <v>41.948</v>
      </c>
      <c r="AB5696">
        <v>46.688000000000002</v>
      </c>
      <c r="AC5696">
        <v>52.363</v>
      </c>
      <c r="AD5696">
        <v>59.298000000000002</v>
      </c>
    </row>
    <row r="5697" spans="2:30" ht="15" customHeight="1" x14ac:dyDescent="0.45">
      <c r="B5697" t="s">
        <v>419</v>
      </c>
      <c r="C5697" t="s">
        <v>192</v>
      </c>
      <c r="D5697" t="s">
        <v>2059</v>
      </c>
      <c r="E5697" t="s">
        <v>2060</v>
      </c>
      <c r="F5697" t="s">
        <v>7728</v>
      </c>
      <c r="G5697" t="s">
        <v>422</v>
      </c>
      <c r="H5697" t="s">
        <v>2039</v>
      </c>
      <c r="I5697" t="s">
        <v>2040</v>
      </c>
      <c r="J5697">
        <v>1</v>
      </c>
      <c r="K5697">
        <v>14.646000000000001</v>
      </c>
      <c r="L5697">
        <v>14.987</v>
      </c>
      <c r="M5697">
        <v>14.987</v>
      </c>
      <c r="N5697">
        <v>25.103999999999999</v>
      </c>
      <c r="O5697">
        <v>36.119999999999997</v>
      </c>
      <c r="P5697">
        <v>37.161000000000001</v>
      </c>
      <c r="Q5697">
        <v>37.765000000000001</v>
      </c>
      <c r="R5697">
        <v>38.531999999999996</v>
      </c>
      <c r="S5697">
        <v>39.408999999999999</v>
      </c>
      <c r="T5697">
        <v>40.302999999999997</v>
      </c>
      <c r="U5697">
        <v>41.232999999999997</v>
      </c>
      <c r="V5697">
        <v>42.204000000000001</v>
      </c>
      <c r="W5697">
        <v>43.241</v>
      </c>
      <c r="X5697">
        <v>44.354999999999997</v>
      </c>
      <c r="Y5697">
        <v>45.564</v>
      </c>
      <c r="Z5697">
        <v>46.881999999999998</v>
      </c>
      <c r="AA5697">
        <v>48.329000000000001</v>
      </c>
      <c r="AB5697">
        <v>49.927</v>
      </c>
      <c r="AC5697">
        <v>51.694000000000003</v>
      </c>
      <c r="AD5697">
        <v>54.853000000000002</v>
      </c>
    </row>
    <row r="5698" spans="2:30" ht="15" customHeight="1" x14ac:dyDescent="0.45">
      <c r="B5698" t="s">
        <v>419</v>
      </c>
      <c r="C5698" t="s">
        <v>192</v>
      </c>
      <c r="D5698" t="s">
        <v>2062</v>
      </c>
      <c r="E5698" t="s">
        <v>2063</v>
      </c>
      <c r="F5698" t="s">
        <v>7729</v>
      </c>
      <c r="G5698" t="s">
        <v>422</v>
      </c>
      <c r="H5698" t="s">
        <v>2039</v>
      </c>
      <c r="I5698" t="s">
        <v>2040</v>
      </c>
      <c r="J5698">
        <v>1</v>
      </c>
      <c r="K5698">
        <v>0</v>
      </c>
      <c r="L5698">
        <v>0</v>
      </c>
      <c r="M5698">
        <v>0</v>
      </c>
      <c r="N5698">
        <v>0</v>
      </c>
      <c r="O5698">
        <v>0</v>
      </c>
      <c r="P5698">
        <v>0</v>
      </c>
      <c r="Q5698">
        <v>0</v>
      </c>
      <c r="R5698">
        <v>0</v>
      </c>
      <c r="S5698">
        <v>0</v>
      </c>
      <c r="T5698">
        <v>0</v>
      </c>
      <c r="U5698">
        <v>0</v>
      </c>
      <c r="V5698">
        <v>0</v>
      </c>
      <c r="W5698">
        <v>0</v>
      </c>
      <c r="X5698">
        <v>0</v>
      </c>
      <c r="Y5698">
        <v>0</v>
      </c>
      <c r="Z5698">
        <v>0</v>
      </c>
      <c r="AA5698">
        <v>0</v>
      </c>
      <c r="AB5698">
        <v>0</v>
      </c>
      <c r="AC5698">
        <v>0</v>
      </c>
      <c r="AD5698">
        <v>0</v>
      </c>
    </row>
    <row r="5699" spans="2:30" ht="15" customHeight="1" x14ac:dyDescent="0.45">
      <c r="B5699" t="s">
        <v>419</v>
      </c>
      <c r="C5699" t="s">
        <v>192</v>
      </c>
      <c r="D5699" t="s">
        <v>2065</v>
      </c>
      <c r="E5699" t="s">
        <v>2066</v>
      </c>
      <c r="F5699" t="s">
        <v>7730</v>
      </c>
      <c r="G5699" t="s">
        <v>422</v>
      </c>
      <c r="H5699" t="s">
        <v>2039</v>
      </c>
      <c r="I5699" t="s">
        <v>2040</v>
      </c>
      <c r="J5699">
        <v>1</v>
      </c>
      <c r="K5699">
        <v>0</v>
      </c>
      <c r="L5699">
        <v>0</v>
      </c>
      <c r="M5699">
        <v>0</v>
      </c>
      <c r="N5699">
        <v>0</v>
      </c>
      <c r="O5699">
        <v>0</v>
      </c>
      <c r="P5699">
        <v>0</v>
      </c>
      <c r="Q5699">
        <v>0</v>
      </c>
      <c r="R5699">
        <v>0</v>
      </c>
      <c r="S5699">
        <v>0</v>
      </c>
      <c r="T5699">
        <v>0</v>
      </c>
      <c r="U5699">
        <v>0</v>
      </c>
      <c r="V5699">
        <v>0</v>
      </c>
      <c r="W5699">
        <v>0</v>
      </c>
      <c r="X5699">
        <v>0</v>
      </c>
      <c r="Y5699">
        <v>0</v>
      </c>
      <c r="Z5699">
        <v>0</v>
      </c>
      <c r="AA5699">
        <v>0</v>
      </c>
      <c r="AB5699">
        <v>0</v>
      </c>
      <c r="AC5699">
        <v>0</v>
      </c>
      <c r="AD5699">
        <v>0</v>
      </c>
    </row>
    <row r="5700" spans="2:30" ht="15" customHeight="1" x14ac:dyDescent="0.45">
      <c r="B5700" t="s">
        <v>419</v>
      </c>
      <c r="C5700" t="s">
        <v>192</v>
      </c>
      <c r="D5700" t="s">
        <v>2068</v>
      </c>
      <c r="E5700" t="s">
        <v>2069</v>
      </c>
      <c r="F5700" t="s">
        <v>7731</v>
      </c>
      <c r="G5700" t="s">
        <v>422</v>
      </c>
      <c r="H5700" t="s">
        <v>2039</v>
      </c>
      <c r="I5700" t="s">
        <v>2040</v>
      </c>
      <c r="J5700">
        <v>1</v>
      </c>
      <c r="K5700">
        <v>0</v>
      </c>
      <c r="L5700">
        <v>0</v>
      </c>
      <c r="M5700">
        <v>0</v>
      </c>
      <c r="N5700">
        <v>0</v>
      </c>
      <c r="O5700">
        <v>0</v>
      </c>
      <c r="P5700">
        <v>0</v>
      </c>
      <c r="Q5700">
        <v>0</v>
      </c>
      <c r="R5700">
        <v>0</v>
      </c>
      <c r="S5700">
        <v>0</v>
      </c>
      <c r="T5700">
        <v>0</v>
      </c>
      <c r="U5700">
        <v>0</v>
      </c>
      <c r="V5700">
        <v>0</v>
      </c>
      <c r="W5700">
        <v>0</v>
      </c>
      <c r="X5700">
        <v>0</v>
      </c>
      <c r="Y5700">
        <v>0</v>
      </c>
      <c r="Z5700">
        <v>0</v>
      </c>
      <c r="AA5700">
        <v>0</v>
      </c>
      <c r="AB5700">
        <v>0</v>
      </c>
      <c r="AC5700">
        <v>0</v>
      </c>
      <c r="AD5700">
        <v>0</v>
      </c>
    </row>
    <row r="5701" spans="2:30" ht="15" customHeight="1" x14ac:dyDescent="0.45">
      <c r="B5701" t="s">
        <v>419</v>
      </c>
      <c r="C5701" t="s">
        <v>192</v>
      </c>
      <c r="D5701" t="s">
        <v>2071</v>
      </c>
      <c r="E5701" t="s">
        <v>2072</v>
      </c>
      <c r="F5701" t="s">
        <v>7732</v>
      </c>
      <c r="G5701" t="s">
        <v>422</v>
      </c>
      <c r="H5701" t="s">
        <v>2039</v>
      </c>
      <c r="I5701" t="s">
        <v>2040</v>
      </c>
      <c r="J5701">
        <v>2</v>
      </c>
      <c r="K5701">
        <v>208.74</v>
      </c>
      <c r="L5701">
        <v>202.17599999999999</v>
      </c>
      <c r="M5701">
        <v>232.196</v>
      </c>
      <c r="N5701">
        <v>257.23</v>
      </c>
      <c r="O5701">
        <v>270.62900000000002</v>
      </c>
      <c r="P5701">
        <v>275.02</v>
      </c>
      <c r="Q5701">
        <v>282.76900000000001</v>
      </c>
      <c r="R5701">
        <v>292.86799999999999</v>
      </c>
      <c r="S5701">
        <v>303.31799999999998</v>
      </c>
      <c r="T5701">
        <v>314.24</v>
      </c>
      <c r="U5701">
        <v>325.73500000000001</v>
      </c>
      <c r="V5701">
        <v>338.34100000000001</v>
      </c>
      <c r="W5701">
        <v>352.28500000000003</v>
      </c>
      <c r="X5701">
        <v>367.976</v>
      </c>
      <c r="Y5701">
        <v>385.65499999999997</v>
      </c>
      <c r="Z5701">
        <v>405.75</v>
      </c>
      <c r="AA5701">
        <v>428.73399999999998</v>
      </c>
      <c r="AB5701">
        <v>455.20100000000002</v>
      </c>
      <c r="AC5701">
        <v>485.642</v>
      </c>
      <c r="AD5701">
        <v>519.13900000000001</v>
      </c>
    </row>
    <row r="5702" spans="2:30" ht="15" customHeight="1" x14ac:dyDescent="0.45">
      <c r="B5702" t="s">
        <v>419</v>
      </c>
      <c r="C5702" t="s">
        <v>192</v>
      </c>
      <c r="D5702" t="s">
        <v>2074</v>
      </c>
      <c r="E5702" t="s">
        <v>2075</v>
      </c>
      <c r="F5702" t="s">
        <v>7733</v>
      </c>
      <c r="G5702" t="s">
        <v>422</v>
      </c>
      <c r="H5702" t="s">
        <v>2039</v>
      </c>
      <c r="I5702" t="s">
        <v>2040</v>
      </c>
      <c r="J5702">
        <v>2</v>
      </c>
      <c r="K5702">
        <v>0</v>
      </c>
      <c r="L5702">
        <v>0</v>
      </c>
      <c r="M5702">
        <v>0</v>
      </c>
      <c r="N5702">
        <v>0</v>
      </c>
      <c r="O5702">
        <v>0</v>
      </c>
      <c r="P5702">
        <v>0</v>
      </c>
      <c r="Q5702">
        <v>0</v>
      </c>
      <c r="R5702">
        <v>0</v>
      </c>
      <c r="S5702">
        <v>0</v>
      </c>
      <c r="T5702">
        <v>0</v>
      </c>
      <c r="U5702">
        <v>0</v>
      </c>
      <c r="V5702">
        <v>0</v>
      </c>
      <c r="W5702">
        <v>0</v>
      </c>
      <c r="X5702">
        <v>0</v>
      </c>
      <c r="Y5702">
        <v>0</v>
      </c>
      <c r="Z5702">
        <v>0</v>
      </c>
      <c r="AA5702">
        <v>0</v>
      </c>
      <c r="AB5702">
        <v>0</v>
      </c>
      <c r="AC5702">
        <v>0</v>
      </c>
      <c r="AD5702">
        <v>0</v>
      </c>
    </row>
    <row r="5703" spans="2:30" ht="15" customHeight="1" x14ac:dyDescent="0.45">
      <c r="B5703" t="s">
        <v>419</v>
      </c>
      <c r="C5703" t="s">
        <v>192</v>
      </c>
      <c r="D5703" t="s">
        <v>2077</v>
      </c>
      <c r="E5703" t="s">
        <v>2078</v>
      </c>
      <c r="F5703" t="s">
        <v>7734</v>
      </c>
      <c r="G5703" t="s">
        <v>422</v>
      </c>
      <c r="H5703" t="s">
        <v>2039</v>
      </c>
      <c r="I5703" t="s">
        <v>2040</v>
      </c>
      <c r="J5703">
        <v>2</v>
      </c>
      <c r="K5703">
        <v>165.38399999999999</v>
      </c>
      <c r="L5703">
        <v>157.30799999999999</v>
      </c>
      <c r="M5703">
        <v>188.27600000000001</v>
      </c>
      <c r="N5703">
        <v>191.96899999999999</v>
      </c>
      <c r="O5703">
        <v>186.31800000000001</v>
      </c>
      <c r="P5703">
        <v>183.922</v>
      </c>
      <c r="Q5703">
        <v>188.53899999999999</v>
      </c>
      <c r="R5703">
        <v>194.00299999999999</v>
      </c>
      <c r="S5703">
        <v>198.678</v>
      </c>
      <c r="T5703">
        <v>203.51400000000001</v>
      </c>
      <c r="U5703">
        <v>208.739</v>
      </c>
      <c r="V5703">
        <v>214.828</v>
      </c>
      <c r="W5703">
        <v>221.75800000000001</v>
      </c>
      <c r="X5703">
        <v>229.81</v>
      </c>
      <c r="Y5703">
        <v>239.01900000000001</v>
      </c>
      <c r="Z5703">
        <v>249.69800000000001</v>
      </c>
      <c r="AA5703">
        <v>262.08600000000001</v>
      </c>
      <c r="AB5703">
        <v>276.541</v>
      </c>
      <c r="AC5703">
        <v>293.48</v>
      </c>
      <c r="AD5703">
        <v>310.46600000000001</v>
      </c>
    </row>
    <row r="5704" spans="2:30" ht="15" customHeight="1" x14ac:dyDescent="0.45">
      <c r="B5704" t="s">
        <v>419</v>
      </c>
      <c r="C5704" t="s">
        <v>192</v>
      </c>
      <c r="D5704" t="s">
        <v>2080</v>
      </c>
      <c r="E5704" t="s">
        <v>2081</v>
      </c>
      <c r="F5704" t="s">
        <v>7735</v>
      </c>
      <c r="G5704" t="s">
        <v>422</v>
      </c>
      <c r="H5704" t="s">
        <v>2039</v>
      </c>
      <c r="I5704" t="s">
        <v>2040</v>
      </c>
      <c r="J5704">
        <v>2</v>
      </c>
      <c r="K5704">
        <v>18.006</v>
      </c>
      <c r="L5704">
        <v>17.527000000000001</v>
      </c>
      <c r="M5704">
        <v>17.026</v>
      </c>
      <c r="N5704">
        <v>20.585999999999999</v>
      </c>
      <c r="O5704">
        <v>20.190999999999999</v>
      </c>
      <c r="P5704">
        <v>19.742999999999999</v>
      </c>
      <c r="Q5704">
        <v>19.254000000000001</v>
      </c>
      <c r="R5704">
        <v>18.8</v>
      </c>
      <c r="S5704">
        <v>18.373000000000001</v>
      </c>
      <c r="T5704">
        <v>17.959</v>
      </c>
      <c r="U5704">
        <v>17.562000000000001</v>
      </c>
      <c r="V5704">
        <v>17.181999999999999</v>
      </c>
      <c r="W5704">
        <v>16.821000000000002</v>
      </c>
      <c r="X5704">
        <v>16.48</v>
      </c>
      <c r="Y5704">
        <v>16.16</v>
      </c>
      <c r="Z5704">
        <v>15.863</v>
      </c>
      <c r="AA5704">
        <v>15.590999999999999</v>
      </c>
      <c r="AB5704">
        <v>15.345000000000001</v>
      </c>
      <c r="AC5704">
        <v>15.128</v>
      </c>
      <c r="AD5704">
        <v>14.94</v>
      </c>
    </row>
    <row r="5705" spans="2:30" ht="15" customHeight="1" x14ac:dyDescent="0.45">
      <c r="B5705" t="s">
        <v>419</v>
      </c>
      <c r="C5705" t="s">
        <v>192</v>
      </c>
      <c r="D5705" t="s">
        <v>2083</v>
      </c>
      <c r="E5705" t="s">
        <v>2084</v>
      </c>
      <c r="F5705" t="s">
        <v>7736</v>
      </c>
      <c r="G5705" t="s">
        <v>422</v>
      </c>
      <c r="H5705" t="s">
        <v>2039</v>
      </c>
      <c r="I5705" t="s">
        <v>2040</v>
      </c>
      <c r="J5705">
        <v>2</v>
      </c>
      <c r="K5705">
        <v>0</v>
      </c>
      <c r="L5705">
        <v>0</v>
      </c>
      <c r="M5705">
        <v>0</v>
      </c>
      <c r="N5705">
        <v>0</v>
      </c>
      <c r="O5705">
        <v>0</v>
      </c>
      <c r="P5705">
        <v>0</v>
      </c>
      <c r="Q5705">
        <v>0</v>
      </c>
      <c r="R5705">
        <v>0</v>
      </c>
      <c r="S5705">
        <v>0</v>
      </c>
      <c r="T5705">
        <v>0</v>
      </c>
      <c r="U5705">
        <v>0</v>
      </c>
      <c r="V5705">
        <v>0</v>
      </c>
      <c r="W5705">
        <v>0</v>
      </c>
      <c r="X5705">
        <v>0</v>
      </c>
      <c r="Y5705">
        <v>0</v>
      </c>
      <c r="Z5705">
        <v>0</v>
      </c>
      <c r="AA5705">
        <v>0</v>
      </c>
      <c r="AB5705">
        <v>0</v>
      </c>
      <c r="AC5705">
        <v>0</v>
      </c>
      <c r="AD5705">
        <v>0</v>
      </c>
    </row>
    <row r="5706" spans="2:30" ht="15" customHeight="1" x14ac:dyDescent="0.45">
      <c r="B5706" t="s">
        <v>419</v>
      </c>
      <c r="C5706" t="s">
        <v>192</v>
      </c>
      <c r="D5706" t="s">
        <v>2086</v>
      </c>
      <c r="E5706" t="s">
        <v>2087</v>
      </c>
      <c r="F5706" t="s">
        <v>7737</v>
      </c>
      <c r="G5706" t="s">
        <v>422</v>
      </c>
      <c r="H5706" t="s">
        <v>2039</v>
      </c>
      <c r="I5706" t="s">
        <v>2040</v>
      </c>
      <c r="J5706">
        <v>2</v>
      </c>
      <c r="K5706">
        <v>5.8109999999999999</v>
      </c>
      <c r="L5706">
        <v>7.1920000000000002</v>
      </c>
      <c r="M5706">
        <v>6.952</v>
      </c>
      <c r="N5706">
        <v>10.766999999999999</v>
      </c>
      <c r="O5706">
        <v>14.978</v>
      </c>
      <c r="P5706">
        <v>19.523</v>
      </c>
      <c r="Q5706">
        <v>21.742999999999999</v>
      </c>
      <c r="R5706">
        <v>24.707999999999998</v>
      </c>
      <c r="S5706">
        <v>28.148</v>
      </c>
      <c r="T5706">
        <v>31.581</v>
      </c>
      <c r="U5706">
        <v>35.052999999999997</v>
      </c>
      <c r="V5706">
        <v>38.595999999999997</v>
      </c>
      <c r="W5706">
        <v>42.343000000000004</v>
      </c>
      <c r="X5706">
        <v>46.35</v>
      </c>
      <c r="Y5706">
        <v>50.715000000000003</v>
      </c>
      <c r="Z5706">
        <v>55.488999999999997</v>
      </c>
      <c r="AA5706">
        <v>60.777999999999999</v>
      </c>
      <c r="AB5706">
        <v>66.694999999999993</v>
      </c>
      <c r="AC5706">
        <v>72.972999999999999</v>
      </c>
      <c r="AD5706">
        <v>79.569999999999993</v>
      </c>
    </row>
    <row r="5707" spans="2:30" ht="15" customHeight="1" x14ac:dyDescent="0.45">
      <c r="B5707" t="s">
        <v>419</v>
      </c>
      <c r="C5707" t="s">
        <v>192</v>
      </c>
      <c r="D5707" t="s">
        <v>2089</v>
      </c>
      <c r="E5707" t="s">
        <v>2090</v>
      </c>
      <c r="F5707" t="s">
        <v>7738</v>
      </c>
      <c r="G5707" t="s">
        <v>422</v>
      </c>
      <c r="H5707" t="s">
        <v>2039</v>
      </c>
      <c r="I5707" t="s">
        <v>2040</v>
      </c>
      <c r="J5707">
        <v>2</v>
      </c>
      <c r="K5707">
        <v>4.8929999999999998</v>
      </c>
      <c r="L5707">
        <v>5.1619999999999999</v>
      </c>
      <c r="M5707">
        <v>4.9550000000000001</v>
      </c>
      <c r="N5707">
        <v>8.8030000000000008</v>
      </c>
      <c r="O5707">
        <v>13.021000000000001</v>
      </c>
      <c r="P5707">
        <v>14.672000000000001</v>
      </c>
      <c r="Q5707">
        <v>15.468</v>
      </c>
      <c r="R5707">
        <v>16.826000000000001</v>
      </c>
      <c r="S5707">
        <v>18.71</v>
      </c>
      <c r="T5707">
        <v>20.882999999999999</v>
      </c>
      <c r="U5707">
        <v>23.148</v>
      </c>
      <c r="V5707">
        <v>25.53</v>
      </c>
      <c r="W5707">
        <v>28.122</v>
      </c>
      <c r="X5707">
        <v>30.981999999999999</v>
      </c>
      <c r="Y5707">
        <v>34.197000000000003</v>
      </c>
      <c r="Z5707">
        <v>37.817</v>
      </c>
      <c r="AA5707">
        <v>41.95</v>
      </c>
      <c r="AB5707">
        <v>46.692</v>
      </c>
      <c r="AC5707">
        <v>52.368000000000002</v>
      </c>
      <c r="AD5707">
        <v>59.302999999999997</v>
      </c>
    </row>
    <row r="5708" spans="2:30" ht="15" customHeight="1" x14ac:dyDescent="0.45">
      <c r="B5708" t="s">
        <v>419</v>
      </c>
      <c r="C5708" t="s">
        <v>192</v>
      </c>
      <c r="D5708" t="s">
        <v>2092</v>
      </c>
      <c r="E5708" t="s">
        <v>2093</v>
      </c>
      <c r="F5708" t="s">
        <v>7739</v>
      </c>
      <c r="G5708" t="s">
        <v>422</v>
      </c>
      <c r="H5708" t="s">
        <v>2039</v>
      </c>
      <c r="I5708" t="s">
        <v>2040</v>
      </c>
      <c r="J5708">
        <v>2</v>
      </c>
      <c r="K5708">
        <v>14.646000000000001</v>
      </c>
      <c r="L5708">
        <v>14.987</v>
      </c>
      <c r="M5708">
        <v>14.987</v>
      </c>
      <c r="N5708">
        <v>25.103999999999999</v>
      </c>
      <c r="O5708">
        <v>36.119999999999997</v>
      </c>
      <c r="P5708">
        <v>37.161000000000001</v>
      </c>
      <c r="Q5708">
        <v>37.765000000000001</v>
      </c>
      <c r="R5708">
        <v>38.531999999999996</v>
      </c>
      <c r="S5708">
        <v>39.408999999999999</v>
      </c>
      <c r="T5708">
        <v>40.302999999999997</v>
      </c>
      <c r="U5708">
        <v>41.232999999999997</v>
      </c>
      <c r="V5708">
        <v>42.204000000000001</v>
      </c>
      <c r="W5708">
        <v>43.241</v>
      </c>
      <c r="X5708">
        <v>44.354999999999997</v>
      </c>
      <c r="Y5708">
        <v>45.564</v>
      </c>
      <c r="Z5708">
        <v>46.883000000000003</v>
      </c>
      <c r="AA5708">
        <v>48.33</v>
      </c>
      <c r="AB5708">
        <v>49.927999999999997</v>
      </c>
      <c r="AC5708">
        <v>51.695</v>
      </c>
      <c r="AD5708">
        <v>54.86</v>
      </c>
    </row>
    <row r="5709" spans="2:30" ht="15" customHeight="1" x14ac:dyDescent="0.45">
      <c r="B5709" t="s">
        <v>419</v>
      </c>
      <c r="C5709" t="s">
        <v>192</v>
      </c>
      <c r="D5709" t="s">
        <v>2095</v>
      </c>
      <c r="E5709" t="s">
        <v>2096</v>
      </c>
      <c r="F5709" t="s">
        <v>7740</v>
      </c>
      <c r="G5709" t="s">
        <v>422</v>
      </c>
      <c r="H5709" t="s">
        <v>2039</v>
      </c>
      <c r="I5709" t="s">
        <v>2040</v>
      </c>
      <c r="J5709">
        <v>2</v>
      </c>
      <c r="K5709">
        <v>0</v>
      </c>
      <c r="L5709">
        <v>0</v>
      </c>
      <c r="M5709">
        <v>0</v>
      </c>
      <c r="N5709">
        <v>0</v>
      </c>
      <c r="O5709">
        <v>0</v>
      </c>
      <c r="P5709">
        <v>0</v>
      </c>
      <c r="Q5709">
        <v>0</v>
      </c>
      <c r="R5709">
        <v>0</v>
      </c>
      <c r="S5709">
        <v>0</v>
      </c>
      <c r="T5709">
        <v>0</v>
      </c>
      <c r="U5709">
        <v>0</v>
      </c>
      <c r="V5709">
        <v>0</v>
      </c>
      <c r="W5709">
        <v>0</v>
      </c>
      <c r="X5709">
        <v>0</v>
      </c>
      <c r="Y5709">
        <v>0</v>
      </c>
      <c r="Z5709">
        <v>0</v>
      </c>
      <c r="AA5709">
        <v>0</v>
      </c>
      <c r="AB5709">
        <v>0</v>
      </c>
      <c r="AC5709">
        <v>0</v>
      </c>
      <c r="AD5709">
        <v>0</v>
      </c>
    </row>
    <row r="5710" spans="2:30" ht="15" customHeight="1" x14ac:dyDescent="0.45">
      <c r="B5710" t="s">
        <v>419</v>
      </c>
      <c r="C5710" t="s">
        <v>192</v>
      </c>
      <c r="D5710" t="s">
        <v>2098</v>
      </c>
      <c r="E5710" t="s">
        <v>2099</v>
      </c>
      <c r="F5710" t="s">
        <v>7741</v>
      </c>
      <c r="G5710" t="s">
        <v>422</v>
      </c>
      <c r="H5710" t="s">
        <v>2039</v>
      </c>
      <c r="I5710" t="s">
        <v>2040</v>
      </c>
      <c r="J5710">
        <v>2</v>
      </c>
      <c r="K5710">
        <v>0</v>
      </c>
      <c r="L5710">
        <v>0</v>
      </c>
      <c r="M5710">
        <v>0</v>
      </c>
      <c r="N5710">
        <v>0</v>
      </c>
      <c r="O5710">
        <v>0</v>
      </c>
      <c r="P5710">
        <v>0</v>
      </c>
      <c r="Q5710">
        <v>0</v>
      </c>
      <c r="R5710">
        <v>0</v>
      </c>
      <c r="S5710">
        <v>0</v>
      </c>
      <c r="T5710">
        <v>0</v>
      </c>
      <c r="U5710">
        <v>0</v>
      </c>
      <c r="V5710">
        <v>0</v>
      </c>
      <c r="W5710">
        <v>0</v>
      </c>
      <c r="X5710">
        <v>0</v>
      </c>
      <c r="Y5710">
        <v>0</v>
      </c>
      <c r="Z5710">
        <v>0</v>
      </c>
      <c r="AA5710">
        <v>0</v>
      </c>
      <c r="AB5710">
        <v>0</v>
      </c>
      <c r="AC5710">
        <v>0</v>
      </c>
      <c r="AD5710">
        <v>0</v>
      </c>
    </row>
    <row r="5711" spans="2:30" ht="15" customHeight="1" x14ac:dyDescent="0.45">
      <c r="B5711" t="s">
        <v>419</v>
      </c>
      <c r="C5711" t="s">
        <v>192</v>
      </c>
      <c r="D5711" t="s">
        <v>2101</v>
      </c>
      <c r="E5711" t="s">
        <v>2102</v>
      </c>
      <c r="F5711" t="s">
        <v>7742</v>
      </c>
      <c r="G5711" t="s">
        <v>422</v>
      </c>
      <c r="H5711" t="s">
        <v>2039</v>
      </c>
      <c r="I5711" t="s">
        <v>2040</v>
      </c>
      <c r="J5711">
        <v>2</v>
      </c>
      <c r="K5711">
        <v>0</v>
      </c>
      <c r="L5711">
        <v>0</v>
      </c>
      <c r="M5711">
        <v>0</v>
      </c>
      <c r="N5711">
        <v>0</v>
      </c>
      <c r="O5711">
        <v>0</v>
      </c>
      <c r="P5711">
        <v>0</v>
      </c>
      <c r="Q5711">
        <v>0</v>
      </c>
      <c r="R5711">
        <v>0</v>
      </c>
      <c r="S5711">
        <v>0</v>
      </c>
      <c r="T5711">
        <v>0</v>
      </c>
      <c r="U5711">
        <v>0</v>
      </c>
      <c r="V5711">
        <v>0</v>
      </c>
      <c r="W5711">
        <v>0</v>
      </c>
      <c r="X5711">
        <v>0</v>
      </c>
      <c r="Y5711">
        <v>0</v>
      </c>
      <c r="Z5711">
        <v>0</v>
      </c>
      <c r="AA5711">
        <v>0</v>
      </c>
      <c r="AB5711">
        <v>0</v>
      </c>
      <c r="AC5711">
        <v>0</v>
      </c>
      <c r="AD5711">
        <v>0</v>
      </c>
    </row>
    <row r="5712" spans="2:30" ht="15" customHeight="1" x14ac:dyDescent="0.45">
      <c r="B5712" t="s">
        <v>419</v>
      </c>
      <c r="C5712" t="s">
        <v>192</v>
      </c>
      <c r="D5712" t="s">
        <v>2104</v>
      </c>
      <c r="E5712" t="s">
        <v>2105</v>
      </c>
      <c r="F5712" t="s">
        <v>7743</v>
      </c>
      <c r="G5712" t="s">
        <v>422</v>
      </c>
      <c r="H5712" t="s">
        <v>1685</v>
      </c>
      <c r="I5712" t="s">
        <v>1686</v>
      </c>
      <c r="J5712">
        <v>2</v>
      </c>
      <c r="K5712">
        <v>0.33900000000000002</v>
      </c>
      <c r="L5712">
        <v>0.32700000000000001</v>
      </c>
      <c r="M5712">
        <v>0.32</v>
      </c>
      <c r="N5712">
        <v>0.309</v>
      </c>
      <c r="O5712">
        <v>0.315</v>
      </c>
      <c r="P5712">
        <v>0.34499999999999997</v>
      </c>
      <c r="Q5712">
        <v>0.378</v>
      </c>
      <c r="R5712">
        <v>0.41399999999999998</v>
      </c>
      <c r="S5712">
        <v>0.45700000000000002</v>
      </c>
      <c r="T5712">
        <v>0.50700000000000001</v>
      </c>
      <c r="U5712">
        <v>0.56100000000000005</v>
      </c>
      <c r="V5712">
        <v>0.61899999999999999</v>
      </c>
      <c r="W5712">
        <v>0.68100000000000005</v>
      </c>
      <c r="X5712">
        <v>0.745</v>
      </c>
      <c r="Y5712">
        <v>0.81200000000000006</v>
      </c>
      <c r="Z5712">
        <v>0.88200000000000001</v>
      </c>
      <c r="AA5712">
        <v>0.95599999999999996</v>
      </c>
      <c r="AB5712">
        <v>1.032</v>
      </c>
      <c r="AC5712">
        <v>1.111</v>
      </c>
      <c r="AD5712">
        <v>1.1910000000000001</v>
      </c>
    </row>
    <row r="5713" spans="2:30" ht="15" customHeight="1" x14ac:dyDescent="0.45">
      <c r="B5713" t="s">
        <v>419</v>
      </c>
      <c r="C5713" t="s">
        <v>192</v>
      </c>
      <c r="D5713" t="s">
        <v>2107</v>
      </c>
      <c r="E5713" t="s">
        <v>2108</v>
      </c>
      <c r="F5713" t="s">
        <v>7744</v>
      </c>
      <c r="G5713" t="s">
        <v>422</v>
      </c>
      <c r="H5713" t="s">
        <v>1685</v>
      </c>
      <c r="I5713" t="s">
        <v>1686</v>
      </c>
      <c r="J5713">
        <v>2</v>
      </c>
      <c r="K5713">
        <v>495.238</v>
      </c>
      <c r="L5713">
        <v>484.52</v>
      </c>
      <c r="M5713">
        <v>472.24900000000002</v>
      </c>
      <c r="N5713">
        <v>454.66399999999999</v>
      </c>
      <c r="O5713">
        <v>463.9</v>
      </c>
      <c r="P5713">
        <v>509.44099999999997</v>
      </c>
      <c r="Q5713">
        <v>559.21799999999996</v>
      </c>
      <c r="R5713">
        <v>613.43499999999995</v>
      </c>
      <c r="S5713">
        <v>678.10400000000004</v>
      </c>
      <c r="T5713">
        <v>754.60400000000004</v>
      </c>
      <c r="U5713">
        <v>837.58299999999997</v>
      </c>
      <c r="V5713">
        <v>926.67499999999995</v>
      </c>
      <c r="W5713">
        <v>1021.415</v>
      </c>
      <c r="X5713">
        <v>1121.3409999999999</v>
      </c>
      <c r="Y5713">
        <v>1225.8330000000001</v>
      </c>
      <c r="Z5713">
        <v>1335.86</v>
      </c>
      <c r="AA5713">
        <v>1451.3019999999999</v>
      </c>
      <c r="AB5713">
        <v>1572.0329999999999</v>
      </c>
      <c r="AC5713">
        <v>1697.9860000000001</v>
      </c>
      <c r="AD5713">
        <v>1826.9159999999999</v>
      </c>
    </row>
    <row r="5714" spans="2:30" ht="15" customHeight="1" x14ac:dyDescent="0.45">
      <c r="B5714" t="s">
        <v>419</v>
      </c>
      <c r="C5714" t="s">
        <v>192</v>
      </c>
      <c r="D5714" t="s">
        <v>2110</v>
      </c>
      <c r="E5714">
        <v>0</v>
      </c>
      <c r="F5714" t="s">
        <v>7745</v>
      </c>
      <c r="G5714" t="s">
        <v>422</v>
      </c>
      <c r="H5714" t="s">
        <v>1685</v>
      </c>
      <c r="I5714" t="s">
        <v>1686</v>
      </c>
      <c r="J5714">
        <v>2</v>
      </c>
      <c r="K5714">
        <v>0</v>
      </c>
      <c r="L5714">
        <v>0</v>
      </c>
      <c r="M5714">
        <v>0</v>
      </c>
      <c r="N5714">
        <v>0</v>
      </c>
      <c r="O5714">
        <v>0</v>
      </c>
      <c r="P5714">
        <v>0</v>
      </c>
      <c r="Q5714">
        <v>0</v>
      </c>
      <c r="R5714">
        <v>0</v>
      </c>
      <c r="S5714">
        <v>0</v>
      </c>
      <c r="T5714">
        <v>0</v>
      </c>
      <c r="U5714">
        <v>0</v>
      </c>
      <c r="V5714">
        <v>0</v>
      </c>
      <c r="W5714">
        <v>0</v>
      </c>
      <c r="X5714">
        <v>0</v>
      </c>
      <c r="Y5714">
        <v>0</v>
      </c>
      <c r="Z5714">
        <v>0</v>
      </c>
      <c r="AA5714">
        <v>0</v>
      </c>
      <c r="AB5714">
        <v>0</v>
      </c>
      <c r="AC5714">
        <v>0</v>
      </c>
      <c r="AD5714">
        <v>0</v>
      </c>
    </row>
    <row r="5715" spans="2:30" ht="15" customHeight="1" x14ac:dyDescent="0.45">
      <c r="B5715" t="s">
        <v>419</v>
      </c>
      <c r="C5715" t="s">
        <v>192</v>
      </c>
      <c r="D5715" t="s">
        <v>2112</v>
      </c>
      <c r="E5715">
        <v>0</v>
      </c>
      <c r="F5715" t="s">
        <v>7745</v>
      </c>
      <c r="G5715" t="s">
        <v>422</v>
      </c>
      <c r="H5715" t="s">
        <v>1685</v>
      </c>
      <c r="I5715" t="s">
        <v>1686</v>
      </c>
      <c r="J5715">
        <v>2</v>
      </c>
      <c r="K5715">
        <v>0.02</v>
      </c>
      <c r="L5715">
        <v>2.5000000000000001E-2</v>
      </c>
      <c r="M5715">
        <v>3.4000000000000002E-2</v>
      </c>
      <c r="N5715">
        <v>4.3999999999999997E-2</v>
      </c>
      <c r="O5715">
        <v>6.9000000000000006E-2</v>
      </c>
      <c r="P5715">
        <v>0.12</v>
      </c>
      <c r="Q5715">
        <v>0.221</v>
      </c>
      <c r="R5715">
        <v>0.41599999999999998</v>
      </c>
      <c r="S5715">
        <v>0.8</v>
      </c>
      <c r="T5715">
        <v>1.5089999999999999</v>
      </c>
      <c r="U5715">
        <v>2.726</v>
      </c>
      <c r="V5715">
        <v>4.7110000000000003</v>
      </c>
      <c r="W5715">
        <v>7.6760000000000002</v>
      </c>
      <c r="X5715">
        <v>11.901999999999999</v>
      </c>
      <c r="Y5715">
        <v>17.602</v>
      </c>
      <c r="Z5715">
        <v>25.1</v>
      </c>
      <c r="AA5715">
        <v>34.79</v>
      </c>
      <c r="AB5715">
        <v>47.14</v>
      </c>
      <c r="AC5715">
        <v>62.54</v>
      </c>
      <c r="AD5715">
        <v>80.236999999999995</v>
      </c>
    </row>
    <row r="5716" spans="2:30" ht="15" customHeight="1" x14ac:dyDescent="0.45">
      <c r="B5716" t="s">
        <v>419</v>
      </c>
      <c r="C5716" t="s">
        <v>192</v>
      </c>
      <c r="D5716" t="s">
        <v>2113</v>
      </c>
      <c r="E5716" t="s">
        <v>2114</v>
      </c>
      <c r="F5716" t="s">
        <v>7746</v>
      </c>
      <c r="G5716" t="s">
        <v>422</v>
      </c>
      <c r="H5716" t="s">
        <v>1685</v>
      </c>
      <c r="I5716" t="s">
        <v>1686</v>
      </c>
      <c r="J5716">
        <v>2</v>
      </c>
      <c r="K5716">
        <v>1.6890000000000001</v>
      </c>
      <c r="L5716">
        <v>2.1659999999999999</v>
      </c>
      <c r="M5716">
        <v>2.9460000000000002</v>
      </c>
      <c r="N5716">
        <v>3.7509999999999999</v>
      </c>
      <c r="O5716">
        <v>5.9260000000000002</v>
      </c>
      <c r="P5716">
        <v>10.311999999999999</v>
      </c>
      <c r="Q5716">
        <v>19.004999999999999</v>
      </c>
      <c r="R5716">
        <v>35.762</v>
      </c>
      <c r="S5716">
        <v>68.83</v>
      </c>
      <c r="T5716">
        <v>129.732</v>
      </c>
      <c r="U5716">
        <v>234.404</v>
      </c>
      <c r="V5716">
        <v>405.036</v>
      </c>
      <c r="W5716">
        <v>660.00699999999995</v>
      </c>
      <c r="X5716">
        <v>1023.423</v>
      </c>
      <c r="Y5716">
        <v>1513.51</v>
      </c>
      <c r="Z5716">
        <v>2158.212</v>
      </c>
      <c r="AA5716">
        <v>2991.4050000000002</v>
      </c>
      <c r="AB5716">
        <v>4053.3069999999998</v>
      </c>
      <c r="AC5716">
        <v>5377.4319999999998</v>
      </c>
      <c r="AD5716">
        <v>6899.174</v>
      </c>
    </row>
    <row r="5717" spans="2:30" ht="15" customHeight="1" x14ac:dyDescent="0.45">
      <c r="B5717" t="s">
        <v>419</v>
      </c>
      <c r="C5717" t="s">
        <v>192</v>
      </c>
      <c r="D5717" t="s">
        <v>2116</v>
      </c>
      <c r="E5717">
        <v>0</v>
      </c>
      <c r="F5717" t="s">
        <v>7745</v>
      </c>
      <c r="G5717" t="s">
        <v>422</v>
      </c>
      <c r="H5717" t="s">
        <v>1685</v>
      </c>
      <c r="I5717" t="s">
        <v>1686</v>
      </c>
      <c r="J5717">
        <v>2</v>
      </c>
      <c r="K5717">
        <v>0</v>
      </c>
      <c r="L5717">
        <v>0</v>
      </c>
      <c r="M5717">
        <v>0</v>
      </c>
      <c r="N5717">
        <v>0</v>
      </c>
      <c r="O5717">
        <v>0</v>
      </c>
      <c r="P5717">
        <v>0</v>
      </c>
      <c r="Q5717">
        <v>0</v>
      </c>
      <c r="R5717">
        <v>0</v>
      </c>
      <c r="S5717">
        <v>0</v>
      </c>
      <c r="T5717">
        <v>0</v>
      </c>
      <c r="U5717">
        <v>0</v>
      </c>
      <c r="V5717">
        <v>0</v>
      </c>
      <c r="W5717">
        <v>0</v>
      </c>
      <c r="X5717">
        <v>0</v>
      </c>
      <c r="Y5717">
        <v>0</v>
      </c>
      <c r="Z5717">
        <v>0</v>
      </c>
      <c r="AA5717">
        <v>0</v>
      </c>
      <c r="AB5717">
        <v>0</v>
      </c>
      <c r="AC5717">
        <v>0</v>
      </c>
      <c r="AD5717">
        <v>0</v>
      </c>
    </row>
    <row r="5718" spans="2:30" ht="15" customHeight="1" x14ac:dyDescent="0.45">
      <c r="B5718" t="s">
        <v>419</v>
      </c>
      <c r="C5718" t="s">
        <v>192</v>
      </c>
      <c r="D5718" t="s">
        <v>2117</v>
      </c>
      <c r="E5718" t="s">
        <v>2118</v>
      </c>
      <c r="F5718" t="s">
        <v>7747</v>
      </c>
      <c r="G5718" t="s">
        <v>422</v>
      </c>
      <c r="H5718" t="s">
        <v>1685</v>
      </c>
      <c r="I5718" t="s">
        <v>1686</v>
      </c>
      <c r="J5718">
        <v>2</v>
      </c>
      <c r="K5718">
        <v>197.274</v>
      </c>
      <c r="L5718">
        <v>195.66</v>
      </c>
      <c r="M5718">
        <v>189.69</v>
      </c>
      <c r="N5718">
        <v>181.21199999999999</v>
      </c>
      <c r="O5718">
        <v>185.57499999999999</v>
      </c>
      <c r="P5718">
        <v>204.697</v>
      </c>
      <c r="Q5718">
        <v>225.94</v>
      </c>
      <c r="R5718">
        <v>249.61500000000001</v>
      </c>
      <c r="S5718">
        <v>278.613</v>
      </c>
      <c r="T5718">
        <v>314.13</v>
      </c>
      <c r="U5718">
        <v>354.78699999999998</v>
      </c>
      <c r="V5718">
        <v>401.416</v>
      </c>
      <c r="W5718">
        <v>454.98200000000003</v>
      </c>
      <c r="X5718">
        <v>516.71500000000003</v>
      </c>
      <c r="Y5718">
        <v>587.43499999999995</v>
      </c>
      <c r="Z5718">
        <v>669.29399999999998</v>
      </c>
      <c r="AA5718">
        <v>764.43799999999999</v>
      </c>
      <c r="AB5718">
        <v>875.48900000000003</v>
      </c>
      <c r="AC5718">
        <v>1004.776</v>
      </c>
      <c r="AD5718">
        <v>1147.675</v>
      </c>
    </row>
    <row r="5719" spans="2:30" ht="15" customHeight="1" x14ac:dyDescent="0.45">
      <c r="B5719" t="s">
        <v>419</v>
      </c>
      <c r="C5719" t="s">
        <v>192</v>
      </c>
      <c r="D5719" t="s">
        <v>2120</v>
      </c>
      <c r="E5719" t="s">
        <v>2121</v>
      </c>
      <c r="F5719" t="s">
        <v>7748</v>
      </c>
      <c r="G5719" t="s">
        <v>422</v>
      </c>
      <c r="H5719" t="s">
        <v>1685</v>
      </c>
      <c r="I5719" t="s">
        <v>1686</v>
      </c>
      <c r="J5719">
        <v>2</v>
      </c>
      <c r="K5719">
        <v>11.728</v>
      </c>
      <c r="L5719">
        <v>11.728</v>
      </c>
      <c r="M5719">
        <v>11.37</v>
      </c>
      <c r="N5719">
        <v>10.861000000000001</v>
      </c>
      <c r="O5719">
        <v>11.95</v>
      </c>
      <c r="P5719">
        <v>13.175000000000001</v>
      </c>
      <c r="Q5719">
        <v>14.529</v>
      </c>
      <c r="R5719">
        <v>16.026</v>
      </c>
      <c r="S5719">
        <v>17.841999999999999</v>
      </c>
      <c r="T5719">
        <v>20.047000000000001</v>
      </c>
      <c r="U5719">
        <v>22.547000000000001</v>
      </c>
      <c r="V5719">
        <v>25.4</v>
      </c>
      <c r="W5719">
        <v>28.581</v>
      </c>
      <c r="X5719">
        <v>32.149000000000001</v>
      </c>
      <c r="Y5719">
        <v>36.152999999999999</v>
      </c>
      <c r="Z5719">
        <v>40.654000000000003</v>
      </c>
      <c r="AA5719">
        <v>45.713999999999999</v>
      </c>
      <c r="AB5719">
        <v>51.418999999999997</v>
      </c>
      <c r="AC5719">
        <v>57.868000000000002</v>
      </c>
      <c r="AD5719">
        <v>65.096999999999994</v>
      </c>
    </row>
    <row r="5720" spans="2:30" ht="15" customHeight="1" x14ac:dyDescent="0.45">
      <c r="B5720" t="s">
        <v>419</v>
      </c>
      <c r="C5720" t="s">
        <v>192</v>
      </c>
      <c r="D5720" t="s">
        <v>2123</v>
      </c>
      <c r="E5720" t="s">
        <v>2124</v>
      </c>
      <c r="F5720" t="s">
        <v>7749</v>
      </c>
      <c r="G5720" t="s">
        <v>422</v>
      </c>
      <c r="H5720" t="s">
        <v>1685</v>
      </c>
      <c r="I5720" t="s">
        <v>1686</v>
      </c>
      <c r="J5720">
        <v>2</v>
      </c>
      <c r="K5720">
        <v>6.758</v>
      </c>
      <c r="L5720">
        <v>7.0880000000000001</v>
      </c>
      <c r="M5720">
        <v>7.0940000000000003</v>
      </c>
      <c r="N5720">
        <v>7.0309999999999997</v>
      </c>
      <c r="O5720">
        <v>7.61</v>
      </c>
      <c r="P5720">
        <v>8.2579999999999991</v>
      </c>
      <c r="Q5720">
        <v>8.5350000000000001</v>
      </c>
      <c r="R5720">
        <v>8.6370000000000005</v>
      </c>
      <c r="S5720">
        <v>8.8559999999999999</v>
      </c>
      <c r="T5720">
        <v>9.218</v>
      </c>
      <c r="U5720">
        <v>9.6170000000000009</v>
      </c>
      <c r="V5720">
        <v>10.066000000000001</v>
      </c>
      <c r="W5720">
        <v>10.571</v>
      </c>
      <c r="X5720">
        <v>11.144</v>
      </c>
      <c r="Y5720">
        <v>11.805</v>
      </c>
      <c r="Z5720">
        <v>12.558</v>
      </c>
      <c r="AA5720">
        <v>13.425000000000001</v>
      </c>
      <c r="AB5720">
        <v>14.426</v>
      </c>
      <c r="AC5720">
        <v>15.59</v>
      </c>
      <c r="AD5720">
        <v>16.925999999999998</v>
      </c>
    </row>
    <row r="5721" spans="2:30" ht="15" customHeight="1" x14ac:dyDescent="0.45">
      <c r="B5721" t="s">
        <v>419</v>
      </c>
      <c r="C5721" t="s">
        <v>192</v>
      </c>
      <c r="D5721" t="s">
        <v>2126</v>
      </c>
      <c r="E5721">
        <v>0</v>
      </c>
      <c r="F5721" t="s">
        <v>7745</v>
      </c>
      <c r="G5721" t="s">
        <v>422</v>
      </c>
      <c r="H5721" t="s">
        <v>1685</v>
      </c>
      <c r="I5721" t="s">
        <v>1686</v>
      </c>
      <c r="J5721">
        <v>2</v>
      </c>
      <c r="K5721">
        <v>0</v>
      </c>
      <c r="L5721">
        <v>0</v>
      </c>
      <c r="M5721">
        <v>0</v>
      </c>
      <c r="N5721">
        <v>0</v>
      </c>
      <c r="O5721">
        <v>0</v>
      </c>
      <c r="P5721">
        <v>0</v>
      </c>
      <c r="Q5721">
        <v>0</v>
      </c>
      <c r="R5721">
        <v>0</v>
      </c>
      <c r="S5721">
        <v>0</v>
      </c>
      <c r="T5721">
        <v>0</v>
      </c>
      <c r="U5721">
        <v>0</v>
      </c>
      <c r="V5721">
        <v>0</v>
      </c>
      <c r="W5721">
        <v>0</v>
      </c>
      <c r="X5721">
        <v>0</v>
      </c>
      <c r="Y5721">
        <v>0</v>
      </c>
      <c r="Z5721">
        <v>0</v>
      </c>
      <c r="AA5721">
        <v>0</v>
      </c>
      <c r="AB5721">
        <v>0</v>
      </c>
      <c r="AC5721">
        <v>0</v>
      </c>
      <c r="AD5721">
        <v>0</v>
      </c>
    </row>
    <row r="5722" spans="2:30" ht="15" customHeight="1" x14ac:dyDescent="0.45">
      <c r="B5722" t="s">
        <v>419</v>
      </c>
      <c r="C5722" t="s">
        <v>192</v>
      </c>
      <c r="D5722" t="s">
        <v>2127</v>
      </c>
      <c r="E5722">
        <v>0</v>
      </c>
      <c r="F5722" t="s">
        <v>7745</v>
      </c>
      <c r="G5722" t="s">
        <v>422</v>
      </c>
      <c r="H5722" t="s">
        <v>1685</v>
      </c>
      <c r="I5722" t="s">
        <v>1686</v>
      </c>
      <c r="J5722">
        <v>2</v>
      </c>
      <c r="K5722">
        <v>12.917999999999999</v>
      </c>
      <c r="L5722">
        <v>13.292</v>
      </c>
      <c r="M5722">
        <v>13.16</v>
      </c>
      <c r="N5722">
        <v>13.037000000000001</v>
      </c>
      <c r="O5722">
        <v>13.037000000000001</v>
      </c>
      <c r="P5722">
        <v>13.096</v>
      </c>
      <c r="Q5722">
        <v>13.161</v>
      </c>
      <c r="R5722">
        <v>13.231</v>
      </c>
      <c r="S5722">
        <v>13.305999999999999</v>
      </c>
      <c r="T5722">
        <v>13.387</v>
      </c>
      <c r="U5722">
        <v>13.472</v>
      </c>
      <c r="V5722">
        <v>13.561999999999999</v>
      </c>
      <c r="W5722">
        <v>13.656000000000001</v>
      </c>
      <c r="X5722">
        <v>13.754</v>
      </c>
      <c r="Y5722">
        <v>13.856</v>
      </c>
      <c r="Z5722">
        <v>13.961</v>
      </c>
      <c r="AA5722">
        <v>14.07</v>
      </c>
      <c r="AB5722">
        <v>14.183</v>
      </c>
      <c r="AC5722">
        <v>14.298</v>
      </c>
      <c r="AD5722">
        <v>14.417</v>
      </c>
    </row>
    <row r="5723" spans="2:30" ht="15" customHeight="1" x14ac:dyDescent="0.45">
      <c r="B5723" t="s">
        <v>419</v>
      </c>
      <c r="C5723" t="s">
        <v>192</v>
      </c>
      <c r="D5723" t="s">
        <v>2128</v>
      </c>
      <c r="E5723">
        <v>0</v>
      </c>
      <c r="F5723" t="s">
        <v>7745</v>
      </c>
      <c r="G5723" t="s">
        <v>422</v>
      </c>
      <c r="H5723" t="s">
        <v>1685</v>
      </c>
      <c r="I5723" t="s">
        <v>1686</v>
      </c>
      <c r="J5723">
        <v>2</v>
      </c>
      <c r="K5723">
        <v>1.83</v>
      </c>
      <c r="L5723">
        <v>1.84</v>
      </c>
      <c r="M5723">
        <v>1.85</v>
      </c>
      <c r="N5723">
        <v>1.86</v>
      </c>
      <c r="O5723">
        <v>1.86</v>
      </c>
      <c r="P5723">
        <v>1.871</v>
      </c>
      <c r="Q5723">
        <v>1.883</v>
      </c>
      <c r="R5723">
        <v>1.8959999999999999</v>
      </c>
      <c r="S5723">
        <v>1.91</v>
      </c>
      <c r="T5723">
        <v>1.9239999999999999</v>
      </c>
      <c r="U5723">
        <v>1.9390000000000001</v>
      </c>
      <c r="V5723">
        <v>1.9550000000000001</v>
      </c>
      <c r="W5723">
        <v>1.9710000000000001</v>
      </c>
      <c r="X5723">
        <v>1.9870000000000001</v>
      </c>
      <c r="Y5723">
        <v>2.004</v>
      </c>
      <c r="Z5723">
        <v>2.0219999999999998</v>
      </c>
      <c r="AA5723">
        <v>2.0390000000000001</v>
      </c>
      <c r="AB5723">
        <v>2.0579999999999998</v>
      </c>
      <c r="AC5723">
        <v>2.077</v>
      </c>
      <c r="AD5723">
        <v>2.0960000000000001</v>
      </c>
    </row>
    <row r="5724" spans="2:30" ht="15" customHeight="1" x14ac:dyDescent="0.45">
      <c r="B5724" t="s">
        <v>419</v>
      </c>
      <c r="C5724" t="s">
        <v>192</v>
      </c>
      <c r="D5724" t="s">
        <v>2129</v>
      </c>
      <c r="E5724" t="s">
        <v>2130</v>
      </c>
      <c r="F5724" t="s">
        <v>7750</v>
      </c>
      <c r="G5724" t="s">
        <v>422</v>
      </c>
      <c r="H5724" t="s">
        <v>1685</v>
      </c>
      <c r="I5724" t="s">
        <v>1686</v>
      </c>
      <c r="J5724">
        <v>2</v>
      </c>
      <c r="K5724">
        <v>6.327</v>
      </c>
      <c r="L5724">
        <v>6.3979999999999997</v>
      </c>
      <c r="M5724">
        <v>6.3920000000000003</v>
      </c>
      <c r="N5724">
        <v>6.3879999999999999</v>
      </c>
      <c r="O5724">
        <v>6.1989999999999998</v>
      </c>
      <c r="P5724">
        <v>6.2309999999999999</v>
      </c>
      <c r="Q5724">
        <v>6.266</v>
      </c>
      <c r="R5724">
        <v>6.3019999999999996</v>
      </c>
      <c r="S5724">
        <v>6.3380000000000001</v>
      </c>
      <c r="T5724">
        <v>6.3730000000000002</v>
      </c>
      <c r="U5724">
        <v>6.407</v>
      </c>
      <c r="V5724">
        <v>6.4409999999999998</v>
      </c>
      <c r="W5724">
        <v>6.4779999999999998</v>
      </c>
      <c r="X5724">
        <v>6.516</v>
      </c>
      <c r="Y5724">
        <v>6.5529999999999999</v>
      </c>
      <c r="Z5724">
        <v>6.5919999999999996</v>
      </c>
      <c r="AA5724">
        <v>6.6319999999999997</v>
      </c>
      <c r="AB5724">
        <v>6.6719999999999997</v>
      </c>
      <c r="AC5724">
        <v>6.7110000000000003</v>
      </c>
      <c r="AD5724">
        <v>6.7439999999999998</v>
      </c>
    </row>
    <row r="5725" spans="2:30" ht="15" customHeight="1" x14ac:dyDescent="0.45">
      <c r="B5725" t="s">
        <v>419</v>
      </c>
      <c r="C5725" t="s">
        <v>192</v>
      </c>
      <c r="D5725" t="s">
        <v>2132</v>
      </c>
      <c r="E5725">
        <v>0</v>
      </c>
      <c r="F5725" t="s">
        <v>7745</v>
      </c>
      <c r="G5725" t="s">
        <v>422</v>
      </c>
      <c r="H5725" t="s">
        <v>1685</v>
      </c>
      <c r="I5725" t="s">
        <v>1686</v>
      </c>
      <c r="J5725">
        <v>2</v>
      </c>
      <c r="K5725">
        <v>0</v>
      </c>
      <c r="L5725">
        <v>0</v>
      </c>
      <c r="M5725">
        <v>0</v>
      </c>
      <c r="N5725">
        <v>0</v>
      </c>
      <c r="O5725">
        <v>0</v>
      </c>
      <c r="P5725">
        <v>0</v>
      </c>
      <c r="Q5725">
        <v>0</v>
      </c>
      <c r="R5725">
        <v>0</v>
      </c>
      <c r="S5725">
        <v>0</v>
      </c>
      <c r="T5725">
        <v>0</v>
      </c>
      <c r="U5725">
        <v>0</v>
      </c>
      <c r="V5725">
        <v>0</v>
      </c>
      <c r="W5725">
        <v>0</v>
      </c>
      <c r="X5725">
        <v>0</v>
      </c>
      <c r="Y5725">
        <v>0</v>
      </c>
      <c r="Z5725">
        <v>0</v>
      </c>
      <c r="AA5725">
        <v>0</v>
      </c>
      <c r="AB5725">
        <v>0</v>
      </c>
      <c r="AC5725">
        <v>0</v>
      </c>
      <c r="AD5725">
        <v>0</v>
      </c>
    </row>
    <row r="5726" spans="2:30" ht="15" customHeight="1" x14ac:dyDescent="0.45">
      <c r="B5726" t="s">
        <v>419</v>
      </c>
      <c r="C5726" t="s">
        <v>192</v>
      </c>
      <c r="D5726" t="s">
        <v>2133</v>
      </c>
      <c r="E5726">
        <v>0</v>
      </c>
      <c r="F5726" t="s">
        <v>7745</v>
      </c>
      <c r="G5726" t="s">
        <v>422</v>
      </c>
      <c r="H5726" t="s">
        <v>1685</v>
      </c>
      <c r="I5726" t="s">
        <v>1686</v>
      </c>
      <c r="J5726">
        <v>2</v>
      </c>
      <c r="K5726">
        <v>11.183999999999999</v>
      </c>
      <c r="L5726">
        <v>11.509</v>
      </c>
      <c r="M5726">
        <v>11.387</v>
      </c>
      <c r="N5726">
        <v>11.282999999999999</v>
      </c>
      <c r="O5726">
        <v>11.282999999999999</v>
      </c>
      <c r="P5726">
        <v>11.334</v>
      </c>
      <c r="Q5726">
        <v>11.39</v>
      </c>
      <c r="R5726">
        <v>11.451000000000001</v>
      </c>
      <c r="S5726">
        <v>11.516</v>
      </c>
      <c r="T5726">
        <v>11.586</v>
      </c>
      <c r="U5726">
        <v>11.659000000000001</v>
      </c>
      <c r="V5726">
        <v>11.737</v>
      </c>
      <c r="W5726">
        <v>11.818</v>
      </c>
      <c r="X5726">
        <v>11.903</v>
      </c>
      <c r="Y5726">
        <v>11.991</v>
      </c>
      <c r="Z5726">
        <v>12.083</v>
      </c>
      <c r="AA5726">
        <v>12.177</v>
      </c>
      <c r="AB5726">
        <v>12.273999999999999</v>
      </c>
      <c r="AC5726">
        <v>12.374000000000001</v>
      </c>
      <c r="AD5726">
        <v>12.477</v>
      </c>
    </row>
    <row r="5727" spans="2:30" ht="15" customHeight="1" x14ac:dyDescent="0.45">
      <c r="B5727" t="s">
        <v>419</v>
      </c>
      <c r="C5727" t="s">
        <v>192</v>
      </c>
      <c r="D5727" t="s">
        <v>2134</v>
      </c>
      <c r="E5727">
        <v>0</v>
      </c>
      <c r="F5727" t="s">
        <v>7745</v>
      </c>
      <c r="G5727" t="s">
        <v>422</v>
      </c>
      <c r="H5727" t="s">
        <v>1685</v>
      </c>
      <c r="I5727" t="s">
        <v>1686</v>
      </c>
      <c r="J5727">
        <v>2</v>
      </c>
      <c r="K5727">
        <v>1.31</v>
      </c>
      <c r="L5727">
        <v>1.32</v>
      </c>
      <c r="M5727">
        <v>1.32</v>
      </c>
      <c r="N5727">
        <v>1.33</v>
      </c>
      <c r="O5727">
        <v>1.33</v>
      </c>
      <c r="P5727">
        <v>1.3380000000000001</v>
      </c>
      <c r="Q5727">
        <v>1.347</v>
      </c>
      <c r="R5727">
        <v>1.3560000000000001</v>
      </c>
      <c r="S5727">
        <v>1.3660000000000001</v>
      </c>
      <c r="T5727">
        <v>1.3759999999999999</v>
      </c>
      <c r="U5727">
        <v>1.387</v>
      </c>
      <c r="V5727">
        <v>1.3979999999999999</v>
      </c>
      <c r="W5727">
        <v>1.409</v>
      </c>
      <c r="X5727">
        <v>1.421</v>
      </c>
      <c r="Y5727">
        <v>1.4330000000000001</v>
      </c>
      <c r="Z5727">
        <v>1.446</v>
      </c>
      <c r="AA5727">
        <v>1.458</v>
      </c>
      <c r="AB5727">
        <v>1.4710000000000001</v>
      </c>
      <c r="AC5727">
        <v>1.4850000000000001</v>
      </c>
      <c r="AD5727">
        <v>1.498</v>
      </c>
    </row>
    <row r="5728" spans="2:30" ht="15" customHeight="1" x14ac:dyDescent="0.45">
      <c r="B5728" t="s">
        <v>419</v>
      </c>
      <c r="C5728" t="s">
        <v>192</v>
      </c>
      <c r="D5728" t="s">
        <v>2135</v>
      </c>
      <c r="E5728" t="s">
        <v>2136</v>
      </c>
      <c r="F5728" t="s">
        <v>7751</v>
      </c>
      <c r="G5728" t="s">
        <v>422</v>
      </c>
      <c r="H5728" t="s">
        <v>1685</v>
      </c>
      <c r="I5728" t="s">
        <v>1686</v>
      </c>
      <c r="J5728">
        <v>2</v>
      </c>
      <c r="K5728">
        <v>6.2469999999999999</v>
      </c>
      <c r="L5728">
        <v>6.415</v>
      </c>
      <c r="M5728">
        <v>6.3540000000000001</v>
      </c>
      <c r="N5728">
        <v>6.3070000000000004</v>
      </c>
      <c r="O5728">
        <v>6.3070000000000004</v>
      </c>
      <c r="P5728">
        <v>6.3360000000000003</v>
      </c>
      <c r="Q5728">
        <v>6.3680000000000003</v>
      </c>
      <c r="R5728">
        <v>6.4029999999999996</v>
      </c>
      <c r="S5728">
        <v>6.4409999999999998</v>
      </c>
      <c r="T5728">
        <v>6.4809999999999999</v>
      </c>
      <c r="U5728">
        <v>6.5229999999999997</v>
      </c>
      <c r="V5728">
        <v>6.5670000000000002</v>
      </c>
      <c r="W5728">
        <v>6.6139999999999999</v>
      </c>
      <c r="X5728">
        <v>6.6619999999999999</v>
      </c>
      <c r="Y5728">
        <v>6.7119999999999997</v>
      </c>
      <c r="Z5728">
        <v>6.7640000000000002</v>
      </c>
      <c r="AA5728">
        <v>6.8179999999999996</v>
      </c>
      <c r="AB5728">
        <v>6.8730000000000002</v>
      </c>
      <c r="AC5728">
        <v>6.93</v>
      </c>
      <c r="AD5728">
        <v>6.9880000000000004</v>
      </c>
    </row>
    <row r="5729" spans="2:30" ht="15" customHeight="1" x14ac:dyDescent="0.45">
      <c r="B5729" t="s">
        <v>419</v>
      </c>
      <c r="C5729" t="s">
        <v>192</v>
      </c>
      <c r="D5729" t="s">
        <v>2138</v>
      </c>
      <c r="E5729">
        <v>0</v>
      </c>
      <c r="F5729" t="s">
        <v>7745</v>
      </c>
      <c r="G5729" t="s">
        <v>422</v>
      </c>
      <c r="H5729" t="s">
        <v>1685</v>
      </c>
      <c r="I5729" t="s">
        <v>1686</v>
      </c>
      <c r="J5729">
        <v>2</v>
      </c>
      <c r="K5729">
        <v>0</v>
      </c>
      <c r="L5729">
        <v>0</v>
      </c>
      <c r="M5729">
        <v>0</v>
      </c>
      <c r="N5729">
        <v>0</v>
      </c>
      <c r="O5729">
        <v>0</v>
      </c>
      <c r="P5729">
        <v>0</v>
      </c>
      <c r="Q5729">
        <v>0</v>
      </c>
      <c r="R5729">
        <v>0</v>
      </c>
      <c r="S5729">
        <v>0</v>
      </c>
      <c r="T5729">
        <v>0</v>
      </c>
      <c r="U5729">
        <v>0</v>
      </c>
      <c r="V5729">
        <v>0</v>
      </c>
      <c r="W5729">
        <v>0</v>
      </c>
      <c r="X5729">
        <v>0</v>
      </c>
      <c r="Y5729">
        <v>0</v>
      </c>
      <c r="Z5729">
        <v>0</v>
      </c>
      <c r="AA5729">
        <v>0</v>
      </c>
      <c r="AB5729">
        <v>0</v>
      </c>
      <c r="AC5729">
        <v>0</v>
      </c>
      <c r="AD5729">
        <v>0</v>
      </c>
    </row>
    <row r="5730" spans="2:30" ht="15" customHeight="1" x14ac:dyDescent="0.45">
      <c r="B5730" t="s">
        <v>419</v>
      </c>
      <c r="C5730" t="s">
        <v>192</v>
      </c>
      <c r="D5730" t="s">
        <v>2139</v>
      </c>
      <c r="E5730">
        <v>0</v>
      </c>
      <c r="F5730" t="s">
        <v>7745</v>
      </c>
      <c r="G5730" t="s">
        <v>422</v>
      </c>
      <c r="H5730" t="s">
        <v>1685</v>
      </c>
      <c r="I5730" t="s">
        <v>1686</v>
      </c>
      <c r="J5730">
        <v>2</v>
      </c>
      <c r="K5730">
        <v>12.163</v>
      </c>
      <c r="L5730">
        <v>12.509</v>
      </c>
      <c r="M5730">
        <v>12.385999999999999</v>
      </c>
      <c r="N5730">
        <v>12.263</v>
      </c>
      <c r="O5730">
        <v>12.263</v>
      </c>
      <c r="P5730">
        <v>12.319000000000001</v>
      </c>
      <c r="Q5730">
        <v>12.379</v>
      </c>
      <c r="R5730">
        <v>12.445</v>
      </c>
      <c r="S5730">
        <v>12.516999999999999</v>
      </c>
      <c r="T5730">
        <v>12.592000000000001</v>
      </c>
      <c r="U5730">
        <v>12.672000000000001</v>
      </c>
      <c r="V5730">
        <v>12.757</v>
      </c>
      <c r="W5730">
        <v>12.845000000000001</v>
      </c>
      <c r="X5730">
        <v>12.936999999999999</v>
      </c>
      <c r="Y5730">
        <v>13.032999999999999</v>
      </c>
      <c r="Z5730">
        <v>13.132</v>
      </c>
      <c r="AA5730">
        <v>13.234999999999999</v>
      </c>
      <c r="AB5730">
        <v>13.340999999999999</v>
      </c>
      <c r="AC5730">
        <v>13.45</v>
      </c>
      <c r="AD5730">
        <v>13.561</v>
      </c>
    </row>
    <row r="5731" spans="2:30" ht="15" customHeight="1" x14ac:dyDescent="0.45">
      <c r="B5731" t="s">
        <v>419</v>
      </c>
      <c r="C5731" t="s">
        <v>192</v>
      </c>
      <c r="D5731" t="s">
        <v>2140</v>
      </c>
      <c r="E5731">
        <v>0</v>
      </c>
      <c r="F5731" t="s">
        <v>7745</v>
      </c>
      <c r="G5731" t="s">
        <v>422</v>
      </c>
      <c r="H5731" t="s">
        <v>1685</v>
      </c>
      <c r="I5731" t="s">
        <v>1686</v>
      </c>
      <c r="J5731">
        <v>2</v>
      </c>
      <c r="K5731">
        <v>0</v>
      </c>
      <c r="L5731">
        <v>0</v>
      </c>
      <c r="M5731">
        <v>0</v>
      </c>
      <c r="N5731">
        <v>0</v>
      </c>
      <c r="O5731">
        <v>0</v>
      </c>
      <c r="P5731">
        <v>0</v>
      </c>
      <c r="Q5731">
        <v>0</v>
      </c>
      <c r="R5731">
        <v>0</v>
      </c>
      <c r="S5731">
        <v>0</v>
      </c>
      <c r="T5731">
        <v>0</v>
      </c>
      <c r="U5731">
        <v>0</v>
      </c>
      <c r="V5731">
        <v>0</v>
      </c>
      <c r="W5731">
        <v>0</v>
      </c>
      <c r="X5731">
        <v>0</v>
      </c>
      <c r="Y5731">
        <v>0</v>
      </c>
      <c r="Z5731">
        <v>0</v>
      </c>
      <c r="AA5731">
        <v>0</v>
      </c>
      <c r="AB5731">
        <v>0</v>
      </c>
      <c r="AC5731">
        <v>0</v>
      </c>
      <c r="AD5731">
        <v>0</v>
      </c>
    </row>
    <row r="5732" spans="2:30" ht="15" customHeight="1" x14ac:dyDescent="0.45">
      <c r="B5732" t="s">
        <v>419</v>
      </c>
      <c r="C5732" t="s">
        <v>192</v>
      </c>
      <c r="D5732" t="s">
        <v>2141</v>
      </c>
      <c r="E5732">
        <v>0</v>
      </c>
      <c r="F5732" t="s">
        <v>7745</v>
      </c>
      <c r="G5732" t="s">
        <v>422</v>
      </c>
      <c r="H5732" t="s">
        <v>1685</v>
      </c>
      <c r="I5732" t="s">
        <v>1686</v>
      </c>
      <c r="J5732">
        <v>2</v>
      </c>
      <c r="K5732">
        <v>0</v>
      </c>
      <c r="L5732">
        <v>0</v>
      </c>
      <c r="M5732">
        <v>0</v>
      </c>
      <c r="N5732">
        <v>0</v>
      </c>
      <c r="O5732">
        <v>0</v>
      </c>
      <c r="P5732">
        <v>0</v>
      </c>
      <c r="Q5732">
        <v>0</v>
      </c>
      <c r="R5732">
        <v>0</v>
      </c>
      <c r="S5732">
        <v>0</v>
      </c>
      <c r="T5732">
        <v>0</v>
      </c>
      <c r="U5732">
        <v>0</v>
      </c>
      <c r="V5732">
        <v>0</v>
      </c>
      <c r="W5732">
        <v>0</v>
      </c>
      <c r="X5732">
        <v>0</v>
      </c>
      <c r="Y5732">
        <v>0</v>
      </c>
      <c r="Z5732">
        <v>0</v>
      </c>
      <c r="AA5732">
        <v>0</v>
      </c>
      <c r="AB5732">
        <v>0</v>
      </c>
      <c r="AC5732">
        <v>0</v>
      </c>
      <c r="AD5732">
        <v>0</v>
      </c>
    </row>
    <row r="5733" spans="2:30" ht="15" customHeight="1" x14ac:dyDescent="0.45">
      <c r="B5733" t="s">
        <v>419</v>
      </c>
      <c r="C5733" t="s">
        <v>192</v>
      </c>
      <c r="D5733" t="s">
        <v>2142</v>
      </c>
      <c r="E5733">
        <v>0</v>
      </c>
      <c r="F5733" t="s">
        <v>7745</v>
      </c>
      <c r="G5733" t="s">
        <v>422</v>
      </c>
      <c r="H5733" t="s">
        <v>1685</v>
      </c>
      <c r="I5733" t="s">
        <v>1686</v>
      </c>
      <c r="J5733">
        <v>2</v>
      </c>
      <c r="K5733">
        <v>17910.141</v>
      </c>
      <c r="L5733">
        <v>17964.946</v>
      </c>
      <c r="M5733">
        <v>21786.334999999999</v>
      </c>
      <c r="N5733">
        <v>22261.268</v>
      </c>
      <c r="O5733">
        <v>22719.177</v>
      </c>
      <c r="P5733">
        <v>23266.445</v>
      </c>
      <c r="Q5733">
        <v>23922.71</v>
      </c>
      <c r="R5733">
        <v>24542.845000000001</v>
      </c>
      <c r="S5733">
        <v>25113.392</v>
      </c>
      <c r="T5733">
        <v>25684.621999999999</v>
      </c>
      <c r="U5733">
        <v>26258.848999999998</v>
      </c>
      <c r="V5733">
        <v>26835.863000000001</v>
      </c>
      <c r="W5733">
        <v>27415.444</v>
      </c>
      <c r="X5733">
        <v>27997.391</v>
      </c>
      <c r="Y5733">
        <v>28581.53</v>
      </c>
      <c r="Z5733">
        <v>29167.611000000001</v>
      </c>
      <c r="AA5733">
        <v>29755.417000000001</v>
      </c>
      <c r="AB5733">
        <v>30344.696</v>
      </c>
      <c r="AC5733">
        <v>30935.235000000001</v>
      </c>
      <c r="AD5733">
        <v>31526.817999999999</v>
      </c>
    </row>
    <row r="5734" spans="2:30" ht="15" customHeight="1" x14ac:dyDescent="0.45">
      <c r="B5734" t="s">
        <v>419</v>
      </c>
      <c r="C5734" t="s">
        <v>192</v>
      </c>
      <c r="D5734" t="s">
        <v>2143</v>
      </c>
      <c r="E5734">
        <v>0</v>
      </c>
      <c r="F5734" t="s">
        <v>7745</v>
      </c>
      <c r="G5734" t="s">
        <v>422</v>
      </c>
      <c r="H5734" t="s">
        <v>1685</v>
      </c>
      <c r="I5734" t="s">
        <v>1686</v>
      </c>
      <c r="J5734">
        <v>2</v>
      </c>
      <c r="K5734">
        <v>0</v>
      </c>
      <c r="L5734">
        <v>0</v>
      </c>
      <c r="M5734">
        <v>0</v>
      </c>
      <c r="N5734">
        <v>0</v>
      </c>
      <c r="O5734">
        <v>0</v>
      </c>
      <c r="P5734">
        <v>0</v>
      </c>
      <c r="Q5734">
        <v>0</v>
      </c>
      <c r="R5734">
        <v>0</v>
      </c>
      <c r="S5734">
        <v>0</v>
      </c>
      <c r="T5734">
        <v>0</v>
      </c>
      <c r="U5734">
        <v>0</v>
      </c>
      <c r="V5734">
        <v>0</v>
      </c>
      <c r="W5734">
        <v>0</v>
      </c>
      <c r="X5734">
        <v>0</v>
      </c>
      <c r="Y5734">
        <v>0</v>
      </c>
      <c r="Z5734">
        <v>0</v>
      </c>
      <c r="AA5734">
        <v>0</v>
      </c>
      <c r="AB5734">
        <v>0</v>
      </c>
      <c r="AC5734">
        <v>0</v>
      </c>
      <c r="AD5734">
        <v>0</v>
      </c>
    </row>
    <row r="5735" spans="2:30" ht="15" customHeight="1" x14ac:dyDescent="0.45">
      <c r="B5735" t="s">
        <v>419</v>
      </c>
      <c r="C5735" t="s">
        <v>192</v>
      </c>
      <c r="D5735" t="s">
        <v>2144</v>
      </c>
      <c r="E5735" t="s">
        <v>2145</v>
      </c>
      <c r="F5735" t="s">
        <v>7752</v>
      </c>
      <c r="G5735" t="s">
        <v>422</v>
      </c>
      <c r="H5735" t="s">
        <v>1685</v>
      </c>
      <c r="I5735" t="s">
        <v>1686</v>
      </c>
      <c r="J5735">
        <v>2</v>
      </c>
      <c r="K5735">
        <v>2022</v>
      </c>
      <c r="L5735">
        <v>2023</v>
      </c>
      <c r="M5735">
        <v>2024</v>
      </c>
      <c r="N5735">
        <v>2025</v>
      </c>
      <c r="O5735">
        <v>2026</v>
      </c>
      <c r="P5735">
        <v>2027</v>
      </c>
      <c r="Q5735">
        <v>2028</v>
      </c>
      <c r="R5735">
        <v>2029</v>
      </c>
      <c r="S5735">
        <v>2030</v>
      </c>
      <c r="T5735">
        <v>2031</v>
      </c>
      <c r="U5735">
        <v>2032</v>
      </c>
      <c r="V5735">
        <v>2033</v>
      </c>
      <c r="W5735">
        <v>2034</v>
      </c>
      <c r="X5735">
        <v>2035</v>
      </c>
      <c r="Y5735">
        <v>2036</v>
      </c>
      <c r="Z5735">
        <v>2037</v>
      </c>
      <c r="AA5735">
        <v>2038</v>
      </c>
      <c r="AB5735">
        <v>2039</v>
      </c>
      <c r="AC5735">
        <v>2040</v>
      </c>
      <c r="AD5735">
        <v>2041</v>
      </c>
    </row>
    <row r="5736" spans="2:30" ht="15" customHeight="1" x14ac:dyDescent="0.45">
      <c r="B5736" t="s">
        <v>419</v>
      </c>
      <c r="C5736" t="s">
        <v>192</v>
      </c>
      <c r="D5736" t="s">
        <v>2147</v>
      </c>
      <c r="E5736">
        <v>0</v>
      </c>
      <c r="F5736" t="s">
        <v>7745</v>
      </c>
      <c r="G5736" t="s">
        <v>422</v>
      </c>
      <c r="H5736" t="s">
        <v>1685</v>
      </c>
      <c r="I5736" t="s">
        <v>1686</v>
      </c>
      <c r="J5736">
        <v>2</v>
      </c>
      <c r="K5736">
        <v>0</v>
      </c>
      <c r="L5736">
        <v>0</v>
      </c>
      <c r="M5736">
        <v>0</v>
      </c>
      <c r="N5736">
        <v>0</v>
      </c>
      <c r="O5736">
        <v>0</v>
      </c>
      <c r="P5736">
        <v>0</v>
      </c>
      <c r="Q5736">
        <v>0</v>
      </c>
      <c r="R5736">
        <v>0</v>
      </c>
      <c r="S5736">
        <v>0</v>
      </c>
      <c r="T5736">
        <v>0</v>
      </c>
      <c r="U5736">
        <v>0</v>
      </c>
      <c r="V5736">
        <v>0</v>
      </c>
      <c r="W5736">
        <v>0</v>
      </c>
      <c r="X5736">
        <v>0</v>
      </c>
      <c r="Y5736">
        <v>0</v>
      </c>
      <c r="Z5736">
        <v>0</v>
      </c>
      <c r="AA5736">
        <v>0</v>
      </c>
      <c r="AB5736">
        <v>0</v>
      </c>
      <c r="AC5736">
        <v>0</v>
      </c>
      <c r="AD5736">
        <v>0</v>
      </c>
    </row>
    <row r="5737" spans="2:30" ht="15" customHeight="1" x14ac:dyDescent="0.45">
      <c r="B5737" t="s">
        <v>419</v>
      </c>
      <c r="C5737" t="s">
        <v>192</v>
      </c>
      <c r="D5737" t="s">
        <v>2148</v>
      </c>
      <c r="E5737" t="s">
        <v>2149</v>
      </c>
      <c r="F5737" t="s">
        <v>7753</v>
      </c>
      <c r="G5737" t="s">
        <v>422</v>
      </c>
      <c r="H5737" t="s">
        <v>1685</v>
      </c>
      <c r="I5737" t="s">
        <v>1686</v>
      </c>
      <c r="J5737">
        <v>2</v>
      </c>
      <c r="K5737">
        <v>23.399000000000001</v>
      </c>
      <c r="L5737">
        <v>15.864000000000001</v>
      </c>
      <c r="M5737">
        <v>14.744</v>
      </c>
      <c r="N5737">
        <v>13.651999999999999</v>
      </c>
      <c r="O5737">
        <v>13.680999999999999</v>
      </c>
      <c r="P5737">
        <v>13.768000000000001</v>
      </c>
      <c r="Q5737">
        <v>13.727</v>
      </c>
      <c r="R5737">
        <v>13.683</v>
      </c>
      <c r="S5737">
        <v>13.635999999999999</v>
      </c>
      <c r="T5737">
        <v>13.59</v>
      </c>
      <c r="U5737">
        <v>13.59</v>
      </c>
      <c r="V5737">
        <v>13.59</v>
      </c>
      <c r="W5737">
        <v>13.59</v>
      </c>
      <c r="X5737">
        <v>13.59</v>
      </c>
      <c r="Y5737">
        <v>13.59</v>
      </c>
      <c r="Z5737">
        <v>13.59</v>
      </c>
      <c r="AA5737">
        <v>13.59</v>
      </c>
      <c r="AB5737">
        <v>13.59</v>
      </c>
      <c r="AC5737">
        <v>13.59</v>
      </c>
      <c r="AD5737">
        <v>13.59</v>
      </c>
    </row>
    <row r="5738" spans="2:30" ht="15" customHeight="1" x14ac:dyDescent="0.45">
      <c r="B5738" t="s">
        <v>419</v>
      </c>
      <c r="C5738" t="s">
        <v>192</v>
      </c>
      <c r="D5738" t="s">
        <v>2151</v>
      </c>
      <c r="E5738" t="s">
        <v>2152</v>
      </c>
      <c r="F5738" t="s">
        <v>7754</v>
      </c>
      <c r="G5738" t="s">
        <v>422</v>
      </c>
      <c r="H5738" t="s">
        <v>1685</v>
      </c>
      <c r="I5738" t="s">
        <v>1686</v>
      </c>
      <c r="J5738">
        <v>2</v>
      </c>
      <c r="K5738">
        <v>4.6340000000000003</v>
      </c>
      <c r="L5738">
        <v>3.2090000000000001</v>
      </c>
      <c r="M5738">
        <v>2.331</v>
      </c>
      <c r="N5738">
        <v>2.331</v>
      </c>
      <c r="O5738">
        <v>2.331</v>
      </c>
      <c r="P5738">
        <v>2.331</v>
      </c>
      <c r="Q5738">
        <v>2.331</v>
      </c>
      <c r="R5738">
        <v>2.331</v>
      </c>
      <c r="S5738">
        <v>2.331</v>
      </c>
      <c r="T5738">
        <v>2.331</v>
      </c>
      <c r="U5738">
        <v>2.331</v>
      </c>
      <c r="V5738">
        <v>2.331</v>
      </c>
      <c r="W5738">
        <v>2.331</v>
      </c>
      <c r="X5738">
        <v>2.331</v>
      </c>
      <c r="Y5738">
        <v>2.331</v>
      </c>
      <c r="Z5738">
        <v>2.331</v>
      </c>
      <c r="AA5738">
        <v>2.331</v>
      </c>
      <c r="AB5738">
        <v>2.331</v>
      </c>
      <c r="AC5738">
        <v>2.331</v>
      </c>
      <c r="AD5738">
        <v>2.331</v>
      </c>
    </row>
    <row r="5739" spans="2:30" ht="15" customHeight="1" x14ac:dyDescent="0.45">
      <c r="B5739" t="s">
        <v>419</v>
      </c>
      <c r="C5739" t="s">
        <v>192</v>
      </c>
      <c r="D5739" t="s">
        <v>2154</v>
      </c>
      <c r="E5739" t="s">
        <v>2155</v>
      </c>
      <c r="F5739" t="s">
        <v>7755</v>
      </c>
      <c r="G5739" t="s">
        <v>422</v>
      </c>
      <c r="H5739" t="s">
        <v>1685</v>
      </c>
      <c r="I5739" t="s">
        <v>1686</v>
      </c>
      <c r="J5739">
        <v>2</v>
      </c>
      <c r="K5739">
        <v>0.6</v>
      </c>
      <c r="L5739">
        <v>0.41099999999999998</v>
      </c>
      <c r="M5739">
        <v>0.33500000000000002</v>
      </c>
      <c r="N5739">
        <v>0.33500000000000002</v>
      </c>
      <c r="O5739">
        <v>0.33500000000000002</v>
      </c>
      <c r="P5739">
        <v>0.33500000000000002</v>
      </c>
      <c r="Q5739">
        <v>0.33500000000000002</v>
      </c>
      <c r="R5739">
        <v>0.33500000000000002</v>
      </c>
      <c r="S5739">
        <v>0.33500000000000002</v>
      </c>
      <c r="T5739">
        <v>0.33500000000000002</v>
      </c>
      <c r="U5739">
        <v>0.33500000000000002</v>
      </c>
      <c r="V5739">
        <v>0.33500000000000002</v>
      </c>
      <c r="W5739">
        <v>0.33500000000000002</v>
      </c>
      <c r="X5739">
        <v>0.33500000000000002</v>
      </c>
      <c r="Y5739">
        <v>0.33500000000000002</v>
      </c>
      <c r="Z5739">
        <v>0.33500000000000002</v>
      </c>
      <c r="AA5739">
        <v>0.33500000000000002</v>
      </c>
      <c r="AB5739">
        <v>0.33500000000000002</v>
      </c>
      <c r="AC5739">
        <v>0.33500000000000002</v>
      </c>
      <c r="AD5739">
        <v>0.33500000000000002</v>
      </c>
    </row>
    <row r="5740" spans="2:30" ht="15" customHeight="1" x14ac:dyDescent="0.45">
      <c r="B5740" t="s">
        <v>419</v>
      </c>
      <c r="C5740" t="s">
        <v>192</v>
      </c>
      <c r="D5740" t="s">
        <v>2157</v>
      </c>
      <c r="E5740">
        <v>0</v>
      </c>
      <c r="F5740" t="s">
        <v>7745</v>
      </c>
      <c r="G5740" t="s">
        <v>422</v>
      </c>
      <c r="H5740" t="s">
        <v>1685</v>
      </c>
      <c r="I5740" t="s">
        <v>1686</v>
      </c>
      <c r="J5740">
        <v>2</v>
      </c>
      <c r="K5740">
        <v>4.6340000000000003</v>
      </c>
      <c r="L5740">
        <v>3.2090000000000001</v>
      </c>
      <c r="M5740">
        <v>2.331</v>
      </c>
      <c r="N5740">
        <v>2.331</v>
      </c>
      <c r="O5740">
        <v>2.331</v>
      </c>
      <c r="P5740">
        <v>2.331</v>
      </c>
      <c r="Q5740">
        <v>2.331</v>
      </c>
      <c r="R5740">
        <v>2.331</v>
      </c>
      <c r="S5740">
        <v>2.331</v>
      </c>
      <c r="T5740">
        <v>2.331</v>
      </c>
      <c r="U5740">
        <v>2.331</v>
      </c>
      <c r="V5740">
        <v>2.331</v>
      </c>
      <c r="W5740">
        <v>2.331</v>
      </c>
      <c r="X5740">
        <v>2.331</v>
      </c>
      <c r="Y5740">
        <v>2.331</v>
      </c>
      <c r="Z5740">
        <v>2.331</v>
      </c>
      <c r="AA5740">
        <v>2.331</v>
      </c>
      <c r="AB5740">
        <v>2.331</v>
      </c>
      <c r="AC5740">
        <v>2.331</v>
      </c>
      <c r="AD5740">
        <v>2.331</v>
      </c>
    </row>
    <row r="5741" spans="2:30" ht="15" customHeight="1" x14ac:dyDescent="0.45">
      <c r="B5741" t="s">
        <v>419</v>
      </c>
      <c r="C5741" t="s">
        <v>192</v>
      </c>
      <c r="D5741" t="s">
        <v>2158</v>
      </c>
      <c r="E5741">
        <v>0</v>
      </c>
      <c r="F5741" t="s">
        <v>7745</v>
      </c>
      <c r="G5741" t="s">
        <v>422</v>
      </c>
      <c r="H5741" t="s">
        <v>1685</v>
      </c>
      <c r="I5741" t="s">
        <v>1686</v>
      </c>
      <c r="J5741">
        <v>2</v>
      </c>
      <c r="K5741">
        <v>0.6</v>
      </c>
      <c r="L5741">
        <v>0.41099999999999998</v>
      </c>
      <c r="M5741">
        <v>0.33500000000000002</v>
      </c>
      <c r="N5741">
        <v>0.33500000000000002</v>
      </c>
      <c r="O5741">
        <v>0.33500000000000002</v>
      </c>
      <c r="P5741">
        <v>0.33500000000000002</v>
      </c>
      <c r="Q5741">
        <v>0.33500000000000002</v>
      </c>
      <c r="R5741">
        <v>0.33500000000000002</v>
      </c>
      <c r="S5741">
        <v>0.33500000000000002</v>
      </c>
      <c r="T5741">
        <v>0.33500000000000002</v>
      </c>
      <c r="U5741">
        <v>0.33500000000000002</v>
      </c>
      <c r="V5741">
        <v>0.33500000000000002</v>
      </c>
      <c r="W5741">
        <v>0.33500000000000002</v>
      </c>
      <c r="X5741">
        <v>0.33500000000000002</v>
      </c>
      <c r="Y5741">
        <v>0.33500000000000002</v>
      </c>
      <c r="Z5741">
        <v>0.33500000000000002</v>
      </c>
      <c r="AA5741">
        <v>0.33500000000000002</v>
      </c>
      <c r="AB5741">
        <v>0.33500000000000002</v>
      </c>
      <c r="AC5741">
        <v>0.33500000000000002</v>
      </c>
      <c r="AD5741">
        <v>0.33500000000000002</v>
      </c>
    </row>
    <row r="5742" spans="2:30" ht="15" customHeight="1" x14ac:dyDescent="0.45">
      <c r="B5742" t="s">
        <v>419</v>
      </c>
      <c r="C5742" t="s">
        <v>192</v>
      </c>
      <c r="D5742" t="s">
        <v>2159</v>
      </c>
      <c r="E5742">
        <v>0</v>
      </c>
      <c r="F5742" t="s">
        <v>7745</v>
      </c>
      <c r="G5742" t="s">
        <v>422</v>
      </c>
      <c r="H5742" t="s">
        <v>1685</v>
      </c>
      <c r="I5742" t="s">
        <v>1686</v>
      </c>
      <c r="J5742">
        <v>2</v>
      </c>
      <c r="K5742">
        <v>0.41399999999999998</v>
      </c>
      <c r="L5742">
        <v>0.28100000000000003</v>
      </c>
      <c r="M5742">
        <v>0.249</v>
      </c>
      <c r="N5742">
        <v>0.249</v>
      </c>
      <c r="O5742">
        <v>0.249</v>
      </c>
      <c r="P5742">
        <v>0.249</v>
      </c>
      <c r="Q5742">
        <v>0.249</v>
      </c>
      <c r="R5742">
        <v>0.249</v>
      </c>
      <c r="S5742">
        <v>0.249</v>
      </c>
      <c r="T5742">
        <v>0.249</v>
      </c>
      <c r="U5742">
        <v>0.249</v>
      </c>
      <c r="V5742">
        <v>0.249</v>
      </c>
      <c r="W5742">
        <v>0.249</v>
      </c>
      <c r="X5742">
        <v>0.249</v>
      </c>
      <c r="Y5742">
        <v>0.249</v>
      </c>
      <c r="Z5742">
        <v>0.249</v>
      </c>
      <c r="AA5742">
        <v>0.249</v>
      </c>
      <c r="AB5742">
        <v>0.249</v>
      </c>
      <c r="AC5742">
        <v>0.249</v>
      </c>
      <c r="AD5742">
        <v>0.249</v>
      </c>
    </row>
    <row r="5743" spans="2:30" ht="15" customHeight="1" x14ac:dyDescent="0.45">
      <c r="B5743" t="s">
        <v>419</v>
      </c>
      <c r="C5743" t="s">
        <v>192</v>
      </c>
      <c r="D5743" t="s">
        <v>2160</v>
      </c>
      <c r="E5743">
        <v>0</v>
      </c>
      <c r="F5743" t="s">
        <v>7745</v>
      </c>
      <c r="G5743" t="s">
        <v>422</v>
      </c>
      <c r="H5743" t="s">
        <v>1685</v>
      </c>
      <c r="I5743" t="s">
        <v>1686</v>
      </c>
      <c r="J5743">
        <v>2</v>
      </c>
      <c r="K5743">
        <v>0.17499999999999999</v>
      </c>
      <c r="L5743">
        <v>0.10199999999999999</v>
      </c>
      <c r="M5743">
        <v>8.7999999999999995E-2</v>
      </c>
      <c r="N5743">
        <v>8.7999999999999995E-2</v>
      </c>
      <c r="O5743">
        <v>8.7999999999999995E-2</v>
      </c>
      <c r="P5743">
        <v>8.7999999999999995E-2</v>
      </c>
      <c r="Q5743">
        <v>8.7999999999999995E-2</v>
      </c>
      <c r="R5743">
        <v>8.7999999999999995E-2</v>
      </c>
      <c r="S5743">
        <v>8.7999999999999995E-2</v>
      </c>
      <c r="T5743">
        <v>8.7999999999999995E-2</v>
      </c>
      <c r="U5743">
        <v>8.7999999999999995E-2</v>
      </c>
      <c r="V5743">
        <v>8.7999999999999995E-2</v>
      </c>
      <c r="W5743">
        <v>8.7999999999999995E-2</v>
      </c>
      <c r="X5743">
        <v>8.7999999999999995E-2</v>
      </c>
      <c r="Y5743">
        <v>8.7999999999999995E-2</v>
      </c>
      <c r="Z5743">
        <v>8.7999999999999995E-2</v>
      </c>
      <c r="AA5743">
        <v>8.7999999999999995E-2</v>
      </c>
      <c r="AB5743">
        <v>8.7999999999999995E-2</v>
      </c>
      <c r="AC5743">
        <v>8.7999999999999995E-2</v>
      </c>
      <c r="AD5743">
        <v>8.7999999999999995E-2</v>
      </c>
    </row>
    <row r="5744" spans="2:30" ht="15" customHeight="1" x14ac:dyDescent="0.45">
      <c r="B5744" t="s">
        <v>419</v>
      </c>
      <c r="C5744" t="s">
        <v>192</v>
      </c>
      <c r="D5744" t="s">
        <v>2161</v>
      </c>
      <c r="E5744">
        <v>0</v>
      </c>
      <c r="F5744" t="s">
        <v>7745</v>
      </c>
      <c r="G5744" t="s">
        <v>422</v>
      </c>
      <c r="H5744" t="s">
        <v>1685</v>
      </c>
      <c r="I5744" t="s">
        <v>1686</v>
      </c>
      <c r="J5744">
        <v>2</v>
      </c>
      <c r="K5744">
        <v>0.41399999999999998</v>
      </c>
      <c r="L5744">
        <v>0.25900000000000001</v>
      </c>
      <c r="M5744">
        <v>0.24399999999999999</v>
      </c>
      <c r="N5744">
        <v>0.24399999999999999</v>
      </c>
      <c r="O5744">
        <v>0.24399999999999999</v>
      </c>
      <c r="P5744">
        <v>0.24399999999999999</v>
      </c>
      <c r="Q5744">
        <v>0.24399999999999999</v>
      </c>
      <c r="R5744">
        <v>0.24399999999999999</v>
      </c>
      <c r="S5744">
        <v>0.24399999999999999</v>
      </c>
      <c r="T5744">
        <v>0.24399999999999999</v>
      </c>
      <c r="U5744">
        <v>0.24399999999999999</v>
      </c>
      <c r="V5744">
        <v>0.24399999999999999</v>
      </c>
      <c r="W5744">
        <v>0.24399999999999999</v>
      </c>
      <c r="X5744">
        <v>0.24399999999999999</v>
      </c>
      <c r="Y5744">
        <v>0.24399999999999999</v>
      </c>
      <c r="Z5744">
        <v>0.24399999999999999</v>
      </c>
      <c r="AA5744">
        <v>0.24399999999999999</v>
      </c>
      <c r="AB5744">
        <v>0.24399999999999999</v>
      </c>
      <c r="AC5744">
        <v>0.24399999999999999</v>
      </c>
      <c r="AD5744">
        <v>0.24399999999999999</v>
      </c>
    </row>
    <row r="5745" spans="2:30" ht="15" customHeight="1" x14ac:dyDescent="0.45">
      <c r="B5745" t="s">
        <v>419</v>
      </c>
      <c r="C5745" t="s">
        <v>192</v>
      </c>
      <c r="D5745" t="s">
        <v>2162</v>
      </c>
      <c r="E5745">
        <v>0</v>
      </c>
      <c r="F5745" t="s">
        <v>7745</v>
      </c>
      <c r="G5745" t="s">
        <v>422</v>
      </c>
      <c r="H5745" t="s">
        <v>1685</v>
      </c>
      <c r="I5745" t="s">
        <v>1686</v>
      </c>
      <c r="J5745">
        <v>2</v>
      </c>
      <c r="K5745">
        <v>33.051000000000002</v>
      </c>
      <c r="L5745">
        <v>26.300999999999998</v>
      </c>
      <c r="M5745">
        <v>23.175999999999998</v>
      </c>
      <c r="N5745">
        <v>15</v>
      </c>
      <c r="O5745">
        <v>15</v>
      </c>
      <c r="P5745">
        <v>15</v>
      </c>
      <c r="Q5745">
        <v>15</v>
      </c>
      <c r="R5745">
        <v>15</v>
      </c>
      <c r="S5745">
        <v>15</v>
      </c>
      <c r="T5745">
        <v>15</v>
      </c>
      <c r="U5745">
        <v>15</v>
      </c>
      <c r="V5745">
        <v>15</v>
      </c>
      <c r="W5745">
        <v>15</v>
      </c>
      <c r="X5745">
        <v>15</v>
      </c>
      <c r="Y5745">
        <v>15</v>
      </c>
      <c r="Z5745">
        <v>15</v>
      </c>
      <c r="AA5745">
        <v>15</v>
      </c>
      <c r="AB5745">
        <v>15</v>
      </c>
      <c r="AC5745">
        <v>15</v>
      </c>
      <c r="AD5745">
        <v>15</v>
      </c>
    </row>
    <row r="5746" spans="2:30" ht="15" customHeight="1" x14ac:dyDescent="0.45">
      <c r="B5746" t="s">
        <v>419</v>
      </c>
      <c r="C5746" t="s">
        <v>192</v>
      </c>
      <c r="D5746" t="s">
        <v>2163</v>
      </c>
      <c r="E5746">
        <v>0</v>
      </c>
      <c r="F5746" t="s">
        <v>7745</v>
      </c>
      <c r="G5746" t="s">
        <v>422</v>
      </c>
      <c r="H5746" t="s">
        <v>1685</v>
      </c>
      <c r="I5746" t="s">
        <v>1686</v>
      </c>
      <c r="J5746">
        <v>2</v>
      </c>
      <c r="K5746">
        <v>14.471</v>
      </c>
      <c r="L5746">
        <v>14.471</v>
      </c>
      <c r="M5746">
        <v>14.476000000000001</v>
      </c>
      <c r="N5746">
        <v>14.476000000000001</v>
      </c>
      <c r="O5746">
        <v>14.476000000000001</v>
      </c>
      <c r="P5746">
        <v>14.476000000000001</v>
      </c>
      <c r="Q5746">
        <v>14.476000000000001</v>
      </c>
      <c r="R5746">
        <v>14.476000000000001</v>
      </c>
      <c r="S5746">
        <v>14.476000000000001</v>
      </c>
      <c r="T5746">
        <v>14.476000000000001</v>
      </c>
      <c r="U5746">
        <v>14.476000000000001</v>
      </c>
      <c r="V5746">
        <v>14.476000000000001</v>
      </c>
      <c r="W5746">
        <v>14.476000000000001</v>
      </c>
      <c r="X5746">
        <v>14.476000000000001</v>
      </c>
      <c r="Y5746">
        <v>14.476000000000001</v>
      </c>
      <c r="Z5746">
        <v>14.476000000000001</v>
      </c>
      <c r="AA5746">
        <v>14.476000000000001</v>
      </c>
      <c r="AB5746">
        <v>14.476000000000001</v>
      </c>
      <c r="AC5746">
        <v>14.476000000000001</v>
      </c>
      <c r="AD5746">
        <v>14.476000000000001</v>
      </c>
    </row>
    <row r="5747" spans="2:30" ht="15" customHeight="1" x14ac:dyDescent="0.45">
      <c r="B5747" t="s">
        <v>419</v>
      </c>
      <c r="C5747" t="s">
        <v>192</v>
      </c>
      <c r="D5747" t="s">
        <v>2164</v>
      </c>
      <c r="E5747">
        <v>0</v>
      </c>
      <c r="F5747" t="s">
        <v>7745</v>
      </c>
      <c r="G5747" t="s">
        <v>422</v>
      </c>
      <c r="H5747" t="s">
        <v>1685</v>
      </c>
      <c r="I5747" t="s">
        <v>1686</v>
      </c>
      <c r="J5747">
        <v>2</v>
      </c>
      <c r="K5747">
        <v>0.6</v>
      </c>
      <c r="L5747">
        <v>0.41099999999999998</v>
      </c>
      <c r="M5747">
        <v>0.33500000000000002</v>
      </c>
      <c r="N5747">
        <v>0.33500000000000002</v>
      </c>
      <c r="O5747">
        <v>0.33500000000000002</v>
      </c>
      <c r="P5747">
        <v>0.33500000000000002</v>
      </c>
      <c r="Q5747">
        <v>0.33500000000000002</v>
      </c>
      <c r="R5747">
        <v>0.33500000000000002</v>
      </c>
      <c r="S5747">
        <v>0.33500000000000002</v>
      </c>
      <c r="T5747">
        <v>0.33500000000000002</v>
      </c>
      <c r="U5747">
        <v>0.33500000000000002</v>
      </c>
      <c r="V5747">
        <v>0.33500000000000002</v>
      </c>
      <c r="W5747">
        <v>0.33500000000000002</v>
      </c>
      <c r="X5747">
        <v>0.33500000000000002</v>
      </c>
      <c r="Y5747">
        <v>0.33500000000000002</v>
      </c>
      <c r="Z5747">
        <v>0.33500000000000002</v>
      </c>
      <c r="AA5747">
        <v>0.33500000000000002</v>
      </c>
      <c r="AB5747">
        <v>0.33500000000000002</v>
      </c>
      <c r="AC5747">
        <v>0.33500000000000002</v>
      </c>
      <c r="AD5747">
        <v>0.33500000000000002</v>
      </c>
    </row>
    <row r="5748" spans="2:30" ht="15" customHeight="1" x14ac:dyDescent="0.45">
      <c r="B5748" t="s">
        <v>419</v>
      </c>
      <c r="C5748" t="s">
        <v>192</v>
      </c>
      <c r="D5748" t="s">
        <v>2165</v>
      </c>
      <c r="E5748">
        <v>0</v>
      </c>
      <c r="F5748" t="s">
        <v>7745</v>
      </c>
      <c r="G5748" t="s">
        <v>422</v>
      </c>
      <c r="H5748" t="s">
        <v>1685</v>
      </c>
      <c r="I5748" t="s">
        <v>1686</v>
      </c>
      <c r="J5748">
        <v>2</v>
      </c>
      <c r="K5748">
        <v>0.41399999999999998</v>
      </c>
      <c r="L5748">
        <v>0.28100000000000003</v>
      </c>
      <c r="M5748">
        <v>0.249</v>
      </c>
      <c r="N5748">
        <v>0.249</v>
      </c>
      <c r="O5748">
        <v>0.249</v>
      </c>
      <c r="P5748">
        <v>0.249</v>
      </c>
      <c r="Q5748">
        <v>0.249</v>
      </c>
      <c r="R5748">
        <v>0.249</v>
      </c>
      <c r="S5748">
        <v>0.249</v>
      </c>
      <c r="T5748">
        <v>0.249</v>
      </c>
      <c r="U5748">
        <v>0.249</v>
      </c>
      <c r="V5748">
        <v>0.249</v>
      </c>
      <c r="W5748">
        <v>0.249</v>
      </c>
      <c r="X5748">
        <v>0.249</v>
      </c>
      <c r="Y5748">
        <v>0.249</v>
      </c>
      <c r="Z5748">
        <v>0.249</v>
      </c>
      <c r="AA5748">
        <v>0.249</v>
      </c>
      <c r="AB5748">
        <v>0.249</v>
      </c>
      <c r="AC5748">
        <v>0.249</v>
      </c>
      <c r="AD5748">
        <v>0.249</v>
      </c>
    </row>
    <row r="5749" spans="2:30" ht="15" customHeight="1" x14ac:dyDescent="0.45">
      <c r="B5749" t="s">
        <v>419</v>
      </c>
      <c r="C5749" t="s">
        <v>192</v>
      </c>
      <c r="D5749" t="s">
        <v>2166</v>
      </c>
      <c r="E5749">
        <v>0</v>
      </c>
      <c r="F5749" t="s">
        <v>7745</v>
      </c>
      <c r="G5749" t="s">
        <v>422</v>
      </c>
      <c r="H5749" t="s">
        <v>1685</v>
      </c>
      <c r="I5749" t="s">
        <v>1686</v>
      </c>
      <c r="J5749">
        <v>2</v>
      </c>
      <c r="K5749">
        <v>0</v>
      </c>
      <c r="L5749">
        <v>0</v>
      </c>
      <c r="M5749">
        <v>0</v>
      </c>
      <c r="N5749">
        <v>0</v>
      </c>
      <c r="O5749">
        <v>0</v>
      </c>
      <c r="P5749">
        <v>0</v>
      </c>
      <c r="Q5749">
        <v>0</v>
      </c>
      <c r="R5749">
        <v>0</v>
      </c>
      <c r="S5749">
        <v>0</v>
      </c>
      <c r="T5749">
        <v>0</v>
      </c>
      <c r="U5749">
        <v>0</v>
      </c>
      <c r="V5749">
        <v>0</v>
      </c>
      <c r="W5749">
        <v>0</v>
      </c>
      <c r="X5749">
        <v>0</v>
      </c>
      <c r="Y5749">
        <v>0</v>
      </c>
      <c r="Z5749">
        <v>0</v>
      </c>
      <c r="AA5749">
        <v>0</v>
      </c>
      <c r="AB5749">
        <v>0</v>
      </c>
      <c r="AC5749">
        <v>0</v>
      </c>
      <c r="AD5749">
        <v>0</v>
      </c>
    </row>
    <row r="5750" spans="2:30" ht="15" customHeight="1" x14ac:dyDescent="0.45">
      <c r="B5750" t="s">
        <v>419</v>
      </c>
      <c r="C5750" t="s">
        <v>192</v>
      </c>
      <c r="D5750" t="s">
        <v>2167</v>
      </c>
      <c r="E5750">
        <v>0</v>
      </c>
      <c r="F5750" t="s">
        <v>7745</v>
      </c>
      <c r="G5750" t="s">
        <v>422</v>
      </c>
      <c r="H5750" t="s">
        <v>1685</v>
      </c>
      <c r="I5750" t="s">
        <v>1686</v>
      </c>
      <c r="J5750">
        <v>2</v>
      </c>
      <c r="K5750">
        <v>6562.2219999999998</v>
      </c>
      <c r="L5750">
        <v>6617.1670000000004</v>
      </c>
      <c r="M5750">
        <v>8127.7539999999999</v>
      </c>
      <c r="N5750">
        <v>8218.8449999999993</v>
      </c>
      <c r="O5750">
        <v>8305.8330000000005</v>
      </c>
      <c r="P5750">
        <v>8410.3019999999997</v>
      </c>
      <c r="Q5750">
        <v>8535.8230000000003</v>
      </c>
      <c r="R5750">
        <v>8653.1769999999997</v>
      </c>
      <c r="S5750">
        <v>8759.9230000000007</v>
      </c>
      <c r="T5750">
        <v>8866.11</v>
      </c>
      <c r="U5750">
        <v>8972.2070000000003</v>
      </c>
      <c r="V5750">
        <v>9078.19</v>
      </c>
      <c r="W5750">
        <v>9184.0319999999992</v>
      </c>
      <c r="X5750">
        <v>9289.7070000000003</v>
      </c>
      <c r="Y5750">
        <v>9395.1980000000003</v>
      </c>
      <c r="Z5750">
        <v>9500.4699999999993</v>
      </c>
      <c r="AA5750">
        <v>9605.4969999999994</v>
      </c>
      <c r="AB5750">
        <v>9710.2479999999996</v>
      </c>
      <c r="AC5750">
        <v>9814.6970000000001</v>
      </c>
      <c r="AD5750">
        <v>9918.8189999999995</v>
      </c>
    </row>
    <row r="5751" spans="2:30" ht="15" customHeight="1" x14ac:dyDescent="0.45">
      <c r="B5751" t="s">
        <v>419</v>
      </c>
      <c r="C5751" t="s">
        <v>192</v>
      </c>
      <c r="D5751" t="s">
        <v>2168</v>
      </c>
      <c r="E5751" t="s">
        <v>2169</v>
      </c>
      <c r="F5751" t="s">
        <v>7756</v>
      </c>
      <c r="G5751" t="s">
        <v>422</v>
      </c>
      <c r="H5751" t="s">
        <v>1685</v>
      </c>
      <c r="I5751" t="s">
        <v>1686</v>
      </c>
      <c r="J5751">
        <v>2</v>
      </c>
      <c r="K5751">
        <v>33.051000000000002</v>
      </c>
      <c r="L5751">
        <v>26.300999999999998</v>
      </c>
      <c r="M5751">
        <v>23.175999999999998</v>
      </c>
      <c r="N5751">
        <v>15</v>
      </c>
      <c r="O5751">
        <v>15</v>
      </c>
      <c r="P5751">
        <v>15</v>
      </c>
      <c r="Q5751">
        <v>15</v>
      </c>
      <c r="R5751">
        <v>15</v>
      </c>
      <c r="S5751">
        <v>15</v>
      </c>
      <c r="T5751">
        <v>15</v>
      </c>
      <c r="U5751">
        <v>15</v>
      </c>
      <c r="V5751">
        <v>15</v>
      </c>
      <c r="W5751">
        <v>15</v>
      </c>
      <c r="X5751">
        <v>15</v>
      </c>
      <c r="Y5751">
        <v>15</v>
      </c>
      <c r="Z5751">
        <v>15</v>
      </c>
      <c r="AA5751">
        <v>15</v>
      </c>
      <c r="AB5751">
        <v>15</v>
      </c>
      <c r="AC5751">
        <v>15</v>
      </c>
      <c r="AD5751">
        <v>15</v>
      </c>
    </row>
    <row r="5752" spans="2:30" ht="15" customHeight="1" x14ac:dyDescent="0.45">
      <c r="B5752" t="s">
        <v>419</v>
      </c>
      <c r="C5752" t="s">
        <v>192</v>
      </c>
      <c r="D5752" t="s">
        <v>2171</v>
      </c>
      <c r="E5752" t="s">
        <v>2172</v>
      </c>
      <c r="F5752" t="s">
        <v>7757</v>
      </c>
      <c r="G5752" t="s">
        <v>422</v>
      </c>
      <c r="H5752" t="s">
        <v>1685</v>
      </c>
      <c r="I5752" t="s">
        <v>1686</v>
      </c>
      <c r="J5752">
        <v>2</v>
      </c>
      <c r="K5752">
        <v>14.471</v>
      </c>
      <c r="L5752">
        <v>14.471</v>
      </c>
      <c r="M5752">
        <v>14.476000000000001</v>
      </c>
      <c r="N5752">
        <v>14.476000000000001</v>
      </c>
      <c r="O5752">
        <v>14.476000000000001</v>
      </c>
      <c r="P5752">
        <v>14.476000000000001</v>
      </c>
      <c r="Q5752">
        <v>14.476000000000001</v>
      </c>
      <c r="R5752">
        <v>14.476000000000001</v>
      </c>
      <c r="S5752">
        <v>14.476000000000001</v>
      </c>
      <c r="T5752">
        <v>14.476000000000001</v>
      </c>
      <c r="U5752">
        <v>14.476000000000001</v>
      </c>
      <c r="V5752">
        <v>14.476000000000001</v>
      </c>
      <c r="W5752">
        <v>14.476000000000001</v>
      </c>
      <c r="X5752">
        <v>14.476000000000001</v>
      </c>
      <c r="Y5752">
        <v>14.476000000000001</v>
      </c>
      <c r="Z5752">
        <v>14.476000000000001</v>
      </c>
      <c r="AA5752">
        <v>14.476000000000001</v>
      </c>
      <c r="AB5752">
        <v>14.476000000000001</v>
      </c>
      <c r="AC5752">
        <v>14.476000000000001</v>
      </c>
      <c r="AD5752">
        <v>14.476000000000001</v>
      </c>
    </row>
    <row r="5753" spans="2:30" ht="15" customHeight="1" x14ac:dyDescent="0.45">
      <c r="B5753" t="s">
        <v>419</v>
      </c>
      <c r="C5753" t="s">
        <v>192</v>
      </c>
      <c r="D5753" t="s">
        <v>2174</v>
      </c>
      <c r="E5753" t="s">
        <v>2175</v>
      </c>
      <c r="F5753" t="s">
        <v>7758</v>
      </c>
      <c r="G5753" t="s">
        <v>422</v>
      </c>
      <c r="H5753" t="s">
        <v>1685</v>
      </c>
      <c r="I5753" t="s">
        <v>1686</v>
      </c>
      <c r="J5753">
        <v>2</v>
      </c>
      <c r="K5753">
        <v>0.14399999999999999</v>
      </c>
      <c r="L5753">
        <v>0.14000000000000001</v>
      </c>
      <c r="M5753">
        <v>0.13400000000000001</v>
      </c>
      <c r="N5753">
        <v>0.13200000000000001</v>
      </c>
      <c r="O5753">
        <v>0.129</v>
      </c>
      <c r="P5753">
        <v>0.126</v>
      </c>
      <c r="Q5753">
        <v>0.122</v>
      </c>
      <c r="R5753">
        <v>0.11799999999999999</v>
      </c>
      <c r="S5753">
        <v>0.114</v>
      </c>
      <c r="T5753">
        <v>0.113</v>
      </c>
      <c r="U5753">
        <v>0.112</v>
      </c>
      <c r="V5753">
        <v>0.111</v>
      </c>
      <c r="W5753">
        <v>0.111</v>
      </c>
      <c r="X5753">
        <v>0.11</v>
      </c>
      <c r="Y5753">
        <v>0.109</v>
      </c>
      <c r="Z5753">
        <v>0.107</v>
      </c>
      <c r="AA5753">
        <v>0.107</v>
      </c>
      <c r="AB5753">
        <v>0.104</v>
      </c>
      <c r="AC5753">
        <v>0.10199999999999999</v>
      </c>
      <c r="AD5753">
        <v>0.1</v>
      </c>
    </row>
    <row r="5754" spans="2:30" ht="15" customHeight="1" x14ac:dyDescent="0.45">
      <c r="B5754" t="s">
        <v>419</v>
      </c>
      <c r="C5754" t="s">
        <v>192</v>
      </c>
      <c r="D5754" t="s">
        <v>2177</v>
      </c>
      <c r="E5754">
        <v>0</v>
      </c>
      <c r="F5754" t="s">
        <v>7745</v>
      </c>
      <c r="G5754" t="s">
        <v>422</v>
      </c>
      <c r="H5754" t="s">
        <v>1685</v>
      </c>
      <c r="I5754" t="s">
        <v>1686</v>
      </c>
      <c r="J5754">
        <v>2</v>
      </c>
      <c r="K5754">
        <v>0</v>
      </c>
      <c r="L5754">
        <v>0</v>
      </c>
      <c r="M5754">
        <v>0</v>
      </c>
      <c r="N5754">
        <v>0</v>
      </c>
      <c r="O5754">
        <v>0</v>
      </c>
      <c r="P5754">
        <v>0</v>
      </c>
      <c r="Q5754">
        <v>0</v>
      </c>
      <c r="R5754">
        <v>0</v>
      </c>
      <c r="S5754">
        <v>0</v>
      </c>
      <c r="T5754">
        <v>0</v>
      </c>
      <c r="U5754">
        <v>0</v>
      </c>
      <c r="V5754">
        <v>0</v>
      </c>
      <c r="W5754">
        <v>0</v>
      </c>
      <c r="X5754">
        <v>0</v>
      </c>
      <c r="Y5754">
        <v>0</v>
      </c>
      <c r="Z5754">
        <v>0</v>
      </c>
      <c r="AA5754">
        <v>0</v>
      </c>
      <c r="AB5754">
        <v>0</v>
      </c>
      <c r="AC5754">
        <v>0</v>
      </c>
      <c r="AD5754">
        <v>0</v>
      </c>
    </row>
    <row r="5755" spans="2:30" ht="15" customHeight="1" x14ac:dyDescent="0.45">
      <c r="B5755" t="s">
        <v>419</v>
      </c>
      <c r="C5755" t="s">
        <v>192</v>
      </c>
      <c r="D5755" t="s">
        <v>2178</v>
      </c>
      <c r="E5755">
        <v>0</v>
      </c>
      <c r="F5755" t="s">
        <v>7745</v>
      </c>
      <c r="G5755" t="s">
        <v>422</v>
      </c>
      <c r="H5755" t="s">
        <v>1685</v>
      </c>
      <c r="I5755" t="s">
        <v>1686</v>
      </c>
      <c r="J5755">
        <v>2</v>
      </c>
      <c r="K5755">
        <v>0</v>
      </c>
      <c r="L5755">
        <v>0</v>
      </c>
      <c r="M5755">
        <v>0</v>
      </c>
      <c r="N5755">
        <v>0</v>
      </c>
      <c r="O5755">
        <v>0</v>
      </c>
      <c r="P5755">
        <v>0</v>
      </c>
      <c r="Q5755">
        <v>0</v>
      </c>
      <c r="R5755">
        <v>0</v>
      </c>
      <c r="S5755">
        <v>0</v>
      </c>
      <c r="T5755">
        <v>0</v>
      </c>
      <c r="U5755">
        <v>0</v>
      </c>
      <c r="V5755">
        <v>0</v>
      </c>
      <c r="W5755">
        <v>0</v>
      </c>
      <c r="X5755">
        <v>0</v>
      </c>
      <c r="Y5755">
        <v>0</v>
      </c>
      <c r="Z5755">
        <v>0</v>
      </c>
      <c r="AA5755">
        <v>0</v>
      </c>
      <c r="AB5755">
        <v>0</v>
      </c>
      <c r="AC5755">
        <v>0</v>
      </c>
      <c r="AD5755">
        <v>0</v>
      </c>
    </row>
    <row r="5756" spans="2:30" ht="15" customHeight="1" x14ac:dyDescent="0.45">
      <c r="B5756" t="s">
        <v>419</v>
      </c>
      <c r="C5756" t="s">
        <v>192</v>
      </c>
      <c r="D5756" t="s">
        <v>2179</v>
      </c>
      <c r="E5756" t="s">
        <v>2180</v>
      </c>
      <c r="F5756" t="s">
        <v>7759</v>
      </c>
      <c r="G5756" t="s">
        <v>422</v>
      </c>
      <c r="H5756" t="s">
        <v>1685</v>
      </c>
      <c r="I5756" t="s">
        <v>1686</v>
      </c>
      <c r="J5756">
        <v>2</v>
      </c>
      <c r="K5756">
        <v>0</v>
      </c>
      <c r="L5756">
        <v>0</v>
      </c>
      <c r="M5756">
        <v>0</v>
      </c>
      <c r="N5756">
        <v>0</v>
      </c>
      <c r="O5756">
        <v>0</v>
      </c>
      <c r="P5756">
        <v>0</v>
      </c>
      <c r="Q5756">
        <v>0</v>
      </c>
      <c r="R5756">
        <v>0</v>
      </c>
      <c r="S5756">
        <v>0</v>
      </c>
      <c r="T5756">
        <v>0</v>
      </c>
      <c r="U5756">
        <v>0</v>
      </c>
      <c r="V5756">
        <v>0</v>
      </c>
      <c r="W5756">
        <v>0</v>
      </c>
      <c r="X5756">
        <v>0</v>
      </c>
      <c r="Y5756">
        <v>0</v>
      </c>
      <c r="Z5756">
        <v>0</v>
      </c>
      <c r="AA5756">
        <v>0</v>
      </c>
      <c r="AB5756">
        <v>0</v>
      </c>
      <c r="AC5756">
        <v>0</v>
      </c>
      <c r="AD5756">
        <v>0</v>
      </c>
    </row>
    <row r="5757" spans="2:30" ht="15" customHeight="1" x14ac:dyDescent="0.45">
      <c r="B5757" t="s">
        <v>419</v>
      </c>
      <c r="C5757" t="s">
        <v>192</v>
      </c>
      <c r="D5757" t="s">
        <v>2182</v>
      </c>
      <c r="E5757" t="s">
        <v>2183</v>
      </c>
      <c r="F5757" t="s">
        <v>7760</v>
      </c>
      <c r="G5757" t="s">
        <v>422</v>
      </c>
      <c r="H5757" t="s">
        <v>1685</v>
      </c>
      <c r="I5757" t="s">
        <v>1686</v>
      </c>
      <c r="J5757">
        <v>2</v>
      </c>
      <c r="K5757">
        <v>0</v>
      </c>
      <c r="L5757">
        <v>0</v>
      </c>
      <c r="M5757">
        <v>0</v>
      </c>
      <c r="N5757">
        <v>0</v>
      </c>
      <c r="O5757">
        <v>0</v>
      </c>
      <c r="P5757">
        <v>0</v>
      </c>
      <c r="Q5757">
        <v>0</v>
      </c>
      <c r="R5757">
        <v>0</v>
      </c>
      <c r="S5757">
        <v>0</v>
      </c>
      <c r="T5757">
        <v>0</v>
      </c>
      <c r="U5757">
        <v>0</v>
      </c>
      <c r="V5757">
        <v>0</v>
      </c>
      <c r="W5757">
        <v>0</v>
      </c>
      <c r="X5757">
        <v>0</v>
      </c>
      <c r="Y5757">
        <v>0</v>
      </c>
      <c r="Z5757">
        <v>0</v>
      </c>
      <c r="AA5757">
        <v>0</v>
      </c>
      <c r="AB5757">
        <v>0</v>
      </c>
      <c r="AC5757">
        <v>0</v>
      </c>
      <c r="AD5757">
        <v>0</v>
      </c>
    </row>
    <row r="5758" spans="2:30" ht="15" customHeight="1" x14ac:dyDescent="0.45">
      <c r="B5758" t="s">
        <v>419</v>
      </c>
      <c r="C5758" t="s">
        <v>192</v>
      </c>
      <c r="D5758" t="s">
        <v>2185</v>
      </c>
      <c r="E5758" t="s">
        <v>2186</v>
      </c>
      <c r="F5758" t="s">
        <v>7761</v>
      </c>
      <c r="G5758" t="s">
        <v>422</v>
      </c>
      <c r="H5758" t="s">
        <v>1685</v>
      </c>
      <c r="I5758" t="s">
        <v>1686</v>
      </c>
      <c r="J5758">
        <v>2</v>
      </c>
      <c r="K5758">
        <v>0</v>
      </c>
      <c r="L5758">
        <v>0</v>
      </c>
      <c r="M5758">
        <v>0</v>
      </c>
      <c r="N5758">
        <v>0</v>
      </c>
      <c r="O5758">
        <v>0</v>
      </c>
      <c r="P5758">
        <v>0</v>
      </c>
      <c r="Q5758">
        <v>0</v>
      </c>
      <c r="R5758">
        <v>0</v>
      </c>
      <c r="S5758">
        <v>0</v>
      </c>
      <c r="T5758">
        <v>0</v>
      </c>
      <c r="U5758">
        <v>0</v>
      </c>
      <c r="V5758">
        <v>0</v>
      </c>
      <c r="W5758">
        <v>0</v>
      </c>
      <c r="X5758">
        <v>0</v>
      </c>
      <c r="Y5758">
        <v>0</v>
      </c>
      <c r="Z5758">
        <v>0</v>
      </c>
      <c r="AA5758">
        <v>0</v>
      </c>
      <c r="AB5758">
        <v>0</v>
      </c>
      <c r="AC5758">
        <v>0</v>
      </c>
      <c r="AD5758">
        <v>0</v>
      </c>
    </row>
    <row r="5759" spans="2:30" ht="15" customHeight="1" x14ac:dyDescent="0.45">
      <c r="B5759" t="s">
        <v>419</v>
      </c>
      <c r="C5759" t="s">
        <v>192</v>
      </c>
      <c r="D5759" t="s">
        <v>2188</v>
      </c>
      <c r="E5759" t="s">
        <v>2189</v>
      </c>
      <c r="F5759" t="s">
        <v>7762</v>
      </c>
      <c r="G5759" t="s">
        <v>422</v>
      </c>
      <c r="H5759" t="s">
        <v>1685</v>
      </c>
      <c r="I5759" t="s">
        <v>1686</v>
      </c>
      <c r="J5759">
        <v>2</v>
      </c>
      <c r="K5759">
        <v>0</v>
      </c>
      <c r="L5759">
        <v>0</v>
      </c>
      <c r="M5759">
        <v>0</v>
      </c>
      <c r="N5759">
        <v>0</v>
      </c>
      <c r="O5759">
        <v>0</v>
      </c>
      <c r="P5759">
        <v>0</v>
      </c>
      <c r="Q5759">
        <v>0</v>
      </c>
      <c r="R5759">
        <v>0</v>
      </c>
      <c r="S5759">
        <v>0</v>
      </c>
      <c r="T5759">
        <v>0</v>
      </c>
      <c r="U5759">
        <v>0</v>
      </c>
      <c r="V5759">
        <v>0</v>
      </c>
      <c r="W5759">
        <v>0</v>
      </c>
      <c r="X5759">
        <v>0</v>
      </c>
      <c r="Y5759">
        <v>0</v>
      </c>
      <c r="Z5759">
        <v>0</v>
      </c>
      <c r="AA5759">
        <v>0</v>
      </c>
      <c r="AB5759">
        <v>0</v>
      </c>
      <c r="AC5759">
        <v>0</v>
      </c>
      <c r="AD5759">
        <v>0</v>
      </c>
    </row>
    <row r="5760" spans="2:30" ht="15" customHeight="1" x14ac:dyDescent="0.45">
      <c r="B5760" t="s">
        <v>419</v>
      </c>
      <c r="C5760" t="s">
        <v>192</v>
      </c>
      <c r="D5760" t="s">
        <v>2191</v>
      </c>
      <c r="E5760" t="s">
        <v>2192</v>
      </c>
      <c r="F5760" t="s">
        <v>7763</v>
      </c>
      <c r="G5760" t="s">
        <v>422</v>
      </c>
      <c r="H5760" t="s">
        <v>1685</v>
      </c>
      <c r="I5760" t="s">
        <v>1686</v>
      </c>
      <c r="J5760">
        <v>2</v>
      </c>
      <c r="K5760">
        <v>0</v>
      </c>
      <c r="L5760">
        <v>0</v>
      </c>
      <c r="M5760">
        <v>0</v>
      </c>
      <c r="N5760">
        <v>0</v>
      </c>
      <c r="O5760">
        <v>0</v>
      </c>
      <c r="P5760">
        <v>0</v>
      </c>
      <c r="Q5760">
        <v>0</v>
      </c>
      <c r="R5760">
        <v>0</v>
      </c>
      <c r="S5760">
        <v>0</v>
      </c>
      <c r="T5760">
        <v>0</v>
      </c>
      <c r="U5760">
        <v>0</v>
      </c>
      <c r="V5760">
        <v>0</v>
      </c>
      <c r="W5760">
        <v>0</v>
      </c>
      <c r="X5760">
        <v>0</v>
      </c>
      <c r="Y5760">
        <v>0</v>
      </c>
      <c r="Z5760">
        <v>0</v>
      </c>
      <c r="AA5760">
        <v>0</v>
      </c>
      <c r="AB5760">
        <v>0</v>
      </c>
      <c r="AC5760">
        <v>0</v>
      </c>
      <c r="AD5760">
        <v>0</v>
      </c>
    </row>
    <row r="5761" spans="2:30" ht="15" customHeight="1" x14ac:dyDescent="0.45">
      <c r="B5761" t="s">
        <v>419</v>
      </c>
      <c r="C5761" t="s">
        <v>192</v>
      </c>
      <c r="D5761" t="s">
        <v>2194</v>
      </c>
      <c r="E5761" t="s">
        <v>2195</v>
      </c>
      <c r="F5761" t="s">
        <v>7764</v>
      </c>
      <c r="G5761" t="s">
        <v>422</v>
      </c>
      <c r="H5761" t="s">
        <v>1685</v>
      </c>
      <c r="I5761" t="s">
        <v>1686</v>
      </c>
      <c r="J5761">
        <v>2</v>
      </c>
      <c r="K5761">
        <v>0</v>
      </c>
      <c r="L5761">
        <v>0</v>
      </c>
      <c r="M5761">
        <v>0</v>
      </c>
      <c r="N5761">
        <v>0</v>
      </c>
      <c r="O5761">
        <v>0</v>
      </c>
      <c r="P5761">
        <v>0</v>
      </c>
      <c r="Q5761">
        <v>0</v>
      </c>
      <c r="R5761">
        <v>0</v>
      </c>
      <c r="S5761">
        <v>0</v>
      </c>
      <c r="T5761">
        <v>0</v>
      </c>
      <c r="U5761">
        <v>0</v>
      </c>
      <c r="V5761">
        <v>0</v>
      </c>
      <c r="W5761">
        <v>0</v>
      </c>
      <c r="X5761">
        <v>0</v>
      </c>
      <c r="Y5761">
        <v>0</v>
      </c>
      <c r="Z5761">
        <v>0</v>
      </c>
      <c r="AA5761">
        <v>0</v>
      </c>
      <c r="AB5761">
        <v>0</v>
      </c>
      <c r="AC5761">
        <v>0</v>
      </c>
      <c r="AD5761">
        <v>0</v>
      </c>
    </row>
    <row r="5762" spans="2:30" ht="15" customHeight="1" x14ac:dyDescent="0.45">
      <c r="B5762" t="s">
        <v>419</v>
      </c>
      <c r="C5762" t="s">
        <v>192</v>
      </c>
      <c r="D5762" t="s">
        <v>2197</v>
      </c>
      <c r="E5762" t="s">
        <v>2198</v>
      </c>
      <c r="F5762" t="s">
        <v>7765</v>
      </c>
      <c r="G5762" t="s">
        <v>422</v>
      </c>
      <c r="H5762" t="s">
        <v>1685</v>
      </c>
      <c r="I5762" t="s">
        <v>1686</v>
      </c>
      <c r="J5762">
        <v>2</v>
      </c>
      <c r="K5762">
        <v>0</v>
      </c>
      <c r="L5762">
        <v>0</v>
      </c>
      <c r="M5762">
        <v>0</v>
      </c>
      <c r="N5762">
        <v>0</v>
      </c>
      <c r="O5762">
        <v>0</v>
      </c>
      <c r="P5762">
        <v>0</v>
      </c>
      <c r="Q5762">
        <v>0</v>
      </c>
      <c r="R5762">
        <v>0</v>
      </c>
      <c r="S5762">
        <v>0</v>
      </c>
      <c r="T5762">
        <v>0</v>
      </c>
      <c r="U5762">
        <v>0</v>
      </c>
      <c r="V5762">
        <v>0</v>
      </c>
      <c r="W5762">
        <v>0</v>
      </c>
      <c r="X5762">
        <v>0</v>
      </c>
      <c r="Y5762">
        <v>0</v>
      </c>
      <c r="Z5762">
        <v>0</v>
      </c>
      <c r="AA5762">
        <v>0</v>
      </c>
      <c r="AB5762">
        <v>0</v>
      </c>
      <c r="AC5762">
        <v>0</v>
      </c>
      <c r="AD5762">
        <v>0</v>
      </c>
    </row>
    <row r="5763" spans="2:30" ht="15" customHeight="1" x14ac:dyDescent="0.45">
      <c r="B5763" t="s">
        <v>419</v>
      </c>
      <c r="C5763" t="s">
        <v>192</v>
      </c>
      <c r="D5763" t="s">
        <v>2200</v>
      </c>
      <c r="E5763" t="s">
        <v>2201</v>
      </c>
      <c r="F5763" t="s">
        <v>7766</v>
      </c>
      <c r="G5763" t="s">
        <v>422</v>
      </c>
      <c r="H5763" t="s">
        <v>1685</v>
      </c>
      <c r="I5763" t="s">
        <v>1686</v>
      </c>
      <c r="J5763">
        <v>2</v>
      </c>
      <c r="K5763">
        <v>0</v>
      </c>
      <c r="L5763">
        <v>0</v>
      </c>
      <c r="M5763">
        <v>0</v>
      </c>
      <c r="N5763">
        <v>0</v>
      </c>
      <c r="O5763">
        <v>0</v>
      </c>
      <c r="P5763">
        <v>0</v>
      </c>
      <c r="Q5763">
        <v>0</v>
      </c>
      <c r="R5763">
        <v>0</v>
      </c>
      <c r="S5763">
        <v>0</v>
      </c>
      <c r="T5763">
        <v>0</v>
      </c>
      <c r="U5763">
        <v>0</v>
      </c>
      <c r="V5763">
        <v>0</v>
      </c>
      <c r="W5763">
        <v>0</v>
      </c>
      <c r="X5763">
        <v>0</v>
      </c>
      <c r="Y5763">
        <v>0</v>
      </c>
      <c r="Z5763">
        <v>0</v>
      </c>
      <c r="AA5763">
        <v>0</v>
      </c>
      <c r="AB5763">
        <v>0</v>
      </c>
      <c r="AC5763">
        <v>0</v>
      </c>
      <c r="AD5763">
        <v>0</v>
      </c>
    </row>
    <row r="5764" spans="2:30" ht="15" customHeight="1" x14ac:dyDescent="0.45">
      <c r="B5764" t="s">
        <v>419</v>
      </c>
      <c r="C5764" t="s">
        <v>192</v>
      </c>
      <c r="D5764" t="s">
        <v>2203</v>
      </c>
      <c r="E5764" t="s">
        <v>2204</v>
      </c>
      <c r="F5764" t="s">
        <v>7767</v>
      </c>
      <c r="G5764" t="s">
        <v>422</v>
      </c>
      <c r="H5764" t="s">
        <v>1685</v>
      </c>
      <c r="I5764" t="s">
        <v>1686</v>
      </c>
      <c r="J5764">
        <v>2</v>
      </c>
      <c r="K5764">
        <v>0</v>
      </c>
      <c r="L5764">
        <v>0</v>
      </c>
      <c r="M5764">
        <v>0</v>
      </c>
      <c r="N5764">
        <v>0</v>
      </c>
      <c r="O5764">
        <v>0</v>
      </c>
      <c r="P5764">
        <v>0</v>
      </c>
      <c r="Q5764">
        <v>0</v>
      </c>
      <c r="R5764">
        <v>0</v>
      </c>
      <c r="S5764">
        <v>0</v>
      </c>
      <c r="T5764">
        <v>0</v>
      </c>
      <c r="U5764">
        <v>0</v>
      </c>
      <c r="V5764">
        <v>0</v>
      </c>
      <c r="W5764">
        <v>0</v>
      </c>
      <c r="X5764">
        <v>0</v>
      </c>
      <c r="Y5764">
        <v>0</v>
      </c>
      <c r="Z5764">
        <v>0</v>
      </c>
      <c r="AA5764">
        <v>0</v>
      </c>
      <c r="AB5764">
        <v>0</v>
      </c>
      <c r="AC5764">
        <v>0</v>
      </c>
      <c r="AD5764">
        <v>0</v>
      </c>
    </row>
    <row r="5765" spans="2:30" ht="15" customHeight="1" x14ac:dyDescent="0.45">
      <c r="B5765" t="s">
        <v>419</v>
      </c>
      <c r="C5765" t="s">
        <v>192</v>
      </c>
      <c r="D5765" t="s">
        <v>2206</v>
      </c>
      <c r="E5765" t="s">
        <v>2207</v>
      </c>
      <c r="F5765" t="s">
        <v>7768</v>
      </c>
      <c r="G5765" t="s">
        <v>422</v>
      </c>
      <c r="H5765" t="s">
        <v>1685</v>
      </c>
      <c r="I5765" t="s">
        <v>1686</v>
      </c>
      <c r="J5765">
        <v>2</v>
      </c>
      <c r="K5765">
        <v>271.34100000000001</v>
      </c>
      <c r="L5765">
        <v>251.108</v>
      </c>
      <c r="M5765">
        <v>298.85899999999998</v>
      </c>
      <c r="N5765">
        <v>395.57299999999998</v>
      </c>
      <c r="O5765">
        <v>406.19900000000001</v>
      </c>
      <c r="P5765">
        <v>418.90199999999999</v>
      </c>
      <c r="Q5765">
        <v>434.16399999999999</v>
      </c>
      <c r="R5765">
        <v>448.73099999999999</v>
      </c>
      <c r="S5765">
        <v>462.274</v>
      </c>
      <c r="T5765">
        <v>475.93</v>
      </c>
      <c r="U5765">
        <v>489.75200000000001</v>
      </c>
      <c r="V5765">
        <v>503.73599999999999</v>
      </c>
      <c r="W5765">
        <v>517.87599999999998</v>
      </c>
      <c r="X5765">
        <v>532.16700000000003</v>
      </c>
      <c r="Y5765">
        <v>546.60699999999997</v>
      </c>
      <c r="Z5765">
        <v>561.18700000000001</v>
      </c>
      <c r="AA5765">
        <v>575.904</v>
      </c>
      <c r="AB5765">
        <v>590.75</v>
      </c>
      <c r="AC5765">
        <v>605.72</v>
      </c>
      <c r="AD5765">
        <v>620.80899999999997</v>
      </c>
    </row>
    <row r="5766" spans="2:30" ht="15" customHeight="1" x14ac:dyDescent="0.45">
      <c r="B5766" t="s">
        <v>419</v>
      </c>
      <c r="C5766" t="s">
        <v>192</v>
      </c>
      <c r="D5766" t="s">
        <v>2209</v>
      </c>
      <c r="E5766" t="s">
        <v>2210</v>
      </c>
      <c r="F5766" t="s">
        <v>7769</v>
      </c>
      <c r="G5766" t="s">
        <v>422</v>
      </c>
      <c r="H5766" t="s">
        <v>1685</v>
      </c>
      <c r="I5766" t="s">
        <v>1686</v>
      </c>
      <c r="J5766">
        <v>2</v>
      </c>
      <c r="K5766">
        <v>0</v>
      </c>
      <c r="L5766">
        <v>0</v>
      </c>
      <c r="M5766">
        <v>0</v>
      </c>
      <c r="N5766">
        <v>0</v>
      </c>
      <c r="O5766">
        <v>0</v>
      </c>
      <c r="P5766">
        <v>0</v>
      </c>
      <c r="Q5766">
        <v>0</v>
      </c>
      <c r="R5766">
        <v>0</v>
      </c>
      <c r="S5766">
        <v>0</v>
      </c>
      <c r="T5766">
        <v>0</v>
      </c>
      <c r="U5766">
        <v>0</v>
      </c>
      <c r="V5766">
        <v>0</v>
      </c>
      <c r="W5766">
        <v>0</v>
      </c>
      <c r="X5766">
        <v>0</v>
      </c>
      <c r="Y5766">
        <v>0</v>
      </c>
      <c r="Z5766">
        <v>0</v>
      </c>
      <c r="AA5766">
        <v>0</v>
      </c>
      <c r="AB5766">
        <v>0</v>
      </c>
      <c r="AC5766">
        <v>0</v>
      </c>
      <c r="AD5766">
        <v>0</v>
      </c>
    </row>
    <row r="5767" spans="2:30" ht="15" customHeight="1" x14ac:dyDescent="0.45">
      <c r="B5767" t="s">
        <v>419</v>
      </c>
      <c r="C5767" t="s">
        <v>192</v>
      </c>
      <c r="D5767" t="s">
        <v>2212</v>
      </c>
      <c r="E5767" t="s">
        <v>2213</v>
      </c>
      <c r="F5767" t="s">
        <v>7770</v>
      </c>
      <c r="G5767" t="s">
        <v>422</v>
      </c>
      <c r="H5767" t="s">
        <v>1685</v>
      </c>
      <c r="I5767" t="s">
        <v>1686</v>
      </c>
      <c r="J5767">
        <v>2</v>
      </c>
      <c r="K5767">
        <v>0</v>
      </c>
      <c r="L5767">
        <v>0</v>
      </c>
      <c r="M5767">
        <v>0</v>
      </c>
      <c r="N5767">
        <v>0</v>
      </c>
      <c r="O5767">
        <v>0</v>
      </c>
      <c r="P5767">
        <v>0</v>
      </c>
      <c r="Q5767">
        <v>0</v>
      </c>
      <c r="R5767">
        <v>0</v>
      </c>
      <c r="S5767">
        <v>0</v>
      </c>
      <c r="T5767">
        <v>0</v>
      </c>
      <c r="U5767">
        <v>0</v>
      </c>
      <c r="V5767">
        <v>0</v>
      </c>
      <c r="W5767">
        <v>0</v>
      </c>
      <c r="X5767">
        <v>0</v>
      </c>
      <c r="Y5767">
        <v>0</v>
      </c>
      <c r="Z5767">
        <v>0</v>
      </c>
      <c r="AA5767">
        <v>0</v>
      </c>
      <c r="AB5767">
        <v>0</v>
      </c>
      <c r="AC5767">
        <v>0</v>
      </c>
      <c r="AD5767">
        <v>0</v>
      </c>
    </row>
    <row r="5768" spans="2:30" ht="15" customHeight="1" x14ac:dyDescent="0.45">
      <c r="B5768" t="s">
        <v>419</v>
      </c>
      <c r="C5768" t="s">
        <v>192</v>
      </c>
      <c r="D5768" t="s">
        <v>2215</v>
      </c>
      <c r="E5768" t="s">
        <v>2216</v>
      </c>
      <c r="F5768" t="s">
        <v>7771</v>
      </c>
      <c r="G5768" t="s">
        <v>422</v>
      </c>
      <c r="H5768" t="s">
        <v>1685</v>
      </c>
      <c r="I5768" t="s">
        <v>1686</v>
      </c>
      <c r="J5768">
        <v>2</v>
      </c>
      <c r="K5768">
        <v>271.34100000000001</v>
      </c>
      <c r="L5768">
        <v>251.108</v>
      </c>
      <c r="M5768">
        <v>298.85899999999998</v>
      </c>
      <c r="N5768">
        <v>395.57299999999998</v>
      </c>
      <c r="O5768">
        <v>406.19900000000001</v>
      </c>
      <c r="P5768">
        <v>418.90199999999999</v>
      </c>
      <c r="Q5768">
        <v>434.16399999999999</v>
      </c>
      <c r="R5768">
        <v>448.73099999999999</v>
      </c>
      <c r="S5768">
        <v>462.274</v>
      </c>
      <c r="T5768">
        <v>475.93</v>
      </c>
      <c r="U5768">
        <v>489.75200000000001</v>
      </c>
      <c r="V5768">
        <v>503.73599999999999</v>
      </c>
      <c r="W5768">
        <v>517.87599999999998</v>
      </c>
      <c r="X5768">
        <v>532.16700000000003</v>
      </c>
      <c r="Y5768">
        <v>546.60699999999997</v>
      </c>
      <c r="Z5768">
        <v>561.18700000000001</v>
      </c>
      <c r="AA5768">
        <v>575.904</v>
      </c>
      <c r="AB5768">
        <v>590.75</v>
      </c>
      <c r="AC5768">
        <v>605.72</v>
      </c>
      <c r="AD5768">
        <v>620.80899999999997</v>
      </c>
    </row>
    <row r="5769" spans="2:30" ht="15" customHeight="1" x14ac:dyDescent="0.45">
      <c r="B5769" t="s">
        <v>419</v>
      </c>
      <c r="C5769" t="s">
        <v>192</v>
      </c>
      <c r="D5769" t="s">
        <v>2218</v>
      </c>
      <c r="E5769" t="s">
        <v>2219</v>
      </c>
      <c r="F5769" t="s">
        <v>7772</v>
      </c>
      <c r="G5769" t="s">
        <v>422</v>
      </c>
      <c r="H5769" t="s">
        <v>1685</v>
      </c>
      <c r="I5769" t="s">
        <v>1686</v>
      </c>
      <c r="J5769">
        <v>2</v>
      </c>
      <c r="K5769">
        <v>18833.804</v>
      </c>
      <c r="L5769">
        <v>18487.669999999998</v>
      </c>
      <c r="M5769">
        <v>18167.267</v>
      </c>
      <c r="N5769">
        <v>17610.09</v>
      </c>
      <c r="O5769">
        <v>18357.896000000001</v>
      </c>
      <c r="P5769">
        <v>20049.828000000001</v>
      </c>
      <c r="Q5769">
        <v>21899.561000000002</v>
      </c>
      <c r="R5769">
        <v>23909.652999999998</v>
      </c>
      <c r="S5769">
        <v>26310.645</v>
      </c>
      <c r="T5769">
        <v>29171.753000000001</v>
      </c>
      <c r="U5769">
        <v>32315.32</v>
      </c>
      <c r="V5769">
        <v>35746.874000000003</v>
      </c>
      <c r="W5769">
        <v>39451.981</v>
      </c>
      <c r="X5769">
        <v>43450.974999999999</v>
      </c>
      <c r="Y5769">
        <v>47744.1</v>
      </c>
      <c r="Z5769">
        <v>52384.436999999998</v>
      </c>
      <c r="AA5769">
        <v>57403.430999999997</v>
      </c>
      <c r="AB5769">
        <v>62842.955000000002</v>
      </c>
      <c r="AC5769">
        <v>68740.456999999995</v>
      </c>
      <c r="AD5769">
        <v>74987.608999999997</v>
      </c>
    </row>
    <row r="5770" spans="2:30" ht="15" customHeight="1" x14ac:dyDescent="0.45">
      <c r="B5770" t="s">
        <v>419</v>
      </c>
      <c r="C5770" t="s">
        <v>192</v>
      </c>
      <c r="D5770" t="s">
        <v>2221</v>
      </c>
      <c r="E5770">
        <v>0</v>
      </c>
      <c r="F5770" t="s">
        <v>7745</v>
      </c>
      <c r="G5770" t="s">
        <v>422</v>
      </c>
      <c r="H5770" t="s">
        <v>1685</v>
      </c>
      <c r="I5770" t="s">
        <v>1686</v>
      </c>
      <c r="J5770">
        <v>2</v>
      </c>
      <c r="K5770">
        <v>0</v>
      </c>
      <c r="L5770">
        <v>0</v>
      </c>
      <c r="M5770">
        <v>0</v>
      </c>
      <c r="N5770">
        <v>0</v>
      </c>
      <c r="O5770">
        <v>0</v>
      </c>
      <c r="P5770">
        <v>0</v>
      </c>
      <c r="Q5770">
        <v>0</v>
      </c>
      <c r="R5770">
        <v>0</v>
      </c>
      <c r="S5770">
        <v>0</v>
      </c>
      <c r="T5770">
        <v>0</v>
      </c>
      <c r="U5770">
        <v>0</v>
      </c>
      <c r="V5770">
        <v>0</v>
      </c>
      <c r="W5770">
        <v>0</v>
      </c>
      <c r="X5770">
        <v>0</v>
      </c>
      <c r="Y5770">
        <v>0</v>
      </c>
      <c r="Z5770">
        <v>0</v>
      </c>
      <c r="AA5770">
        <v>0</v>
      </c>
      <c r="AB5770">
        <v>0</v>
      </c>
      <c r="AC5770">
        <v>0</v>
      </c>
      <c r="AD5770">
        <v>0</v>
      </c>
    </row>
    <row r="5771" spans="2:30" ht="15" customHeight="1" x14ac:dyDescent="0.45">
      <c r="B5771" t="s">
        <v>419</v>
      </c>
      <c r="C5771" t="s">
        <v>192</v>
      </c>
      <c r="D5771" t="s">
        <v>2222</v>
      </c>
      <c r="E5771">
        <v>0</v>
      </c>
      <c r="F5771" t="s">
        <v>7745</v>
      </c>
      <c r="G5771" t="s">
        <v>422</v>
      </c>
      <c r="H5771" t="s">
        <v>1685</v>
      </c>
      <c r="I5771" t="s">
        <v>1686</v>
      </c>
      <c r="J5771">
        <v>2</v>
      </c>
      <c r="K5771">
        <v>0</v>
      </c>
      <c r="L5771">
        <v>0</v>
      </c>
      <c r="M5771">
        <v>0</v>
      </c>
      <c r="N5771">
        <v>0</v>
      </c>
      <c r="O5771">
        <v>0</v>
      </c>
      <c r="P5771">
        <v>0</v>
      </c>
      <c r="Q5771">
        <v>0</v>
      </c>
      <c r="R5771">
        <v>0</v>
      </c>
      <c r="S5771">
        <v>0</v>
      </c>
      <c r="T5771">
        <v>0</v>
      </c>
      <c r="U5771">
        <v>0</v>
      </c>
      <c r="V5771">
        <v>0</v>
      </c>
      <c r="W5771">
        <v>0</v>
      </c>
      <c r="X5771">
        <v>0</v>
      </c>
      <c r="Y5771">
        <v>0</v>
      </c>
      <c r="Z5771">
        <v>0</v>
      </c>
      <c r="AA5771">
        <v>0</v>
      </c>
      <c r="AB5771">
        <v>0</v>
      </c>
      <c r="AC5771">
        <v>0</v>
      </c>
      <c r="AD5771">
        <v>0</v>
      </c>
    </row>
    <row r="5772" spans="2:30" ht="15" customHeight="1" x14ac:dyDescent="0.45">
      <c r="B5772" t="s">
        <v>419</v>
      </c>
      <c r="C5772" t="s">
        <v>192</v>
      </c>
      <c r="D5772" t="s">
        <v>2223</v>
      </c>
      <c r="E5772" t="s">
        <v>2219</v>
      </c>
      <c r="F5772" t="s">
        <v>7772</v>
      </c>
      <c r="G5772" t="s">
        <v>422</v>
      </c>
      <c r="H5772" t="s">
        <v>1685</v>
      </c>
      <c r="I5772" t="s">
        <v>1686</v>
      </c>
      <c r="J5772">
        <v>2</v>
      </c>
      <c r="K5772">
        <v>18833.804</v>
      </c>
      <c r="L5772">
        <v>18487.669999999998</v>
      </c>
      <c r="M5772">
        <v>18167.267</v>
      </c>
      <c r="N5772">
        <v>17610.09</v>
      </c>
      <c r="O5772">
        <v>18357.896000000001</v>
      </c>
      <c r="P5772">
        <v>20049.828000000001</v>
      </c>
      <c r="Q5772">
        <v>21899.561000000002</v>
      </c>
      <c r="R5772">
        <v>23909.652999999998</v>
      </c>
      <c r="S5772">
        <v>26310.645</v>
      </c>
      <c r="T5772">
        <v>29171.753000000001</v>
      </c>
      <c r="U5772">
        <v>32315.32</v>
      </c>
      <c r="V5772">
        <v>35746.874000000003</v>
      </c>
      <c r="W5772">
        <v>39451.981</v>
      </c>
      <c r="X5772">
        <v>43450.974999999999</v>
      </c>
      <c r="Y5772">
        <v>47744.1</v>
      </c>
      <c r="Z5772">
        <v>52384.436999999998</v>
      </c>
      <c r="AA5772">
        <v>57403.430999999997</v>
      </c>
      <c r="AB5772">
        <v>62842.955000000002</v>
      </c>
      <c r="AC5772">
        <v>68740.456999999995</v>
      </c>
      <c r="AD5772">
        <v>74987.608999999997</v>
      </c>
    </row>
    <row r="5773" spans="2:30" ht="15" customHeight="1" x14ac:dyDescent="0.45">
      <c r="B5773" t="s">
        <v>419</v>
      </c>
      <c r="C5773" t="s">
        <v>192</v>
      </c>
      <c r="D5773" t="s">
        <v>2224</v>
      </c>
      <c r="E5773">
        <v>0</v>
      </c>
      <c r="F5773" t="s">
        <v>7745</v>
      </c>
      <c r="G5773" t="s">
        <v>422</v>
      </c>
      <c r="H5773" t="s">
        <v>1685</v>
      </c>
      <c r="I5773" t="s">
        <v>1686</v>
      </c>
      <c r="J5773">
        <v>2</v>
      </c>
      <c r="K5773">
        <v>0</v>
      </c>
      <c r="L5773">
        <v>0</v>
      </c>
      <c r="M5773">
        <v>0</v>
      </c>
      <c r="N5773">
        <v>0</v>
      </c>
      <c r="O5773">
        <v>0</v>
      </c>
      <c r="P5773">
        <v>0</v>
      </c>
      <c r="Q5773">
        <v>0</v>
      </c>
      <c r="R5773">
        <v>0</v>
      </c>
      <c r="S5773">
        <v>0</v>
      </c>
      <c r="T5773">
        <v>0</v>
      </c>
      <c r="U5773">
        <v>0</v>
      </c>
      <c r="V5773">
        <v>0</v>
      </c>
      <c r="W5773">
        <v>0</v>
      </c>
      <c r="X5773">
        <v>0</v>
      </c>
      <c r="Y5773">
        <v>0</v>
      </c>
      <c r="Z5773">
        <v>0</v>
      </c>
      <c r="AA5773">
        <v>0</v>
      </c>
      <c r="AB5773">
        <v>0</v>
      </c>
      <c r="AC5773">
        <v>0</v>
      </c>
      <c r="AD5773">
        <v>0</v>
      </c>
    </row>
    <row r="5774" spans="2:30" ht="15" customHeight="1" x14ac:dyDescent="0.45">
      <c r="B5774" t="s">
        <v>419</v>
      </c>
      <c r="C5774" t="s">
        <v>192</v>
      </c>
      <c r="D5774" t="s">
        <v>2225</v>
      </c>
      <c r="E5774">
        <v>0</v>
      </c>
      <c r="F5774" t="s">
        <v>7745</v>
      </c>
      <c r="G5774" t="s">
        <v>422</v>
      </c>
      <c r="H5774" t="s">
        <v>1685</v>
      </c>
      <c r="I5774" t="s">
        <v>1686</v>
      </c>
      <c r="J5774">
        <v>2</v>
      </c>
      <c r="K5774">
        <v>0</v>
      </c>
      <c r="L5774">
        <v>0</v>
      </c>
      <c r="M5774">
        <v>0</v>
      </c>
      <c r="N5774">
        <v>0</v>
      </c>
      <c r="O5774">
        <v>0</v>
      </c>
      <c r="P5774">
        <v>0</v>
      </c>
      <c r="Q5774">
        <v>0</v>
      </c>
      <c r="R5774">
        <v>0</v>
      </c>
      <c r="S5774">
        <v>0</v>
      </c>
      <c r="T5774">
        <v>0</v>
      </c>
      <c r="U5774">
        <v>0</v>
      </c>
      <c r="V5774">
        <v>0</v>
      </c>
      <c r="W5774">
        <v>0</v>
      </c>
      <c r="X5774">
        <v>0</v>
      </c>
      <c r="Y5774">
        <v>0</v>
      </c>
      <c r="Z5774">
        <v>0</v>
      </c>
      <c r="AA5774">
        <v>0</v>
      </c>
      <c r="AB5774">
        <v>0</v>
      </c>
      <c r="AC5774">
        <v>0</v>
      </c>
      <c r="AD5774">
        <v>0</v>
      </c>
    </row>
    <row r="5775" spans="2:30" ht="15" customHeight="1" x14ac:dyDescent="0.45">
      <c r="B5775" t="s">
        <v>419</v>
      </c>
      <c r="C5775" t="s">
        <v>192</v>
      </c>
      <c r="D5775" t="s">
        <v>2226</v>
      </c>
      <c r="E5775" t="s">
        <v>2145</v>
      </c>
      <c r="F5775" t="s">
        <v>7752</v>
      </c>
      <c r="G5775" t="s">
        <v>422</v>
      </c>
      <c r="H5775" t="s">
        <v>1685</v>
      </c>
      <c r="I5775" t="s">
        <v>1686</v>
      </c>
      <c r="J5775">
        <v>2</v>
      </c>
      <c r="K5775">
        <v>2022</v>
      </c>
      <c r="L5775">
        <v>2023</v>
      </c>
      <c r="M5775">
        <v>2024</v>
      </c>
      <c r="N5775">
        <v>2025</v>
      </c>
      <c r="O5775">
        <v>2026</v>
      </c>
      <c r="P5775">
        <v>2027</v>
      </c>
      <c r="Q5775">
        <v>2028</v>
      </c>
      <c r="R5775">
        <v>2029</v>
      </c>
      <c r="S5775">
        <v>2030</v>
      </c>
      <c r="T5775">
        <v>2031</v>
      </c>
      <c r="U5775">
        <v>2032</v>
      </c>
      <c r="V5775">
        <v>2033</v>
      </c>
      <c r="W5775">
        <v>2034</v>
      </c>
      <c r="X5775">
        <v>2035</v>
      </c>
      <c r="Y5775">
        <v>2036</v>
      </c>
      <c r="Z5775">
        <v>2037</v>
      </c>
      <c r="AA5775">
        <v>2038</v>
      </c>
      <c r="AB5775">
        <v>2039</v>
      </c>
      <c r="AC5775">
        <v>2040</v>
      </c>
      <c r="AD5775">
        <v>2041</v>
      </c>
    </row>
    <row r="5776" spans="2:30" ht="15" customHeight="1" x14ac:dyDescent="0.45">
      <c r="B5776" t="s">
        <v>419</v>
      </c>
      <c r="C5776" t="s">
        <v>192</v>
      </c>
      <c r="D5776" t="s">
        <v>2227</v>
      </c>
      <c r="E5776">
        <v>0</v>
      </c>
      <c r="F5776" t="s">
        <v>7745</v>
      </c>
      <c r="G5776" t="s">
        <v>422</v>
      </c>
      <c r="H5776" t="s">
        <v>1685</v>
      </c>
      <c r="I5776" t="s">
        <v>1686</v>
      </c>
      <c r="J5776">
        <v>2</v>
      </c>
      <c r="K5776">
        <v>0</v>
      </c>
      <c r="L5776">
        <v>0</v>
      </c>
      <c r="M5776">
        <v>0</v>
      </c>
      <c r="N5776">
        <v>0</v>
      </c>
      <c r="O5776">
        <v>0</v>
      </c>
      <c r="P5776">
        <v>0</v>
      </c>
      <c r="Q5776">
        <v>0</v>
      </c>
      <c r="R5776">
        <v>0</v>
      </c>
      <c r="S5776">
        <v>0</v>
      </c>
      <c r="T5776">
        <v>0</v>
      </c>
      <c r="U5776">
        <v>0</v>
      </c>
      <c r="V5776">
        <v>0</v>
      </c>
      <c r="W5776">
        <v>0</v>
      </c>
      <c r="X5776">
        <v>0</v>
      </c>
      <c r="Y5776">
        <v>0</v>
      </c>
      <c r="Z5776">
        <v>0</v>
      </c>
      <c r="AA5776">
        <v>0</v>
      </c>
      <c r="AB5776">
        <v>0</v>
      </c>
      <c r="AC5776">
        <v>0</v>
      </c>
      <c r="AD5776">
        <v>0</v>
      </c>
    </row>
    <row r="5777" spans="2:30" ht="15" customHeight="1" x14ac:dyDescent="0.45">
      <c r="B5777" t="s">
        <v>419</v>
      </c>
      <c r="C5777" t="s">
        <v>192</v>
      </c>
      <c r="D5777" t="s">
        <v>2228</v>
      </c>
      <c r="E5777" t="s">
        <v>2229</v>
      </c>
      <c r="F5777" t="s">
        <v>7773</v>
      </c>
      <c r="G5777" t="s">
        <v>422</v>
      </c>
      <c r="H5777" t="s">
        <v>1685</v>
      </c>
      <c r="I5777" t="s">
        <v>1686</v>
      </c>
      <c r="J5777">
        <v>2</v>
      </c>
      <c r="K5777">
        <v>23.399000000000001</v>
      </c>
      <c r="L5777">
        <v>15.864000000000001</v>
      </c>
      <c r="M5777">
        <v>14.744</v>
      </c>
      <c r="N5777">
        <v>13.651999999999999</v>
      </c>
      <c r="O5777">
        <v>13.680999999999999</v>
      </c>
      <c r="P5777">
        <v>13.768000000000001</v>
      </c>
      <c r="Q5777">
        <v>13.727</v>
      </c>
      <c r="R5777">
        <v>13.683</v>
      </c>
      <c r="S5777">
        <v>13.635999999999999</v>
      </c>
      <c r="T5777">
        <v>13.59</v>
      </c>
      <c r="U5777">
        <v>13.59</v>
      </c>
      <c r="V5777">
        <v>13.59</v>
      </c>
      <c r="W5777">
        <v>13.59</v>
      </c>
      <c r="X5777">
        <v>13.59</v>
      </c>
      <c r="Y5777">
        <v>13.59</v>
      </c>
      <c r="Z5777">
        <v>13.59</v>
      </c>
      <c r="AA5777">
        <v>13.59</v>
      </c>
      <c r="AB5777">
        <v>13.59</v>
      </c>
      <c r="AC5777">
        <v>13.59</v>
      </c>
      <c r="AD5777">
        <v>13.59</v>
      </c>
    </row>
    <row r="5778" spans="2:30" ht="15" customHeight="1" x14ac:dyDescent="0.45">
      <c r="B5778" t="s">
        <v>419</v>
      </c>
      <c r="C5778" t="s">
        <v>192</v>
      </c>
      <c r="D5778" t="s">
        <v>2231</v>
      </c>
      <c r="E5778">
        <v>0</v>
      </c>
      <c r="F5778" t="s">
        <v>7745</v>
      </c>
      <c r="G5778" t="s">
        <v>422</v>
      </c>
      <c r="H5778" t="s">
        <v>1685</v>
      </c>
      <c r="I5778" t="s">
        <v>1686</v>
      </c>
      <c r="J5778">
        <v>2</v>
      </c>
      <c r="K5778">
        <v>0</v>
      </c>
      <c r="L5778">
        <v>0</v>
      </c>
      <c r="M5778">
        <v>0</v>
      </c>
      <c r="N5778">
        <v>0</v>
      </c>
      <c r="O5778">
        <v>0</v>
      </c>
      <c r="P5778">
        <v>0</v>
      </c>
      <c r="Q5778">
        <v>0</v>
      </c>
      <c r="R5778">
        <v>0</v>
      </c>
      <c r="S5778">
        <v>0</v>
      </c>
      <c r="T5778">
        <v>0</v>
      </c>
      <c r="U5778">
        <v>0</v>
      </c>
      <c r="V5778">
        <v>0</v>
      </c>
      <c r="W5778">
        <v>0</v>
      </c>
      <c r="X5778">
        <v>0</v>
      </c>
      <c r="Y5778">
        <v>0</v>
      </c>
      <c r="Z5778">
        <v>0</v>
      </c>
      <c r="AA5778">
        <v>0</v>
      </c>
      <c r="AB5778">
        <v>0</v>
      </c>
      <c r="AC5778">
        <v>0</v>
      </c>
      <c r="AD5778">
        <v>0</v>
      </c>
    </row>
    <row r="5779" spans="2:30" ht="15" customHeight="1" x14ac:dyDescent="0.45">
      <c r="B5779" t="s">
        <v>419</v>
      </c>
      <c r="C5779" t="s">
        <v>192</v>
      </c>
      <c r="D5779" t="s">
        <v>2232</v>
      </c>
      <c r="E5779">
        <v>0</v>
      </c>
      <c r="F5779" t="s">
        <v>7745</v>
      </c>
      <c r="G5779" t="s">
        <v>422</v>
      </c>
      <c r="H5779" t="s">
        <v>1685</v>
      </c>
      <c r="I5779" t="s">
        <v>1686</v>
      </c>
      <c r="J5779">
        <v>2</v>
      </c>
      <c r="K5779">
        <v>0</v>
      </c>
      <c r="L5779">
        <v>0</v>
      </c>
      <c r="M5779">
        <v>0</v>
      </c>
      <c r="N5779">
        <v>0</v>
      </c>
      <c r="O5779">
        <v>0</v>
      </c>
      <c r="P5779">
        <v>0</v>
      </c>
      <c r="Q5779">
        <v>0</v>
      </c>
      <c r="R5779">
        <v>0</v>
      </c>
      <c r="S5779">
        <v>0</v>
      </c>
      <c r="T5779">
        <v>0</v>
      </c>
      <c r="U5779">
        <v>0</v>
      </c>
      <c r="V5779">
        <v>0</v>
      </c>
      <c r="W5779">
        <v>0</v>
      </c>
      <c r="X5779">
        <v>0</v>
      </c>
      <c r="Y5779">
        <v>0</v>
      </c>
      <c r="Z5779">
        <v>0</v>
      </c>
      <c r="AA5779">
        <v>0</v>
      </c>
      <c r="AB5779">
        <v>0</v>
      </c>
      <c r="AC5779">
        <v>0</v>
      </c>
      <c r="AD5779">
        <v>0</v>
      </c>
    </row>
    <row r="5780" spans="2:30" ht="15" customHeight="1" x14ac:dyDescent="0.45">
      <c r="B5780" t="s">
        <v>419</v>
      </c>
      <c r="C5780" t="s">
        <v>192</v>
      </c>
      <c r="D5780" t="s">
        <v>2233</v>
      </c>
      <c r="E5780">
        <v>0</v>
      </c>
      <c r="F5780" t="s">
        <v>7745</v>
      </c>
      <c r="G5780" t="s">
        <v>422</v>
      </c>
      <c r="H5780" t="s">
        <v>1685</v>
      </c>
      <c r="I5780" t="s">
        <v>1686</v>
      </c>
      <c r="J5780">
        <v>2</v>
      </c>
      <c r="K5780">
        <v>0</v>
      </c>
      <c r="L5780">
        <v>0</v>
      </c>
      <c r="M5780">
        <v>0</v>
      </c>
      <c r="N5780">
        <v>0</v>
      </c>
      <c r="O5780">
        <v>0</v>
      </c>
      <c r="P5780">
        <v>0</v>
      </c>
      <c r="Q5780">
        <v>0</v>
      </c>
      <c r="R5780">
        <v>0</v>
      </c>
      <c r="S5780">
        <v>0</v>
      </c>
      <c r="T5780">
        <v>0</v>
      </c>
      <c r="U5780">
        <v>0</v>
      </c>
      <c r="V5780">
        <v>0</v>
      </c>
      <c r="W5780">
        <v>0</v>
      </c>
      <c r="X5780">
        <v>0</v>
      </c>
      <c r="Y5780">
        <v>0</v>
      </c>
      <c r="Z5780">
        <v>0</v>
      </c>
      <c r="AA5780">
        <v>0</v>
      </c>
      <c r="AB5780">
        <v>0</v>
      </c>
      <c r="AC5780">
        <v>0</v>
      </c>
      <c r="AD5780">
        <v>0</v>
      </c>
    </row>
    <row r="5781" spans="2:30" ht="15" customHeight="1" x14ac:dyDescent="0.45">
      <c r="B5781" t="s">
        <v>419</v>
      </c>
      <c r="C5781" t="s">
        <v>192</v>
      </c>
      <c r="D5781" t="s">
        <v>2234</v>
      </c>
      <c r="E5781">
        <v>0</v>
      </c>
      <c r="F5781" t="s">
        <v>7745</v>
      </c>
      <c r="G5781" t="s">
        <v>422</v>
      </c>
      <c r="H5781" t="s">
        <v>1685</v>
      </c>
      <c r="I5781" t="s">
        <v>1686</v>
      </c>
      <c r="J5781">
        <v>2</v>
      </c>
      <c r="K5781">
        <v>0</v>
      </c>
      <c r="L5781">
        <v>1</v>
      </c>
      <c r="M5781">
        <v>1</v>
      </c>
      <c r="N5781">
        <v>1</v>
      </c>
      <c r="O5781">
        <v>1</v>
      </c>
      <c r="P5781">
        <v>1</v>
      </c>
      <c r="Q5781">
        <v>1</v>
      </c>
      <c r="R5781">
        <v>1</v>
      </c>
      <c r="S5781">
        <v>1</v>
      </c>
      <c r="T5781">
        <v>1</v>
      </c>
      <c r="U5781">
        <v>1</v>
      </c>
      <c r="V5781">
        <v>1</v>
      </c>
      <c r="W5781">
        <v>1</v>
      </c>
      <c r="X5781">
        <v>1</v>
      </c>
      <c r="Y5781">
        <v>1</v>
      </c>
      <c r="Z5781">
        <v>1</v>
      </c>
      <c r="AA5781">
        <v>1</v>
      </c>
      <c r="AB5781">
        <v>1</v>
      </c>
      <c r="AC5781">
        <v>1</v>
      </c>
      <c r="AD5781">
        <v>1</v>
      </c>
    </row>
    <row r="5782" spans="2:30" ht="15" customHeight="1" x14ac:dyDescent="0.45">
      <c r="B5782" t="s">
        <v>419</v>
      </c>
      <c r="C5782" t="s">
        <v>192</v>
      </c>
      <c r="D5782" t="s">
        <v>2235</v>
      </c>
      <c r="E5782">
        <v>0</v>
      </c>
      <c r="F5782" t="s">
        <v>7745</v>
      </c>
      <c r="G5782" t="s">
        <v>422</v>
      </c>
      <c r="H5782" t="s">
        <v>1685</v>
      </c>
      <c r="I5782" t="s">
        <v>1686</v>
      </c>
      <c r="J5782">
        <v>2</v>
      </c>
      <c r="K5782">
        <v>0</v>
      </c>
      <c r="L5782">
        <v>0</v>
      </c>
      <c r="M5782">
        <v>0</v>
      </c>
      <c r="N5782">
        <v>0</v>
      </c>
      <c r="O5782">
        <v>0</v>
      </c>
      <c r="P5782">
        <v>0</v>
      </c>
      <c r="Q5782">
        <v>0</v>
      </c>
      <c r="R5782">
        <v>0</v>
      </c>
      <c r="S5782">
        <v>0</v>
      </c>
      <c r="T5782">
        <v>0</v>
      </c>
      <c r="U5782">
        <v>0</v>
      </c>
      <c r="V5782">
        <v>0</v>
      </c>
      <c r="W5782">
        <v>0</v>
      </c>
      <c r="X5782">
        <v>0</v>
      </c>
      <c r="Y5782">
        <v>0</v>
      </c>
      <c r="Z5782">
        <v>0</v>
      </c>
      <c r="AA5782">
        <v>0</v>
      </c>
      <c r="AB5782">
        <v>0</v>
      </c>
      <c r="AC5782">
        <v>0</v>
      </c>
      <c r="AD5782">
        <v>0</v>
      </c>
    </row>
    <row r="5783" spans="2:30" ht="15" customHeight="1" x14ac:dyDescent="0.45">
      <c r="B5783" t="s">
        <v>419</v>
      </c>
      <c r="C5783" t="s">
        <v>192</v>
      </c>
      <c r="D5783" t="s">
        <v>2236</v>
      </c>
      <c r="E5783">
        <v>0</v>
      </c>
      <c r="F5783" t="s">
        <v>7745</v>
      </c>
      <c r="G5783" t="s">
        <v>422</v>
      </c>
      <c r="H5783" t="s">
        <v>1685</v>
      </c>
      <c r="I5783" t="s">
        <v>1686</v>
      </c>
      <c r="J5783">
        <v>2</v>
      </c>
      <c r="K5783">
        <v>0</v>
      </c>
      <c r="L5783">
        <v>0</v>
      </c>
      <c r="M5783">
        <v>0</v>
      </c>
      <c r="N5783">
        <v>0</v>
      </c>
      <c r="O5783">
        <v>0</v>
      </c>
      <c r="P5783">
        <v>0</v>
      </c>
      <c r="Q5783">
        <v>0</v>
      </c>
      <c r="R5783">
        <v>0</v>
      </c>
      <c r="S5783">
        <v>0</v>
      </c>
      <c r="T5783">
        <v>0</v>
      </c>
      <c r="U5783">
        <v>0</v>
      </c>
      <c r="V5783">
        <v>0</v>
      </c>
      <c r="W5783">
        <v>0</v>
      </c>
      <c r="X5783">
        <v>0</v>
      </c>
      <c r="Y5783">
        <v>0</v>
      </c>
      <c r="Z5783">
        <v>0</v>
      </c>
      <c r="AA5783">
        <v>0</v>
      </c>
      <c r="AB5783">
        <v>0</v>
      </c>
      <c r="AC5783">
        <v>0</v>
      </c>
      <c r="AD5783">
        <v>0</v>
      </c>
    </row>
    <row r="5784" spans="2:30" ht="15" customHeight="1" x14ac:dyDescent="0.45">
      <c r="B5784" t="s">
        <v>419</v>
      </c>
      <c r="C5784" t="s">
        <v>192</v>
      </c>
      <c r="D5784" t="s">
        <v>2237</v>
      </c>
      <c r="E5784">
        <v>0</v>
      </c>
      <c r="F5784" t="s">
        <v>7745</v>
      </c>
      <c r="G5784" t="s">
        <v>422</v>
      </c>
      <c r="H5784" t="s">
        <v>1685</v>
      </c>
      <c r="I5784" t="s">
        <v>1686</v>
      </c>
      <c r="J5784">
        <v>2</v>
      </c>
      <c r="K5784">
        <v>0</v>
      </c>
      <c r="L5784">
        <v>0</v>
      </c>
      <c r="M5784">
        <v>0</v>
      </c>
      <c r="N5784">
        <v>0</v>
      </c>
      <c r="O5784">
        <v>0</v>
      </c>
      <c r="P5784">
        <v>0</v>
      </c>
      <c r="Q5784">
        <v>0</v>
      </c>
      <c r="R5784">
        <v>0</v>
      </c>
      <c r="S5784">
        <v>0</v>
      </c>
      <c r="T5784">
        <v>0</v>
      </c>
      <c r="U5784">
        <v>0</v>
      </c>
      <c r="V5784">
        <v>0</v>
      </c>
      <c r="W5784">
        <v>0</v>
      </c>
      <c r="X5784">
        <v>0</v>
      </c>
      <c r="Y5784">
        <v>0</v>
      </c>
      <c r="Z5784">
        <v>0</v>
      </c>
      <c r="AA5784">
        <v>0</v>
      </c>
      <c r="AB5784">
        <v>0</v>
      </c>
      <c r="AC5784">
        <v>0</v>
      </c>
      <c r="AD5784">
        <v>0</v>
      </c>
    </row>
    <row r="5785" spans="2:30" ht="15" customHeight="1" x14ac:dyDescent="0.45">
      <c r="B5785" t="s">
        <v>419</v>
      </c>
      <c r="C5785" t="s">
        <v>192</v>
      </c>
      <c r="D5785" t="s">
        <v>2238</v>
      </c>
      <c r="E5785">
        <v>0</v>
      </c>
      <c r="F5785" t="s">
        <v>7745</v>
      </c>
      <c r="G5785" t="s">
        <v>422</v>
      </c>
      <c r="H5785" t="s">
        <v>1685</v>
      </c>
      <c r="I5785" t="s">
        <v>1686</v>
      </c>
      <c r="J5785">
        <v>2</v>
      </c>
      <c r="K5785">
        <v>0</v>
      </c>
      <c r="L5785">
        <v>0</v>
      </c>
      <c r="M5785">
        <v>0</v>
      </c>
      <c r="N5785">
        <v>0</v>
      </c>
      <c r="O5785">
        <v>0</v>
      </c>
      <c r="P5785">
        <v>0</v>
      </c>
      <c r="Q5785">
        <v>0</v>
      </c>
      <c r="R5785">
        <v>0</v>
      </c>
      <c r="S5785">
        <v>0</v>
      </c>
      <c r="T5785">
        <v>0</v>
      </c>
      <c r="U5785">
        <v>0</v>
      </c>
      <c r="V5785">
        <v>0</v>
      </c>
      <c r="W5785">
        <v>0</v>
      </c>
      <c r="X5785">
        <v>0</v>
      </c>
      <c r="Y5785">
        <v>0</v>
      </c>
      <c r="Z5785">
        <v>0</v>
      </c>
      <c r="AA5785">
        <v>0</v>
      </c>
      <c r="AB5785">
        <v>0</v>
      </c>
      <c r="AC5785">
        <v>0</v>
      </c>
      <c r="AD5785">
        <v>0</v>
      </c>
    </row>
    <row r="5786" spans="2:30" ht="15" customHeight="1" x14ac:dyDescent="0.45">
      <c r="B5786" t="s">
        <v>419</v>
      </c>
      <c r="C5786" t="s">
        <v>192</v>
      </c>
      <c r="D5786" t="s">
        <v>2239</v>
      </c>
      <c r="E5786">
        <v>0</v>
      </c>
      <c r="F5786" t="s">
        <v>7745</v>
      </c>
      <c r="G5786" t="s">
        <v>422</v>
      </c>
      <c r="H5786" t="s">
        <v>1685</v>
      </c>
      <c r="I5786" t="s">
        <v>1686</v>
      </c>
      <c r="J5786">
        <v>2</v>
      </c>
      <c r="K5786">
        <v>0</v>
      </c>
      <c r="L5786">
        <v>0</v>
      </c>
      <c r="M5786">
        <v>0</v>
      </c>
      <c r="N5786">
        <v>0</v>
      </c>
      <c r="O5786">
        <v>0</v>
      </c>
      <c r="P5786">
        <v>0</v>
      </c>
      <c r="Q5786">
        <v>0</v>
      </c>
      <c r="R5786">
        <v>0</v>
      </c>
      <c r="S5786">
        <v>0</v>
      </c>
      <c r="T5786">
        <v>0</v>
      </c>
      <c r="U5786">
        <v>0</v>
      </c>
      <c r="V5786">
        <v>0</v>
      </c>
      <c r="W5786">
        <v>0</v>
      </c>
      <c r="X5786">
        <v>0</v>
      </c>
      <c r="Y5786">
        <v>0</v>
      </c>
      <c r="Z5786">
        <v>0</v>
      </c>
      <c r="AA5786">
        <v>0</v>
      </c>
      <c r="AB5786">
        <v>0</v>
      </c>
      <c r="AC5786">
        <v>0</v>
      </c>
      <c r="AD5786">
        <v>0</v>
      </c>
    </row>
    <row r="5787" spans="2:30" ht="15" customHeight="1" x14ac:dyDescent="0.45">
      <c r="B5787" t="s">
        <v>419</v>
      </c>
      <c r="C5787" t="s">
        <v>192</v>
      </c>
      <c r="D5787" t="s">
        <v>2240</v>
      </c>
      <c r="E5787">
        <v>0</v>
      </c>
      <c r="F5787" t="s">
        <v>7745</v>
      </c>
      <c r="G5787" t="s">
        <v>422</v>
      </c>
      <c r="H5787" t="s">
        <v>1685</v>
      </c>
      <c r="I5787" t="s">
        <v>1686</v>
      </c>
      <c r="J5787">
        <v>2</v>
      </c>
      <c r="K5787">
        <v>0</v>
      </c>
      <c r="L5787">
        <v>1</v>
      </c>
      <c r="M5787">
        <v>1</v>
      </c>
      <c r="N5787">
        <v>1</v>
      </c>
      <c r="O5787">
        <v>1</v>
      </c>
      <c r="P5787">
        <v>1</v>
      </c>
      <c r="Q5787">
        <v>1</v>
      </c>
      <c r="R5787">
        <v>1</v>
      </c>
      <c r="S5787">
        <v>1</v>
      </c>
      <c r="T5787">
        <v>1</v>
      </c>
      <c r="U5787">
        <v>1</v>
      </c>
      <c r="V5787">
        <v>1</v>
      </c>
      <c r="W5787">
        <v>1</v>
      </c>
      <c r="X5787">
        <v>1</v>
      </c>
      <c r="Y5787">
        <v>1</v>
      </c>
      <c r="Z5787">
        <v>1</v>
      </c>
      <c r="AA5787">
        <v>1</v>
      </c>
      <c r="AB5787">
        <v>1</v>
      </c>
      <c r="AC5787">
        <v>1</v>
      </c>
      <c r="AD5787">
        <v>1</v>
      </c>
    </row>
    <row r="5788" spans="2:30" ht="15" customHeight="1" x14ac:dyDescent="0.45">
      <c r="B5788" t="s">
        <v>419</v>
      </c>
      <c r="C5788" t="s">
        <v>192</v>
      </c>
      <c r="D5788" t="s">
        <v>2241</v>
      </c>
      <c r="E5788" t="s">
        <v>2242</v>
      </c>
      <c r="F5788" t="s">
        <v>7774</v>
      </c>
      <c r="G5788" t="s">
        <v>422</v>
      </c>
      <c r="H5788" t="s">
        <v>1685</v>
      </c>
      <c r="I5788" t="s">
        <v>1686</v>
      </c>
      <c r="J5788">
        <v>2</v>
      </c>
      <c r="K5788">
        <v>33.051000000000002</v>
      </c>
      <c r="L5788">
        <v>26.300999999999998</v>
      </c>
      <c r="M5788">
        <v>23.175999999999998</v>
      </c>
      <c r="N5788">
        <v>15</v>
      </c>
      <c r="O5788">
        <v>15</v>
      </c>
      <c r="P5788">
        <v>15</v>
      </c>
      <c r="Q5788">
        <v>15</v>
      </c>
      <c r="R5788">
        <v>15</v>
      </c>
      <c r="S5788">
        <v>15</v>
      </c>
      <c r="T5788">
        <v>15</v>
      </c>
      <c r="U5788">
        <v>15</v>
      </c>
      <c r="V5788">
        <v>15</v>
      </c>
      <c r="W5788">
        <v>15</v>
      </c>
      <c r="X5788">
        <v>15</v>
      </c>
      <c r="Y5788">
        <v>15</v>
      </c>
      <c r="Z5788">
        <v>15</v>
      </c>
      <c r="AA5788">
        <v>15</v>
      </c>
      <c r="AB5788">
        <v>15</v>
      </c>
      <c r="AC5788">
        <v>15</v>
      </c>
      <c r="AD5788">
        <v>15</v>
      </c>
    </row>
    <row r="5789" spans="2:30" ht="15" customHeight="1" x14ac:dyDescent="0.45">
      <c r="B5789" t="s">
        <v>419</v>
      </c>
      <c r="C5789" t="s">
        <v>192</v>
      </c>
      <c r="D5789" t="s">
        <v>2244</v>
      </c>
      <c r="E5789" t="s">
        <v>2245</v>
      </c>
      <c r="F5789" t="s">
        <v>7775</v>
      </c>
      <c r="G5789" t="s">
        <v>422</v>
      </c>
      <c r="H5789" t="s">
        <v>1685</v>
      </c>
      <c r="I5789" t="s">
        <v>1686</v>
      </c>
      <c r="J5789">
        <v>2</v>
      </c>
      <c r="K5789">
        <v>14.471</v>
      </c>
      <c r="L5789">
        <v>14.471</v>
      </c>
      <c r="M5789">
        <v>14.476000000000001</v>
      </c>
      <c r="N5789">
        <v>14.476000000000001</v>
      </c>
      <c r="O5789">
        <v>14.476000000000001</v>
      </c>
      <c r="P5789">
        <v>14.476000000000001</v>
      </c>
      <c r="Q5789">
        <v>14.476000000000001</v>
      </c>
      <c r="R5789">
        <v>14.476000000000001</v>
      </c>
      <c r="S5789">
        <v>14.476000000000001</v>
      </c>
      <c r="T5789">
        <v>14.476000000000001</v>
      </c>
      <c r="U5789">
        <v>14.476000000000001</v>
      </c>
      <c r="V5789">
        <v>14.476000000000001</v>
      </c>
      <c r="W5789">
        <v>14.476000000000001</v>
      </c>
      <c r="X5789">
        <v>14.476000000000001</v>
      </c>
      <c r="Y5789">
        <v>14.476000000000001</v>
      </c>
      <c r="Z5789">
        <v>14.476000000000001</v>
      </c>
      <c r="AA5789">
        <v>14.476000000000001</v>
      </c>
      <c r="AB5789">
        <v>14.476000000000001</v>
      </c>
      <c r="AC5789">
        <v>14.476000000000001</v>
      </c>
      <c r="AD5789">
        <v>14.476000000000001</v>
      </c>
    </row>
    <row r="5790" spans="2:30" ht="15" customHeight="1" x14ac:dyDescent="0.45">
      <c r="B5790" t="s">
        <v>419</v>
      </c>
      <c r="C5790" t="s">
        <v>192</v>
      </c>
      <c r="D5790" t="s">
        <v>2247</v>
      </c>
      <c r="E5790" t="s">
        <v>2248</v>
      </c>
      <c r="F5790" t="s">
        <v>7776</v>
      </c>
      <c r="G5790" t="s">
        <v>422</v>
      </c>
      <c r="H5790" t="s">
        <v>1685</v>
      </c>
      <c r="I5790" t="s">
        <v>1686</v>
      </c>
      <c r="J5790">
        <v>2</v>
      </c>
      <c r="K5790">
        <v>0.14399999999999999</v>
      </c>
      <c r="L5790">
        <v>0.14000000000000001</v>
      </c>
      <c r="M5790">
        <v>0.13400000000000001</v>
      </c>
      <c r="N5790">
        <v>0.13200000000000001</v>
      </c>
      <c r="O5790">
        <v>0.129</v>
      </c>
      <c r="P5790">
        <v>0.126</v>
      </c>
      <c r="Q5790">
        <v>0.122</v>
      </c>
      <c r="R5790">
        <v>0.11799999999999999</v>
      </c>
      <c r="S5790">
        <v>0.114</v>
      </c>
      <c r="T5790">
        <v>0.113</v>
      </c>
      <c r="U5790">
        <v>0.112</v>
      </c>
      <c r="V5790">
        <v>0.111</v>
      </c>
      <c r="W5790">
        <v>0.111</v>
      </c>
      <c r="X5790">
        <v>0.11</v>
      </c>
      <c r="Y5790">
        <v>0.109</v>
      </c>
      <c r="Z5790">
        <v>0.107</v>
      </c>
      <c r="AA5790">
        <v>0.107</v>
      </c>
      <c r="AB5790">
        <v>0.104</v>
      </c>
      <c r="AC5790">
        <v>0.10199999999999999</v>
      </c>
      <c r="AD5790">
        <v>0.1</v>
      </c>
    </row>
    <row r="5791" spans="2:30" ht="15" customHeight="1" x14ac:dyDescent="0.45">
      <c r="B5791" t="s">
        <v>419</v>
      </c>
      <c r="C5791" t="s">
        <v>192</v>
      </c>
      <c r="D5791" t="s">
        <v>2250</v>
      </c>
      <c r="E5791">
        <v>0</v>
      </c>
      <c r="F5791" t="s">
        <v>7745</v>
      </c>
      <c r="G5791" t="s">
        <v>422</v>
      </c>
      <c r="H5791" t="s">
        <v>1685</v>
      </c>
      <c r="I5791" t="s">
        <v>1686</v>
      </c>
      <c r="J5791">
        <v>2</v>
      </c>
      <c r="K5791">
        <v>0</v>
      </c>
      <c r="L5791">
        <v>0</v>
      </c>
      <c r="M5791">
        <v>0</v>
      </c>
      <c r="N5791">
        <v>0</v>
      </c>
      <c r="O5791">
        <v>0</v>
      </c>
      <c r="P5791">
        <v>0</v>
      </c>
      <c r="Q5791">
        <v>0</v>
      </c>
      <c r="R5791">
        <v>0</v>
      </c>
      <c r="S5791">
        <v>0</v>
      </c>
      <c r="T5791">
        <v>0</v>
      </c>
      <c r="U5791">
        <v>0</v>
      </c>
      <c r="V5791">
        <v>0</v>
      </c>
      <c r="W5791">
        <v>0</v>
      </c>
      <c r="X5791">
        <v>0</v>
      </c>
      <c r="Y5791">
        <v>0</v>
      </c>
      <c r="Z5791">
        <v>0</v>
      </c>
      <c r="AA5791">
        <v>0</v>
      </c>
      <c r="AB5791">
        <v>0</v>
      </c>
      <c r="AC5791">
        <v>0</v>
      </c>
      <c r="AD5791">
        <v>0</v>
      </c>
    </row>
    <row r="5792" spans="2:30" ht="15" customHeight="1" x14ac:dyDescent="0.45">
      <c r="B5792" t="s">
        <v>419</v>
      </c>
      <c r="C5792" t="s">
        <v>192</v>
      </c>
      <c r="D5792" t="s">
        <v>2251</v>
      </c>
      <c r="E5792">
        <v>0</v>
      </c>
      <c r="F5792" t="s">
        <v>7745</v>
      </c>
      <c r="G5792" t="s">
        <v>422</v>
      </c>
      <c r="H5792" t="s">
        <v>1685</v>
      </c>
      <c r="I5792" t="s">
        <v>1686</v>
      </c>
      <c r="J5792">
        <v>2</v>
      </c>
      <c r="K5792">
        <v>0</v>
      </c>
      <c r="L5792">
        <v>0</v>
      </c>
      <c r="M5792">
        <v>0</v>
      </c>
      <c r="N5792">
        <v>0</v>
      </c>
      <c r="O5792">
        <v>0</v>
      </c>
      <c r="P5792">
        <v>0</v>
      </c>
      <c r="Q5792">
        <v>0</v>
      </c>
      <c r="R5792">
        <v>0</v>
      </c>
      <c r="S5792">
        <v>0</v>
      </c>
      <c r="T5792">
        <v>0</v>
      </c>
      <c r="U5792">
        <v>0</v>
      </c>
      <c r="V5792">
        <v>0</v>
      </c>
      <c r="W5792">
        <v>0</v>
      </c>
      <c r="X5792">
        <v>0</v>
      </c>
      <c r="Y5792">
        <v>0</v>
      </c>
      <c r="Z5792">
        <v>0</v>
      </c>
      <c r="AA5792">
        <v>0</v>
      </c>
      <c r="AB5792">
        <v>0</v>
      </c>
      <c r="AC5792">
        <v>0</v>
      </c>
      <c r="AD5792">
        <v>0</v>
      </c>
    </row>
    <row r="5793" spans="2:30" ht="15" customHeight="1" x14ac:dyDescent="0.45">
      <c r="B5793" t="s">
        <v>419</v>
      </c>
      <c r="C5793" t="s">
        <v>192</v>
      </c>
      <c r="D5793" t="s">
        <v>2252</v>
      </c>
      <c r="E5793" t="s">
        <v>2253</v>
      </c>
      <c r="F5793" t="s">
        <v>7777</v>
      </c>
      <c r="G5793" t="s">
        <v>422</v>
      </c>
      <c r="H5793" t="s">
        <v>1685</v>
      </c>
      <c r="I5793" t="s">
        <v>1686</v>
      </c>
      <c r="J5793">
        <v>2</v>
      </c>
      <c r="K5793">
        <v>0</v>
      </c>
      <c r="L5793">
        <v>0</v>
      </c>
      <c r="M5793">
        <v>0</v>
      </c>
      <c r="N5793">
        <v>0</v>
      </c>
      <c r="O5793">
        <v>0</v>
      </c>
      <c r="P5793">
        <v>0</v>
      </c>
      <c r="Q5793">
        <v>0</v>
      </c>
      <c r="R5793">
        <v>0</v>
      </c>
      <c r="S5793">
        <v>0</v>
      </c>
      <c r="T5793">
        <v>0</v>
      </c>
      <c r="U5793">
        <v>0</v>
      </c>
      <c r="V5793">
        <v>0</v>
      </c>
      <c r="W5793">
        <v>0</v>
      </c>
      <c r="X5793">
        <v>0</v>
      </c>
      <c r="Y5793">
        <v>0</v>
      </c>
      <c r="Z5793">
        <v>0</v>
      </c>
      <c r="AA5793">
        <v>0</v>
      </c>
      <c r="AB5793">
        <v>0</v>
      </c>
      <c r="AC5793">
        <v>0</v>
      </c>
      <c r="AD5793">
        <v>0</v>
      </c>
    </row>
    <row r="5794" spans="2:30" ht="15" customHeight="1" x14ac:dyDescent="0.45">
      <c r="B5794" t="s">
        <v>419</v>
      </c>
      <c r="C5794" t="s">
        <v>192</v>
      </c>
      <c r="D5794" t="s">
        <v>2255</v>
      </c>
      <c r="E5794" t="s">
        <v>2256</v>
      </c>
      <c r="F5794" t="s">
        <v>7778</v>
      </c>
      <c r="G5794" t="s">
        <v>422</v>
      </c>
      <c r="H5794" t="s">
        <v>1685</v>
      </c>
      <c r="I5794" t="s">
        <v>1686</v>
      </c>
      <c r="J5794">
        <v>2</v>
      </c>
      <c r="K5794">
        <v>0</v>
      </c>
      <c r="L5794">
        <v>0</v>
      </c>
      <c r="M5794">
        <v>0</v>
      </c>
      <c r="N5794">
        <v>0</v>
      </c>
      <c r="O5794">
        <v>0</v>
      </c>
      <c r="P5794">
        <v>0</v>
      </c>
      <c r="Q5794">
        <v>0</v>
      </c>
      <c r="R5794">
        <v>0</v>
      </c>
      <c r="S5794">
        <v>0</v>
      </c>
      <c r="T5794">
        <v>0</v>
      </c>
      <c r="U5794">
        <v>0</v>
      </c>
      <c r="V5794">
        <v>0</v>
      </c>
      <c r="W5794">
        <v>0</v>
      </c>
      <c r="X5794">
        <v>0</v>
      </c>
      <c r="Y5794">
        <v>0</v>
      </c>
      <c r="Z5794">
        <v>0</v>
      </c>
      <c r="AA5794">
        <v>0</v>
      </c>
      <c r="AB5794">
        <v>0</v>
      </c>
      <c r="AC5794">
        <v>0</v>
      </c>
      <c r="AD5794">
        <v>0</v>
      </c>
    </row>
    <row r="5795" spans="2:30" ht="15" customHeight="1" x14ac:dyDescent="0.45">
      <c r="B5795" t="s">
        <v>419</v>
      </c>
      <c r="C5795" t="s">
        <v>192</v>
      </c>
      <c r="D5795" t="s">
        <v>2258</v>
      </c>
      <c r="E5795" t="s">
        <v>2259</v>
      </c>
      <c r="F5795" t="s">
        <v>7779</v>
      </c>
      <c r="G5795" t="s">
        <v>422</v>
      </c>
      <c r="H5795" t="s">
        <v>1685</v>
      </c>
      <c r="I5795" t="s">
        <v>1686</v>
      </c>
      <c r="J5795">
        <v>2</v>
      </c>
      <c r="K5795">
        <v>0</v>
      </c>
      <c r="L5795">
        <v>0</v>
      </c>
      <c r="M5795">
        <v>0</v>
      </c>
      <c r="N5795">
        <v>0</v>
      </c>
      <c r="O5795">
        <v>0</v>
      </c>
      <c r="P5795">
        <v>0</v>
      </c>
      <c r="Q5795">
        <v>0</v>
      </c>
      <c r="R5795">
        <v>0</v>
      </c>
      <c r="S5795">
        <v>0</v>
      </c>
      <c r="T5795">
        <v>0</v>
      </c>
      <c r="U5795">
        <v>0</v>
      </c>
      <c r="V5795">
        <v>0</v>
      </c>
      <c r="W5795">
        <v>0</v>
      </c>
      <c r="X5795">
        <v>0</v>
      </c>
      <c r="Y5795">
        <v>0</v>
      </c>
      <c r="Z5795">
        <v>0</v>
      </c>
      <c r="AA5795">
        <v>0</v>
      </c>
      <c r="AB5795">
        <v>0</v>
      </c>
      <c r="AC5795">
        <v>0</v>
      </c>
      <c r="AD5795">
        <v>0</v>
      </c>
    </row>
    <row r="5796" spans="2:30" ht="15" customHeight="1" x14ac:dyDescent="0.45">
      <c r="B5796" t="s">
        <v>419</v>
      </c>
      <c r="C5796" t="s">
        <v>192</v>
      </c>
      <c r="D5796" t="s">
        <v>2261</v>
      </c>
      <c r="E5796" t="s">
        <v>2262</v>
      </c>
      <c r="F5796" t="s">
        <v>7780</v>
      </c>
      <c r="G5796" t="s">
        <v>422</v>
      </c>
      <c r="H5796" t="s">
        <v>1685</v>
      </c>
      <c r="I5796" t="s">
        <v>1686</v>
      </c>
      <c r="J5796">
        <v>2</v>
      </c>
      <c r="K5796">
        <v>875.27200000000005</v>
      </c>
      <c r="L5796">
        <v>1064.7159999999999</v>
      </c>
      <c r="M5796">
        <v>1332.902</v>
      </c>
      <c r="N5796">
        <v>1360.3309999999999</v>
      </c>
      <c r="O5796">
        <v>1387.0129999999999</v>
      </c>
      <c r="P5796">
        <v>1418.011</v>
      </c>
      <c r="Q5796">
        <v>1454.2339999999999</v>
      </c>
      <c r="R5796">
        <v>1488.787</v>
      </c>
      <c r="S5796">
        <v>1521.0519999999999</v>
      </c>
      <c r="T5796">
        <v>1553.414</v>
      </c>
      <c r="U5796">
        <v>1585.9839999999999</v>
      </c>
      <c r="V5796">
        <v>1618.7539999999999</v>
      </c>
      <c r="W5796">
        <v>1651.7180000000001</v>
      </c>
      <c r="X5796">
        <v>1684.8679999999999</v>
      </c>
      <c r="Y5796">
        <v>1718.1990000000001</v>
      </c>
      <c r="Z5796">
        <v>1751.7</v>
      </c>
      <c r="AA5796">
        <v>1785.364</v>
      </c>
      <c r="AB5796">
        <v>1819.182</v>
      </c>
      <c r="AC5796">
        <v>1853.146</v>
      </c>
      <c r="AD5796">
        <v>1887.249</v>
      </c>
    </row>
    <row r="5797" spans="2:30" ht="15" customHeight="1" x14ac:dyDescent="0.45">
      <c r="B5797" t="s">
        <v>419</v>
      </c>
      <c r="C5797" t="s">
        <v>192</v>
      </c>
      <c r="D5797" t="s">
        <v>2264</v>
      </c>
      <c r="E5797" t="s">
        <v>2265</v>
      </c>
      <c r="F5797" t="s">
        <v>7781</v>
      </c>
      <c r="G5797" t="s">
        <v>422</v>
      </c>
      <c r="H5797" t="s">
        <v>1685</v>
      </c>
      <c r="I5797" t="s">
        <v>1686</v>
      </c>
      <c r="J5797">
        <v>2</v>
      </c>
      <c r="K5797">
        <v>33.051000000000002</v>
      </c>
      <c r="L5797">
        <v>26.300999999999998</v>
      </c>
      <c r="M5797">
        <v>23.175999999999998</v>
      </c>
      <c r="N5797">
        <v>15</v>
      </c>
      <c r="O5797">
        <v>15</v>
      </c>
      <c r="P5797">
        <v>15</v>
      </c>
      <c r="Q5797">
        <v>15</v>
      </c>
      <c r="R5797">
        <v>15</v>
      </c>
      <c r="S5797">
        <v>15</v>
      </c>
      <c r="T5797">
        <v>15</v>
      </c>
      <c r="U5797">
        <v>15</v>
      </c>
      <c r="V5797">
        <v>15</v>
      </c>
      <c r="W5797">
        <v>15</v>
      </c>
      <c r="X5797">
        <v>15</v>
      </c>
      <c r="Y5797">
        <v>15</v>
      </c>
      <c r="Z5797">
        <v>15</v>
      </c>
      <c r="AA5797">
        <v>15</v>
      </c>
      <c r="AB5797">
        <v>15</v>
      </c>
      <c r="AC5797">
        <v>15</v>
      </c>
      <c r="AD5797">
        <v>15</v>
      </c>
    </row>
    <row r="5798" spans="2:30" ht="15" customHeight="1" x14ac:dyDescent="0.45">
      <c r="B5798" t="s">
        <v>419</v>
      </c>
      <c r="C5798" t="s">
        <v>192</v>
      </c>
      <c r="D5798" t="s">
        <v>2267</v>
      </c>
      <c r="E5798" t="s">
        <v>2268</v>
      </c>
      <c r="F5798" t="s">
        <v>7782</v>
      </c>
      <c r="G5798" t="s">
        <v>422</v>
      </c>
      <c r="H5798" t="s">
        <v>1685</v>
      </c>
      <c r="I5798" t="s">
        <v>1686</v>
      </c>
      <c r="J5798">
        <v>2</v>
      </c>
      <c r="K5798">
        <v>14.471</v>
      </c>
      <c r="L5798">
        <v>14.471</v>
      </c>
      <c r="M5798">
        <v>14.476000000000001</v>
      </c>
      <c r="N5798">
        <v>14.476000000000001</v>
      </c>
      <c r="O5798">
        <v>14.476000000000001</v>
      </c>
      <c r="P5798">
        <v>14.476000000000001</v>
      </c>
      <c r="Q5798">
        <v>14.476000000000001</v>
      </c>
      <c r="R5798">
        <v>14.476000000000001</v>
      </c>
      <c r="S5798">
        <v>14.476000000000001</v>
      </c>
      <c r="T5798">
        <v>14.476000000000001</v>
      </c>
      <c r="U5798">
        <v>14.476000000000001</v>
      </c>
      <c r="V5798">
        <v>14.476000000000001</v>
      </c>
      <c r="W5798">
        <v>14.476000000000001</v>
      </c>
      <c r="X5798">
        <v>14.476000000000001</v>
      </c>
      <c r="Y5798">
        <v>14.476000000000001</v>
      </c>
      <c r="Z5798">
        <v>14.476000000000001</v>
      </c>
      <c r="AA5798">
        <v>14.476000000000001</v>
      </c>
      <c r="AB5798">
        <v>14.476000000000001</v>
      </c>
      <c r="AC5798">
        <v>14.476000000000001</v>
      </c>
      <c r="AD5798">
        <v>14.476000000000001</v>
      </c>
    </row>
    <row r="5799" spans="2:30" ht="15" customHeight="1" x14ac:dyDescent="0.45">
      <c r="B5799" t="s">
        <v>419</v>
      </c>
      <c r="C5799" t="s">
        <v>192</v>
      </c>
      <c r="D5799" t="s">
        <v>2270</v>
      </c>
      <c r="E5799" t="s">
        <v>2271</v>
      </c>
      <c r="F5799" t="s">
        <v>7783</v>
      </c>
      <c r="G5799" t="s">
        <v>422</v>
      </c>
      <c r="H5799" t="s">
        <v>1685</v>
      </c>
      <c r="I5799" t="s">
        <v>1686</v>
      </c>
      <c r="J5799">
        <v>2</v>
      </c>
      <c r="K5799">
        <v>0.14399999999999999</v>
      </c>
      <c r="L5799">
        <v>0.14000000000000001</v>
      </c>
      <c r="M5799">
        <v>0.13400000000000001</v>
      </c>
      <c r="N5799">
        <v>0.13200000000000001</v>
      </c>
      <c r="O5799">
        <v>0.129</v>
      </c>
      <c r="P5799">
        <v>0.126</v>
      </c>
      <c r="Q5799">
        <v>0.122</v>
      </c>
      <c r="R5799">
        <v>0.11799999999999999</v>
      </c>
      <c r="S5799">
        <v>0.114</v>
      </c>
      <c r="T5799">
        <v>0.113</v>
      </c>
      <c r="U5799">
        <v>0.112</v>
      </c>
      <c r="V5799">
        <v>0.111</v>
      </c>
      <c r="W5799">
        <v>0.111</v>
      </c>
      <c r="X5799">
        <v>0.11</v>
      </c>
      <c r="Y5799">
        <v>0.109</v>
      </c>
      <c r="Z5799">
        <v>0.107</v>
      </c>
      <c r="AA5799">
        <v>0.107</v>
      </c>
      <c r="AB5799">
        <v>0.104</v>
      </c>
      <c r="AC5799">
        <v>0.10199999999999999</v>
      </c>
      <c r="AD5799">
        <v>0.1</v>
      </c>
    </row>
    <row r="5800" spans="2:30" ht="15" customHeight="1" x14ac:dyDescent="0.45">
      <c r="B5800" t="s">
        <v>419</v>
      </c>
      <c r="C5800" t="s">
        <v>192</v>
      </c>
      <c r="D5800" t="s">
        <v>2273</v>
      </c>
      <c r="E5800">
        <v>0</v>
      </c>
      <c r="F5800" t="s">
        <v>7745</v>
      </c>
      <c r="G5800" t="s">
        <v>422</v>
      </c>
      <c r="H5800" t="s">
        <v>1685</v>
      </c>
      <c r="I5800" t="s">
        <v>1686</v>
      </c>
      <c r="J5800">
        <v>2</v>
      </c>
      <c r="K5800">
        <v>0</v>
      </c>
      <c r="L5800">
        <v>0</v>
      </c>
      <c r="M5800">
        <v>0</v>
      </c>
      <c r="N5800">
        <v>0</v>
      </c>
      <c r="O5800">
        <v>0</v>
      </c>
      <c r="P5800">
        <v>0</v>
      </c>
      <c r="Q5800">
        <v>0</v>
      </c>
      <c r="R5800">
        <v>0</v>
      </c>
      <c r="S5800">
        <v>0</v>
      </c>
      <c r="T5800">
        <v>0</v>
      </c>
      <c r="U5800">
        <v>0</v>
      </c>
      <c r="V5800">
        <v>0</v>
      </c>
      <c r="W5800">
        <v>0</v>
      </c>
      <c r="X5800">
        <v>0</v>
      </c>
      <c r="Y5800">
        <v>0</v>
      </c>
      <c r="Z5800">
        <v>0</v>
      </c>
      <c r="AA5800">
        <v>0</v>
      </c>
      <c r="AB5800">
        <v>0</v>
      </c>
      <c r="AC5800">
        <v>0</v>
      </c>
      <c r="AD5800">
        <v>0</v>
      </c>
    </row>
    <row r="5801" spans="2:30" ht="15" customHeight="1" x14ac:dyDescent="0.45">
      <c r="B5801" t="s">
        <v>419</v>
      </c>
      <c r="C5801" t="s">
        <v>192</v>
      </c>
      <c r="D5801" t="s">
        <v>2274</v>
      </c>
      <c r="E5801">
        <v>0</v>
      </c>
      <c r="F5801" t="s">
        <v>7745</v>
      </c>
      <c r="G5801" t="s">
        <v>422</v>
      </c>
      <c r="H5801" t="s">
        <v>1685</v>
      </c>
      <c r="I5801" t="s">
        <v>1686</v>
      </c>
      <c r="J5801">
        <v>2</v>
      </c>
      <c r="K5801">
        <v>0</v>
      </c>
      <c r="L5801">
        <v>0</v>
      </c>
      <c r="M5801">
        <v>0</v>
      </c>
      <c r="N5801">
        <v>0</v>
      </c>
      <c r="O5801">
        <v>0</v>
      </c>
      <c r="P5801">
        <v>0</v>
      </c>
      <c r="Q5801">
        <v>0</v>
      </c>
      <c r="R5801">
        <v>0</v>
      </c>
      <c r="S5801">
        <v>0</v>
      </c>
      <c r="T5801">
        <v>0</v>
      </c>
      <c r="U5801">
        <v>0</v>
      </c>
      <c r="V5801">
        <v>0</v>
      </c>
      <c r="W5801">
        <v>0</v>
      </c>
      <c r="X5801">
        <v>0</v>
      </c>
      <c r="Y5801">
        <v>0</v>
      </c>
      <c r="Z5801">
        <v>0</v>
      </c>
      <c r="AA5801">
        <v>0</v>
      </c>
      <c r="AB5801">
        <v>0</v>
      </c>
      <c r="AC5801">
        <v>0</v>
      </c>
      <c r="AD5801">
        <v>0</v>
      </c>
    </row>
    <row r="5802" spans="2:30" ht="15" customHeight="1" x14ac:dyDescent="0.45">
      <c r="B5802" t="s">
        <v>419</v>
      </c>
      <c r="C5802" t="s">
        <v>192</v>
      </c>
      <c r="D5802" t="s">
        <v>2275</v>
      </c>
      <c r="E5802" t="s">
        <v>2276</v>
      </c>
      <c r="F5802" t="s">
        <v>7784</v>
      </c>
      <c r="G5802" t="s">
        <v>422</v>
      </c>
      <c r="H5802" t="s">
        <v>1685</v>
      </c>
      <c r="I5802" t="s">
        <v>1686</v>
      </c>
      <c r="J5802">
        <v>2</v>
      </c>
      <c r="K5802">
        <v>0</v>
      </c>
      <c r="L5802">
        <v>0</v>
      </c>
      <c r="M5802">
        <v>0</v>
      </c>
      <c r="N5802">
        <v>0</v>
      </c>
      <c r="O5802">
        <v>0</v>
      </c>
      <c r="P5802">
        <v>0</v>
      </c>
      <c r="Q5802">
        <v>0</v>
      </c>
      <c r="R5802">
        <v>0</v>
      </c>
      <c r="S5802">
        <v>0</v>
      </c>
      <c r="T5802">
        <v>0</v>
      </c>
      <c r="U5802">
        <v>0</v>
      </c>
      <c r="V5802">
        <v>0</v>
      </c>
      <c r="W5802">
        <v>0</v>
      </c>
      <c r="X5802">
        <v>0</v>
      </c>
      <c r="Y5802">
        <v>0</v>
      </c>
      <c r="Z5802">
        <v>0</v>
      </c>
      <c r="AA5802">
        <v>0</v>
      </c>
      <c r="AB5802">
        <v>0</v>
      </c>
      <c r="AC5802">
        <v>0</v>
      </c>
      <c r="AD5802">
        <v>0</v>
      </c>
    </row>
    <row r="5803" spans="2:30" ht="15" customHeight="1" x14ac:dyDescent="0.45">
      <c r="B5803" t="s">
        <v>419</v>
      </c>
      <c r="C5803" t="s">
        <v>192</v>
      </c>
      <c r="D5803" t="s">
        <v>2278</v>
      </c>
      <c r="E5803" t="s">
        <v>2279</v>
      </c>
      <c r="F5803" t="s">
        <v>7785</v>
      </c>
      <c r="G5803" t="s">
        <v>422</v>
      </c>
      <c r="H5803" t="s">
        <v>1685</v>
      </c>
      <c r="I5803" t="s">
        <v>1686</v>
      </c>
      <c r="J5803">
        <v>2</v>
      </c>
      <c r="K5803">
        <v>0</v>
      </c>
      <c r="L5803">
        <v>0</v>
      </c>
      <c r="M5803">
        <v>0</v>
      </c>
      <c r="N5803">
        <v>0</v>
      </c>
      <c r="O5803">
        <v>0</v>
      </c>
      <c r="P5803">
        <v>0</v>
      </c>
      <c r="Q5803">
        <v>0</v>
      </c>
      <c r="R5803">
        <v>0</v>
      </c>
      <c r="S5803">
        <v>0</v>
      </c>
      <c r="T5803">
        <v>0</v>
      </c>
      <c r="U5803">
        <v>0</v>
      </c>
      <c r="V5803">
        <v>0</v>
      </c>
      <c r="W5803">
        <v>0</v>
      </c>
      <c r="X5803">
        <v>0</v>
      </c>
      <c r="Y5803">
        <v>0</v>
      </c>
      <c r="Z5803">
        <v>0</v>
      </c>
      <c r="AA5803">
        <v>0</v>
      </c>
      <c r="AB5803">
        <v>0</v>
      </c>
      <c r="AC5803">
        <v>0</v>
      </c>
      <c r="AD5803">
        <v>0</v>
      </c>
    </row>
    <row r="5804" spans="2:30" ht="15" customHeight="1" x14ac:dyDescent="0.45">
      <c r="B5804" t="s">
        <v>419</v>
      </c>
      <c r="C5804" t="s">
        <v>192</v>
      </c>
      <c r="D5804" t="s">
        <v>2281</v>
      </c>
      <c r="E5804" t="s">
        <v>2282</v>
      </c>
      <c r="F5804" t="s">
        <v>7786</v>
      </c>
      <c r="G5804" t="s">
        <v>422</v>
      </c>
      <c r="H5804" t="s">
        <v>1685</v>
      </c>
      <c r="I5804" t="s">
        <v>1686</v>
      </c>
      <c r="J5804">
        <v>2</v>
      </c>
      <c r="K5804">
        <v>0</v>
      </c>
      <c r="L5804">
        <v>0</v>
      </c>
      <c r="M5804">
        <v>0</v>
      </c>
      <c r="N5804">
        <v>0</v>
      </c>
      <c r="O5804">
        <v>0</v>
      </c>
      <c r="P5804">
        <v>0</v>
      </c>
      <c r="Q5804">
        <v>0</v>
      </c>
      <c r="R5804">
        <v>0</v>
      </c>
      <c r="S5804">
        <v>0</v>
      </c>
      <c r="T5804">
        <v>0</v>
      </c>
      <c r="U5804">
        <v>0</v>
      </c>
      <c r="V5804">
        <v>0</v>
      </c>
      <c r="W5804">
        <v>0</v>
      </c>
      <c r="X5804">
        <v>0</v>
      </c>
      <c r="Y5804">
        <v>0</v>
      </c>
      <c r="Z5804">
        <v>0</v>
      </c>
      <c r="AA5804">
        <v>0</v>
      </c>
      <c r="AB5804">
        <v>0</v>
      </c>
      <c r="AC5804">
        <v>0</v>
      </c>
      <c r="AD5804">
        <v>0</v>
      </c>
    </row>
    <row r="5805" spans="2:30" ht="15" customHeight="1" x14ac:dyDescent="0.45">
      <c r="B5805" t="s">
        <v>419</v>
      </c>
      <c r="C5805" t="s">
        <v>192</v>
      </c>
      <c r="D5805" t="s">
        <v>2284</v>
      </c>
      <c r="E5805" t="s">
        <v>2285</v>
      </c>
      <c r="F5805" t="s">
        <v>7787</v>
      </c>
      <c r="G5805" t="s">
        <v>422</v>
      </c>
      <c r="H5805" t="s">
        <v>1685</v>
      </c>
      <c r="I5805" t="s">
        <v>1686</v>
      </c>
      <c r="J5805">
        <v>2</v>
      </c>
      <c r="K5805">
        <v>0</v>
      </c>
      <c r="L5805">
        <v>0</v>
      </c>
      <c r="M5805">
        <v>0</v>
      </c>
      <c r="N5805">
        <v>0</v>
      </c>
      <c r="O5805">
        <v>0</v>
      </c>
      <c r="P5805">
        <v>0</v>
      </c>
      <c r="Q5805">
        <v>0</v>
      </c>
      <c r="R5805">
        <v>0</v>
      </c>
      <c r="S5805">
        <v>0</v>
      </c>
      <c r="T5805">
        <v>0</v>
      </c>
      <c r="U5805">
        <v>0</v>
      </c>
      <c r="V5805">
        <v>0</v>
      </c>
      <c r="W5805">
        <v>0</v>
      </c>
      <c r="X5805">
        <v>0</v>
      </c>
      <c r="Y5805">
        <v>0</v>
      </c>
      <c r="Z5805">
        <v>0</v>
      </c>
      <c r="AA5805">
        <v>0</v>
      </c>
      <c r="AB5805">
        <v>0</v>
      </c>
      <c r="AC5805">
        <v>0</v>
      </c>
      <c r="AD5805">
        <v>0</v>
      </c>
    </row>
    <row r="5806" spans="2:30" ht="15" customHeight="1" x14ac:dyDescent="0.45">
      <c r="B5806" t="s">
        <v>419</v>
      </c>
      <c r="C5806" t="s">
        <v>192</v>
      </c>
      <c r="D5806" t="s">
        <v>2287</v>
      </c>
      <c r="E5806">
        <v>0</v>
      </c>
      <c r="F5806" t="s">
        <v>7745</v>
      </c>
      <c r="G5806" t="s">
        <v>422</v>
      </c>
      <c r="H5806" t="s">
        <v>1685</v>
      </c>
      <c r="I5806" t="s">
        <v>1686</v>
      </c>
      <c r="J5806">
        <v>2</v>
      </c>
      <c r="K5806">
        <v>0</v>
      </c>
      <c r="L5806">
        <v>0</v>
      </c>
      <c r="M5806">
        <v>0</v>
      </c>
      <c r="N5806">
        <v>0</v>
      </c>
      <c r="O5806">
        <v>0</v>
      </c>
      <c r="P5806">
        <v>0</v>
      </c>
      <c r="Q5806">
        <v>0</v>
      </c>
      <c r="R5806">
        <v>0</v>
      </c>
      <c r="S5806">
        <v>0</v>
      </c>
      <c r="T5806">
        <v>0</v>
      </c>
      <c r="U5806">
        <v>0</v>
      </c>
      <c r="V5806">
        <v>0</v>
      </c>
      <c r="W5806">
        <v>0</v>
      </c>
      <c r="X5806">
        <v>0</v>
      </c>
      <c r="Y5806">
        <v>0</v>
      </c>
      <c r="Z5806">
        <v>0</v>
      </c>
      <c r="AA5806">
        <v>0</v>
      </c>
      <c r="AB5806">
        <v>0</v>
      </c>
      <c r="AC5806">
        <v>0</v>
      </c>
      <c r="AD5806">
        <v>0</v>
      </c>
    </row>
    <row r="5807" spans="2:30" ht="15" customHeight="1" x14ac:dyDescent="0.45">
      <c r="B5807" t="s">
        <v>419</v>
      </c>
      <c r="C5807" t="s">
        <v>192</v>
      </c>
      <c r="D5807" t="s">
        <v>2288</v>
      </c>
      <c r="E5807">
        <v>0</v>
      </c>
      <c r="F5807" t="s">
        <v>7745</v>
      </c>
      <c r="G5807" t="s">
        <v>422</v>
      </c>
      <c r="H5807" t="s">
        <v>1685</v>
      </c>
      <c r="I5807" t="s">
        <v>1686</v>
      </c>
      <c r="J5807">
        <v>2</v>
      </c>
      <c r="K5807">
        <v>7437.8159999999998</v>
      </c>
      <c r="L5807">
        <v>7682.2370000000001</v>
      </c>
      <c r="M5807">
        <v>9461.0640000000003</v>
      </c>
      <c r="N5807">
        <v>9579.5969999999998</v>
      </c>
      <c r="O5807">
        <v>9693.2800000000007</v>
      </c>
      <c r="P5807">
        <v>9828.7630000000008</v>
      </c>
      <c r="Q5807">
        <v>9990.5239999999994</v>
      </c>
      <c r="R5807">
        <v>10142.449000000001</v>
      </c>
      <c r="S5807">
        <v>10281.476000000001</v>
      </c>
      <c r="T5807">
        <v>10420.041999999999</v>
      </c>
      <c r="U5807">
        <v>10558.726000000001</v>
      </c>
      <c r="V5807">
        <v>10697.498</v>
      </c>
      <c r="W5807">
        <v>10836.321</v>
      </c>
      <c r="X5807">
        <v>10975.165000000001</v>
      </c>
      <c r="Y5807">
        <v>11114.004000000001</v>
      </c>
      <c r="Z5807">
        <v>11252.796</v>
      </c>
      <c r="AA5807">
        <v>11391.507</v>
      </c>
      <c r="AB5807">
        <v>11530.094999999999</v>
      </c>
      <c r="AC5807">
        <v>11668.527</v>
      </c>
      <c r="AD5807">
        <v>11806.771000000001</v>
      </c>
    </row>
    <row r="5808" spans="2:30" ht="15" customHeight="1" x14ac:dyDescent="0.45">
      <c r="B5808" t="s">
        <v>419</v>
      </c>
      <c r="C5808" t="s">
        <v>192</v>
      </c>
      <c r="D5808" t="s">
        <v>2289</v>
      </c>
      <c r="E5808">
        <v>0</v>
      </c>
      <c r="F5808" t="s">
        <v>7745</v>
      </c>
      <c r="G5808" t="s">
        <v>422</v>
      </c>
      <c r="H5808" t="s">
        <v>1685</v>
      </c>
      <c r="I5808" t="s">
        <v>1686</v>
      </c>
      <c r="J5808">
        <v>2</v>
      </c>
      <c r="K5808">
        <v>0</v>
      </c>
      <c r="L5808">
        <v>0</v>
      </c>
      <c r="M5808">
        <v>0</v>
      </c>
      <c r="N5808">
        <v>0</v>
      </c>
      <c r="O5808">
        <v>0</v>
      </c>
      <c r="P5808">
        <v>0</v>
      </c>
      <c r="Q5808">
        <v>0</v>
      </c>
      <c r="R5808">
        <v>0</v>
      </c>
      <c r="S5808">
        <v>0</v>
      </c>
      <c r="T5808">
        <v>0</v>
      </c>
      <c r="U5808">
        <v>0</v>
      </c>
      <c r="V5808">
        <v>0</v>
      </c>
      <c r="W5808">
        <v>0</v>
      </c>
      <c r="X5808">
        <v>0</v>
      </c>
      <c r="Y5808">
        <v>0</v>
      </c>
      <c r="Z5808">
        <v>0</v>
      </c>
      <c r="AA5808">
        <v>0</v>
      </c>
      <c r="AB5808">
        <v>0</v>
      </c>
      <c r="AC5808">
        <v>0</v>
      </c>
      <c r="AD5808">
        <v>0</v>
      </c>
    </row>
    <row r="5809" spans="2:30" ht="15" customHeight="1" x14ac:dyDescent="0.45">
      <c r="B5809" t="s">
        <v>419</v>
      </c>
      <c r="C5809" t="s">
        <v>192</v>
      </c>
      <c r="D5809" t="s">
        <v>2290</v>
      </c>
      <c r="E5809">
        <v>0</v>
      </c>
      <c r="F5809" t="s">
        <v>7745</v>
      </c>
      <c r="G5809" t="s">
        <v>422</v>
      </c>
      <c r="H5809" t="s">
        <v>1685</v>
      </c>
      <c r="I5809" t="s">
        <v>1686</v>
      </c>
      <c r="J5809">
        <v>2</v>
      </c>
      <c r="K5809">
        <v>0</v>
      </c>
      <c r="L5809">
        <v>0</v>
      </c>
      <c r="M5809">
        <v>0</v>
      </c>
      <c r="N5809">
        <v>0</v>
      </c>
      <c r="O5809">
        <v>0</v>
      </c>
      <c r="P5809">
        <v>0</v>
      </c>
      <c r="Q5809">
        <v>0</v>
      </c>
      <c r="R5809">
        <v>0</v>
      </c>
      <c r="S5809">
        <v>0</v>
      </c>
      <c r="T5809">
        <v>0</v>
      </c>
      <c r="U5809">
        <v>0</v>
      </c>
      <c r="V5809">
        <v>0</v>
      </c>
      <c r="W5809">
        <v>0</v>
      </c>
      <c r="X5809">
        <v>0</v>
      </c>
      <c r="Y5809">
        <v>0</v>
      </c>
      <c r="Z5809">
        <v>0</v>
      </c>
      <c r="AA5809">
        <v>0</v>
      </c>
      <c r="AB5809">
        <v>0</v>
      </c>
      <c r="AC5809">
        <v>0</v>
      </c>
      <c r="AD5809">
        <v>0</v>
      </c>
    </row>
    <row r="5810" spans="2:30" ht="15" customHeight="1" x14ac:dyDescent="0.45">
      <c r="B5810" t="s">
        <v>419</v>
      </c>
      <c r="C5810" t="s">
        <v>192</v>
      </c>
      <c r="D5810" t="s">
        <v>2291</v>
      </c>
      <c r="E5810">
        <v>0</v>
      </c>
      <c r="F5810" t="s">
        <v>7745</v>
      </c>
      <c r="G5810" t="s">
        <v>422</v>
      </c>
      <c r="H5810" t="s">
        <v>1685</v>
      </c>
      <c r="I5810" t="s">
        <v>1686</v>
      </c>
      <c r="J5810">
        <v>2</v>
      </c>
      <c r="K5810">
        <v>0</v>
      </c>
      <c r="L5810">
        <v>0</v>
      </c>
      <c r="M5810">
        <v>0</v>
      </c>
      <c r="N5810">
        <v>0</v>
      </c>
      <c r="O5810">
        <v>0</v>
      </c>
      <c r="P5810">
        <v>0</v>
      </c>
      <c r="Q5810">
        <v>0</v>
      </c>
      <c r="R5810">
        <v>0</v>
      </c>
      <c r="S5810">
        <v>0</v>
      </c>
      <c r="T5810">
        <v>0</v>
      </c>
      <c r="U5810">
        <v>0</v>
      </c>
      <c r="V5810">
        <v>0</v>
      </c>
      <c r="W5810">
        <v>0</v>
      </c>
      <c r="X5810">
        <v>0</v>
      </c>
      <c r="Y5810">
        <v>0</v>
      </c>
      <c r="Z5810">
        <v>0</v>
      </c>
      <c r="AA5810">
        <v>0</v>
      </c>
      <c r="AB5810">
        <v>0</v>
      </c>
      <c r="AC5810">
        <v>0</v>
      </c>
      <c r="AD5810">
        <v>0</v>
      </c>
    </row>
    <row r="5811" spans="2:30" ht="15" customHeight="1" x14ac:dyDescent="0.45">
      <c r="B5811" t="s">
        <v>419</v>
      </c>
      <c r="C5811" t="s">
        <v>192</v>
      </c>
      <c r="D5811" t="s">
        <v>2292</v>
      </c>
      <c r="E5811" t="s">
        <v>2293</v>
      </c>
      <c r="F5811" t="s">
        <v>7788</v>
      </c>
      <c r="G5811" t="s">
        <v>422</v>
      </c>
      <c r="H5811" t="s">
        <v>1685</v>
      </c>
      <c r="I5811" t="s">
        <v>1686</v>
      </c>
      <c r="J5811">
        <v>2</v>
      </c>
      <c r="K5811">
        <v>0</v>
      </c>
      <c r="L5811">
        <v>0</v>
      </c>
      <c r="M5811">
        <v>0</v>
      </c>
      <c r="N5811">
        <v>0</v>
      </c>
      <c r="O5811">
        <v>0</v>
      </c>
      <c r="P5811">
        <v>0</v>
      </c>
      <c r="Q5811">
        <v>0</v>
      </c>
      <c r="R5811">
        <v>0</v>
      </c>
      <c r="S5811">
        <v>0</v>
      </c>
      <c r="T5811">
        <v>0</v>
      </c>
      <c r="U5811">
        <v>0</v>
      </c>
      <c r="V5811">
        <v>0</v>
      </c>
      <c r="W5811">
        <v>0</v>
      </c>
      <c r="X5811">
        <v>0</v>
      </c>
      <c r="Y5811">
        <v>0</v>
      </c>
      <c r="Z5811">
        <v>0</v>
      </c>
      <c r="AA5811">
        <v>0</v>
      </c>
      <c r="AB5811">
        <v>0</v>
      </c>
      <c r="AC5811">
        <v>0</v>
      </c>
      <c r="AD5811">
        <v>0</v>
      </c>
    </row>
    <row r="5812" spans="2:30" ht="15" customHeight="1" x14ac:dyDescent="0.45">
      <c r="B5812" t="s">
        <v>419</v>
      </c>
      <c r="C5812" t="s">
        <v>192</v>
      </c>
      <c r="D5812" t="s">
        <v>2295</v>
      </c>
      <c r="E5812" t="s">
        <v>2296</v>
      </c>
      <c r="F5812" t="s">
        <v>7789</v>
      </c>
      <c r="G5812" t="s">
        <v>422</v>
      </c>
      <c r="H5812" t="s">
        <v>1685</v>
      </c>
      <c r="I5812" t="s">
        <v>1686</v>
      </c>
      <c r="J5812">
        <v>2</v>
      </c>
      <c r="K5812">
        <v>6562.2219999999998</v>
      </c>
      <c r="L5812">
        <v>6617.1670000000004</v>
      </c>
      <c r="M5812">
        <v>8127.7539999999999</v>
      </c>
      <c r="N5812">
        <v>8218.8449999999993</v>
      </c>
      <c r="O5812">
        <v>8305.8330000000005</v>
      </c>
      <c r="P5812">
        <v>8410.3019999999997</v>
      </c>
      <c r="Q5812">
        <v>8535.8230000000003</v>
      </c>
      <c r="R5812">
        <v>8653.1769999999997</v>
      </c>
      <c r="S5812">
        <v>8759.9230000000007</v>
      </c>
      <c r="T5812">
        <v>8866.11</v>
      </c>
      <c r="U5812">
        <v>8972.2070000000003</v>
      </c>
      <c r="V5812">
        <v>9078.19</v>
      </c>
      <c r="W5812">
        <v>9184.0319999999992</v>
      </c>
      <c r="X5812">
        <v>9289.7070000000003</v>
      </c>
      <c r="Y5812">
        <v>9395.1980000000003</v>
      </c>
      <c r="Z5812">
        <v>9500.4699999999993</v>
      </c>
      <c r="AA5812">
        <v>9605.4969999999994</v>
      </c>
      <c r="AB5812">
        <v>9710.2479999999996</v>
      </c>
      <c r="AC5812">
        <v>9814.6970000000001</v>
      </c>
      <c r="AD5812">
        <v>9918.8189999999995</v>
      </c>
    </row>
    <row r="5813" spans="2:30" ht="15" customHeight="1" x14ac:dyDescent="0.45">
      <c r="B5813" t="s">
        <v>419</v>
      </c>
      <c r="C5813" t="s">
        <v>192</v>
      </c>
      <c r="D5813" t="s">
        <v>2298</v>
      </c>
      <c r="E5813">
        <v>0</v>
      </c>
      <c r="F5813" t="s">
        <v>7745</v>
      </c>
      <c r="G5813" t="s">
        <v>422</v>
      </c>
      <c r="H5813" t="s">
        <v>1685</v>
      </c>
      <c r="I5813" t="s">
        <v>1686</v>
      </c>
      <c r="J5813">
        <v>2</v>
      </c>
      <c r="K5813">
        <v>7437.8159999999998</v>
      </c>
      <c r="L5813">
        <v>7682.2370000000001</v>
      </c>
      <c r="M5813">
        <v>9461.0640000000003</v>
      </c>
      <c r="N5813">
        <v>9579.5969999999998</v>
      </c>
      <c r="O5813">
        <v>9693.2800000000007</v>
      </c>
      <c r="P5813">
        <v>9828.7630000000008</v>
      </c>
      <c r="Q5813">
        <v>9990.5239999999994</v>
      </c>
      <c r="R5813">
        <v>10142.449000000001</v>
      </c>
      <c r="S5813">
        <v>10281.476000000001</v>
      </c>
      <c r="T5813">
        <v>10420.041999999999</v>
      </c>
      <c r="U5813">
        <v>10558.726000000001</v>
      </c>
      <c r="V5813">
        <v>10697.498</v>
      </c>
      <c r="W5813">
        <v>10836.321</v>
      </c>
      <c r="X5813">
        <v>10975.165000000001</v>
      </c>
      <c r="Y5813">
        <v>11114.004000000001</v>
      </c>
      <c r="Z5813">
        <v>11252.796</v>
      </c>
      <c r="AA5813">
        <v>11391.507</v>
      </c>
      <c r="AB5813">
        <v>11530.094999999999</v>
      </c>
      <c r="AC5813">
        <v>11668.527</v>
      </c>
      <c r="AD5813">
        <v>11806.771000000001</v>
      </c>
    </row>
    <row r="5814" spans="2:30" ht="15" customHeight="1" x14ac:dyDescent="0.45">
      <c r="B5814" t="s">
        <v>419</v>
      </c>
      <c r="C5814" t="s">
        <v>192</v>
      </c>
      <c r="D5814" t="s">
        <v>2299</v>
      </c>
      <c r="E5814">
        <v>0</v>
      </c>
      <c r="F5814" t="s">
        <v>7745</v>
      </c>
      <c r="G5814" t="s">
        <v>422</v>
      </c>
      <c r="H5814" t="s">
        <v>1685</v>
      </c>
      <c r="I5814" t="s">
        <v>1686</v>
      </c>
      <c r="J5814">
        <v>2</v>
      </c>
      <c r="K5814">
        <v>0</v>
      </c>
      <c r="L5814">
        <v>0</v>
      </c>
      <c r="M5814">
        <v>0</v>
      </c>
      <c r="N5814">
        <v>0</v>
      </c>
      <c r="O5814">
        <v>0</v>
      </c>
      <c r="P5814">
        <v>0</v>
      </c>
      <c r="Q5814">
        <v>0</v>
      </c>
      <c r="R5814">
        <v>0</v>
      </c>
      <c r="S5814">
        <v>0</v>
      </c>
      <c r="T5814">
        <v>0</v>
      </c>
      <c r="U5814">
        <v>0</v>
      </c>
      <c r="V5814">
        <v>0</v>
      </c>
      <c r="W5814">
        <v>0</v>
      </c>
      <c r="X5814">
        <v>0</v>
      </c>
      <c r="Y5814">
        <v>0</v>
      </c>
      <c r="Z5814">
        <v>0</v>
      </c>
      <c r="AA5814">
        <v>0</v>
      </c>
      <c r="AB5814">
        <v>0</v>
      </c>
      <c r="AC5814">
        <v>0</v>
      </c>
      <c r="AD5814">
        <v>0</v>
      </c>
    </row>
    <row r="5815" spans="2:30" ht="15" customHeight="1" x14ac:dyDescent="0.45">
      <c r="B5815" t="s">
        <v>419</v>
      </c>
      <c r="C5815" t="s">
        <v>192</v>
      </c>
      <c r="D5815" t="s">
        <v>2300</v>
      </c>
      <c r="E5815" t="s">
        <v>2301</v>
      </c>
      <c r="F5815" t="s">
        <v>7790</v>
      </c>
      <c r="G5815" t="s">
        <v>422</v>
      </c>
      <c r="H5815" t="s">
        <v>1685</v>
      </c>
      <c r="I5815" t="s">
        <v>1686</v>
      </c>
      <c r="J5815">
        <v>2</v>
      </c>
      <c r="K5815">
        <v>0</v>
      </c>
      <c r="L5815">
        <v>0</v>
      </c>
      <c r="M5815">
        <v>0</v>
      </c>
      <c r="N5815">
        <v>0</v>
      </c>
      <c r="O5815">
        <v>0</v>
      </c>
      <c r="P5815">
        <v>0</v>
      </c>
      <c r="Q5815">
        <v>0</v>
      </c>
      <c r="R5815">
        <v>0</v>
      </c>
      <c r="S5815">
        <v>0</v>
      </c>
      <c r="T5815">
        <v>0</v>
      </c>
      <c r="U5815">
        <v>0</v>
      </c>
      <c r="V5815">
        <v>0</v>
      </c>
      <c r="W5815">
        <v>0</v>
      </c>
      <c r="X5815">
        <v>0</v>
      </c>
      <c r="Y5815">
        <v>0</v>
      </c>
      <c r="Z5815">
        <v>0</v>
      </c>
      <c r="AA5815">
        <v>0</v>
      </c>
      <c r="AB5815">
        <v>0</v>
      </c>
      <c r="AC5815">
        <v>0</v>
      </c>
      <c r="AD5815">
        <v>0</v>
      </c>
    </row>
    <row r="5816" spans="2:30" ht="15" customHeight="1" x14ac:dyDescent="0.45">
      <c r="B5816" t="s">
        <v>419</v>
      </c>
      <c r="C5816" t="s">
        <v>192</v>
      </c>
      <c r="D5816" t="s">
        <v>2303</v>
      </c>
      <c r="E5816" t="s">
        <v>2304</v>
      </c>
      <c r="F5816" t="s">
        <v>7791</v>
      </c>
      <c r="G5816" t="s">
        <v>422</v>
      </c>
      <c r="H5816" t="s">
        <v>1685</v>
      </c>
      <c r="I5816" t="s">
        <v>1686</v>
      </c>
      <c r="J5816">
        <v>2</v>
      </c>
      <c r="K5816">
        <v>0</v>
      </c>
      <c r="L5816">
        <v>0</v>
      </c>
      <c r="M5816">
        <v>0</v>
      </c>
      <c r="N5816">
        <v>0</v>
      </c>
      <c r="O5816">
        <v>0</v>
      </c>
      <c r="P5816">
        <v>0</v>
      </c>
      <c r="Q5816">
        <v>0</v>
      </c>
      <c r="R5816">
        <v>0</v>
      </c>
      <c r="S5816">
        <v>0</v>
      </c>
      <c r="T5816">
        <v>0</v>
      </c>
      <c r="U5816">
        <v>0</v>
      </c>
      <c r="V5816">
        <v>0</v>
      </c>
      <c r="W5816">
        <v>0</v>
      </c>
      <c r="X5816">
        <v>0</v>
      </c>
      <c r="Y5816">
        <v>0</v>
      </c>
      <c r="Z5816">
        <v>0</v>
      </c>
      <c r="AA5816">
        <v>0</v>
      </c>
      <c r="AB5816">
        <v>0</v>
      </c>
      <c r="AC5816">
        <v>0</v>
      </c>
      <c r="AD5816">
        <v>0</v>
      </c>
    </row>
    <row r="5817" spans="2:30" ht="15" customHeight="1" x14ac:dyDescent="0.45">
      <c r="B5817" t="s">
        <v>419</v>
      </c>
      <c r="C5817" t="s">
        <v>192</v>
      </c>
      <c r="D5817" t="s">
        <v>2306</v>
      </c>
      <c r="E5817" t="s">
        <v>2307</v>
      </c>
      <c r="F5817" t="s">
        <v>7792</v>
      </c>
      <c r="G5817" t="s">
        <v>422</v>
      </c>
      <c r="H5817" t="s">
        <v>1685</v>
      </c>
      <c r="I5817" t="s">
        <v>1686</v>
      </c>
      <c r="J5817">
        <v>2</v>
      </c>
      <c r="K5817">
        <v>0</v>
      </c>
      <c r="L5817">
        <v>0</v>
      </c>
      <c r="M5817">
        <v>0</v>
      </c>
      <c r="N5817">
        <v>0</v>
      </c>
      <c r="O5817">
        <v>0</v>
      </c>
      <c r="P5817">
        <v>0</v>
      </c>
      <c r="Q5817">
        <v>0</v>
      </c>
      <c r="R5817">
        <v>0</v>
      </c>
      <c r="S5817">
        <v>0</v>
      </c>
      <c r="T5817">
        <v>0</v>
      </c>
      <c r="U5817">
        <v>0</v>
      </c>
      <c r="V5817">
        <v>0</v>
      </c>
      <c r="W5817">
        <v>0</v>
      </c>
      <c r="X5817">
        <v>0</v>
      </c>
      <c r="Y5817">
        <v>0</v>
      </c>
      <c r="Z5817">
        <v>0</v>
      </c>
      <c r="AA5817">
        <v>0</v>
      </c>
      <c r="AB5817">
        <v>0</v>
      </c>
      <c r="AC5817">
        <v>0</v>
      </c>
      <c r="AD5817">
        <v>0</v>
      </c>
    </row>
    <row r="5818" spans="2:30" ht="15" customHeight="1" x14ac:dyDescent="0.45">
      <c r="B5818" t="s">
        <v>419</v>
      </c>
      <c r="C5818" t="s">
        <v>192</v>
      </c>
      <c r="D5818" t="s">
        <v>2309</v>
      </c>
      <c r="E5818" t="s">
        <v>2310</v>
      </c>
      <c r="F5818" t="s">
        <v>7793</v>
      </c>
      <c r="G5818" t="s">
        <v>422</v>
      </c>
      <c r="H5818" t="s">
        <v>1685</v>
      </c>
      <c r="I5818" t="s">
        <v>1686</v>
      </c>
      <c r="J5818">
        <v>2</v>
      </c>
      <c r="K5818">
        <v>0</v>
      </c>
      <c r="L5818">
        <v>0</v>
      </c>
      <c r="M5818">
        <v>0</v>
      </c>
      <c r="N5818">
        <v>0</v>
      </c>
      <c r="O5818">
        <v>0</v>
      </c>
      <c r="P5818">
        <v>0</v>
      </c>
      <c r="Q5818">
        <v>0</v>
      </c>
      <c r="R5818">
        <v>0</v>
      </c>
      <c r="S5818">
        <v>0</v>
      </c>
      <c r="T5818">
        <v>0</v>
      </c>
      <c r="U5818">
        <v>0</v>
      </c>
      <c r="V5818">
        <v>0</v>
      </c>
      <c r="W5818">
        <v>0</v>
      </c>
      <c r="X5818">
        <v>0</v>
      </c>
      <c r="Y5818">
        <v>0</v>
      </c>
      <c r="Z5818">
        <v>0</v>
      </c>
      <c r="AA5818">
        <v>0</v>
      </c>
      <c r="AB5818">
        <v>0</v>
      </c>
      <c r="AC5818">
        <v>0</v>
      </c>
      <c r="AD5818">
        <v>0</v>
      </c>
    </row>
    <row r="5819" spans="2:30" ht="15" customHeight="1" x14ac:dyDescent="0.45">
      <c r="B5819" t="s">
        <v>419</v>
      </c>
      <c r="C5819" t="s">
        <v>192</v>
      </c>
      <c r="D5819" t="s">
        <v>2312</v>
      </c>
      <c r="E5819" t="s">
        <v>2313</v>
      </c>
      <c r="F5819" t="s">
        <v>7794</v>
      </c>
      <c r="G5819" t="s">
        <v>422</v>
      </c>
      <c r="H5819" t="s">
        <v>1685</v>
      </c>
      <c r="I5819" t="s">
        <v>1686</v>
      </c>
      <c r="J5819">
        <v>2</v>
      </c>
      <c r="K5819">
        <v>0</v>
      </c>
      <c r="L5819">
        <v>0</v>
      </c>
      <c r="M5819">
        <v>0</v>
      </c>
      <c r="N5819">
        <v>0</v>
      </c>
      <c r="O5819">
        <v>0</v>
      </c>
      <c r="P5819">
        <v>0</v>
      </c>
      <c r="Q5819">
        <v>0</v>
      </c>
      <c r="R5819">
        <v>0</v>
      </c>
      <c r="S5819">
        <v>0</v>
      </c>
      <c r="T5819">
        <v>0</v>
      </c>
      <c r="U5819">
        <v>0</v>
      </c>
      <c r="V5819">
        <v>0</v>
      </c>
      <c r="W5819">
        <v>0</v>
      </c>
      <c r="X5819">
        <v>0</v>
      </c>
      <c r="Y5819">
        <v>0</v>
      </c>
      <c r="Z5819">
        <v>0</v>
      </c>
      <c r="AA5819">
        <v>0</v>
      </c>
      <c r="AB5819">
        <v>0</v>
      </c>
      <c r="AC5819">
        <v>0</v>
      </c>
      <c r="AD5819">
        <v>0</v>
      </c>
    </row>
    <row r="5820" spans="2:30" ht="15" customHeight="1" x14ac:dyDescent="0.45">
      <c r="B5820" t="s">
        <v>419</v>
      </c>
      <c r="C5820" t="s">
        <v>192</v>
      </c>
      <c r="D5820" t="s">
        <v>2315</v>
      </c>
      <c r="E5820" t="s">
        <v>2316</v>
      </c>
      <c r="F5820" t="s">
        <v>7795</v>
      </c>
      <c r="G5820" t="s">
        <v>422</v>
      </c>
      <c r="H5820" t="s">
        <v>1685</v>
      </c>
      <c r="I5820" t="s">
        <v>1686</v>
      </c>
      <c r="J5820">
        <v>2</v>
      </c>
      <c r="K5820">
        <v>0</v>
      </c>
      <c r="L5820">
        <v>0</v>
      </c>
      <c r="M5820">
        <v>0</v>
      </c>
      <c r="N5820">
        <v>0</v>
      </c>
      <c r="O5820">
        <v>0</v>
      </c>
      <c r="P5820">
        <v>0</v>
      </c>
      <c r="Q5820">
        <v>0</v>
      </c>
      <c r="R5820">
        <v>0</v>
      </c>
      <c r="S5820">
        <v>0</v>
      </c>
      <c r="T5820">
        <v>0</v>
      </c>
      <c r="U5820">
        <v>0</v>
      </c>
      <c r="V5820">
        <v>0</v>
      </c>
      <c r="W5820">
        <v>0</v>
      </c>
      <c r="X5820">
        <v>0</v>
      </c>
      <c r="Y5820">
        <v>0</v>
      </c>
      <c r="Z5820">
        <v>0</v>
      </c>
      <c r="AA5820">
        <v>0</v>
      </c>
      <c r="AB5820">
        <v>0</v>
      </c>
      <c r="AC5820">
        <v>0</v>
      </c>
      <c r="AD5820">
        <v>0</v>
      </c>
    </row>
    <row r="5821" spans="2:30" ht="15" customHeight="1" x14ac:dyDescent="0.45">
      <c r="B5821" t="s">
        <v>419</v>
      </c>
      <c r="C5821" t="s">
        <v>192</v>
      </c>
      <c r="D5821" t="s">
        <v>2318</v>
      </c>
      <c r="E5821" t="s">
        <v>2319</v>
      </c>
      <c r="F5821" t="s">
        <v>7796</v>
      </c>
      <c r="G5821" t="s">
        <v>422</v>
      </c>
      <c r="H5821" t="s">
        <v>1685</v>
      </c>
      <c r="I5821" t="s">
        <v>1686</v>
      </c>
      <c r="J5821">
        <v>2</v>
      </c>
      <c r="K5821">
        <v>0</v>
      </c>
      <c r="L5821">
        <v>0</v>
      </c>
      <c r="M5821">
        <v>0</v>
      </c>
      <c r="N5821">
        <v>0</v>
      </c>
      <c r="O5821">
        <v>0</v>
      </c>
      <c r="P5821">
        <v>0</v>
      </c>
      <c r="Q5821">
        <v>0</v>
      </c>
      <c r="R5821">
        <v>0</v>
      </c>
      <c r="S5821">
        <v>0</v>
      </c>
      <c r="T5821">
        <v>0</v>
      </c>
      <c r="U5821">
        <v>0</v>
      </c>
      <c r="V5821">
        <v>0</v>
      </c>
      <c r="W5821">
        <v>0</v>
      </c>
      <c r="X5821">
        <v>0</v>
      </c>
      <c r="Y5821">
        <v>0</v>
      </c>
      <c r="Z5821">
        <v>0</v>
      </c>
      <c r="AA5821">
        <v>0</v>
      </c>
      <c r="AB5821">
        <v>0</v>
      </c>
      <c r="AC5821">
        <v>0</v>
      </c>
      <c r="AD5821">
        <v>0</v>
      </c>
    </row>
    <row r="5822" spans="2:30" ht="15" customHeight="1" x14ac:dyDescent="0.45">
      <c r="B5822" t="s">
        <v>419</v>
      </c>
      <c r="C5822" t="s">
        <v>192</v>
      </c>
      <c r="D5822" t="s">
        <v>2321</v>
      </c>
      <c r="E5822" t="s">
        <v>2322</v>
      </c>
      <c r="F5822" t="s">
        <v>7797</v>
      </c>
      <c r="G5822" t="s">
        <v>422</v>
      </c>
      <c r="H5822" t="s">
        <v>1685</v>
      </c>
      <c r="I5822" t="s">
        <v>1686</v>
      </c>
      <c r="J5822">
        <v>2</v>
      </c>
      <c r="K5822">
        <v>0</v>
      </c>
      <c r="L5822">
        <v>0</v>
      </c>
      <c r="M5822">
        <v>0</v>
      </c>
      <c r="N5822">
        <v>0</v>
      </c>
      <c r="O5822">
        <v>0</v>
      </c>
      <c r="P5822">
        <v>0</v>
      </c>
      <c r="Q5822">
        <v>0</v>
      </c>
      <c r="R5822">
        <v>0</v>
      </c>
      <c r="S5822">
        <v>0</v>
      </c>
      <c r="T5822">
        <v>0</v>
      </c>
      <c r="U5822">
        <v>0</v>
      </c>
      <c r="V5822">
        <v>0</v>
      </c>
      <c r="W5822">
        <v>0</v>
      </c>
      <c r="X5822">
        <v>0</v>
      </c>
      <c r="Y5822">
        <v>0</v>
      </c>
      <c r="Z5822">
        <v>0</v>
      </c>
      <c r="AA5822">
        <v>0</v>
      </c>
      <c r="AB5822">
        <v>0</v>
      </c>
      <c r="AC5822">
        <v>0</v>
      </c>
      <c r="AD5822">
        <v>0</v>
      </c>
    </row>
    <row r="5823" spans="2:30" ht="15" customHeight="1" x14ac:dyDescent="0.45">
      <c r="B5823" t="s">
        <v>419</v>
      </c>
      <c r="C5823" t="s">
        <v>192</v>
      </c>
      <c r="D5823" t="s">
        <v>2324</v>
      </c>
      <c r="E5823" t="s">
        <v>2325</v>
      </c>
      <c r="F5823" t="s">
        <v>7798</v>
      </c>
      <c r="G5823" t="s">
        <v>422</v>
      </c>
      <c r="H5823" t="s">
        <v>1685</v>
      </c>
      <c r="I5823" t="s">
        <v>1686</v>
      </c>
      <c r="J5823">
        <v>2</v>
      </c>
      <c r="K5823">
        <v>0</v>
      </c>
      <c r="L5823">
        <v>0</v>
      </c>
      <c r="M5823">
        <v>0</v>
      </c>
      <c r="N5823">
        <v>0</v>
      </c>
      <c r="O5823">
        <v>0</v>
      </c>
      <c r="P5823">
        <v>0</v>
      </c>
      <c r="Q5823">
        <v>0</v>
      </c>
      <c r="R5823">
        <v>0</v>
      </c>
      <c r="S5823">
        <v>0</v>
      </c>
      <c r="T5823">
        <v>0</v>
      </c>
      <c r="U5823">
        <v>0</v>
      </c>
      <c r="V5823">
        <v>0</v>
      </c>
      <c r="W5823">
        <v>0</v>
      </c>
      <c r="X5823">
        <v>0</v>
      </c>
      <c r="Y5823">
        <v>0</v>
      </c>
      <c r="Z5823">
        <v>0</v>
      </c>
      <c r="AA5823">
        <v>0</v>
      </c>
      <c r="AB5823">
        <v>0</v>
      </c>
      <c r="AC5823">
        <v>0</v>
      </c>
      <c r="AD5823">
        <v>0</v>
      </c>
    </row>
    <row r="5824" spans="2:30" ht="15" customHeight="1" x14ac:dyDescent="0.45">
      <c r="B5824" t="s">
        <v>419</v>
      </c>
      <c r="C5824" t="s">
        <v>192</v>
      </c>
      <c r="D5824" t="s">
        <v>2327</v>
      </c>
      <c r="E5824" t="s">
        <v>2328</v>
      </c>
      <c r="F5824" t="s">
        <v>7799</v>
      </c>
      <c r="G5824" t="s">
        <v>422</v>
      </c>
      <c r="H5824" t="s">
        <v>1685</v>
      </c>
      <c r="I5824" t="s">
        <v>1686</v>
      </c>
      <c r="J5824">
        <v>2</v>
      </c>
      <c r="K5824">
        <v>227.214</v>
      </c>
      <c r="L5824">
        <v>212.61799999999999</v>
      </c>
      <c r="M5824">
        <v>252.76599999999999</v>
      </c>
      <c r="N5824">
        <v>271.80900000000003</v>
      </c>
      <c r="O5824">
        <v>276.17200000000003</v>
      </c>
      <c r="P5824">
        <v>261.75099999999998</v>
      </c>
      <c r="Q5824">
        <v>268.411</v>
      </c>
      <c r="R5824">
        <v>274.8</v>
      </c>
      <c r="S5824">
        <v>280.81</v>
      </c>
      <c r="T5824">
        <v>286.82100000000003</v>
      </c>
      <c r="U5824">
        <v>292.25099999999998</v>
      </c>
      <c r="V5824">
        <v>297.69499999999999</v>
      </c>
      <c r="W5824">
        <v>303.15199999999999</v>
      </c>
      <c r="X5824">
        <v>308.62</v>
      </c>
      <c r="Y5824">
        <v>314.09800000000001</v>
      </c>
      <c r="Z5824">
        <v>319.584</v>
      </c>
      <c r="AA5824">
        <v>325.077</v>
      </c>
      <c r="AB5824">
        <v>330.57400000000001</v>
      </c>
      <c r="AC5824">
        <v>336.07499999999999</v>
      </c>
      <c r="AD5824">
        <v>366.43200000000002</v>
      </c>
    </row>
    <row r="5825" spans="2:30" ht="15" customHeight="1" x14ac:dyDescent="0.45">
      <c r="B5825" t="s">
        <v>419</v>
      </c>
      <c r="C5825" t="s">
        <v>192</v>
      </c>
      <c r="D5825" t="s">
        <v>2330</v>
      </c>
      <c r="E5825" t="s">
        <v>2331</v>
      </c>
      <c r="F5825" t="s">
        <v>7800</v>
      </c>
      <c r="G5825" t="s">
        <v>422</v>
      </c>
      <c r="H5825" t="s">
        <v>1685</v>
      </c>
      <c r="I5825" t="s">
        <v>1686</v>
      </c>
      <c r="J5825">
        <v>2</v>
      </c>
      <c r="K5825">
        <v>1528.7239999999999</v>
      </c>
      <c r="L5825">
        <v>1311.681</v>
      </c>
      <c r="M5825">
        <v>1444.05</v>
      </c>
      <c r="N5825">
        <v>1501.115</v>
      </c>
      <c r="O5825">
        <v>1557.4880000000001</v>
      </c>
      <c r="P5825">
        <v>1546.0609999999999</v>
      </c>
      <c r="Q5825">
        <v>1622.837</v>
      </c>
      <c r="R5825">
        <v>1697.502</v>
      </c>
      <c r="S5825">
        <v>1768.367</v>
      </c>
      <c r="T5825">
        <v>1840.761</v>
      </c>
      <c r="U5825">
        <v>1914.9590000000001</v>
      </c>
      <c r="V5825">
        <v>1990.962</v>
      </c>
      <c r="W5825">
        <v>2068.7689999999998</v>
      </c>
      <c r="X5825">
        <v>2148.3789999999999</v>
      </c>
      <c r="Y5825">
        <v>2229.7939999999999</v>
      </c>
      <c r="Z5825">
        <v>2313.0030000000002</v>
      </c>
      <c r="AA5825">
        <v>2398.0010000000002</v>
      </c>
      <c r="AB5825">
        <v>2484.7750000000001</v>
      </c>
      <c r="AC5825">
        <v>2573.3159999999998</v>
      </c>
      <c r="AD5825">
        <v>2799.02</v>
      </c>
    </row>
    <row r="5826" spans="2:30" ht="15" customHeight="1" x14ac:dyDescent="0.45">
      <c r="B5826" t="s">
        <v>419</v>
      </c>
      <c r="C5826" t="s">
        <v>192</v>
      </c>
      <c r="D5826" t="s">
        <v>2333</v>
      </c>
      <c r="E5826" t="s">
        <v>2334</v>
      </c>
      <c r="F5826" t="s">
        <v>7801</v>
      </c>
      <c r="G5826" t="s">
        <v>422</v>
      </c>
      <c r="H5826" t="s">
        <v>1685</v>
      </c>
      <c r="I5826" t="s">
        <v>1686</v>
      </c>
      <c r="J5826">
        <v>2</v>
      </c>
      <c r="K5826">
        <v>0</v>
      </c>
      <c r="L5826">
        <v>0</v>
      </c>
      <c r="M5826">
        <v>0</v>
      </c>
      <c r="N5826">
        <v>0</v>
      </c>
      <c r="O5826">
        <v>0</v>
      </c>
      <c r="P5826">
        <v>0</v>
      </c>
      <c r="Q5826">
        <v>0</v>
      </c>
      <c r="R5826">
        <v>0</v>
      </c>
      <c r="S5826">
        <v>0</v>
      </c>
      <c r="T5826">
        <v>0</v>
      </c>
      <c r="U5826">
        <v>0</v>
      </c>
      <c r="V5826">
        <v>0</v>
      </c>
      <c r="W5826">
        <v>0</v>
      </c>
      <c r="X5826">
        <v>0</v>
      </c>
      <c r="Y5826">
        <v>0</v>
      </c>
      <c r="Z5826">
        <v>0</v>
      </c>
      <c r="AA5826">
        <v>0</v>
      </c>
      <c r="AB5826">
        <v>0</v>
      </c>
      <c r="AC5826">
        <v>0</v>
      </c>
      <c r="AD5826">
        <v>0</v>
      </c>
    </row>
    <row r="5827" spans="2:30" ht="15" customHeight="1" x14ac:dyDescent="0.45">
      <c r="B5827" t="s">
        <v>419</v>
      </c>
      <c r="C5827" t="s">
        <v>192</v>
      </c>
      <c r="D5827" t="s">
        <v>2336</v>
      </c>
      <c r="E5827" t="s">
        <v>2337</v>
      </c>
      <c r="F5827" t="s">
        <v>7802</v>
      </c>
      <c r="G5827" t="s">
        <v>422</v>
      </c>
      <c r="H5827" t="s">
        <v>1685</v>
      </c>
      <c r="I5827" t="s">
        <v>1686</v>
      </c>
      <c r="J5827">
        <v>2</v>
      </c>
      <c r="K5827">
        <v>0</v>
      </c>
      <c r="L5827">
        <v>0</v>
      </c>
      <c r="M5827">
        <v>0</v>
      </c>
      <c r="N5827">
        <v>0</v>
      </c>
      <c r="O5827">
        <v>0</v>
      </c>
      <c r="P5827">
        <v>0</v>
      </c>
      <c r="Q5827">
        <v>0</v>
      </c>
      <c r="R5827">
        <v>0</v>
      </c>
      <c r="S5827">
        <v>0</v>
      </c>
      <c r="T5827">
        <v>0</v>
      </c>
      <c r="U5827">
        <v>0</v>
      </c>
      <c r="V5827">
        <v>0</v>
      </c>
      <c r="W5827">
        <v>0</v>
      </c>
      <c r="X5827">
        <v>0</v>
      </c>
      <c r="Y5827">
        <v>0</v>
      </c>
      <c r="Z5827">
        <v>0</v>
      </c>
      <c r="AA5827">
        <v>0</v>
      </c>
      <c r="AB5827">
        <v>0</v>
      </c>
      <c r="AC5827">
        <v>0</v>
      </c>
      <c r="AD5827">
        <v>0</v>
      </c>
    </row>
    <row r="5828" spans="2:30" ht="15" customHeight="1" x14ac:dyDescent="0.45">
      <c r="B5828" t="s">
        <v>419</v>
      </c>
      <c r="C5828" t="s">
        <v>192</v>
      </c>
      <c r="D5828" t="s">
        <v>2339</v>
      </c>
      <c r="E5828" t="s">
        <v>2340</v>
      </c>
      <c r="F5828" t="s">
        <v>7803</v>
      </c>
      <c r="G5828" t="s">
        <v>422</v>
      </c>
      <c r="H5828" t="s">
        <v>1685</v>
      </c>
      <c r="I5828" t="s">
        <v>1686</v>
      </c>
      <c r="J5828">
        <v>2</v>
      </c>
      <c r="K5828">
        <v>0</v>
      </c>
      <c r="L5828">
        <v>0</v>
      </c>
      <c r="M5828">
        <v>0</v>
      </c>
      <c r="N5828">
        <v>0</v>
      </c>
      <c r="O5828">
        <v>0</v>
      </c>
      <c r="P5828">
        <v>0</v>
      </c>
      <c r="Q5828">
        <v>0</v>
      </c>
      <c r="R5828">
        <v>0</v>
      </c>
      <c r="S5828">
        <v>0</v>
      </c>
      <c r="T5828">
        <v>0</v>
      </c>
      <c r="U5828">
        <v>0</v>
      </c>
      <c r="V5828">
        <v>0</v>
      </c>
      <c r="W5828">
        <v>0</v>
      </c>
      <c r="X5828">
        <v>0</v>
      </c>
      <c r="Y5828">
        <v>0</v>
      </c>
      <c r="Z5828">
        <v>0</v>
      </c>
      <c r="AA5828">
        <v>0</v>
      </c>
      <c r="AB5828">
        <v>0</v>
      </c>
      <c r="AC5828">
        <v>0</v>
      </c>
      <c r="AD5828">
        <v>0</v>
      </c>
    </row>
    <row r="5829" spans="2:30" ht="15" customHeight="1" x14ac:dyDescent="0.45">
      <c r="B5829" t="s">
        <v>419</v>
      </c>
      <c r="C5829" t="s">
        <v>192</v>
      </c>
      <c r="D5829" t="s">
        <v>2342</v>
      </c>
      <c r="E5829" t="s">
        <v>2343</v>
      </c>
      <c r="F5829" t="s">
        <v>7804</v>
      </c>
      <c r="G5829" t="s">
        <v>422</v>
      </c>
      <c r="H5829" t="s">
        <v>1685</v>
      </c>
      <c r="I5829" t="s">
        <v>1686</v>
      </c>
      <c r="J5829">
        <v>2</v>
      </c>
      <c r="K5829">
        <v>0</v>
      </c>
      <c r="L5829">
        <v>0</v>
      </c>
      <c r="M5829">
        <v>0</v>
      </c>
      <c r="N5829">
        <v>0</v>
      </c>
      <c r="O5829">
        <v>0</v>
      </c>
      <c r="P5829">
        <v>0</v>
      </c>
      <c r="Q5829">
        <v>0</v>
      </c>
      <c r="R5829">
        <v>0</v>
      </c>
      <c r="S5829">
        <v>0</v>
      </c>
      <c r="T5829">
        <v>0</v>
      </c>
      <c r="U5829">
        <v>0</v>
      </c>
      <c r="V5829">
        <v>0</v>
      </c>
      <c r="W5829">
        <v>0</v>
      </c>
      <c r="X5829">
        <v>0</v>
      </c>
      <c r="Y5829">
        <v>0</v>
      </c>
      <c r="Z5829">
        <v>0</v>
      </c>
      <c r="AA5829">
        <v>0</v>
      </c>
      <c r="AB5829">
        <v>0</v>
      </c>
      <c r="AC5829">
        <v>0</v>
      </c>
      <c r="AD5829">
        <v>0</v>
      </c>
    </row>
    <row r="5830" spans="2:30" ht="15" customHeight="1" x14ac:dyDescent="0.45">
      <c r="B5830" t="s">
        <v>419</v>
      </c>
      <c r="C5830" t="s">
        <v>192</v>
      </c>
      <c r="D5830" t="s">
        <v>2345</v>
      </c>
      <c r="E5830" t="s">
        <v>2346</v>
      </c>
      <c r="F5830" t="s">
        <v>7805</v>
      </c>
      <c r="G5830" t="s">
        <v>422</v>
      </c>
      <c r="H5830" t="s">
        <v>1685</v>
      </c>
      <c r="I5830" t="s">
        <v>1686</v>
      </c>
      <c r="J5830">
        <v>2</v>
      </c>
      <c r="K5830">
        <v>0</v>
      </c>
      <c r="L5830">
        <v>0</v>
      </c>
      <c r="M5830">
        <v>0</v>
      </c>
      <c r="N5830">
        <v>0</v>
      </c>
      <c r="O5830">
        <v>0</v>
      </c>
      <c r="P5830">
        <v>0</v>
      </c>
      <c r="Q5830">
        <v>0</v>
      </c>
      <c r="R5830">
        <v>0</v>
      </c>
      <c r="S5830">
        <v>0</v>
      </c>
      <c r="T5830">
        <v>0</v>
      </c>
      <c r="U5830">
        <v>0</v>
      </c>
      <c r="V5830">
        <v>0</v>
      </c>
      <c r="W5830">
        <v>0</v>
      </c>
      <c r="X5830">
        <v>0</v>
      </c>
      <c r="Y5830">
        <v>0</v>
      </c>
      <c r="Z5830">
        <v>0</v>
      </c>
      <c r="AA5830">
        <v>0</v>
      </c>
      <c r="AB5830">
        <v>0</v>
      </c>
      <c r="AC5830">
        <v>0</v>
      </c>
      <c r="AD5830">
        <v>0</v>
      </c>
    </row>
    <row r="5831" spans="2:30" ht="15" customHeight="1" x14ac:dyDescent="0.45">
      <c r="B5831" t="s">
        <v>419</v>
      </c>
      <c r="C5831" t="s">
        <v>192</v>
      </c>
      <c r="D5831" t="s">
        <v>2348</v>
      </c>
      <c r="E5831" t="s">
        <v>2349</v>
      </c>
      <c r="F5831" t="s">
        <v>7806</v>
      </c>
      <c r="G5831" t="s">
        <v>422</v>
      </c>
      <c r="H5831" t="s">
        <v>1685</v>
      </c>
      <c r="I5831" t="s">
        <v>1686</v>
      </c>
      <c r="J5831">
        <v>2</v>
      </c>
      <c r="K5831">
        <v>0</v>
      </c>
      <c r="L5831">
        <v>0</v>
      </c>
      <c r="M5831">
        <v>0</v>
      </c>
      <c r="N5831">
        <v>0</v>
      </c>
      <c r="O5831">
        <v>0</v>
      </c>
      <c r="P5831">
        <v>0</v>
      </c>
      <c r="Q5831">
        <v>0</v>
      </c>
      <c r="R5831">
        <v>0</v>
      </c>
      <c r="S5831">
        <v>0</v>
      </c>
      <c r="T5831">
        <v>0</v>
      </c>
      <c r="U5831">
        <v>0</v>
      </c>
      <c r="V5831">
        <v>0</v>
      </c>
      <c r="W5831">
        <v>0</v>
      </c>
      <c r="X5831">
        <v>0</v>
      </c>
      <c r="Y5831">
        <v>0</v>
      </c>
      <c r="Z5831">
        <v>0</v>
      </c>
      <c r="AA5831">
        <v>0</v>
      </c>
      <c r="AB5831">
        <v>0</v>
      </c>
      <c r="AC5831">
        <v>0</v>
      </c>
      <c r="AD5831">
        <v>0</v>
      </c>
    </row>
    <row r="5832" spans="2:30" ht="15" customHeight="1" x14ac:dyDescent="0.45">
      <c r="B5832" t="s">
        <v>419</v>
      </c>
      <c r="C5832" t="s">
        <v>192</v>
      </c>
      <c r="D5832" t="s">
        <v>2351</v>
      </c>
      <c r="E5832" t="s">
        <v>2352</v>
      </c>
      <c r="F5832" t="s">
        <v>7807</v>
      </c>
      <c r="G5832" t="s">
        <v>422</v>
      </c>
      <c r="H5832" t="s">
        <v>1685</v>
      </c>
      <c r="I5832" t="s">
        <v>1686</v>
      </c>
      <c r="J5832">
        <v>2</v>
      </c>
      <c r="K5832">
        <v>0</v>
      </c>
      <c r="L5832">
        <v>0</v>
      </c>
      <c r="M5832">
        <v>0</v>
      </c>
      <c r="N5832">
        <v>0</v>
      </c>
      <c r="O5832">
        <v>0</v>
      </c>
      <c r="P5832">
        <v>0</v>
      </c>
      <c r="Q5832">
        <v>0</v>
      </c>
      <c r="R5832">
        <v>0</v>
      </c>
      <c r="S5832">
        <v>0</v>
      </c>
      <c r="T5832">
        <v>0</v>
      </c>
      <c r="U5832">
        <v>0</v>
      </c>
      <c r="V5832">
        <v>0</v>
      </c>
      <c r="W5832">
        <v>0</v>
      </c>
      <c r="X5832">
        <v>0</v>
      </c>
      <c r="Y5832">
        <v>0</v>
      </c>
      <c r="Z5832">
        <v>0</v>
      </c>
      <c r="AA5832">
        <v>0</v>
      </c>
      <c r="AB5832">
        <v>0</v>
      </c>
      <c r="AC5832">
        <v>0</v>
      </c>
      <c r="AD5832">
        <v>0</v>
      </c>
    </row>
    <row r="5833" spans="2:30" ht="15" customHeight="1" x14ac:dyDescent="0.45">
      <c r="B5833" t="s">
        <v>419</v>
      </c>
      <c r="C5833" t="s">
        <v>192</v>
      </c>
      <c r="D5833" t="s">
        <v>2354</v>
      </c>
      <c r="E5833" t="s">
        <v>2355</v>
      </c>
      <c r="F5833" t="s">
        <v>7808</v>
      </c>
      <c r="G5833" t="s">
        <v>422</v>
      </c>
      <c r="H5833" t="s">
        <v>1685</v>
      </c>
      <c r="I5833" t="s">
        <v>1686</v>
      </c>
      <c r="J5833">
        <v>2</v>
      </c>
      <c r="K5833">
        <v>0</v>
      </c>
      <c r="L5833">
        <v>0</v>
      </c>
      <c r="M5833">
        <v>0</v>
      </c>
      <c r="N5833">
        <v>0</v>
      </c>
      <c r="O5833">
        <v>0</v>
      </c>
      <c r="P5833">
        <v>0</v>
      </c>
      <c r="Q5833">
        <v>0</v>
      </c>
      <c r="R5833">
        <v>0</v>
      </c>
      <c r="S5833">
        <v>0</v>
      </c>
      <c r="T5833">
        <v>0</v>
      </c>
      <c r="U5833">
        <v>0</v>
      </c>
      <c r="V5833">
        <v>0</v>
      </c>
      <c r="W5833">
        <v>0</v>
      </c>
      <c r="X5833">
        <v>0</v>
      </c>
      <c r="Y5833">
        <v>0</v>
      </c>
      <c r="Z5833">
        <v>0</v>
      </c>
      <c r="AA5833">
        <v>0</v>
      </c>
      <c r="AB5833">
        <v>0</v>
      </c>
      <c r="AC5833">
        <v>0</v>
      </c>
      <c r="AD5833">
        <v>0</v>
      </c>
    </row>
    <row r="5834" spans="2:30" ht="15" customHeight="1" x14ac:dyDescent="0.45">
      <c r="B5834" t="s">
        <v>419</v>
      </c>
      <c r="C5834" t="s">
        <v>192</v>
      </c>
      <c r="D5834" t="s">
        <v>2357</v>
      </c>
      <c r="E5834" t="s">
        <v>2358</v>
      </c>
      <c r="F5834" t="s">
        <v>7809</v>
      </c>
      <c r="G5834" t="s">
        <v>422</v>
      </c>
      <c r="H5834" t="s">
        <v>1685</v>
      </c>
      <c r="I5834" t="s">
        <v>1686</v>
      </c>
      <c r="J5834">
        <v>2</v>
      </c>
      <c r="K5834">
        <v>0</v>
      </c>
      <c r="L5834">
        <v>0</v>
      </c>
      <c r="M5834">
        <v>0</v>
      </c>
      <c r="N5834">
        <v>0</v>
      </c>
      <c r="O5834">
        <v>0</v>
      </c>
      <c r="P5834">
        <v>0</v>
      </c>
      <c r="Q5834">
        <v>0</v>
      </c>
      <c r="R5834">
        <v>0</v>
      </c>
      <c r="S5834">
        <v>0</v>
      </c>
      <c r="T5834">
        <v>0</v>
      </c>
      <c r="U5834">
        <v>0</v>
      </c>
      <c r="V5834">
        <v>0</v>
      </c>
      <c r="W5834">
        <v>0</v>
      </c>
      <c r="X5834">
        <v>0</v>
      </c>
      <c r="Y5834">
        <v>0</v>
      </c>
      <c r="Z5834">
        <v>0</v>
      </c>
      <c r="AA5834">
        <v>0</v>
      </c>
      <c r="AB5834">
        <v>0</v>
      </c>
      <c r="AC5834">
        <v>0</v>
      </c>
      <c r="AD5834">
        <v>0</v>
      </c>
    </row>
    <row r="5835" spans="2:30" ht="15" customHeight="1" x14ac:dyDescent="0.45">
      <c r="B5835" t="s">
        <v>419</v>
      </c>
      <c r="C5835" t="s">
        <v>192</v>
      </c>
      <c r="D5835" t="s">
        <v>2360</v>
      </c>
      <c r="E5835" t="s">
        <v>2361</v>
      </c>
      <c r="F5835" t="s">
        <v>7810</v>
      </c>
      <c r="G5835" t="s">
        <v>422</v>
      </c>
      <c r="H5835" t="s">
        <v>1685</v>
      </c>
      <c r="I5835" t="s">
        <v>1686</v>
      </c>
      <c r="J5835">
        <v>2</v>
      </c>
      <c r="K5835">
        <v>0</v>
      </c>
      <c r="L5835">
        <v>0</v>
      </c>
      <c r="M5835">
        <v>0</v>
      </c>
      <c r="N5835">
        <v>0</v>
      </c>
      <c r="O5835">
        <v>0</v>
      </c>
      <c r="P5835">
        <v>0</v>
      </c>
      <c r="Q5835">
        <v>0</v>
      </c>
      <c r="R5835">
        <v>0</v>
      </c>
      <c r="S5835">
        <v>0</v>
      </c>
      <c r="T5835">
        <v>0</v>
      </c>
      <c r="U5835">
        <v>0</v>
      </c>
      <c r="V5835">
        <v>0</v>
      </c>
      <c r="W5835">
        <v>0</v>
      </c>
      <c r="X5835">
        <v>0</v>
      </c>
      <c r="Y5835">
        <v>0</v>
      </c>
      <c r="Z5835">
        <v>0</v>
      </c>
      <c r="AA5835">
        <v>0</v>
      </c>
      <c r="AB5835">
        <v>0</v>
      </c>
      <c r="AC5835">
        <v>0</v>
      </c>
      <c r="AD5835">
        <v>0</v>
      </c>
    </row>
    <row r="5836" spans="2:30" ht="15" customHeight="1" x14ac:dyDescent="0.45">
      <c r="B5836" t="s">
        <v>419</v>
      </c>
      <c r="C5836" t="s">
        <v>192</v>
      </c>
      <c r="D5836" t="s">
        <v>2363</v>
      </c>
      <c r="E5836" t="s">
        <v>2364</v>
      </c>
      <c r="F5836" t="s">
        <v>7811</v>
      </c>
      <c r="G5836" t="s">
        <v>422</v>
      </c>
      <c r="H5836" t="s">
        <v>1685</v>
      </c>
      <c r="I5836" t="s">
        <v>1686</v>
      </c>
      <c r="J5836">
        <v>2</v>
      </c>
      <c r="K5836">
        <v>0</v>
      </c>
      <c r="L5836">
        <v>0</v>
      </c>
      <c r="M5836">
        <v>0</v>
      </c>
      <c r="N5836">
        <v>0</v>
      </c>
      <c r="O5836">
        <v>0</v>
      </c>
      <c r="P5836">
        <v>0</v>
      </c>
      <c r="Q5836">
        <v>0</v>
      </c>
      <c r="R5836">
        <v>0</v>
      </c>
      <c r="S5836">
        <v>0</v>
      </c>
      <c r="T5836">
        <v>0</v>
      </c>
      <c r="U5836">
        <v>0</v>
      </c>
      <c r="V5836">
        <v>0</v>
      </c>
      <c r="W5836">
        <v>0</v>
      </c>
      <c r="X5836">
        <v>0</v>
      </c>
      <c r="Y5836">
        <v>0</v>
      </c>
      <c r="Z5836">
        <v>0</v>
      </c>
      <c r="AA5836">
        <v>0</v>
      </c>
      <c r="AB5836">
        <v>0</v>
      </c>
      <c r="AC5836">
        <v>0</v>
      </c>
      <c r="AD5836">
        <v>0</v>
      </c>
    </row>
    <row r="5837" spans="2:30" ht="15" customHeight="1" x14ac:dyDescent="0.45">
      <c r="B5837" t="s">
        <v>419</v>
      </c>
      <c r="C5837" t="s">
        <v>192</v>
      </c>
      <c r="D5837" t="s">
        <v>2366</v>
      </c>
      <c r="E5837" t="s">
        <v>2367</v>
      </c>
      <c r="F5837" t="s">
        <v>7812</v>
      </c>
      <c r="G5837" t="s">
        <v>422</v>
      </c>
      <c r="H5837" t="s">
        <v>1685</v>
      </c>
      <c r="I5837" t="s">
        <v>1686</v>
      </c>
      <c r="J5837">
        <v>2</v>
      </c>
      <c r="K5837">
        <v>0</v>
      </c>
      <c r="L5837">
        <v>0</v>
      </c>
      <c r="M5837">
        <v>0</v>
      </c>
      <c r="N5837">
        <v>0</v>
      </c>
      <c r="O5837">
        <v>0</v>
      </c>
      <c r="P5837">
        <v>0</v>
      </c>
      <c r="Q5837">
        <v>0</v>
      </c>
      <c r="R5837">
        <v>0</v>
      </c>
      <c r="S5837">
        <v>0</v>
      </c>
      <c r="T5837">
        <v>0</v>
      </c>
      <c r="U5837">
        <v>0</v>
      </c>
      <c r="V5837">
        <v>0</v>
      </c>
      <c r="W5837">
        <v>0</v>
      </c>
      <c r="X5837">
        <v>0</v>
      </c>
      <c r="Y5837">
        <v>0</v>
      </c>
      <c r="Z5837">
        <v>0</v>
      </c>
      <c r="AA5837">
        <v>0</v>
      </c>
      <c r="AB5837">
        <v>0</v>
      </c>
      <c r="AC5837">
        <v>0</v>
      </c>
      <c r="AD5837">
        <v>0</v>
      </c>
    </row>
    <row r="5838" spans="2:30" ht="15" customHeight="1" x14ac:dyDescent="0.45">
      <c r="B5838" t="s">
        <v>419</v>
      </c>
      <c r="C5838" t="s">
        <v>192</v>
      </c>
      <c r="D5838" t="s">
        <v>2369</v>
      </c>
      <c r="E5838" t="s">
        <v>2370</v>
      </c>
      <c r="F5838" t="s">
        <v>7813</v>
      </c>
      <c r="G5838" t="s">
        <v>422</v>
      </c>
      <c r="H5838" t="s">
        <v>1685</v>
      </c>
      <c r="I5838" t="s">
        <v>1686</v>
      </c>
      <c r="J5838">
        <v>2</v>
      </c>
      <c r="K5838">
        <v>0</v>
      </c>
      <c r="L5838">
        <v>0</v>
      </c>
      <c r="M5838">
        <v>0</v>
      </c>
      <c r="N5838">
        <v>0</v>
      </c>
      <c r="O5838">
        <v>0</v>
      </c>
      <c r="P5838">
        <v>0</v>
      </c>
      <c r="Q5838">
        <v>0</v>
      </c>
      <c r="R5838">
        <v>0</v>
      </c>
      <c r="S5838">
        <v>0</v>
      </c>
      <c r="T5838">
        <v>0</v>
      </c>
      <c r="U5838">
        <v>0</v>
      </c>
      <c r="V5838">
        <v>0</v>
      </c>
      <c r="W5838">
        <v>0</v>
      </c>
      <c r="X5838">
        <v>0</v>
      </c>
      <c r="Y5838">
        <v>0</v>
      </c>
      <c r="Z5838">
        <v>0</v>
      </c>
      <c r="AA5838">
        <v>0</v>
      </c>
      <c r="AB5838">
        <v>0</v>
      </c>
      <c r="AC5838">
        <v>0</v>
      </c>
      <c r="AD5838">
        <v>0</v>
      </c>
    </row>
    <row r="5839" spans="2:30" ht="15" customHeight="1" x14ac:dyDescent="0.45">
      <c r="B5839" t="s">
        <v>419</v>
      </c>
      <c r="C5839" t="s">
        <v>192</v>
      </c>
      <c r="D5839" t="s">
        <v>2372</v>
      </c>
      <c r="E5839" t="s">
        <v>2373</v>
      </c>
      <c r="F5839" t="s">
        <v>7814</v>
      </c>
      <c r="G5839" t="s">
        <v>422</v>
      </c>
      <c r="H5839" t="s">
        <v>1685</v>
      </c>
      <c r="I5839" t="s">
        <v>1686</v>
      </c>
      <c r="J5839">
        <v>2</v>
      </c>
      <c r="K5839">
        <v>0</v>
      </c>
      <c r="L5839">
        <v>0</v>
      </c>
      <c r="M5839">
        <v>0</v>
      </c>
      <c r="N5839">
        <v>0</v>
      </c>
      <c r="O5839">
        <v>0</v>
      </c>
      <c r="P5839">
        <v>0</v>
      </c>
      <c r="Q5839">
        <v>0</v>
      </c>
      <c r="R5839">
        <v>0</v>
      </c>
      <c r="S5839">
        <v>0</v>
      </c>
      <c r="T5839">
        <v>0</v>
      </c>
      <c r="U5839">
        <v>0</v>
      </c>
      <c r="V5839">
        <v>0</v>
      </c>
      <c r="W5839">
        <v>0</v>
      </c>
      <c r="X5839">
        <v>0</v>
      </c>
      <c r="Y5839">
        <v>0</v>
      </c>
      <c r="Z5839">
        <v>0</v>
      </c>
      <c r="AA5839">
        <v>0</v>
      </c>
      <c r="AB5839">
        <v>0</v>
      </c>
      <c r="AC5839">
        <v>0</v>
      </c>
      <c r="AD5839">
        <v>0</v>
      </c>
    </row>
    <row r="5840" spans="2:30" ht="15" customHeight="1" x14ac:dyDescent="0.45">
      <c r="B5840" t="s">
        <v>419</v>
      </c>
      <c r="C5840" t="s">
        <v>192</v>
      </c>
      <c r="D5840" t="s">
        <v>2375</v>
      </c>
      <c r="E5840" t="s">
        <v>2376</v>
      </c>
      <c r="F5840" t="s">
        <v>7815</v>
      </c>
      <c r="G5840" t="s">
        <v>422</v>
      </c>
      <c r="H5840" t="s">
        <v>1685</v>
      </c>
      <c r="I5840" t="s">
        <v>1686</v>
      </c>
      <c r="J5840">
        <v>2</v>
      </c>
      <c r="K5840">
        <v>0</v>
      </c>
      <c r="L5840">
        <v>0</v>
      </c>
      <c r="M5840">
        <v>0</v>
      </c>
      <c r="N5840">
        <v>0</v>
      </c>
      <c r="O5840">
        <v>0</v>
      </c>
      <c r="P5840">
        <v>0</v>
      </c>
      <c r="Q5840">
        <v>0</v>
      </c>
      <c r="R5840">
        <v>0</v>
      </c>
      <c r="S5840">
        <v>0</v>
      </c>
      <c r="T5840">
        <v>0</v>
      </c>
      <c r="U5840">
        <v>0</v>
      </c>
      <c r="V5840">
        <v>0</v>
      </c>
      <c r="W5840">
        <v>0</v>
      </c>
      <c r="X5840">
        <v>0</v>
      </c>
      <c r="Y5840">
        <v>0</v>
      </c>
      <c r="Z5840">
        <v>0</v>
      </c>
      <c r="AA5840">
        <v>0</v>
      </c>
      <c r="AB5840">
        <v>0</v>
      </c>
      <c r="AC5840">
        <v>0</v>
      </c>
      <c r="AD5840">
        <v>0</v>
      </c>
    </row>
    <row r="5841" spans="2:30" ht="15" customHeight="1" x14ac:dyDescent="0.45">
      <c r="B5841" t="s">
        <v>419</v>
      </c>
      <c r="C5841" t="s">
        <v>192</v>
      </c>
      <c r="D5841" t="s">
        <v>2378</v>
      </c>
      <c r="E5841" t="s">
        <v>2379</v>
      </c>
      <c r="F5841" t="s">
        <v>7816</v>
      </c>
      <c r="G5841" t="s">
        <v>422</v>
      </c>
      <c r="H5841" t="s">
        <v>1685</v>
      </c>
      <c r="I5841" t="s">
        <v>1686</v>
      </c>
      <c r="J5841">
        <v>2</v>
      </c>
      <c r="K5841">
        <v>0</v>
      </c>
      <c r="L5841">
        <v>0</v>
      </c>
      <c r="M5841">
        <v>0</v>
      </c>
      <c r="N5841">
        <v>0</v>
      </c>
      <c r="O5841">
        <v>0</v>
      </c>
      <c r="P5841">
        <v>0</v>
      </c>
      <c r="Q5841">
        <v>0</v>
      </c>
      <c r="R5841">
        <v>0</v>
      </c>
      <c r="S5841">
        <v>0</v>
      </c>
      <c r="T5841">
        <v>0</v>
      </c>
      <c r="U5841">
        <v>0</v>
      </c>
      <c r="V5841">
        <v>0</v>
      </c>
      <c r="W5841">
        <v>0</v>
      </c>
      <c r="X5841">
        <v>0</v>
      </c>
      <c r="Y5841">
        <v>0</v>
      </c>
      <c r="Z5841">
        <v>0</v>
      </c>
      <c r="AA5841">
        <v>0</v>
      </c>
      <c r="AB5841">
        <v>0</v>
      </c>
      <c r="AC5841">
        <v>0</v>
      </c>
      <c r="AD5841">
        <v>0</v>
      </c>
    </row>
    <row r="5842" spans="2:30" ht="15" customHeight="1" x14ac:dyDescent="0.45">
      <c r="B5842" t="s">
        <v>419</v>
      </c>
      <c r="C5842" t="s">
        <v>192</v>
      </c>
      <c r="D5842" t="s">
        <v>2381</v>
      </c>
      <c r="E5842" t="s">
        <v>2382</v>
      </c>
      <c r="F5842" t="s">
        <v>7817</v>
      </c>
      <c r="G5842" t="s">
        <v>422</v>
      </c>
      <c r="H5842" t="s">
        <v>1685</v>
      </c>
      <c r="I5842" t="s">
        <v>1686</v>
      </c>
      <c r="J5842">
        <v>2</v>
      </c>
      <c r="K5842">
        <v>0</v>
      </c>
      <c r="L5842">
        <v>0</v>
      </c>
      <c r="M5842">
        <v>0</v>
      </c>
      <c r="N5842">
        <v>0</v>
      </c>
      <c r="O5842">
        <v>0</v>
      </c>
      <c r="P5842">
        <v>0</v>
      </c>
      <c r="Q5842">
        <v>0</v>
      </c>
      <c r="R5842">
        <v>0</v>
      </c>
      <c r="S5842">
        <v>0</v>
      </c>
      <c r="T5842">
        <v>0</v>
      </c>
      <c r="U5842">
        <v>0</v>
      </c>
      <c r="V5842">
        <v>0</v>
      </c>
      <c r="W5842">
        <v>0</v>
      </c>
      <c r="X5842">
        <v>0</v>
      </c>
      <c r="Y5842">
        <v>0</v>
      </c>
      <c r="Z5842">
        <v>0</v>
      </c>
      <c r="AA5842">
        <v>0</v>
      </c>
      <c r="AB5842">
        <v>0</v>
      </c>
      <c r="AC5842">
        <v>0</v>
      </c>
      <c r="AD5842">
        <v>0</v>
      </c>
    </row>
    <row r="5843" spans="2:30" ht="15" customHeight="1" x14ac:dyDescent="0.45">
      <c r="B5843" t="s">
        <v>419</v>
      </c>
      <c r="C5843" t="s">
        <v>192</v>
      </c>
      <c r="D5843" t="s">
        <v>2384</v>
      </c>
      <c r="E5843" t="s">
        <v>2385</v>
      </c>
      <c r="F5843" t="s">
        <v>7818</v>
      </c>
      <c r="G5843" t="s">
        <v>422</v>
      </c>
      <c r="H5843" t="s">
        <v>1685</v>
      </c>
      <c r="I5843" t="s">
        <v>1686</v>
      </c>
      <c r="J5843">
        <v>2</v>
      </c>
      <c r="K5843">
        <v>0</v>
      </c>
      <c r="L5843">
        <v>0</v>
      </c>
      <c r="M5843">
        <v>0</v>
      </c>
      <c r="N5843">
        <v>0</v>
      </c>
      <c r="O5843">
        <v>0</v>
      </c>
      <c r="P5843">
        <v>0</v>
      </c>
      <c r="Q5843">
        <v>0</v>
      </c>
      <c r="R5843">
        <v>0</v>
      </c>
      <c r="S5843">
        <v>0</v>
      </c>
      <c r="T5843">
        <v>0</v>
      </c>
      <c r="U5843">
        <v>0</v>
      </c>
      <c r="V5843">
        <v>0</v>
      </c>
      <c r="W5843">
        <v>0</v>
      </c>
      <c r="X5843">
        <v>0</v>
      </c>
      <c r="Y5843">
        <v>0</v>
      </c>
      <c r="Z5843">
        <v>0</v>
      </c>
      <c r="AA5843">
        <v>0</v>
      </c>
      <c r="AB5843">
        <v>0</v>
      </c>
      <c r="AC5843">
        <v>0</v>
      </c>
      <c r="AD5843">
        <v>0</v>
      </c>
    </row>
    <row r="5844" spans="2:30" ht="15" customHeight="1" x14ac:dyDescent="0.45">
      <c r="B5844" t="s">
        <v>419</v>
      </c>
      <c r="C5844" t="s">
        <v>192</v>
      </c>
      <c r="D5844" t="s">
        <v>2387</v>
      </c>
      <c r="E5844" t="s">
        <v>2388</v>
      </c>
      <c r="F5844" t="s">
        <v>7819</v>
      </c>
      <c r="G5844" t="s">
        <v>422</v>
      </c>
      <c r="H5844" t="s">
        <v>1685</v>
      </c>
      <c r="I5844" t="s">
        <v>1686</v>
      </c>
      <c r="J5844">
        <v>2</v>
      </c>
      <c r="K5844">
        <v>0</v>
      </c>
      <c r="L5844">
        <v>0</v>
      </c>
      <c r="M5844">
        <v>0</v>
      </c>
      <c r="N5844">
        <v>0</v>
      </c>
      <c r="O5844">
        <v>0</v>
      </c>
      <c r="P5844">
        <v>0</v>
      </c>
      <c r="Q5844">
        <v>0</v>
      </c>
      <c r="R5844">
        <v>0</v>
      </c>
      <c r="S5844">
        <v>0</v>
      </c>
      <c r="T5844">
        <v>0</v>
      </c>
      <c r="U5844">
        <v>0</v>
      </c>
      <c r="V5844">
        <v>0</v>
      </c>
      <c r="W5844">
        <v>0</v>
      </c>
      <c r="X5844">
        <v>0</v>
      </c>
      <c r="Y5844">
        <v>0</v>
      </c>
      <c r="Z5844">
        <v>0</v>
      </c>
      <c r="AA5844">
        <v>0</v>
      </c>
      <c r="AB5844">
        <v>0</v>
      </c>
      <c r="AC5844">
        <v>0</v>
      </c>
      <c r="AD5844">
        <v>0</v>
      </c>
    </row>
    <row r="5845" spans="2:30" ht="15" customHeight="1" x14ac:dyDescent="0.45">
      <c r="B5845" t="s">
        <v>419</v>
      </c>
      <c r="C5845" t="s">
        <v>192</v>
      </c>
      <c r="D5845" t="s">
        <v>2390</v>
      </c>
      <c r="E5845" t="s">
        <v>2391</v>
      </c>
      <c r="F5845" t="s">
        <v>7820</v>
      </c>
      <c r="G5845" t="s">
        <v>422</v>
      </c>
      <c r="H5845" t="s">
        <v>1685</v>
      </c>
      <c r="I5845" t="s">
        <v>1686</v>
      </c>
      <c r="J5845">
        <v>2</v>
      </c>
      <c r="K5845">
        <v>0</v>
      </c>
      <c r="L5845">
        <v>0</v>
      </c>
      <c r="M5845">
        <v>0</v>
      </c>
      <c r="N5845">
        <v>0</v>
      </c>
      <c r="O5845">
        <v>0</v>
      </c>
      <c r="P5845">
        <v>0</v>
      </c>
      <c r="Q5845">
        <v>0</v>
      </c>
      <c r="R5845">
        <v>0</v>
      </c>
      <c r="S5845">
        <v>0</v>
      </c>
      <c r="T5845">
        <v>0</v>
      </c>
      <c r="U5845">
        <v>0</v>
      </c>
      <c r="V5845">
        <v>0</v>
      </c>
      <c r="W5845">
        <v>0</v>
      </c>
      <c r="X5845">
        <v>0</v>
      </c>
      <c r="Y5845">
        <v>0</v>
      </c>
      <c r="Z5845">
        <v>0</v>
      </c>
      <c r="AA5845">
        <v>0</v>
      </c>
      <c r="AB5845">
        <v>0</v>
      </c>
      <c r="AC5845">
        <v>0</v>
      </c>
      <c r="AD5845">
        <v>0</v>
      </c>
    </row>
    <row r="5846" spans="2:30" ht="15" customHeight="1" x14ac:dyDescent="0.45">
      <c r="B5846" t="s">
        <v>419</v>
      </c>
      <c r="C5846" t="s">
        <v>192</v>
      </c>
      <c r="D5846" t="s">
        <v>2393</v>
      </c>
      <c r="E5846" t="s">
        <v>2394</v>
      </c>
      <c r="F5846" t="s">
        <v>7821</v>
      </c>
      <c r="G5846" t="s">
        <v>422</v>
      </c>
      <c r="H5846" t="s">
        <v>1685</v>
      </c>
      <c r="I5846" t="s">
        <v>1686</v>
      </c>
      <c r="J5846">
        <v>2</v>
      </c>
      <c r="K5846">
        <v>0</v>
      </c>
      <c r="L5846">
        <v>0</v>
      </c>
      <c r="M5846">
        <v>0</v>
      </c>
      <c r="N5846">
        <v>0</v>
      </c>
      <c r="O5846">
        <v>0</v>
      </c>
      <c r="P5846">
        <v>0</v>
      </c>
      <c r="Q5846">
        <v>0</v>
      </c>
      <c r="R5846">
        <v>0</v>
      </c>
      <c r="S5846">
        <v>0</v>
      </c>
      <c r="T5846">
        <v>0</v>
      </c>
      <c r="U5846">
        <v>0</v>
      </c>
      <c r="V5846">
        <v>0</v>
      </c>
      <c r="W5846">
        <v>0</v>
      </c>
      <c r="X5846">
        <v>0</v>
      </c>
      <c r="Y5846">
        <v>0</v>
      </c>
      <c r="Z5846">
        <v>0</v>
      </c>
      <c r="AA5846">
        <v>0</v>
      </c>
      <c r="AB5846">
        <v>0</v>
      </c>
      <c r="AC5846">
        <v>0</v>
      </c>
      <c r="AD5846">
        <v>0</v>
      </c>
    </row>
    <row r="5847" spans="2:30" ht="15" customHeight="1" x14ac:dyDescent="0.45">
      <c r="B5847" t="s">
        <v>419</v>
      </c>
      <c r="C5847" t="s">
        <v>192</v>
      </c>
      <c r="D5847" t="s">
        <v>2396</v>
      </c>
      <c r="E5847" t="s">
        <v>2397</v>
      </c>
      <c r="F5847" t="s">
        <v>7822</v>
      </c>
      <c r="G5847" t="s">
        <v>422</v>
      </c>
      <c r="H5847" t="s">
        <v>1685</v>
      </c>
      <c r="I5847" t="s">
        <v>1686</v>
      </c>
      <c r="J5847">
        <v>2</v>
      </c>
      <c r="K5847">
        <v>0</v>
      </c>
      <c r="L5847">
        <v>0</v>
      </c>
      <c r="M5847">
        <v>0</v>
      </c>
      <c r="N5847">
        <v>0</v>
      </c>
      <c r="O5847">
        <v>0</v>
      </c>
      <c r="P5847">
        <v>0</v>
      </c>
      <c r="Q5847">
        <v>0</v>
      </c>
      <c r="R5847">
        <v>0</v>
      </c>
      <c r="S5847">
        <v>0</v>
      </c>
      <c r="T5847">
        <v>0</v>
      </c>
      <c r="U5847">
        <v>0</v>
      </c>
      <c r="V5847">
        <v>0</v>
      </c>
      <c r="W5847">
        <v>0</v>
      </c>
      <c r="X5847">
        <v>0</v>
      </c>
      <c r="Y5847">
        <v>0</v>
      </c>
      <c r="Z5847">
        <v>0</v>
      </c>
      <c r="AA5847">
        <v>0</v>
      </c>
      <c r="AB5847">
        <v>0</v>
      </c>
      <c r="AC5847">
        <v>0</v>
      </c>
      <c r="AD5847">
        <v>0</v>
      </c>
    </row>
    <row r="5848" spans="2:30" ht="15" customHeight="1" x14ac:dyDescent="0.45">
      <c r="B5848" t="s">
        <v>419</v>
      </c>
      <c r="C5848" t="s">
        <v>192</v>
      </c>
      <c r="D5848" t="s">
        <v>2399</v>
      </c>
      <c r="E5848" t="s">
        <v>2400</v>
      </c>
      <c r="F5848" t="s">
        <v>7823</v>
      </c>
      <c r="G5848" t="s">
        <v>422</v>
      </c>
      <c r="H5848" t="s">
        <v>1685</v>
      </c>
      <c r="I5848" t="s">
        <v>1686</v>
      </c>
      <c r="J5848">
        <v>2</v>
      </c>
      <c r="K5848">
        <v>0</v>
      </c>
      <c r="L5848">
        <v>0</v>
      </c>
      <c r="M5848">
        <v>0</v>
      </c>
      <c r="N5848">
        <v>0</v>
      </c>
      <c r="O5848">
        <v>0</v>
      </c>
      <c r="P5848">
        <v>0</v>
      </c>
      <c r="Q5848">
        <v>0</v>
      </c>
      <c r="R5848">
        <v>0</v>
      </c>
      <c r="S5848">
        <v>0</v>
      </c>
      <c r="T5848">
        <v>0</v>
      </c>
      <c r="U5848">
        <v>0</v>
      </c>
      <c r="V5848">
        <v>0</v>
      </c>
      <c r="W5848">
        <v>0</v>
      </c>
      <c r="X5848">
        <v>0</v>
      </c>
      <c r="Y5848">
        <v>0</v>
      </c>
      <c r="Z5848">
        <v>0</v>
      </c>
      <c r="AA5848">
        <v>0</v>
      </c>
      <c r="AB5848">
        <v>0</v>
      </c>
      <c r="AC5848">
        <v>0</v>
      </c>
      <c r="AD5848">
        <v>0</v>
      </c>
    </row>
    <row r="5849" spans="2:30" ht="15" customHeight="1" x14ac:dyDescent="0.45">
      <c r="B5849" t="s">
        <v>419</v>
      </c>
      <c r="C5849" t="s">
        <v>192</v>
      </c>
      <c r="D5849" t="s">
        <v>2402</v>
      </c>
      <c r="E5849" t="s">
        <v>2403</v>
      </c>
      <c r="F5849" t="s">
        <v>7824</v>
      </c>
      <c r="G5849" t="s">
        <v>422</v>
      </c>
      <c r="H5849" t="s">
        <v>1685</v>
      </c>
      <c r="I5849" t="s">
        <v>1686</v>
      </c>
      <c r="J5849">
        <v>2</v>
      </c>
      <c r="K5849">
        <v>0</v>
      </c>
      <c r="L5849">
        <v>0</v>
      </c>
      <c r="M5849">
        <v>0</v>
      </c>
      <c r="N5849">
        <v>0</v>
      </c>
      <c r="O5849">
        <v>0</v>
      </c>
      <c r="P5849">
        <v>0</v>
      </c>
      <c r="Q5849">
        <v>0</v>
      </c>
      <c r="R5849">
        <v>0</v>
      </c>
      <c r="S5849">
        <v>0</v>
      </c>
      <c r="T5849">
        <v>0</v>
      </c>
      <c r="U5849">
        <v>0</v>
      </c>
      <c r="V5849">
        <v>0</v>
      </c>
      <c r="W5849">
        <v>0</v>
      </c>
      <c r="X5849">
        <v>0</v>
      </c>
      <c r="Y5849">
        <v>0</v>
      </c>
      <c r="Z5849">
        <v>0</v>
      </c>
      <c r="AA5849">
        <v>0</v>
      </c>
      <c r="AB5849">
        <v>0</v>
      </c>
      <c r="AC5849">
        <v>0</v>
      </c>
      <c r="AD5849">
        <v>0</v>
      </c>
    </row>
    <row r="5850" spans="2:30" ht="15" customHeight="1" x14ac:dyDescent="0.45">
      <c r="B5850" t="s">
        <v>419</v>
      </c>
      <c r="C5850" t="s">
        <v>192</v>
      </c>
      <c r="D5850" t="s">
        <v>2405</v>
      </c>
      <c r="E5850" t="s">
        <v>2406</v>
      </c>
      <c r="F5850" t="s">
        <v>7825</v>
      </c>
      <c r="G5850" t="s">
        <v>422</v>
      </c>
      <c r="H5850" t="s">
        <v>1685</v>
      </c>
      <c r="I5850" t="s">
        <v>1686</v>
      </c>
      <c r="J5850">
        <v>2</v>
      </c>
      <c r="K5850">
        <v>0</v>
      </c>
      <c r="L5850">
        <v>0</v>
      </c>
      <c r="M5850">
        <v>0</v>
      </c>
      <c r="N5850">
        <v>0</v>
      </c>
      <c r="O5850">
        <v>0</v>
      </c>
      <c r="P5850">
        <v>0</v>
      </c>
      <c r="Q5850">
        <v>0</v>
      </c>
      <c r="R5850">
        <v>0</v>
      </c>
      <c r="S5850">
        <v>0</v>
      </c>
      <c r="T5850">
        <v>0</v>
      </c>
      <c r="U5850">
        <v>0</v>
      </c>
      <c r="V5850">
        <v>0</v>
      </c>
      <c r="W5850">
        <v>0</v>
      </c>
      <c r="X5850">
        <v>0</v>
      </c>
      <c r="Y5850">
        <v>0</v>
      </c>
      <c r="Z5850">
        <v>0</v>
      </c>
      <c r="AA5850">
        <v>0</v>
      </c>
      <c r="AB5850">
        <v>0</v>
      </c>
      <c r="AC5850">
        <v>0</v>
      </c>
      <c r="AD5850">
        <v>0</v>
      </c>
    </row>
    <row r="5851" spans="2:30" ht="15" customHeight="1" x14ac:dyDescent="0.45">
      <c r="B5851" t="s">
        <v>419</v>
      </c>
      <c r="C5851" t="s">
        <v>192</v>
      </c>
      <c r="D5851" t="s">
        <v>2408</v>
      </c>
      <c r="E5851" t="s">
        <v>2409</v>
      </c>
      <c r="F5851" t="s">
        <v>7826</v>
      </c>
      <c r="G5851" t="s">
        <v>422</v>
      </c>
      <c r="H5851" t="s">
        <v>1685</v>
      </c>
      <c r="I5851" t="s">
        <v>1686</v>
      </c>
      <c r="J5851">
        <v>2</v>
      </c>
      <c r="K5851">
        <v>1223.682</v>
      </c>
      <c r="L5851">
        <v>1135.251</v>
      </c>
      <c r="M5851">
        <v>1271.8219999999999</v>
      </c>
      <c r="N5851">
        <v>1419.712</v>
      </c>
      <c r="O5851">
        <v>1492.8889999999999</v>
      </c>
      <c r="P5851">
        <v>1517.154</v>
      </c>
      <c r="Q5851">
        <v>1559.7239999999999</v>
      </c>
      <c r="R5851">
        <v>1614.0709999999999</v>
      </c>
      <c r="S5851">
        <v>1668.8140000000001</v>
      </c>
      <c r="T5851">
        <v>1723.9780000000001</v>
      </c>
      <c r="U5851">
        <v>1778.9870000000001</v>
      </c>
      <c r="V5851">
        <v>1834.886</v>
      </c>
      <c r="W5851">
        <v>1891.4839999999999</v>
      </c>
      <c r="X5851">
        <v>1949.115</v>
      </c>
      <c r="Y5851">
        <v>2007.664</v>
      </c>
      <c r="Z5851">
        <v>2067.2800000000002</v>
      </c>
      <c r="AA5851">
        <v>2127.8910000000001</v>
      </c>
      <c r="AB5851">
        <v>2189.5819999999999</v>
      </c>
      <c r="AC5851">
        <v>2252.4110000000001</v>
      </c>
      <c r="AD5851">
        <v>2316.4229999999998</v>
      </c>
    </row>
    <row r="5852" spans="2:30" ht="15" customHeight="1" x14ac:dyDescent="0.45">
      <c r="B5852" t="s">
        <v>419</v>
      </c>
      <c r="C5852" t="s">
        <v>192</v>
      </c>
      <c r="D5852" t="s">
        <v>2411</v>
      </c>
      <c r="E5852">
        <v>0</v>
      </c>
      <c r="F5852" t="s">
        <v>7745</v>
      </c>
      <c r="G5852" t="s">
        <v>422</v>
      </c>
      <c r="H5852" t="s">
        <v>1685</v>
      </c>
      <c r="I5852" t="s">
        <v>1686</v>
      </c>
      <c r="J5852">
        <v>2</v>
      </c>
      <c r="K5852">
        <v>0</v>
      </c>
      <c r="L5852">
        <v>0</v>
      </c>
      <c r="M5852">
        <v>0</v>
      </c>
      <c r="N5852">
        <v>0</v>
      </c>
      <c r="O5852">
        <v>0</v>
      </c>
      <c r="P5852">
        <v>0</v>
      </c>
      <c r="Q5852">
        <v>0</v>
      </c>
      <c r="R5852">
        <v>0</v>
      </c>
      <c r="S5852">
        <v>0</v>
      </c>
      <c r="T5852">
        <v>0</v>
      </c>
      <c r="U5852">
        <v>0</v>
      </c>
      <c r="V5852">
        <v>0</v>
      </c>
      <c r="W5852">
        <v>0</v>
      </c>
      <c r="X5852">
        <v>0</v>
      </c>
      <c r="Y5852">
        <v>0</v>
      </c>
      <c r="Z5852">
        <v>0</v>
      </c>
      <c r="AA5852">
        <v>0</v>
      </c>
      <c r="AB5852">
        <v>0</v>
      </c>
      <c r="AC5852">
        <v>0</v>
      </c>
      <c r="AD5852">
        <v>0</v>
      </c>
    </row>
    <row r="5853" spans="2:30" ht="15" customHeight="1" x14ac:dyDescent="0.45">
      <c r="B5853" t="s">
        <v>419</v>
      </c>
      <c r="C5853" t="s">
        <v>192</v>
      </c>
      <c r="D5853" t="s">
        <v>2412</v>
      </c>
      <c r="E5853">
        <v>0</v>
      </c>
      <c r="F5853" t="s">
        <v>7745</v>
      </c>
      <c r="G5853" t="s">
        <v>422</v>
      </c>
      <c r="H5853" t="s">
        <v>1685</v>
      </c>
      <c r="I5853" t="s">
        <v>1686</v>
      </c>
      <c r="J5853">
        <v>2</v>
      </c>
      <c r="K5853">
        <v>0</v>
      </c>
      <c r="L5853">
        <v>0.96899999999999997</v>
      </c>
      <c r="M5853">
        <v>1.1479999999999999</v>
      </c>
      <c r="N5853">
        <v>1.1080000000000001</v>
      </c>
      <c r="O5853">
        <v>1.052</v>
      </c>
      <c r="P5853">
        <v>1.016</v>
      </c>
      <c r="Q5853">
        <v>1.028</v>
      </c>
      <c r="R5853">
        <v>1.036</v>
      </c>
      <c r="S5853">
        <v>1.036</v>
      </c>
      <c r="T5853">
        <v>1.036</v>
      </c>
      <c r="U5853">
        <v>1.0369999999999999</v>
      </c>
      <c r="V5853">
        <v>1.0389999999999999</v>
      </c>
      <c r="W5853">
        <v>1.0409999999999999</v>
      </c>
      <c r="X5853">
        <v>1.0449999999999999</v>
      </c>
      <c r="Y5853">
        <v>1.048</v>
      </c>
      <c r="Z5853">
        <v>1.052</v>
      </c>
      <c r="AA5853">
        <v>1.0569999999999999</v>
      </c>
      <c r="AB5853">
        <v>1.0620000000000001</v>
      </c>
      <c r="AC5853">
        <v>1.0669999999999999</v>
      </c>
      <c r="AD5853">
        <v>1.069</v>
      </c>
    </row>
    <row r="5854" spans="2:30" ht="15" customHeight="1" x14ac:dyDescent="0.45">
      <c r="B5854" t="s">
        <v>419</v>
      </c>
      <c r="C5854" t="s">
        <v>192</v>
      </c>
      <c r="D5854" t="s">
        <v>2413</v>
      </c>
      <c r="E5854">
        <v>0</v>
      </c>
      <c r="F5854" t="s">
        <v>7745</v>
      </c>
      <c r="G5854" t="s">
        <v>422</v>
      </c>
      <c r="H5854" t="s">
        <v>1685</v>
      </c>
      <c r="I5854" t="s">
        <v>1686</v>
      </c>
      <c r="J5854">
        <v>2</v>
      </c>
      <c r="K5854">
        <v>0</v>
      </c>
      <c r="L5854">
        <v>0</v>
      </c>
      <c r="M5854">
        <v>0</v>
      </c>
      <c r="N5854">
        <v>0</v>
      </c>
      <c r="O5854">
        <v>0</v>
      </c>
      <c r="P5854">
        <v>0</v>
      </c>
      <c r="Q5854">
        <v>0</v>
      </c>
      <c r="R5854">
        <v>0</v>
      </c>
      <c r="S5854">
        <v>0</v>
      </c>
      <c r="T5854">
        <v>0</v>
      </c>
      <c r="U5854">
        <v>0</v>
      </c>
      <c r="V5854">
        <v>0</v>
      </c>
      <c r="W5854">
        <v>0</v>
      </c>
      <c r="X5854">
        <v>0</v>
      </c>
      <c r="Y5854">
        <v>0</v>
      </c>
      <c r="Z5854">
        <v>0</v>
      </c>
      <c r="AA5854">
        <v>0</v>
      </c>
      <c r="AB5854">
        <v>0</v>
      </c>
      <c r="AC5854">
        <v>0</v>
      </c>
      <c r="AD5854">
        <v>0</v>
      </c>
    </row>
    <row r="5855" spans="2:30" ht="15" customHeight="1" x14ac:dyDescent="0.45">
      <c r="B5855" t="s">
        <v>419</v>
      </c>
      <c r="C5855" t="s">
        <v>192</v>
      </c>
      <c r="D5855" t="s">
        <v>2414</v>
      </c>
      <c r="E5855">
        <v>0</v>
      </c>
      <c r="F5855" t="s">
        <v>7745</v>
      </c>
      <c r="G5855" t="s">
        <v>422</v>
      </c>
      <c r="H5855" t="s">
        <v>1685</v>
      </c>
      <c r="I5855" t="s">
        <v>1686</v>
      </c>
      <c r="J5855">
        <v>2</v>
      </c>
      <c r="K5855">
        <v>0</v>
      </c>
      <c r="L5855">
        <v>0</v>
      </c>
      <c r="M5855">
        <v>0</v>
      </c>
      <c r="N5855">
        <v>0</v>
      </c>
      <c r="O5855">
        <v>0</v>
      </c>
      <c r="P5855">
        <v>0</v>
      </c>
      <c r="Q5855">
        <v>0</v>
      </c>
      <c r="R5855">
        <v>0</v>
      </c>
      <c r="S5855">
        <v>0</v>
      </c>
      <c r="T5855">
        <v>0</v>
      </c>
      <c r="U5855">
        <v>0</v>
      </c>
      <c r="V5855">
        <v>0</v>
      </c>
      <c r="W5855">
        <v>0</v>
      </c>
      <c r="X5855">
        <v>0</v>
      </c>
      <c r="Y5855">
        <v>0</v>
      </c>
      <c r="Z5855">
        <v>0</v>
      </c>
      <c r="AA5855">
        <v>0</v>
      </c>
      <c r="AB5855">
        <v>0</v>
      </c>
      <c r="AC5855">
        <v>0</v>
      </c>
      <c r="AD5855">
        <v>0</v>
      </c>
    </row>
    <row r="5856" spans="2:30" ht="15" customHeight="1" x14ac:dyDescent="0.45">
      <c r="B5856" t="s">
        <v>419</v>
      </c>
      <c r="C5856" t="s">
        <v>192</v>
      </c>
      <c r="D5856" t="s">
        <v>2415</v>
      </c>
      <c r="E5856">
        <v>0</v>
      </c>
      <c r="F5856" t="s">
        <v>7745</v>
      </c>
      <c r="G5856" t="s">
        <v>422</v>
      </c>
      <c r="H5856" t="s">
        <v>1685</v>
      </c>
      <c r="I5856" t="s">
        <v>1686</v>
      </c>
      <c r="J5856">
        <v>2</v>
      </c>
      <c r="K5856" t="e">
        <f>#VALUE!</f>
        <v>#VALUE!</v>
      </c>
      <c r="L5856">
        <v>0</v>
      </c>
      <c r="M5856">
        <v>0</v>
      </c>
      <c r="N5856">
        <v>0</v>
      </c>
      <c r="O5856">
        <v>0</v>
      </c>
      <c r="P5856">
        <v>0</v>
      </c>
      <c r="Q5856">
        <v>0</v>
      </c>
      <c r="R5856">
        <v>0</v>
      </c>
      <c r="S5856">
        <v>0</v>
      </c>
      <c r="T5856">
        <v>0</v>
      </c>
      <c r="U5856">
        <v>0</v>
      </c>
      <c r="V5856">
        <v>0</v>
      </c>
      <c r="W5856">
        <v>0</v>
      </c>
      <c r="X5856">
        <v>0</v>
      </c>
      <c r="Y5856">
        <v>0</v>
      </c>
      <c r="Z5856">
        <v>0</v>
      </c>
      <c r="AA5856">
        <v>0</v>
      </c>
      <c r="AB5856">
        <v>0</v>
      </c>
      <c r="AC5856">
        <v>0</v>
      </c>
      <c r="AD5856">
        <v>0</v>
      </c>
    </row>
    <row r="5857" spans="2:30" ht="15" customHeight="1" x14ac:dyDescent="0.45">
      <c r="B5857" t="s">
        <v>419</v>
      </c>
      <c r="C5857" t="s">
        <v>192</v>
      </c>
      <c r="D5857" t="s">
        <v>2416</v>
      </c>
      <c r="E5857" t="s">
        <v>2417</v>
      </c>
      <c r="F5857" t="s">
        <v>7827</v>
      </c>
      <c r="G5857" t="s">
        <v>422</v>
      </c>
      <c r="H5857" t="s">
        <v>1685</v>
      </c>
      <c r="I5857" t="s">
        <v>1686</v>
      </c>
      <c r="J5857">
        <v>2</v>
      </c>
      <c r="K5857" t="e">
        <f>#VALUE!</f>
        <v>#VALUE!</v>
      </c>
      <c r="L5857">
        <v>0</v>
      </c>
      <c r="M5857">
        <v>0</v>
      </c>
      <c r="N5857">
        <v>0</v>
      </c>
      <c r="O5857">
        <v>0</v>
      </c>
      <c r="P5857">
        <v>0</v>
      </c>
      <c r="Q5857">
        <v>0</v>
      </c>
      <c r="R5857">
        <v>0</v>
      </c>
      <c r="S5857">
        <v>0</v>
      </c>
      <c r="T5857">
        <v>0</v>
      </c>
      <c r="U5857">
        <v>0</v>
      </c>
      <c r="V5857">
        <v>0</v>
      </c>
      <c r="W5857">
        <v>0</v>
      </c>
      <c r="X5857">
        <v>0</v>
      </c>
      <c r="Y5857">
        <v>0</v>
      </c>
      <c r="Z5857">
        <v>0</v>
      </c>
      <c r="AA5857">
        <v>0</v>
      </c>
      <c r="AB5857">
        <v>0</v>
      </c>
      <c r="AC5857">
        <v>0</v>
      </c>
      <c r="AD5857">
        <v>0</v>
      </c>
    </row>
    <row r="5858" spans="2:30" ht="15" customHeight="1" x14ac:dyDescent="0.45">
      <c r="B5858" t="s">
        <v>419</v>
      </c>
      <c r="C5858" t="s">
        <v>192</v>
      </c>
      <c r="D5858" t="s">
        <v>2419</v>
      </c>
      <c r="E5858" t="s">
        <v>2420</v>
      </c>
      <c r="F5858" t="s">
        <v>7828</v>
      </c>
      <c r="G5858" t="s">
        <v>422</v>
      </c>
      <c r="H5858" t="s">
        <v>1685</v>
      </c>
      <c r="I5858" t="s">
        <v>1686</v>
      </c>
      <c r="J5858">
        <v>2</v>
      </c>
      <c r="K5858" t="e">
        <f>#VALUE!</f>
        <v>#VALUE!</v>
      </c>
      <c r="L5858">
        <v>2</v>
      </c>
      <c r="M5858">
        <v>0</v>
      </c>
      <c r="N5858">
        <v>0</v>
      </c>
      <c r="O5858">
        <v>0</v>
      </c>
      <c r="P5858">
        <v>0</v>
      </c>
      <c r="Q5858">
        <v>0</v>
      </c>
      <c r="R5858">
        <v>0</v>
      </c>
      <c r="S5858">
        <v>0</v>
      </c>
      <c r="T5858">
        <v>0</v>
      </c>
      <c r="U5858">
        <v>0</v>
      </c>
      <c r="V5858">
        <v>0</v>
      </c>
      <c r="W5858">
        <v>0</v>
      </c>
      <c r="X5858">
        <v>0</v>
      </c>
      <c r="Y5858">
        <v>0</v>
      </c>
      <c r="Z5858">
        <v>0</v>
      </c>
      <c r="AA5858">
        <v>0</v>
      </c>
      <c r="AB5858">
        <v>0</v>
      </c>
      <c r="AC5858">
        <v>0</v>
      </c>
      <c r="AD5858">
        <v>0</v>
      </c>
    </row>
    <row r="5859" spans="2:30" ht="15" customHeight="1" x14ac:dyDescent="0.45">
      <c r="B5859" t="s">
        <v>419</v>
      </c>
      <c r="C5859" t="s">
        <v>192</v>
      </c>
      <c r="D5859" t="s">
        <v>2422</v>
      </c>
      <c r="E5859" t="s">
        <v>2423</v>
      </c>
      <c r="F5859" t="s">
        <v>7829</v>
      </c>
      <c r="G5859" t="s">
        <v>422</v>
      </c>
      <c r="H5859" t="s">
        <v>1685</v>
      </c>
      <c r="I5859" t="s">
        <v>1686</v>
      </c>
      <c r="J5859">
        <v>2</v>
      </c>
      <c r="K5859" t="e">
        <f>#VALUE!</f>
        <v>#VALUE!</v>
      </c>
      <c r="L5859">
        <v>2</v>
      </c>
      <c r="M5859">
        <v>0</v>
      </c>
      <c r="N5859">
        <v>0</v>
      </c>
      <c r="O5859">
        <v>0</v>
      </c>
      <c r="P5859">
        <v>0</v>
      </c>
      <c r="Q5859">
        <v>0</v>
      </c>
      <c r="R5859">
        <v>0</v>
      </c>
      <c r="S5859">
        <v>0</v>
      </c>
      <c r="T5859">
        <v>0</v>
      </c>
      <c r="U5859">
        <v>0</v>
      </c>
      <c r="V5859">
        <v>0</v>
      </c>
      <c r="W5859">
        <v>0</v>
      </c>
      <c r="X5859">
        <v>0</v>
      </c>
      <c r="Y5859">
        <v>0</v>
      </c>
      <c r="Z5859">
        <v>0</v>
      </c>
      <c r="AA5859">
        <v>0</v>
      </c>
      <c r="AB5859">
        <v>0</v>
      </c>
      <c r="AC5859">
        <v>0</v>
      </c>
      <c r="AD5859">
        <v>0</v>
      </c>
    </row>
    <row r="5860" spans="2:30" ht="15" customHeight="1" x14ac:dyDescent="0.45">
      <c r="B5860" t="s">
        <v>419</v>
      </c>
      <c r="C5860" t="s">
        <v>192</v>
      </c>
      <c r="D5860" t="s">
        <v>2425</v>
      </c>
      <c r="E5860">
        <v>0</v>
      </c>
      <c r="F5860" t="s">
        <v>7745</v>
      </c>
      <c r="G5860" t="s">
        <v>422</v>
      </c>
      <c r="H5860" t="s">
        <v>1685</v>
      </c>
      <c r="I5860" t="s">
        <v>1686</v>
      </c>
      <c r="J5860">
        <v>2</v>
      </c>
      <c r="K5860">
        <v>0</v>
      </c>
      <c r="L5860">
        <v>0</v>
      </c>
      <c r="M5860">
        <v>0</v>
      </c>
      <c r="N5860">
        <v>0</v>
      </c>
      <c r="O5860">
        <v>0</v>
      </c>
      <c r="P5860">
        <v>0</v>
      </c>
      <c r="Q5860">
        <v>0</v>
      </c>
      <c r="R5860">
        <v>0</v>
      </c>
      <c r="S5860">
        <v>0</v>
      </c>
      <c r="T5860">
        <v>0</v>
      </c>
      <c r="U5860">
        <v>0</v>
      </c>
      <c r="V5860">
        <v>0</v>
      </c>
      <c r="W5860">
        <v>0</v>
      </c>
      <c r="X5860">
        <v>0</v>
      </c>
      <c r="Y5860">
        <v>0</v>
      </c>
      <c r="Z5860">
        <v>0</v>
      </c>
      <c r="AA5860">
        <v>0</v>
      </c>
      <c r="AB5860">
        <v>0</v>
      </c>
      <c r="AC5860">
        <v>0</v>
      </c>
      <c r="AD5860">
        <v>0</v>
      </c>
    </row>
    <row r="5861" spans="2:30" ht="15" customHeight="1" x14ac:dyDescent="0.45">
      <c r="B5861" t="s">
        <v>419</v>
      </c>
      <c r="C5861" t="s">
        <v>192</v>
      </c>
      <c r="D5861" t="s">
        <v>2426</v>
      </c>
      <c r="E5861">
        <v>0</v>
      </c>
      <c r="F5861" t="s">
        <v>7745</v>
      </c>
      <c r="G5861" t="s">
        <v>422</v>
      </c>
      <c r="H5861" t="s">
        <v>1685</v>
      </c>
      <c r="I5861" t="s">
        <v>1686</v>
      </c>
      <c r="J5861">
        <v>2</v>
      </c>
      <c r="K5861">
        <v>0</v>
      </c>
      <c r="L5861">
        <v>1</v>
      </c>
      <c r="M5861">
        <v>2</v>
      </c>
      <c r="N5861">
        <v>3</v>
      </c>
      <c r="O5861">
        <v>4</v>
      </c>
      <c r="P5861">
        <v>5</v>
      </c>
      <c r="Q5861">
        <v>6</v>
      </c>
      <c r="R5861">
        <v>7</v>
      </c>
      <c r="S5861">
        <v>8</v>
      </c>
      <c r="T5861">
        <v>9</v>
      </c>
      <c r="U5861">
        <v>10</v>
      </c>
      <c r="V5861">
        <v>11</v>
      </c>
      <c r="W5861">
        <v>12</v>
      </c>
      <c r="X5861">
        <v>13</v>
      </c>
      <c r="Y5861">
        <v>14</v>
      </c>
      <c r="Z5861">
        <v>15</v>
      </c>
      <c r="AA5861">
        <v>16</v>
      </c>
      <c r="AB5861">
        <v>17</v>
      </c>
      <c r="AC5861">
        <v>18</v>
      </c>
      <c r="AD5861">
        <v>19</v>
      </c>
    </row>
    <row r="5862" spans="2:30" ht="15" customHeight="1" x14ac:dyDescent="0.45">
      <c r="B5862" t="s">
        <v>419</v>
      </c>
      <c r="C5862" t="s">
        <v>192</v>
      </c>
      <c r="D5862" t="s">
        <v>2427</v>
      </c>
      <c r="E5862" t="s">
        <v>2428</v>
      </c>
      <c r="F5862" t="s">
        <v>7830</v>
      </c>
      <c r="G5862" t="s">
        <v>422</v>
      </c>
      <c r="H5862" t="s">
        <v>1685</v>
      </c>
      <c r="I5862" t="s">
        <v>1686</v>
      </c>
      <c r="J5862">
        <v>2</v>
      </c>
      <c r="K5862">
        <v>2022</v>
      </c>
      <c r="L5862">
        <v>2023</v>
      </c>
      <c r="M5862">
        <v>2024</v>
      </c>
      <c r="N5862">
        <v>2025</v>
      </c>
      <c r="O5862">
        <v>2026</v>
      </c>
      <c r="P5862">
        <v>2027</v>
      </c>
      <c r="Q5862">
        <v>2028</v>
      </c>
      <c r="R5862">
        <v>2029</v>
      </c>
      <c r="S5862">
        <v>2030</v>
      </c>
      <c r="T5862">
        <v>2031</v>
      </c>
      <c r="U5862">
        <v>2032</v>
      </c>
      <c r="V5862">
        <v>2033</v>
      </c>
      <c r="W5862">
        <v>2034</v>
      </c>
      <c r="X5862">
        <v>2035</v>
      </c>
      <c r="Y5862">
        <v>2036</v>
      </c>
      <c r="Z5862">
        <v>2037</v>
      </c>
      <c r="AA5862">
        <v>2038</v>
      </c>
      <c r="AB5862">
        <v>2039</v>
      </c>
      <c r="AC5862">
        <v>2040</v>
      </c>
      <c r="AD5862">
        <v>2041</v>
      </c>
    </row>
    <row r="5863" spans="2:30" ht="15" customHeight="1" x14ac:dyDescent="0.45">
      <c r="B5863" t="s">
        <v>419</v>
      </c>
      <c r="C5863" t="s">
        <v>192</v>
      </c>
      <c r="D5863" t="s">
        <v>2430</v>
      </c>
      <c r="E5863" t="s">
        <v>2431</v>
      </c>
      <c r="F5863" t="s">
        <v>7831</v>
      </c>
      <c r="G5863" t="s">
        <v>422</v>
      </c>
      <c r="H5863" t="s">
        <v>1685</v>
      </c>
      <c r="I5863" t="s">
        <v>1686</v>
      </c>
      <c r="J5863">
        <v>2</v>
      </c>
      <c r="K5863">
        <v>0</v>
      </c>
      <c r="L5863">
        <v>2.1659999999999999</v>
      </c>
      <c r="M5863">
        <v>2.9460000000000002</v>
      </c>
      <c r="N5863">
        <v>3.7509999999999999</v>
      </c>
      <c r="O5863">
        <v>5.9260000000000002</v>
      </c>
      <c r="P5863">
        <v>10.311999999999999</v>
      </c>
      <c r="Q5863">
        <v>19.004999999999999</v>
      </c>
      <c r="R5863">
        <v>35.762</v>
      </c>
      <c r="S5863">
        <v>68.83</v>
      </c>
      <c r="T5863">
        <v>129.732</v>
      </c>
      <c r="U5863">
        <v>234.404</v>
      </c>
      <c r="V5863">
        <v>405.036</v>
      </c>
      <c r="W5863">
        <v>660.00699999999995</v>
      </c>
      <c r="X5863">
        <v>1023.423</v>
      </c>
      <c r="Y5863">
        <v>1513.51</v>
      </c>
      <c r="Z5863">
        <v>2158.212</v>
      </c>
      <c r="AA5863">
        <v>2991.4050000000002</v>
      </c>
      <c r="AB5863">
        <v>4053.3069999999998</v>
      </c>
      <c r="AC5863">
        <v>5377.4319999999998</v>
      </c>
      <c r="AD5863">
        <v>6899.174</v>
      </c>
    </row>
    <row r="5864" spans="2:30" ht="15" customHeight="1" x14ac:dyDescent="0.45">
      <c r="B5864" t="s">
        <v>419</v>
      </c>
      <c r="C5864" t="s">
        <v>192</v>
      </c>
      <c r="D5864" t="s">
        <v>2433</v>
      </c>
      <c r="E5864" t="s">
        <v>2434</v>
      </c>
      <c r="F5864" t="s">
        <v>7832</v>
      </c>
      <c r="G5864" t="s">
        <v>422</v>
      </c>
      <c r="H5864" t="s">
        <v>1685</v>
      </c>
      <c r="I5864" t="s">
        <v>1686</v>
      </c>
      <c r="J5864">
        <v>2</v>
      </c>
      <c r="K5864">
        <v>44.354999999999997</v>
      </c>
      <c r="L5864">
        <v>41.411000000000001</v>
      </c>
      <c r="M5864">
        <v>47.658999999999999</v>
      </c>
      <c r="N5864">
        <v>52.780999999999999</v>
      </c>
      <c r="O5864">
        <v>55.997999999999998</v>
      </c>
      <c r="P5864">
        <v>57.893999999999998</v>
      </c>
      <c r="Q5864">
        <v>60.604999999999997</v>
      </c>
      <c r="R5864">
        <v>63.670999999999999</v>
      </c>
      <c r="S5864">
        <v>66.692999999999998</v>
      </c>
      <c r="T5864">
        <v>69.771000000000001</v>
      </c>
      <c r="U5864">
        <v>72.891999999999996</v>
      </c>
      <c r="V5864">
        <v>76.094999999999999</v>
      </c>
      <c r="W5864">
        <v>79.376000000000005</v>
      </c>
      <c r="X5864">
        <v>82.745000000000005</v>
      </c>
      <c r="Y5864">
        <v>86.198999999999998</v>
      </c>
      <c r="Z5864">
        <v>89.744</v>
      </c>
      <c r="AA5864">
        <v>93.379000000000005</v>
      </c>
      <c r="AB5864">
        <v>97.105999999999995</v>
      </c>
      <c r="AC5864">
        <v>100.928</v>
      </c>
      <c r="AD5864">
        <v>104.848</v>
      </c>
    </row>
    <row r="5865" spans="2:30" ht="15" customHeight="1" x14ac:dyDescent="0.45">
      <c r="B5865" t="s">
        <v>419</v>
      </c>
      <c r="C5865" t="s">
        <v>192</v>
      </c>
      <c r="D5865" t="s">
        <v>2436</v>
      </c>
      <c r="E5865" t="s">
        <v>2437</v>
      </c>
      <c r="F5865" t="s">
        <v>7833</v>
      </c>
      <c r="G5865" t="s">
        <v>422</v>
      </c>
      <c r="H5865" t="s">
        <v>1685</v>
      </c>
      <c r="I5865" t="s">
        <v>1686</v>
      </c>
      <c r="J5865">
        <v>2</v>
      </c>
      <c r="K5865">
        <v>0</v>
      </c>
      <c r="L5865">
        <v>0</v>
      </c>
      <c r="M5865">
        <v>0</v>
      </c>
      <c r="N5865">
        <v>0</v>
      </c>
      <c r="O5865">
        <v>0</v>
      </c>
      <c r="P5865">
        <v>0</v>
      </c>
      <c r="Q5865">
        <v>0</v>
      </c>
      <c r="R5865">
        <v>0</v>
      </c>
      <c r="S5865">
        <v>0</v>
      </c>
      <c r="T5865">
        <v>0</v>
      </c>
      <c r="U5865">
        <v>0</v>
      </c>
      <c r="V5865">
        <v>0</v>
      </c>
      <c r="W5865">
        <v>0</v>
      </c>
      <c r="X5865">
        <v>0</v>
      </c>
      <c r="Y5865">
        <v>0</v>
      </c>
      <c r="Z5865">
        <v>0</v>
      </c>
      <c r="AA5865">
        <v>0</v>
      </c>
      <c r="AB5865">
        <v>0</v>
      </c>
      <c r="AC5865">
        <v>0</v>
      </c>
      <c r="AD5865">
        <v>0</v>
      </c>
    </row>
    <row r="5866" spans="2:30" ht="15" customHeight="1" x14ac:dyDescent="0.45">
      <c r="B5866" t="s">
        <v>419</v>
      </c>
      <c r="C5866" t="s">
        <v>192</v>
      </c>
      <c r="D5866" t="s">
        <v>2439</v>
      </c>
      <c r="E5866">
        <v>0</v>
      </c>
      <c r="F5866" t="s">
        <v>7745</v>
      </c>
      <c r="G5866" t="s">
        <v>422</v>
      </c>
      <c r="H5866" t="s">
        <v>1685</v>
      </c>
      <c r="I5866" t="s">
        <v>1686</v>
      </c>
      <c r="J5866">
        <v>2</v>
      </c>
      <c r="K5866">
        <v>563.20899999999995</v>
      </c>
      <c r="L5866">
        <v>545.49800000000005</v>
      </c>
      <c r="M5866">
        <v>626.49800000000005</v>
      </c>
      <c r="N5866">
        <v>694.04200000000003</v>
      </c>
      <c r="O5866">
        <v>730.19299999999998</v>
      </c>
      <c r="P5866">
        <v>742.04200000000003</v>
      </c>
      <c r="Q5866">
        <v>762.95100000000002</v>
      </c>
      <c r="R5866">
        <v>790.19899999999996</v>
      </c>
      <c r="S5866">
        <v>818.39400000000001</v>
      </c>
      <c r="T5866">
        <v>847.86400000000003</v>
      </c>
      <c r="U5866">
        <v>878.87900000000002</v>
      </c>
      <c r="V5866">
        <v>912.89</v>
      </c>
      <c r="W5866">
        <v>950.51400000000001</v>
      </c>
      <c r="X5866">
        <v>992.851</v>
      </c>
      <c r="Y5866">
        <v>1040.55</v>
      </c>
      <c r="Z5866">
        <v>1094.769</v>
      </c>
      <c r="AA5866">
        <v>1156.7829999999999</v>
      </c>
      <c r="AB5866">
        <v>1228.1949999999999</v>
      </c>
      <c r="AC5866">
        <v>1310.33</v>
      </c>
      <c r="AD5866">
        <v>1400.71</v>
      </c>
    </row>
    <row r="5867" spans="2:30" ht="15" customHeight="1" x14ac:dyDescent="0.45">
      <c r="B5867" t="s">
        <v>419</v>
      </c>
      <c r="C5867" t="s">
        <v>192</v>
      </c>
      <c r="D5867" t="s">
        <v>2440</v>
      </c>
      <c r="E5867" t="s">
        <v>2441</v>
      </c>
      <c r="F5867" t="s">
        <v>7834</v>
      </c>
      <c r="G5867" t="s">
        <v>422</v>
      </c>
      <c r="H5867" t="s">
        <v>1685</v>
      </c>
      <c r="I5867" t="s">
        <v>1686</v>
      </c>
      <c r="J5867">
        <v>2</v>
      </c>
      <c r="K5867">
        <v>0</v>
      </c>
      <c r="L5867">
        <v>0</v>
      </c>
      <c r="M5867">
        <v>0</v>
      </c>
      <c r="N5867">
        <v>0</v>
      </c>
      <c r="O5867">
        <v>0</v>
      </c>
      <c r="P5867">
        <v>0</v>
      </c>
      <c r="Q5867">
        <v>0</v>
      </c>
      <c r="R5867">
        <v>0</v>
      </c>
      <c r="S5867">
        <v>0</v>
      </c>
      <c r="T5867">
        <v>0</v>
      </c>
      <c r="U5867">
        <v>0</v>
      </c>
      <c r="V5867">
        <v>0</v>
      </c>
      <c r="W5867">
        <v>0</v>
      </c>
      <c r="X5867">
        <v>0</v>
      </c>
      <c r="Y5867">
        <v>0</v>
      </c>
      <c r="Z5867">
        <v>0</v>
      </c>
      <c r="AA5867">
        <v>0</v>
      </c>
      <c r="AB5867">
        <v>0</v>
      </c>
      <c r="AC5867">
        <v>0</v>
      </c>
      <c r="AD5867">
        <v>0</v>
      </c>
    </row>
    <row r="5868" spans="2:30" ht="15" customHeight="1" x14ac:dyDescent="0.45">
      <c r="B5868" t="s">
        <v>419</v>
      </c>
      <c r="C5868" t="s">
        <v>192</v>
      </c>
      <c r="D5868" t="s">
        <v>2443</v>
      </c>
      <c r="E5868" t="s">
        <v>2444</v>
      </c>
      <c r="F5868" t="s">
        <v>7835</v>
      </c>
      <c r="G5868" t="s">
        <v>422</v>
      </c>
      <c r="H5868" t="s">
        <v>1685</v>
      </c>
      <c r="I5868" t="s">
        <v>1686</v>
      </c>
      <c r="J5868">
        <v>2</v>
      </c>
      <c r="K5868">
        <v>3770.7730000000001</v>
      </c>
      <c r="L5868">
        <v>3829.1619999999998</v>
      </c>
      <c r="M5868">
        <v>4289.8119999999999</v>
      </c>
      <c r="N5868">
        <v>4788.6419999999998</v>
      </c>
      <c r="O5868">
        <v>5035.4639999999999</v>
      </c>
      <c r="P5868">
        <v>5117.3090000000002</v>
      </c>
      <c r="Q5868">
        <v>5260.8950000000004</v>
      </c>
      <c r="R5868">
        <v>5444.2060000000001</v>
      </c>
      <c r="S5868">
        <v>5628.8540000000003</v>
      </c>
      <c r="T5868">
        <v>5814.9210000000003</v>
      </c>
      <c r="U5868">
        <v>6000.4650000000001</v>
      </c>
      <c r="V5868">
        <v>6189.0079999999998</v>
      </c>
      <c r="W5868">
        <v>6379.9120000000003</v>
      </c>
      <c r="X5868">
        <v>6574.299</v>
      </c>
      <c r="Y5868">
        <v>6771.7809999999999</v>
      </c>
      <c r="Z5868">
        <v>6972.866</v>
      </c>
      <c r="AA5868">
        <v>7177.3059999999996</v>
      </c>
      <c r="AB5868">
        <v>7385.3869999999997</v>
      </c>
      <c r="AC5868">
        <v>7597.3069999999998</v>
      </c>
      <c r="AD5868">
        <v>7813.2160000000003</v>
      </c>
    </row>
    <row r="5869" spans="2:30" ht="15" customHeight="1" x14ac:dyDescent="0.45">
      <c r="B5869" t="s">
        <v>419</v>
      </c>
      <c r="C5869" t="s">
        <v>192</v>
      </c>
      <c r="D5869" t="s">
        <v>2446</v>
      </c>
      <c r="E5869">
        <v>0</v>
      </c>
      <c r="F5869" t="s">
        <v>7745</v>
      </c>
      <c r="G5869" t="s">
        <v>422</v>
      </c>
      <c r="H5869" t="s">
        <v>1685</v>
      </c>
      <c r="I5869" t="s">
        <v>1686</v>
      </c>
      <c r="J5869">
        <v>2</v>
      </c>
      <c r="K5869">
        <v>0</v>
      </c>
      <c r="L5869">
        <v>0</v>
      </c>
      <c r="M5869">
        <v>0</v>
      </c>
      <c r="N5869">
        <v>0</v>
      </c>
      <c r="O5869">
        <v>0</v>
      </c>
      <c r="P5869">
        <v>0</v>
      </c>
      <c r="Q5869">
        <v>0</v>
      </c>
      <c r="R5869">
        <v>0</v>
      </c>
      <c r="S5869">
        <v>0</v>
      </c>
      <c r="T5869">
        <v>0</v>
      </c>
      <c r="U5869">
        <v>0</v>
      </c>
      <c r="V5869">
        <v>0</v>
      </c>
      <c r="W5869">
        <v>0</v>
      </c>
      <c r="X5869">
        <v>0</v>
      </c>
      <c r="Y5869">
        <v>0</v>
      </c>
      <c r="Z5869">
        <v>0</v>
      </c>
      <c r="AA5869">
        <v>0</v>
      </c>
      <c r="AB5869">
        <v>0</v>
      </c>
      <c r="AC5869">
        <v>0</v>
      </c>
      <c r="AD5869">
        <v>0</v>
      </c>
    </row>
    <row r="5870" spans="2:30" ht="15" customHeight="1" x14ac:dyDescent="0.45">
      <c r="B5870" t="s">
        <v>419</v>
      </c>
      <c r="C5870" t="s">
        <v>192</v>
      </c>
      <c r="D5870" t="s">
        <v>2447</v>
      </c>
      <c r="E5870">
        <v>0</v>
      </c>
      <c r="F5870" t="s">
        <v>7745</v>
      </c>
      <c r="G5870" t="s">
        <v>422</v>
      </c>
      <c r="H5870" t="s">
        <v>1685</v>
      </c>
      <c r="I5870" t="s">
        <v>1686</v>
      </c>
      <c r="J5870">
        <v>2</v>
      </c>
      <c r="K5870">
        <v>2.8000000000000001E-2</v>
      </c>
      <c r="L5870">
        <v>3.5999999999999997E-2</v>
      </c>
      <c r="M5870">
        <v>0.03</v>
      </c>
      <c r="N5870">
        <v>4.2000000000000003E-2</v>
      </c>
      <c r="O5870">
        <v>5.5E-2</v>
      </c>
      <c r="P5870">
        <v>7.0999999999999994E-2</v>
      </c>
      <c r="Q5870">
        <v>7.6999999999999999E-2</v>
      </c>
      <c r="R5870">
        <v>8.4000000000000005E-2</v>
      </c>
      <c r="S5870">
        <v>9.2999999999999999E-2</v>
      </c>
      <c r="T5870">
        <v>0.1</v>
      </c>
      <c r="U5870">
        <v>0.108</v>
      </c>
      <c r="V5870">
        <v>0.114</v>
      </c>
      <c r="W5870">
        <v>0.12</v>
      </c>
      <c r="X5870">
        <v>0.126</v>
      </c>
      <c r="Y5870">
        <v>0.13200000000000001</v>
      </c>
      <c r="Z5870">
        <v>0.13700000000000001</v>
      </c>
      <c r="AA5870">
        <v>0.14199999999999999</v>
      </c>
      <c r="AB5870">
        <v>0.14699999999999999</v>
      </c>
      <c r="AC5870">
        <v>0.15</v>
      </c>
      <c r="AD5870">
        <v>0.153</v>
      </c>
    </row>
    <row r="5871" spans="2:30" ht="15" customHeight="1" x14ac:dyDescent="0.45">
      <c r="B5871" t="s">
        <v>419</v>
      </c>
      <c r="C5871" t="s">
        <v>192</v>
      </c>
      <c r="D5871" t="s">
        <v>2448</v>
      </c>
      <c r="E5871">
        <v>0</v>
      </c>
      <c r="F5871" t="s">
        <v>7745</v>
      </c>
      <c r="G5871" t="s">
        <v>422</v>
      </c>
      <c r="H5871" t="s">
        <v>1685</v>
      </c>
      <c r="I5871" t="s">
        <v>1686</v>
      </c>
      <c r="J5871">
        <v>2</v>
      </c>
      <c r="K5871">
        <v>2.3E-2</v>
      </c>
      <c r="L5871">
        <v>2.5999999999999999E-2</v>
      </c>
      <c r="M5871">
        <v>2.1000000000000001E-2</v>
      </c>
      <c r="N5871">
        <v>3.4000000000000002E-2</v>
      </c>
      <c r="O5871">
        <v>4.8000000000000001E-2</v>
      </c>
      <c r="P5871">
        <v>5.2999999999999999E-2</v>
      </c>
      <c r="Q5871">
        <v>5.5E-2</v>
      </c>
      <c r="R5871">
        <v>5.7000000000000002E-2</v>
      </c>
      <c r="S5871">
        <v>6.2E-2</v>
      </c>
      <c r="T5871">
        <v>6.6000000000000003E-2</v>
      </c>
      <c r="U5871">
        <v>7.0999999999999994E-2</v>
      </c>
      <c r="V5871">
        <v>7.4999999999999997E-2</v>
      </c>
      <c r="W5871">
        <v>0.08</v>
      </c>
      <c r="X5871">
        <v>8.4000000000000005E-2</v>
      </c>
      <c r="Y5871">
        <v>8.8999999999999996E-2</v>
      </c>
      <c r="Z5871">
        <v>9.2999999999999999E-2</v>
      </c>
      <c r="AA5871">
        <v>9.8000000000000004E-2</v>
      </c>
      <c r="AB5871">
        <v>0.10299999999999999</v>
      </c>
      <c r="AC5871">
        <v>0.108</v>
      </c>
      <c r="AD5871">
        <v>0.114</v>
      </c>
    </row>
    <row r="5872" spans="2:30" ht="15" customHeight="1" x14ac:dyDescent="0.45">
      <c r="B5872" t="s">
        <v>419</v>
      </c>
      <c r="C5872" t="s">
        <v>192</v>
      </c>
      <c r="D5872" t="s">
        <v>2449</v>
      </c>
      <c r="E5872">
        <v>0</v>
      </c>
      <c r="F5872" t="s">
        <v>7745</v>
      </c>
      <c r="G5872" t="s">
        <v>422</v>
      </c>
      <c r="H5872" t="s">
        <v>1685</v>
      </c>
      <c r="I5872" t="s">
        <v>1686</v>
      </c>
      <c r="J5872">
        <v>2</v>
      </c>
      <c r="K5872">
        <v>7.0000000000000007E-2</v>
      </c>
      <c r="L5872">
        <v>7.3999999999999996E-2</v>
      </c>
      <c r="M5872">
        <v>6.5000000000000002E-2</v>
      </c>
      <c r="N5872">
        <v>9.8000000000000004E-2</v>
      </c>
      <c r="O5872">
        <v>0.13300000000000001</v>
      </c>
      <c r="P5872">
        <v>0.13500000000000001</v>
      </c>
      <c r="Q5872">
        <v>0.13400000000000001</v>
      </c>
      <c r="R5872">
        <v>0.13200000000000001</v>
      </c>
      <c r="S5872">
        <v>0.13</v>
      </c>
      <c r="T5872">
        <v>0.128</v>
      </c>
      <c r="U5872">
        <v>0.127</v>
      </c>
      <c r="V5872">
        <v>0.125</v>
      </c>
      <c r="W5872">
        <v>0.123</v>
      </c>
      <c r="X5872">
        <v>0.121</v>
      </c>
      <c r="Y5872">
        <v>0.11799999999999999</v>
      </c>
      <c r="Z5872">
        <v>0.11600000000000001</v>
      </c>
      <c r="AA5872">
        <v>0.113</v>
      </c>
      <c r="AB5872">
        <v>0.11</v>
      </c>
      <c r="AC5872">
        <v>0.106</v>
      </c>
      <c r="AD5872">
        <v>0.106</v>
      </c>
    </row>
    <row r="5873" spans="2:30" ht="15" customHeight="1" x14ac:dyDescent="0.45">
      <c r="B5873" t="s">
        <v>419</v>
      </c>
      <c r="C5873" t="s">
        <v>192</v>
      </c>
      <c r="D5873" t="s">
        <v>2450</v>
      </c>
      <c r="E5873">
        <v>0</v>
      </c>
      <c r="F5873" t="s">
        <v>7745</v>
      </c>
      <c r="G5873" t="s">
        <v>422</v>
      </c>
      <c r="H5873" t="s">
        <v>1685</v>
      </c>
      <c r="I5873" t="s">
        <v>1686</v>
      </c>
      <c r="J5873">
        <v>2</v>
      </c>
      <c r="K5873">
        <v>0</v>
      </c>
      <c r="L5873">
        <v>0</v>
      </c>
      <c r="M5873">
        <v>0</v>
      </c>
      <c r="N5873">
        <v>0</v>
      </c>
      <c r="O5873">
        <v>0</v>
      </c>
      <c r="P5873">
        <v>0</v>
      </c>
      <c r="Q5873">
        <v>0</v>
      </c>
      <c r="R5873">
        <v>0</v>
      </c>
      <c r="S5873">
        <v>0</v>
      </c>
      <c r="T5873">
        <v>0</v>
      </c>
      <c r="U5873">
        <v>0</v>
      </c>
      <c r="V5873">
        <v>0</v>
      </c>
      <c r="W5873">
        <v>0</v>
      </c>
      <c r="X5873">
        <v>0</v>
      </c>
      <c r="Y5873">
        <v>0</v>
      </c>
      <c r="Z5873">
        <v>0</v>
      </c>
      <c r="AA5873">
        <v>0</v>
      </c>
      <c r="AB5873">
        <v>0</v>
      </c>
      <c r="AC5873">
        <v>0</v>
      </c>
      <c r="AD5873">
        <v>0</v>
      </c>
    </row>
    <row r="5874" spans="2:30" ht="15" customHeight="1" x14ac:dyDescent="0.45">
      <c r="B5874" t="s">
        <v>419</v>
      </c>
      <c r="C5874" t="s">
        <v>192</v>
      </c>
      <c r="D5874" t="s">
        <v>2451</v>
      </c>
      <c r="E5874">
        <v>0</v>
      </c>
      <c r="F5874" t="s">
        <v>7745</v>
      </c>
      <c r="G5874" t="s">
        <v>422</v>
      </c>
      <c r="H5874" t="s">
        <v>1685</v>
      </c>
      <c r="I5874" t="s">
        <v>1686</v>
      </c>
      <c r="J5874">
        <v>2</v>
      </c>
      <c r="K5874">
        <v>0</v>
      </c>
      <c r="L5874">
        <v>0</v>
      </c>
      <c r="M5874">
        <v>0</v>
      </c>
      <c r="N5874">
        <v>0</v>
      </c>
      <c r="O5874">
        <v>0</v>
      </c>
      <c r="P5874">
        <v>0</v>
      </c>
      <c r="Q5874">
        <v>0</v>
      </c>
      <c r="R5874">
        <v>0</v>
      </c>
      <c r="S5874">
        <v>0</v>
      </c>
      <c r="T5874">
        <v>0</v>
      </c>
      <c r="U5874">
        <v>0</v>
      </c>
      <c r="V5874">
        <v>0</v>
      </c>
      <c r="W5874">
        <v>0</v>
      </c>
      <c r="X5874">
        <v>0</v>
      </c>
      <c r="Y5874">
        <v>0</v>
      </c>
      <c r="Z5874">
        <v>0</v>
      </c>
      <c r="AA5874">
        <v>0</v>
      </c>
      <c r="AB5874">
        <v>0</v>
      </c>
      <c r="AC5874">
        <v>0</v>
      </c>
      <c r="AD5874">
        <v>0</v>
      </c>
    </row>
    <row r="5875" spans="2:30" ht="15" customHeight="1" x14ac:dyDescent="0.45">
      <c r="B5875" t="s">
        <v>419</v>
      </c>
      <c r="C5875" t="s">
        <v>192</v>
      </c>
      <c r="D5875" t="s">
        <v>2452</v>
      </c>
      <c r="E5875">
        <v>0</v>
      </c>
      <c r="F5875" t="s">
        <v>7745</v>
      </c>
      <c r="G5875" t="s">
        <v>422</v>
      </c>
      <c r="H5875" t="s">
        <v>1685</v>
      </c>
      <c r="I5875" t="s">
        <v>1686</v>
      </c>
      <c r="J5875">
        <v>2</v>
      </c>
      <c r="K5875">
        <v>1</v>
      </c>
      <c r="L5875">
        <v>1</v>
      </c>
      <c r="M5875">
        <v>1</v>
      </c>
      <c r="N5875">
        <v>1</v>
      </c>
      <c r="O5875">
        <v>1</v>
      </c>
      <c r="P5875">
        <v>1</v>
      </c>
      <c r="Q5875">
        <v>1</v>
      </c>
      <c r="R5875">
        <v>1</v>
      </c>
      <c r="S5875">
        <v>1</v>
      </c>
      <c r="T5875">
        <v>1</v>
      </c>
      <c r="U5875">
        <v>1</v>
      </c>
      <c r="V5875">
        <v>1</v>
      </c>
      <c r="W5875">
        <v>1</v>
      </c>
      <c r="X5875">
        <v>1</v>
      </c>
      <c r="Y5875">
        <v>1</v>
      </c>
      <c r="Z5875">
        <v>1</v>
      </c>
      <c r="AA5875">
        <v>1</v>
      </c>
      <c r="AB5875">
        <v>1</v>
      </c>
      <c r="AC5875">
        <v>1</v>
      </c>
      <c r="AD5875">
        <v>1</v>
      </c>
    </row>
    <row r="5876" spans="2:30" ht="15" customHeight="1" x14ac:dyDescent="0.45">
      <c r="B5876" t="s">
        <v>419</v>
      </c>
      <c r="C5876" t="s">
        <v>192</v>
      </c>
      <c r="D5876" t="s">
        <v>2453</v>
      </c>
      <c r="E5876">
        <v>0</v>
      </c>
      <c r="F5876" t="s">
        <v>7745</v>
      </c>
      <c r="G5876" t="s">
        <v>422</v>
      </c>
      <c r="H5876" t="s">
        <v>1685</v>
      </c>
      <c r="I5876" t="s">
        <v>1686</v>
      </c>
      <c r="J5876">
        <v>2</v>
      </c>
      <c r="K5876">
        <v>0</v>
      </c>
      <c r="L5876">
        <v>0</v>
      </c>
      <c r="M5876">
        <v>0</v>
      </c>
      <c r="N5876">
        <v>0</v>
      </c>
      <c r="O5876">
        <v>0</v>
      </c>
      <c r="P5876">
        <v>0</v>
      </c>
      <c r="Q5876">
        <v>0</v>
      </c>
      <c r="R5876">
        <v>0</v>
      </c>
      <c r="S5876">
        <v>0</v>
      </c>
      <c r="T5876">
        <v>0</v>
      </c>
      <c r="U5876">
        <v>0</v>
      </c>
      <c r="V5876">
        <v>0</v>
      </c>
      <c r="W5876">
        <v>0</v>
      </c>
      <c r="X5876">
        <v>0</v>
      </c>
      <c r="Y5876">
        <v>0</v>
      </c>
      <c r="Z5876">
        <v>0</v>
      </c>
      <c r="AA5876">
        <v>0</v>
      </c>
      <c r="AB5876">
        <v>0</v>
      </c>
      <c r="AC5876">
        <v>0</v>
      </c>
      <c r="AD5876">
        <v>0</v>
      </c>
    </row>
    <row r="5877" spans="2:30" ht="15" customHeight="1" x14ac:dyDescent="0.45">
      <c r="B5877" t="s">
        <v>419</v>
      </c>
      <c r="C5877" t="s">
        <v>192</v>
      </c>
      <c r="D5877" t="s">
        <v>2454</v>
      </c>
      <c r="E5877">
        <v>0</v>
      </c>
      <c r="F5877" t="s">
        <v>7745</v>
      </c>
      <c r="G5877" t="s">
        <v>422</v>
      </c>
      <c r="H5877" t="s">
        <v>1685</v>
      </c>
      <c r="I5877" t="s">
        <v>1686</v>
      </c>
      <c r="J5877">
        <v>2</v>
      </c>
      <c r="K5877">
        <v>5.0999999999999997E-2</v>
      </c>
      <c r="L5877">
        <v>6.0999999999999999E-2</v>
      </c>
      <c r="M5877">
        <v>5.0999999999999997E-2</v>
      </c>
      <c r="N5877">
        <v>7.5999999999999998E-2</v>
      </c>
      <c r="O5877">
        <v>0.10299999999999999</v>
      </c>
      <c r="P5877">
        <v>0.124</v>
      </c>
      <c r="Q5877">
        <v>0.13200000000000001</v>
      </c>
      <c r="R5877">
        <v>0.14199999999999999</v>
      </c>
      <c r="S5877">
        <v>0.154</v>
      </c>
      <c r="T5877">
        <v>0.16700000000000001</v>
      </c>
      <c r="U5877">
        <v>0.17899999999999999</v>
      </c>
      <c r="V5877">
        <v>0.19</v>
      </c>
      <c r="W5877">
        <v>0.2</v>
      </c>
      <c r="X5877">
        <v>0.21</v>
      </c>
      <c r="Y5877">
        <v>0.22</v>
      </c>
      <c r="Z5877">
        <v>0.23</v>
      </c>
      <c r="AA5877">
        <v>0.24</v>
      </c>
      <c r="AB5877">
        <v>0.249</v>
      </c>
      <c r="AC5877">
        <v>0.25800000000000001</v>
      </c>
      <c r="AD5877">
        <v>0.26800000000000002</v>
      </c>
    </row>
    <row r="5878" spans="2:30" ht="15" customHeight="1" x14ac:dyDescent="0.45">
      <c r="B5878" t="s">
        <v>419</v>
      </c>
      <c r="C5878" t="s">
        <v>192</v>
      </c>
      <c r="D5878" t="s">
        <v>2455</v>
      </c>
      <c r="E5878">
        <v>0</v>
      </c>
      <c r="F5878" t="s">
        <v>7745</v>
      </c>
      <c r="G5878" t="s">
        <v>422</v>
      </c>
      <c r="H5878" t="s">
        <v>1685</v>
      </c>
      <c r="I5878" t="s">
        <v>1686</v>
      </c>
      <c r="J5878">
        <v>2</v>
      </c>
      <c r="K5878">
        <v>0</v>
      </c>
      <c r="L5878">
        <v>0</v>
      </c>
      <c r="M5878">
        <v>0</v>
      </c>
      <c r="N5878">
        <v>0</v>
      </c>
      <c r="O5878">
        <v>0</v>
      </c>
      <c r="P5878">
        <v>0</v>
      </c>
      <c r="Q5878">
        <v>0</v>
      </c>
      <c r="R5878">
        <v>0</v>
      </c>
      <c r="S5878">
        <v>0</v>
      </c>
      <c r="T5878">
        <v>0</v>
      </c>
      <c r="U5878">
        <v>0</v>
      </c>
      <c r="V5878">
        <v>0</v>
      </c>
      <c r="W5878">
        <v>0</v>
      </c>
      <c r="X5878">
        <v>0</v>
      </c>
      <c r="Y5878">
        <v>0</v>
      </c>
      <c r="Z5878">
        <v>0</v>
      </c>
      <c r="AA5878">
        <v>0</v>
      </c>
      <c r="AB5878">
        <v>0</v>
      </c>
      <c r="AC5878">
        <v>0</v>
      </c>
      <c r="AD5878">
        <v>0</v>
      </c>
    </row>
    <row r="5879" spans="2:30" ht="15" customHeight="1" x14ac:dyDescent="0.45">
      <c r="B5879" t="s">
        <v>419</v>
      </c>
      <c r="C5879" t="s">
        <v>192</v>
      </c>
      <c r="D5879" t="s">
        <v>2456</v>
      </c>
      <c r="E5879">
        <v>0</v>
      </c>
      <c r="F5879" t="s">
        <v>7745</v>
      </c>
      <c r="G5879" t="s">
        <v>422</v>
      </c>
      <c r="H5879" t="s">
        <v>1685</v>
      </c>
      <c r="I5879" t="s">
        <v>1686</v>
      </c>
      <c r="J5879">
        <v>2</v>
      </c>
      <c r="K5879">
        <v>0</v>
      </c>
      <c r="L5879">
        <v>0</v>
      </c>
      <c r="M5879">
        <v>0</v>
      </c>
      <c r="N5879">
        <v>0</v>
      </c>
      <c r="O5879">
        <v>0</v>
      </c>
      <c r="P5879">
        <v>0</v>
      </c>
      <c r="Q5879">
        <v>0</v>
      </c>
      <c r="R5879">
        <v>0</v>
      </c>
      <c r="S5879">
        <v>0</v>
      </c>
      <c r="T5879">
        <v>0</v>
      </c>
      <c r="U5879">
        <v>0</v>
      </c>
      <c r="V5879">
        <v>0</v>
      </c>
      <c r="W5879">
        <v>0</v>
      </c>
      <c r="X5879">
        <v>0</v>
      </c>
      <c r="Y5879">
        <v>0</v>
      </c>
      <c r="Z5879">
        <v>0</v>
      </c>
      <c r="AA5879">
        <v>0</v>
      </c>
      <c r="AB5879">
        <v>0</v>
      </c>
      <c r="AC5879">
        <v>0</v>
      </c>
      <c r="AD5879">
        <v>0</v>
      </c>
    </row>
    <row r="5880" spans="2:30" ht="15" customHeight="1" x14ac:dyDescent="0.45">
      <c r="B5880" t="s">
        <v>419</v>
      </c>
      <c r="C5880" t="s">
        <v>192</v>
      </c>
      <c r="D5880" t="s">
        <v>2447</v>
      </c>
      <c r="E5880">
        <v>0</v>
      </c>
      <c r="F5880" t="s">
        <v>7745</v>
      </c>
      <c r="G5880" t="s">
        <v>422</v>
      </c>
      <c r="H5880" t="s">
        <v>1685</v>
      </c>
      <c r="I5880" t="s">
        <v>1686</v>
      </c>
      <c r="J5880">
        <v>2</v>
      </c>
      <c r="K5880">
        <v>0</v>
      </c>
      <c r="L5880">
        <v>0</v>
      </c>
      <c r="M5880">
        <v>0</v>
      </c>
      <c r="N5880">
        <v>0</v>
      </c>
      <c r="O5880">
        <v>0</v>
      </c>
      <c r="P5880">
        <v>0</v>
      </c>
      <c r="Q5880">
        <v>0</v>
      </c>
      <c r="R5880">
        <v>0</v>
      </c>
      <c r="S5880">
        <v>0</v>
      </c>
      <c r="T5880">
        <v>0</v>
      </c>
      <c r="U5880">
        <v>0</v>
      </c>
      <c r="V5880">
        <v>0</v>
      </c>
      <c r="W5880">
        <v>0</v>
      </c>
      <c r="X5880">
        <v>0</v>
      </c>
      <c r="Y5880">
        <v>0</v>
      </c>
      <c r="Z5880">
        <v>0</v>
      </c>
      <c r="AA5880">
        <v>0</v>
      </c>
      <c r="AB5880">
        <v>0</v>
      </c>
      <c r="AC5880">
        <v>0</v>
      </c>
      <c r="AD5880">
        <v>0</v>
      </c>
    </row>
    <row r="5881" spans="2:30" ht="15" customHeight="1" x14ac:dyDescent="0.45">
      <c r="B5881" t="s">
        <v>419</v>
      </c>
      <c r="C5881" t="s">
        <v>192</v>
      </c>
      <c r="D5881" t="s">
        <v>2448</v>
      </c>
      <c r="E5881">
        <v>0</v>
      </c>
      <c r="F5881" t="s">
        <v>7745</v>
      </c>
      <c r="G5881" t="s">
        <v>422</v>
      </c>
      <c r="H5881" t="s">
        <v>1685</v>
      </c>
      <c r="I5881" t="s">
        <v>1686</v>
      </c>
      <c r="J5881">
        <v>2</v>
      </c>
      <c r="K5881">
        <v>5.3999999999999999E-2</v>
      </c>
      <c r="L5881">
        <v>5.3999999999999999E-2</v>
      </c>
      <c r="M5881">
        <v>5.5E-2</v>
      </c>
      <c r="N5881">
        <v>5.5E-2</v>
      </c>
      <c r="O5881">
        <v>5.5E-2</v>
      </c>
      <c r="P5881">
        <v>5.5E-2</v>
      </c>
      <c r="Q5881">
        <v>5.5E-2</v>
      </c>
      <c r="R5881">
        <v>5.5E-2</v>
      </c>
      <c r="S5881">
        <v>5.5E-2</v>
      </c>
      <c r="T5881">
        <v>5.5E-2</v>
      </c>
      <c r="U5881">
        <v>5.5E-2</v>
      </c>
      <c r="V5881">
        <v>5.5E-2</v>
      </c>
      <c r="W5881">
        <v>5.3999999999999999E-2</v>
      </c>
      <c r="X5881">
        <v>5.3999999999999999E-2</v>
      </c>
      <c r="Y5881">
        <v>5.3999999999999999E-2</v>
      </c>
      <c r="Z5881">
        <v>5.2999999999999999E-2</v>
      </c>
      <c r="AA5881">
        <v>5.2999999999999999E-2</v>
      </c>
      <c r="AB5881">
        <v>5.1999999999999998E-2</v>
      </c>
      <c r="AC5881">
        <v>5.1999999999999998E-2</v>
      </c>
      <c r="AD5881">
        <v>5.1999999999999998E-2</v>
      </c>
    </row>
    <row r="5882" spans="2:30" ht="15" customHeight="1" x14ac:dyDescent="0.45">
      <c r="B5882" t="s">
        <v>419</v>
      </c>
      <c r="C5882" t="s">
        <v>192</v>
      </c>
      <c r="D5882" t="s">
        <v>2449</v>
      </c>
      <c r="E5882">
        <v>0</v>
      </c>
      <c r="F5882" t="s">
        <v>7745</v>
      </c>
      <c r="G5882" t="s">
        <v>422</v>
      </c>
      <c r="H5882" t="s">
        <v>1685</v>
      </c>
      <c r="I5882" t="s">
        <v>1686</v>
      </c>
      <c r="J5882">
        <v>2</v>
      </c>
      <c r="K5882">
        <v>0</v>
      </c>
      <c r="L5882">
        <v>0</v>
      </c>
      <c r="M5882">
        <v>0</v>
      </c>
      <c r="N5882">
        <v>0</v>
      </c>
      <c r="O5882">
        <v>0</v>
      </c>
      <c r="P5882">
        <v>0</v>
      </c>
      <c r="Q5882">
        <v>0</v>
      </c>
      <c r="R5882">
        <v>0</v>
      </c>
      <c r="S5882">
        <v>0</v>
      </c>
      <c r="T5882">
        <v>0</v>
      </c>
      <c r="U5882">
        <v>0</v>
      </c>
      <c r="V5882">
        <v>0</v>
      </c>
      <c r="W5882">
        <v>0</v>
      </c>
      <c r="X5882">
        <v>0</v>
      </c>
      <c r="Y5882">
        <v>0</v>
      </c>
      <c r="Z5882">
        <v>0</v>
      </c>
      <c r="AA5882">
        <v>0</v>
      </c>
      <c r="AB5882">
        <v>0</v>
      </c>
      <c r="AC5882">
        <v>0</v>
      </c>
      <c r="AD5882">
        <v>0</v>
      </c>
    </row>
    <row r="5883" spans="2:30" ht="15" customHeight="1" x14ac:dyDescent="0.45">
      <c r="B5883" t="s">
        <v>419</v>
      </c>
      <c r="C5883" t="s">
        <v>192</v>
      </c>
      <c r="D5883" t="s">
        <v>2450</v>
      </c>
      <c r="E5883" t="s">
        <v>2457</v>
      </c>
      <c r="F5883" t="s">
        <v>7836</v>
      </c>
      <c r="G5883" t="s">
        <v>422</v>
      </c>
      <c r="H5883" t="s">
        <v>1685</v>
      </c>
      <c r="I5883" t="s">
        <v>1686</v>
      </c>
      <c r="J5883">
        <v>2</v>
      </c>
      <c r="K5883">
        <v>5.3999999999999999E-2</v>
      </c>
      <c r="L5883">
        <v>5.3999999999999999E-2</v>
      </c>
      <c r="M5883">
        <v>5.5E-2</v>
      </c>
      <c r="N5883">
        <v>5.5E-2</v>
      </c>
      <c r="O5883">
        <v>5.5E-2</v>
      </c>
      <c r="P5883">
        <v>5.5E-2</v>
      </c>
      <c r="Q5883">
        <v>5.5E-2</v>
      </c>
      <c r="R5883">
        <v>5.5E-2</v>
      </c>
      <c r="S5883">
        <v>5.5E-2</v>
      </c>
      <c r="T5883">
        <v>5.5E-2</v>
      </c>
      <c r="U5883">
        <v>5.5E-2</v>
      </c>
      <c r="V5883">
        <v>5.5E-2</v>
      </c>
      <c r="W5883">
        <v>5.3999999999999999E-2</v>
      </c>
      <c r="X5883">
        <v>5.3999999999999999E-2</v>
      </c>
      <c r="Y5883">
        <v>5.3999999999999999E-2</v>
      </c>
      <c r="Z5883">
        <v>5.2999999999999999E-2</v>
      </c>
      <c r="AA5883">
        <v>5.2999999999999999E-2</v>
      </c>
      <c r="AB5883">
        <v>5.1999999999999998E-2</v>
      </c>
      <c r="AC5883">
        <v>5.1999999999999998E-2</v>
      </c>
      <c r="AD5883">
        <v>5.1999999999999998E-2</v>
      </c>
    </row>
    <row r="5884" spans="2:30" ht="15" customHeight="1" x14ac:dyDescent="0.45">
      <c r="B5884" t="s">
        <v>419</v>
      </c>
      <c r="C5884" t="s">
        <v>192</v>
      </c>
      <c r="D5884" t="s">
        <v>2451</v>
      </c>
      <c r="E5884">
        <v>0</v>
      </c>
      <c r="F5884" t="s">
        <v>7745</v>
      </c>
      <c r="G5884" t="s">
        <v>422</v>
      </c>
      <c r="H5884" t="s">
        <v>1685</v>
      </c>
      <c r="I5884" t="s">
        <v>1686</v>
      </c>
      <c r="J5884">
        <v>2</v>
      </c>
      <c r="K5884">
        <v>0</v>
      </c>
      <c r="L5884">
        <v>0</v>
      </c>
      <c r="M5884">
        <v>0</v>
      </c>
      <c r="N5884">
        <v>0</v>
      </c>
      <c r="O5884">
        <v>0</v>
      </c>
      <c r="P5884">
        <v>0</v>
      </c>
      <c r="Q5884">
        <v>0</v>
      </c>
      <c r="R5884">
        <v>0</v>
      </c>
      <c r="S5884">
        <v>0</v>
      </c>
      <c r="T5884">
        <v>0</v>
      </c>
      <c r="U5884">
        <v>0</v>
      </c>
      <c r="V5884">
        <v>0</v>
      </c>
      <c r="W5884">
        <v>0</v>
      </c>
      <c r="X5884">
        <v>0</v>
      </c>
      <c r="Y5884">
        <v>0</v>
      </c>
      <c r="Z5884">
        <v>0</v>
      </c>
      <c r="AA5884">
        <v>0</v>
      </c>
      <c r="AB5884">
        <v>0</v>
      </c>
      <c r="AC5884">
        <v>0</v>
      </c>
      <c r="AD5884">
        <v>0</v>
      </c>
    </row>
    <row r="5885" spans="2:30" ht="15" customHeight="1" x14ac:dyDescent="0.45">
      <c r="B5885" t="s">
        <v>419</v>
      </c>
      <c r="C5885" t="s">
        <v>192</v>
      </c>
      <c r="D5885" t="s">
        <v>2452</v>
      </c>
      <c r="E5885">
        <v>0</v>
      </c>
      <c r="F5885" t="s">
        <v>7745</v>
      </c>
      <c r="G5885" t="s">
        <v>422</v>
      </c>
      <c r="H5885" t="s">
        <v>1685</v>
      </c>
      <c r="I5885" t="s">
        <v>1686</v>
      </c>
      <c r="J5885">
        <v>2</v>
      </c>
      <c r="K5885">
        <v>0</v>
      </c>
      <c r="L5885">
        <v>0</v>
      </c>
      <c r="M5885">
        <v>0</v>
      </c>
      <c r="N5885">
        <v>0</v>
      </c>
      <c r="O5885">
        <v>0</v>
      </c>
      <c r="P5885">
        <v>0</v>
      </c>
      <c r="Q5885">
        <v>0</v>
      </c>
      <c r="R5885">
        <v>0</v>
      </c>
      <c r="S5885">
        <v>0</v>
      </c>
      <c r="T5885">
        <v>0</v>
      </c>
      <c r="U5885">
        <v>0</v>
      </c>
      <c r="V5885">
        <v>0</v>
      </c>
      <c r="W5885">
        <v>0</v>
      </c>
      <c r="X5885">
        <v>0</v>
      </c>
      <c r="Y5885">
        <v>0</v>
      </c>
      <c r="Z5885">
        <v>0</v>
      </c>
      <c r="AA5885">
        <v>0</v>
      </c>
      <c r="AB5885">
        <v>0</v>
      </c>
      <c r="AC5885">
        <v>0</v>
      </c>
      <c r="AD5885">
        <v>0</v>
      </c>
    </row>
    <row r="5886" spans="2:30" ht="15" customHeight="1" x14ac:dyDescent="0.45">
      <c r="B5886" t="s">
        <v>419</v>
      </c>
      <c r="C5886" t="s">
        <v>192</v>
      </c>
      <c r="D5886" t="s">
        <v>2453</v>
      </c>
      <c r="E5886" t="s">
        <v>2459</v>
      </c>
      <c r="F5886" t="s">
        <v>7837</v>
      </c>
      <c r="G5886" t="s">
        <v>422</v>
      </c>
      <c r="H5886" t="s">
        <v>1685</v>
      </c>
      <c r="I5886" t="s">
        <v>1686</v>
      </c>
      <c r="J5886">
        <v>2</v>
      </c>
      <c r="K5886">
        <v>0</v>
      </c>
      <c r="L5886">
        <v>0</v>
      </c>
      <c r="M5886">
        <v>0</v>
      </c>
      <c r="N5886">
        <v>0</v>
      </c>
      <c r="O5886">
        <v>0</v>
      </c>
      <c r="P5886">
        <v>0</v>
      </c>
      <c r="Q5886">
        <v>0</v>
      </c>
      <c r="R5886">
        <v>0</v>
      </c>
      <c r="S5886">
        <v>0</v>
      </c>
      <c r="T5886">
        <v>0</v>
      </c>
      <c r="U5886">
        <v>0</v>
      </c>
      <c r="V5886">
        <v>0</v>
      </c>
      <c r="W5886">
        <v>0</v>
      </c>
      <c r="X5886">
        <v>0</v>
      </c>
      <c r="Y5886">
        <v>0</v>
      </c>
      <c r="Z5886">
        <v>0</v>
      </c>
      <c r="AA5886">
        <v>0</v>
      </c>
      <c r="AB5886">
        <v>0</v>
      </c>
      <c r="AC5886">
        <v>0</v>
      </c>
      <c r="AD5886">
        <v>0</v>
      </c>
    </row>
    <row r="5887" spans="2:30" ht="15" customHeight="1" x14ac:dyDescent="0.45">
      <c r="B5887" t="s">
        <v>419</v>
      </c>
      <c r="C5887" t="s">
        <v>192</v>
      </c>
      <c r="D5887" t="s">
        <v>2454</v>
      </c>
      <c r="E5887">
        <v>0</v>
      </c>
      <c r="F5887" t="s">
        <v>7745</v>
      </c>
      <c r="G5887" t="s">
        <v>422</v>
      </c>
      <c r="H5887" t="s">
        <v>1685</v>
      </c>
      <c r="I5887" t="s">
        <v>1686</v>
      </c>
      <c r="J5887">
        <v>2</v>
      </c>
      <c r="K5887">
        <v>0</v>
      </c>
      <c r="L5887">
        <v>0</v>
      </c>
      <c r="M5887">
        <v>0</v>
      </c>
      <c r="N5887">
        <v>0</v>
      </c>
      <c r="O5887">
        <v>0</v>
      </c>
      <c r="P5887">
        <v>0</v>
      </c>
      <c r="Q5887">
        <v>0</v>
      </c>
      <c r="R5887">
        <v>0</v>
      </c>
      <c r="S5887">
        <v>0</v>
      </c>
      <c r="T5887">
        <v>0</v>
      </c>
      <c r="U5887">
        <v>0</v>
      </c>
      <c r="V5887">
        <v>0</v>
      </c>
      <c r="W5887">
        <v>0</v>
      </c>
      <c r="X5887">
        <v>0</v>
      </c>
      <c r="Y5887">
        <v>0</v>
      </c>
      <c r="Z5887">
        <v>0</v>
      </c>
      <c r="AA5887">
        <v>0</v>
      </c>
      <c r="AB5887">
        <v>0</v>
      </c>
      <c r="AC5887">
        <v>0</v>
      </c>
      <c r="AD5887">
        <v>0</v>
      </c>
    </row>
    <row r="5888" spans="2:30" ht="15" customHeight="1" x14ac:dyDescent="0.45">
      <c r="B5888" t="s">
        <v>419</v>
      </c>
      <c r="C5888" t="s">
        <v>192</v>
      </c>
      <c r="D5888" t="s">
        <v>2455</v>
      </c>
      <c r="E5888">
        <v>0</v>
      </c>
      <c r="F5888" t="s">
        <v>7745</v>
      </c>
      <c r="G5888" t="s">
        <v>422</v>
      </c>
      <c r="H5888" t="s">
        <v>1685</v>
      </c>
      <c r="I5888" t="s">
        <v>1686</v>
      </c>
      <c r="J5888">
        <v>2</v>
      </c>
      <c r="K5888">
        <v>0</v>
      </c>
      <c r="L5888">
        <v>0</v>
      </c>
      <c r="M5888">
        <v>0</v>
      </c>
      <c r="N5888">
        <v>0</v>
      </c>
      <c r="O5888">
        <v>0</v>
      </c>
      <c r="P5888">
        <v>0</v>
      </c>
      <c r="Q5888">
        <v>0</v>
      </c>
      <c r="R5888">
        <v>0</v>
      </c>
      <c r="S5888">
        <v>0</v>
      </c>
      <c r="T5888">
        <v>0</v>
      </c>
      <c r="U5888">
        <v>0</v>
      </c>
      <c r="V5888">
        <v>0</v>
      </c>
      <c r="W5888">
        <v>0</v>
      </c>
      <c r="X5888">
        <v>0</v>
      </c>
      <c r="Y5888">
        <v>0</v>
      </c>
      <c r="Z5888">
        <v>0</v>
      </c>
      <c r="AA5888">
        <v>0</v>
      </c>
      <c r="AB5888">
        <v>0</v>
      </c>
      <c r="AC5888">
        <v>0</v>
      </c>
      <c r="AD5888">
        <v>0</v>
      </c>
    </row>
    <row r="5889" spans="2:30" ht="15" customHeight="1" x14ac:dyDescent="0.45">
      <c r="B5889" t="s">
        <v>419</v>
      </c>
      <c r="C5889" t="s">
        <v>192</v>
      </c>
      <c r="D5889" t="s">
        <v>2461</v>
      </c>
      <c r="E5889" t="e">
        <f>#REF!</f>
        <v>#REF!</v>
      </c>
      <c r="F5889" t="e">
        <f>#REF!</f>
        <v>#REF!</v>
      </c>
      <c r="G5889" t="s">
        <v>422</v>
      </c>
      <c r="H5889" t="s">
        <v>1685</v>
      </c>
      <c r="I5889" t="s">
        <v>1686</v>
      </c>
      <c r="J5889">
        <v>2</v>
      </c>
      <c r="K5889">
        <v>0</v>
      </c>
      <c r="L5889">
        <v>0</v>
      </c>
      <c r="M5889">
        <v>0</v>
      </c>
      <c r="N5889">
        <v>0</v>
      </c>
      <c r="O5889">
        <v>0</v>
      </c>
      <c r="P5889">
        <v>0</v>
      </c>
      <c r="Q5889">
        <v>0</v>
      </c>
      <c r="R5889">
        <v>0</v>
      </c>
      <c r="S5889">
        <v>0</v>
      </c>
      <c r="T5889">
        <v>0</v>
      </c>
      <c r="U5889">
        <v>0</v>
      </c>
      <c r="V5889">
        <v>0</v>
      </c>
      <c r="W5889">
        <v>0</v>
      </c>
      <c r="X5889">
        <v>0</v>
      </c>
      <c r="Y5889">
        <v>0</v>
      </c>
      <c r="Z5889">
        <v>0</v>
      </c>
      <c r="AA5889">
        <v>0</v>
      </c>
      <c r="AB5889">
        <v>0</v>
      </c>
      <c r="AC5889">
        <v>0</v>
      </c>
      <c r="AD5889">
        <v>0</v>
      </c>
    </row>
    <row r="5890" spans="2:30" ht="15" customHeight="1" x14ac:dyDescent="0.45">
      <c r="B5890" t="s">
        <v>419</v>
      </c>
      <c r="C5890" t="s">
        <v>192</v>
      </c>
      <c r="D5890" t="s">
        <v>2447</v>
      </c>
      <c r="E5890" t="e">
        <f>#REF!</f>
        <v>#REF!</v>
      </c>
      <c r="F5890" t="e">
        <f>#REF!</f>
        <v>#REF!</v>
      </c>
      <c r="G5890" t="s">
        <v>422</v>
      </c>
      <c r="H5890" t="s">
        <v>1685</v>
      </c>
      <c r="I5890" t="s">
        <v>1686</v>
      </c>
      <c r="J5890">
        <v>2</v>
      </c>
      <c r="K5890">
        <v>1.4E-2</v>
      </c>
      <c r="L5890">
        <v>1.7999999999999999E-2</v>
      </c>
      <c r="M5890">
        <v>1.4999999999999999E-2</v>
      </c>
      <c r="N5890">
        <v>2.1000000000000001E-2</v>
      </c>
      <c r="O5890">
        <v>2.75E-2</v>
      </c>
      <c r="P5890">
        <v>3.5499999999999997E-2</v>
      </c>
      <c r="Q5890">
        <v>3.85E-2</v>
      </c>
      <c r="R5890">
        <v>4.2000000000000003E-2</v>
      </c>
      <c r="S5890">
        <v>4.65E-2</v>
      </c>
      <c r="T5890">
        <v>0.05</v>
      </c>
      <c r="U5890">
        <v>5.3999999999999999E-2</v>
      </c>
      <c r="V5890">
        <v>5.7000000000000002E-2</v>
      </c>
      <c r="W5890">
        <v>0.06</v>
      </c>
      <c r="X5890">
        <v>6.3E-2</v>
      </c>
      <c r="Y5890">
        <v>6.6000000000000003E-2</v>
      </c>
      <c r="Z5890">
        <v>6.8500000000000005E-2</v>
      </c>
      <c r="AA5890">
        <v>7.0999999999999994E-2</v>
      </c>
      <c r="AB5890">
        <v>7.3499999999999996E-2</v>
      </c>
      <c r="AC5890">
        <v>7.4999999999999997E-2</v>
      </c>
      <c r="AD5890">
        <v>7.6499999999999999E-2</v>
      </c>
    </row>
    <row r="5891" spans="2:30" ht="15" customHeight="1" x14ac:dyDescent="0.45">
      <c r="B5891" t="s">
        <v>419</v>
      </c>
      <c r="C5891" t="s">
        <v>192</v>
      </c>
      <c r="D5891" t="s">
        <v>2448</v>
      </c>
      <c r="E5891" t="e">
        <f>#REF!</f>
        <v>#REF!</v>
      </c>
      <c r="F5891" t="e">
        <f>#REF!</f>
        <v>#REF!</v>
      </c>
      <c r="G5891" t="s">
        <v>422</v>
      </c>
      <c r="H5891" t="s">
        <v>1685</v>
      </c>
      <c r="I5891" t="s">
        <v>1686</v>
      </c>
      <c r="J5891">
        <v>2</v>
      </c>
      <c r="K5891">
        <v>3.85E-2</v>
      </c>
      <c r="L5891">
        <v>0.04</v>
      </c>
      <c r="M5891">
        <v>3.7999999999999999E-2</v>
      </c>
      <c r="N5891">
        <v>4.4499999999999998E-2</v>
      </c>
      <c r="O5891">
        <v>5.1499999999999997E-2</v>
      </c>
      <c r="P5891">
        <v>5.3999999999999999E-2</v>
      </c>
      <c r="Q5891">
        <v>5.5E-2</v>
      </c>
      <c r="R5891">
        <v>5.6000000000000001E-2</v>
      </c>
      <c r="S5891">
        <v>5.8500000000000003E-2</v>
      </c>
      <c r="T5891">
        <v>6.0499999999999998E-2</v>
      </c>
      <c r="U5891">
        <v>6.3E-2</v>
      </c>
      <c r="V5891">
        <v>6.5000000000000002E-2</v>
      </c>
      <c r="W5891">
        <v>6.7000000000000004E-2</v>
      </c>
      <c r="X5891">
        <v>6.9000000000000006E-2</v>
      </c>
      <c r="Y5891">
        <v>7.1499999999999994E-2</v>
      </c>
      <c r="Z5891">
        <v>7.2999999999999995E-2</v>
      </c>
      <c r="AA5891">
        <v>7.5499999999999998E-2</v>
      </c>
      <c r="AB5891">
        <v>7.7499999999999999E-2</v>
      </c>
      <c r="AC5891">
        <v>0.08</v>
      </c>
      <c r="AD5891">
        <v>8.3000000000000004E-2</v>
      </c>
    </row>
    <row r="5892" spans="2:30" ht="15" customHeight="1" x14ac:dyDescent="0.45">
      <c r="B5892" t="s">
        <v>419</v>
      </c>
      <c r="C5892" t="s">
        <v>192</v>
      </c>
      <c r="D5892" t="s">
        <v>2449</v>
      </c>
      <c r="E5892" t="e">
        <f>#REF!</f>
        <v>#REF!</v>
      </c>
      <c r="F5892" t="e">
        <f>#REF!</f>
        <v>#REF!</v>
      </c>
      <c r="G5892" t="s">
        <v>422</v>
      </c>
      <c r="H5892" t="s">
        <v>1685</v>
      </c>
      <c r="I5892" t="s">
        <v>1686</v>
      </c>
      <c r="J5892">
        <v>2</v>
      </c>
      <c r="K5892">
        <v>3.5000000000000003E-2</v>
      </c>
      <c r="L5892">
        <v>3.6999999999999998E-2</v>
      </c>
      <c r="M5892">
        <v>3.2500000000000001E-2</v>
      </c>
      <c r="N5892">
        <v>4.9000000000000002E-2</v>
      </c>
      <c r="O5892">
        <v>6.6500000000000004E-2</v>
      </c>
      <c r="P5892">
        <v>6.7500000000000004E-2</v>
      </c>
      <c r="Q5892">
        <v>6.7000000000000004E-2</v>
      </c>
      <c r="R5892">
        <v>6.6000000000000003E-2</v>
      </c>
      <c r="S5892">
        <v>6.5000000000000002E-2</v>
      </c>
      <c r="T5892">
        <v>6.4000000000000001E-2</v>
      </c>
      <c r="U5892">
        <v>6.3500000000000001E-2</v>
      </c>
      <c r="V5892">
        <v>6.25E-2</v>
      </c>
      <c r="W5892">
        <v>6.1499999999999999E-2</v>
      </c>
      <c r="X5892">
        <v>6.0499999999999998E-2</v>
      </c>
      <c r="Y5892">
        <v>5.8999999999999997E-2</v>
      </c>
      <c r="Z5892">
        <v>5.8000000000000003E-2</v>
      </c>
      <c r="AA5892">
        <v>5.6500000000000002E-2</v>
      </c>
      <c r="AB5892">
        <v>5.5E-2</v>
      </c>
      <c r="AC5892">
        <v>5.2999999999999999E-2</v>
      </c>
      <c r="AD5892">
        <v>5.2999999999999999E-2</v>
      </c>
    </row>
    <row r="5893" spans="2:30" ht="15" customHeight="1" x14ac:dyDescent="0.45">
      <c r="B5893" t="s">
        <v>419</v>
      </c>
      <c r="C5893" t="s">
        <v>192</v>
      </c>
      <c r="D5893" t="s">
        <v>2450</v>
      </c>
      <c r="E5893" t="e">
        <f>#REF!</f>
        <v>#REF!</v>
      </c>
      <c r="F5893" t="e">
        <f>#REF!</f>
        <v>#REF!</v>
      </c>
      <c r="G5893" t="s">
        <v>422</v>
      </c>
      <c r="H5893" t="s">
        <v>1685</v>
      </c>
      <c r="I5893" t="s">
        <v>1686</v>
      </c>
      <c r="J5893">
        <v>2</v>
      </c>
      <c r="K5893">
        <v>2.7E-2</v>
      </c>
      <c r="L5893">
        <v>2.7E-2</v>
      </c>
      <c r="M5893">
        <v>2.75E-2</v>
      </c>
      <c r="N5893">
        <v>2.75E-2</v>
      </c>
      <c r="O5893">
        <v>2.75E-2</v>
      </c>
      <c r="P5893">
        <v>2.75E-2</v>
      </c>
      <c r="Q5893">
        <v>2.75E-2</v>
      </c>
      <c r="R5893">
        <v>2.75E-2</v>
      </c>
      <c r="S5893">
        <v>2.75E-2</v>
      </c>
      <c r="T5893">
        <v>2.75E-2</v>
      </c>
      <c r="U5893">
        <v>2.75E-2</v>
      </c>
      <c r="V5893">
        <v>2.75E-2</v>
      </c>
      <c r="W5893">
        <v>2.7E-2</v>
      </c>
      <c r="X5893">
        <v>2.7E-2</v>
      </c>
      <c r="Y5893">
        <v>2.7E-2</v>
      </c>
      <c r="Z5893">
        <v>2.6499999999999999E-2</v>
      </c>
      <c r="AA5893">
        <v>2.6499999999999999E-2</v>
      </c>
      <c r="AB5893">
        <v>2.5999999999999999E-2</v>
      </c>
      <c r="AC5893">
        <v>2.5999999999999999E-2</v>
      </c>
      <c r="AD5893">
        <v>2.5999999999999999E-2</v>
      </c>
    </row>
    <row r="5894" spans="2:30" ht="15" customHeight="1" x14ac:dyDescent="0.45">
      <c r="B5894" t="s">
        <v>419</v>
      </c>
      <c r="C5894" t="s">
        <v>192</v>
      </c>
      <c r="D5894" t="s">
        <v>2451</v>
      </c>
      <c r="E5894" t="e">
        <f>#REF!</f>
        <v>#REF!</v>
      </c>
      <c r="F5894" t="e">
        <f>#REF!</f>
        <v>#REF!</v>
      </c>
      <c r="G5894" t="s">
        <v>422</v>
      </c>
      <c r="H5894" t="s">
        <v>1685</v>
      </c>
      <c r="I5894" t="s">
        <v>1686</v>
      </c>
      <c r="J5894">
        <v>2</v>
      </c>
      <c r="K5894">
        <v>0</v>
      </c>
      <c r="L5894">
        <v>0</v>
      </c>
      <c r="M5894">
        <v>0</v>
      </c>
      <c r="N5894">
        <v>0</v>
      </c>
      <c r="O5894">
        <v>0</v>
      </c>
      <c r="P5894">
        <v>0</v>
      </c>
      <c r="Q5894">
        <v>0</v>
      </c>
      <c r="R5894">
        <v>0</v>
      </c>
      <c r="S5894">
        <v>0</v>
      </c>
      <c r="T5894">
        <v>0</v>
      </c>
      <c r="U5894">
        <v>0</v>
      </c>
      <c r="V5894">
        <v>0</v>
      </c>
      <c r="W5894">
        <v>0</v>
      </c>
      <c r="X5894">
        <v>0</v>
      </c>
      <c r="Y5894">
        <v>0</v>
      </c>
      <c r="Z5894">
        <v>0</v>
      </c>
      <c r="AA5894">
        <v>0</v>
      </c>
      <c r="AB5894">
        <v>0</v>
      </c>
      <c r="AC5894">
        <v>0</v>
      </c>
      <c r="AD5894">
        <v>0</v>
      </c>
    </row>
    <row r="5895" spans="2:30" ht="15" customHeight="1" x14ac:dyDescent="0.45">
      <c r="B5895" t="s">
        <v>419</v>
      </c>
      <c r="C5895" t="s">
        <v>192</v>
      </c>
      <c r="D5895" t="s">
        <v>2452</v>
      </c>
      <c r="E5895" t="e">
        <f>#REF!</f>
        <v>#REF!</v>
      </c>
      <c r="F5895" t="e">
        <f>#REF!</f>
        <v>#REF!</v>
      </c>
      <c r="G5895" t="s">
        <v>422</v>
      </c>
      <c r="H5895" t="s">
        <v>1685</v>
      </c>
      <c r="I5895" t="s">
        <v>1686</v>
      </c>
      <c r="J5895">
        <v>2</v>
      </c>
      <c r="K5895">
        <v>0.5</v>
      </c>
      <c r="L5895">
        <v>0.5</v>
      </c>
      <c r="M5895">
        <v>0.5</v>
      </c>
      <c r="N5895">
        <v>0.5</v>
      </c>
      <c r="O5895">
        <v>0.5</v>
      </c>
      <c r="P5895">
        <v>0.5</v>
      </c>
      <c r="Q5895">
        <v>0.5</v>
      </c>
      <c r="R5895">
        <v>0.5</v>
      </c>
      <c r="S5895">
        <v>0.5</v>
      </c>
      <c r="T5895">
        <v>0.5</v>
      </c>
      <c r="U5895">
        <v>0.5</v>
      </c>
      <c r="V5895">
        <v>0.5</v>
      </c>
      <c r="W5895">
        <v>0.5</v>
      </c>
      <c r="X5895">
        <v>0.5</v>
      </c>
      <c r="Y5895">
        <v>0.5</v>
      </c>
      <c r="Z5895">
        <v>0.5</v>
      </c>
      <c r="AA5895">
        <v>0.5</v>
      </c>
      <c r="AB5895">
        <v>0.5</v>
      </c>
      <c r="AC5895">
        <v>0.5</v>
      </c>
      <c r="AD5895">
        <v>0.5</v>
      </c>
    </row>
    <row r="5896" spans="2:30" ht="15" customHeight="1" x14ac:dyDescent="0.45">
      <c r="B5896" t="s">
        <v>419</v>
      </c>
      <c r="C5896" t="s">
        <v>192</v>
      </c>
      <c r="D5896" t="s">
        <v>2453</v>
      </c>
      <c r="E5896" t="e">
        <f>#REF!</f>
        <v>#REF!</v>
      </c>
      <c r="F5896" t="e">
        <f>#REF!</f>
        <v>#REF!</v>
      </c>
      <c r="G5896" t="s">
        <v>422</v>
      </c>
      <c r="H5896" t="s">
        <v>1685</v>
      </c>
      <c r="I5896" t="s">
        <v>1686</v>
      </c>
      <c r="J5896">
        <v>2</v>
      </c>
      <c r="K5896">
        <v>0</v>
      </c>
      <c r="L5896">
        <v>0</v>
      </c>
      <c r="M5896">
        <v>0</v>
      </c>
      <c r="N5896">
        <v>0</v>
      </c>
      <c r="O5896">
        <v>0</v>
      </c>
      <c r="P5896">
        <v>0</v>
      </c>
      <c r="Q5896">
        <v>0</v>
      </c>
      <c r="R5896">
        <v>0</v>
      </c>
      <c r="S5896">
        <v>0</v>
      </c>
      <c r="T5896">
        <v>0</v>
      </c>
      <c r="U5896">
        <v>0</v>
      </c>
      <c r="V5896">
        <v>0</v>
      </c>
      <c r="W5896">
        <v>0</v>
      </c>
      <c r="X5896">
        <v>0</v>
      </c>
      <c r="Y5896">
        <v>0</v>
      </c>
      <c r="Z5896">
        <v>0</v>
      </c>
      <c r="AA5896">
        <v>0</v>
      </c>
      <c r="AB5896">
        <v>0</v>
      </c>
      <c r="AC5896">
        <v>0</v>
      </c>
      <c r="AD5896">
        <v>0</v>
      </c>
    </row>
    <row r="5897" spans="2:30" ht="15" customHeight="1" x14ac:dyDescent="0.45">
      <c r="B5897" t="s">
        <v>419</v>
      </c>
      <c r="C5897" t="s">
        <v>192</v>
      </c>
      <c r="D5897" t="s">
        <v>2454</v>
      </c>
      <c r="E5897" t="e">
        <f>#REF!</f>
        <v>#REF!</v>
      </c>
      <c r="F5897" t="e">
        <f>#REF!</f>
        <v>#REF!</v>
      </c>
      <c r="G5897" t="s">
        <v>422</v>
      </c>
      <c r="H5897" t="s">
        <v>1685</v>
      </c>
      <c r="I5897" t="s">
        <v>1686</v>
      </c>
      <c r="J5897">
        <v>2</v>
      </c>
      <c r="K5897">
        <v>2.5499999999999998E-2</v>
      </c>
      <c r="L5897">
        <v>3.0499999999999999E-2</v>
      </c>
      <c r="M5897">
        <v>2.5499999999999998E-2</v>
      </c>
      <c r="N5897">
        <v>3.7999999999999999E-2</v>
      </c>
      <c r="O5897">
        <v>5.1499999999999997E-2</v>
      </c>
      <c r="P5897">
        <v>6.2E-2</v>
      </c>
      <c r="Q5897">
        <v>6.6000000000000003E-2</v>
      </c>
      <c r="R5897">
        <v>7.0999999999999994E-2</v>
      </c>
      <c r="S5897">
        <v>7.6999999999999999E-2</v>
      </c>
      <c r="T5897">
        <v>8.3500000000000005E-2</v>
      </c>
      <c r="U5897">
        <v>8.9499999999999996E-2</v>
      </c>
      <c r="V5897">
        <v>9.5000000000000001E-2</v>
      </c>
      <c r="W5897">
        <v>0.1</v>
      </c>
      <c r="X5897">
        <v>0.105</v>
      </c>
      <c r="Y5897">
        <v>0.11</v>
      </c>
      <c r="Z5897">
        <v>0.115</v>
      </c>
      <c r="AA5897">
        <v>0.12</v>
      </c>
      <c r="AB5897">
        <v>0.1245</v>
      </c>
      <c r="AC5897">
        <v>0.129</v>
      </c>
      <c r="AD5897">
        <v>0.13400000000000001</v>
      </c>
    </row>
    <row r="5898" spans="2:30" ht="15" customHeight="1" x14ac:dyDescent="0.45">
      <c r="B5898" t="s">
        <v>419</v>
      </c>
      <c r="C5898" t="s">
        <v>192</v>
      </c>
      <c r="D5898" t="s">
        <v>2455</v>
      </c>
      <c r="E5898" t="e">
        <f>#REF!</f>
        <v>#REF!</v>
      </c>
      <c r="F5898" t="e">
        <f>#REF!</f>
        <v>#REF!</v>
      </c>
      <c r="G5898" t="s">
        <v>422</v>
      </c>
      <c r="H5898" t="s">
        <v>1685</v>
      </c>
      <c r="I5898" t="s">
        <v>1686</v>
      </c>
      <c r="J5898">
        <v>2</v>
      </c>
      <c r="K5898">
        <v>0</v>
      </c>
      <c r="L5898">
        <v>0</v>
      </c>
      <c r="M5898">
        <v>0</v>
      </c>
      <c r="N5898">
        <v>0</v>
      </c>
      <c r="O5898">
        <v>0</v>
      </c>
      <c r="P5898">
        <v>0</v>
      </c>
      <c r="Q5898">
        <v>0</v>
      </c>
      <c r="R5898">
        <v>0</v>
      </c>
      <c r="S5898">
        <v>0</v>
      </c>
      <c r="T5898">
        <v>0</v>
      </c>
      <c r="U5898">
        <v>0</v>
      </c>
      <c r="V5898">
        <v>0</v>
      </c>
      <c r="W5898">
        <v>0</v>
      </c>
      <c r="X5898">
        <v>0</v>
      </c>
      <c r="Y5898">
        <v>0</v>
      </c>
      <c r="Z5898">
        <v>0</v>
      </c>
      <c r="AA5898">
        <v>0</v>
      </c>
      <c r="AB5898">
        <v>0</v>
      </c>
      <c r="AC5898">
        <v>0</v>
      </c>
      <c r="AD5898">
        <v>0</v>
      </c>
    </row>
    <row r="5899" spans="2:30" ht="15" customHeight="1" x14ac:dyDescent="0.45">
      <c r="B5899" t="s">
        <v>419</v>
      </c>
      <c r="C5899" t="s">
        <v>192</v>
      </c>
      <c r="D5899" t="s">
        <v>2462</v>
      </c>
      <c r="E5899" t="s">
        <v>476</v>
      </c>
      <c r="F5899" t="s">
        <v>7242</v>
      </c>
      <c r="G5899" t="s">
        <v>422</v>
      </c>
      <c r="H5899" t="s">
        <v>478</v>
      </c>
      <c r="I5899" t="s">
        <v>2463</v>
      </c>
      <c r="J5899">
        <v>1</v>
      </c>
      <c r="K5899">
        <v>-31.97</v>
      </c>
      <c r="L5899">
        <v>-26.57</v>
      </c>
      <c r="M5899">
        <v>-38.700000000000003</v>
      </c>
      <c r="N5899">
        <v>-37.520000000000003</v>
      </c>
      <c r="O5899">
        <v>-39.340000000000003</v>
      </c>
      <c r="P5899">
        <v>-38.21</v>
      </c>
      <c r="Q5899">
        <v>-38.520000000000003</v>
      </c>
      <c r="R5899">
        <v>-39.229999999999997</v>
      </c>
      <c r="S5899">
        <v>-39.94</v>
      </c>
      <c r="T5899">
        <v>-40.520000000000003</v>
      </c>
      <c r="U5899">
        <v>-41.25</v>
      </c>
      <c r="V5899">
        <v>-41.92</v>
      </c>
      <c r="W5899">
        <v>-42.48</v>
      </c>
      <c r="X5899">
        <v>-42.9</v>
      </c>
      <c r="Y5899">
        <v>-43.07</v>
      </c>
      <c r="Z5899">
        <v>-43.04</v>
      </c>
      <c r="AA5899">
        <v>-42.79</v>
      </c>
      <c r="AB5899">
        <v>-42.3</v>
      </c>
      <c r="AC5899">
        <v>-41.94</v>
      </c>
      <c r="AD5899">
        <v>-43.65</v>
      </c>
    </row>
    <row r="5900" spans="2:30" ht="15" customHeight="1" x14ac:dyDescent="0.45">
      <c r="B5900" t="s">
        <v>419</v>
      </c>
      <c r="C5900" t="s">
        <v>192</v>
      </c>
      <c r="D5900" t="s">
        <v>2464</v>
      </c>
      <c r="E5900">
        <v>0</v>
      </c>
      <c r="F5900" t="s">
        <v>7745</v>
      </c>
      <c r="G5900" t="s">
        <v>422</v>
      </c>
      <c r="H5900" t="s">
        <v>478</v>
      </c>
      <c r="I5900" t="s">
        <v>2463</v>
      </c>
      <c r="J5900">
        <v>1</v>
      </c>
      <c r="K5900">
        <v>0</v>
      </c>
      <c r="L5900">
        <v>0</v>
      </c>
      <c r="M5900">
        <v>0</v>
      </c>
      <c r="N5900">
        <v>0</v>
      </c>
      <c r="O5900">
        <v>0</v>
      </c>
      <c r="P5900">
        <v>0</v>
      </c>
      <c r="Q5900">
        <v>0</v>
      </c>
      <c r="R5900">
        <v>0</v>
      </c>
      <c r="S5900">
        <v>0</v>
      </c>
      <c r="T5900">
        <v>0</v>
      </c>
      <c r="U5900">
        <v>0</v>
      </c>
      <c r="V5900">
        <v>0</v>
      </c>
      <c r="W5900">
        <v>0</v>
      </c>
      <c r="X5900">
        <v>0</v>
      </c>
      <c r="Y5900">
        <v>0</v>
      </c>
      <c r="Z5900">
        <v>0</v>
      </c>
      <c r="AA5900">
        <v>0</v>
      </c>
      <c r="AB5900">
        <v>0</v>
      </c>
      <c r="AC5900">
        <v>0</v>
      </c>
      <c r="AD5900">
        <v>0</v>
      </c>
    </row>
    <row r="5901" spans="2:30" ht="15" customHeight="1" x14ac:dyDescent="0.45">
      <c r="B5901" t="s">
        <v>419</v>
      </c>
      <c r="C5901" t="s">
        <v>192</v>
      </c>
      <c r="D5901" t="s">
        <v>2465</v>
      </c>
      <c r="E5901">
        <v>0</v>
      </c>
      <c r="F5901" t="s">
        <v>7745</v>
      </c>
      <c r="G5901" t="s">
        <v>422</v>
      </c>
      <c r="H5901" t="s">
        <v>478</v>
      </c>
      <c r="I5901" t="s">
        <v>2463</v>
      </c>
      <c r="J5901">
        <v>1</v>
      </c>
      <c r="K5901">
        <v>0</v>
      </c>
      <c r="L5901">
        <v>0</v>
      </c>
      <c r="M5901">
        <v>0</v>
      </c>
      <c r="N5901">
        <v>0</v>
      </c>
      <c r="O5901">
        <v>0</v>
      </c>
      <c r="P5901">
        <v>0</v>
      </c>
      <c r="Q5901">
        <v>0</v>
      </c>
      <c r="R5901">
        <v>0</v>
      </c>
      <c r="S5901">
        <v>0</v>
      </c>
      <c r="T5901">
        <v>0</v>
      </c>
      <c r="U5901">
        <v>0</v>
      </c>
      <c r="V5901">
        <v>0</v>
      </c>
      <c r="W5901">
        <v>0</v>
      </c>
      <c r="X5901">
        <v>0</v>
      </c>
      <c r="Y5901">
        <v>0</v>
      </c>
      <c r="Z5901">
        <v>0</v>
      </c>
      <c r="AA5901">
        <v>0</v>
      </c>
      <c r="AB5901">
        <v>0</v>
      </c>
      <c r="AC5901">
        <v>0</v>
      </c>
      <c r="AD5901">
        <v>0</v>
      </c>
    </row>
    <row r="5902" spans="2:30" ht="15" customHeight="1" x14ac:dyDescent="0.45">
      <c r="B5902" t="s">
        <v>419</v>
      </c>
      <c r="C5902" t="s">
        <v>192</v>
      </c>
      <c r="D5902" t="s">
        <v>2466</v>
      </c>
      <c r="E5902">
        <v>0</v>
      </c>
      <c r="F5902" t="s">
        <v>7745</v>
      </c>
      <c r="G5902" t="s">
        <v>422</v>
      </c>
      <c r="H5902" t="s">
        <v>478</v>
      </c>
      <c r="I5902" t="s">
        <v>2463</v>
      </c>
      <c r="J5902">
        <v>1</v>
      </c>
      <c r="K5902">
        <v>0</v>
      </c>
      <c r="L5902">
        <v>0</v>
      </c>
      <c r="M5902">
        <v>0</v>
      </c>
      <c r="N5902">
        <v>0</v>
      </c>
      <c r="O5902">
        <v>0</v>
      </c>
      <c r="P5902">
        <v>0</v>
      </c>
      <c r="Q5902">
        <v>0</v>
      </c>
      <c r="R5902">
        <v>0</v>
      </c>
      <c r="S5902">
        <v>0</v>
      </c>
      <c r="T5902">
        <v>0</v>
      </c>
      <c r="U5902">
        <v>0</v>
      </c>
      <c r="V5902">
        <v>0</v>
      </c>
      <c r="W5902">
        <v>0</v>
      </c>
      <c r="X5902">
        <v>0</v>
      </c>
      <c r="Y5902">
        <v>0</v>
      </c>
      <c r="Z5902">
        <v>0</v>
      </c>
      <c r="AA5902">
        <v>0</v>
      </c>
      <c r="AB5902">
        <v>0</v>
      </c>
      <c r="AC5902">
        <v>0</v>
      </c>
      <c r="AD5902">
        <v>0</v>
      </c>
    </row>
    <row r="5903" spans="2:30" ht="15" customHeight="1" x14ac:dyDescent="0.45">
      <c r="B5903" t="s">
        <v>419</v>
      </c>
      <c r="C5903" t="s">
        <v>192</v>
      </c>
      <c r="D5903" t="s">
        <v>2467</v>
      </c>
      <c r="E5903">
        <v>0</v>
      </c>
      <c r="F5903" t="s">
        <v>7745</v>
      </c>
      <c r="G5903" t="s">
        <v>422</v>
      </c>
      <c r="H5903" t="s">
        <v>478</v>
      </c>
      <c r="I5903" t="s">
        <v>2463</v>
      </c>
      <c r="J5903">
        <v>1</v>
      </c>
      <c r="K5903">
        <v>0</v>
      </c>
      <c r="L5903">
        <v>0</v>
      </c>
      <c r="M5903">
        <v>0</v>
      </c>
      <c r="N5903">
        <v>0</v>
      </c>
      <c r="O5903">
        <v>0</v>
      </c>
      <c r="P5903">
        <v>0</v>
      </c>
      <c r="Q5903">
        <v>0</v>
      </c>
      <c r="R5903">
        <v>0</v>
      </c>
      <c r="S5903">
        <v>0</v>
      </c>
      <c r="T5903">
        <v>0</v>
      </c>
      <c r="U5903">
        <v>0</v>
      </c>
      <c r="V5903">
        <v>0</v>
      </c>
      <c r="W5903">
        <v>0</v>
      </c>
      <c r="X5903">
        <v>0</v>
      </c>
      <c r="Y5903">
        <v>0</v>
      </c>
      <c r="Z5903">
        <v>0</v>
      </c>
      <c r="AA5903">
        <v>0</v>
      </c>
      <c r="AB5903">
        <v>0</v>
      </c>
      <c r="AC5903">
        <v>0</v>
      </c>
      <c r="AD5903">
        <v>0</v>
      </c>
    </row>
    <row r="5904" spans="2:30" ht="15" customHeight="1" x14ac:dyDescent="0.45">
      <c r="B5904" t="s">
        <v>419</v>
      </c>
      <c r="C5904" t="s">
        <v>192</v>
      </c>
      <c r="D5904" t="s">
        <v>2468</v>
      </c>
      <c r="E5904">
        <v>0</v>
      </c>
      <c r="F5904" t="s">
        <v>7745</v>
      </c>
      <c r="G5904" t="s">
        <v>422</v>
      </c>
      <c r="H5904" t="s">
        <v>478</v>
      </c>
      <c r="I5904" t="s">
        <v>2463</v>
      </c>
      <c r="J5904">
        <v>1</v>
      </c>
      <c r="K5904">
        <v>0</v>
      </c>
      <c r="L5904">
        <v>0</v>
      </c>
      <c r="M5904">
        <v>0</v>
      </c>
      <c r="N5904">
        <v>0</v>
      </c>
      <c r="O5904">
        <v>0</v>
      </c>
      <c r="P5904">
        <v>0</v>
      </c>
      <c r="Q5904">
        <v>0</v>
      </c>
      <c r="R5904">
        <v>0</v>
      </c>
      <c r="S5904">
        <v>0</v>
      </c>
      <c r="T5904">
        <v>0</v>
      </c>
      <c r="U5904">
        <v>0</v>
      </c>
      <c r="V5904">
        <v>0</v>
      </c>
      <c r="W5904">
        <v>0</v>
      </c>
      <c r="X5904">
        <v>0</v>
      </c>
      <c r="Y5904">
        <v>0</v>
      </c>
      <c r="Z5904">
        <v>0</v>
      </c>
      <c r="AA5904">
        <v>0</v>
      </c>
      <c r="AB5904">
        <v>0</v>
      </c>
      <c r="AC5904">
        <v>0</v>
      </c>
      <c r="AD5904">
        <v>0</v>
      </c>
    </row>
    <row r="5905" spans="2:30" ht="15" customHeight="1" x14ac:dyDescent="0.45">
      <c r="B5905" t="s">
        <v>419</v>
      </c>
      <c r="C5905" t="s">
        <v>192</v>
      </c>
      <c r="D5905" t="s">
        <v>2469</v>
      </c>
      <c r="E5905">
        <v>0</v>
      </c>
      <c r="F5905" t="s">
        <v>7745</v>
      </c>
      <c r="G5905" t="s">
        <v>422</v>
      </c>
      <c r="H5905" t="s">
        <v>478</v>
      </c>
      <c r="I5905" t="s">
        <v>2463</v>
      </c>
      <c r="J5905">
        <v>1</v>
      </c>
      <c r="K5905">
        <v>0</v>
      </c>
      <c r="L5905">
        <v>0</v>
      </c>
      <c r="M5905">
        <v>0</v>
      </c>
      <c r="N5905">
        <v>0</v>
      </c>
      <c r="O5905">
        <v>0</v>
      </c>
      <c r="P5905">
        <v>0</v>
      </c>
      <c r="Q5905">
        <v>0</v>
      </c>
      <c r="R5905">
        <v>0</v>
      </c>
      <c r="S5905">
        <v>0</v>
      </c>
      <c r="T5905">
        <v>0</v>
      </c>
      <c r="U5905">
        <v>0</v>
      </c>
      <c r="V5905">
        <v>0</v>
      </c>
      <c r="W5905">
        <v>0</v>
      </c>
      <c r="X5905">
        <v>0</v>
      </c>
      <c r="Y5905">
        <v>0</v>
      </c>
      <c r="Z5905">
        <v>0</v>
      </c>
      <c r="AA5905">
        <v>0</v>
      </c>
      <c r="AB5905">
        <v>0</v>
      </c>
      <c r="AC5905">
        <v>0</v>
      </c>
      <c r="AD5905">
        <v>0</v>
      </c>
    </row>
    <row r="5906" spans="2:30" ht="15" customHeight="1" x14ac:dyDescent="0.45">
      <c r="B5906" t="s">
        <v>419</v>
      </c>
      <c r="C5906" t="s">
        <v>192</v>
      </c>
      <c r="D5906" t="s">
        <v>2470</v>
      </c>
      <c r="E5906" t="s">
        <v>481</v>
      </c>
      <c r="F5906" t="s">
        <v>7243</v>
      </c>
      <c r="G5906" t="s">
        <v>422</v>
      </c>
      <c r="H5906" t="s">
        <v>478</v>
      </c>
      <c r="I5906" t="s">
        <v>2463</v>
      </c>
      <c r="J5906">
        <v>2</v>
      </c>
      <c r="K5906">
        <v>-31.97</v>
      </c>
      <c r="L5906">
        <v>-26.57</v>
      </c>
      <c r="M5906">
        <v>-38.700000000000003</v>
      </c>
      <c r="N5906">
        <v>-37.520000000000003</v>
      </c>
      <c r="O5906">
        <v>-39.340000000000003</v>
      </c>
      <c r="P5906">
        <v>-38.18</v>
      </c>
      <c r="Q5906">
        <v>-38.479999999999997</v>
      </c>
      <c r="R5906">
        <v>-39.200000000000003</v>
      </c>
      <c r="S5906">
        <v>-39.9</v>
      </c>
      <c r="T5906">
        <v>-40.479999999999997</v>
      </c>
      <c r="U5906">
        <v>-41.22</v>
      </c>
      <c r="V5906">
        <v>-41.88</v>
      </c>
      <c r="W5906">
        <v>-42.44</v>
      </c>
      <c r="X5906">
        <v>-42.86</v>
      </c>
      <c r="Y5906">
        <v>-43.03</v>
      </c>
      <c r="Z5906">
        <v>-43</v>
      </c>
      <c r="AA5906">
        <v>-42.75</v>
      </c>
      <c r="AB5906">
        <v>-42.25</v>
      </c>
      <c r="AC5906">
        <v>-41.9</v>
      </c>
      <c r="AD5906">
        <v>-43.66</v>
      </c>
    </row>
    <row r="5907" spans="2:30" ht="15" customHeight="1" x14ac:dyDescent="0.45">
      <c r="B5907" t="s">
        <v>419</v>
      </c>
      <c r="C5907" t="s">
        <v>192</v>
      </c>
      <c r="D5907" t="s">
        <v>2471</v>
      </c>
      <c r="E5907" t="s">
        <v>258</v>
      </c>
      <c r="F5907" t="s">
        <v>7838</v>
      </c>
      <c r="G5907" t="s">
        <v>422</v>
      </c>
      <c r="H5907" t="s">
        <v>478</v>
      </c>
      <c r="I5907" t="s">
        <v>2463</v>
      </c>
      <c r="J5907">
        <v>2</v>
      </c>
      <c r="K5907">
        <v>0</v>
      </c>
      <c r="L5907">
        <v>0</v>
      </c>
      <c r="M5907">
        <v>0</v>
      </c>
      <c r="N5907">
        <v>0</v>
      </c>
      <c r="O5907">
        <v>0</v>
      </c>
      <c r="P5907">
        <v>0</v>
      </c>
      <c r="Q5907">
        <v>0</v>
      </c>
      <c r="R5907">
        <v>0</v>
      </c>
      <c r="S5907">
        <v>0</v>
      </c>
      <c r="T5907">
        <v>0</v>
      </c>
      <c r="U5907">
        <v>0</v>
      </c>
      <c r="V5907">
        <v>0</v>
      </c>
      <c r="W5907">
        <v>0</v>
      </c>
      <c r="X5907">
        <v>0</v>
      </c>
      <c r="Y5907">
        <v>0</v>
      </c>
      <c r="Z5907">
        <v>0</v>
      </c>
      <c r="AA5907">
        <v>0</v>
      </c>
      <c r="AB5907">
        <v>0</v>
      </c>
      <c r="AC5907">
        <v>0</v>
      </c>
      <c r="AD5907">
        <v>0</v>
      </c>
    </row>
    <row r="5908" spans="2:30" ht="15" customHeight="1" x14ac:dyDescent="0.45">
      <c r="B5908" t="s">
        <v>419</v>
      </c>
      <c r="C5908" t="s">
        <v>192</v>
      </c>
      <c r="D5908" t="s">
        <v>2473</v>
      </c>
      <c r="E5908" t="s">
        <v>267</v>
      </c>
      <c r="F5908" t="s">
        <v>7839</v>
      </c>
      <c r="G5908" t="s">
        <v>422</v>
      </c>
      <c r="H5908" t="s">
        <v>478</v>
      </c>
      <c r="I5908" t="s">
        <v>2463</v>
      </c>
      <c r="J5908">
        <v>2</v>
      </c>
      <c r="K5908">
        <v>0</v>
      </c>
      <c r="L5908">
        <v>0</v>
      </c>
      <c r="M5908">
        <v>0</v>
      </c>
      <c r="N5908">
        <v>0</v>
      </c>
      <c r="O5908">
        <v>0</v>
      </c>
      <c r="P5908">
        <v>0</v>
      </c>
      <c r="Q5908">
        <v>0</v>
      </c>
      <c r="R5908">
        <v>0</v>
      </c>
      <c r="S5908">
        <v>0</v>
      </c>
      <c r="T5908">
        <v>0</v>
      </c>
      <c r="U5908">
        <v>0</v>
      </c>
      <c r="V5908">
        <v>0</v>
      </c>
      <c r="W5908">
        <v>0</v>
      </c>
      <c r="X5908">
        <v>0</v>
      </c>
      <c r="Y5908">
        <v>0</v>
      </c>
      <c r="Z5908">
        <v>0</v>
      </c>
      <c r="AA5908">
        <v>0</v>
      </c>
      <c r="AB5908">
        <v>0</v>
      </c>
      <c r="AC5908">
        <v>0</v>
      </c>
      <c r="AD5908">
        <v>0</v>
      </c>
    </row>
    <row r="5909" spans="2:30" ht="15" customHeight="1" x14ac:dyDescent="0.45">
      <c r="B5909" t="s">
        <v>419</v>
      </c>
      <c r="C5909" t="s">
        <v>192</v>
      </c>
      <c r="D5909" t="s">
        <v>2475</v>
      </c>
      <c r="E5909" t="s">
        <v>269</v>
      </c>
      <c r="F5909" t="s">
        <v>7840</v>
      </c>
      <c r="G5909" t="s">
        <v>422</v>
      </c>
      <c r="H5909" t="s">
        <v>478</v>
      </c>
      <c r="I5909" t="s">
        <v>2463</v>
      </c>
      <c r="J5909">
        <v>2</v>
      </c>
      <c r="K5909">
        <v>0</v>
      </c>
      <c r="L5909">
        <v>0</v>
      </c>
      <c r="M5909">
        <v>0</v>
      </c>
      <c r="N5909">
        <v>0</v>
      </c>
      <c r="O5909">
        <v>0</v>
      </c>
      <c r="P5909">
        <v>0</v>
      </c>
      <c r="Q5909">
        <v>0</v>
      </c>
      <c r="R5909">
        <v>0</v>
      </c>
      <c r="S5909">
        <v>0</v>
      </c>
      <c r="T5909">
        <v>0</v>
      </c>
      <c r="U5909">
        <v>0</v>
      </c>
      <c r="V5909">
        <v>0</v>
      </c>
      <c r="W5909">
        <v>0</v>
      </c>
      <c r="X5909">
        <v>0</v>
      </c>
      <c r="Y5909">
        <v>0</v>
      </c>
      <c r="Z5909">
        <v>0</v>
      </c>
      <c r="AA5909">
        <v>0</v>
      </c>
      <c r="AB5909">
        <v>0</v>
      </c>
      <c r="AC5909">
        <v>0</v>
      </c>
      <c r="AD5909">
        <v>0</v>
      </c>
    </row>
    <row r="5910" spans="2:30" ht="15" customHeight="1" x14ac:dyDescent="0.45">
      <c r="B5910" t="s">
        <v>419</v>
      </c>
      <c r="C5910" t="s">
        <v>192</v>
      </c>
      <c r="D5910" t="s">
        <v>2477</v>
      </c>
      <c r="E5910" t="s">
        <v>263</v>
      </c>
      <c r="F5910" t="s">
        <v>7841</v>
      </c>
      <c r="G5910" t="s">
        <v>422</v>
      </c>
      <c r="H5910" t="s">
        <v>478</v>
      </c>
      <c r="I5910" t="s">
        <v>2463</v>
      </c>
      <c r="J5910">
        <v>2</v>
      </c>
      <c r="K5910">
        <v>0</v>
      </c>
      <c r="L5910">
        <v>0</v>
      </c>
      <c r="M5910">
        <v>0</v>
      </c>
      <c r="N5910">
        <v>0</v>
      </c>
      <c r="O5910">
        <v>0</v>
      </c>
      <c r="P5910">
        <v>0</v>
      </c>
      <c r="Q5910">
        <v>0</v>
      </c>
      <c r="R5910">
        <v>0</v>
      </c>
      <c r="S5910">
        <v>0</v>
      </c>
      <c r="T5910">
        <v>0</v>
      </c>
      <c r="U5910">
        <v>0</v>
      </c>
      <c r="V5910">
        <v>0</v>
      </c>
      <c r="W5910">
        <v>0</v>
      </c>
      <c r="X5910">
        <v>0</v>
      </c>
      <c r="Y5910">
        <v>0</v>
      </c>
      <c r="Z5910">
        <v>0</v>
      </c>
      <c r="AA5910">
        <v>0</v>
      </c>
      <c r="AB5910">
        <v>0</v>
      </c>
      <c r="AC5910">
        <v>0</v>
      </c>
      <c r="AD5910">
        <v>0</v>
      </c>
    </row>
    <row r="5911" spans="2:30" ht="15" customHeight="1" x14ac:dyDescent="0.45">
      <c r="B5911" t="s">
        <v>419</v>
      </c>
      <c r="C5911" t="s">
        <v>192</v>
      </c>
      <c r="D5911" t="s">
        <v>2479</v>
      </c>
      <c r="E5911" t="s">
        <v>261</v>
      </c>
      <c r="F5911" t="s">
        <v>7842</v>
      </c>
      <c r="G5911" t="s">
        <v>422</v>
      </c>
      <c r="H5911" t="s">
        <v>478</v>
      </c>
      <c r="I5911" t="s">
        <v>2463</v>
      </c>
      <c r="J5911">
        <v>2</v>
      </c>
      <c r="K5911">
        <v>0</v>
      </c>
      <c r="L5911">
        <v>0</v>
      </c>
      <c r="M5911">
        <v>0</v>
      </c>
      <c r="N5911">
        <v>0</v>
      </c>
      <c r="O5911">
        <v>0</v>
      </c>
      <c r="P5911">
        <v>0</v>
      </c>
      <c r="Q5911">
        <v>0</v>
      </c>
      <c r="R5911">
        <v>0</v>
      </c>
      <c r="S5911">
        <v>0</v>
      </c>
      <c r="T5911">
        <v>0</v>
      </c>
      <c r="U5911">
        <v>0</v>
      </c>
      <c r="V5911">
        <v>0</v>
      </c>
      <c r="W5911">
        <v>0</v>
      </c>
      <c r="X5911">
        <v>0</v>
      </c>
      <c r="Y5911">
        <v>0</v>
      </c>
      <c r="Z5911">
        <v>0</v>
      </c>
      <c r="AA5911">
        <v>0</v>
      </c>
      <c r="AB5911">
        <v>0</v>
      </c>
      <c r="AC5911">
        <v>0</v>
      </c>
      <c r="AD5911">
        <v>0</v>
      </c>
    </row>
    <row r="5912" spans="2:30" ht="15" customHeight="1" x14ac:dyDescent="0.45">
      <c r="B5912" t="s">
        <v>419</v>
      </c>
      <c r="C5912" t="s">
        <v>192</v>
      </c>
      <c r="D5912" t="s">
        <v>2481</v>
      </c>
      <c r="E5912" t="s">
        <v>265</v>
      </c>
      <c r="F5912" t="s">
        <v>7843</v>
      </c>
      <c r="G5912" t="s">
        <v>422</v>
      </c>
      <c r="H5912" t="s">
        <v>478</v>
      </c>
      <c r="I5912" t="s">
        <v>2463</v>
      </c>
      <c r="J5912">
        <v>2</v>
      </c>
      <c r="K5912">
        <v>0</v>
      </c>
      <c r="L5912">
        <v>0</v>
      </c>
      <c r="M5912">
        <v>0</v>
      </c>
      <c r="N5912">
        <v>0</v>
      </c>
      <c r="O5912">
        <v>0</v>
      </c>
      <c r="P5912">
        <v>0</v>
      </c>
      <c r="Q5912">
        <v>0</v>
      </c>
      <c r="R5912">
        <v>0</v>
      </c>
      <c r="S5912">
        <v>0</v>
      </c>
      <c r="T5912">
        <v>0</v>
      </c>
      <c r="U5912">
        <v>0</v>
      </c>
      <c r="V5912">
        <v>0</v>
      </c>
      <c r="W5912">
        <v>0</v>
      </c>
      <c r="X5912">
        <v>0</v>
      </c>
      <c r="Y5912">
        <v>0</v>
      </c>
      <c r="Z5912">
        <v>0</v>
      </c>
      <c r="AA5912">
        <v>0</v>
      </c>
      <c r="AB5912">
        <v>0</v>
      </c>
      <c r="AC5912">
        <v>0</v>
      </c>
      <c r="AD5912">
        <v>0</v>
      </c>
    </row>
    <row r="5913" spans="2:30" ht="15" customHeight="1" x14ac:dyDescent="0.45">
      <c r="B5913" t="s">
        <v>419</v>
      </c>
      <c r="C5913" t="s">
        <v>192</v>
      </c>
      <c r="D5913" t="s">
        <v>2483</v>
      </c>
      <c r="E5913" t="s">
        <v>2484</v>
      </c>
      <c r="F5913" t="s">
        <v>7844</v>
      </c>
      <c r="G5913" t="s">
        <v>422</v>
      </c>
      <c r="H5913" t="s">
        <v>478</v>
      </c>
      <c r="I5913" t="s">
        <v>2463</v>
      </c>
      <c r="J5913">
        <v>1</v>
      </c>
      <c r="K5913">
        <v>-31.97</v>
      </c>
      <c r="L5913">
        <v>-26.57</v>
      </c>
      <c r="M5913">
        <v>-38.700000000000003</v>
      </c>
      <c r="N5913">
        <v>-37.520000000000003</v>
      </c>
      <c r="O5913">
        <v>-39.340000000000003</v>
      </c>
      <c r="P5913">
        <v>-38.21</v>
      </c>
      <c r="Q5913">
        <v>-38.520000000000003</v>
      </c>
      <c r="R5913">
        <v>-39.229999999999997</v>
      </c>
      <c r="S5913">
        <v>-39.94</v>
      </c>
      <c r="T5913">
        <v>-40.520000000000003</v>
      </c>
      <c r="U5913">
        <v>-41.25</v>
      </c>
      <c r="V5913">
        <v>-41.92</v>
      </c>
      <c r="W5913">
        <v>-42.48</v>
      </c>
      <c r="X5913">
        <v>-42.9</v>
      </c>
      <c r="Y5913">
        <v>-43.07</v>
      </c>
      <c r="Z5913">
        <v>-43.04</v>
      </c>
      <c r="AA5913">
        <v>-42.79</v>
      </c>
      <c r="AB5913">
        <v>-42.3</v>
      </c>
      <c r="AC5913">
        <v>-41.94</v>
      </c>
      <c r="AD5913">
        <v>-43.65</v>
      </c>
    </row>
    <row r="5914" spans="2:30" ht="15" customHeight="1" x14ac:dyDescent="0.45">
      <c r="B5914" t="s">
        <v>419</v>
      </c>
      <c r="C5914" t="s">
        <v>192</v>
      </c>
      <c r="D5914" t="s">
        <v>2486</v>
      </c>
      <c r="E5914" t="s">
        <v>2487</v>
      </c>
      <c r="F5914" t="s">
        <v>7845</v>
      </c>
      <c r="G5914" t="s">
        <v>422</v>
      </c>
      <c r="H5914" t="s">
        <v>478</v>
      </c>
      <c r="I5914" t="s">
        <v>2463</v>
      </c>
      <c r="J5914">
        <v>1</v>
      </c>
      <c r="K5914">
        <v>0.02</v>
      </c>
      <c r="L5914">
        <v>0.01</v>
      </c>
      <c r="M5914">
        <v>0.01</v>
      </c>
      <c r="N5914">
        <v>0.01</v>
      </c>
      <c r="O5914">
        <v>0.01</v>
      </c>
      <c r="P5914">
        <v>0.01</v>
      </c>
      <c r="Q5914">
        <v>0.01</v>
      </c>
      <c r="R5914">
        <v>0.02</v>
      </c>
      <c r="S5914">
        <v>0.02</v>
      </c>
      <c r="T5914">
        <v>0.02</v>
      </c>
      <c r="U5914">
        <v>0.02</v>
      </c>
      <c r="V5914">
        <v>0.02</v>
      </c>
      <c r="W5914">
        <v>0.02</v>
      </c>
      <c r="X5914">
        <v>0.02</v>
      </c>
      <c r="Y5914">
        <v>0.02</v>
      </c>
      <c r="Z5914">
        <v>0.02</v>
      </c>
      <c r="AA5914">
        <v>0.02</v>
      </c>
      <c r="AB5914">
        <v>0.02</v>
      </c>
      <c r="AC5914">
        <v>0.02</v>
      </c>
      <c r="AD5914">
        <v>0.02</v>
      </c>
    </row>
    <row r="5915" spans="2:30" ht="15" customHeight="1" x14ac:dyDescent="0.45">
      <c r="B5915" t="s">
        <v>419</v>
      </c>
      <c r="C5915" t="s">
        <v>192</v>
      </c>
      <c r="D5915" t="s">
        <v>2489</v>
      </c>
      <c r="E5915" t="s">
        <v>2490</v>
      </c>
      <c r="F5915" t="s">
        <v>7846</v>
      </c>
      <c r="G5915" t="s">
        <v>422</v>
      </c>
      <c r="H5915" t="s">
        <v>478</v>
      </c>
      <c r="I5915" t="s">
        <v>2463</v>
      </c>
      <c r="J5915">
        <v>1</v>
      </c>
      <c r="K5915">
        <v>-15.07</v>
      </c>
      <c r="L5915">
        <v>-11.09</v>
      </c>
      <c r="M5915">
        <v>-12</v>
      </c>
      <c r="N5915">
        <v>-12.4</v>
      </c>
      <c r="O5915">
        <v>-12.32</v>
      </c>
      <c r="P5915">
        <v>-12.09</v>
      </c>
      <c r="Q5915">
        <v>-12.16</v>
      </c>
      <c r="R5915">
        <v>-12.42</v>
      </c>
      <c r="S5915">
        <v>-12.72</v>
      </c>
      <c r="T5915">
        <v>-13.04</v>
      </c>
      <c r="U5915">
        <v>-13.4</v>
      </c>
      <c r="V5915">
        <v>-13.8</v>
      </c>
      <c r="W5915">
        <v>-14.24</v>
      </c>
      <c r="X5915">
        <v>-14.73</v>
      </c>
      <c r="Y5915">
        <v>-15.27</v>
      </c>
      <c r="Z5915">
        <v>-15.89</v>
      </c>
      <c r="AA5915">
        <v>-16.579999999999998</v>
      </c>
      <c r="AB5915">
        <v>-17.36</v>
      </c>
      <c r="AC5915">
        <v>-18.260000000000002</v>
      </c>
      <c r="AD5915">
        <v>-19.170000000000002</v>
      </c>
    </row>
    <row r="5916" spans="2:30" ht="15" customHeight="1" x14ac:dyDescent="0.45">
      <c r="B5916" t="s">
        <v>419</v>
      </c>
      <c r="C5916" t="s">
        <v>192</v>
      </c>
      <c r="D5916" t="s">
        <v>2492</v>
      </c>
      <c r="E5916" t="s">
        <v>2493</v>
      </c>
      <c r="F5916" t="s">
        <v>7847</v>
      </c>
      <c r="G5916" t="s">
        <v>422</v>
      </c>
      <c r="H5916" t="s">
        <v>478</v>
      </c>
      <c r="I5916" t="s">
        <v>2463</v>
      </c>
      <c r="J5916">
        <v>1</v>
      </c>
      <c r="K5916">
        <v>-4.13</v>
      </c>
      <c r="L5916">
        <v>-3.27</v>
      </c>
      <c r="M5916">
        <v>-3.44</v>
      </c>
      <c r="N5916">
        <v>-4.3899999999999997</v>
      </c>
      <c r="O5916">
        <v>-4.4000000000000004</v>
      </c>
      <c r="P5916">
        <v>-4.42</v>
      </c>
      <c r="Q5916">
        <v>-4.45</v>
      </c>
      <c r="R5916">
        <v>-4.4800000000000004</v>
      </c>
      <c r="S5916">
        <v>-4.51</v>
      </c>
      <c r="T5916">
        <v>-4.54</v>
      </c>
      <c r="U5916">
        <v>-4.57</v>
      </c>
      <c r="V5916">
        <v>-4.6100000000000003</v>
      </c>
      <c r="W5916">
        <v>-4.6500000000000004</v>
      </c>
      <c r="X5916">
        <v>-4.6900000000000004</v>
      </c>
      <c r="Y5916">
        <v>-4.74</v>
      </c>
      <c r="Z5916">
        <v>-4.8</v>
      </c>
      <c r="AA5916">
        <v>-4.8499999999999996</v>
      </c>
      <c r="AB5916">
        <v>-4.91</v>
      </c>
      <c r="AC5916">
        <v>-4.9800000000000004</v>
      </c>
      <c r="AD5916">
        <v>-5.05</v>
      </c>
    </row>
    <row r="5917" spans="2:30" ht="15" customHeight="1" x14ac:dyDescent="0.45">
      <c r="B5917" t="s">
        <v>419</v>
      </c>
      <c r="C5917" t="s">
        <v>192</v>
      </c>
      <c r="D5917" t="s">
        <v>2495</v>
      </c>
      <c r="E5917" t="s">
        <v>2496</v>
      </c>
      <c r="F5917" t="s">
        <v>7848</v>
      </c>
      <c r="G5917" t="s">
        <v>422</v>
      </c>
      <c r="H5917" t="s">
        <v>478</v>
      </c>
      <c r="I5917" t="s">
        <v>2463</v>
      </c>
      <c r="J5917">
        <v>1</v>
      </c>
      <c r="K5917">
        <v>-3.22</v>
      </c>
      <c r="L5917">
        <v>-3.49</v>
      </c>
      <c r="M5917">
        <v>-3.59</v>
      </c>
      <c r="N5917">
        <v>-2.72</v>
      </c>
      <c r="O5917">
        <v>-2.98</v>
      </c>
      <c r="P5917">
        <v>-2.92</v>
      </c>
      <c r="Q5917">
        <v>-3.09</v>
      </c>
      <c r="R5917">
        <v>-3.32</v>
      </c>
      <c r="S5917">
        <v>-3.61</v>
      </c>
      <c r="T5917">
        <v>-3.94</v>
      </c>
      <c r="U5917">
        <v>-4.3600000000000003</v>
      </c>
      <c r="V5917">
        <v>-4.8</v>
      </c>
      <c r="W5917">
        <v>-5.28</v>
      </c>
      <c r="X5917">
        <v>-5.78</v>
      </c>
      <c r="Y5917">
        <v>-6.3</v>
      </c>
      <c r="Z5917">
        <v>-6.85</v>
      </c>
      <c r="AA5917">
        <v>-7.42</v>
      </c>
      <c r="AB5917">
        <v>-8.01</v>
      </c>
      <c r="AC5917">
        <v>-8.6300000000000008</v>
      </c>
      <c r="AD5917">
        <v>-9.26</v>
      </c>
    </row>
    <row r="5918" spans="2:30" ht="15" customHeight="1" x14ac:dyDescent="0.45">
      <c r="B5918" t="s">
        <v>419</v>
      </c>
      <c r="C5918" t="s">
        <v>192</v>
      </c>
      <c r="D5918" t="s">
        <v>2498</v>
      </c>
      <c r="E5918" t="s">
        <v>2499</v>
      </c>
      <c r="F5918" t="s">
        <v>7849</v>
      </c>
      <c r="G5918" t="s">
        <v>422</v>
      </c>
      <c r="H5918" t="s">
        <v>478</v>
      </c>
      <c r="I5918" t="s">
        <v>2463</v>
      </c>
      <c r="J5918">
        <v>1</v>
      </c>
      <c r="K5918">
        <v>-11.33</v>
      </c>
      <c r="L5918">
        <v>-10.43</v>
      </c>
      <c r="M5918">
        <v>-10.38</v>
      </c>
      <c r="N5918">
        <v>-8.4</v>
      </c>
      <c r="O5918">
        <v>-9.2799999999999994</v>
      </c>
      <c r="P5918">
        <v>-9.01</v>
      </c>
      <c r="Q5918">
        <v>-9.35</v>
      </c>
      <c r="R5918">
        <v>-9.82</v>
      </c>
      <c r="S5918">
        <v>-10.38</v>
      </c>
      <c r="T5918">
        <v>-11.03</v>
      </c>
      <c r="U5918">
        <v>-11.88</v>
      </c>
      <c r="V5918">
        <v>-12.78</v>
      </c>
      <c r="W5918">
        <v>-13.74</v>
      </c>
      <c r="X5918">
        <v>-14.75</v>
      </c>
      <c r="Y5918">
        <v>-15.8</v>
      </c>
      <c r="Z5918">
        <v>-16.899999999999999</v>
      </c>
      <c r="AA5918">
        <v>-18.05</v>
      </c>
      <c r="AB5918">
        <v>-19.260000000000002</v>
      </c>
      <c r="AC5918">
        <v>-20.52</v>
      </c>
      <c r="AD5918">
        <v>-21.84</v>
      </c>
    </row>
    <row r="5919" spans="2:30" ht="15" customHeight="1" x14ac:dyDescent="0.45">
      <c r="B5919" t="s">
        <v>419</v>
      </c>
      <c r="C5919" t="s">
        <v>192</v>
      </c>
      <c r="D5919" t="s">
        <v>2501</v>
      </c>
      <c r="E5919" t="s">
        <v>2502</v>
      </c>
      <c r="F5919" t="s">
        <v>7850</v>
      </c>
      <c r="G5919" t="s">
        <v>422</v>
      </c>
      <c r="H5919" t="s">
        <v>478</v>
      </c>
      <c r="I5919" t="s">
        <v>2463</v>
      </c>
      <c r="J5919">
        <v>1</v>
      </c>
      <c r="K5919">
        <v>-4.34</v>
      </c>
      <c r="L5919">
        <v>-4.6900000000000004</v>
      </c>
      <c r="M5919">
        <v>-5.41</v>
      </c>
      <c r="N5919">
        <v>-4.8</v>
      </c>
      <c r="O5919">
        <v>-5.12</v>
      </c>
      <c r="P5919">
        <v>-4.9400000000000004</v>
      </c>
      <c r="Q5919">
        <v>-5</v>
      </c>
      <c r="R5919">
        <v>-5.0999999999999996</v>
      </c>
      <c r="S5919">
        <v>-5.19</v>
      </c>
      <c r="T5919">
        <v>-5.27</v>
      </c>
      <c r="U5919">
        <v>-5.41</v>
      </c>
      <c r="V5919">
        <v>-5.54</v>
      </c>
      <c r="W5919">
        <v>-5.68</v>
      </c>
      <c r="X5919">
        <v>-5.82</v>
      </c>
      <c r="Y5919">
        <v>-5.96</v>
      </c>
      <c r="Z5919">
        <v>-6.1</v>
      </c>
      <c r="AA5919">
        <v>-6.25</v>
      </c>
      <c r="AB5919">
        <v>-6.39</v>
      </c>
      <c r="AC5919">
        <v>-6.54</v>
      </c>
      <c r="AD5919">
        <v>-6.69</v>
      </c>
    </row>
    <row r="5920" spans="2:30" ht="15" customHeight="1" x14ac:dyDescent="0.45">
      <c r="B5920" t="s">
        <v>419</v>
      </c>
      <c r="C5920" t="s">
        <v>192</v>
      </c>
      <c r="D5920" t="s">
        <v>2504</v>
      </c>
      <c r="E5920" t="s">
        <v>2505</v>
      </c>
      <c r="F5920" t="s">
        <v>7851</v>
      </c>
      <c r="G5920" t="s">
        <v>422</v>
      </c>
      <c r="H5920" t="s">
        <v>2507</v>
      </c>
      <c r="I5920" t="s">
        <v>2463</v>
      </c>
      <c r="J5920">
        <v>1</v>
      </c>
      <c r="K5920">
        <v>0</v>
      </c>
      <c r="L5920">
        <v>0</v>
      </c>
      <c r="M5920">
        <v>0</v>
      </c>
      <c r="N5920">
        <v>0</v>
      </c>
      <c r="O5920">
        <v>0</v>
      </c>
      <c r="P5920">
        <v>0</v>
      </c>
      <c r="Q5920">
        <v>0</v>
      </c>
      <c r="R5920">
        <v>0</v>
      </c>
      <c r="S5920">
        <v>0</v>
      </c>
      <c r="T5920">
        <v>0</v>
      </c>
      <c r="U5920">
        <v>0</v>
      </c>
      <c r="V5920">
        <v>0</v>
      </c>
      <c r="W5920">
        <v>0</v>
      </c>
      <c r="X5920">
        <v>0</v>
      </c>
      <c r="Y5920">
        <v>0</v>
      </c>
      <c r="Z5920">
        <v>0</v>
      </c>
      <c r="AA5920">
        <v>0</v>
      </c>
      <c r="AB5920">
        <v>0</v>
      </c>
      <c r="AC5920">
        <v>0</v>
      </c>
      <c r="AD5920">
        <v>0</v>
      </c>
    </row>
    <row r="5921" spans="2:30" ht="15" customHeight="1" x14ac:dyDescent="0.45">
      <c r="B5921" t="s">
        <v>419</v>
      </c>
      <c r="C5921" t="s">
        <v>192</v>
      </c>
      <c r="D5921" t="s">
        <v>2508</v>
      </c>
      <c r="E5921" t="s">
        <v>2509</v>
      </c>
      <c r="F5921" t="s">
        <v>7852</v>
      </c>
      <c r="G5921" t="s">
        <v>422</v>
      </c>
      <c r="H5921" t="s">
        <v>478</v>
      </c>
      <c r="I5921" t="s">
        <v>2463</v>
      </c>
      <c r="J5921">
        <v>1</v>
      </c>
      <c r="K5921">
        <v>0.14000000000000001</v>
      </c>
      <c r="L5921">
        <v>0.08</v>
      </c>
      <c r="M5921">
        <v>-10.34</v>
      </c>
      <c r="N5921">
        <v>-11.45</v>
      </c>
      <c r="O5921">
        <v>-12.05</v>
      </c>
      <c r="P5921">
        <v>-12.24</v>
      </c>
      <c r="Q5921">
        <v>-12.58</v>
      </c>
      <c r="R5921">
        <v>-13.02</v>
      </c>
      <c r="S5921">
        <v>-13.46</v>
      </c>
      <c r="T5921">
        <v>-13.91</v>
      </c>
      <c r="U5921">
        <v>-14.35</v>
      </c>
      <c r="V5921">
        <v>-14.8</v>
      </c>
      <c r="W5921">
        <v>-15.26</v>
      </c>
      <c r="X5921">
        <v>-15.72</v>
      </c>
      <c r="Y5921">
        <v>-16.2</v>
      </c>
      <c r="Z5921">
        <v>-16.68</v>
      </c>
      <c r="AA5921">
        <v>-17.170000000000002</v>
      </c>
      <c r="AB5921">
        <v>-17.670000000000002</v>
      </c>
      <c r="AC5921">
        <v>-18.170000000000002</v>
      </c>
      <c r="AD5921">
        <v>-18.690000000000001</v>
      </c>
    </row>
    <row r="5922" spans="2:30" ht="15" customHeight="1" x14ac:dyDescent="0.45">
      <c r="B5922" t="s">
        <v>419</v>
      </c>
      <c r="C5922" t="s">
        <v>192</v>
      </c>
      <c r="D5922" t="s">
        <v>2511</v>
      </c>
      <c r="E5922" t="s">
        <v>2512</v>
      </c>
      <c r="F5922" t="s">
        <v>7853</v>
      </c>
      <c r="G5922" t="s">
        <v>422</v>
      </c>
      <c r="H5922" t="s">
        <v>478</v>
      </c>
      <c r="I5922" t="s">
        <v>2463</v>
      </c>
      <c r="J5922">
        <v>2</v>
      </c>
      <c r="K5922">
        <v>-31.97</v>
      </c>
      <c r="L5922">
        <v>-26.57</v>
      </c>
      <c r="M5922">
        <v>-38.700000000000003</v>
      </c>
      <c r="N5922">
        <v>-37.520000000000003</v>
      </c>
      <c r="O5922">
        <v>-39.340000000000003</v>
      </c>
      <c r="P5922">
        <v>-38.18</v>
      </c>
      <c r="Q5922">
        <v>-38.479999999999997</v>
      </c>
      <c r="R5922">
        <v>-39.200000000000003</v>
      </c>
      <c r="S5922">
        <v>-39.9</v>
      </c>
      <c r="T5922">
        <v>-40.479999999999997</v>
      </c>
      <c r="U5922">
        <v>-41.22</v>
      </c>
      <c r="V5922">
        <v>-41.88</v>
      </c>
      <c r="W5922">
        <v>-42.44</v>
      </c>
      <c r="X5922">
        <v>-42.86</v>
      </c>
      <c r="Y5922">
        <v>-43.03</v>
      </c>
      <c r="Z5922">
        <v>-43</v>
      </c>
      <c r="AA5922">
        <v>-42.75</v>
      </c>
      <c r="AB5922">
        <v>-42.25</v>
      </c>
      <c r="AC5922">
        <v>-41.9</v>
      </c>
      <c r="AD5922">
        <v>-43.66</v>
      </c>
    </row>
    <row r="5923" spans="2:30" ht="15" customHeight="1" x14ac:dyDescent="0.45">
      <c r="B5923" t="s">
        <v>419</v>
      </c>
      <c r="C5923" t="s">
        <v>192</v>
      </c>
      <c r="D5923" t="s">
        <v>2514</v>
      </c>
      <c r="E5923" t="s">
        <v>2515</v>
      </c>
      <c r="F5923" t="s">
        <v>7854</v>
      </c>
      <c r="G5923" t="s">
        <v>422</v>
      </c>
      <c r="H5923" t="s">
        <v>478</v>
      </c>
      <c r="I5923" t="s">
        <v>2463</v>
      </c>
      <c r="J5923">
        <v>2</v>
      </c>
      <c r="K5923">
        <v>0.02</v>
      </c>
      <c r="L5923">
        <v>0.01</v>
      </c>
      <c r="M5923">
        <v>0.01</v>
      </c>
      <c r="N5923">
        <v>0.01</v>
      </c>
      <c r="O5923">
        <v>0.01</v>
      </c>
      <c r="P5923">
        <v>0.01</v>
      </c>
      <c r="Q5923">
        <v>0.01</v>
      </c>
      <c r="R5923">
        <v>0.01</v>
      </c>
      <c r="S5923">
        <v>0.01</v>
      </c>
      <c r="T5923">
        <v>0.01</v>
      </c>
      <c r="U5923">
        <v>0.02</v>
      </c>
      <c r="V5923">
        <v>0.02</v>
      </c>
      <c r="W5923">
        <v>0.02</v>
      </c>
      <c r="X5923">
        <v>0.02</v>
      </c>
      <c r="Y5923">
        <v>0.02</v>
      </c>
      <c r="Z5923">
        <v>0.02</v>
      </c>
      <c r="AA5923">
        <v>0.02</v>
      </c>
      <c r="AB5923">
        <v>0.02</v>
      </c>
      <c r="AC5923">
        <v>0.02</v>
      </c>
      <c r="AD5923">
        <v>0.02</v>
      </c>
    </row>
    <row r="5924" spans="2:30" ht="15" customHeight="1" x14ac:dyDescent="0.45">
      <c r="B5924" t="s">
        <v>419</v>
      </c>
      <c r="C5924" t="s">
        <v>192</v>
      </c>
      <c r="D5924" t="s">
        <v>2517</v>
      </c>
      <c r="E5924" t="s">
        <v>2518</v>
      </c>
      <c r="F5924" t="s">
        <v>7855</v>
      </c>
      <c r="G5924" t="s">
        <v>422</v>
      </c>
      <c r="H5924" t="s">
        <v>478</v>
      </c>
      <c r="I5924" t="s">
        <v>2463</v>
      </c>
      <c r="J5924">
        <v>2</v>
      </c>
      <c r="K5924">
        <v>-15.07</v>
      </c>
      <c r="L5924">
        <v>-11.09</v>
      </c>
      <c r="M5924">
        <v>-12</v>
      </c>
      <c r="N5924">
        <v>-12.4</v>
      </c>
      <c r="O5924">
        <v>-12.32</v>
      </c>
      <c r="P5924">
        <v>-12.06</v>
      </c>
      <c r="Q5924">
        <v>-12.13</v>
      </c>
      <c r="R5924">
        <v>-12.39</v>
      </c>
      <c r="S5924">
        <v>-12.69</v>
      </c>
      <c r="T5924">
        <v>-13.01</v>
      </c>
      <c r="U5924">
        <v>-13.36</v>
      </c>
      <c r="V5924">
        <v>-13.76</v>
      </c>
      <c r="W5924">
        <v>-14.2</v>
      </c>
      <c r="X5924">
        <v>-14.69</v>
      </c>
      <c r="Y5924">
        <v>-15.23</v>
      </c>
      <c r="Z5924">
        <v>-15.84</v>
      </c>
      <c r="AA5924">
        <v>-16.53</v>
      </c>
      <c r="AB5924">
        <v>-17.32</v>
      </c>
      <c r="AC5924">
        <v>-18.21</v>
      </c>
      <c r="AD5924">
        <v>-19.170000000000002</v>
      </c>
    </row>
    <row r="5925" spans="2:30" ht="15" customHeight="1" x14ac:dyDescent="0.45">
      <c r="B5925" t="s">
        <v>419</v>
      </c>
      <c r="C5925" t="s">
        <v>192</v>
      </c>
      <c r="D5925" t="s">
        <v>2520</v>
      </c>
      <c r="E5925" t="s">
        <v>2521</v>
      </c>
      <c r="F5925" t="s">
        <v>7856</v>
      </c>
      <c r="G5925" t="s">
        <v>422</v>
      </c>
      <c r="H5925" t="s">
        <v>478</v>
      </c>
      <c r="I5925" t="s">
        <v>2463</v>
      </c>
      <c r="J5925">
        <v>2</v>
      </c>
      <c r="K5925">
        <v>-4.13</v>
      </c>
      <c r="L5925">
        <v>-3.27</v>
      </c>
      <c r="M5925">
        <v>-3.44</v>
      </c>
      <c r="N5925">
        <v>-4.3899999999999997</v>
      </c>
      <c r="O5925">
        <v>-4.4000000000000004</v>
      </c>
      <c r="P5925">
        <v>-4.42</v>
      </c>
      <c r="Q5925">
        <v>-4.45</v>
      </c>
      <c r="R5925">
        <v>-4.4800000000000004</v>
      </c>
      <c r="S5925">
        <v>-4.51</v>
      </c>
      <c r="T5925">
        <v>-4.54</v>
      </c>
      <c r="U5925">
        <v>-4.57</v>
      </c>
      <c r="V5925">
        <v>-4.6100000000000003</v>
      </c>
      <c r="W5925">
        <v>-4.6500000000000004</v>
      </c>
      <c r="X5925">
        <v>-4.6900000000000004</v>
      </c>
      <c r="Y5925">
        <v>-4.74</v>
      </c>
      <c r="Z5925">
        <v>-4.8</v>
      </c>
      <c r="AA5925">
        <v>-4.8499999999999996</v>
      </c>
      <c r="AB5925">
        <v>-4.91</v>
      </c>
      <c r="AC5925">
        <v>-4.9800000000000004</v>
      </c>
      <c r="AD5925">
        <v>-5.05</v>
      </c>
    </row>
    <row r="5926" spans="2:30" ht="15" customHeight="1" x14ac:dyDescent="0.45">
      <c r="B5926" t="s">
        <v>419</v>
      </c>
      <c r="C5926" t="s">
        <v>192</v>
      </c>
      <c r="D5926" t="s">
        <v>2523</v>
      </c>
      <c r="E5926" t="s">
        <v>2524</v>
      </c>
      <c r="F5926" t="s">
        <v>7857</v>
      </c>
      <c r="G5926" t="s">
        <v>422</v>
      </c>
      <c r="H5926" t="s">
        <v>478</v>
      </c>
      <c r="I5926" t="s">
        <v>2463</v>
      </c>
      <c r="J5926">
        <v>2</v>
      </c>
      <c r="K5926">
        <v>-3.22</v>
      </c>
      <c r="L5926">
        <v>-3.49</v>
      </c>
      <c r="M5926">
        <v>-3.59</v>
      </c>
      <c r="N5926">
        <v>-2.72</v>
      </c>
      <c r="O5926">
        <v>-2.98</v>
      </c>
      <c r="P5926">
        <v>-2.92</v>
      </c>
      <c r="Q5926">
        <v>-3.09</v>
      </c>
      <c r="R5926">
        <v>-3.32</v>
      </c>
      <c r="S5926">
        <v>-3.61</v>
      </c>
      <c r="T5926">
        <v>-3.94</v>
      </c>
      <c r="U5926">
        <v>-4.3600000000000003</v>
      </c>
      <c r="V5926">
        <v>-4.8</v>
      </c>
      <c r="W5926">
        <v>-5.28</v>
      </c>
      <c r="X5926">
        <v>-5.78</v>
      </c>
      <c r="Y5926">
        <v>-6.3</v>
      </c>
      <c r="Z5926">
        <v>-6.85</v>
      </c>
      <c r="AA5926">
        <v>-7.42</v>
      </c>
      <c r="AB5926">
        <v>-8.01</v>
      </c>
      <c r="AC5926">
        <v>-8.6300000000000008</v>
      </c>
      <c r="AD5926">
        <v>-9.26</v>
      </c>
    </row>
    <row r="5927" spans="2:30" ht="15" customHeight="1" x14ac:dyDescent="0.45">
      <c r="B5927" t="s">
        <v>419</v>
      </c>
      <c r="C5927" t="s">
        <v>192</v>
      </c>
      <c r="D5927" t="s">
        <v>2526</v>
      </c>
      <c r="E5927" t="s">
        <v>2527</v>
      </c>
      <c r="F5927" t="s">
        <v>7858</v>
      </c>
      <c r="G5927" t="s">
        <v>422</v>
      </c>
      <c r="H5927" t="s">
        <v>478</v>
      </c>
      <c r="I5927" t="s">
        <v>2463</v>
      </c>
      <c r="J5927">
        <v>2</v>
      </c>
      <c r="K5927">
        <v>-11.33</v>
      </c>
      <c r="L5927">
        <v>-10.43</v>
      </c>
      <c r="M5927">
        <v>-10.38</v>
      </c>
      <c r="N5927">
        <v>-8.4</v>
      </c>
      <c r="O5927">
        <v>-9.2799999999999994</v>
      </c>
      <c r="P5927">
        <v>-9.01</v>
      </c>
      <c r="Q5927">
        <v>-9.35</v>
      </c>
      <c r="R5927">
        <v>-9.82</v>
      </c>
      <c r="S5927">
        <v>-10.38</v>
      </c>
      <c r="T5927">
        <v>-11.03</v>
      </c>
      <c r="U5927">
        <v>-11.88</v>
      </c>
      <c r="V5927">
        <v>-12.78</v>
      </c>
      <c r="W5927">
        <v>-13.74</v>
      </c>
      <c r="X5927">
        <v>-14.75</v>
      </c>
      <c r="Y5927">
        <v>-15.8</v>
      </c>
      <c r="Z5927">
        <v>-16.899999999999999</v>
      </c>
      <c r="AA5927">
        <v>-18.05</v>
      </c>
      <c r="AB5927">
        <v>-19.260000000000002</v>
      </c>
      <c r="AC5927">
        <v>-20.52</v>
      </c>
      <c r="AD5927">
        <v>-21.84</v>
      </c>
    </row>
    <row r="5928" spans="2:30" ht="15" customHeight="1" x14ac:dyDescent="0.45">
      <c r="B5928" t="s">
        <v>419</v>
      </c>
      <c r="C5928" t="s">
        <v>192</v>
      </c>
      <c r="D5928" t="s">
        <v>2529</v>
      </c>
      <c r="E5928" t="s">
        <v>2530</v>
      </c>
      <c r="F5928" t="s">
        <v>7859</v>
      </c>
      <c r="G5928" t="s">
        <v>422</v>
      </c>
      <c r="H5928" t="s">
        <v>478</v>
      </c>
      <c r="I5928" t="s">
        <v>2463</v>
      </c>
      <c r="J5928">
        <v>2</v>
      </c>
      <c r="K5928">
        <v>-4.34</v>
      </c>
      <c r="L5928">
        <v>-4.6900000000000004</v>
      </c>
      <c r="M5928">
        <v>-5.41</v>
      </c>
      <c r="N5928">
        <v>-4.8</v>
      </c>
      <c r="O5928">
        <v>-5.12</v>
      </c>
      <c r="P5928">
        <v>-4.9400000000000004</v>
      </c>
      <c r="Q5928">
        <v>-5</v>
      </c>
      <c r="R5928">
        <v>-5.0999999999999996</v>
      </c>
      <c r="S5928">
        <v>-5.19</v>
      </c>
      <c r="T5928">
        <v>-5.27</v>
      </c>
      <c r="U5928">
        <v>-5.41</v>
      </c>
      <c r="V5928">
        <v>-5.54</v>
      </c>
      <c r="W5928">
        <v>-5.68</v>
      </c>
      <c r="X5928">
        <v>-5.82</v>
      </c>
      <c r="Y5928">
        <v>-5.96</v>
      </c>
      <c r="Z5928">
        <v>-6.1</v>
      </c>
      <c r="AA5928">
        <v>-6.25</v>
      </c>
      <c r="AB5928">
        <v>-6.39</v>
      </c>
      <c r="AC5928">
        <v>-6.54</v>
      </c>
      <c r="AD5928">
        <v>-6.69</v>
      </c>
    </row>
    <row r="5929" spans="2:30" ht="15" customHeight="1" x14ac:dyDescent="0.45">
      <c r="B5929" t="s">
        <v>419</v>
      </c>
      <c r="C5929" t="s">
        <v>192</v>
      </c>
      <c r="D5929" t="s">
        <v>2532</v>
      </c>
      <c r="E5929" t="s">
        <v>2533</v>
      </c>
      <c r="F5929" t="s">
        <v>7860</v>
      </c>
      <c r="G5929" t="s">
        <v>422</v>
      </c>
      <c r="H5929" t="s">
        <v>2507</v>
      </c>
      <c r="I5929" t="s">
        <v>2463</v>
      </c>
      <c r="J5929">
        <v>2</v>
      </c>
      <c r="K5929">
        <v>0</v>
      </c>
      <c r="L5929">
        <v>0</v>
      </c>
      <c r="M5929">
        <v>0</v>
      </c>
      <c r="N5929">
        <v>0</v>
      </c>
      <c r="O5929">
        <v>0</v>
      </c>
      <c r="P5929">
        <v>0</v>
      </c>
      <c r="Q5929">
        <v>0</v>
      </c>
      <c r="R5929">
        <v>0</v>
      </c>
      <c r="S5929">
        <v>0</v>
      </c>
      <c r="T5929">
        <v>0</v>
      </c>
      <c r="U5929">
        <v>0</v>
      </c>
      <c r="V5929">
        <v>0</v>
      </c>
      <c r="W5929">
        <v>0</v>
      </c>
      <c r="X5929">
        <v>0</v>
      </c>
      <c r="Y5929">
        <v>0</v>
      </c>
      <c r="Z5929">
        <v>0</v>
      </c>
      <c r="AA5929">
        <v>0</v>
      </c>
      <c r="AB5929">
        <v>0</v>
      </c>
      <c r="AC5929">
        <v>0</v>
      </c>
      <c r="AD5929">
        <v>0</v>
      </c>
    </row>
    <row r="5930" spans="2:30" ht="15" customHeight="1" x14ac:dyDescent="0.45">
      <c r="B5930" t="s">
        <v>419</v>
      </c>
      <c r="C5930" t="s">
        <v>192</v>
      </c>
      <c r="D5930" t="s">
        <v>2535</v>
      </c>
      <c r="E5930" t="s">
        <v>2536</v>
      </c>
      <c r="F5930" t="s">
        <v>7861</v>
      </c>
      <c r="G5930" t="s">
        <v>422</v>
      </c>
      <c r="H5930" t="s">
        <v>478</v>
      </c>
      <c r="I5930" t="s">
        <v>2463</v>
      </c>
      <c r="J5930">
        <v>2</v>
      </c>
      <c r="K5930">
        <v>0.14000000000000001</v>
      </c>
      <c r="L5930">
        <v>0.08</v>
      </c>
      <c r="M5930">
        <v>-10.34</v>
      </c>
      <c r="N5930">
        <v>-11.45</v>
      </c>
      <c r="O5930">
        <v>-12.05</v>
      </c>
      <c r="P5930">
        <v>-12.24</v>
      </c>
      <c r="Q5930">
        <v>-12.58</v>
      </c>
      <c r="R5930">
        <v>-13.02</v>
      </c>
      <c r="S5930">
        <v>-13.46</v>
      </c>
      <c r="T5930">
        <v>-13.91</v>
      </c>
      <c r="U5930">
        <v>-14.35</v>
      </c>
      <c r="V5930">
        <v>-14.8</v>
      </c>
      <c r="W5930">
        <v>-15.26</v>
      </c>
      <c r="X5930">
        <v>-15.72</v>
      </c>
      <c r="Y5930">
        <v>-16.2</v>
      </c>
      <c r="Z5930">
        <v>-16.68</v>
      </c>
      <c r="AA5930">
        <v>-17.170000000000002</v>
      </c>
      <c r="AB5930">
        <v>-17.670000000000002</v>
      </c>
      <c r="AC5930">
        <v>-18.18</v>
      </c>
      <c r="AD5930">
        <v>-18.690000000000001</v>
      </c>
    </row>
    <row r="5931" spans="2:30" ht="15" customHeight="1" x14ac:dyDescent="0.45">
      <c r="B5931" t="s">
        <v>419</v>
      </c>
      <c r="C5931" t="s">
        <v>192</v>
      </c>
      <c r="D5931" t="s">
        <v>2538</v>
      </c>
      <c r="E5931" t="s">
        <v>2539</v>
      </c>
      <c r="F5931" t="s">
        <v>7862</v>
      </c>
      <c r="G5931" t="s">
        <v>2541</v>
      </c>
      <c r="H5931" t="s">
        <v>2542</v>
      </c>
      <c r="J5931">
        <v>1</v>
      </c>
      <c r="K5931">
        <v>55.675159999999998</v>
      </c>
      <c r="L5931">
        <v>55.377510000000001</v>
      </c>
      <c r="M5931">
        <v>56.988480000000003</v>
      </c>
      <c r="N5931">
        <v>59.04712</v>
      </c>
      <c r="O5931">
        <v>59.183799999999998</v>
      </c>
      <c r="P5931">
        <v>59.514490000000002</v>
      </c>
      <c r="Q5931">
        <v>59.95505</v>
      </c>
      <c r="R5931">
        <v>60.429819999999999</v>
      </c>
      <c r="S5931">
        <v>60.96405</v>
      </c>
      <c r="T5931">
        <v>61.59111</v>
      </c>
      <c r="U5931">
        <v>62.275260000000003</v>
      </c>
      <c r="V5931">
        <v>63.016210000000001</v>
      </c>
      <c r="W5931">
        <v>63.806130000000003</v>
      </c>
      <c r="X5931">
        <v>64.647210000000001</v>
      </c>
      <c r="Y5931">
        <v>65.536709999999999</v>
      </c>
      <c r="Z5931">
        <v>66.480680000000007</v>
      </c>
      <c r="AA5931">
        <v>67.480549999999994</v>
      </c>
      <c r="AB5931">
        <v>68.539810000000003</v>
      </c>
      <c r="AC5931">
        <v>69.662480000000002</v>
      </c>
      <c r="AD5931">
        <v>0</v>
      </c>
    </row>
    <row r="5932" spans="2:30" ht="15" customHeight="1" x14ac:dyDescent="0.45">
      <c r="B5932" t="s">
        <v>419</v>
      </c>
      <c r="C5932" t="s">
        <v>192</v>
      </c>
      <c r="D5932" t="s">
        <v>2543</v>
      </c>
      <c r="E5932" t="s">
        <v>2544</v>
      </c>
      <c r="F5932" t="s">
        <v>7863</v>
      </c>
      <c r="G5932" t="s">
        <v>2541</v>
      </c>
      <c r="H5932" t="s">
        <v>2542</v>
      </c>
      <c r="J5932">
        <v>1</v>
      </c>
      <c r="K5932">
        <v>40.588149999999999</v>
      </c>
      <c r="L5932">
        <v>40.290489999999998</v>
      </c>
      <c r="M5932">
        <v>41.901470000000003</v>
      </c>
      <c r="N5932">
        <v>43.96011</v>
      </c>
      <c r="O5932">
        <v>44.096780000000003</v>
      </c>
      <c r="P5932">
        <v>44.427480000000003</v>
      </c>
      <c r="Q5932">
        <v>44.868029999999997</v>
      </c>
      <c r="R5932">
        <v>45.34281</v>
      </c>
      <c r="S5932">
        <v>45.877040000000001</v>
      </c>
      <c r="T5932">
        <v>46.504100000000001</v>
      </c>
      <c r="U5932">
        <v>47.188249999999996</v>
      </c>
      <c r="V5932">
        <v>47.929200000000002</v>
      </c>
      <c r="W5932">
        <v>48.719119999999997</v>
      </c>
      <c r="X5932">
        <v>49.560200000000002</v>
      </c>
      <c r="Y5932">
        <v>50.4497</v>
      </c>
      <c r="Z5932">
        <v>51.39367</v>
      </c>
      <c r="AA5932">
        <v>52.393540000000002</v>
      </c>
      <c r="AB5932">
        <v>53.452800000000003</v>
      </c>
      <c r="AC5932">
        <v>54.57546</v>
      </c>
      <c r="AD5932">
        <v>0</v>
      </c>
    </row>
    <row r="5933" spans="2:30" ht="15" customHeight="1" x14ac:dyDescent="0.45">
      <c r="B5933" t="s">
        <v>419</v>
      </c>
      <c r="C5933" t="s">
        <v>192</v>
      </c>
      <c r="D5933" t="s">
        <v>2546</v>
      </c>
      <c r="E5933" t="s">
        <v>2547</v>
      </c>
      <c r="F5933" t="s">
        <v>7864</v>
      </c>
      <c r="G5933" t="s">
        <v>2541</v>
      </c>
      <c r="H5933" t="s">
        <v>2542</v>
      </c>
      <c r="J5933">
        <v>2</v>
      </c>
      <c r="K5933">
        <v>55.675159999999998</v>
      </c>
      <c r="L5933">
        <v>55.377510000000001</v>
      </c>
      <c r="M5933">
        <v>56.988480000000003</v>
      </c>
      <c r="N5933">
        <v>59.04712</v>
      </c>
      <c r="O5933">
        <v>59.183799999999998</v>
      </c>
      <c r="P5933">
        <v>59.500590000000003</v>
      </c>
      <c r="Q5933">
        <v>59.94079</v>
      </c>
      <c r="R5933">
        <v>60.415170000000003</v>
      </c>
      <c r="S5933">
        <v>60.94905</v>
      </c>
      <c r="T5933">
        <v>61.575740000000003</v>
      </c>
      <c r="U5933">
        <v>62.259610000000002</v>
      </c>
      <c r="V5933">
        <v>63.000320000000002</v>
      </c>
      <c r="W5933">
        <v>63.790019999999998</v>
      </c>
      <c r="X5933">
        <v>64.630899999999997</v>
      </c>
      <c r="Y5933">
        <v>65.520259999999993</v>
      </c>
      <c r="Z5933">
        <v>66.464129999999997</v>
      </c>
      <c r="AA5933">
        <v>67.463930000000005</v>
      </c>
      <c r="AB5933">
        <v>68.523120000000006</v>
      </c>
      <c r="AC5933">
        <v>69.645750000000007</v>
      </c>
      <c r="AD5933">
        <v>0</v>
      </c>
    </row>
    <row r="5934" spans="2:30" ht="15" customHeight="1" x14ac:dyDescent="0.45">
      <c r="B5934" t="s">
        <v>419</v>
      </c>
      <c r="C5934" t="s">
        <v>192</v>
      </c>
      <c r="D5934" t="s">
        <v>2549</v>
      </c>
      <c r="E5934" t="s">
        <v>2550</v>
      </c>
      <c r="F5934" t="s">
        <v>7865</v>
      </c>
      <c r="G5934" t="s">
        <v>2541</v>
      </c>
      <c r="H5934" t="s">
        <v>2542</v>
      </c>
      <c r="J5934">
        <v>2</v>
      </c>
      <c r="K5934">
        <v>40.588149999999999</v>
      </c>
      <c r="L5934">
        <v>40.290489999999998</v>
      </c>
      <c r="M5934">
        <v>41.901470000000003</v>
      </c>
      <c r="N5934">
        <v>43.96011</v>
      </c>
      <c r="O5934">
        <v>44.096780000000003</v>
      </c>
      <c r="P5934">
        <v>44.413580000000003</v>
      </c>
      <c r="Q5934">
        <v>44.85378</v>
      </c>
      <c r="R5934">
        <v>45.328159999999997</v>
      </c>
      <c r="S5934">
        <v>45.86204</v>
      </c>
      <c r="T5934">
        <v>46.488720000000001</v>
      </c>
      <c r="U5934">
        <v>47.172600000000003</v>
      </c>
      <c r="V5934">
        <v>47.9133</v>
      </c>
      <c r="W5934">
        <v>48.703009999999999</v>
      </c>
      <c r="X5934">
        <v>49.543889999999998</v>
      </c>
      <c r="Y5934">
        <v>50.433250000000001</v>
      </c>
      <c r="Z5934">
        <v>51.377119999999998</v>
      </c>
      <c r="AA5934">
        <v>52.376910000000002</v>
      </c>
      <c r="AB5934">
        <v>53.436109999999999</v>
      </c>
      <c r="AC5934">
        <v>54.55874</v>
      </c>
      <c r="AD5934">
        <v>0</v>
      </c>
    </row>
    <row r="5935" spans="2:30" ht="15" customHeight="1" x14ac:dyDescent="0.45">
      <c r="B5935" t="s">
        <v>419</v>
      </c>
      <c r="C5935" t="s">
        <v>192</v>
      </c>
      <c r="D5935" t="s">
        <v>2552</v>
      </c>
      <c r="E5935" t="s">
        <v>2553</v>
      </c>
      <c r="F5935" t="s">
        <v>7866</v>
      </c>
      <c r="G5935" t="s">
        <v>2541</v>
      </c>
      <c r="H5935" t="s">
        <v>2555</v>
      </c>
      <c r="J5935">
        <v>1</v>
      </c>
      <c r="K5935">
        <v>19.333559917072701</v>
      </c>
      <c r="L5935">
        <v>19.035908162986299</v>
      </c>
      <c r="M5935">
        <v>20.6468832542424</v>
      </c>
      <c r="N5935">
        <v>22.705522340023499</v>
      </c>
      <c r="O5935">
        <v>22.842196744002301</v>
      </c>
      <c r="P5935">
        <v>23.172890167193501</v>
      </c>
      <c r="Q5935">
        <v>23.613447984677901</v>
      </c>
      <c r="R5935">
        <v>24.088218814613001</v>
      </c>
      <c r="S5935">
        <v>24.622452293537201</v>
      </c>
      <c r="T5935">
        <v>25.249511498462098</v>
      </c>
      <c r="U5935">
        <v>25.933661137275099</v>
      </c>
      <c r="V5935">
        <v>26.674609558698702</v>
      </c>
      <c r="W5935">
        <v>27.464533908745199</v>
      </c>
      <c r="X5935">
        <v>28.3056090700785</v>
      </c>
      <c r="Y5935">
        <v>29.1951101208697</v>
      </c>
      <c r="Z5935">
        <v>30.1390843436842</v>
      </c>
      <c r="AA5935">
        <v>31.138953696138199</v>
      </c>
      <c r="AB5935">
        <v>32.198214068528699</v>
      </c>
      <c r="AC5935">
        <v>33.320877493426401</v>
      </c>
      <c r="AD5935">
        <v>0</v>
      </c>
    </row>
    <row r="5936" spans="2:30" ht="15" customHeight="1" x14ac:dyDescent="0.45">
      <c r="B5936" t="s">
        <v>419</v>
      </c>
      <c r="C5936" t="s">
        <v>192</v>
      </c>
      <c r="D5936" t="s">
        <v>2556</v>
      </c>
      <c r="E5936" t="s">
        <v>2557</v>
      </c>
      <c r="F5936" t="s">
        <v>7867</v>
      </c>
      <c r="G5936" t="s">
        <v>2541</v>
      </c>
      <c r="H5936" t="s">
        <v>2559</v>
      </c>
      <c r="J5936">
        <v>1</v>
      </c>
      <c r="K5936">
        <v>54.858705649999997</v>
      </c>
    </row>
    <row r="5937" spans="2:30" ht="15" customHeight="1" x14ac:dyDescent="0.45">
      <c r="B5937" t="s">
        <v>419</v>
      </c>
      <c r="C5937" t="s">
        <v>192</v>
      </c>
      <c r="D5937" t="s">
        <v>2560</v>
      </c>
      <c r="E5937" t="s">
        <v>2561</v>
      </c>
      <c r="F5937" t="s">
        <v>7868</v>
      </c>
      <c r="G5937" t="s">
        <v>2563</v>
      </c>
      <c r="H5937" t="s">
        <v>2564</v>
      </c>
      <c r="K5937">
        <v>5</v>
      </c>
      <c r="L5937">
        <v>5</v>
      </c>
      <c r="M5937">
        <v>5</v>
      </c>
      <c r="N5937">
        <v>5</v>
      </c>
      <c r="O5937">
        <v>5</v>
      </c>
      <c r="P5937">
        <v>5</v>
      </c>
      <c r="Q5937">
        <v>5</v>
      </c>
      <c r="R5937">
        <v>5</v>
      </c>
      <c r="S5937">
        <v>5</v>
      </c>
      <c r="T5937">
        <v>5</v>
      </c>
      <c r="U5937">
        <v>5</v>
      </c>
      <c r="V5937">
        <v>5</v>
      </c>
      <c r="W5937">
        <v>5</v>
      </c>
      <c r="X5937">
        <v>5</v>
      </c>
      <c r="Y5937">
        <v>5</v>
      </c>
      <c r="Z5937">
        <v>5</v>
      </c>
      <c r="AA5937">
        <v>5</v>
      </c>
      <c r="AB5937">
        <v>5</v>
      </c>
      <c r="AC5937">
        <v>5</v>
      </c>
      <c r="AD5937">
        <v>0</v>
      </c>
    </row>
    <row r="5938" spans="2:30" ht="15" customHeight="1" x14ac:dyDescent="0.45">
      <c r="B5938" t="s">
        <v>419</v>
      </c>
      <c r="C5938" t="s">
        <v>192</v>
      </c>
      <c r="D5938" t="s">
        <v>2565</v>
      </c>
      <c r="E5938" t="s">
        <v>2566</v>
      </c>
      <c r="F5938" t="s">
        <v>7869</v>
      </c>
      <c r="G5938" t="s">
        <v>2541</v>
      </c>
      <c r="H5938" t="s">
        <v>2568</v>
      </c>
      <c r="K5938">
        <v>0</v>
      </c>
      <c r="L5938">
        <v>0</v>
      </c>
      <c r="M5938">
        <v>0</v>
      </c>
      <c r="N5938">
        <v>0</v>
      </c>
      <c r="O5938">
        <v>0</v>
      </c>
      <c r="P5938">
        <v>0</v>
      </c>
      <c r="Q5938">
        <v>1</v>
      </c>
      <c r="R5938">
        <v>2</v>
      </c>
      <c r="S5938">
        <v>2</v>
      </c>
      <c r="T5938">
        <v>3</v>
      </c>
      <c r="U5938">
        <v>3</v>
      </c>
      <c r="V5938">
        <v>4</v>
      </c>
      <c r="W5938">
        <v>5</v>
      </c>
      <c r="X5938">
        <v>5</v>
      </c>
      <c r="Y5938">
        <v>6</v>
      </c>
      <c r="Z5938">
        <v>7</v>
      </c>
      <c r="AA5938">
        <v>8</v>
      </c>
      <c r="AB5938">
        <v>9</v>
      </c>
      <c r="AC5938">
        <v>10</v>
      </c>
      <c r="AD5938">
        <v>0</v>
      </c>
    </row>
    <row r="5939" spans="2:30" ht="15" customHeight="1" x14ac:dyDescent="0.45">
      <c r="B5939" t="s">
        <v>419</v>
      </c>
      <c r="C5939" t="s">
        <v>192</v>
      </c>
      <c r="D5939" t="s">
        <v>2569</v>
      </c>
      <c r="E5939" t="s">
        <v>2570</v>
      </c>
      <c r="F5939" t="s">
        <v>7870</v>
      </c>
      <c r="G5939" t="s">
        <v>2541</v>
      </c>
      <c r="H5939" t="s">
        <v>2568</v>
      </c>
      <c r="K5939">
        <v>0</v>
      </c>
      <c r="L5939">
        <v>0</v>
      </c>
      <c r="M5939">
        <v>0</v>
      </c>
      <c r="N5939">
        <v>0</v>
      </c>
      <c r="O5939">
        <v>0</v>
      </c>
      <c r="P5939">
        <v>15</v>
      </c>
      <c r="Q5939">
        <v>31</v>
      </c>
      <c r="R5939">
        <v>43</v>
      </c>
      <c r="S5939">
        <v>56</v>
      </c>
      <c r="T5939">
        <v>69</v>
      </c>
      <c r="U5939">
        <v>82</v>
      </c>
      <c r="V5939">
        <v>96</v>
      </c>
      <c r="W5939">
        <v>111</v>
      </c>
      <c r="X5939">
        <v>125</v>
      </c>
      <c r="Y5939">
        <v>140</v>
      </c>
      <c r="Z5939">
        <v>156</v>
      </c>
      <c r="AA5939">
        <v>171</v>
      </c>
      <c r="AB5939">
        <v>187</v>
      </c>
      <c r="AC5939">
        <v>203</v>
      </c>
      <c r="AD5939">
        <v>0</v>
      </c>
    </row>
    <row r="5940" spans="2:30" ht="15" customHeight="1" x14ac:dyDescent="0.45">
      <c r="B5940" t="s">
        <v>419</v>
      </c>
      <c r="C5940" t="s">
        <v>192</v>
      </c>
      <c r="D5940" t="s">
        <v>2572</v>
      </c>
      <c r="E5940" t="s">
        <v>2573</v>
      </c>
      <c r="F5940" t="s">
        <v>7871</v>
      </c>
      <c r="G5940" t="s">
        <v>2541</v>
      </c>
      <c r="H5940" t="s">
        <v>2568</v>
      </c>
      <c r="K5940">
        <v>0</v>
      </c>
      <c r="L5940">
        <v>0</v>
      </c>
      <c r="M5940">
        <v>0</v>
      </c>
      <c r="N5940">
        <v>0</v>
      </c>
      <c r="O5940">
        <v>0</v>
      </c>
      <c r="P5940">
        <v>0</v>
      </c>
      <c r="Q5940">
        <v>0</v>
      </c>
      <c r="R5940">
        <v>0</v>
      </c>
      <c r="S5940">
        <v>0</v>
      </c>
      <c r="T5940">
        <v>0</v>
      </c>
      <c r="U5940">
        <v>0</v>
      </c>
      <c r="V5940">
        <v>0</v>
      </c>
      <c r="W5940">
        <v>0</v>
      </c>
      <c r="X5940">
        <v>0</v>
      </c>
      <c r="Y5940">
        <v>0</v>
      </c>
      <c r="Z5940">
        <v>0</v>
      </c>
      <c r="AA5940">
        <v>0</v>
      </c>
      <c r="AB5940">
        <v>0</v>
      </c>
      <c r="AC5940">
        <v>0</v>
      </c>
      <c r="AD5940">
        <v>0</v>
      </c>
    </row>
    <row r="5941" spans="2:30" ht="15" customHeight="1" x14ac:dyDescent="0.45">
      <c r="B5941" t="s">
        <v>419</v>
      </c>
      <c r="C5941" t="s">
        <v>192</v>
      </c>
      <c r="D5941" t="s">
        <v>2575</v>
      </c>
      <c r="E5941" t="s">
        <v>2576</v>
      </c>
      <c r="F5941" t="s">
        <v>7872</v>
      </c>
      <c r="G5941" t="s">
        <v>2541</v>
      </c>
      <c r="H5941" t="s">
        <v>2568</v>
      </c>
      <c r="K5941">
        <v>0</v>
      </c>
      <c r="L5941">
        <v>0</v>
      </c>
      <c r="M5941">
        <v>0</v>
      </c>
      <c r="N5941">
        <v>0</v>
      </c>
      <c r="O5941">
        <v>0</v>
      </c>
      <c r="P5941">
        <v>15</v>
      </c>
      <c r="Q5941">
        <v>32</v>
      </c>
      <c r="R5941">
        <v>44</v>
      </c>
      <c r="S5941">
        <v>58</v>
      </c>
      <c r="T5941">
        <v>71</v>
      </c>
      <c r="U5941">
        <v>86</v>
      </c>
      <c r="V5941">
        <v>100</v>
      </c>
      <c r="W5941">
        <v>115</v>
      </c>
      <c r="X5941">
        <v>131</v>
      </c>
      <c r="Y5941">
        <v>146</v>
      </c>
      <c r="Z5941">
        <v>163</v>
      </c>
      <c r="AA5941">
        <v>179</v>
      </c>
      <c r="AB5941">
        <v>195</v>
      </c>
      <c r="AC5941">
        <v>212</v>
      </c>
      <c r="AD5941">
        <v>0</v>
      </c>
    </row>
    <row r="5942" spans="2:30" ht="15" customHeight="1" x14ac:dyDescent="0.45">
      <c r="B5942" t="s">
        <v>419</v>
      </c>
      <c r="C5942" t="s">
        <v>192</v>
      </c>
      <c r="D5942" t="s">
        <v>2578</v>
      </c>
      <c r="E5942" t="s">
        <v>274</v>
      </c>
      <c r="F5942" t="s">
        <v>7873</v>
      </c>
      <c r="G5942" t="s">
        <v>2541</v>
      </c>
      <c r="H5942" t="s">
        <v>2580</v>
      </c>
      <c r="K5942">
        <v>0</v>
      </c>
      <c r="L5942">
        <v>0</v>
      </c>
      <c r="M5942">
        <v>0</v>
      </c>
      <c r="N5942">
        <v>0</v>
      </c>
      <c r="O5942">
        <v>0</v>
      </c>
      <c r="P5942">
        <v>5</v>
      </c>
      <c r="Q5942">
        <v>5</v>
      </c>
      <c r="R5942">
        <v>4</v>
      </c>
      <c r="S5942">
        <v>4</v>
      </c>
      <c r="T5942">
        <v>5</v>
      </c>
      <c r="U5942">
        <v>5</v>
      </c>
      <c r="V5942">
        <v>5</v>
      </c>
      <c r="W5942">
        <v>5</v>
      </c>
      <c r="X5942">
        <v>5</v>
      </c>
      <c r="Y5942">
        <v>5</v>
      </c>
      <c r="Z5942">
        <v>5</v>
      </c>
      <c r="AA5942">
        <v>5</v>
      </c>
      <c r="AB5942">
        <v>6</v>
      </c>
      <c r="AC5942">
        <v>6</v>
      </c>
      <c r="AD5942">
        <v>0</v>
      </c>
    </row>
    <row r="5943" spans="2:30" ht="15" customHeight="1" x14ac:dyDescent="0.45">
      <c r="B5943" t="s">
        <v>419</v>
      </c>
      <c r="C5943" t="s">
        <v>192</v>
      </c>
      <c r="D5943" t="s">
        <v>2581</v>
      </c>
      <c r="E5943" t="s">
        <v>276</v>
      </c>
      <c r="F5943" t="s">
        <v>7874</v>
      </c>
      <c r="G5943" t="s">
        <v>2541</v>
      </c>
      <c r="H5943" t="s">
        <v>2580</v>
      </c>
      <c r="K5943">
        <v>0</v>
      </c>
      <c r="L5943">
        <v>0</v>
      </c>
      <c r="M5943">
        <v>0</v>
      </c>
      <c r="N5943">
        <v>0</v>
      </c>
      <c r="O5943">
        <v>0</v>
      </c>
      <c r="P5943">
        <v>9</v>
      </c>
      <c r="Q5943">
        <v>10</v>
      </c>
      <c r="R5943">
        <v>8</v>
      </c>
      <c r="S5943">
        <v>8</v>
      </c>
      <c r="T5943">
        <v>8</v>
      </c>
      <c r="U5943">
        <v>9</v>
      </c>
      <c r="V5943">
        <v>9</v>
      </c>
      <c r="W5943">
        <v>9</v>
      </c>
      <c r="X5943">
        <v>9</v>
      </c>
      <c r="Y5943">
        <v>10</v>
      </c>
      <c r="Z5943">
        <v>10</v>
      </c>
      <c r="AA5943">
        <v>10</v>
      </c>
      <c r="AB5943">
        <v>10</v>
      </c>
      <c r="AC5943">
        <v>10</v>
      </c>
      <c r="AD5943">
        <v>0</v>
      </c>
    </row>
    <row r="5944" spans="2:30" ht="15" customHeight="1" x14ac:dyDescent="0.45">
      <c r="B5944" t="s">
        <v>419</v>
      </c>
      <c r="C5944" t="s">
        <v>192</v>
      </c>
      <c r="D5944" t="s">
        <v>2583</v>
      </c>
      <c r="E5944" t="s">
        <v>271</v>
      </c>
      <c r="F5944" t="s">
        <v>7875</v>
      </c>
      <c r="G5944" t="s">
        <v>2541</v>
      </c>
      <c r="H5944" t="s">
        <v>2580</v>
      </c>
      <c r="K5944">
        <v>0</v>
      </c>
      <c r="L5944">
        <v>0</v>
      </c>
      <c r="M5944">
        <v>0</v>
      </c>
      <c r="N5944">
        <v>0</v>
      </c>
      <c r="O5944">
        <v>0</v>
      </c>
      <c r="P5944">
        <v>1</v>
      </c>
      <c r="Q5944">
        <v>1</v>
      </c>
      <c r="R5944">
        <v>1</v>
      </c>
      <c r="S5944">
        <v>1</v>
      </c>
      <c r="T5944">
        <v>1</v>
      </c>
      <c r="U5944">
        <v>1</v>
      </c>
      <c r="V5944">
        <v>1</v>
      </c>
      <c r="W5944">
        <v>1</v>
      </c>
      <c r="X5944">
        <v>1</v>
      </c>
      <c r="Y5944">
        <v>1</v>
      </c>
      <c r="Z5944">
        <v>1</v>
      </c>
      <c r="AA5944">
        <v>1</v>
      </c>
      <c r="AB5944">
        <v>1</v>
      </c>
      <c r="AC5944">
        <v>1</v>
      </c>
      <c r="AD5944">
        <v>0</v>
      </c>
    </row>
    <row r="5945" spans="2:30" ht="15" customHeight="1" x14ac:dyDescent="0.45">
      <c r="B5945" t="s">
        <v>419</v>
      </c>
      <c r="C5945" t="s">
        <v>192</v>
      </c>
      <c r="D5945" t="s">
        <v>2585</v>
      </c>
      <c r="E5945" t="s">
        <v>2586</v>
      </c>
      <c r="F5945" t="s">
        <v>7876</v>
      </c>
      <c r="G5945" t="s">
        <v>2541</v>
      </c>
      <c r="H5945" t="s">
        <v>2588</v>
      </c>
      <c r="K5945">
        <v>0</v>
      </c>
      <c r="L5945">
        <v>0</v>
      </c>
      <c r="M5945">
        <v>0</v>
      </c>
      <c r="N5945">
        <v>0</v>
      </c>
      <c r="O5945">
        <v>0</v>
      </c>
      <c r="P5945">
        <v>432</v>
      </c>
      <c r="Q5945">
        <v>450</v>
      </c>
      <c r="R5945">
        <v>351</v>
      </c>
      <c r="S5945">
        <v>364</v>
      </c>
      <c r="T5945">
        <v>378</v>
      </c>
      <c r="U5945">
        <v>390</v>
      </c>
      <c r="V5945">
        <v>402</v>
      </c>
      <c r="W5945">
        <v>413</v>
      </c>
      <c r="X5945">
        <v>423</v>
      </c>
      <c r="Y5945">
        <v>432</v>
      </c>
      <c r="Z5945">
        <v>441</v>
      </c>
      <c r="AA5945">
        <v>448</v>
      </c>
      <c r="AB5945">
        <v>455</v>
      </c>
      <c r="AC5945">
        <v>462</v>
      </c>
      <c r="AD5945">
        <v>0</v>
      </c>
    </row>
    <row r="5946" spans="2:30" ht="15" customHeight="1" x14ac:dyDescent="0.45">
      <c r="B5946" t="s">
        <v>419</v>
      </c>
      <c r="C5946" t="s">
        <v>192</v>
      </c>
      <c r="D5946" t="s">
        <v>2589</v>
      </c>
      <c r="E5946" t="s">
        <v>2590</v>
      </c>
      <c r="F5946" t="s">
        <v>7877</v>
      </c>
      <c r="G5946" t="s">
        <v>2541</v>
      </c>
      <c r="H5946" t="s">
        <v>2592</v>
      </c>
      <c r="K5946">
        <v>0</v>
      </c>
      <c r="L5946">
        <v>0</v>
      </c>
      <c r="M5946">
        <v>0</v>
      </c>
      <c r="N5946">
        <v>0</v>
      </c>
      <c r="O5946">
        <v>0</v>
      </c>
      <c r="P5946">
        <v>20</v>
      </c>
      <c r="Q5946">
        <v>21</v>
      </c>
      <c r="R5946">
        <v>21</v>
      </c>
      <c r="S5946">
        <v>21</v>
      </c>
      <c r="T5946">
        <v>22</v>
      </c>
      <c r="U5946">
        <v>23</v>
      </c>
      <c r="V5946">
        <v>24</v>
      </c>
      <c r="W5946">
        <v>25</v>
      </c>
      <c r="X5946">
        <v>26</v>
      </c>
      <c r="Y5946">
        <v>26</v>
      </c>
      <c r="Z5946">
        <v>27</v>
      </c>
      <c r="AA5946">
        <v>28</v>
      </c>
      <c r="AB5946">
        <v>28</v>
      </c>
      <c r="AC5946">
        <v>29</v>
      </c>
      <c r="AD5946">
        <v>0</v>
      </c>
    </row>
    <row r="5947" spans="2:30" ht="15" customHeight="1" x14ac:dyDescent="0.45">
      <c r="B5947" t="s">
        <v>419</v>
      </c>
      <c r="C5947" t="s">
        <v>192</v>
      </c>
      <c r="D5947" t="s">
        <v>2593</v>
      </c>
      <c r="E5947" t="s">
        <v>2594</v>
      </c>
      <c r="F5947" t="s">
        <v>7878</v>
      </c>
      <c r="G5947" t="s">
        <v>2541</v>
      </c>
      <c r="H5947" t="s">
        <v>2596</v>
      </c>
      <c r="K5947">
        <v>64271.06</v>
      </c>
      <c r="L5947">
        <v>64979.96</v>
      </c>
      <c r="M5947">
        <v>68421.149999999994</v>
      </c>
      <c r="N5947">
        <v>71670.740000000005</v>
      </c>
      <c r="O5947">
        <v>72909.149999999994</v>
      </c>
      <c r="P5947">
        <v>74388.63</v>
      </c>
      <c r="Q5947">
        <v>76016.42</v>
      </c>
      <c r="R5947">
        <v>77603.44</v>
      </c>
      <c r="S5947">
        <v>79239.92</v>
      </c>
      <c r="T5947">
        <v>80986.69</v>
      </c>
      <c r="U5947">
        <v>82813.039999999994</v>
      </c>
      <c r="V5947">
        <v>84720.65</v>
      </c>
      <c r="W5947">
        <v>86706.47</v>
      </c>
      <c r="X5947">
        <v>88769.93</v>
      </c>
      <c r="Y5947">
        <v>90911.14</v>
      </c>
      <c r="Z5947">
        <v>93138.28</v>
      </c>
      <c r="AA5947">
        <v>95450.880000000005</v>
      </c>
      <c r="AB5947">
        <v>97853.2</v>
      </c>
      <c r="AC5947">
        <v>100344.64</v>
      </c>
      <c r="AD5947">
        <v>0</v>
      </c>
    </row>
    <row r="5948" spans="2:30" ht="15" customHeight="1" x14ac:dyDescent="0.45">
      <c r="B5948" t="s">
        <v>419</v>
      </c>
      <c r="C5948" t="s">
        <v>192</v>
      </c>
      <c r="D5948" t="s">
        <v>2597</v>
      </c>
      <c r="E5948" t="s">
        <v>2598</v>
      </c>
      <c r="F5948" t="s">
        <v>7879</v>
      </c>
      <c r="G5948" t="s">
        <v>2541</v>
      </c>
      <c r="H5948" t="s">
        <v>2600</v>
      </c>
      <c r="K5948" t="e">
        <f>#N/A</f>
        <v>#N/A</v>
      </c>
      <c r="L5948" t="e">
        <f>#N/A</f>
        <v>#N/A</v>
      </c>
      <c r="M5948" t="e">
        <f>#N/A</f>
        <v>#N/A</v>
      </c>
      <c r="N5948" t="e">
        <f>#N/A</f>
        <v>#N/A</v>
      </c>
      <c r="O5948" t="e">
        <f>#N/A</f>
        <v>#N/A</v>
      </c>
      <c r="P5948" t="e">
        <f>#N/A</f>
        <v>#N/A</v>
      </c>
      <c r="Q5948" t="e">
        <f>#N/A</f>
        <v>#N/A</v>
      </c>
      <c r="R5948" t="e">
        <f>#N/A</f>
        <v>#N/A</v>
      </c>
      <c r="S5948" t="e">
        <f>#N/A</f>
        <v>#N/A</v>
      </c>
      <c r="T5948" t="e">
        <f>#N/A</f>
        <v>#N/A</v>
      </c>
      <c r="U5948" t="e">
        <f>#N/A</f>
        <v>#N/A</v>
      </c>
      <c r="V5948" t="e">
        <f>#N/A</f>
        <v>#N/A</v>
      </c>
      <c r="W5948" t="e">
        <f>#N/A</f>
        <v>#N/A</v>
      </c>
      <c r="X5948" t="e">
        <f>#N/A</f>
        <v>#N/A</v>
      </c>
      <c r="Y5948" t="e">
        <f>#N/A</f>
        <v>#N/A</v>
      </c>
      <c r="Z5948" t="e">
        <f>#N/A</f>
        <v>#N/A</v>
      </c>
      <c r="AA5948" t="e">
        <f>#N/A</f>
        <v>#N/A</v>
      </c>
      <c r="AB5948" t="e">
        <f>#N/A</f>
        <v>#N/A</v>
      </c>
      <c r="AC5948" t="e">
        <f>#N/A</f>
        <v>#N/A</v>
      </c>
      <c r="AD5948">
        <v>0</v>
      </c>
    </row>
    <row r="5949" spans="2:30" ht="15" customHeight="1" x14ac:dyDescent="0.45">
      <c r="B5949" t="s">
        <v>419</v>
      </c>
      <c r="C5949" t="s">
        <v>192</v>
      </c>
      <c r="D5949" t="s">
        <v>2601</v>
      </c>
      <c r="E5949" t="s">
        <v>2602</v>
      </c>
      <c r="F5949" t="s">
        <v>7880</v>
      </c>
      <c r="G5949" t="s">
        <v>2541</v>
      </c>
      <c r="H5949" t="s">
        <v>2600</v>
      </c>
      <c r="K5949" t="e">
        <f>#N/A</f>
        <v>#N/A</v>
      </c>
      <c r="L5949" t="e">
        <f>#N/A</f>
        <v>#N/A</v>
      </c>
      <c r="M5949" t="e">
        <f>#N/A</f>
        <v>#N/A</v>
      </c>
      <c r="N5949" t="e">
        <f>#N/A</f>
        <v>#N/A</v>
      </c>
      <c r="O5949" t="e">
        <f>#N/A</f>
        <v>#N/A</v>
      </c>
      <c r="P5949" t="e">
        <f>#N/A</f>
        <v>#N/A</v>
      </c>
      <c r="Q5949" t="e">
        <f>#N/A</f>
        <v>#N/A</v>
      </c>
      <c r="R5949" t="e">
        <f>#N/A</f>
        <v>#N/A</v>
      </c>
      <c r="S5949" t="e">
        <f>#N/A</f>
        <v>#N/A</v>
      </c>
      <c r="T5949" t="e">
        <f>#N/A</f>
        <v>#N/A</v>
      </c>
      <c r="U5949" t="e">
        <f>#N/A</f>
        <v>#N/A</v>
      </c>
      <c r="V5949" t="e">
        <f>#N/A</f>
        <v>#N/A</v>
      </c>
      <c r="W5949" t="e">
        <f>#N/A</f>
        <v>#N/A</v>
      </c>
      <c r="X5949" t="e">
        <f>#N/A</f>
        <v>#N/A</v>
      </c>
      <c r="Y5949" t="e">
        <f>#N/A</f>
        <v>#N/A</v>
      </c>
      <c r="Z5949" t="e">
        <f>#N/A</f>
        <v>#N/A</v>
      </c>
      <c r="AA5949" t="e">
        <f>#N/A</f>
        <v>#N/A</v>
      </c>
      <c r="AB5949" t="e">
        <f>#N/A</f>
        <v>#N/A</v>
      </c>
      <c r="AC5949" t="e">
        <f>#N/A</f>
        <v>#N/A</v>
      </c>
      <c r="AD5949">
        <v>0</v>
      </c>
    </row>
    <row r="5950" spans="2:30" ht="15" customHeight="1" x14ac:dyDescent="0.45">
      <c r="B5950" t="s">
        <v>419</v>
      </c>
      <c r="C5950" t="s">
        <v>192</v>
      </c>
      <c r="D5950" t="s">
        <v>2604</v>
      </c>
      <c r="E5950" t="s">
        <v>2605</v>
      </c>
      <c r="F5950" t="s">
        <v>7881</v>
      </c>
      <c r="G5950" t="s">
        <v>2541</v>
      </c>
      <c r="H5950" t="s">
        <v>2600</v>
      </c>
      <c r="K5950" t="e">
        <f>#N/A</f>
        <v>#N/A</v>
      </c>
      <c r="L5950" t="e">
        <f>#N/A</f>
        <v>#N/A</v>
      </c>
      <c r="M5950" t="e">
        <f>#N/A</f>
        <v>#N/A</v>
      </c>
      <c r="N5950" t="e">
        <f>#N/A</f>
        <v>#N/A</v>
      </c>
      <c r="O5950" t="e">
        <f>#N/A</f>
        <v>#N/A</v>
      </c>
      <c r="P5950" t="e">
        <f>#N/A</f>
        <v>#N/A</v>
      </c>
      <c r="Q5950" t="e">
        <f>#N/A</f>
        <v>#N/A</v>
      </c>
      <c r="R5950" t="e">
        <f>#N/A</f>
        <v>#N/A</v>
      </c>
      <c r="S5950" t="e">
        <f>#N/A</f>
        <v>#N/A</v>
      </c>
      <c r="T5950" t="e">
        <f>#N/A</f>
        <v>#N/A</v>
      </c>
      <c r="U5950" t="e">
        <f>#N/A</f>
        <v>#N/A</v>
      </c>
      <c r="V5950" t="e">
        <f>#N/A</f>
        <v>#N/A</v>
      </c>
      <c r="W5950" t="e">
        <f>#N/A</f>
        <v>#N/A</v>
      </c>
      <c r="X5950" t="e">
        <f>#N/A</f>
        <v>#N/A</v>
      </c>
      <c r="Y5950" t="e">
        <f>#N/A</f>
        <v>#N/A</v>
      </c>
      <c r="Z5950" t="e">
        <f>#N/A</f>
        <v>#N/A</v>
      </c>
      <c r="AA5950" t="e">
        <f>#N/A</f>
        <v>#N/A</v>
      </c>
      <c r="AB5950" t="e">
        <f>#N/A</f>
        <v>#N/A</v>
      </c>
      <c r="AC5950" t="e">
        <f>#N/A</f>
        <v>#N/A</v>
      </c>
      <c r="AD5950">
        <v>0</v>
      </c>
    </row>
    <row r="5951" spans="2:30" ht="15" customHeight="1" x14ac:dyDescent="0.45">
      <c r="B5951" t="s">
        <v>419</v>
      </c>
      <c r="C5951" t="s">
        <v>192</v>
      </c>
      <c r="D5951" t="s">
        <v>2607</v>
      </c>
      <c r="E5951" t="s">
        <v>2608</v>
      </c>
      <c r="F5951" t="s">
        <v>7882</v>
      </c>
      <c r="G5951" t="s">
        <v>2541</v>
      </c>
      <c r="H5951" t="s">
        <v>2600</v>
      </c>
      <c r="K5951" t="e">
        <f>#N/A</f>
        <v>#N/A</v>
      </c>
      <c r="L5951" t="e">
        <f>#N/A</f>
        <v>#N/A</v>
      </c>
      <c r="M5951" t="e">
        <f>#N/A</f>
        <v>#N/A</v>
      </c>
      <c r="N5951" t="e">
        <f>#N/A</f>
        <v>#N/A</v>
      </c>
      <c r="O5951" t="e">
        <f>#N/A</f>
        <v>#N/A</v>
      </c>
      <c r="P5951" t="e">
        <f>#N/A</f>
        <v>#N/A</v>
      </c>
      <c r="Q5951" t="e">
        <f>#N/A</f>
        <v>#N/A</v>
      </c>
      <c r="R5951" t="e">
        <f>#N/A</f>
        <v>#N/A</v>
      </c>
      <c r="S5951" t="e">
        <f>#N/A</f>
        <v>#N/A</v>
      </c>
      <c r="T5951" t="e">
        <f>#N/A</f>
        <v>#N/A</v>
      </c>
      <c r="U5951" t="e">
        <f>#N/A</f>
        <v>#N/A</v>
      </c>
      <c r="V5951" t="e">
        <f>#N/A</f>
        <v>#N/A</v>
      </c>
      <c r="W5951" t="e">
        <f>#N/A</f>
        <v>#N/A</v>
      </c>
      <c r="X5951" t="e">
        <f>#N/A</f>
        <v>#N/A</v>
      </c>
      <c r="Y5951" t="e">
        <f>#N/A</f>
        <v>#N/A</v>
      </c>
      <c r="Z5951" t="e">
        <f>#N/A</f>
        <v>#N/A</v>
      </c>
      <c r="AA5951" t="e">
        <f>#N/A</f>
        <v>#N/A</v>
      </c>
      <c r="AB5951" t="e">
        <f>#N/A</f>
        <v>#N/A</v>
      </c>
      <c r="AC5951" t="e">
        <f>#N/A</f>
        <v>#N/A</v>
      </c>
      <c r="AD5951">
        <v>0</v>
      </c>
    </row>
    <row r="5952" spans="2:30" ht="15" customHeight="1" x14ac:dyDescent="0.45">
      <c r="B5952" t="s">
        <v>419</v>
      </c>
      <c r="C5952" t="s">
        <v>192</v>
      </c>
      <c r="D5952" t="s">
        <v>2610</v>
      </c>
      <c r="E5952" t="s">
        <v>2611</v>
      </c>
      <c r="F5952" t="s">
        <v>7883</v>
      </c>
      <c r="G5952" t="s">
        <v>2541</v>
      </c>
      <c r="H5952" t="s">
        <v>2600</v>
      </c>
      <c r="K5952" t="e">
        <f>#N/A</f>
        <v>#N/A</v>
      </c>
      <c r="L5952" t="e">
        <f>#N/A</f>
        <v>#N/A</v>
      </c>
      <c r="M5952" t="e">
        <f>#N/A</f>
        <v>#N/A</v>
      </c>
      <c r="N5952" t="e">
        <f>#N/A</f>
        <v>#N/A</v>
      </c>
      <c r="O5952" t="e">
        <f>#N/A</f>
        <v>#N/A</v>
      </c>
      <c r="P5952" t="e">
        <f>#N/A</f>
        <v>#N/A</v>
      </c>
      <c r="Q5952" t="e">
        <f>#N/A</f>
        <v>#N/A</v>
      </c>
      <c r="R5952" t="e">
        <f>#N/A</f>
        <v>#N/A</v>
      </c>
      <c r="S5952" t="e">
        <f>#N/A</f>
        <v>#N/A</v>
      </c>
      <c r="T5952" t="e">
        <f>#N/A</f>
        <v>#N/A</v>
      </c>
      <c r="U5952" t="e">
        <f>#N/A</f>
        <v>#N/A</v>
      </c>
      <c r="V5952" t="e">
        <f>#N/A</f>
        <v>#N/A</v>
      </c>
      <c r="W5952" t="e">
        <f>#N/A</f>
        <v>#N/A</v>
      </c>
      <c r="X5952" t="e">
        <f>#N/A</f>
        <v>#N/A</v>
      </c>
      <c r="Y5952" t="e">
        <f>#N/A</f>
        <v>#N/A</v>
      </c>
      <c r="Z5952" t="e">
        <f>#N/A</f>
        <v>#N/A</v>
      </c>
      <c r="AA5952" t="e">
        <f>#N/A</f>
        <v>#N/A</v>
      </c>
      <c r="AB5952" t="e">
        <f>#N/A</f>
        <v>#N/A</v>
      </c>
      <c r="AC5952" t="e">
        <f>#N/A</f>
        <v>#N/A</v>
      </c>
      <c r="AD5952">
        <v>0</v>
      </c>
    </row>
    <row r="5953" spans="2:30" ht="15" customHeight="1" x14ac:dyDescent="0.45">
      <c r="B5953" t="s">
        <v>419</v>
      </c>
      <c r="C5953" t="s">
        <v>192</v>
      </c>
      <c r="D5953" t="s">
        <v>2613</v>
      </c>
      <c r="E5953" t="s">
        <v>2614</v>
      </c>
      <c r="F5953" t="s">
        <v>7884</v>
      </c>
      <c r="G5953" t="s">
        <v>2541</v>
      </c>
      <c r="H5953" t="s">
        <v>2600</v>
      </c>
      <c r="K5953" t="e">
        <f>#N/A</f>
        <v>#N/A</v>
      </c>
      <c r="L5953" t="e">
        <f>#N/A</f>
        <v>#N/A</v>
      </c>
      <c r="M5953" t="e">
        <f>#N/A</f>
        <v>#N/A</v>
      </c>
      <c r="N5953" t="e">
        <f>#N/A</f>
        <v>#N/A</v>
      </c>
      <c r="O5953" t="e">
        <f>#N/A</f>
        <v>#N/A</v>
      </c>
      <c r="P5953" t="e">
        <f>#N/A</f>
        <v>#N/A</v>
      </c>
      <c r="Q5953" t="e">
        <f>#N/A</f>
        <v>#N/A</v>
      </c>
      <c r="R5953" t="e">
        <f>#N/A</f>
        <v>#N/A</v>
      </c>
      <c r="S5953" t="e">
        <f>#N/A</f>
        <v>#N/A</v>
      </c>
      <c r="T5953" t="e">
        <f>#N/A</f>
        <v>#N/A</v>
      </c>
      <c r="U5953" t="e">
        <f>#N/A</f>
        <v>#N/A</v>
      </c>
      <c r="V5953" t="e">
        <f>#N/A</f>
        <v>#N/A</v>
      </c>
      <c r="W5953" t="e">
        <f>#N/A</f>
        <v>#N/A</v>
      </c>
      <c r="X5953" t="e">
        <f>#N/A</f>
        <v>#N/A</v>
      </c>
      <c r="Y5953" t="e">
        <f>#N/A</f>
        <v>#N/A</v>
      </c>
      <c r="Z5953" t="e">
        <f>#N/A</f>
        <v>#N/A</v>
      </c>
      <c r="AA5953" t="e">
        <f>#N/A</f>
        <v>#N/A</v>
      </c>
      <c r="AB5953" t="e">
        <f>#N/A</f>
        <v>#N/A</v>
      </c>
      <c r="AC5953" t="e">
        <f>#N/A</f>
        <v>#N/A</v>
      </c>
      <c r="AD5953">
        <v>0</v>
      </c>
    </row>
    <row r="5954" spans="2:30" ht="15" customHeight="1" x14ac:dyDescent="0.45">
      <c r="B5954" t="s">
        <v>419</v>
      </c>
      <c r="C5954" t="s">
        <v>192</v>
      </c>
      <c r="D5954" t="s">
        <v>2616</v>
      </c>
      <c r="E5954" t="s">
        <v>2617</v>
      </c>
      <c r="F5954" t="s">
        <v>7885</v>
      </c>
      <c r="G5954" t="s">
        <v>2541</v>
      </c>
      <c r="H5954" t="s">
        <v>2600</v>
      </c>
      <c r="K5954" t="e">
        <f>#N/A</f>
        <v>#N/A</v>
      </c>
      <c r="L5954" t="e">
        <f>#N/A</f>
        <v>#N/A</v>
      </c>
      <c r="M5954" t="e">
        <f>#N/A</f>
        <v>#N/A</v>
      </c>
      <c r="N5954" t="e">
        <f>#N/A</f>
        <v>#N/A</v>
      </c>
      <c r="O5954" t="e">
        <f>#N/A</f>
        <v>#N/A</v>
      </c>
      <c r="P5954" t="e">
        <f>#N/A</f>
        <v>#N/A</v>
      </c>
      <c r="Q5954" t="e">
        <f>#N/A</f>
        <v>#N/A</v>
      </c>
      <c r="R5954" t="e">
        <f>#N/A</f>
        <v>#N/A</v>
      </c>
      <c r="S5954" t="e">
        <f>#N/A</f>
        <v>#N/A</v>
      </c>
      <c r="T5954" t="e">
        <f>#N/A</f>
        <v>#N/A</v>
      </c>
      <c r="U5954" t="e">
        <f>#N/A</f>
        <v>#N/A</v>
      </c>
      <c r="V5954" t="e">
        <f>#N/A</f>
        <v>#N/A</v>
      </c>
      <c r="W5954" t="e">
        <f>#N/A</f>
        <v>#N/A</v>
      </c>
      <c r="X5954" t="e">
        <f>#N/A</f>
        <v>#N/A</v>
      </c>
      <c r="Y5954" t="e">
        <f>#N/A</f>
        <v>#N/A</v>
      </c>
      <c r="Z5954" t="e">
        <f>#N/A</f>
        <v>#N/A</v>
      </c>
      <c r="AA5954" t="e">
        <f>#N/A</f>
        <v>#N/A</v>
      </c>
      <c r="AB5954" t="e">
        <f>#N/A</f>
        <v>#N/A</v>
      </c>
      <c r="AC5954" t="e">
        <f>#N/A</f>
        <v>#N/A</v>
      </c>
      <c r="AD5954">
        <v>0</v>
      </c>
    </row>
    <row r="5955" spans="2:30" ht="15" customHeight="1" x14ac:dyDescent="0.45">
      <c r="B5955" t="s">
        <v>419</v>
      </c>
      <c r="C5955" t="s">
        <v>192</v>
      </c>
      <c r="D5955" t="s">
        <v>2619</v>
      </c>
      <c r="E5955" t="s">
        <v>2620</v>
      </c>
      <c r="F5955" t="s">
        <v>7886</v>
      </c>
      <c r="G5955" t="s">
        <v>2541</v>
      </c>
      <c r="H5955" t="s">
        <v>2600</v>
      </c>
      <c r="K5955" t="e">
        <f>#N/A</f>
        <v>#N/A</v>
      </c>
      <c r="L5955" t="e">
        <f>#N/A</f>
        <v>#N/A</v>
      </c>
      <c r="M5955" t="e">
        <f>#N/A</f>
        <v>#N/A</v>
      </c>
      <c r="N5955" t="e">
        <f>#N/A</f>
        <v>#N/A</v>
      </c>
      <c r="O5955" t="e">
        <f>#N/A</f>
        <v>#N/A</v>
      </c>
      <c r="P5955" t="e">
        <f>#N/A</f>
        <v>#N/A</v>
      </c>
      <c r="Q5955" t="e">
        <f>#N/A</f>
        <v>#N/A</v>
      </c>
      <c r="R5955" t="e">
        <f>#N/A</f>
        <v>#N/A</v>
      </c>
      <c r="S5955" t="e">
        <f>#N/A</f>
        <v>#N/A</v>
      </c>
      <c r="T5955" t="e">
        <f>#N/A</f>
        <v>#N/A</v>
      </c>
      <c r="U5955" t="e">
        <f>#N/A</f>
        <v>#N/A</v>
      </c>
      <c r="V5955" t="e">
        <f>#N/A</f>
        <v>#N/A</v>
      </c>
      <c r="W5955" t="e">
        <f>#N/A</f>
        <v>#N/A</v>
      </c>
      <c r="X5955" t="e">
        <f>#N/A</f>
        <v>#N/A</v>
      </c>
      <c r="Y5955" t="e">
        <f>#N/A</f>
        <v>#N/A</v>
      </c>
      <c r="Z5955" t="e">
        <f>#N/A</f>
        <v>#N/A</v>
      </c>
      <c r="AA5955" t="e">
        <f>#N/A</f>
        <v>#N/A</v>
      </c>
      <c r="AB5955" t="e">
        <f>#N/A</f>
        <v>#N/A</v>
      </c>
      <c r="AC5955" t="e">
        <f>#N/A</f>
        <v>#N/A</v>
      </c>
      <c r="AD5955">
        <v>0</v>
      </c>
    </row>
    <row r="5956" spans="2:30" ht="15" customHeight="1" x14ac:dyDescent="0.45">
      <c r="B5956" t="s">
        <v>419</v>
      </c>
      <c r="C5956" t="s">
        <v>192</v>
      </c>
      <c r="D5956" t="s">
        <v>2622</v>
      </c>
      <c r="E5956" t="s">
        <v>2623</v>
      </c>
      <c r="F5956" t="s">
        <v>7887</v>
      </c>
      <c r="G5956" t="s">
        <v>2541</v>
      </c>
      <c r="H5956" t="s">
        <v>2625</v>
      </c>
      <c r="I5956" t="s">
        <v>2626</v>
      </c>
      <c r="K5956">
        <v>1.01</v>
      </c>
      <c r="L5956">
        <v>1.05</v>
      </c>
      <c r="M5956">
        <v>1.1000000000000001</v>
      </c>
      <c r="N5956">
        <v>1.18</v>
      </c>
      <c r="O5956">
        <v>1.24</v>
      </c>
      <c r="P5956">
        <v>1.3</v>
      </c>
      <c r="Q5956">
        <v>1.38</v>
      </c>
      <c r="R5956">
        <v>1.46</v>
      </c>
      <c r="S5956">
        <v>1.54</v>
      </c>
      <c r="T5956">
        <v>1.63</v>
      </c>
      <c r="U5956">
        <v>1.72</v>
      </c>
      <c r="V5956">
        <v>1.81</v>
      </c>
      <c r="W5956">
        <v>1.91</v>
      </c>
      <c r="X5956">
        <v>2.0099999999999998</v>
      </c>
      <c r="Y5956">
        <v>2.12</v>
      </c>
      <c r="Z5956">
        <v>2.2400000000000002</v>
      </c>
      <c r="AA5956">
        <v>2.36</v>
      </c>
      <c r="AB5956">
        <v>2.4900000000000002</v>
      </c>
      <c r="AC5956">
        <v>2.63</v>
      </c>
      <c r="AD5956">
        <v>0</v>
      </c>
    </row>
    <row r="5957" spans="2:30" ht="15" customHeight="1" x14ac:dyDescent="0.45">
      <c r="B5957" t="s">
        <v>419</v>
      </c>
      <c r="C5957" t="s">
        <v>192</v>
      </c>
      <c r="D5957" t="s">
        <v>2627</v>
      </c>
      <c r="E5957" t="s">
        <v>2628</v>
      </c>
      <c r="F5957" t="s">
        <v>7888</v>
      </c>
      <c r="G5957" t="s">
        <v>2541</v>
      </c>
      <c r="H5957" t="s">
        <v>2625</v>
      </c>
      <c r="I5957" t="s">
        <v>2626</v>
      </c>
      <c r="K5957">
        <v>0</v>
      </c>
      <c r="L5957">
        <v>0</v>
      </c>
      <c r="M5957">
        <v>0</v>
      </c>
      <c r="N5957">
        <v>0</v>
      </c>
      <c r="O5957">
        <v>0</v>
      </c>
      <c r="P5957">
        <v>0</v>
      </c>
      <c r="Q5957">
        <v>0</v>
      </c>
      <c r="R5957">
        <v>0</v>
      </c>
      <c r="S5957">
        <v>0</v>
      </c>
      <c r="T5957">
        <v>0</v>
      </c>
      <c r="U5957">
        <v>0</v>
      </c>
      <c r="V5957">
        <v>0</v>
      </c>
      <c r="W5957">
        <v>0</v>
      </c>
      <c r="X5957">
        <v>0</v>
      </c>
      <c r="Y5957">
        <v>0</v>
      </c>
      <c r="Z5957">
        <v>0</v>
      </c>
      <c r="AA5957">
        <v>0</v>
      </c>
      <c r="AB5957">
        <v>0</v>
      </c>
      <c r="AC5957">
        <v>0</v>
      </c>
      <c r="AD5957">
        <v>0</v>
      </c>
    </row>
    <row r="5958" spans="2:30" ht="15" customHeight="1" x14ac:dyDescent="0.45">
      <c r="B5958" t="s">
        <v>419</v>
      </c>
      <c r="C5958" t="s">
        <v>192</v>
      </c>
      <c r="D5958" t="s">
        <v>2630</v>
      </c>
      <c r="E5958" t="s">
        <v>2631</v>
      </c>
      <c r="F5958" t="s">
        <v>7889</v>
      </c>
      <c r="G5958" t="s">
        <v>422</v>
      </c>
      <c r="H5958" t="s">
        <v>2633</v>
      </c>
      <c r="I5958" t="s">
        <v>837</v>
      </c>
      <c r="K5958">
        <v>0</v>
      </c>
      <c r="L5958">
        <v>0</v>
      </c>
      <c r="M5958">
        <v>0</v>
      </c>
      <c r="N5958">
        <v>0</v>
      </c>
      <c r="O5958">
        <v>0</v>
      </c>
      <c r="P5958">
        <v>0</v>
      </c>
      <c r="Q5958">
        <v>0</v>
      </c>
      <c r="R5958">
        <v>0</v>
      </c>
      <c r="S5958">
        <v>0</v>
      </c>
      <c r="T5958">
        <v>0</v>
      </c>
      <c r="U5958">
        <v>0</v>
      </c>
      <c r="V5958">
        <v>0</v>
      </c>
      <c r="W5958">
        <v>0</v>
      </c>
      <c r="X5958">
        <v>0</v>
      </c>
      <c r="Y5958">
        <v>0</v>
      </c>
      <c r="Z5958">
        <v>0</v>
      </c>
      <c r="AA5958">
        <v>0</v>
      </c>
      <c r="AB5958">
        <v>0</v>
      </c>
      <c r="AC5958">
        <v>0</v>
      </c>
      <c r="AD5958">
        <v>0</v>
      </c>
    </row>
    <row r="5959" spans="2:30" ht="15" customHeight="1" x14ac:dyDescent="0.45">
      <c r="B5959" t="s">
        <v>419</v>
      </c>
      <c r="C5959" t="s">
        <v>192</v>
      </c>
      <c r="D5959" t="s">
        <v>2634</v>
      </c>
      <c r="E5959" t="s">
        <v>2635</v>
      </c>
      <c r="F5959" t="s">
        <v>7890</v>
      </c>
      <c r="G5959" t="s">
        <v>422</v>
      </c>
      <c r="H5959" t="s">
        <v>2633</v>
      </c>
      <c r="I5959" t="s">
        <v>837</v>
      </c>
      <c r="K5959">
        <v>0</v>
      </c>
      <c r="L5959">
        <v>0</v>
      </c>
      <c r="M5959">
        <v>0</v>
      </c>
      <c r="N5959">
        <v>0</v>
      </c>
      <c r="O5959">
        <v>0</v>
      </c>
      <c r="P5959">
        <v>0</v>
      </c>
      <c r="Q5959">
        <v>0</v>
      </c>
      <c r="R5959">
        <v>0</v>
      </c>
      <c r="S5959">
        <v>0</v>
      </c>
      <c r="T5959">
        <v>0</v>
      </c>
      <c r="U5959">
        <v>0</v>
      </c>
      <c r="V5959">
        <v>0</v>
      </c>
      <c r="W5959">
        <v>0</v>
      </c>
      <c r="X5959">
        <v>0</v>
      </c>
      <c r="Y5959">
        <v>0</v>
      </c>
      <c r="Z5959">
        <v>0</v>
      </c>
      <c r="AA5959">
        <v>0</v>
      </c>
      <c r="AB5959">
        <v>0</v>
      </c>
      <c r="AC5959">
        <v>0</v>
      </c>
      <c r="AD5959">
        <v>0</v>
      </c>
    </row>
    <row r="5960" spans="2:30" ht="15" customHeight="1" x14ac:dyDescent="0.45">
      <c r="B5960" t="s">
        <v>419</v>
      </c>
      <c r="C5960" t="s">
        <v>192</v>
      </c>
      <c r="D5960" t="s">
        <v>2637</v>
      </c>
      <c r="E5960" t="s">
        <v>2638</v>
      </c>
      <c r="F5960" t="s">
        <v>7891</v>
      </c>
      <c r="G5960" t="s">
        <v>422</v>
      </c>
      <c r="H5960" t="s">
        <v>2633</v>
      </c>
      <c r="I5960" t="s">
        <v>837</v>
      </c>
      <c r="K5960" t="e">
        <f>#N/A</f>
        <v>#N/A</v>
      </c>
      <c r="L5960" t="e">
        <f>#N/A</f>
        <v>#N/A</v>
      </c>
      <c r="M5960" t="e">
        <f>#N/A</f>
        <v>#N/A</v>
      </c>
      <c r="N5960" t="e">
        <f>#N/A</f>
        <v>#N/A</v>
      </c>
      <c r="O5960" t="e">
        <f>#N/A</f>
        <v>#N/A</v>
      </c>
      <c r="P5960" t="e">
        <f>#N/A</f>
        <v>#N/A</v>
      </c>
      <c r="Q5960" t="e">
        <f>#N/A</f>
        <v>#N/A</v>
      </c>
      <c r="R5960" t="e">
        <f>#N/A</f>
        <v>#N/A</v>
      </c>
      <c r="S5960" t="e">
        <f>#N/A</f>
        <v>#N/A</v>
      </c>
      <c r="T5960" t="e">
        <f>#N/A</f>
        <v>#N/A</v>
      </c>
      <c r="U5960" t="e">
        <f>#N/A</f>
        <v>#N/A</v>
      </c>
      <c r="V5960" t="e">
        <f>#N/A</f>
        <v>#N/A</v>
      </c>
      <c r="W5960" t="e">
        <f>#N/A</f>
        <v>#N/A</v>
      </c>
      <c r="X5960" t="e">
        <f>#N/A</f>
        <v>#N/A</v>
      </c>
      <c r="Y5960" t="e">
        <f>#N/A</f>
        <v>#N/A</v>
      </c>
      <c r="Z5960" t="e">
        <f>#N/A</f>
        <v>#N/A</v>
      </c>
      <c r="AA5960" t="e">
        <f>#N/A</f>
        <v>#N/A</v>
      </c>
      <c r="AB5960" t="e">
        <f>#N/A</f>
        <v>#N/A</v>
      </c>
      <c r="AC5960" t="e">
        <f>#N/A</f>
        <v>#N/A</v>
      </c>
      <c r="AD5960" t="e">
        <f>#N/A</f>
        <v>#N/A</v>
      </c>
    </row>
    <row r="5961" spans="2:30" ht="15" customHeight="1" x14ac:dyDescent="0.45">
      <c r="B5961" t="s">
        <v>419</v>
      </c>
      <c r="C5961" t="s">
        <v>192</v>
      </c>
      <c r="D5961" t="s">
        <v>2640</v>
      </c>
      <c r="E5961" t="s">
        <v>2641</v>
      </c>
      <c r="F5961" t="s">
        <v>7892</v>
      </c>
      <c r="G5961" t="s">
        <v>422</v>
      </c>
      <c r="H5961" t="s">
        <v>2633</v>
      </c>
      <c r="I5961" t="s">
        <v>837</v>
      </c>
      <c r="K5961" t="e">
        <f>#N/A</f>
        <v>#N/A</v>
      </c>
      <c r="L5961" t="e">
        <f>#N/A</f>
        <v>#N/A</v>
      </c>
      <c r="M5961" t="e">
        <f>#N/A</f>
        <v>#N/A</v>
      </c>
      <c r="N5961" t="e">
        <f>#N/A</f>
        <v>#N/A</v>
      </c>
      <c r="O5961" t="e">
        <f>#N/A</f>
        <v>#N/A</v>
      </c>
      <c r="P5961" t="e">
        <f>#N/A</f>
        <v>#N/A</v>
      </c>
      <c r="Q5961" t="e">
        <f>#N/A</f>
        <v>#N/A</v>
      </c>
      <c r="R5961" t="e">
        <f>#N/A</f>
        <v>#N/A</v>
      </c>
      <c r="S5961" t="e">
        <f>#N/A</f>
        <v>#N/A</v>
      </c>
      <c r="T5961" t="e">
        <f>#N/A</f>
        <v>#N/A</v>
      </c>
      <c r="U5961" t="e">
        <f>#N/A</f>
        <v>#N/A</v>
      </c>
      <c r="V5961" t="e">
        <f>#N/A</f>
        <v>#N/A</v>
      </c>
      <c r="W5961" t="e">
        <f>#N/A</f>
        <v>#N/A</v>
      </c>
      <c r="X5961" t="e">
        <f>#N/A</f>
        <v>#N/A</v>
      </c>
      <c r="Y5961" t="e">
        <f>#N/A</f>
        <v>#N/A</v>
      </c>
      <c r="Z5961" t="e">
        <f>#N/A</f>
        <v>#N/A</v>
      </c>
      <c r="AA5961" t="e">
        <f>#N/A</f>
        <v>#N/A</v>
      </c>
      <c r="AB5961" t="e">
        <f>#N/A</f>
        <v>#N/A</v>
      </c>
      <c r="AC5961" t="e">
        <f>#N/A</f>
        <v>#N/A</v>
      </c>
      <c r="AD5961" t="e">
        <f>#N/A</f>
        <v>#N/A</v>
      </c>
    </row>
    <row r="5962" spans="2:30" ht="15" customHeight="1" x14ac:dyDescent="0.45">
      <c r="B5962" t="s">
        <v>419</v>
      </c>
      <c r="C5962" t="s">
        <v>192</v>
      </c>
      <c r="D5962" t="s">
        <v>2643</v>
      </c>
      <c r="E5962" t="s">
        <v>2644</v>
      </c>
      <c r="F5962" t="s">
        <v>7893</v>
      </c>
      <c r="G5962" t="s">
        <v>422</v>
      </c>
      <c r="H5962" t="s">
        <v>2633</v>
      </c>
      <c r="I5962" t="s">
        <v>837</v>
      </c>
      <c r="K5962">
        <v>0</v>
      </c>
      <c r="L5962">
        <v>0</v>
      </c>
      <c r="M5962">
        <v>0</v>
      </c>
      <c r="N5962">
        <v>0</v>
      </c>
      <c r="O5962">
        <v>0</v>
      </c>
      <c r="P5962">
        <v>0</v>
      </c>
      <c r="Q5962">
        <v>0</v>
      </c>
      <c r="R5962">
        <v>0</v>
      </c>
      <c r="S5962">
        <v>0</v>
      </c>
      <c r="T5962">
        <v>0</v>
      </c>
      <c r="U5962">
        <v>0</v>
      </c>
      <c r="V5962">
        <v>0</v>
      </c>
      <c r="W5962">
        <v>0</v>
      </c>
      <c r="X5962">
        <v>0</v>
      </c>
      <c r="Y5962">
        <v>0</v>
      </c>
      <c r="Z5962">
        <v>0</v>
      </c>
      <c r="AA5962">
        <v>0</v>
      </c>
      <c r="AB5962">
        <v>0</v>
      </c>
      <c r="AC5962">
        <v>0</v>
      </c>
      <c r="AD5962">
        <v>0</v>
      </c>
    </row>
    <row r="5963" spans="2:30" ht="15" customHeight="1" x14ac:dyDescent="0.45">
      <c r="B5963" t="s">
        <v>419</v>
      </c>
      <c r="C5963" t="s">
        <v>192</v>
      </c>
      <c r="D5963" t="s">
        <v>2646</v>
      </c>
      <c r="E5963" t="s">
        <v>2647</v>
      </c>
      <c r="F5963" t="s">
        <v>7894</v>
      </c>
      <c r="G5963" t="s">
        <v>422</v>
      </c>
      <c r="H5963" t="s">
        <v>2633</v>
      </c>
      <c r="I5963" t="s">
        <v>837</v>
      </c>
      <c r="K5963" t="e">
        <f>#N/A</f>
        <v>#N/A</v>
      </c>
      <c r="L5963" t="e">
        <f>#N/A</f>
        <v>#N/A</v>
      </c>
      <c r="M5963" t="e">
        <f>#N/A</f>
        <v>#N/A</v>
      </c>
      <c r="N5963" t="e">
        <f>#N/A</f>
        <v>#N/A</v>
      </c>
      <c r="O5963" t="e">
        <f>#N/A</f>
        <v>#N/A</v>
      </c>
      <c r="P5963" t="e">
        <f>#N/A</f>
        <v>#N/A</v>
      </c>
      <c r="Q5963" t="e">
        <f>#N/A</f>
        <v>#N/A</v>
      </c>
      <c r="R5963" t="e">
        <f>#N/A</f>
        <v>#N/A</v>
      </c>
      <c r="S5963" t="e">
        <f>#N/A</f>
        <v>#N/A</v>
      </c>
      <c r="T5963" t="e">
        <f>#N/A</f>
        <v>#N/A</v>
      </c>
      <c r="U5963" t="e">
        <f>#N/A</f>
        <v>#N/A</v>
      </c>
      <c r="V5963" t="e">
        <f>#N/A</f>
        <v>#N/A</v>
      </c>
      <c r="W5963" t="e">
        <f>#N/A</f>
        <v>#N/A</v>
      </c>
      <c r="X5963" t="e">
        <f>#N/A</f>
        <v>#N/A</v>
      </c>
      <c r="Y5963" t="e">
        <f>#N/A</f>
        <v>#N/A</v>
      </c>
      <c r="Z5963" t="e">
        <f>#N/A</f>
        <v>#N/A</v>
      </c>
      <c r="AA5963" t="e">
        <f>#N/A</f>
        <v>#N/A</v>
      </c>
      <c r="AB5963" t="e">
        <f>#N/A</f>
        <v>#N/A</v>
      </c>
      <c r="AC5963" t="e">
        <f>#N/A</f>
        <v>#N/A</v>
      </c>
      <c r="AD5963" t="e">
        <f>#N/A</f>
        <v>#N/A</v>
      </c>
    </row>
    <row r="5964" spans="2:30" ht="15" customHeight="1" x14ac:dyDescent="0.45">
      <c r="B5964" t="s">
        <v>419</v>
      </c>
      <c r="C5964" t="s">
        <v>192</v>
      </c>
      <c r="D5964" t="s">
        <v>2649</v>
      </c>
      <c r="E5964" t="s">
        <v>2650</v>
      </c>
      <c r="F5964" t="s">
        <v>7895</v>
      </c>
      <c r="G5964" t="s">
        <v>422</v>
      </c>
      <c r="H5964" t="s">
        <v>2633</v>
      </c>
      <c r="I5964" t="s">
        <v>2652</v>
      </c>
      <c r="K5964" t="e">
        <f>#N/A</f>
        <v>#N/A</v>
      </c>
      <c r="L5964" t="e">
        <f>#N/A</f>
        <v>#N/A</v>
      </c>
      <c r="M5964" t="e">
        <f>#N/A</f>
        <v>#N/A</v>
      </c>
      <c r="N5964" t="e">
        <f>#N/A</f>
        <v>#N/A</v>
      </c>
      <c r="O5964" t="e">
        <f>#N/A</f>
        <v>#N/A</v>
      </c>
      <c r="P5964" t="e">
        <f>#N/A</f>
        <v>#N/A</v>
      </c>
      <c r="Q5964" t="e">
        <f>#N/A</f>
        <v>#N/A</v>
      </c>
      <c r="R5964" t="e">
        <f>#N/A</f>
        <v>#N/A</v>
      </c>
      <c r="S5964" t="e">
        <f>#N/A</f>
        <v>#N/A</v>
      </c>
      <c r="T5964" t="e">
        <f>#N/A</f>
        <v>#N/A</v>
      </c>
      <c r="U5964" t="e">
        <f>#N/A</f>
        <v>#N/A</v>
      </c>
      <c r="V5964" t="e">
        <f>#N/A</f>
        <v>#N/A</v>
      </c>
      <c r="W5964" t="e">
        <f>#N/A</f>
        <v>#N/A</v>
      </c>
      <c r="X5964" t="e">
        <f>#N/A</f>
        <v>#N/A</v>
      </c>
      <c r="Y5964" t="e">
        <f>#N/A</f>
        <v>#N/A</v>
      </c>
      <c r="Z5964" t="e">
        <f>#N/A</f>
        <v>#N/A</v>
      </c>
      <c r="AA5964" t="e">
        <f>#N/A</f>
        <v>#N/A</v>
      </c>
      <c r="AB5964" t="e">
        <f>#N/A</f>
        <v>#N/A</v>
      </c>
      <c r="AC5964" t="e">
        <f>#N/A</f>
        <v>#N/A</v>
      </c>
      <c r="AD5964" t="e">
        <f>#N/A</f>
        <v>#N/A</v>
      </c>
    </row>
    <row r="5965" spans="2:30" ht="15" customHeight="1" x14ac:dyDescent="0.45">
      <c r="B5965" t="s">
        <v>419</v>
      </c>
      <c r="C5965" t="s">
        <v>192</v>
      </c>
      <c r="D5965" t="s">
        <v>2653</v>
      </c>
      <c r="E5965" t="s">
        <v>2654</v>
      </c>
      <c r="F5965" t="s">
        <v>7896</v>
      </c>
      <c r="G5965" t="s">
        <v>422</v>
      </c>
      <c r="H5965" t="s">
        <v>2633</v>
      </c>
      <c r="I5965" t="s">
        <v>2652</v>
      </c>
      <c r="K5965" t="e">
        <f>#N/A</f>
        <v>#N/A</v>
      </c>
      <c r="L5965" t="e">
        <f>#N/A</f>
        <v>#N/A</v>
      </c>
      <c r="M5965" t="e">
        <f>#N/A</f>
        <v>#N/A</v>
      </c>
      <c r="N5965" t="e">
        <f>#N/A</f>
        <v>#N/A</v>
      </c>
      <c r="O5965" t="e">
        <f>#N/A</f>
        <v>#N/A</v>
      </c>
      <c r="P5965" t="e">
        <f>#N/A</f>
        <v>#N/A</v>
      </c>
      <c r="Q5965" t="e">
        <f>#N/A</f>
        <v>#N/A</v>
      </c>
      <c r="R5965" t="e">
        <f>#N/A</f>
        <v>#N/A</v>
      </c>
      <c r="S5965" t="e">
        <f>#N/A</f>
        <v>#N/A</v>
      </c>
      <c r="T5965" t="e">
        <f>#N/A</f>
        <v>#N/A</v>
      </c>
      <c r="U5965" t="e">
        <f>#N/A</f>
        <v>#N/A</v>
      </c>
      <c r="V5965" t="e">
        <f>#N/A</f>
        <v>#N/A</v>
      </c>
      <c r="W5965" t="e">
        <f>#N/A</f>
        <v>#N/A</v>
      </c>
      <c r="X5965" t="e">
        <f>#N/A</f>
        <v>#N/A</v>
      </c>
      <c r="Y5965" t="e">
        <f>#N/A</f>
        <v>#N/A</v>
      </c>
      <c r="Z5965" t="e">
        <f>#N/A</f>
        <v>#N/A</v>
      </c>
      <c r="AA5965" t="e">
        <f>#N/A</f>
        <v>#N/A</v>
      </c>
      <c r="AB5965" t="e">
        <f>#N/A</f>
        <v>#N/A</v>
      </c>
      <c r="AC5965" t="e">
        <f>#N/A</f>
        <v>#N/A</v>
      </c>
      <c r="AD5965" t="e">
        <f>#N/A</f>
        <v>#N/A</v>
      </c>
    </row>
    <row r="5966" spans="2:30" ht="15" customHeight="1" x14ac:dyDescent="0.45">
      <c r="B5966" t="s">
        <v>419</v>
      </c>
      <c r="C5966" t="s">
        <v>192</v>
      </c>
      <c r="D5966" t="s">
        <v>2656</v>
      </c>
      <c r="E5966" t="s">
        <v>2657</v>
      </c>
      <c r="F5966" t="s">
        <v>7897</v>
      </c>
      <c r="G5966" t="s">
        <v>422</v>
      </c>
      <c r="H5966" t="s">
        <v>2633</v>
      </c>
      <c r="I5966" t="s">
        <v>2652</v>
      </c>
      <c r="K5966" t="e">
        <f>#N/A</f>
        <v>#N/A</v>
      </c>
      <c r="L5966" t="e">
        <f>#N/A</f>
        <v>#N/A</v>
      </c>
      <c r="M5966" t="e">
        <f>#N/A</f>
        <v>#N/A</v>
      </c>
      <c r="N5966" t="e">
        <f>#N/A</f>
        <v>#N/A</v>
      </c>
      <c r="O5966" t="e">
        <f>#N/A</f>
        <v>#N/A</v>
      </c>
      <c r="P5966" t="e">
        <f>#N/A</f>
        <v>#N/A</v>
      </c>
      <c r="Q5966" t="e">
        <f>#N/A</f>
        <v>#N/A</v>
      </c>
      <c r="R5966" t="e">
        <f>#N/A</f>
        <v>#N/A</v>
      </c>
      <c r="S5966" t="e">
        <f>#N/A</f>
        <v>#N/A</v>
      </c>
      <c r="T5966" t="e">
        <f>#N/A</f>
        <v>#N/A</v>
      </c>
      <c r="U5966" t="e">
        <f>#N/A</f>
        <v>#N/A</v>
      </c>
      <c r="V5966" t="e">
        <f>#N/A</f>
        <v>#N/A</v>
      </c>
      <c r="W5966" t="e">
        <f>#N/A</f>
        <v>#N/A</v>
      </c>
      <c r="X5966" t="e">
        <f>#N/A</f>
        <v>#N/A</v>
      </c>
      <c r="Y5966" t="e">
        <f>#N/A</f>
        <v>#N/A</v>
      </c>
      <c r="Z5966" t="e">
        <f>#N/A</f>
        <v>#N/A</v>
      </c>
      <c r="AA5966" t="e">
        <f>#N/A</f>
        <v>#N/A</v>
      </c>
      <c r="AB5966" t="e">
        <f>#N/A</f>
        <v>#N/A</v>
      </c>
      <c r="AC5966" t="e">
        <f>#N/A</f>
        <v>#N/A</v>
      </c>
      <c r="AD5966" t="e">
        <f>#N/A</f>
        <v>#N/A</v>
      </c>
    </row>
    <row r="5967" spans="2:30" ht="15" customHeight="1" x14ac:dyDescent="0.45">
      <c r="B5967" t="s">
        <v>419</v>
      </c>
      <c r="C5967" t="s">
        <v>192</v>
      </c>
      <c r="D5967" t="s">
        <v>2659</v>
      </c>
      <c r="E5967" t="s">
        <v>2660</v>
      </c>
      <c r="F5967" t="s">
        <v>7898</v>
      </c>
      <c r="G5967" t="s">
        <v>422</v>
      </c>
      <c r="H5967" t="s">
        <v>2633</v>
      </c>
      <c r="I5967" t="s">
        <v>2652</v>
      </c>
      <c r="K5967" t="e">
        <f>#N/A</f>
        <v>#N/A</v>
      </c>
      <c r="L5967" t="e">
        <f>#N/A</f>
        <v>#N/A</v>
      </c>
      <c r="M5967" t="e">
        <f>#N/A</f>
        <v>#N/A</v>
      </c>
      <c r="N5967" t="e">
        <f>#N/A</f>
        <v>#N/A</v>
      </c>
      <c r="O5967" t="e">
        <f>#N/A</f>
        <v>#N/A</v>
      </c>
      <c r="P5967" t="e">
        <f>#N/A</f>
        <v>#N/A</v>
      </c>
      <c r="Q5967" t="e">
        <f>#N/A</f>
        <v>#N/A</v>
      </c>
      <c r="R5967" t="e">
        <f>#N/A</f>
        <v>#N/A</v>
      </c>
      <c r="S5967" t="e">
        <f>#N/A</f>
        <v>#N/A</v>
      </c>
      <c r="T5967" t="e">
        <f>#N/A</f>
        <v>#N/A</v>
      </c>
      <c r="U5967" t="e">
        <f>#N/A</f>
        <v>#N/A</v>
      </c>
      <c r="V5967" t="e">
        <f>#N/A</f>
        <v>#N/A</v>
      </c>
      <c r="W5967" t="e">
        <f>#N/A</f>
        <v>#N/A</v>
      </c>
      <c r="X5967" t="e">
        <f>#N/A</f>
        <v>#N/A</v>
      </c>
      <c r="Y5967" t="e">
        <f>#N/A</f>
        <v>#N/A</v>
      </c>
      <c r="Z5967" t="e">
        <f>#N/A</f>
        <v>#N/A</v>
      </c>
      <c r="AA5967" t="e">
        <f>#N/A</f>
        <v>#N/A</v>
      </c>
      <c r="AB5967" t="e">
        <f>#N/A</f>
        <v>#N/A</v>
      </c>
      <c r="AC5967" t="e">
        <f>#N/A</f>
        <v>#N/A</v>
      </c>
      <c r="AD5967" t="e">
        <f>#N/A</f>
        <v>#N/A</v>
      </c>
    </row>
    <row r="5968" spans="2:30" ht="15" customHeight="1" x14ac:dyDescent="0.45">
      <c r="B5968" t="s">
        <v>419</v>
      </c>
      <c r="C5968" t="s">
        <v>192</v>
      </c>
      <c r="D5968" t="s">
        <v>2662</v>
      </c>
      <c r="E5968" t="s">
        <v>2663</v>
      </c>
      <c r="F5968" t="s">
        <v>7899</v>
      </c>
      <c r="G5968" t="s">
        <v>2541</v>
      </c>
      <c r="H5968" t="s">
        <v>2665</v>
      </c>
      <c r="I5968" t="s">
        <v>2666</v>
      </c>
      <c r="K5968">
        <v>0</v>
      </c>
      <c r="L5968">
        <v>0</v>
      </c>
      <c r="M5968">
        <v>0</v>
      </c>
      <c r="N5968">
        <v>0</v>
      </c>
      <c r="O5968">
        <v>0</v>
      </c>
      <c r="P5968">
        <v>0.13800000000000001</v>
      </c>
      <c r="Q5968">
        <v>0.14499999999999999</v>
      </c>
      <c r="R5968">
        <v>0.115</v>
      </c>
      <c r="S5968">
        <v>0.121</v>
      </c>
      <c r="T5968">
        <v>0.128</v>
      </c>
      <c r="U5968">
        <v>0.13400000000000001</v>
      </c>
      <c r="V5968">
        <v>0.14099999999999999</v>
      </c>
      <c r="W5968">
        <v>0.14699999999999999</v>
      </c>
      <c r="X5968">
        <v>0.154</v>
      </c>
      <c r="Y5968">
        <v>0.16</v>
      </c>
      <c r="Z5968">
        <v>0.16500000000000001</v>
      </c>
      <c r="AA5968">
        <v>0.17100000000000001</v>
      </c>
      <c r="AB5968">
        <v>0.17699999999999999</v>
      </c>
      <c r="AC5968">
        <v>0.182</v>
      </c>
      <c r="AD5968">
        <v>0</v>
      </c>
    </row>
    <row r="5969" spans="2:30" ht="15" customHeight="1" x14ac:dyDescent="0.45">
      <c r="B5969" t="s">
        <v>419</v>
      </c>
      <c r="C5969" t="s">
        <v>192</v>
      </c>
      <c r="D5969" t="s">
        <v>2667</v>
      </c>
      <c r="E5969" t="s">
        <v>2668</v>
      </c>
      <c r="F5969" t="s">
        <v>7900</v>
      </c>
      <c r="G5969" t="s">
        <v>2541</v>
      </c>
      <c r="H5969" t="s">
        <v>2665</v>
      </c>
      <c r="I5969" t="s">
        <v>2666</v>
      </c>
      <c r="K5969">
        <v>0</v>
      </c>
      <c r="L5969">
        <v>0</v>
      </c>
      <c r="M5969">
        <v>0</v>
      </c>
      <c r="N5969">
        <v>0</v>
      </c>
      <c r="O5969">
        <v>0</v>
      </c>
      <c r="P5969">
        <v>2.1999999999999999E-2</v>
      </c>
      <c r="Q5969">
        <v>2.3E-2</v>
      </c>
      <c r="R5969">
        <v>1.9E-2</v>
      </c>
      <c r="S5969">
        <v>0.02</v>
      </c>
      <c r="T5969">
        <v>2.1000000000000001E-2</v>
      </c>
      <c r="U5969">
        <v>2.1999999999999999E-2</v>
      </c>
      <c r="V5969">
        <v>2.3E-2</v>
      </c>
      <c r="W5969">
        <v>2.4E-2</v>
      </c>
      <c r="X5969">
        <v>2.5000000000000001E-2</v>
      </c>
      <c r="Y5969">
        <v>2.5999999999999999E-2</v>
      </c>
      <c r="Z5969">
        <v>2.7E-2</v>
      </c>
      <c r="AA5969">
        <v>2.8000000000000001E-2</v>
      </c>
      <c r="AB5969">
        <v>2.8000000000000001E-2</v>
      </c>
      <c r="AC5969">
        <v>2.9000000000000001E-2</v>
      </c>
      <c r="AD5969">
        <v>0</v>
      </c>
    </row>
    <row r="5970" spans="2:30" ht="15" customHeight="1" x14ac:dyDescent="0.45">
      <c r="B5970" t="s">
        <v>419</v>
      </c>
      <c r="C5970" t="s">
        <v>192</v>
      </c>
      <c r="D5970" t="s">
        <v>2670</v>
      </c>
      <c r="E5970" t="s">
        <v>2671</v>
      </c>
      <c r="F5970" t="s">
        <v>7901</v>
      </c>
      <c r="G5970" t="s">
        <v>2541</v>
      </c>
      <c r="H5970" t="s">
        <v>2665</v>
      </c>
      <c r="I5970" t="s">
        <v>2666</v>
      </c>
      <c r="K5970">
        <v>0</v>
      </c>
      <c r="L5970">
        <v>0</v>
      </c>
      <c r="M5970">
        <v>0</v>
      </c>
      <c r="N5970">
        <v>0</v>
      </c>
      <c r="O5970">
        <v>0</v>
      </c>
      <c r="P5970">
        <v>0.20200000000000001</v>
      </c>
      <c r="Q5970">
        <v>0.21299999999999999</v>
      </c>
      <c r="R5970">
        <v>0.16900000000000001</v>
      </c>
      <c r="S5970">
        <v>0.17799999999999999</v>
      </c>
      <c r="T5970">
        <v>0.188</v>
      </c>
      <c r="U5970">
        <v>0.19700000000000001</v>
      </c>
      <c r="V5970">
        <v>0.20699999999999999</v>
      </c>
      <c r="W5970">
        <v>0.216</v>
      </c>
      <c r="X5970">
        <v>0.22500000000000001</v>
      </c>
      <c r="Y5970">
        <v>0.23400000000000001</v>
      </c>
      <c r="Z5970">
        <v>0.24299999999999999</v>
      </c>
      <c r="AA5970">
        <v>0.251</v>
      </c>
      <c r="AB5970">
        <v>0.25900000000000001</v>
      </c>
      <c r="AC5970">
        <v>0.26700000000000002</v>
      </c>
      <c r="AD5970">
        <v>0</v>
      </c>
    </row>
    <row r="5971" spans="2:30" ht="15" customHeight="1" x14ac:dyDescent="0.45">
      <c r="B5971" t="s">
        <v>419</v>
      </c>
      <c r="C5971" t="s">
        <v>192</v>
      </c>
      <c r="D5971" t="s">
        <v>2673</v>
      </c>
      <c r="E5971" t="s">
        <v>2674</v>
      </c>
      <c r="F5971" t="s">
        <v>7902</v>
      </c>
      <c r="G5971" t="s">
        <v>2541</v>
      </c>
      <c r="H5971" t="s">
        <v>2665</v>
      </c>
      <c r="I5971" t="s">
        <v>2666</v>
      </c>
      <c r="K5971">
        <v>0</v>
      </c>
      <c r="L5971">
        <v>0</v>
      </c>
      <c r="M5971">
        <v>0</v>
      </c>
      <c r="N5971">
        <v>0</v>
      </c>
      <c r="O5971">
        <v>0</v>
      </c>
      <c r="P5971">
        <v>8.0000000000000002E-3</v>
      </c>
      <c r="Q5971">
        <v>8.0000000000000002E-3</v>
      </c>
      <c r="R5971">
        <v>7.0000000000000001E-3</v>
      </c>
      <c r="S5971">
        <v>7.0000000000000001E-3</v>
      </c>
      <c r="T5971">
        <v>7.0000000000000001E-3</v>
      </c>
      <c r="U5971">
        <v>8.0000000000000002E-3</v>
      </c>
      <c r="V5971">
        <v>8.0000000000000002E-3</v>
      </c>
      <c r="W5971">
        <v>8.0000000000000002E-3</v>
      </c>
      <c r="X5971">
        <v>8.9999999999999993E-3</v>
      </c>
      <c r="Y5971">
        <v>8.9999999999999993E-3</v>
      </c>
      <c r="Z5971">
        <v>8.9999999999999993E-3</v>
      </c>
      <c r="AA5971">
        <v>0.01</v>
      </c>
      <c r="AB5971">
        <v>0.01</v>
      </c>
      <c r="AC5971">
        <v>0.01</v>
      </c>
      <c r="AD5971">
        <v>0</v>
      </c>
    </row>
    <row r="5972" spans="2:30" ht="15" customHeight="1" x14ac:dyDescent="0.45">
      <c r="B5972" t="s">
        <v>419</v>
      </c>
      <c r="C5972" t="s">
        <v>192</v>
      </c>
      <c r="D5972" t="s">
        <v>2676</v>
      </c>
      <c r="E5972" t="s">
        <v>2677</v>
      </c>
      <c r="F5972" t="s">
        <v>7903</v>
      </c>
      <c r="G5972" t="s">
        <v>2541</v>
      </c>
      <c r="H5972" t="s">
        <v>2679</v>
      </c>
      <c r="I5972" t="s">
        <v>2680</v>
      </c>
      <c r="J5972">
        <v>1</v>
      </c>
      <c r="K5972">
        <v>4.2999999999999997E-2</v>
      </c>
      <c r="L5972">
        <v>4.36E-2</v>
      </c>
      <c r="M5972">
        <v>4.4400000000000002E-2</v>
      </c>
      <c r="N5972">
        <v>4.48E-2</v>
      </c>
      <c r="O5972">
        <v>4.53E-2</v>
      </c>
      <c r="P5972">
        <v>4.58E-2</v>
      </c>
      <c r="Q5972">
        <v>4.6199999999999998E-2</v>
      </c>
      <c r="R5972">
        <v>4.6699999999999998E-2</v>
      </c>
      <c r="S5972">
        <v>4.7E-2</v>
      </c>
      <c r="T5972">
        <v>4.7399999999999998E-2</v>
      </c>
      <c r="U5972">
        <v>4.7699999999999999E-2</v>
      </c>
      <c r="V5972">
        <v>4.8099999999999997E-2</v>
      </c>
      <c r="W5972">
        <v>4.8399999999999999E-2</v>
      </c>
      <c r="X5972">
        <v>4.87E-2</v>
      </c>
      <c r="Y5972">
        <v>4.9000000000000002E-2</v>
      </c>
      <c r="Z5972">
        <v>4.9200000000000001E-2</v>
      </c>
      <c r="AA5972">
        <v>4.9500000000000002E-2</v>
      </c>
      <c r="AB5972">
        <v>4.9700000000000001E-2</v>
      </c>
      <c r="AC5972">
        <v>0.05</v>
      </c>
      <c r="AD5972">
        <v>0</v>
      </c>
    </row>
    <row r="5973" spans="2:30" ht="15" customHeight="1" x14ac:dyDescent="0.45">
      <c r="B5973" t="s">
        <v>419</v>
      </c>
      <c r="C5973" t="s">
        <v>192</v>
      </c>
      <c r="D5973" t="s">
        <v>2681</v>
      </c>
      <c r="E5973" t="s">
        <v>2682</v>
      </c>
      <c r="F5973" t="s">
        <v>7904</v>
      </c>
      <c r="G5973" t="s">
        <v>2541</v>
      </c>
      <c r="H5973" t="s">
        <v>2679</v>
      </c>
      <c r="I5973" t="s">
        <v>2680</v>
      </c>
      <c r="J5973">
        <v>1</v>
      </c>
      <c r="K5973">
        <v>2.7099999999999999E-2</v>
      </c>
      <c r="L5973">
        <v>2.75E-2</v>
      </c>
      <c r="M5973">
        <v>2.81E-2</v>
      </c>
      <c r="N5973">
        <v>2.8299999999999999E-2</v>
      </c>
      <c r="O5973">
        <v>2.87E-2</v>
      </c>
      <c r="P5973">
        <v>2.9000000000000001E-2</v>
      </c>
      <c r="Q5973">
        <v>2.93E-2</v>
      </c>
      <c r="R5973">
        <v>2.9600000000000001E-2</v>
      </c>
      <c r="S5973">
        <v>2.9899999999999999E-2</v>
      </c>
      <c r="T5973">
        <v>3.0200000000000001E-2</v>
      </c>
      <c r="U5973">
        <v>3.04E-2</v>
      </c>
      <c r="V5973">
        <v>3.0700000000000002E-2</v>
      </c>
      <c r="W5973">
        <v>3.09E-2</v>
      </c>
      <c r="X5973">
        <v>3.1099999999999999E-2</v>
      </c>
      <c r="Y5973">
        <v>3.1300000000000001E-2</v>
      </c>
      <c r="Z5973">
        <v>3.1600000000000003E-2</v>
      </c>
      <c r="AA5973">
        <v>3.1800000000000002E-2</v>
      </c>
      <c r="AB5973">
        <v>3.2000000000000001E-2</v>
      </c>
      <c r="AC5973">
        <v>3.2000000000000001E-2</v>
      </c>
      <c r="AD5973">
        <v>0</v>
      </c>
    </row>
    <row r="5974" spans="2:30" ht="15" customHeight="1" x14ac:dyDescent="0.45">
      <c r="B5974" t="s">
        <v>419</v>
      </c>
      <c r="C5974" t="s">
        <v>192</v>
      </c>
      <c r="D5974" t="s">
        <v>2684</v>
      </c>
      <c r="E5974" t="s">
        <v>2685</v>
      </c>
      <c r="F5974" t="s">
        <v>7905</v>
      </c>
      <c r="G5974" t="s">
        <v>2541</v>
      </c>
      <c r="H5974" t="s">
        <v>2679</v>
      </c>
      <c r="I5974" t="s">
        <v>2680</v>
      </c>
      <c r="J5974">
        <v>1</v>
      </c>
      <c r="K5974">
        <v>0.78849999999999998</v>
      </c>
      <c r="L5974">
        <v>0.79659999999999997</v>
      </c>
      <c r="M5974">
        <v>0.80979999999999996</v>
      </c>
      <c r="N5974">
        <v>0.8135</v>
      </c>
      <c r="O5974">
        <v>0.82020000000000004</v>
      </c>
      <c r="P5974">
        <v>0.82640000000000002</v>
      </c>
      <c r="Q5974">
        <v>0.83250000000000002</v>
      </c>
      <c r="R5974">
        <v>0.83720000000000006</v>
      </c>
      <c r="S5974">
        <v>0.84119999999999995</v>
      </c>
      <c r="T5974">
        <v>0.8448</v>
      </c>
      <c r="U5974">
        <v>0.84799999999999998</v>
      </c>
      <c r="V5974">
        <v>0.85089999999999999</v>
      </c>
      <c r="W5974">
        <v>0.85350000000000004</v>
      </c>
      <c r="X5974">
        <v>0.85580000000000001</v>
      </c>
      <c r="Y5974">
        <v>0.8579</v>
      </c>
      <c r="Z5974">
        <v>0.85970000000000002</v>
      </c>
      <c r="AA5974">
        <v>0.86119999999999997</v>
      </c>
      <c r="AB5974">
        <v>0.86229999999999996</v>
      </c>
      <c r="AC5974">
        <v>0.86319999999999997</v>
      </c>
      <c r="AD5974">
        <v>0</v>
      </c>
    </row>
    <row r="5975" spans="2:30" ht="15" customHeight="1" x14ac:dyDescent="0.45">
      <c r="B5975" t="s">
        <v>419</v>
      </c>
      <c r="C5975" t="s">
        <v>192</v>
      </c>
      <c r="D5975" t="s">
        <v>2687</v>
      </c>
      <c r="E5975" t="s">
        <v>2688</v>
      </c>
      <c r="F5975" t="s">
        <v>7906</v>
      </c>
      <c r="G5975" t="s">
        <v>2541</v>
      </c>
      <c r="H5975" t="s">
        <v>2679</v>
      </c>
      <c r="I5975" t="s">
        <v>2680</v>
      </c>
      <c r="J5975">
        <v>1</v>
      </c>
      <c r="K5975">
        <v>7.6799999999999993E-2</v>
      </c>
      <c r="L5975">
        <v>7.7299999999999994E-2</v>
      </c>
      <c r="M5975">
        <v>7.8299999999999995E-2</v>
      </c>
      <c r="N5975">
        <v>7.8299999999999995E-2</v>
      </c>
      <c r="O5975">
        <v>7.8600000000000003E-2</v>
      </c>
      <c r="P5975">
        <v>7.8899999999999998E-2</v>
      </c>
      <c r="Q5975">
        <v>7.9100000000000004E-2</v>
      </c>
      <c r="R5975">
        <v>7.9200000000000007E-2</v>
      </c>
      <c r="S5975">
        <v>7.9200000000000007E-2</v>
      </c>
      <c r="T5975">
        <v>7.9200000000000007E-2</v>
      </c>
      <c r="U5975">
        <v>7.9100000000000004E-2</v>
      </c>
      <c r="V5975">
        <v>7.9000000000000001E-2</v>
      </c>
      <c r="W5975">
        <v>7.8799999999999995E-2</v>
      </c>
      <c r="X5975">
        <v>7.8700000000000006E-2</v>
      </c>
      <c r="Y5975">
        <v>7.85E-2</v>
      </c>
      <c r="Z5975">
        <v>7.8200000000000006E-2</v>
      </c>
      <c r="AA5975">
        <v>7.7899999999999997E-2</v>
      </c>
      <c r="AB5975">
        <v>7.7600000000000002E-2</v>
      </c>
      <c r="AC5975">
        <v>7.7700000000000005E-2</v>
      </c>
      <c r="AD5975">
        <v>0</v>
      </c>
    </row>
    <row r="5976" spans="2:30" ht="15" customHeight="1" x14ac:dyDescent="0.45">
      <c r="B5976" t="s">
        <v>419</v>
      </c>
      <c r="C5976" t="s">
        <v>192</v>
      </c>
      <c r="D5976" t="s">
        <v>2690</v>
      </c>
      <c r="E5976" t="s">
        <v>2691</v>
      </c>
      <c r="F5976" t="s">
        <v>7907</v>
      </c>
      <c r="G5976" t="s">
        <v>2541</v>
      </c>
      <c r="H5976" t="s">
        <v>2679</v>
      </c>
      <c r="I5976" t="s">
        <v>2680</v>
      </c>
      <c r="J5976">
        <v>1</v>
      </c>
      <c r="K5976">
        <v>0.25600000000000001</v>
      </c>
      <c r="L5976">
        <v>0.26019999999999999</v>
      </c>
      <c r="M5976">
        <v>0.26619999999999999</v>
      </c>
      <c r="N5976">
        <v>0.26910000000000001</v>
      </c>
      <c r="O5976">
        <v>0.27300000000000002</v>
      </c>
      <c r="P5976">
        <v>0.27679999999999999</v>
      </c>
      <c r="Q5976">
        <v>0.28060000000000002</v>
      </c>
      <c r="R5976">
        <v>0.28399999999999997</v>
      </c>
      <c r="S5976">
        <v>0.28720000000000001</v>
      </c>
      <c r="T5976">
        <v>0.2903</v>
      </c>
      <c r="U5976">
        <v>0.29330000000000001</v>
      </c>
      <c r="V5976">
        <v>0.29620000000000002</v>
      </c>
      <c r="W5976">
        <v>0.29909999999999998</v>
      </c>
      <c r="X5976">
        <v>0.3019</v>
      </c>
      <c r="Y5976">
        <v>0.30470000000000003</v>
      </c>
      <c r="Z5976">
        <v>0.30740000000000001</v>
      </c>
      <c r="AA5976">
        <v>0.31</v>
      </c>
      <c r="AB5976">
        <v>0.31259999999999999</v>
      </c>
      <c r="AC5976">
        <v>0.31630000000000003</v>
      </c>
      <c r="AD5976">
        <v>0</v>
      </c>
    </row>
    <row r="5977" spans="2:30" ht="15" customHeight="1" x14ac:dyDescent="0.45">
      <c r="B5977" t="s">
        <v>419</v>
      </c>
      <c r="C5977" t="s">
        <v>192</v>
      </c>
      <c r="D5977" t="s">
        <v>2693</v>
      </c>
      <c r="E5977" t="s">
        <v>2694</v>
      </c>
      <c r="F5977" t="s">
        <v>7908</v>
      </c>
      <c r="G5977" t="s">
        <v>2541</v>
      </c>
      <c r="H5977" t="s">
        <v>2679</v>
      </c>
      <c r="I5977" t="s">
        <v>2680</v>
      </c>
      <c r="J5977">
        <v>1</v>
      </c>
      <c r="K5977">
        <v>5.3699999999999998E-2</v>
      </c>
      <c r="L5977">
        <v>5.4300000000000001E-2</v>
      </c>
      <c r="M5977">
        <v>5.5300000000000002E-2</v>
      </c>
      <c r="N5977">
        <v>5.5599999999999997E-2</v>
      </c>
      <c r="O5977">
        <v>5.62E-2</v>
      </c>
      <c r="P5977">
        <v>5.67E-2</v>
      </c>
      <c r="Q5977">
        <v>5.7200000000000001E-2</v>
      </c>
      <c r="R5977">
        <v>5.7599999999999998E-2</v>
      </c>
      <c r="S5977">
        <v>5.8000000000000003E-2</v>
      </c>
      <c r="T5977">
        <v>5.8400000000000001E-2</v>
      </c>
      <c r="U5977">
        <v>5.8700000000000002E-2</v>
      </c>
      <c r="V5977">
        <v>5.8999999999999997E-2</v>
      </c>
      <c r="W5977">
        <v>5.9299999999999999E-2</v>
      </c>
      <c r="X5977">
        <v>5.96E-2</v>
      </c>
      <c r="Y5977">
        <v>5.9799999999999999E-2</v>
      </c>
      <c r="Z5977">
        <v>6.0100000000000001E-2</v>
      </c>
      <c r="AA5977">
        <v>6.0299999999999999E-2</v>
      </c>
      <c r="AB5977">
        <v>6.0499999999999998E-2</v>
      </c>
      <c r="AC5977">
        <v>6.0699999999999997E-2</v>
      </c>
      <c r="AD5977">
        <v>0</v>
      </c>
    </row>
    <row r="5978" spans="2:30" ht="15" customHeight="1" x14ac:dyDescent="0.45">
      <c r="B5978" t="s">
        <v>419</v>
      </c>
      <c r="C5978" t="s">
        <v>192</v>
      </c>
      <c r="D5978" t="s">
        <v>2696</v>
      </c>
      <c r="E5978" t="s">
        <v>2697</v>
      </c>
      <c r="F5978" t="s">
        <v>7909</v>
      </c>
      <c r="G5978" t="s">
        <v>2541</v>
      </c>
      <c r="H5978" t="s">
        <v>2679</v>
      </c>
      <c r="I5978" t="s">
        <v>2680</v>
      </c>
      <c r="J5978">
        <v>1</v>
      </c>
      <c r="K5978">
        <v>0.53769999999999996</v>
      </c>
      <c r="L5978">
        <v>0.54359999999999997</v>
      </c>
      <c r="M5978">
        <v>0.55289999999999995</v>
      </c>
      <c r="N5978">
        <v>0.55579999999999996</v>
      </c>
      <c r="O5978">
        <v>0.56069999999999998</v>
      </c>
      <c r="P5978">
        <v>0.56540000000000001</v>
      </c>
      <c r="Q5978">
        <v>0.56979999999999997</v>
      </c>
      <c r="R5978">
        <v>0.57340000000000002</v>
      </c>
      <c r="S5978">
        <v>0.5766</v>
      </c>
      <c r="T5978">
        <v>0.57940000000000003</v>
      </c>
      <c r="U5978">
        <v>0.58199999999999996</v>
      </c>
      <c r="V5978">
        <v>0.58440000000000003</v>
      </c>
      <c r="W5978">
        <v>0.58660000000000001</v>
      </c>
      <c r="X5978">
        <v>0.58860000000000001</v>
      </c>
      <c r="Y5978">
        <v>0.59050000000000002</v>
      </c>
      <c r="Z5978">
        <v>0.59209999999999996</v>
      </c>
      <c r="AA5978">
        <v>0.59360000000000002</v>
      </c>
      <c r="AB5978">
        <v>0.5948</v>
      </c>
      <c r="AC5978">
        <v>0.5958</v>
      </c>
      <c r="AD5978">
        <v>0</v>
      </c>
    </row>
    <row r="5979" spans="2:30" ht="15" customHeight="1" x14ac:dyDescent="0.45">
      <c r="B5979" t="s">
        <v>419</v>
      </c>
      <c r="C5979" t="s">
        <v>192</v>
      </c>
      <c r="D5979" t="s">
        <v>2699</v>
      </c>
      <c r="E5979" t="s">
        <v>2700</v>
      </c>
      <c r="F5979" t="s">
        <v>7910</v>
      </c>
      <c r="G5979" t="s">
        <v>2541</v>
      </c>
      <c r="H5979" t="s">
        <v>2679</v>
      </c>
      <c r="I5979" t="s">
        <v>2680</v>
      </c>
      <c r="J5979">
        <v>1</v>
      </c>
      <c r="K5979">
        <v>6.4999999999999997E-3</v>
      </c>
      <c r="L5979">
        <v>6.6E-3</v>
      </c>
      <c r="M5979">
        <v>6.7999999999999996E-3</v>
      </c>
      <c r="N5979">
        <v>6.7999999999999996E-3</v>
      </c>
      <c r="O5979">
        <v>6.8999999999999999E-3</v>
      </c>
      <c r="P5979">
        <v>7.0000000000000001E-3</v>
      </c>
      <c r="Q5979">
        <v>7.1000000000000004E-3</v>
      </c>
      <c r="R5979">
        <v>7.1999999999999998E-3</v>
      </c>
      <c r="S5979">
        <v>7.3000000000000001E-3</v>
      </c>
      <c r="T5979">
        <v>7.4000000000000003E-3</v>
      </c>
      <c r="U5979">
        <v>7.4999999999999997E-3</v>
      </c>
      <c r="V5979">
        <v>7.4999999999999997E-3</v>
      </c>
      <c r="W5979">
        <v>7.6E-3</v>
      </c>
      <c r="X5979">
        <v>7.7000000000000002E-3</v>
      </c>
      <c r="Y5979">
        <v>7.7999999999999996E-3</v>
      </c>
      <c r="Z5979">
        <v>7.7999999999999996E-3</v>
      </c>
      <c r="AA5979">
        <v>7.9000000000000008E-3</v>
      </c>
      <c r="AB5979">
        <v>8.0000000000000002E-3</v>
      </c>
      <c r="AC5979">
        <v>8.0000000000000002E-3</v>
      </c>
      <c r="AD5979">
        <v>0</v>
      </c>
    </row>
    <row r="5980" spans="2:30" ht="15" customHeight="1" x14ac:dyDescent="0.45">
      <c r="B5980" t="s">
        <v>419</v>
      </c>
      <c r="C5980" t="s">
        <v>192</v>
      </c>
      <c r="D5980" t="s">
        <v>2702</v>
      </c>
      <c r="E5980" t="s">
        <v>2703</v>
      </c>
      <c r="F5980" t="s">
        <v>7911</v>
      </c>
      <c r="G5980" t="s">
        <v>2541</v>
      </c>
      <c r="H5980" t="s">
        <v>2679</v>
      </c>
      <c r="I5980" t="s">
        <v>2680</v>
      </c>
      <c r="J5980">
        <v>1</v>
      </c>
      <c r="K5980">
        <v>1.1000000000000001E-3</v>
      </c>
      <c r="L5980">
        <v>1.1000000000000001E-3</v>
      </c>
      <c r="M5980">
        <v>1.1999999999999999E-3</v>
      </c>
      <c r="N5980">
        <v>1.1999999999999999E-3</v>
      </c>
      <c r="O5980">
        <v>1.1999999999999999E-3</v>
      </c>
      <c r="P5980">
        <v>1.1999999999999999E-3</v>
      </c>
      <c r="Q5980">
        <v>1.1999999999999999E-3</v>
      </c>
      <c r="R5980">
        <v>1.1999999999999999E-3</v>
      </c>
      <c r="S5980">
        <v>1.2999999999999999E-3</v>
      </c>
      <c r="T5980">
        <v>1.2999999999999999E-3</v>
      </c>
      <c r="U5980">
        <v>1.2999999999999999E-3</v>
      </c>
      <c r="V5980">
        <v>1.2999999999999999E-3</v>
      </c>
      <c r="W5980">
        <v>1.2999999999999999E-3</v>
      </c>
      <c r="X5980">
        <v>1.2999999999999999E-3</v>
      </c>
      <c r="Y5980">
        <v>1.2999999999999999E-3</v>
      </c>
      <c r="Z5980">
        <v>1.2999999999999999E-3</v>
      </c>
      <c r="AA5980">
        <v>1.4E-3</v>
      </c>
      <c r="AB5980">
        <v>1.4E-3</v>
      </c>
      <c r="AC5980">
        <v>1.4E-3</v>
      </c>
      <c r="AD5980">
        <v>0</v>
      </c>
    </row>
    <row r="5981" spans="2:30" ht="15" customHeight="1" x14ac:dyDescent="0.45">
      <c r="B5981" t="s">
        <v>419</v>
      </c>
      <c r="C5981" t="s">
        <v>192</v>
      </c>
      <c r="D5981" t="s">
        <v>2705</v>
      </c>
      <c r="E5981" t="s">
        <v>2706</v>
      </c>
      <c r="F5981" t="s">
        <v>7912</v>
      </c>
      <c r="G5981" t="s">
        <v>2541</v>
      </c>
      <c r="H5981" t="s">
        <v>2708</v>
      </c>
      <c r="I5981" t="s">
        <v>2709</v>
      </c>
      <c r="J5981">
        <v>1</v>
      </c>
      <c r="K5981">
        <v>0</v>
      </c>
      <c r="L5981">
        <v>0</v>
      </c>
      <c r="M5981">
        <v>0</v>
      </c>
      <c r="N5981">
        <v>0</v>
      </c>
      <c r="O5981">
        <v>0</v>
      </c>
      <c r="P5981">
        <v>0</v>
      </c>
      <c r="Q5981">
        <v>0</v>
      </c>
      <c r="R5981">
        <v>0</v>
      </c>
      <c r="S5981">
        <v>0</v>
      </c>
      <c r="T5981">
        <v>0</v>
      </c>
      <c r="U5981">
        <v>0</v>
      </c>
      <c r="V5981">
        <v>0</v>
      </c>
      <c r="W5981">
        <v>0</v>
      </c>
      <c r="X5981">
        <v>0</v>
      </c>
      <c r="Y5981">
        <v>0</v>
      </c>
      <c r="Z5981">
        <v>0</v>
      </c>
      <c r="AA5981">
        <v>0</v>
      </c>
      <c r="AB5981">
        <v>0</v>
      </c>
      <c r="AC5981">
        <v>0</v>
      </c>
      <c r="AD5981">
        <v>0</v>
      </c>
    </row>
    <row r="5982" spans="2:30" ht="15" customHeight="1" x14ac:dyDescent="0.45">
      <c r="B5982" t="s">
        <v>419</v>
      </c>
      <c r="C5982" t="s">
        <v>192</v>
      </c>
      <c r="D5982" t="s">
        <v>2710</v>
      </c>
      <c r="E5982" t="s">
        <v>2711</v>
      </c>
      <c r="F5982" t="s">
        <v>7913</v>
      </c>
      <c r="G5982" t="s">
        <v>2541</v>
      </c>
      <c r="H5982" t="s">
        <v>2708</v>
      </c>
      <c r="I5982" t="s">
        <v>2709</v>
      </c>
      <c r="J5982">
        <v>1</v>
      </c>
      <c r="K5982">
        <v>1.105</v>
      </c>
      <c r="L5982">
        <v>1.0489999999999999</v>
      </c>
      <c r="M5982">
        <v>1.2529999999999999</v>
      </c>
      <c r="N5982">
        <v>1.2749999999999999</v>
      </c>
      <c r="O5982">
        <v>1.234</v>
      </c>
      <c r="P5982">
        <v>1.216</v>
      </c>
      <c r="Q5982">
        <v>1.244</v>
      </c>
      <c r="R5982">
        <v>1.2769999999999999</v>
      </c>
      <c r="S5982">
        <v>1.3049999999999999</v>
      </c>
      <c r="T5982">
        <v>1.3340000000000001</v>
      </c>
      <c r="U5982">
        <v>1.3660000000000001</v>
      </c>
      <c r="V5982">
        <v>1.403</v>
      </c>
      <c r="W5982">
        <v>1.4450000000000001</v>
      </c>
      <c r="X5982">
        <v>1.494</v>
      </c>
      <c r="Y5982">
        <v>1.5509999999999999</v>
      </c>
      <c r="Z5982">
        <v>1.6160000000000001</v>
      </c>
      <c r="AA5982">
        <v>1.6930000000000001</v>
      </c>
      <c r="AB5982">
        <v>1.782</v>
      </c>
      <c r="AC5982">
        <v>1.8879999999999999</v>
      </c>
      <c r="AD5982">
        <v>0</v>
      </c>
    </row>
    <row r="5983" spans="2:30" ht="15" customHeight="1" x14ac:dyDescent="0.45">
      <c r="B5983" t="s">
        <v>419</v>
      </c>
      <c r="C5983" t="s">
        <v>192</v>
      </c>
      <c r="D5983" t="s">
        <v>2713</v>
      </c>
      <c r="E5983" t="s">
        <v>2714</v>
      </c>
      <c r="F5983" t="s">
        <v>7914</v>
      </c>
      <c r="G5983" t="s">
        <v>2541</v>
      </c>
      <c r="H5983" t="s">
        <v>2708</v>
      </c>
      <c r="I5983" t="s">
        <v>2709</v>
      </c>
      <c r="J5983">
        <v>1</v>
      </c>
      <c r="K5983">
        <v>5.9459999999999997</v>
      </c>
      <c r="L5983">
        <v>5.7510000000000003</v>
      </c>
      <c r="M5983">
        <v>5.5510000000000002</v>
      </c>
      <c r="N5983">
        <v>6.6689999999999996</v>
      </c>
      <c r="O5983">
        <v>6.4989999999999997</v>
      </c>
      <c r="P5983">
        <v>6.3129999999999997</v>
      </c>
      <c r="Q5983">
        <v>6.117</v>
      </c>
      <c r="R5983">
        <v>5.9340000000000002</v>
      </c>
      <c r="S5983">
        <v>5.76</v>
      </c>
      <c r="T5983">
        <v>5.593</v>
      </c>
      <c r="U5983">
        <v>5.4329999999999998</v>
      </c>
      <c r="V5983">
        <v>5.28</v>
      </c>
      <c r="W5983">
        <v>5.133</v>
      </c>
      <c r="X5983">
        <v>4.9950000000000001</v>
      </c>
      <c r="Y5983">
        <v>4.8639999999999999</v>
      </c>
      <c r="Z5983">
        <v>4.742</v>
      </c>
      <c r="AA5983">
        <v>4.6280000000000001</v>
      </c>
      <c r="AB5983">
        <v>4.5229999999999997</v>
      </c>
      <c r="AC5983">
        <v>4.4269999999999996</v>
      </c>
      <c r="AD5983">
        <v>0</v>
      </c>
    </row>
    <row r="5984" spans="2:30" ht="15" customHeight="1" x14ac:dyDescent="0.45">
      <c r="B5984" t="s">
        <v>419</v>
      </c>
      <c r="C5984" t="s">
        <v>192</v>
      </c>
      <c r="D5984" t="s">
        <v>2716</v>
      </c>
      <c r="E5984" t="s">
        <v>2717</v>
      </c>
      <c r="F5984" t="s">
        <v>7915</v>
      </c>
      <c r="G5984" t="s">
        <v>2541</v>
      </c>
      <c r="H5984" t="s">
        <v>2708</v>
      </c>
      <c r="I5984" t="s">
        <v>2709</v>
      </c>
      <c r="J5984">
        <v>1</v>
      </c>
      <c r="K5984">
        <v>3.573</v>
      </c>
      <c r="L5984">
        <v>3.4929999999999999</v>
      </c>
      <c r="M5984">
        <v>3.387</v>
      </c>
      <c r="N5984">
        <v>3.2360000000000002</v>
      </c>
      <c r="O5984">
        <v>3.4049999999999998</v>
      </c>
      <c r="P5984">
        <v>3.7240000000000002</v>
      </c>
      <c r="Q5984">
        <v>4.0709999999999997</v>
      </c>
      <c r="R5984">
        <v>4.4480000000000004</v>
      </c>
      <c r="S5984">
        <v>4.899</v>
      </c>
      <c r="T5984">
        <v>5.4349999999999996</v>
      </c>
      <c r="U5984">
        <v>6.0170000000000003</v>
      </c>
      <c r="V5984">
        <v>6.6420000000000003</v>
      </c>
      <c r="W5984">
        <v>7.3010000000000002</v>
      </c>
      <c r="X5984">
        <v>7.9950000000000001</v>
      </c>
      <c r="Y5984">
        <v>8.7210000000000001</v>
      </c>
      <c r="Z5984">
        <v>9.4830000000000005</v>
      </c>
      <c r="AA5984">
        <v>10.279</v>
      </c>
      <c r="AB5984">
        <v>11.112</v>
      </c>
      <c r="AC5984">
        <v>11.981999999999999</v>
      </c>
      <c r="AD5984">
        <v>0</v>
      </c>
    </row>
    <row r="5985" spans="2:30" ht="15" customHeight="1" x14ac:dyDescent="0.45">
      <c r="B5985" t="s">
        <v>419</v>
      </c>
      <c r="C5985" t="s">
        <v>192</v>
      </c>
      <c r="D5985" t="s">
        <v>2719</v>
      </c>
      <c r="E5985" t="s">
        <v>2720</v>
      </c>
      <c r="F5985" t="s">
        <v>7916</v>
      </c>
      <c r="G5985" t="s">
        <v>2541</v>
      </c>
      <c r="H5985" t="s">
        <v>2708</v>
      </c>
      <c r="I5985" t="s">
        <v>2709</v>
      </c>
      <c r="J5985">
        <v>1</v>
      </c>
      <c r="K5985">
        <v>2.496</v>
      </c>
      <c r="L5985">
        <v>1.958</v>
      </c>
      <c r="M5985">
        <v>2.1160000000000001</v>
      </c>
      <c r="N5985">
        <v>2.093</v>
      </c>
      <c r="O5985">
        <v>2.069</v>
      </c>
      <c r="P5985">
        <v>2.0459999999999998</v>
      </c>
      <c r="Q5985">
        <v>2.0230000000000001</v>
      </c>
      <c r="R5985">
        <v>2</v>
      </c>
      <c r="S5985">
        <v>1.978</v>
      </c>
      <c r="T5985">
        <v>1.9550000000000001</v>
      </c>
      <c r="U5985">
        <v>1.9330000000000001</v>
      </c>
      <c r="V5985">
        <v>1.91</v>
      </c>
      <c r="W5985">
        <v>1.8879999999999999</v>
      </c>
      <c r="X5985">
        <v>1.8660000000000001</v>
      </c>
      <c r="Y5985">
        <v>1.8440000000000001</v>
      </c>
      <c r="Z5985">
        <v>1.823</v>
      </c>
      <c r="AA5985">
        <v>1.8009999999999999</v>
      </c>
      <c r="AB5985">
        <v>1.7789999999999999</v>
      </c>
      <c r="AC5985">
        <v>1.758</v>
      </c>
      <c r="AD5985">
        <v>0</v>
      </c>
    </row>
    <row r="5986" spans="2:30" ht="15" customHeight="1" x14ac:dyDescent="0.45">
      <c r="B5986" t="s">
        <v>419</v>
      </c>
      <c r="C5986" t="s">
        <v>192</v>
      </c>
      <c r="D5986" t="s">
        <v>2722</v>
      </c>
      <c r="E5986" t="s">
        <v>2723</v>
      </c>
      <c r="F5986" t="s">
        <v>7917</v>
      </c>
      <c r="G5986" t="s">
        <v>2541</v>
      </c>
      <c r="H5986" t="s">
        <v>2708</v>
      </c>
      <c r="I5986" t="s">
        <v>2709</v>
      </c>
      <c r="J5986">
        <v>1</v>
      </c>
      <c r="K5986">
        <v>3.1419999999999999</v>
      </c>
      <c r="L5986">
        <v>3.0489999999999999</v>
      </c>
      <c r="M5986">
        <v>3.6619999999999999</v>
      </c>
      <c r="N5986">
        <v>4.6589999999999998</v>
      </c>
      <c r="O5986">
        <v>4.7670000000000003</v>
      </c>
      <c r="P5986">
        <v>4.8959999999999999</v>
      </c>
      <c r="Q5986">
        <v>5.0540000000000003</v>
      </c>
      <c r="R5986">
        <v>5.2030000000000003</v>
      </c>
      <c r="S5986">
        <v>5.3410000000000002</v>
      </c>
      <c r="T5986">
        <v>5.4790000000000001</v>
      </c>
      <c r="U5986">
        <v>5.6189999999999998</v>
      </c>
      <c r="V5986">
        <v>5.7590000000000003</v>
      </c>
      <c r="W5986">
        <v>5.9</v>
      </c>
      <c r="X5986">
        <v>6.0410000000000004</v>
      </c>
      <c r="Y5986">
        <v>6.1840000000000002</v>
      </c>
      <c r="Z5986">
        <v>6.3280000000000003</v>
      </c>
      <c r="AA5986">
        <v>6.4720000000000004</v>
      </c>
      <c r="AB5986">
        <v>6.6159999999999997</v>
      </c>
      <c r="AC5986">
        <v>6.7619999999999996</v>
      </c>
      <c r="AD5986">
        <v>0</v>
      </c>
    </row>
    <row r="5987" spans="2:30" ht="15" customHeight="1" x14ac:dyDescent="0.45">
      <c r="B5987" t="s">
        <v>419</v>
      </c>
      <c r="C5987" t="s">
        <v>192</v>
      </c>
      <c r="D5987" t="s">
        <v>2725</v>
      </c>
      <c r="E5987" t="s">
        <v>2726</v>
      </c>
      <c r="F5987" t="s">
        <v>7918</v>
      </c>
      <c r="G5987" t="s">
        <v>2541</v>
      </c>
      <c r="H5987" t="s">
        <v>2708</v>
      </c>
      <c r="I5987" t="s">
        <v>2709</v>
      </c>
      <c r="J5987">
        <v>1</v>
      </c>
      <c r="K5987">
        <v>3.0720000000000001</v>
      </c>
      <c r="L5987">
        <v>3.7370000000000001</v>
      </c>
      <c r="M5987">
        <v>4.6779999999999999</v>
      </c>
      <c r="N5987">
        <v>4.774</v>
      </c>
      <c r="O5987">
        <v>4.8680000000000003</v>
      </c>
      <c r="P5987">
        <v>4.9770000000000003</v>
      </c>
      <c r="Q5987">
        <v>5.1040000000000001</v>
      </c>
      <c r="R5987">
        <v>5.2249999999999996</v>
      </c>
      <c r="S5987">
        <v>5.3390000000000004</v>
      </c>
      <c r="T5987">
        <v>5.452</v>
      </c>
      <c r="U5987">
        <v>5.5670000000000002</v>
      </c>
      <c r="V5987">
        <v>5.6820000000000004</v>
      </c>
      <c r="W5987">
        <v>5.7969999999999997</v>
      </c>
      <c r="X5987">
        <v>5.9139999999999997</v>
      </c>
      <c r="Y5987">
        <v>6.0309999999999997</v>
      </c>
      <c r="Z5987">
        <v>6.1479999999999997</v>
      </c>
      <c r="AA5987">
        <v>6.266</v>
      </c>
      <c r="AB5987">
        <v>6.3849999999999998</v>
      </c>
      <c r="AC5987">
        <v>6.5039999999999996</v>
      </c>
      <c r="AD5987">
        <v>0</v>
      </c>
    </row>
    <row r="5988" spans="2:30" ht="15" customHeight="1" x14ac:dyDescent="0.45">
      <c r="B5988" t="s">
        <v>419</v>
      </c>
      <c r="C5988" t="s">
        <v>192</v>
      </c>
      <c r="D5988" t="s">
        <v>2728</v>
      </c>
      <c r="E5988" t="s">
        <v>2729</v>
      </c>
      <c r="F5988" t="s">
        <v>7919</v>
      </c>
      <c r="G5988" t="s">
        <v>2541</v>
      </c>
      <c r="H5988" t="s">
        <v>2708</v>
      </c>
      <c r="I5988" t="s">
        <v>2709</v>
      </c>
      <c r="J5988">
        <v>1</v>
      </c>
      <c r="K5988">
        <v>54.859000000000002</v>
      </c>
      <c r="L5988">
        <v>54.561</v>
      </c>
      <c r="M5988">
        <v>56.171999999999997</v>
      </c>
      <c r="N5988">
        <v>58.231000000000002</v>
      </c>
      <c r="O5988">
        <v>58.366999999999997</v>
      </c>
      <c r="P5988">
        <v>58.698</v>
      </c>
      <c r="Q5988">
        <v>59.139000000000003</v>
      </c>
      <c r="R5988">
        <v>59.613</v>
      </c>
      <c r="S5988">
        <v>60.148000000000003</v>
      </c>
      <c r="T5988">
        <v>60.774999999999999</v>
      </c>
      <c r="U5988">
        <v>61.459000000000003</v>
      </c>
      <c r="V5988">
        <v>62.2</v>
      </c>
      <c r="W5988">
        <v>62.99</v>
      </c>
      <c r="X5988">
        <v>63.831000000000003</v>
      </c>
      <c r="Y5988">
        <v>64.72</v>
      </c>
      <c r="Z5988">
        <v>65.664000000000001</v>
      </c>
      <c r="AA5988">
        <v>66.664000000000001</v>
      </c>
      <c r="AB5988">
        <v>67.722999999999999</v>
      </c>
      <c r="AC5988">
        <v>68.846000000000004</v>
      </c>
      <c r="AD5988">
        <v>0</v>
      </c>
    </row>
    <row r="5989" spans="2:30" ht="15" customHeight="1" x14ac:dyDescent="0.45">
      <c r="B5989" t="s">
        <v>419</v>
      </c>
      <c r="C5989" t="s">
        <v>192</v>
      </c>
      <c r="D5989" t="s">
        <v>2731</v>
      </c>
      <c r="E5989" t="s">
        <v>2732</v>
      </c>
      <c r="F5989" t="s">
        <v>7920</v>
      </c>
      <c r="G5989" t="s">
        <v>2541</v>
      </c>
      <c r="H5989" t="s">
        <v>2708</v>
      </c>
      <c r="I5989" t="s">
        <v>2709</v>
      </c>
      <c r="J5989">
        <v>2</v>
      </c>
      <c r="K5989">
        <v>0</v>
      </c>
      <c r="L5989">
        <v>0</v>
      </c>
      <c r="M5989">
        <v>0</v>
      </c>
      <c r="N5989">
        <v>0</v>
      </c>
      <c r="O5989">
        <v>0</v>
      </c>
      <c r="P5989">
        <v>0</v>
      </c>
      <c r="Q5989">
        <v>0</v>
      </c>
      <c r="R5989">
        <v>0</v>
      </c>
      <c r="S5989">
        <v>0</v>
      </c>
      <c r="T5989">
        <v>0</v>
      </c>
      <c r="U5989">
        <v>0</v>
      </c>
      <c r="V5989">
        <v>0</v>
      </c>
      <c r="W5989">
        <v>0</v>
      </c>
      <c r="X5989">
        <v>0</v>
      </c>
      <c r="Y5989">
        <v>0</v>
      </c>
      <c r="Z5989">
        <v>0</v>
      </c>
      <c r="AA5989">
        <v>0</v>
      </c>
      <c r="AB5989">
        <v>0</v>
      </c>
      <c r="AC5989">
        <v>0</v>
      </c>
      <c r="AD5989">
        <v>0</v>
      </c>
    </row>
    <row r="5990" spans="2:30" ht="15" customHeight="1" x14ac:dyDescent="0.45">
      <c r="B5990" t="s">
        <v>419</v>
      </c>
      <c r="C5990" t="s">
        <v>192</v>
      </c>
      <c r="D5990" t="s">
        <v>2734</v>
      </c>
      <c r="E5990" t="s">
        <v>2735</v>
      </c>
      <c r="F5990" t="s">
        <v>7921</v>
      </c>
      <c r="G5990" t="s">
        <v>2541</v>
      </c>
      <c r="H5990" t="s">
        <v>2708</v>
      </c>
      <c r="I5990" t="s">
        <v>2709</v>
      </c>
      <c r="J5990">
        <v>2</v>
      </c>
      <c r="K5990">
        <v>1.105</v>
      </c>
      <c r="L5990">
        <v>1.0489999999999999</v>
      </c>
      <c r="M5990">
        <v>1.2529999999999999</v>
      </c>
      <c r="N5990">
        <v>1.2749999999999999</v>
      </c>
      <c r="O5990">
        <v>1.234</v>
      </c>
      <c r="P5990">
        <v>1.216</v>
      </c>
      <c r="Q5990">
        <v>1.244</v>
      </c>
      <c r="R5990">
        <v>1.2769999999999999</v>
      </c>
      <c r="S5990">
        <v>1.3049999999999999</v>
      </c>
      <c r="T5990">
        <v>1.3340000000000001</v>
      </c>
      <c r="U5990">
        <v>1.3660000000000001</v>
      </c>
      <c r="V5990">
        <v>1.403</v>
      </c>
      <c r="W5990">
        <v>1.4450000000000001</v>
      </c>
      <c r="X5990">
        <v>1.494</v>
      </c>
      <c r="Y5990">
        <v>1.5509999999999999</v>
      </c>
      <c r="Z5990">
        <v>1.6160000000000001</v>
      </c>
      <c r="AA5990">
        <v>1.6930000000000001</v>
      </c>
      <c r="AB5990">
        <v>1.7829999999999999</v>
      </c>
      <c r="AC5990">
        <v>1.8879999999999999</v>
      </c>
      <c r="AD5990">
        <v>0</v>
      </c>
    </row>
    <row r="5991" spans="2:30" ht="15" customHeight="1" x14ac:dyDescent="0.45">
      <c r="B5991" t="s">
        <v>419</v>
      </c>
      <c r="C5991" t="s">
        <v>192</v>
      </c>
      <c r="D5991" t="s">
        <v>2737</v>
      </c>
      <c r="E5991" t="s">
        <v>2738</v>
      </c>
      <c r="F5991" t="s">
        <v>7922</v>
      </c>
      <c r="G5991" t="s">
        <v>2541</v>
      </c>
      <c r="H5991" t="s">
        <v>2708</v>
      </c>
      <c r="I5991" t="s">
        <v>2709</v>
      </c>
      <c r="J5991">
        <v>2</v>
      </c>
      <c r="K5991">
        <v>5.9459999999999997</v>
      </c>
      <c r="L5991">
        <v>5.7510000000000003</v>
      </c>
      <c r="M5991">
        <v>5.5510000000000002</v>
      </c>
      <c r="N5991">
        <v>6.6689999999999996</v>
      </c>
      <c r="O5991">
        <v>6.4989999999999997</v>
      </c>
      <c r="P5991">
        <v>6.3129999999999997</v>
      </c>
      <c r="Q5991">
        <v>6.117</v>
      </c>
      <c r="R5991">
        <v>5.9340000000000002</v>
      </c>
      <c r="S5991">
        <v>5.76</v>
      </c>
      <c r="T5991">
        <v>5.593</v>
      </c>
      <c r="U5991">
        <v>5.4329999999999998</v>
      </c>
      <c r="V5991">
        <v>5.28</v>
      </c>
      <c r="W5991">
        <v>5.133</v>
      </c>
      <c r="X5991">
        <v>4.9950000000000001</v>
      </c>
      <c r="Y5991">
        <v>4.8639999999999999</v>
      </c>
      <c r="Z5991">
        <v>4.742</v>
      </c>
      <c r="AA5991">
        <v>4.6280000000000001</v>
      </c>
      <c r="AB5991">
        <v>4.5229999999999997</v>
      </c>
      <c r="AC5991">
        <v>4.4269999999999996</v>
      </c>
      <c r="AD5991">
        <v>0</v>
      </c>
    </row>
    <row r="5992" spans="2:30" ht="15" customHeight="1" x14ac:dyDescent="0.45">
      <c r="B5992" t="s">
        <v>419</v>
      </c>
      <c r="C5992" t="s">
        <v>192</v>
      </c>
      <c r="D5992" t="s">
        <v>2740</v>
      </c>
      <c r="E5992" t="s">
        <v>2741</v>
      </c>
      <c r="F5992" t="s">
        <v>7923</v>
      </c>
      <c r="G5992" t="s">
        <v>2541</v>
      </c>
      <c r="H5992" t="s">
        <v>2708</v>
      </c>
      <c r="I5992" t="s">
        <v>2709</v>
      </c>
      <c r="J5992">
        <v>2</v>
      </c>
      <c r="K5992">
        <v>3.573</v>
      </c>
      <c r="L5992">
        <v>3.4929999999999999</v>
      </c>
      <c r="M5992">
        <v>3.387</v>
      </c>
      <c r="N5992">
        <v>3.2360000000000002</v>
      </c>
      <c r="O5992">
        <v>3.4049999999999998</v>
      </c>
      <c r="P5992">
        <v>3.7240000000000002</v>
      </c>
      <c r="Q5992">
        <v>4.0709999999999997</v>
      </c>
      <c r="R5992">
        <v>4.4480000000000004</v>
      </c>
      <c r="S5992">
        <v>4.899</v>
      </c>
      <c r="T5992">
        <v>5.4349999999999996</v>
      </c>
      <c r="U5992">
        <v>6.0170000000000003</v>
      </c>
      <c r="V5992">
        <v>6.6420000000000003</v>
      </c>
      <c r="W5992">
        <v>7.3010000000000002</v>
      </c>
      <c r="X5992">
        <v>7.9950000000000001</v>
      </c>
      <c r="Y5992">
        <v>8.7210000000000001</v>
      </c>
      <c r="Z5992">
        <v>9.4830000000000005</v>
      </c>
      <c r="AA5992">
        <v>10.279</v>
      </c>
      <c r="AB5992">
        <v>11.112</v>
      </c>
      <c r="AC5992">
        <v>11.981999999999999</v>
      </c>
      <c r="AD5992">
        <v>0</v>
      </c>
    </row>
    <row r="5993" spans="2:30" ht="15" customHeight="1" x14ac:dyDescent="0.45">
      <c r="B5993" t="s">
        <v>419</v>
      </c>
      <c r="C5993" t="s">
        <v>192</v>
      </c>
      <c r="D5993" t="s">
        <v>2743</v>
      </c>
      <c r="E5993" t="s">
        <v>2744</v>
      </c>
      <c r="F5993" t="s">
        <v>7924</v>
      </c>
      <c r="G5993" t="s">
        <v>2541</v>
      </c>
      <c r="H5993" t="s">
        <v>2708</v>
      </c>
      <c r="I5993" t="s">
        <v>2709</v>
      </c>
      <c r="J5993">
        <v>2</v>
      </c>
      <c r="K5993">
        <v>2.496</v>
      </c>
      <c r="L5993">
        <v>1.958</v>
      </c>
      <c r="M5993">
        <v>2.1160000000000001</v>
      </c>
      <c r="N5993">
        <v>2.093</v>
      </c>
      <c r="O5993">
        <v>2.069</v>
      </c>
      <c r="P5993">
        <v>2.0459999999999998</v>
      </c>
      <c r="Q5993">
        <v>2.0230000000000001</v>
      </c>
      <c r="R5993">
        <v>2</v>
      </c>
      <c r="S5993">
        <v>1.978</v>
      </c>
      <c r="T5993">
        <v>1.9550000000000001</v>
      </c>
      <c r="U5993">
        <v>1.9330000000000001</v>
      </c>
      <c r="V5993">
        <v>1.91</v>
      </c>
      <c r="W5993">
        <v>1.8879999999999999</v>
      </c>
      <c r="X5993">
        <v>1.8660000000000001</v>
      </c>
      <c r="Y5993">
        <v>1.8440000000000001</v>
      </c>
      <c r="Z5993">
        <v>1.823</v>
      </c>
      <c r="AA5993">
        <v>1.8009999999999999</v>
      </c>
      <c r="AB5993">
        <v>1.7789999999999999</v>
      </c>
      <c r="AC5993">
        <v>1.758</v>
      </c>
      <c r="AD5993">
        <v>0</v>
      </c>
    </row>
    <row r="5994" spans="2:30" ht="15" customHeight="1" x14ac:dyDescent="0.45">
      <c r="B5994" t="s">
        <v>419</v>
      </c>
      <c r="C5994" t="s">
        <v>192</v>
      </c>
      <c r="D5994" t="s">
        <v>2746</v>
      </c>
      <c r="E5994" t="s">
        <v>2747</v>
      </c>
      <c r="F5994" t="s">
        <v>7925</v>
      </c>
      <c r="G5994" t="s">
        <v>2541</v>
      </c>
      <c r="H5994" t="s">
        <v>2708</v>
      </c>
      <c r="I5994" t="s">
        <v>2709</v>
      </c>
      <c r="J5994">
        <v>2</v>
      </c>
      <c r="K5994">
        <v>3.1419999999999999</v>
      </c>
      <c r="L5994">
        <v>3.0489999999999999</v>
      </c>
      <c r="M5994">
        <v>3.6619999999999999</v>
      </c>
      <c r="N5994">
        <v>4.6589999999999998</v>
      </c>
      <c r="O5994">
        <v>4.7670000000000003</v>
      </c>
      <c r="P5994">
        <v>4.8819999999999997</v>
      </c>
      <c r="Q5994">
        <v>5.04</v>
      </c>
      <c r="R5994">
        <v>5.1890000000000001</v>
      </c>
      <c r="S5994">
        <v>5.3259999999999996</v>
      </c>
      <c r="T5994">
        <v>5.4640000000000004</v>
      </c>
      <c r="U5994">
        <v>5.6029999999999998</v>
      </c>
      <c r="V5994">
        <v>5.7430000000000003</v>
      </c>
      <c r="W5994">
        <v>5.883</v>
      </c>
      <c r="X5994">
        <v>6.0250000000000004</v>
      </c>
      <c r="Y5994">
        <v>6.1680000000000001</v>
      </c>
      <c r="Z5994">
        <v>6.3109999999999999</v>
      </c>
      <c r="AA5994">
        <v>6.4550000000000001</v>
      </c>
      <c r="AB5994">
        <v>6.5990000000000002</v>
      </c>
      <c r="AC5994">
        <v>6.7439999999999998</v>
      </c>
      <c r="AD5994">
        <v>0</v>
      </c>
    </row>
    <row r="5995" spans="2:30" ht="15" customHeight="1" x14ac:dyDescent="0.45">
      <c r="B5995" t="s">
        <v>419</v>
      </c>
      <c r="C5995" t="s">
        <v>192</v>
      </c>
      <c r="D5995" t="s">
        <v>2749</v>
      </c>
      <c r="E5995" t="s">
        <v>2750</v>
      </c>
      <c r="F5995" t="s">
        <v>7926</v>
      </c>
      <c r="G5995" t="s">
        <v>2541</v>
      </c>
      <c r="H5995" t="s">
        <v>2708</v>
      </c>
      <c r="I5995" t="s">
        <v>2709</v>
      </c>
      <c r="J5995">
        <v>2</v>
      </c>
      <c r="K5995">
        <v>3.0720000000000001</v>
      </c>
      <c r="L5995">
        <v>3.7370000000000001</v>
      </c>
      <c r="M5995">
        <v>4.6779999999999999</v>
      </c>
      <c r="N5995">
        <v>4.774</v>
      </c>
      <c r="O5995">
        <v>4.8680000000000003</v>
      </c>
      <c r="P5995">
        <v>4.9770000000000003</v>
      </c>
      <c r="Q5995">
        <v>5.1040000000000001</v>
      </c>
      <c r="R5995">
        <v>5.2249999999999996</v>
      </c>
      <c r="S5995">
        <v>5.3390000000000004</v>
      </c>
      <c r="T5995">
        <v>5.452</v>
      </c>
      <c r="U5995">
        <v>5.5670000000000002</v>
      </c>
      <c r="V5995">
        <v>5.6820000000000004</v>
      </c>
      <c r="W5995">
        <v>5.7969999999999997</v>
      </c>
      <c r="X5995">
        <v>5.9139999999999997</v>
      </c>
      <c r="Y5995">
        <v>6.0309999999999997</v>
      </c>
      <c r="Z5995">
        <v>6.1479999999999997</v>
      </c>
      <c r="AA5995">
        <v>6.266</v>
      </c>
      <c r="AB5995">
        <v>6.3849999999999998</v>
      </c>
      <c r="AC5995">
        <v>6.5039999999999996</v>
      </c>
      <c r="AD5995">
        <v>0</v>
      </c>
    </row>
    <row r="5996" spans="2:30" ht="15" customHeight="1" x14ac:dyDescent="0.45">
      <c r="B5996" t="s">
        <v>419</v>
      </c>
      <c r="C5996" t="s">
        <v>192</v>
      </c>
      <c r="D5996" t="s">
        <v>2752</v>
      </c>
      <c r="E5996" t="s">
        <v>2753</v>
      </c>
      <c r="F5996" t="s">
        <v>7927</v>
      </c>
      <c r="G5996" t="s">
        <v>2541</v>
      </c>
      <c r="H5996" t="s">
        <v>2708</v>
      </c>
      <c r="I5996" t="s">
        <v>2709</v>
      </c>
      <c r="J5996">
        <v>2</v>
      </c>
      <c r="K5996">
        <v>54.859000000000002</v>
      </c>
      <c r="L5996">
        <v>54.561</v>
      </c>
      <c r="M5996">
        <v>56.171999999999997</v>
      </c>
      <c r="N5996">
        <v>58.231000000000002</v>
      </c>
      <c r="O5996">
        <v>58.366999999999997</v>
      </c>
      <c r="P5996">
        <v>58.683999999999997</v>
      </c>
      <c r="Q5996">
        <v>59.124000000000002</v>
      </c>
      <c r="R5996">
        <v>59.598999999999997</v>
      </c>
      <c r="S5996">
        <v>60.133000000000003</v>
      </c>
      <c r="T5996">
        <v>60.759</v>
      </c>
      <c r="U5996">
        <v>61.442999999999998</v>
      </c>
      <c r="V5996">
        <v>62.183999999999997</v>
      </c>
      <c r="W5996">
        <v>62.973999999999997</v>
      </c>
      <c r="X5996">
        <v>63.814</v>
      </c>
      <c r="Y5996">
        <v>64.703999999999994</v>
      </c>
      <c r="Z5996">
        <v>65.647999999999996</v>
      </c>
      <c r="AA5996">
        <v>66.647000000000006</v>
      </c>
      <c r="AB5996">
        <v>67.706999999999994</v>
      </c>
      <c r="AC5996">
        <v>68.828999999999994</v>
      </c>
      <c r="AD5996">
        <v>0</v>
      </c>
    </row>
    <row r="5997" spans="2:30" ht="15" customHeight="1" x14ac:dyDescent="0.45">
      <c r="B5997" t="s">
        <v>419</v>
      </c>
      <c r="C5997" t="s">
        <v>192</v>
      </c>
      <c r="D5997" t="s">
        <v>2755</v>
      </c>
      <c r="E5997" t="s">
        <v>2756</v>
      </c>
      <c r="F5997" t="s">
        <v>7928</v>
      </c>
      <c r="G5997" t="s">
        <v>422</v>
      </c>
      <c r="H5997" t="s">
        <v>2758</v>
      </c>
      <c r="I5997" t="s">
        <v>837</v>
      </c>
      <c r="J5997">
        <v>1</v>
      </c>
      <c r="K5997">
        <v>5.2720000000000002</v>
      </c>
      <c r="L5997">
        <v>5.4829999999999997</v>
      </c>
      <c r="M5997">
        <v>5.702</v>
      </c>
      <c r="N5997">
        <v>5.93</v>
      </c>
      <c r="O5997">
        <v>6.1680000000000001</v>
      </c>
      <c r="P5997">
        <v>6.4139999999999997</v>
      </c>
      <c r="Q5997">
        <v>6.6710000000000003</v>
      </c>
      <c r="R5997">
        <v>6.9379999999999997</v>
      </c>
      <c r="S5997">
        <v>7.2149999999999999</v>
      </c>
      <c r="T5997">
        <v>7.5039999999999996</v>
      </c>
      <c r="U5997">
        <v>7.8040000000000003</v>
      </c>
      <c r="V5997">
        <v>8.1159999999999997</v>
      </c>
      <c r="W5997">
        <v>8.4410000000000007</v>
      </c>
      <c r="X5997">
        <v>8.7780000000000005</v>
      </c>
      <c r="Y5997">
        <v>9.1300000000000008</v>
      </c>
      <c r="Z5997">
        <v>9.4949999999999992</v>
      </c>
      <c r="AA5997">
        <v>9.8740000000000006</v>
      </c>
      <c r="AB5997">
        <v>10.269</v>
      </c>
      <c r="AC5997">
        <v>10.68</v>
      </c>
      <c r="AD5997">
        <v>11.106999999999999</v>
      </c>
    </row>
    <row r="5998" spans="2:30" ht="15" customHeight="1" x14ac:dyDescent="0.45">
      <c r="B5998" t="s">
        <v>419</v>
      </c>
      <c r="C5998" t="s">
        <v>192</v>
      </c>
      <c r="D5998" t="s">
        <v>2759</v>
      </c>
      <c r="E5998" t="s">
        <v>2760</v>
      </c>
      <c r="F5998" t="s">
        <v>7929</v>
      </c>
      <c r="G5998" t="s">
        <v>422</v>
      </c>
      <c r="H5998" t="s">
        <v>2758</v>
      </c>
      <c r="I5998" t="s">
        <v>837</v>
      </c>
      <c r="J5998">
        <v>1</v>
      </c>
      <c r="K5998">
        <v>3.0579999999999998</v>
      </c>
      <c r="L5998">
        <v>3.18</v>
      </c>
      <c r="M5998">
        <v>3.3069999999999999</v>
      </c>
      <c r="N5998">
        <v>3.44</v>
      </c>
      <c r="O5998">
        <v>3.577</v>
      </c>
      <c r="P5998">
        <v>3.72</v>
      </c>
      <c r="Q5998">
        <v>3.8690000000000002</v>
      </c>
      <c r="R5998">
        <v>4.024</v>
      </c>
      <c r="S5998">
        <v>4.1849999999999996</v>
      </c>
      <c r="T5998">
        <v>4.3520000000000003</v>
      </c>
      <c r="U5998">
        <v>4.5259999999999998</v>
      </c>
      <c r="V5998">
        <v>4.7080000000000002</v>
      </c>
      <c r="W5998">
        <v>4.8959999999999999</v>
      </c>
      <c r="X5998">
        <v>5.0919999999999996</v>
      </c>
      <c r="Y5998">
        <v>5.2949999999999999</v>
      </c>
      <c r="Z5998">
        <v>5.5069999999999997</v>
      </c>
      <c r="AA5998">
        <v>5.7270000000000003</v>
      </c>
      <c r="AB5998">
        <v>5.9569999999999999</v>
      </c>
      <c r="AC5998">
        <v>6.1950000000000003</v>
      </c>
      <c r="AD5998">
        <v>6.4429999999999996</v>
      </c>
    </row>
    <row r="5999" spans="2:30" ht="15" customHeight="1" x14ac:dyDescent="0.45">
      <c r="B5999" t="s">
        <v>419</v>
      </c>
      <c r="C5999" t="s">
        <v>192</v>
      </c>
      <c r="D5999" t="s">
        <v>2762</v>
      </c>
      <c r="E5999" t="s">
        <v>2763</v>
      </c>
      <c r="F5999" t="s">
        <v>7930</v>
      </c>
      <c r="G5999" t="s">
        <v>422</v>
      </c>
      <c r="H5999" t="s">
        <v>2758</v>
      </c>
      <c r="I5999" t="s">
        <v>837</v>
      </c>
      <c r="J5999">
        <v>1</v>
      </c>
      <c r="K5999">
        <v>0.129</v>
      </c>
      <c r="L5999">
        <v>0.13400000000000001</v>
      </c>
      <c r="M5999">
        <v>0.14000000000000001</v>
      </c>
      <c r="N5999">
        <v>0.14499999999999999</v>
      </c>
      <c r="O5999">
        <v>0.151</v>
      </c>
      <c r="P5999">
        <v>0.157</v>
      </c>
      <c r="Q5999">
        <v>0.16300000000000001</v>
      </c>
      <c r="R5999">
        <v>0.17</v>
      </c>
      <c r="S5999">
        <v>0.17699999999999999</v>
      </c>
      <c r="T5999">
        <v>0.184</v>
      </c>
      <c r="U5999">
        <v>0.191</v>
      </c>
      <c r="V5999">
        <v>0.19900000000000001</v>
      </c>
      <c r="W5999">
        <v>0.20699999999999999</v>
      </c>
      <c r="X5999">
        <v>0.215</v>
      </c>
      <c r="Y5999">
        <v>0.224</v>
      </c>
      <c r="Z5999">
        <v>0.23300000000000001</v>
      </c>
      <c r="AA5999">
        <v>0.24199999999999999</v>
      </c>
      <c r="AB5999">
        <v>0.251</v>
      </c>
      <c r="AC5999">
        <v>0.26200000000000001</v>
      </c>
      <c r="AD5999">
        <v>0.27200000000000002</v>
      </c>
    </row>
    <row r="6000" spans="2:30" ht="15" customHeight="1" x14ac:dyDescent="0.45">
      <c r="B6000" t="s">
        <v>419</v>
      </c>
      <c r="C6000" t="s">
        <v>192</v>
      </c>
      <c r="D6000" t="s">
        <v>2765</v>
      </c>
      <c r="E6000" t="s">
        <v>2766</v>
      </c>
      <c r="F6000" t="s">
        <v>7931</v>
      </c>
      <c r="G6000" t="s">
        <v>422</v>
      </c>
      <c r="H6000" t="s">
        <v>2758</v>
      </c>
      <c r="I6000" t="s">
        <v>837</v>
      </c>
      <c r="J6000">
        <v>1</v>
      </c>
      <c r="K6000">
        <v>0.14699999999999999</v>
      </c>
      <c r="L6000">
        <v>0.153</v>
      </c>
      <c r="M6000">
        <v>0.159</v>
      </c>
      <c r="N6000">
        <v>0.16600000000000001</v>
      </c>
      <c r="O6000">
        <v>0.17199999999999999</v>
      </c>
      <c r="P6000">
        <v>0.17899999999999999</v>
      </c>
      <c r="Q6000">
        <v>0.186</v>
      </c>
      <c r="R6000">
        <v>0.19400000000000001</v>
      </c>
      <c r="S6000">
        <v>0.20200000000000001</v>
      </c>
      <c r="T6000">
        <v>0.21</v>
      </c>
      <c r="U6000">
        <v>0.218</v>
      </c>
      <c r="V6000">
        <v>0.22700000000000001</v>
      </c>
      <c r="W6000">
        <v>0.23599999999999999</v>
      </c>
      <c r="X6000">
        <v>0.245</v>
      </c>
      <c r="Y6000">
        <v>0.255</v>
      </c>
      <c r="Z6000">
        <v>0.26500000000000001</v>
      </c>
      <c r="AA6000">
        <v>0.27600000000000002</v>
      </c>
      <c r="AB6000">
        <v>0.28699999999999998</v>
      </c>
      <c r="AC6000">
        <v>0.29899999999999999</v>
      </c>
      <c r="AD6000">
        <v>0.31</v>
      </c>
    </row>
    <row r="6001" spans="2:30" ht="15" customHeight="1" x14ac:dyDescent="0.45">
      <c r="B6001" t="s">
        <v>419</v>
      </c>
      <c r="C6001" t="s">
        <v>192</v>
      </c>
      <c r="D6001" t="s">
        <v>2768</v>
      </c>
      <c r="E6001" t="s">
        <v>2769</v>
      </c>
      <c r="F6001" t="s">
        <v>7932</v>
      </c>
      <c r="G6001" t="s">
        <v>422</v>
      </c>
      <c r="H6001" t="s">
        <v>2758</v>
      </c>
      <c r="I6001" t="s">
        <v>837</v>
      </c>
      <c r="J6001">
        <v>1</v>
      </c>
      <c r="K6001">
        <v>9.7000000000000003E-2</v>
      </c>
      <c r="L6001">
        <v>0.10100000000000001</v>
      </c>
      <c r="M6001">
        <v>0.105</v>
      </c>
      <c r="N6001">
        <v>0.109</v>
      </c>
      <c r="O6001">
        <v>0.113</v>
      </c>
      <c r="P6001">
        <v>0.11799999999999999</v>
      </c>
      <c r="Q6001">
        <v>0.123</v>
      </c>
      <c r="R6001">
        <v>0.128</v>
      </c>
      <c r="S6001">
        <v>0.13300000000000001</v>
      </c>
      <c r="T6001">
        <v>0.13800000000000001</v>
      </c>
      <c r="U6001">
        <v>0.14299999999999999</v>
      </c>
      <c r="V6001">
        <v>0.14899999999999999</v>
      </c>
      <c r="W6001">
        <v>0.155</v>
      </c>
      <c r="X6001">
        <v>0.161</v>
      </c>
      <c r="Y6001">
        <v>0.16800000000000001</v>
      </c>
      <c r="Z6001">
        <v>0.17499999999999999</v>
      </c>
      <c r="AA6001">
        <v>0.182</v>
      </c>
      <c r="AB6001">
        <v>0.189</v>
      </c>
      <c r="AC6001">
        <v>0.19600000000000001</v>
      </c>
      <c r="AD6001">
        <v>0.20399999999999999</v>
      </c>
    </row>
    <row r="6002" spans="2:30" ht="15" customHeight="1" x14ac:dyDescent="0.45">
      <c r="B6002" t="s">
        <v>419</v>
      </c>
      <c r="C6002" t="s">
        <v>192</v>
      </c>
      <c r="D6002" t="s">
        <v>2771</v>
      </c>
      <c r="E6002" t="s">
        <v>2772</v>
      </c>
      <c r="F6002" t="s">
        <v>7933</v>
      </c>
      <c r="G6002" t="s">
        <v>422</v>
      </c>
      <c r="H6002" t="s">
        <v>2758</v>
      </c>
      <c r="I6002" t="s">
        <v>837</v>
      </c>
      <c r="J6002">
        <v>1</v>
      </c>
      <c r="K6002">
        <v>0.14099999999999999</v>
      </c>
      <c r="L6002">
        <v>0.14699999999999999</v>
      </c>
      <c r="M6002">
        <v>0.153</v>
      </c>
      <c r="N6002">
        <v>0.159</v>
      </c>
      <c r="O6002">
        <v>0.16500000000000001</v>
      </c>
      <c r="P6002">
        <v>0.17199999999999999</v>
      </c>
      <c r="Q6002">
        <v>0.17799999999999999</v>
      </c>
      <c r="R6002">
        <v>0.186</v>
      </c>
      <c r="S6002">
        <v>0.193</v>
      </c>
      <c r="T6002">
        <v>0.20100000000000001</v>
      </c>
      <c r="U6002">
        <v>0.20899999999999999</v>
      </c>
      <c r="V6002">
        <v>0.217</v>
      </c>
      <c r="W6002">
        <v>0.22600000000000001</v>
      </c>
      <c r="X6002">
        <v>0.23499999999999999</v>
      </c>
      <c r="Y6002">
        <v>0.24399999999999999</v>
      </c>
      <c r="Z6002">
        <v>0.254</v>
      </c>
      <c r="AA6002">
        <v>0.26400000000000001</v>
      </c>
      <c r="AB6002">
        <v>0.27500000000000002</v>
      </c>
      <c r="AC6002">
        <v>0.28599999999999998</v>
      </c>
      <c r="AD6002">
        <v>0.29699999999999999</v>
      </c>
    </row>
    <row r="6003" spans="2:30" ht="15" customHeight="1" x14ac:dyDescent="0.45">
      <c r="B6003" t="s">
        <v>419</v>
      </c>
      <c r="C6003" t="s">
        <v>192</v>
      </c>
      <c r="D6003" t="s">
        <v>2774</v>
      </c>
      <c r="E6003" t="s">
        <v>2775</v>
      </c>
      <c r="F6003" t="s">
        <v>7934</v>
      </c>
      <c r="G6003" t="s">
        <v>2777</v>
      </c>
      <c r="H6003" t="s">
        <v>2778</v>
      </c>
      <c r="J6003">
        <v>1</v>
      </c>
      <c r="K6003">
        <v>215.76102102694199</v>
      </c>
      <c r="L6003">
        <v>214.47598394087601</v>
      </c>
      <c r="M6003">
        <v>208.15438982423899</v>
      </c>
      <c r="N6003">
        <v>199.10469173537399</v>
      </c>
      <c r="O6003">
        <v>205.13491034456001</v>
      </c>
      <c r="P6003">
        <v>226.12975127885599</v>
      </c>
      <c r="Q6003">
        <v>249.004440737137</v>
      </c>
      <c r="R6003">
        <v>274.27868807123099</v>
      </c>
      <c r="S6003">
        <v>305.31165318869802</v>
      </c>
      <c r="T6003">
        <v>343.395097341856</v>
      </c>
      <c r="U6003">
        <v>386.9508557277</v>
      </c>
      <c r="V6003">
        <v>436.88159497431701</v>
      </c>
      <c r="W6003">
        <v>494.13435163700399</v>
      </c>
      <c r="X6003">
        <v>560.00795561031498</v>
      </c>
      <c r="Y6003">
        <v>635.39319003009598</v>
      </c>
      <c r="Z6003">
        <v>722.50644481926497</v>
      </c>
      <c r="AA6003">
        <v>823.57644758514004</v>
      </c>
      <c r="AB6003">
        <v>941.33418834607198</v>
      </c>
      <c r="AC6003">
        <v>1078.2330400083599</v>
      </c>
      <c r="AD6003">
        <v>1229.69793859112</v>
      </c>
    </row>
    <row r="6004" spans="2:30" ht="15" customHeight="1" x14ac:dyDescent="0.45">
      <c r="B6004" t="s">
        <v>419</v>
      </c>
      <c r="C6004" t="s">
        <v>192</v>
      </c>
      <c r="D6004" t="s">
        <v>2779</v>
      </c>
      <c r="E6004" t="s">
        <v>2780</v>
      </c>
      <c r="F6004" t="s">
        <v>7935</v>
      </c>
      <c r="G6004" t="s">
        <v>2777</v>
      </c>
      <c r="H6004" t="s">
        <v>2778</v>
      </c>
      <c r="J6004">
        <v>1</v>
      </c>
      <c r="K6004">
        <v>215.76102102694199</v>
      </c>
      <c r="L6004">
        <v>214.47598394087601</v>
      </c>
      <c r="M6004">
        <v>208.15438982423899</v>
      </c>
      <c r="N6004">
        <v>199.10469173537399</v>
      </c>
      <c r="O6004">
        <v>205.13491034456001</v>
      </c>
      <c r="P6004">
        <v>226.12975127885599</v>
      </c>
      <c r="Q6004">
        <v>249.004440737137</v>
      </c>
      <c r="R6004">
        <v>274.27868830518901</v>
      </c>
      <c r="S6004">
        <v>305.31165359597298</v>
      </c>
      <c r="T6004">
        <v>343.39509593729503</v>
      </c>
      <c r="U6004">
        <v>386.950852874882</v>
      </c>
      <c r="V6004">
        <v>436.88158653881101</v>
      </c>
      <c r="W6004">
        <v>494.13434456779299</v>
      </c>
      <c r="X6004">
        <v>560.007955416399</v>
      </c>
      <c r="Y6004">
        <v>635.39321176114504</v>
      </c>
      <c r="Z6004">
        <v>722.50651363687098</v>
      </c>
      <c r="AA6004">
        <v>823.57661543495601</v>
      </c>
      <c r="AB6004">
        <v>941.33450838097895</v>
      </c>
      <c r="AC6004">
        <v>1078.2335931749201</v>
      </c>
      <c r="AD6004">
        <v>1229.6987830856001</v>
      </c>
    </row>
    <row r="6005" spans="2:30" ht="15" customHeight="1" x14ac:dyDescent="0.45">
      <c r="B6005" t="s">
        <v>419</v>
      </c>
      <c r="C6005" t="s">
        <v>192</v>
      </c>
      <c r="D6005" t="s">
        <v>2782</v>
      </c>
      <c r="E6005" t="s">
        <v>2783</v>
      </c>
      <c r="F6005" t="s">
        <v>7936</v>
      </c>
      <c r="G6005" t="s">
        <v>2777</v>
      </c>
      <c r="H6005" t="s">
        <v>2778</v>
      </c>
      <c r="J6005">
        <v>2</v>
      </c>
      <c r="K6005">
        <v>5610.47021484375</v>
      </c>
      <c r="L6005">
        <v>5577.05517879122</v>
      </c>
      <c r="M6005">
        <v>5412.6737009278304</v>
      </c>
      <c r="N6005">
        <v>5177.3528754179997</v>
      </c>
      <c r="O6005">
        <v>5334.1576668247499</v>
      </c>
      <c r="P6005">
        <v>5880.0900561256803</v>
      </c>
      <c r="Q6005">
        <v>6474.9044636059998</v>
      </c>
      <c r="R6005">
        <v>7132.1149791829503</v>
      </c>
      <c r="S6005">
        <v>7939.0704044082304</v>
      </c>
      <c r="T6005">
        <v>8929.3606249632903</v>
      </c>
      <c r="U6005">
        <v>10061.948355340201</v>
      </c>
      <c r="V6005">
        <v>11360.3057880912</v>
      </c>
      <c r="W6005">
        <v>12849.058874468201</v>
      </c>
      <c r="X6005">
        <v>14561.9813072487</v>
      </c>
      <c r="Y6005">
        <v>16522.236270532299</v>
      </c>
      <c r="Z6005">
        <v>18787.456925247701</v>
      </c>
      <c r="AA6005">
        <v>21415.597251211901</v>
      </c>
      <c r="AB6005">
        <v>24477.671642415298</v>
      </c>
      <c r="AC6005">
        <v>28037.4755682676</v>
      </c>
      <c r="AD6005">
        <v>31976.0428685529</v>
      </c>
    </row>
    <row r="6006" spans="2:30" ht="15" customHeight="1" x14ac:dyDescent="0.45">
      <c r="B6006" t="s">
        <v>419</v>
      </c>
      <c r="C6006" t="s">
        <v>192</v>
      </c>
      <c r="D6006" t="s">
        <v>2785</v>
      </c>
      <c r="E6006" t="s">
        <v>2786</v>
      </c>
      <c r="F6006" t="s">
        <v>7937</v>
      </c>
      <c r="G6006" t="s">
        <v>2777</v>
      </c>
      <c r="H6006" t="s">
        <v>46</v>
      </c>
      <c r="J6006">
        <v>1</v>
      </c>
      <c r="K6006">
        <v>5610.47021484375</v>
      </c>
      <c r="L6006">
        <v>5577.05517879122</v>
      </c>
      <c r="M6006">
        <v>5412.6737009278304</v>
      </c>
      <c r="N6006">
        <v>5177.3528754179997</v>
      </c>
      <c r="O6006">
        <v>5334.1576668247499</v>
      </c>
      <c r="P6006">
        <v>5880.0900561256803</v>
      </c>
      <c r="Q6006">
        <v>6474.9044636059998</v>
      </c>
      <c r="R6006">
        <v>7132.1149852666003</v>
      </c>
      <c r="S6006">
        <v>7939.0704149986504</v>
      </c>
      <c r="T6006">
        <v>8929.3605884402605</v>
      </c>
      <c r="U6006">
        <v>10061.9482811579</v>
      </c>
      <c r="V6006">
        <v>11360.3055687413</v>
      </c>
      <c r="W6006">
        <v>12849.0586906463</v>
      </c>
      <c r="X6006">
        <v>14561.981302206201</v>
      </c>
      <c r="Y6006">
        <v>16522.236835608401</v>
      </c>
      <c r="Z6006">
        <v>18787.4587147235</v>
      </c>
      <c r="AA6006">
        <v>21415.601615839001</v>
      </c>
      <c r="AB6006">
        <v>24477.679964337</v>
      </c>
      <c r="AC6006">
        <v>28037.489952350799</v>
      </c>
      <c r="AD6006">
        <v>31976.064828085298</v>
      </c>
    </row>
    <row r="6007" spans="2:30" ht="15" customHeight="1" x14ac:dyDescent="0.45">
      <c r="B6007" t="s">
        <v>419</v>
      </c>
      <c r="C6007" t="s">
        <v>192</v>
      </c>
      <c r="D6007" t="s">
        <v>2788</v>
      </c>
      <c r="E6007" t="s">
        <v>2789</v>
      </c>
      <c r="F6007" t="s">
        <v>7938</v>
      </c>
      <c r="G6007" t="s">
        <v>2777</v>
      </c>
      <c r="H6007" t="s">
        <v>46</v>
      </c>
      <c r="J6007">
        <v>2</v>
      </c>
      <c r="K6007">
        <v>0</v>
      </c>
      <c r="L6007">
        <v>0</v>
      </c>
      <c r="M6007">
        <v>0</v>
      </c>
      <c r="N6007">
        <v>0</v>
      </c>
      <c r="O6007">
        <v>0</v>
      </c>
      <c r="P6007">
        <v>0</v>
      </c>
      <c r="Q6007">
        <v>0</v>
      </c>
      <c r="R6007">
        <v>-6.0836482589365898E-6</v>
      </c>
      <c r="S6007">
        <v>-1.6674069229338801E-5</v>
      </c>
      <c r="T6007">
        <v>1.9848956981150002E-5</v>
      </c>
      <c r="U6007">
        <v>9.4031279331829905E-5</v>
      </c>
      <c r="V6007">
        <v>3.1338117969426099E-4</v>
      </c>
      <c r="W6007">
        <v>4.9720305196387904E-4</v>
      </c>
      <c r="X6007">
        <v>5.0224547976540602E-4</v>
      </c>
      <c r="Y6007">
        <v>-6.2830643400957302E-5</v>
      </c>
      <c r="Z6007">
        <v>-1.8523064672990601E-3</v>
      </c>
      <c r="AA6007">
        <v>-6.2169335387807197E-3</v>
      </c>
      <c r="AB6007">
        <v>-1.45388551927681E-2</v>
      </c>
      <c r="AC6007">
        <v>-2.8922938413416002E-2</v>
      </c>
      <c r="AD6007">
        <v>-5.0882470829492397E-2</v>
      </c>
    </row>
    <row r="6008" spans="2:30" ht="15" customHeight="1" x14ac:dyDescent="0.45">
      <c r="B6008" t="s">
        <v>419</v>
      </c>
      <c r="C6008" t="s">
        <v>192</v>
      </c>
      <c r="D6008" t="s">
        <v>2791</v>
      </c>
      <c r="E6008" t="s">
        <v>2792</v>
      </c>
      <c r="F6008" t="s">
        <v>7939</v>
      </c>
      <c r="G6008" t="s">
        <v>2777</v>
      </c>
      <c r="H6008" t="s">
        <v>2794</v>
      </c>
      <c r="J6008">
        <v>1</v>
      </c>
      <c r="K6008">
        <v>47.419998168945298</v>
      </c>
      <c r="L6008">
        <v>47.419998168945298</v>
      </c>
      <c r="M6008">
        <v>47.419998168945298</v>
      </c>
      <c r="N6008">
        <v>49.230959321646203</v>
      </c>
      <c r="O6008">
        <v>51.018025046174202</v>
      </c>
      <c r="P6008">
        <v>52.999961772234201</v>
      </c>
      <c r="Q6008">
        <v>55.223207648465397</v>
      </c>
      <c r="R6008">
        <v>57.451058095194902</v>
      </c>
      <c r="S6008">
        <v>59.655800043299202</v>
      </c>
      <c r="T6008">
        <v>61.920753906134699</v>
      </c>
      <c r="U6008">
        <v>64.248425278428201</v>
      </c>
      <c r="V6008">
        <v>66.638342879486203</v>
      </c>
      <c r="W6008">
        <v>69.0935296343429</v>
      </c>
      <c r="X6008">
        <v>71.612044974188095</v>
      </c>
      <c r="Y6008">
        <v>74.194180451820301</v>
      </c>
      <c r="Z6008">
        <v>76.842169804374805</v>
      </c>
      <c r="AA6008">
        <v>79.551687133470196</v>
      </c>
      <c r="AB6008">
        <v>82.322057200638099</v>
      </c>
      <c r="AC6008">
        <v>85.148505705521302</v>
      </c>
      <c r="AD6008">
        <v>88.025043705117497</v>
      </c>
    </row>
    <row r="6009" spans="2:30" ht="15" customHeight="1" x14ac:dyDescent="0.45">
      <c r="B6009" t="s">
        <v>419</v>
      </c>
      <c r="C6009" t="s">
        <v>192</v>
      </c>
      <c r="D6009" t="s">
        <v>2795</v>
      </c>
      <c r="E6009" t="s">
        <v>2796</v>
      </c>
      <c r="F6009" t="s">
        <v>7940</v>
      </c>
      <c r="G6009" t="s">
        <v>2777</v>
      </c>
      <c r="H6009" t="s">
        <v>2794</v>
      </c>
      <c r="J6009">
        <v>2</v>
      </c>
      <c r="K6009">
        <v>47.419998168945298</v>
      </c>
      <c r="L6009">
        <v>47.419998168945298</v>
      </c>
      <c r="M6009">
        <v>47.419998168945298</v>
      </c>
      <c r="N6009">
        <v>49.230959321646203</v>
      </c>
      <c r="O6009">
        <v>51.018025046174202</v>
      </c>
      <c r="P6009">
        <v>52.999961772234201</v>
      </c>
      <c r="Q6009">
        <v>55.223207648465397</v>
      </c>
      <c r="R6009">
        <v>57.451058095194902</v>
      </c>
      <c r="S6009">
        <v>59.655800043299202</v>
      </c>
      <c r="T6009">
        <v>61.920753906134699</v>
      </c>
      <c r="U6009">
        <v>64.248425278428201</v>
      </c>
      <c r="V6009">
        <v>66.638342879486203</v>
      </c>
      <c r="W6009">
        <v>69.0935296343429</v>
      </c>
      <c r="X6009">
        <v>71.612044974188095</v>
      </c>
      <c r="Y6009">
        <v>74.194180451820301</v>
      </c>
      <c r="Z6009">
        <v>76.842169804374805</v>
      </c>
      <c r="AA6009">
        <v>79.551687133470196</v>
      </c>
      <c r="AB6009">
        <v>82.322057200638099</v>
      </c>
      <c r="AC6009">
        <v>85.148505705521302</v>
      </c>
      <c r="AD6009">
        <v>88.025043705117497</v>
      </c>
    </row>
    <row r="6010" spans="2:30" ht="15" customHeight="1" x14ac:dyDescent="0.45">
      <c r="B6010" t="s">
        <v>419</v>
      </c>
      <c r="C6010" t="s">
        <v>192</v>
      </c>
      <c r="D6010" t="s">
        <v>2798</v>
      </c>
      <c r="E6010" t="s">
        <v>2799</v>
      </c>
      <c r="F6010" t="s">
        <v>7941</v>
      </c>
      <c r="G6010" t="s">
        <v>2777</v>
      </c>
      <c r="H6010" t="s">
        <v>2801</v>
      </c>
      <c r="J6010">
        <v>1</v>
      </c>
      <c r="K6010">
        <v>0</v>
      </c>
      <c r="L6010">
        <v>0</v>
      </c>
      <c r="M6010">
        <v>0</v>
      </c>
      <c r="N6010">
        <v>0</v>
      </c>
      <c r="O6010">
        <v>0</v>
      </c>
      <c r="P6010">
        <v>0</v>
      </c>
      <c r="Q6010">
        <v>0</v>
      </c>
      <c r="R6010">
        <v>0</v>
      </c>
      <c r="S6010">
        <v>0</v>
      </c>
      <c r="T6010">
        <v>0</v>
      </c>
      <c r="U6010">
        <v>0</v>
      </c>
      <c r="V6010">
        <v>0</v>
      </c>
      <c r="W6010">
        <v>0</v>
      </c>
      <c r="X6010">
        <v>0</v>
      </c>
      <c r="Y6010">
        <v>0</v>
      </c>
      <c r="Z6010">
        <v>0</v>
      </c>
      <c r="AA6010">
        <v>0</v>
      </c>
      <c r="AB6010">
        <v>0</v>
      </c>
      <c r="AC6010">
        <v>0</v>
      </c>
      <c r="AD6010">
        <v>0</v>
      </c>
    </row>
    <row r="6011" spans="2:30" ht="15" customHeight="1" x14ac:dyDescent="0.45">
      <c r="B6011" t="s">
        <v>419</v>
      </c>
      <c r="C6011" t="s">
        <v>192</v>
      </c>
      <c r="D6011" t="s">
        <v>2802</v>
      </c>
      <c r="E6011" t="s">
        <v>2803</v>
      </c>
      <c r="F6011" t="s">
        <v>7942</v>
      </c>
      <c r="G6011" t="s">
        <v>2777</v>
      </c>
      <c r="H6011" t="s">
        <v>2801</v>
      </c>
      <c r="J6011">
        <v>1</v>
      </c>
      <c r="K6011">
        <v>0</v>
      </c>
      <c r="L6011">
        <v>0</v>
      </c>
      <c r="M6011">
        <v>0</v>
      </c>
      <c r="N6011">
        <v>0</v>
      </c>
      <c r="O6011">
        <v>0</v>
      </c>
      <c r="P6011">
        <v>0</v>
      </c>
      <c r="Q6011">
        <v>0</v>
      </c>
      <c r="R6011">
        <v>0</v>
      </c>
      <c r="S6011">
        <v>0</v>
      </c>
      <c r="T6011">
        <v>0</v>
      </c>
      <c r="U6011">
        <v>0</v>
      </c>
      <c r="V6011">
        <v>0</v>
      </c>
      <c r="W6011">
        <v>0</v>
      </c>
      <c r="X6011">
        <v>0</v>
      </c>
      <c r="Y6011">
        <v>0</v>
      </c>
      <c r="Z6011">
        <v>0</v>
      </c>
      <c r="AA6011">
        <v>0</v>
      </c>
      <c r="AB6011">
        <v>0</v>
      </c>
      <c r="AC6011">
        <v>0</v>
      </c>
      <c r="AD6011">
        <v>0</v>
      </c>
    </row>
    <row r="6012" spans="2:30" ht="15" customHeight="1" x14ac:dyDescent="0.45">
      <c r="B6012" t="s">
        <v>419</v>
      </c>
      <c r="C6012" t="s">
        <v>192</v>
      </c>
      <c r="D6012" t="s">
        <v>2805</v>
      </c>
      <c r="E6012" t="s">
        <v>2806</v>
      </c>
      <c r="F6012" t="s">
        <v>7943</v>
      </c>
      <c r="G6012" t="s">
        <v>2777</v>
      </c>
      <c r="H6012" t="s">
        <v>2808</v>
      </c>
      <c r="J6012">
        <v>1</v>
      </c>
      <c r="K6012">
        <v>3.5999999999999997E-2</v>
      </c>
      <c r="L6012">
        <v>3.7999999999999999E-2</v>
      </c>
      <c r="M6012">
        <v>3.6999999999999998E-2</v>
      </c>
      <c r="N6012">
        <v>0.04</v>
      </c>
      <c r="O6012">
        <v>4.2000000000000003E-2</v>
      </c>
      <c r="P6012">
        <v>4.5999999999999999E-2</v>
      </c>
      <c r="Q6012">
        <v>4.9000000000000002E-2</v>
      </c>
      <c r="R6012">
        <v>5.2999999999999999E-2</v>
      </c>
      <c r="S6012">
        <v>5.7000000000000002E-2</v>
      </c>
      <c r="T6012">
        <v>6.2E-2</v>
      </c>
      <c r="U6012">
        <v>6.6000000000000003E-2</v>
      </c>
      <c r="V6012">
        <v>7.0999999999999994E-2</v>
      </c>
      <c r="W6012">
        <v>7.6999999999999999E-2</v>
      </c>
      <c r="X6012">
        <v>8.2000000000000003E-2</v>
      </c>
      <c r="Y6012">
        <v>8.7999999999999995E-2</v>
      </c>
      <c r="Z6012">
        <v>9.5000000000000001E-2</v>
      </c>
      <c r="AA6012">
        <v>0.10199999999999999</v>
      </c>
      <c r="AB6012">
        <v>0.109</v>
      </c>
      <c r="AC6012">
        <v>0.11700000000000001</v>
      </c>
      <c r="AD6012">
        <v>0.126</v>
      </c>
    </row>
    <row r="6013" spans="2:30" ht="15" customHeight="1" x14ac:dyDescent="0.45">
      <c r="B6013" t="s">
        <v>419</v>
      </c>
      <c r="C6013" t="s">
        <v>192</v>
      </c>
      <c r="D6013" t="s">
        <v>2809</v>
      </c>
      <c r="E6013" t="s">
        <v>2810</v>
      </c>
      <c r="F6013" t="s">
        <v>7944</v>
      </c>
      <c r="G6013" t="s">
        <v>2777</v>
      </c>
      <c r="H6013" t="s">
        <v>2808</v>
      </c>
      <c r="J6013">
        <v>1</v>
      </c>
      <c r="K6013">
        <v>1.0999999999999999E-2</v>
      </c>
      <c r="L6013">
        <v>1.0999999999999999E-2</v>
      </c>
      <c r="M6013">
        <v>0.01</v>
      </c>
      <c r="N6013">
        <v>0.01</v>
      </c>
      <c r="O6013">
        <v>0.01</v>
      </c>
      <c r="P6013">
        <v>1.2E-2</v>
      </c>
      <c r="Q6013">
        <v>1.2999999999999999E-2</v>
      </c>
      <c r="R6013">
        <v>1.4999999999999999E-2</v>
      </c>
      <c r="S6013">
        <v>1.6E-2</v>
      </c>
      <c r="T6013">
        <v>1.7999999999999999E-2</v>
      </c>
      <c r="U6013">
        <v>0.02</v>
      </c>
      <c r="V6013">
        <v>2.1999999999999999E-2</v>
      </c>
      <c r="W6013">
        <v>2.4E-2</v>
      </c>
      <c r="X6013">
        <v>2.7E-2</v>
      </c>
      <c r="Y6013">
        <v>2.9000000000000001E-2</v>
      </c>
      <c r="Z6013">
        <v>3.2000000000000001E-2</v>
      </c>
      <c r="AA6013">
        <v>3.5000000000000003E-2</v>
      </c>
      <c r="AB6013">
        <v>3.7999999999999999E-2</v>
      </c>
      <c r="AC6013">
        <v>4.2000000000000003E-2</v>
      </c>
      <c r="AD6013">
        <v>4.4999999999999998E-2</v>
      </c>
    </row>
    <row r="6014" spans="2:30" ht="15" customHeight="1" x14ac:dyDescent="0.45">
      <c r="B6014" t="s">
        <v>419</v>
      </c>
      <c r="C6014" t="s">
        <v>192</v>
      </c>
      <c r="D6014" t="s">
        <v>2812</v>
      </c>
      <c r="E6014" t="s">
        <v>2813</v>
      </c>
      <c r="F6014" t="s">
        <v>7945</v>
      </c>
      <c r="G6014" t="s">
        <v>2777</v>
      </c>
      <c r="H6014" t="s">
        <v>2815</v>
      </c>
      <c r="J6014">
        <v>1</v>
      </c>
      <c r="K6014">
        <v>0</v>
      </c>
      <c r="L6014">
        <v>0</v>
      </c>
      <c r="M6014">
        <v>0</v>
      </c>
      <c r="N6014">
        <v>0</v>
      </c>
      <c r="O6014">
        <v>0</v>
      </c>
      <c r="P6014">
        <v>0</v>
      </c>
      <c r="Q6014">
        <v>0</v>
      </c>
      <c r="R6014">
        <v>0</v>
      </c>
      <c r="S6014">
        <v>0</v>
      </c>
      <c r="T6014">
        <v>0</v>
      </c>
      <c r="U6014">
        <v>0</v>
      </c>
      <c r="V6014">
        <v>0</v>
      </c>
      <c r="W6014">
        <v>0</v>
      </c>
      <c r="X6014">
        <v>0</v>
      </c>
      <c r="Y6014">
        <v>0</v>
      </c>
      <c r="Z6014">
        <v>0</v>
      </c>
      <c r="AA6014">
        <v>0</v>
      </c>
      <c r="AB6014">
        <v>0</v>
      </c>
      <c r="AC6014">
        <v>0</v>
      </c>
      <c r="AD6014">
        <v>0</v>
      </c>
    </row>
    <row r="6015" spans="2:30" ht="15" customHeight="1" x14ac:dyDescent="0.45">
      <c r="B6015" t="s">
        <v>419</v>
      </c>
      <c r="C6015" t="s">
        <v>192</v>
      </c>
      <c r="D6015" t="s">
        <v>2816</v>
      </c>
      <c r="E6015" t="s">
        <v>2817</v>
      </c>
      <c r="F6015" t="s">
        <v>7946</v>
      </c>
      <c r="G6015" t="s">
        <v>2777</v>
      </c>
      <c r="H6015" t="s">
        <v>2815</v>
      </c>
      <c r="J6015">
        <v>1</v>
      </c>
      <c r="K6015">
        <v>0.14799999999999999</v>
      </c>
      <c r="L6015">
        <v>0.14099999999999999</v>
      </c>
      <c r="M6015">
        <v>0.125</v>
      </c>
      <c r="N6015">
        <v>0.121</v>
      </c>
      <c r="O6015">
        <v>0.123</v>
      </c>
      <c r="P6015">
        <v>0.127</v>
      </c>
      <c r="Q6015">
        <v>0.13200000000000001</v>
      </c>
      <c r="R6015">
        <v>0.13600000000000001</v>
      </c>
      <c r="S6015">
        <v>0.14099999999999999</v>
      </c>
      <c r="T6015">
        <v>0.14699999999999999</v>
      </c>
      <c r="U6015">
        <v>0.153</v>
      </c>
      <c r="V6015">
        <v>0.158</v>
      </c>
      <c r="W6015">
        <v>0.16300000000000001</v>
      </c>
      <c r="X6015">
        <v>0.16800000000000001</v>
      </c>
      <c r="Y6015">
        <v>0.17299999999999999</v>
      </c>
      <c r="Z6015">
        <v>0.17699999999999999</v>
      </c>
      <c r="AA6015">
        <v>0.182</v>
      </c>
      <c r="AB6015">
        <v>0.186</v>
      </c>
      <c r="AC6015">
        <v>0.19</v>
      </c>
      <c r="AD6015">
        <v>0.19500000000000001</v>
      </c>
    </row>
    <row r="6016" spans="2:30" ht="15" customHeight="1" x14ac:dyDescent="0.45">
      <c r="B6016" t="s">
        <v>419</v>
      </c>
      <c r="C6016" t="s">
        <v>192</v>
      </c>
      <c r="D6016" t="s">
        <v>2819</v>
      </c>
      <c r="E6016" t="s">
        <v>2820</v>
      </c>
      <c r="F6016" t="s">
        <v>7947</v>
      </c>
      <c r="G6016" t="s">
        <v>422</v>
      </c>
      <c r="H6016" t="s">
        <v>2822</v>
      </c>
      <c r="I6016" t="s">
        <v>2463</v>
      </c>
      <c r="K6016">
        <v>0</v>
      </c>
      <c r="L6016">
        <v>0</v>
      </c>
      <c r="M6016">
        <v>0</v>
      </c>
      <c r="N6016">
        <v>0</v>
      </c>
      <c r="O6016">
        <v>0</v>
      </c>
      <c r="P6016">
        <v>0.12374</v>
      </c>
      <c r="Q6016">
        <v>0.13345000000000001</v>
      </c>
      <c r="R6016">
        <v>0.14371999999999999</v>
      </c>
      <c r="S6016">
        <v>0.15432999999999999</v>
      </c>
      <c r="T6016">
        <v>0.16567000000000001</v>
      </c>
      <c r="U6016">
        <v>0.17710999999999999</v>
      </c>
      <c r="V6016">
        <v>0.18922</v>
      </c>
      <c r="W6016">
        <v>0.20202999999999999</v>
      </c>
      <c r="X6016">
        <v>0.21557999999999999</v>
      </c>
      <c r="Y6016">
        <v>0.22983000000000001</v>
      </c>
      <c r="Z6016">
        <v>0.24487999999999999</v>
      </c>
      <c r="AA6016">
        <v>0.26075999999999999</v>
      </c>
      <c r="AB6016">
        <v>0.27757999999999999</v>
      </c>
      <c r="AC6016">
        <v>0.29531000000000002</v>
      </c>
      <c r="AD6016">
        <v>-4.0899999999999999E-3</v>
      </c>
    </row>
    <row r="6017" spans="2:30" ht="15" customHeight="1" x14ac:dyDescent="0.45">
      <c r="B6017" t="s">
        <v>419</v>
      </c>
      <c r="C6017" t="s">
        <v>192</v>
      </c>
      <c r="D6017" t="s">
        <v>2823</v>
      </c>
      <c r="E6017" t="s">
        <v>2824</v>
      </c>
      <c r="F6017" t="s">
        <v>7948</v>
      </c>
      <c r="G6017" t="s">
        <v>422</v>
      </c>
      <c r="H6017" t="s">
        <v>2822</v>
      </c>
      <c r="I6017" t="s">
        <v>2463</v>
      </c>
      <c r="K6017">
        <v>0</v>
      </c>
      <c r="L6017">
        <v>0</v>
      </c>
      <c r="M6017">
        <v>0</v>
      </c>
      <c r="N6017">
        <v>0</v>
      </c>
      <c r="O6017">
        <v>0</v>
      </c>
      <c r="P6017">
        <v>0</v>
      </c>
      <c r="Q6017">
        <v>0</v>
      </c>
      <c r="R6017">
        <v>0</v>
      </c>
      <c r="S6017">
        <v>0</v>
      </c>
      <c r="T6017">
        <v>0</v>
      </c>
      <c r="U6017">
        <v>0</v>
      </c>
      <c r="V6017">
        <v>0</v>
      </c>
      <c r="W6017">
        <v>0</v>
      </c>
      <c r="X6017">
        <v>0</v>
      </c>
      <c r="Y6017">
        <v>0</v>
      </c>
      <c r="Z6017">
        <v>0</v>
      </c>
      <c r="AA6017">
        <v>0</v>
      </c>
      <c r="AB6017">
        <v>0</v>
      </c>
      <c r="AC6017">
        <v>0</v>
      </c>
      <c r="AD6017">
        <v>0</v>
      </c>
    </row>
    <row r="6018" spans="2:30" ht="15" customHeight="1" x14ac:dyDescent="0.45">
      <c r="B6018" t="s">
        <v>419</v>
      </c>
      <c r="C6018" t="s">
        <v>192</v>
      </c>
      <c r="D6018" t="s">
        <v>2826</v>
      </c>
      <c r="E6018" t="s">
        <v>2827</v>
      </c>
      <c r="F6018" t="s">
        <v>7949</v>
      </c>
      <c r="G6018" t="s">
        <v>422</v>
      </c>
      <c r="H6018" t="s">
        <v>2822</v>
      </c>
      <c r="I6018" t="s">
        <v>2463</v>
      </c>
      <c r="K6018">
        <v>0</v>
      </c>
      <c r="L6018">
        <v>0</v>
      </c>
      <c r="M6018">
        <v>0</v>
      </c>
      <c r="N6018">
        <v>0</v>
      </c>
      <c r="O6018">
        <v>0</v>
      </c>
      <c r="P6018">
        <v>0</v>
      </c>
      <c r="Q6018">
        <v>0</v>
      </c>
      <c r="R6018">
        <v>0</v>
      </c>
      <c r="S6018">
        <v>0</v>
      </c>
      <c r="T6018">
        <v>0</v>
      </c>
      <c r="U6018">
        <v>0</v>
      </c>
      <c r="V6018">
        <v>0</v>
      </c>
      <c r="W6018">
        <v>0</v>
      </c>
      <c r="X6018">
        <v>0</v>
      </c>
      <c r="Y6018">
        <v>0</v>
      </c>
      <c r="Z6018">
        <v>0</v>
      </c>
      <c r="AA6018">
        <v>0</v>
      </c>
      <c r="AB6018">
        <v>0</v>
      </c>
      <c r="AC6018">
        <v>0</v>
      </c>
      <c r="AD6018">
        <v>0</v>
      </c>
    </row>
    <row r="6019" spans="2:30" ht="15" customHeight="1" x14ac:dyDescent="0.45">
      <c r="B6019" t="s">
        <v>419</v>
      </c>
      <c r="C6019" t="s">
        <v>192</v>
      </c>
      <c r="D6019" t="s">
        <v>2829</v>
      </c>
      <c r="E6019" t="s">
        <v>2830</v>
      </c>
      <c r="F6019" t="s">
        <v>7950</v>
      </c>
      <c r="G6019" t="s">
        <v>422</v>
      </c>
      <c r="H6019" t="s">
        <v>2822</v>
      </c>
      <c r="I6019" t="s">
        <v>2463</v>
      </c>
      <c r="K6019">
        <v>0</v>
      </c>
      <c r="L6019">
        <v>0</v>
      </c>
      <c r="M6019">
        <v>0</v>
      </c>
      <c r="N6019">
        <v>0</v>
      </c>
      <c r="O6019">
        <v>0</v>
      </c>
      <c r="P6019">
        <v>0</v>
      </c>
      <c r="Q6019">
        <v>0</v>
      </c>
      <c r="R6019">
        <v>0</v>
      </c>
      <c r="S6019">
        <v>0</v>
      </c>
      <c r="T6019">
        <v>0</v>
      </c>
      <c r="U6019">
        <v>0</v>
      </c>
      <c r="V6019">
        <v>0</v>
      </c>
      <c r="W6019">
        <v>0</v>
      </c>
      <c r="X6019">
        <v>0</v>
      </c>
      <c r="Y6019">
        <v>0</v>
      </c>
      <c r="Z6019">
        <v>0</v>
      </c>
      <c r="AA6019">
        <v>0</v>
      </c>
      <c r="AB6019">
        <v>0</v>
      </c>
      <c r="AC6019">
        <v>-1.0000000000000001E-5</v>
      </c>
      <c r="AD6019">
        <v>-1.0000000000000001E-5</v>
      </c>
    </row>
    <row r="6020" spans="2:30" ht="15" customHeight="1" x14ac:dyDescent="0.45">
      <c r="B6020" t="s">
        <v>419</v>
      </c>
      <c r="C6020" t="s">
        <v>192</v>
      </c>
      <c r="D6020" t="s">
        <v>2832</v>
      </c>
      <c r="E6020" t="s">
        <v>2833</v>
      </c>
      <c r="F6020" t="s">
        <v>7951</v>
      </c>
      <c r="G6020" t="s">
        <v>422</v>
      </c>
      <c r="H6020" t="s">
        <v>2822</v>
      </c>
      <c r="I6020" t="s">
        <v>2463</v>
      </c>
      <c r="K6020">
        <v>0</v>
      </c>
      <c r="L6020">
        <v>0</v>
      </c>
      <c r="M6020">
        <v>0</v>
      </c>
      <c r="N6020">
        <v>0</v>
      </c>
      <c r="O6020">
        <v>0</v>
      </c>
      <c r="P6020">
        <v>4.1300000000000003E-2</v>
      </c>
      <c r="Q6020">
        <v>4.2209999999999998E-2</v>
      </c>
      <c r="R6020">
        <v>4.3799999999999999E-2</v>
      </c>
      <c r="S6020">
        <v>4.5449999999999997E-2</v>
      </c>
      <c r="T6020">
        <v>4.7289999999999999E-2</v>
      </c>
      <c r="U6020">
        <v>4.9099999999999998E-2</v>
      </c>
      <c r="V6020">
        <v>5.0889999999999998E-2</v>
      </c>
      <c r="W6020">
        <v>5.2609999999999997E-2</v>
      </c>
      <c r="X6020">
        <v>5.4269999999999999E-2</v>
      </c>
      <c r="Y6020">
        <v>5.5780000000000003E-2</v>
      </c>
      <c r="Z6020">
        <v>5.722E-2</v>
      </c>
      <c r="AA6020">
        <v>5.858E-2</v>
      </c>
      <c r="AB6020">
        <v>5.9950000000000003E-2</v>
      </c>
      <c r="AC6020">
        <v>6.1260000000000002E-2</v>
      </c>
      <c r="AD6020">
        <v>-4.7400000000000003E-3</v>
      </c>
    </row>
    <row r="6021" spans="2:30" ht="15" customHeight="1" x14ac:dyDescent="0.45">
      <c r="B6021" t="s">
        <v>419</v>
      </c>
      <c r="C6021" t="s">
        <v>192</v>
      </c>
      <c r="D6021" t="s">
        <v>2835</v>
      </c>
      <c r="E6021" t="s">
        <v>2836</v>
      </c>
      <c r="F6021" t="s">
        <v>7952</v>
      </c>
      <c r="G6021" t="s">
        <v>422</v>
      </c>
      <c r="H6021" t="s">
        <v>2822</v>
      </c>
      <c r="I6021" t="s">
        <v>424</v>
      </c>
      <c r="K6021">
        <v>0</v>
      </c>
      <c r="L6021">
        <v>0</v>
      </c>
      <c r="M6021">
        <v>0</v>
      </c>
      <c r="N6021">
        <v>0</v>
      </c>
      <c r="O6021">
        <v>0</v>
      </c>
      <c r="P6021">
        <v>0.16503000000000001</v>
      </c>
      <c r="Q6021">
        <v>0.17566000000000001</v>
      </c>
      <c r="R6021">
        <v>0.18751999999999999</v>
      </c>
      <c r="S6021">
        <v>0.19978000000000001</v>
      </c>
      <c r="T6021">
        <v>0.21296000000000001</v>
      </c>
      <c r="U6021">
        <v>0.22620999999999999</v>
      </c>
      <c r="V6021">
        <v>0.24010999999999999</v>
      </c>
      <c r="W6021">
        <v>0.25464999999999999</v>
      </c>
      <c r="X6021">
        <v>0.26984999999999998</v>
      </c>
      <c r="Y6021">
        <v>0.28560999999999998</v>
      </c>
      <c r="Z6021">
        <v>0.30209000000000003</v>
      </c>
      <c r="AA6021">
        <v>0.31933</v>
      </c>
      <c r="AB6021">
        <v>0.33753</v>
      </c>
      <c r="AC6021">
        <v>0.35657</v>
      </c>
      <c r="AD6021">
        <v>-8.8500000000000002E-3</v>
      </c>
    </row>
    <row r="6022" spans="2:30" ht="15" customHeight="1" x14ac:dyDescent="0.45">
      <c r="B6022" t="s">
        <v>419</v>
      </c>
      <c r="C6022" t="s">
        <v>192</v>
      </c>
      <c r="D6022" t="s">
        <v>2838</v>
      </c>
      <c r="E6022" t="s">
        <v>2839</v>
      </c>
      <c r="F6022" t="s">
        <v>7953</v>
      </c>
      <c r="G6022" t="s">
        <v>422</v>
      </c>
      <c r="H6022" t="s">
        <v>2822</v>
      </c>
      <c r="I6022" t="s">
        <v>424</v>
      </c>
      <c r="K6022">
        <v>0</v>
      </c>
      <c r="L6022">
        <v>0</v>
      </c>
      <c r="M6022">
        <v>0</v>
      </c>
      <c r="N6022">
        <v>0</v>
      </c>
      <c r="O6022">
        <v>0</v>
      </c>
      <c r="P6022">
        <v>1.9000000000000001E-4</v>
      </c>
      <c r="Q6022">
        <v>1.9000000000000001E-4</v>
      </c>
      <c r="R6022">
        <v>2.0000000000000001E-4</v>
      </c>
      <c r="S6022">
        <v>2.0000000000000001E-4</v>
      </c>
      <c r="T6022">
        <v>2.0000000000000001E-4</v>
      </c>
      <c r="U6022">
        <v>2.1000000000000001E-4</v>
      </c>
      <c r="V6022">
        <v>2.1000000000000001E-4</v>
      </c>
      <c r="W6022">
        <v>2.2000000000000001E-4</v>
      </c>
      <c r="X6022">
        <v>2.2000000000000001E-4</v>
      </c>
      <c r="Y6022">
        <v>2.3000000000000001E-4</v>
      </c>
      <c r="Z6022">
        <v>2.3000000000000001E-4</v>
      </c>
      <c r="AA6022">
        <v>2.4000000000000001E-4</v>
      </c>
      <c r="AB6022">
        <v>2.4000000000000001E-4</v>
      </c>
      <c r="AC6022">
        <v>2.5000000000000001E-4</v>
      </c>
      <c r="AD6022">
        <v>0</v>
      </c>
    </row>
    <row r="6023" spans="2:30" ht="15" customHeight="1" x14ac:dyDescent="0.45">
      <c r="B6023" t="s">
        <v>419</v>
      </c>
      <c r="C6023" t="s">
        <v>192</v>
      </c>
      <c r="D6023" t="s">
        <v>2841</v>
      </c>
      <c r="E6023" t="s">
        <v>2842</v>
      </c>
      <c r="F6023" t="s">
        <v>7954</v>
      </c>
      <c r="G6023" t="s">
        <v>422</v>
      </c>
      <c r="H6023" t="s">
        <v>2822</v>
      </c>
      <c r="I6023" t="s">
        <v>424</v>
      </c>
      <c r="K6023">
        <v>0</v>
      </c>
      <c r="L6023">
        <v>0</v>
      </c>
      <c r="M6023">
        <v>0</v>
      </c>
      <c r="N6023">
        <v>0</v>
      </c>
      <c r="O6023">
        <v>0</v>
      </c>
      <c r="P6023">
        <v>0</v>
      </c>
      <c r="Q6023">
        <v>0</v>
      </c>
      <c r="R6023">
        <v>0</v>
      </c>
      <c r="S6023">
        <v>0</v>
      </c>
      <c r="T6023">
        <v>0</v>
      </c>
      <c r="U6023">
        <v>0</v>
      </c>
      <c r="V6023">
        <v>0</v>
      </c>
      <c r="W6023">
        <v>0</v>
      </c>
      <c r="X6023">
        <v>0</v>
      </c>
      <c r="Y6023">
        <v>0</v>
      </c>
      <c r="Z6023">
        <v>0</v>
      </c>
      <c r="AA6023">
        <v>0</v>
      </c>
      <c r="AB6023">
        <v>0</v>
      </c>
      <c r="AC6023">
        <v>0</v>
      </c>
      <c r="AD6023">
        <v>0</v>
      </c>
    </row>
    <row r="6024" spans="2:30" ht="15" customHeight="1" x14ac:dyDescent="0.45">
      <c r="B6024" t="s">
        <v>419</v>
      </c>
      <c r="C6024" t="s">
        <v>192</v>
      </c>
      <c r="D6024" t="s">
        <v>2844</v>
      </c>
      <c r="E6024" t="s">
        <v>2845</v>
      </c>
      <c r="F6024" t="s">
        <v>7955</v>
      </c>
      <c r="G6024" t="s">
        <v>422</v>
      </c>
      <c r="H6024" t="s">
        <v>2822</v>
      </c>
      <c r="I6024" t="s">
        <v>424</v>
      </c>
      <c r="K6024">
        <v>0</v>
      </c>
      <c r="L6024">
        <v>0</v>
      </c>
      <c r="M6024">
        <v>0</v>
      </c>
      <c r="N6024">
        <v>0</v>
      </c>
      <c r="O6024">
        <v>0</v>
      </c>
      <c r="P6024">
        <v>0</v>
      </c>
      <c r="Q6024">
        <v>0</v>
      </c>
      <c r="R6024">
        <v>0</v>
      </c>
      <c r="S6024">
        <v>0</v>
      </c>
      <c r="T6024">
        <v>0</v>
      </c>
      <c r="U6024">
        <v>0</v>
      </c>
      <c r="V6024">
        <v>0</v>
      </c>
      <c r="W6024">
        <v>0</v>
      </c>
      <c r="X6024">
        <v>0</v>
      </c>
      <c r="Y6024">
        <v>0</v>
      </c>
      <c r="Z6024">
        <v>0</v>
      </c>
      <c r="AA6024">
        <v>0</v>
      </c>
      <c r="AB6024">
        <v>0</v>
      </c>
      <c r="AC6024">
        <v>0</v>
      </c>
      <c r="AD6024">
        <v>0</v>
      </c>
    </row>
    <row r="6025" spans="2:30" ht="15" customHeight="1" x14ac:dyDescent="0.45">
      <c r="B6025" t="s">
        <v>419</v>
      </c>
      <c r="C6025" t="s">
        <v>192</v>
      </c>
      <c r="D6025" t="s">
        <v>2847</v>
      </c>
      <c r="E6025" t="s">
        <v>2848</v>
      </c>
      <c r="F6025" t="s">
        <v>7956</v>
      </c>
      <c r="G6025" t="s">
        <v>422</v>
      </c>
      <c r="H6025" t="s">
        <v>2822</v>
      </c>
      <c r="I6025" t="s">
        <v>424</v>
      </c>
      <c r="K6025">
        <v>0</v>
      </c>
      <c r="L6025">
        <v>0</v>
      </c>
      <c r="M6025">
        <v>0</v>
      </c>
      <c r="N6025">
        <v>0</v>
      </c>
      <c r="O6025">
        <v>0</v>
      </c>
      <c r="P6025">
        <v>6.0000000000000002E-5</v>
      </c>
      <c r="Q6025">
        <v>6.0000000000000002E-5</v>
      </c>
      <c r="R6025">
        <v>6.0000000000000002E-5</v>
      </c>
      <c r="S6025">
        <v>6.0000000000000002E-5</v>
      </c>
      <c r="T6025">
        <v>6.0000000000000002E-5</v>
      </c>
      <c r="U6025">
        <v>6.0000000000000002E-5</v>
      </c>
      <c r="V6025">
        <v>6.0000000000000002E-5</v>
      </c>
      <c r="W6025">
        <v>6.0000000000000002E-5</v>
      </c>
      <c r="X6025">
        <v>6.0000000000000002E-5</v>
      </c>
      <c r="Y6025">
        <v>5.0000000000000002E-5</v>
      </c>
      <c r="Z6025">
        <v>5.0000000000000002E-5</v>
      </c>
      <c r="AA6025">
        <v>5.0000000000000002E-5</v>
      </c>
      <c r="AB6025">
        <v>5.0000000000000002E-5</v>
      </c>
      <c r="AC6025">
        <v>5.0000000000000002E-5</v>
      </c>
      <c r="AD6025">
        <v>0</v>
      </c>
    </row>
    <row r="6026" spans="2:30" ht="15" customHeight="1" x14ac:dyDescent="0.45">
      <c r="B6026" t="s">
        <v>419</v>
      </c>
      <c r="C6026" t="s">
        <v>192</v>
      </c>
      <c r="D6026" t="s">
        <v>2850</v>
      </c>
      <c r="E6026" t="s">
        <v>2851</v>
      </c>
      <c r="F6026" t="s">
        <v>7957</v>
      </c>
      <c r="G6026" t="s">
        <v>422</v>
      </c>
      <c r="H6026" t="s">
        <v>2822</v>
      </c>
      <c r="I6026" t="s">
        <v>424</v>
      </c>
      <c r="K6026">
        <v>0</v>
      </c>
      <c r="L6026">
        <v>0</v>
      </c>
      <c r="M6026">
        <v>0</v>
      </c>
      <c r="N6026">
        <v>0</v>
      </c>
      <c r="O6026">
        <v>0</v>
      </c>
      <c r="P6026">
        <v>2.5000000000000001E-4</v>
      </c>
      <c r="Q6026">
        <v>2.5000000000000001E-4</v>
      </c>
      <c r="R6026">
        <v>2.5000000000000001E-4</v>
      </c>
      <c r="S6026">
        <v>2.5999999999999998E-4</v>
      </c>
      <c r="T6026">
        <v>2.5999999999999998E-4</v>
      </c>
      <c r="U6026">
        <v>2.7E-4</v>
      </c>
      <c r="V6026">
        <v>2.7E-4</v>
      </c>
      <c r="W6026">
        <v>2.7E-4</v>
      </c>
      <c r="X6026">
        <v>2.7999999999999998E-4</v>
      </c>
      <c r="Y6026">
        <v>2.7999999999999998E-4</v>
      </c>
      <c r="Z6026">
        <v>2.9E-4</v>
      </c>
      <c r="AA6026">
        <v>2.9E-4</v>
      </c>
      <c r="AB6026">
        <v>2.9E-4</v>
      </c>
      <c r="AC6026">
        <v>2.9999999999999997E-4</v>
      </c>
      <c r="AD6026">
        <v>-1.0000000000000001E-5</v>
      </c>
    </row>
    <row r="6027" spans="2:30" ht="15" customHeight="1" x14ac:dyDescent="0.45">
      <c r="B6027" t="s">
        <v>419</v>
      </c>
      <c r="C6027" t="s">
        <v>192</v>
      </c>
      <c r="D6027" t="s">
        <v>2853</v>
      </c>
      <c r="E6027" t="s">
        <v>2854</v>
      </c>
      <c r="F6027" t="s">
        <v>7958</v>
      </c>
      <c r="G6027" t="s">
        <v>2856</v>
      </c>
      <c r="H6027" t="s">
        <v>2857</v>
      </c>
      <c r="I6027" t="s">
        <v>2858</v>
      </c>
      <c r="K6027">
        <v>0</v>
      </c>
      <c r="L6027">
        <v>0</v>
      </c>
      <c r="M6027">
        <v>0</v>
      </c>
      <c r="N6027">
        <v>0</v>
      </c>
      <c r="O6027">
        <v>0</v>
      </c>
      <c r="P6027">
        <v>0</v>
      </c>
      <c r="Q6027">
        <v>0</v>
      </c>
      <c r="R6027">
        <v>0</v>
      </c>
      <c r="S6027">
        <v>0</v>
      </c>
      <c r="T6027">
        <v>0</v>
      </c>
    </row>
    <row r="6028" spans="2:30" ht="15" customHeight="1" x14ac:dyDescent="0.45">
      <c r="B6028" t="s">
        <v>419</v>
      </c>
      <c r="C6028" t="s">
        <v>192</v>
      </c>
      <c r="D6028" t="s">
        <v>2859</v>
      </c>
      <c r="E6028" t="s">
        <v>2860</v>
      </c>
      <c r="F6028" t="s">
        <v>7959</v>
      </c>
      <c r="G6028" t="s">
        <v>2856</v>
      </c>
      <c r="H6028" t="s">
        <v>2857</v>
      </c>
      <c r="I6028" t="s">
        <v>2858</v>
      </c>
      <c r="K6028">
        <v>0</v>
      </c>
      <c r="L6028">
        <v>0</v>
      </c>
      <c r="M6028">
        <v>0</v>
      </c>
      <c r="N6028">
        <v>0</v>
      </c>
      <c r="O6028">
        <v>0</v>
      </c>
      <c r="P6028">
        <v>0</v>
      </c>
      <c r="Q6028">
        <v>0</v>
      </c>
      <c r="R6028">
        <v>0</v>
      </c>
      <c r="S6028">
        <v>0</v>
      </c>
      <c r="T6028">
        <v>0</v>
      </c>
    </row>
    <row r="6029" spans="2:30" ht="15" customHeight="1" x14ac:dyDescent="0.45">
      <c r="B6029" t="s">
        <v>419</v>
      </c>
      <c r="C6029" t="s">
        <v>192</v>
      </c>
      <c r="D6029" t="s">
        <v>2862</v>
      </c>
      <c r="E6029" t="s">
        <v>2863</v>
      </c>
      <c r="F6029" t="s">
        <v>7960</v>
      </c>
      <c r="G6029" t="s">
        <v>2856</v>
      </c>
      <c r="H6029" t="s">
        <v>2865</v>
      </c>
      <c r="I6029" t="s">
        <v>2858</v>
      </c>
      <c r="K6029">
        <v>0</v>
      </c>
      <c r="L6029">
        <v>0</v>
      </c>
      <c r="M6029">
        <v>0</v>
      </c>
      <c r="N6029">
        <v>0</v>
      </c>
      <c r="O6029">
        <v>0</v>
      </c>
      <c r="P6029">
        <v>0</v>
      </c>
      <c r="Q6029">
        <v>0</v>
      </c>
      <c r="R6029">
        <v>0</v>
      </c>
      <c r="S6029">
        <v>0</v>
      </c>
      <c r="T6029">
        <v>0</v>
      </c>
    </row>
    <row r="6030" spans="2:30" ht="15" customHeight="1" x14ac:dyDescent="0.45">
      <c r="B6030" t="s">
        <v>419</v>
      </c>
      <c r="C6030" t="s">
        <v>192</v>
      </c>
      <c r="D6030" t="s">
        <v>2866</v>
      </c>
      <c r="E6030" t="s">
        <v>2867</v>
      </c>
      <c r="F6030" t="s">
        <v>7961</v>
      </c>
      <c r="G6030" t="s">
        <v>2856</v>
      </c>
      <c r="H6030" t="s">
        <v>2865</v>
      </c>
      <c r="I6030" t="s">
        <v>2858</v>
      </c>
      <c r="K6030">
        <v>0</v>
      </c>
      <c r="L6030">
        <v>0</v>
      </c>
      <c r="M6030">
        <v>0</v>
      </c>
      <c r="N6030">
        <v>0</v>
      </c>
      <c r="O6030">
        <v>0</v>
      </c>
      <c r="P6030">
        <v>0</v>
      </c>
      <c r="Q6030">
        <v>0</v>
      </c>
      <c r="R6030">
        <v>0</v>
      </c>
      <c r="S6030">
        <v>0</v>
      </c>
      <c r="T6030">
        <v>0</v>
      </c>
    </row>
    <row r="6031" spans="2:30" ht="15" customHeight="1" x14ac:dyDescent="0.45">
      <c r="B6031" t="s">
        <v>419</v>
      </c>
      <c r="C6031" t="s">
        <v>192</v>
      </c>
      <c r="D6031" t="s">
        <v>2869</v>
      </c>
      <c r="E6031" t="s">
        <v>2870</v>
      </c>
      <c r="F6031" t="s">
        <v>7962</v>
      </c>
      <c r="G6031" t="s">
        <v>2856</v>
      </c>
      <c r="H6031" t="s">
        <v>2865</v>
      </c>
      <c r="I6031" t="s">
        <v>2858</v>
      </c>
      <c r="K6031">
        <v>0</v>
      </c>
      <c r="L6031">
        <v>0</v>
      </c>
      <c r="M6031">
        <v>0</v>
      </c>
      <c r="N6031">
        <v>0</v>
      </c>
      <c r="O6031">
        <v>0</v>
      </c>
      <c r="P6031">
        <v>0</v>
      </c>
      <c r="Q6031">
        <v>0</v>
      </c>
      <c r="R6031">
        <v>0</v>
      </c>
      <c r="S6031">
        <v>0</v>
      </c>
      <c r="T6031">
        <v>0</v>
      </c>
    </row>
    <row r="6032" spans="2:30" ht="15" customHeight="1" x14ac:dyDescent="0.45">
      <c r="B6032" t="s">
        <v>419</v>
      </c>
      <c r="C6032" t="s">
        <v>192</v>
      </c>
      <c r="D6032" t="s">
        <v>2872</v>
      </c>
      <c r="E6032" t="s">
        <v>2873</v>
      </c>
      <c r="F6032" t="s">
        <v>7963</v>
      </c>
      <c r="G6032" t="s">
        <v>2856</v>
      </c>
      <c r="H6032" t="s">
        <v>2865</v>
      </c>
      <c r="I6032" t="s">
        <v>2858</v>
      </c>
      <c r="K6032">
        <v>0</v>
      </c>
      <c r="L6032">
        <v>0</v>
      </c>
      <c r="M6032">
        <v>0</v>
      </c>
      <c r="N6032">
        <v>0</v>
      </c>
      <c r="O6032">
        <v>0</v>
      </c>
      <c r="P6032">
        <v>0</v>
      </c>
      <c r="Q6032">
        <v>0</v>
      </c>
      <c r="R6032">
        <v>0</v>
      </c>
      <c r="S6032">
        <v>0</v>
      </c>
      <c r="T6032">
        <v>0</v>
      </c>
    </row>
    <row r="6033" spans="2:20" ht="15" customHeight="1" x14ac:dyDescent="0.45">
      <c r="B6033" t="s">
        <v>419</v>
      </c>
      <c r="C6033" t="s">
        <v>192</v>
      </c>
      <c r="D6033" t="s">
        <v>2875</v>
      </c>
      <c r="E6033" t="s">
        <v>2876</v>
      </c>
      <c r="F6033" t="s">
        <v>7964</v>
      </c>
      <c r="G6033" t="s">
        <v>2856</v>
      </c>
      <c r="H6033" t="s">
        <v>2865</v>
      </c>
      <c r="I6033" t="s">
        <v>2858</v>
      </c>
      <c r="K6033">
        <v>0</v>
      </c>
      <c r="L6033">
        <v>0</v>
      </c>
      <c r="M6033">
        <v>0</v>
      </c>
      <c r="N6033">
        <v>0</v>
      </c>
      <c r="O6033">
        <v>0</v>
      </c>
      <c r="P6033">
        <v>0</v>
      </c>
      <c r="Q6033">
        <v>0</v>
      </c>
      <c r="R6033">
        <v>0</v>
      </c>
      <c r="S6033">
        <v>0</v>
      </c>
      <c r="T6033">
        <v>0</v>
      </c>
    </row>
    <row r="6034" spans="2:20" ht="15" customHeight="1" x14ac:dyDescent="0.45">
      <c r="B6034" t="s">
        <v>419</v>
      </c>
      <c r="C6034" t="s">
        <v>192</v>
      </c>
      <c r="D6034" t="s">
        <v>2878</v>
      </c>
      <c r="E6034" t="s">
        <v>2879</v>
      </c>
      <c r="F6034" t="s">
        <v>7965</v>
      </c>
      <c r="G6034" t="s">
        <v>2856</v>
      </c>
      <c r="H6034" t="s">
        <v>2865</v>
      </c>
      <c r="I6034" t="s">
        <v>2858</v>
      </c>
      <c r="K6034">
        <v>0</v>
      </c>
      <c r="L6034">
        <v>0</v>
      </c>
      <c r="M6034">
        <v>0</v>
      </c>
      <c r="N6034">
        <v>0</v>
      </c>
      <c r="O6034">
        <v>0</v>
      </c>
      <c r="P6034">
        <v>0</v>
      </c>
      <c r="Q6034">
        <v>0</v>
      </c>
      <c r="R6034">
        <v>0</v>
      </c>
      <c r="S6034">
        <v>0</v>
      </c>
      <c r="T6034">
        <v>0</v>
      </c>
    </row>
    <row r="6035" spans="2:20" ht="15" customHeight="1" x14ac:dyDescent="0.45">
      <c r="B6035" t="s">
        <v>419</v>
      </c>
      <c r="C6035" t="s">
        <v>192</v>
      </c>
      <c r="D6035" t="s">
        <v>2881</v>
      </c>
      <c r="E6035" t="s">
        <v>2882</v>
      </c>
      <c r="F6035" t="s">
        <v>7966</v>
      </c>
      <c r="G6035" t="s">
        <v>2856</v>
      </c>
      <c r="H6035" t="s">
        <v>2865</v>
      </c>
      <c r="I6035" t="s">
        <v>2858</v>
      </c>
      <c r="K6035">
        <v>0</v>
      </c>
      <c r="L6035">
        <v>0</v>
      </c>
      <c r="M6035">
        <v>0</v>
      </c>
      <c r="N6035">
        <v>0</v>
      </c>
      <c r="O6035">
        <v>0</v>
      </c>
      <c r="P6035">
        <v>0</v>
      </c>
      <c r="Q6035">
        <v>0</v>
      </c>
      <c r="R6035">
        <v>0</v>
      </c>
      <c r="S6035">
        <v>0</v>
      </c>
      <c r="T6035">
        <v>0</v>
      </c>
    </row>
    <row r="6036" spans="2:20" ht="15" customHeight="1" x14ac:dyDescent="0.45">
      <c r="B6036" t="s">
        <v>419</v>
      </c>
      <c r="C6036" t="s">
        <v>192</v>
      </c>
      <c r="D6036" t="s">
        <v>2884</v>
      </c>
      <c r="E6036" t="s">
        <v>2885</v>
      </c>
      <c r="F6036" t="s">
        <v>7967</v>
      </c>
      <c r="G6036" t="s">
        <v>2856</v>
      </c>
      <c r="H6036" t="s">
        <v>2865</v>
      </c>
      <c r="I6036" t="s">
        <v>2858</v>
      </c>
      <c r="K6036">
        <v>0</v>
      </c>
      <c r="L6036">
        <v>0</v>
      </c>
      <c r="M6036">
        <v>0</v>
      </c>
      <c r="N6036">
        <v>0</v>
      </c>
      <c r="O6036">
        <v>0</v>
      </c>
      <c r="P6036">
        <v>0</v>
      </c>
      <c r="Q6036">
        <v>0</v>
      </c>
      <c r="R6036">
        <v>0</v>
      </c>
      <c r="S6036">
        <v>0</v>
      </c>
      <c r="T6036">
        <v>0</v>
      </c>
    </row>
    <row r="6037" spans="2:20" ht="15" customHeight="1" x14ac:dyDescent="0.45">
      <c r="B6037" t="s">
        <v>419</v>
      </c>
      <c r="C6037" t="s">
        <v>192</v>
      </c>
      <c r="D6037" t="s">
        <v>2887</v>
      </c>
      <c r="E6037" t="s">
        <v>2888</v>
      </c>
      <c r="F6037" t="s">
        <v>7968</v>
      </c>
      <c r="G6037" t="s">
        <v>2856</v>
      </c>
      <c r="H6037" t="s">
        <v>2865</v>
      </c>
      <c r="I6037" t="s">
        <v>2858</v>
      </c>
      <c r="K6037">
        <v>0</v>
      </c>
      <c r="L6037">
        <v>0</v>
      </c>
      <c r="M6037">
        <v>0</v>
      </c>
      <c r="N6037">
        <v>0</v>
      </c>
      <c r="O6037">
        <v>0</v>
      </c>
      <c r="P6037">
        <v>0</v>
      </c>
      <c r="Q6037">
        <v>0</v>
      </c>
      <c r="R6037">
        <v>0</v>
      </c>
      <c r="S6037">
        <v>0</v>
      </c>
      <c r="T6037">
        <v>0</v>
      </c>
    </row>
    <row r="6038" spans="2:20" ht="15" customHeight="1" x14ac:dyDescent="0.45">
      <c r="B6038" t="s">
        <v>419</v>
      </c>
      <c r="C6038" t="s">
        <v>192</v>
      </c>
      <c r="D6038" t="s">
        <v>2890</v>
      </c>
      <c r="E6038" t="s">
        <v>2891</v>
      </c>
      <c r="F6038" t="s">
        <v>7969</v>
      </c>
      <c r="G6038" t="s">
        <v>2856</v>
      </c>
      <c r="H6038" t="s">
        <v>2893</v>
      </c>
      <c r="I6038" t="s">
        <v>2858</v>
      </c>
      <c r="K6038">
        <v>0</v>
      </c>
      <c r="L6038">
        <v>0</v>
      </c>
      <c r="M6038">
        <v>0</v>
      </c>
      <c r="N6038">
        <v>0</v>
      </c>
      <c r="O6038">
        <v>0</v>
      </c>
      <c r="P6038">
        <v>0</v>
      </c>
      <c r="Q6038">
        <v>0</v>
      </c>
      <c r="R6038">
        <v>0</v>
      </c>
      <c r="S6038">
        <v>0</v>
      </c>
      <c r="T6038">
        <v>0</v>
      </c>
    </row>
    <row r="6039" spans="2:20" ht="15" customHeight="1" x14ac:dyDescent="0.45">
      <c r="B6039" t="s">
        <v>419</v>
      </c>
      <c r="C6039" t="s">
        <v>192</v>
      </c>
      <c r="D6039" t="s">
        <v>2894</v>
      </c>
      <c r="E6039" t="s">
        <v>2895</v>
      </c>
      <c r="F6039" t="s">
        <v>7970</v>
      </c>
      <c r="G6039" t="s">
        <v>2856</v>
      </c>
      <c r="H6039" t="s">
        <v>2893</v>
      </c>
      <c r="I6039" t="s">
        <v>2858</v>
      </c>
      <c r="K6039">
        <v>0</v>
      </c>
      <c r="L6039">
        <v>0</v>
      </c>
      <c r="M6039">
        <v>0</v>
      </c>
      <c r="N6039">
        <v>0</v>
      </c>
      <c r="O6039">
        <v>0</v>
      </c>
      <c r="P6039">
        <v>0</v>
      </c>
      <c r="Q6039">
        <v>0</v>
      </c>
      <c r="R6039">
        <v>0</v>
      </c>
      <c r="S6039">
        <v>0</v>
      </c>
      <c r="T6039">
        <v>0</v>
      </c>
    </row>
    <row r="6040" spans="2:20" ht="15" customHeight="1" x14ac:dyDescent="0.45">
      <c r="B6040" t="s">
        <v>419</v>
      </c>
      <c r="C6040" t="s">
        <v>192</v>
      </c>
      <c r="D6040" t="s">
        <v>2897</v>
      </c>
      <c r="E6040" t="s">
        <v>2898</v>
      </c>
      <c r="F6040" t="s">
        <v>7971</v>
      </c>
      <c r="G6040" t="s">
        <v>2856</v>
      </c>
      <c r="H6040" t="s">
        <v>2893</v>
      </c>
      <c r="I6040" t="s">
        <v>2858</v>
      </c>
      <c r="K6040">
        <v>0</v>
      </c>
      <c r="L6040">
        <v>0</v>
      </c>
      <c r="M6040">
        <v>0</v>
      </c>
      <c r="N6040">
        <v>0</v>
      </c>
      <c r="O6040">
        <v>0</v>
      </c>
      <c r="P6040">
        <v>0</v>
      </c>
      <c r="Q6040">
        <v>0</v>
      </c>
      <c r="R6040">
        <v>0</v>
      </c>
      <c r="S6040">
        <v>0</v>
      </c>
      <c r="T6040">
        <v>0</v>
      </c>
    </row>
    <row r="6041" spans="2:20" ht="15" customHeight="1" x14ac:dyDescent="0.45">
      <c r="B6041" t="s">
        <v>419</v>
      </c>
      <c r="C6041" t="s">
        <v>192</v>
      </c>
      <c r="D6041" t="s">
        <v>2900</v>
      </c>
      <c r="E6041" t="s">
        <v>2901</v>
      </c>
      <c r="F6041" t="s">
        <v>7972</v>
      </c>
      <c r="G6041" t="s">
        <v>2856</v>
      </c>
      <c r="H6041" t="s">
        <v>2893</v>
      </c>
      <c r="I6041" t="s">
        <v>2858</v>
      </c>
      <c r="K6041">
        <v>0</v>
      </c>
      <c r="L6041">
        <v>0</v>
      </c>
      <c r="M6041">
        <v>0</v>
      </c>
      <c r="N6041">
        <v>0</v>
      </c>
      <c r="O6041">
        <v>0</v>
      </c>
      <c r="P6041">
        <v>0</v>
      </c>
      <c r="Q6041">
        <v>0</v>
      </c>
      <c r="R6041">
        <v>0</v>
      </c>
      <c r="S6041">
        <v>0</v>
      </c>
      <c r="T6041">
        <v>0</v>
      </c>
    </row>
    <row r="6042" spans="2:20" ht="15" customHeight="1" x14ac:dyDescent="0.45">
      <c r="B6042" t="s">
        <v>419</v>
      </c>
      <c r="C6042" t="s">
        <v>192</v>
      </c>
      <c r="D6042" t="s">
        <v>2903</v>
      </c>
      <c r="E6042" t="s">
        <v>2904</v>
      </c>
      <c r="F6042" t="s">
        <v>7973</v>
      </c>
      <c r="G6042" t="s">
        <v>2856</v>
      </c>
      <c r="H6042" t="s">
        <v>2893</v>
      </c>
      <c r="I6042" t="s">
        <v>2858</v>
      </c>
      <c r="K6042">
        <v>0</v>
      </c>
      <c r="L6042">
        <v>0</v>
      </c>
      <c r="M6042">
        <v>0</v>
      </c>
      <c r="N6042">
        <v>0</v>
      </c>
      <c r="O6042">
        <v>0</v>
      </c>
      <c r="P6042">
        <v>0</v>
      </c>
      <c r="Q6042">
        <v>0</v>
      </c>
      <c r="R6042">
        <v>0</v>
      </c>
      <c r="S6042">
        <v>0</v>
      </c>
      <c r="T6042">
        <v>0</v>
      </c>
    </row>
    <row r="6043" spans="2:20" ht="15" customHeight="1" x14ac:dyDescent="0.45">
      <c r="B6043" t="s">
        <v>419</v>
      </c>
      <c r="C6043" t="s">
        <v>192</v>
      </c>
      <c r="D6043" t="s">
        <v>2906</v>
      </c>
      <c r="E6043" t="s">
        <v>2907</v>
      </c>
      <c r="F6043" t="s">
        <v>7974</v>
      </c>
      <c r="G6043" t="s">
        <v>2856</v>
      </c>
      <c r="H6043" t="s">
        <v>2893</v>
      </c>
      <c r="I6043" t="s">
        <v>2858</v>
      </c>
      <c r="K6043">
        <v>0</v>
      </c>
      <c r="L6043">
        <v>0</v>
      </c>
      <c r="M6043">
        <v>0</v>
      </c>
      <c r="N6043">
        <v>0</v>
      </c>
      <c r="O6043">
        <v>0</v>
      </c>
      <c r="P6043">
        <v>0</v>
      </c>
      <c r="Q6043">
        <v>0</v>
      </c>
      <c r="R6043">
        <v>0</v>
      </c>
      <c r="S6043">
        <v>0</v>
      </c>
      <c r="T6043">
        <v>0</v>
      </c>
    </row>
    <row r="6044" spans="2:20" ht="15" customHeight="1" x14ac:dyDescent="0.45">
      <c r="B6044" t="s">
        <v>419</v>
      </c>
      <c r="C6044" t="s">
        <v>192</v>
      </c>
      <c r="D6044" t="s">
        <v>2909</v>
      </c>
      <c r="E6044" t="s">
        <v>2910</v>
      </c>
      <c r="F6044" t="s">
        <v>7975</v>
      </c>
      <c r="G6044" t="s">
        <v>2856</v>
      </c>
      <c r="H6044" t="s">
        <v>2893</v>
      </c>
      <c r="I6044" t="s">
        <v>2858</v>
      </c>
      <c r="K6044">
        <v>0</v>
      </c>
      <c r="L6044">
        <v>0</v>
      </c>
      <c r="M6044">
        <v>0</v>
      </c>
      <c r="N6044">
        <v>0</v>
      </c>
      <c r="O6044">
        <v>0</v>
      </c>
      <c r="P6044">
        <v>0</v>
      </c>
      <c r="Q6044">
        <v>0</v>
      </c>
      <c r="R6044">
        <v>0</v>
      </c>
      <c r="S6044">
        <v>0</v>
      </c>
      <c r="T6044">
        <v>0</v>
      </c>
    </row>
    <row r="6045" spans="2:20" ht="15" customHeight="1" x14ac:dyDescent="0.45">
      <c r="B6045" t="s">
        <v>419</v>
      </c>
      <c r="C6045" t="s">
        <v>192</v>
      </c>
      <c r="D6045" t="s">
        <v>2912</v>
      </c>
      <c r="E6045" t="s">
        <v>2913</v>
      </c>
      <c r="F6045" t="s">
        <v>7976</v>
      </c>
      <c r="G6045" t="s">
        <v>2856</v>
      </c>
      <c r="H6045" t="s">
        <v>2893</v>
      </c>
      <c r="I6045" t="s">
        <v>2858</v>
      </c>
      <c r="K6045">
        <v>0</v>
      </c>
      <c r="L6045">
        <v>0</v>
      </c>
      <c r="M6045">
        <v>0</v>
      </c>
      <c r="N6045">
        <v>0</v>
      </c>
      <c r="O6045">
        <v>0</v>
      </c>
      <c r="P6045">
        <v>0</v>
      </c>
      <c r="Q6045">
        <v>0</v>
      </c>
      <c r="R6045">
        <v>0</v>
      </c>
      <c r="S6045">
        <v>0</v>
      </c>
      <c r="T6045">
        <v>0</v>
      </c>
    </row>
    <row r="6046" spans="2:20" ht="15" customHeight="1" x14ac:dyDescent="0.45">
      <c r="B6046" t="s">
        <v>419</v>
      </c>
      <c r="C6046" t="s">
        <v>192</v>
      </c>
      <c r="D6046" t="s">
        <v>2915</v>
      </c>
      <c r="E6046" t="s">
        <v>2916</v>
      </c>
      <c r="F6046" t="s">
        <v>7977</v>
      </c>
      <c r="G6046" t="s">
        <v>2856</v>
      </c>
      <c r="H6046" t="s">
        <v>2893</v>
      </c>
      <c r="I6046" t="s">
        <v>2858</v>
      </c>
      <c r="K6046">
        <v>0</v>
      </c>
      <c r="L6046">
        <v>0</v>
      </c>
      <c r="M6046">
        <v>0</v>
      </c>
      <c r="N6046">
        <v>0</v>
      </c>
      <c r="O6046">
        <v>0</v>
      </c>
      <c r="P6046">
        <v>0</v>
      </c>
      <c r="Q6046">
        <v>0</v>
      </c>
      <c r="R6046">
        <v>0</v>
      </c>
      <c r="S6046">
        <v>0</v>
      </c>
      <c r="T6046">
        <v>0</v>
      </c>
    </row>
    <row r="6047" spans="2:20" ht="15" customHeight="1" x14ac:dyDescent="0.45">
      <c r="B6047" t="s">
        <v>419</v>
      </c>
      <c r="C6047" t="s">
        <v>192</v>
      </c>
      <c r="D6047" t="s">
        <v>2918</v>
      </c>
      <c r="E6047" t="s">
        <v>2919</v>
      </c>
      <c r="F6047" t="s">
        <v>7978</v>
      </c>
      <c r="G6047" t="s">
        <v>2856</v>
      </c>
      <c r="H6047" t="s">
        <v>2893</v>
      </c>
      <c r="I6047" t="s">
        <v>2858</v>
      </c>
      <c r="K6047">
        <v>0</v>
      </c>
      <c r="L6047">
        <v>0</v>
      </c>
      <c r="M6047">
        <v>0</v>
      </c>
      <c r="N6047">
        <v>0</v>
      </c>
      <c r="O6047">
        <v>0</v>
      </c>
      <c r="P6047">
        <v>0</v>
      </c>
      <c r="Q6047">
        <v>0</v>
      </c>
      <c r="R6047">
        <v>0</v>
      </c>
      <c r="S6047">
        <v>0</v>
      </c>
      <c r="T6047">
        <v>0</v>
      </c>
    </row>
    <row r="6048" spans="2:20" ht="15" customHeight="1" x14ac:dyDescent="0.45">
      <c r="B6048" t="s">
        <v>419</v>
      </c>
      <c r="C6048" t="s">
        <v>192</v>
      </c>
      <c r="D6048" t="s">
        <v>2921</v>
      </c>
      <c r="E6048" t="s">
        <v>2922</v>
      </c>
      <c r="F6048" t="s">
        <v>7979</v>
      </c>
      <c r="G6048" t="s">
        <v>2856</v>
      </c>
      <c r="H6048" t="s">
        <v>2893</v>
      </c>
      <c r="I6048" t="s">
        <v>2858</v>
      </c>
      <c r="K6048">
        <v>0</v>
      </c>
      <c r="L6048">
        <v>0</v>
      </c>
      <c r="M6048">
        <v>0</v>
      </c>
      <c r="N6048">
        <v>0</v>
      </c>
      <c r="O6048">
        <v>0</v>
      </c>
      <c r="P6048">
        <v>0</v>
      </c>
      <c r="Q6048">
        <v>0</v>
      </c>
      <c r="R6048">
        <v>0</v>
      </c>
      <c r="S6048">
        <v>0</v>
      </c>
      <c r="T6048">
        <v>0</v>
      </c>
    </row>
    <row r="6049" spans="2:20" ht="15" customHeight="1" x14ac:dyDescent="0.45">
      <c r="B6049" t="s">
        <v>419</v>
      </c>
      <c r="C6049" t="s">
        <v>192</v>
      </c>
      <c r="D6049" t="s">
        <v>2924</v>
      </c>
      <c r="E6049" t="s">
        <v>2925</v>
      </c>
      <c r="F6049" t="s">
        <v>7980</v>
      </c>
      <c r="G6049" t="s">
        <v>2856</v>
      </c>
      <c r="H6049" t="s">
        <v>2893</v>
      </c>
      <c r="I6049" t="s">
        <v>2858</v>
      </c>
      <c r="K6049">
        <v>0</v>
      </c>
      <c r="L6049">
        <v>0</v>
      </c>
      <c r="M6049">
        <v>0</v>
      </c>
      <c r="N6049">
        <v>0</v>
      </c>
      <c r="O6049">
        <v>0</v>
      </c>
      <c r="P6049">
        <v>0</v>
      </c>
      <c r="Q6049">
        <v>0</v>
      </c>
      <c r="R6049">
        <v>0</v>
      </c>
      <c r="S6049">
        <v>0</v>
      </c>
      <c r="T6049">
        <v>0</v>
      </c>
    </row>
    <row r="6050" spans="2:20" ht="15" customHeight="1" x14ac:dyDescent="0.45">
      <c r="B6050" t="s">
        <v>419</v>
      </c>
      <c r="C6050" t="s">
        <v>192</v>
      </c>
      <c r="D6050" t="s">
        <v>2927</v>
      </c>
      <c r="E6050" t="s">
        <v>2928</v>
      </c>
      <c r="F6050" t="s">
        <v>7981</v>
      </c>
      <c r="G6050" t="s">
        <v>2856</v>
      </c>
      <c r="H6050" t="s">
        <v>2893</v>
      </c>
      <c r="I6050" t="s">
        <v>2858</v>
      </c>
      <c r="K6050">
        <v>0</v>
      </c>
      <c r="L6050">
        <v>0</v>
      </c>
      <c r="M6050">
        <v>0</v>
      </c>
      <c r="N6050">
        <v>0</v>
      </c>
      <c r="O6050">
        <v>0</v>
      </c>
      <c r="P6050">
        <v>0</v>
      </c>
      <c r="Q6050">
        <v>0</v>
      </c>
      <c r="R6050">
        <v>0</v>
      </c>
      <c r="S6050">
        <v>0</v>
      </c>
      <c r="T6050">
        <v>0</v>
      </c>
    </row>
    <row r="6051" spans="2:20" ht="15" customHeight="1" x14ac:dyDescent="0.45">
      <c r="B6051" t="s">
        <v>419</v>
      </c>
      <c r="C6051" t="s">
        <v>192</v>
      </c>
      <c r="D6051" t="s">
        <v>2930</v>
      </c>
      <c r="E6051" t="s">
        <v>2931</v>
      </c>
      <c r="F6051" t="s">
        <v>7982</v>
      </c>
      <c r="G6051" t="s">
        <v>2856</v>
      </c>
      <c r="H6051" t="s">
        <v>2893</v>
      </c>
      <c r="I6051" t="s">
        <v>2858</v>
      </c>
      <c r="K6051">
        <v>0</v>
      </c>
      <c r="L6051">
        <v>0</v>
      </c>
      <c r="M6051">
        <v>0</v>
      </c>
      <c r="N6051">
        <v>0</v>
      </c>
      <c r="O6051">
        <v>0</v>
      </c>
      <c r="P6051">
        <v>0</v>
      </c>
      <c r="Q6051">
        <v>0</v>
      </c>
      <c r="R6051">
        <v>0</v>
      </c>
      <c r="S6051">
        <v>0</v>
      </c>
      <c r="T6051">
        <v>0</v>
      </c>
    </row>
    <row r="6052" spans="2:20" ht="15" customHeight="1" x14ac:dyDescent="0.45">
      <c r="B6052" t="s">
        <v>419</v>
      </c>
      <c r="C6052" t="s">
        <v>192</v>
      </c>
      <c r="D6052" t="s">
        <v>2933</v>
      </c>
      <c r="E6052" t="s">
        <v>2934</v>
      </c>
      <c r="F6052" t="s">
        <v>7983</v>
      </c>
      <c r="G6052" t="s">
        <v>2856</v>
      </c>
      <c r="H6052" t="s">
        <v>2893</v>
      </c>
      <c r="I6052" t="s">
        <v>2858</v>
      </c>
      <c r="K6052">
        <v>0</v>
      </c>
      <c r="L6052">
        <v>0</v>
      </c>
      <c r="M6052">
        <v>0</v>
      </c>
      <c r="N6052">
        <v>0</v>
      </c>
      <c r="O6052">
        <v>0</v>
      </c>
      <c r="P6052">
        <v>0</v>
      </c>
      <c r="Q6052">
        <v>0</v>
      </c>
      <c r="R6052">
        <v>0</v>
      </c>
      <c r="S6052">
        <v>0</v>
      </c>
      <c r="T6052">
        <v>0</v>
      </c>
    </row>
    <row r="6053" spans="2:20" ht="15" customHeight="1" x14ac:dyDescent="0.45">
      <c r="B6053" t="s">
        <v>419</v>
      </c>
      <c r="C6053" t="s">
        <v>192</v>
      </c>
      <c r="D6053" t="s">
        <v>2936</v>
      </c>
      <c r="E6053" t="s">
        <v>2937</v>
      </c>
      <c r="F6053" t="s">
        <v>7984</v>
      </c>
      <c r="G6053" t="s">
        <v>2856</v>
      </c>
      <c r="H6053" t="s">
        <v>2939</v>
      </c>
      <c r="I6053" t="s">
        <v>2858</v>
      </c>
      <c r="K6053">
        <v>0</v>
      </c>
      <c r="L6053">
        <v>0</v>
      </c>
      <c r="M6053">
        <v>0</v>
      </c>
      <c r="N6053">
        <v>0</v>
      </c>
      <c r="O6053">
        <v>0</v>
      </c>
      <c r="P6053">
        <v>0</v>
      </c>
      <c r="Q6053">
        <v>0</v>
      </c>
      <c r="R6053">
        <v>0</v>
      </c>
      <c r="S6053">
        <v>0</v>
      </c>
      <c r="T6053">
        <v>0</v>
      </c>
    </row>
    <row r="6054" spans="2:20" ht="15" customHeight="1" x14ac:dyDescent="0.45">
      <c r="B6054" t="s">
        <v>419</v>
      </c>
      <c r="C6054" t="s">
        <v>192</v>
      </c>
      <c r="D6054" t="s">
        <v>2940</v>
      </c>
      <c r="E6054" t="s">
        <v>2941</v>
      </c>
      <c r="F6054" t="s">
        <v>7985</v>
      </c>
      <c r="G6054" t="s">
        <v>2856</v>
      </c>
      <c r="H6054" t="s">
        <v>2939</v>
      </c>
      <c r="I6054" t="s">
        <v>2858</v>
      </c>
      <c r="K6054">
        <v>3.3562400000000001</v>
      </c>
      <c r="L6054">
        <v>3.0570400000000002</v>
      </c>
      <c r="M6054">
        <v>3.0028199999999998</v>
      </c>
      <c r="N6054">
        <v>2.95045</v>
      </c>
      <c r="O6054">
        <v>2.9516100000000001</v>
      </c>
      <c r="P6054">
        <v>2.98258</v>
      </c>
      <c r="Q6054">
        <v>3.0720700000000001</v>
      </c>
      <c r="R6054">
        <v>3.1855899999999999</v>
      </c>
      <c r="S6054">
        <v>3.23095</v>
      </c>
      <c r="T6054">
        <v>3.4904500000000001</v>
      </c>
    </row>
    <row r="6055" spans="2:20" ht="15" customHeight="1" x14ac:dyDescent="0.45">
      <c r="B6055" t="s">
        <v>419</v>
      </c>
      <c r="C6055" t="s">
        <v>192</v>
      </c>
      <c r="D6055" t="s">
        <v>2943</v>
      </c>
      <c r="E6055" t="s">
        <v>2944</v>
      </c>
      <c r="F6055" t="s">
        <v>7986</v>
      </c>
      <c r="G6055" t="s">
        <v>2856</v>
      </c>
      <c r="H6055" t="s">
        <v>2939</v>
      </c>
      <c r="I6055" t="s">
        <v>2858</v>
      </c>
      <c r="K6055">
        <v>0.24565000000000001</v>
      </c>
      <c r="L6055">
        <v>0.26417000000000002</v>
      </c>
      <c r="M6055">
        <v>0.25070999999999999</v>
      </c>
      <c r="N6055">
        <v>0.26715</v>
      </c>
      <c r="O6055">
        <v>0.30376999999999998</v>
      </c>
      <c r="P6055">
        <v>0.31380999999999998</v>
      </c>
      <c r="Q6055">
        <v>0.33935999999999999</v>
      </c>
      <c r="R6055">
        <v>0.38721</v>
      </c>
      <c r="S6055">
        <v>0.43569999999999998</v>
      </c>
      <c r="T6055">
        <v>0.53090000000000004</v>
      </c>
    </row>
    <row r="6056" spans="2:20" ht="15" customHeight="1" x14ac:dyDescent="0.45">
      <c r="B6056" t="s">
        <v>419</v>
      </c>
      <c r="C6056" t="s">
        <v>192</v>
      </c>
      <c r="D6056" t="s">
        <v>2946</v>
      </c>
      <c r="E6056" t="s">
        <v>2947</v>
      </c>
      <c r="F6056" t="s">
        <v>7987</v>
      </c>
      <c r="G6056" t="s">
        <v>2856</v>
      </c>
      <c r="H6056" t="s">
        <v>2939</v>
      </c>
      <c r="I6056" t="s">
        <v>2858</v>
      </c>
      <c r="K6056">
        <v>8.8660000000000003E-2</v>
      </c>
      <c r="L6056">
        <v>9.1700000000000004E-2</v>
      </c>
      <c r="M6056">
        <v>0.12545999999999999</v>
      </c>
      <c r="N6056">
        <v>9.8580000000000001E-2</v>
      </c>
      <c r="O6056">
        <v>0.12416000000000001</v>
      </c>
      <c r="P6056">
        <v>0.12834999999999999</v>
      </c>
      <c r="Q6056">
        <v>0.12567</v>
      </c>
      <c r="R6056">
        <v>0.13841999999999999</v>
      </c>
      <c r="S6056">
        <v>0.12906999999999999</v>
      </c>
      <c r="T6056">
        <v>0.14066000000000001</v>
      </c>
    </row>
    <row r="6057" spans="2:20" ht="15" customHeight="1" x14ac:dyDescent="0.45">
      <c r="B6057" t="s">
        <v>419</v>
      </c>
      <c r="C6057" t="s">
        <v>192</v>
      </c>
      <c r="D6057" t="s">
        <v>2949</v>
      </c>
      <c r="E6057" t="s">
        <v>2950</v>
      </c>
      <c r="F6057" t="s">
        <v>7988</v>
      </c>
      <c r="G6057" t="s">
        <v>2856</v>
      </c>
      <c r="H6057" t="s">
        <v>2939</v>
      </c>
      <c r="I6057" t="s">
        <v>2858</v>
      </c>
      <c r="K6057">
        <v>0.27312999999999998</v>
      </c>
      <c r="L6057">
        <v>0.32055</v>
      </c>
      <c r="M6057">
        <v>0.41546</v>
      </c>
      <c r="N6057">
        <v>0.41344999999999998</v>
      </c>
      <c r="O6057">
        <v>0.4738</v>
      </c>
      <c r="P6057">
        <v>0.48488999999999999</v>
      </c>
      <c r="Q6057">
        <v>0.57931999999999995</v>
      </c>
      <c r="R6057">
        <v>0.59521999999999997</v>
      </c>
      <c r="S6057">
        <v>0.59216999999999997</v>
      </c>
      <c r="T6057">
        <v>0.72887999999999997</v>
      </c>
    </row>
    <row r="6058" spans="2:20" ht="15" customHeight="1" x14ac:dyDescent="0.45">
      <c r="B6058" t="s">
        <v>419</v>
      </c>
      <c r="C6058" t="s">
        <v>192</v>
      </c>
      <c r="D6058" t="s">
        <v>2952</v>
      </c>
      <c r="E6058" t="s">
        <v>2953</v>
      </c>
      <c r="F6058" t="s">
        <v>7989</v>
      </c>
      <c r="G6058" t="s">
        <v>2856</v>
      </c>
      <c r="H6058" t="s">
        <v>2939</v>
      </c>
      <c r="I6058" t="s">
        <v>2858</v>
      </c>
      <c r="K6058">
        <v>0</v>
      </c>
      <c r="L6058">
        <v>0</v>
      </c>
      <c r="M6058">
        <v>0</v>
      </c>
      <c r="N6058">
        <v>0</v>
      </c>
      <c r="O6058">
        <v>0</v>
      </c>
      <c r="P6058">
        <v>0</v>
      </c>
      <c r="Q6058">
        <v>0</v>
      </c>
      <c r="R6058">
        <v>0</v>
      </c>
      <c r="S6058">
        <v>0</v>
      </c>
      <c r="T6058">
        <v>0</v>
      </c>
    </row>
    <row r="6059" spans="2:20" ht="15" customHeight="1" x14ac:dyDescent="0.45">
      <c r="B6059" t="s">
        <v>419</v>
      </c>
      <c r="C6059" t="s">
        <v>192</v>
      </c>
      <c r="D6059" t="s">
        <v>2955</v>
      </c>
      <c r="E6059" t="s">
        <v>2956</v>
      </c>
      <c r="F6059" t="s">
        <v>7990</v>
      </c>
      <c r="G6059" t="s">
        <v>2856</v>
      </c>
      <c r="H6059" t="s">
        <v>2939</v>
      </c>
      <c r="I6059" t="s">
        <v>2858</v>
      </c>
      <c r="K6059">
        <v>2.0000000000000002E-5</v>
      </c>
      <c r="L6059">
        <v>2.0000000000000002E-5</v>
      </c>
      <c r="M6059">
        <v>1.0000000000000001E-5</v>
      </c>
      <c r="N6059">
        <v>5.0000000000000002E-5</v>
      </c>
      <c r="O6059">
        <v>5.0000000000000002E-5</v>
      </c>
      <c r="P6059">
        <v>4.0000000000000003E-5</v>
      </c>
      <c r="Q6059">
        <v>2.0000000000000002E-5</v>
      </c>
      <c r="R6059">
        <v>8.0000000000000007E-5</v>
      </c>
      <c r="S6059">
        <v>1.1E-4</v>
      </c>
      <c r="T6059">
        <v>6.9999999999999994E-5</v>
      </c>
    </row>
    <row r="6060" spans="2:20" ht="15" customHeight="1" x14ac:dyDescent="0.45">
      <c r="B6060" t="s">
        <v>419</v>
      </c>
      <c r="C6060" t="s">
        <v>192</v>
      </c>
      <c r="D6060" t="s">
        <v>2958</v>
      </c>
      <c r="E6060" t="s">
        <v>2959</v>
      </c>
      <c r="F6060" t="s">
        <v>7991</v>
      </c>
      <c r="G6060" t="s">
        <v>2856</v>
      </c>
      <c r="H6060" t="s">
        <v>2939</v>
      </c>
      <c r="I6060" t="s">
        <v>2858</v>
      </c>
      <c r="K6060">
        <v>2.5198200000000002</v>
      </c>
      <c r="L6060">
        <v>2.0226899999999999</v>
      </c>
      <c r="M6060">
        <v>1.8737999999999999</v>
      </c>
      <c r="N6060">
        <v>1.70397</v>
      </c>
      <c r="O6060">
        <v>1.54288</v>
      </c>
      <c r="P6060">
        <v>1.4798500000000001</v>
      </c>
      <c r="Q6060">
        <v>1.42763</v>
      </c>
      <c r="R6060">
        <v>1.36385</v>
      </c>
      <c r="S6060">
        <v>1.1714</v>
      </c>
      <c r="T6060">
        <v>0.94108000000000003</v>
      </c>
    </row>
    <row r="6061" spans="2:20" ht="15" customHeight="1" x14ac:dyDescent="0.45">
      <c r="B6061" t="s">
        <v>419</v>
      </c>
      <c r="C6061" t="s">
        <v>192</v>
      </c>
      <c r="D6061" t="s">
        <v>2961</v>
      </c>
      <c r="E6061" t="s">
        <v>2962</v>
      </c>
      <c r="F6061" t="s">
        <v>7992</v>
      </c>
      <c r="G6061" t="s">
        <v>2856</v>
      </c>
      <c r="H6061" t="s">
        <v>2939</v>
      </c>
      <c r="I6061" t="s">
        <v>2858</v>
      </c>
      <c r="K6061">
        <v>8.9499999999999996E-3</v>
      </c>
      <c r="L6061">
        <v>4.7600000000000003E-3</v>
      </c>
      <c r="M6061">
        <v>5.5799999999999999E-3</v>
      </c>
      <c r="N6061">
        <v>3.63E-3</v>
      </c>
      <c r="O6061">
        <v>2.8E-3</v>
      </c>
      <c r="P6061">
        <v>2.6700000000000001E-3</v>
      </c>
      <c r="Q6061">
        <v>2.9099999999999998E-3</v>
      </c>
      <c r="R6061">
        <v>3.0200000000000001E-3</v>
      </c>
      <c r="S6061">
        <v>2.0400000000000001E-3</v>
      </c>
      <c r="T6061">
        <v>1.16E-3</v>
      </c>
    </row>
    <row r="6062" spans="2:20" ht="15" customHeight="1" x14ac:dyDescent="0.45">
      <c r="B6062" t="s">
        <v>419</v>
      </c>
      <c r="C6062" t="s">
        <v>192</v>
      </c>
      <c r="D6062" t="s">
        <v>2964</v>
      </c>
      <c r="E6062" t="s">
        <v>2965</v>
      </c>
      <c r="F6062" t="s">
        <v>7993</v>
      </c>
      <c r="G6062" t="s">
        <v>2856</v>
      </c>
      <c r="H6062" t="s">
        <v>2939</v>
      </c>
      <c r="I6062" t="s">
        <v>2858</v>
      </c>
      <c r="K6062">
        <v>0</v>
      </c>
      <c r="L6062">
        <v>0</v>
      </c>
      <c r="M6062">
        <v>0</v>
      </c>
      <c r="N6062">
        <v>0</v>
      </c>
      <c r="O6062">
        <v>0</v>
      </c>
      <c r="P6062">
        <v>1.0000000000000001E-5</v>
      </c>
      <c r="Q6062">
        <v>0</v>
      </c>
      <c r="R6062">
        <v>1.0000000000000001E-5</v>
      </c>
      <c r="S6062">
        <v>1.0000000000000001E-5</v>
      </c>
      <c r="T6062">
        <v>1.0000000000000001E-5</v>
      </c>
    </row>
    <row r="6063" spans="2:20" ht="15" customHeight="1" x14ac:dyDescent="0.45">
      <c r="B6063" t="s">
        <v>419</v>
      </c>
      <c r="C6063" t="s">
        <v>192</v>
      </c>
      <c r="D6063" t="s">
        <v>2967</v>
      </c>
      <c r="E6063" t="s">
        <v>2968</v>
      </c>
      <c r="F6063" t="s">
        <v>7994</v>
      </c>
      <c r="G6063" t="s">
        <v>2856</v>
      </c>
      <c r="H6063" t="s">
        <v>2939</v>
      </c>
      <c r="I6063" t="s">
        <v>2858</v>
      </c>
      <c r="K6063">
        <v>4.6999999999999999E-4</v>
      </c>
      <c r="L6063">
        <v>2.5000000000000001E-4</v>
      </c>
      <c r="M6063">
        <v>2.9E-4</v>
      </c>
      <c r="N6063">
        <v>1.9000000000000001E-4</v>
      </c>
      <c r="O6063">
        <v>1.4999999999999999E-4</v>
      </c>
      <c r="P6063">
        <v>1.3999999999999999E-4</v>
      </c>
      <c r="Q6063">
        <v>1.4999999999999999E-4</v>
      </c>
      <c r="R6063">
        <v>1.6000000000000001E-4</v>
      </c>
      <c r="S6063">
        <v>1.1E-4</v>
      </c>
      <c r="T6063">
        <v>6.0000000000000002E-5</v>
      </c>
    </row>
    <row r="6064" spans="2:20" ht="15" customHeight="1" x14ac:dyDescent="0.45">
      <c r="B6064" t="s">
        <v>419</v>
      </c>
      <c r="C6064" t="s">
        <v>192</v>
      </c>
      <c r="D6064" t="s">
        <v>2970</v>
      </c>
      <c r="E6064" t="s">
        <v>2971</v>
      </c>
      <c r="F6064" t="s">
        <v>7995</v>
      </c>
      <c r="G6064" t="s">
        <v>2856</v>
      </c>
      <c r="H6064" t="s">
        <v>2939</v>
      </c>
      <c r="I6064" t="s">
        <v>2858</v>
      </c>
      <c r="K6064">
        <v>1.60585</v>
      </c>
      <c r="L6064">
        <v>1.5572900000000001</v>
      </c>
      <c r="M6064">
        <v>1.5845199999999999</v>
      </c>
      <c r="N6064">
        <v>1.5382800000000001</v>
      </c>
      <c r="O6064">
        <v>1.58724</v>
      </c>
      <c r="P6064">
        <v>1.57575</v>
      </c>
      <c r="Q6064">
        <v>1.5923499999999999</v>
      </c>
      <c r="R6064">
        <v>1.55287</v>
      </c>
      <c r="S6064">
        <v>1.53905</v>
      </c>
      <c r="T6064">
        <v>1.6297600000000001</v>
      </c>
    </row>
    <row r="6065" spans="2:20" ht="15" customHeight="1" x14ac:dyDescent="0.45">
      <c r="B6065" t="s">
        <v>419</v>
      </c>
      <c r="C6065" t="s">
        <v>192</v>
      </c>
      <c r="D6065" t="s">
        <v>2973</v>
      </c>
      <c r="E6065" t="s">
        <v>2974</v>
      </c>
      <c r="F6065" t="s">
        <v>7996</v>
      </c>
      <c r="G6065" t="s">
        <v>2856</v>
      </c>
      <c r="H6065" t="s">
        <v>2939</v>
      </c>
      <c r="I6065" t="s">
        <v>2858</v>
      </c>
      <c r="K6065">
        <v>3.89941</v>
      </c>
      <c r="L6065">
        <v>3.5377000000000001</v>
      </c>
      <c r="M6065">
        <v>3.4780000000000002</v>
      </c>
      <c r="N6065">
        <v>3.4288500000000002</v>
      </c>
      <c r="O6065">
        <v>3.3705400000000001</v>
      </c>
      <c r="P6065">
        <v>3.39655</v>
      </c>
      <c r="Q6065">
        <v>3.3731900000000001</v>
      </c>
      <c r="R6065">
        <v>3.3282500000000002</v>
      </c>
      <c r="S6065">
        <v>3.3230499999999998</v>
      </c>
      <c r="T6065">
        <v>3.2792699999999999</v>
      </c>
    </row>
    <row r="6066" spans="2:20" ht="15" customHeight="1" x14ac:dyDescent="0.45">
      <c r="B6066" t="s">
        <v>419</v>
      </c>
      <c r="C6066" t="s">
        <v>192</v>
      </c>
      <c r="D6066" t="s">
        <v>2976</v>
      </c>
      <c r="E6066" t="s">
        <v>2977</v>
      </c>
      <c r="F6066" t="s">
        <v>7997</v>
      </c>
      <c r="G6066" t="s">
        <v>2856</v>
      </c>
      <c r="H6066" t="s">
        <v>2939</v>
      </c>
      <c r="I6066" t="s">
        <v>2858</v>
      </c>
      <c r="K6066">
        <v>5.2554600000000002</v>
      </c>
      <c r="L6066">
        <v>5.5693999999999999</v>
      </c>
      <c r="M6066">
        <v>5.6773600000000002</v>
      </c>
      <c r="N6066">
        <v>5.7297200000000004</v>
      </c>
      <c r="O6066">
        <v>5.6129600000000002</v>
      </c>
      <c r="P6066">
        <v>5.5136200000000004</v>
      </c>
      <c r="Q6066">
        <v>5.24925</v>
      </c>
      <c r="R6066">
        <v>4.8136799999999997</v>
      </c>
      <c r="S6066">
        <v>4.5635199999999996</v>
      </c>
      <c r="T6066">
        <v>3.9498199999999999</v>
      </c>
    </row>
    <row r="6067" spans="2:20" ht="15" customHeight="1" x14ac:dyDescent="0.45">
      <c r="B6067" t="s">
        <v>419</v>
      </c>
      <c r="C6067" t="s">
        <v>192</v>
      </c>
      <c r="D6067" t="s">
        <v>2979</v>
      </c>
      <c r="E6067" t="s">
        <v>2980</v>
      </c>
      <c r="F6067" t="s">
        <v>7998</v>
      </c>
      <c r="G6067" t="s">
        <v>2856</v>
      </c>
      <c r="H6067" t="s">
        <v>2939</v>
      </c>
      <c r="I6067" t="s">
        <v>2858</v>
      </c>
      <c r="K6067">
        <v>2.1144099999999999</v>
      </c>
      <c r="L6067">
        <v>2.1298599999999999</v>
      </c>
      <c r="M6067">
        <v>2.2776399999999999</v>
      </c>
      <c r="N6067">
        <v>2.41893</v>
      </c>
      <c r="O6067">
        <v>2.6160299999999999</v>
      </c>
      <c r="P6067">
        <v>2.6849599999999998</v>
      </c>
      <c r="Q6067">
        <v>2.7770000000000001</v>
      </c>
      <c r="R6067">
        <v>2.7384900000000001</v>
      </c>
      <c r="S6067">
        <v>2.8589000000000002</v>
      </c>
      <c r="T6067">
        <v>2.8957799999999998</v>
      </c>
    </row>
    <row r="6068" spans="2:20" ht="15" customHeight="1" x14ac:dyDescent="0.45">
      <c r="B6068" t="s">
        <v>419</v>
      </c>
      <c r="C6068" t="s">
        <v>192</v>
      </c>
      <c r="D6068" t="s">
        <v>2982</v>
      </c>
      <c r="E6068" t="s">
        <v>2983</v>
      </c>
      <c r="F6068" t="s">
        <v>7999</v>
      </c>
      <c r="G6068" t="s">
        <v>2856</v>
      </c>
      <c r="H6068" t="s">
        <v>2939</v>
      </c>
      <c r="I6068" t="s">
        <v>2858</v>
      </c>
      <c r="K6068">
        <v>2.6863999999999999</v>
      </c>
      <c r="L6068">
        <v>3.5221900000000002</v>
      </c>
      <c r="M6068">
        <v>3.9014899999999999</v>
      </c>
      <c r="N6068">
        <v>3.9628999999999999</v>
      </c>
      <c r="O6068">
        <v>4.07524</v>
      </c>
      <c r="P6068">
        <v>3.9388200000000002</v>
      </c>
      <c r="Q6068">
        <v>3.7564000000000002</v>
      </c>
      <c r="R6068">
        <v>3.2689900000000001</v>
      </c>
      <c r="S6068">
        <v>2.6295500000000001</v>
      </c>
      <c r="T6068">
        <v>1.4299900000000001</v>
      </c>
    </row>
    <row r="6069" spans="2:20" ht="15" customHeight="1" x14ac:dyDescent="0.45">
      <c r="B6069" t="s">
        <v>419</v>
      </c>
      <c r="C6069" t="s">
        <v>192</v>
      </c>
      <c r="D6069" t="s">
        <v>2985</v>
      </c>
      <c r="E6069" t="s">
        <v>2986</v>
      </c>
      <c r="F6069" t="s">
        <v>8000</v>
      </c>
      <c r="G6069" t="s">
        <v>2856</v>
      </c>
      <c r="H6069" t="s">
        <v>2939</v>
      </c>
      <c r="I6069" t="s">
        <v>2858</v>
      </c>
      <c r="K6069">
        <v>52.981250000000003</v>
      </c>
      <c r="L6069">
        <v>53.252020000000002</v>
      </c>
      <c r="M6069">
        <v>52.452800000000003</v>
      </c>
      <c r="N6069">
        <v>52.018239999999999</v>
      </c>
      <c r="O6069">
        <v>50.968600000000002</v>
      </c>
      <c r="P6069">
        <v>50.812600000000003</v>
      </c>
      <c r="Q6069">
        <v>50.010199999999998</v>
      </c>
      <c r="R6069">
        <v>49.957299999999996</v>
      </c>
      <c r="S6069">
        <v>50.2438</v>
      </c>
      <c r="T6069">
        <v>47.649500000000003</v>
      </c>
    </row>
    <row r="6070" spans="2:20" ht="15" customHeight="1" x14ac:dyDescent="0.45">
      <c r="B6070" t="s">
        <v>419</v>
      </c>
      <c r="C6070" t="s">
        <v>192</v>
      </c>
      <c r="D6070" t="s">
        <v>2988</v>
      </c>
      <c r="E6070" t="s">
        <v>2989</v>
      </c>
      <c r="F6070" t="s">
        <v>8001</v>
      </c>
      <c r="G6070" t="s">
        <v>2856</v>
      </c>
      <c r="H6070" t="s">
        <v>2939</v>
      </c>
      <c r="I6070" t="s">
        <v>2858</v>
      </c>
      <c r="K6070">
        <v>2.9624600000000001</v>
      </c>
      <c r="L6070">
        <v>3.0012099999999999</v>
      </c>
      <c r="M6070">
        <v>3.2425999999999999</v>
      </c>
      <c r="N6070">
        <v>3.6684899999999998</v>
      </c>
      <c r="O6070">
        <v>3.73509</v>
      </c>
      <c r="P6070">
        <v>3.9405899999999998</v>
      </c>
      <c r="Q6070">
        <v>4.3134399999999999</v>
      </c>
      <c r="R6070">
        <v>4.5710699999999997</v>
      </c>
      <c r="S6070">
        <v>4.6995800000000001</v>
      </c>
      <c r="T6070">
        <v>5.8917999999999999</v>
      </c>
    </row>
    <row r="6071" spans="2:20" ht="15" customHeight="1" x14ac:dyDescent="0.45">
      <c r="B6071" t="s">
        <v>419</v>
      </c>
      <c r="C6071" t="s">
        <v>192</v>
      </c>
      <c r="D6071" t="s">
        <v>2991</v>
      </c>
      <c r="E6071" t="s">
        <v>2992</v>
      </c>
      <c r="F6071" t="s">
        <v>8002</v>
      </c>
      <c r="G6071" t="s">
        <v>2856</v>
      </c>
      <c r="H6071" t="s">
        <v>2939</v>
      </c>
      <c r="I6071" t="s">
        <v>2858</v>
      </c>
      <c r="K6071">
        <v>4.5945400000000003</v>
      </c>
      <c r="L6071">
        <v>4.2270099999999999</v>
      </c>
      <c r="M6071">
        <v>4.2782</v>
      </c>
      <c r="N6071">
        <v>4.0952799999999998</v>
      </c>
      <c r="O6071">
        <v>4.2236099999999999</v>
      </c>
      <c r="P6071">
        <v>4.1026600000000002</v>
      </c>
      <c r="Q6071">
        <v>4.3357700000000001</v>
      </c>
      <c r="R6071">
        <v>4.1755000000000004</v>
      </c>
      <c r="S6071">
        <v>4.3468299999999997</v>
      </c>
      <c r="T6071">
        <v>5.3558700000000004</v>
      </c>
    </row>
    <row r="6072" spans="2:20" ht="15" customHeight="1" x14ac:dyDescent="0.45">
      <c r="B6072" t="s">
        <v>419</v>
      </c>
      <c r="C6072" t="s">
        <v>192</v>
      </c>
      <c r="D6072" t="s">
        <v>2994</v>
      </c>
      <c r="E6072" t="s">
        <v>2995</v>
      </c>
      <c r="F6072" t="s">
        <v>8003</v>
      </c>
      <c r="G6072" t="s">
        <v>2856</v>
      </c>
      <c r="H6072" t="s">
        <v>2939</v>
      </c>
      <c r="I6072" t="s">
        <v>2858</v>
      </c>
      <c r="K6072">
        <v>1.1730000000000001E-2</v>
      </c>
      <c r="L6072">
        <v>8.5900000000000004E-3</v>
      </c>
      <c r="M6072">
        <v>6.4900000000000001E-3</v>
      </c>
      <c r="N6072">
        <v>7.9900000000000006E-3</v>
      </c>
      <c r="O6072">
        <v>1.848E-2</v>
      </c>
      <c r="P6072">
        <v>1.473E-2</v>
      </c>
      <c r="Q6072">
        <v>1.3180000000000001E-2</v>
      </c>
      <c r="R6072">
        <v>1.643E-2</v>
      </c>
      <c r="S6072">
        <v>1.5699999999999999E-2</v>
      </c>
      <c r="T6072">
        <v>2.8119999999999999E-2</v>
      </c>
    </row>
    <row r="6073" spans="2:20" ht="15" customHeight="1" x14ac:dyDescent="0.45">
      <c r="B6073" t="s">
        <v>419</v>
      </c>
      <c r="C6073" t="s">
        <v>192</v>
      </c>
      <c r="D6073" t="s">
        <v>2997</v>
      </c>
      <c r="E6073" t="s">
        <v>2998</v>
      </c>
      <c r="F6073" t="s">
        <v>8004</v>
      </c>
      <c r="G6073" t="s">
        <v>2856</v>
      </c>
      <c r="H6073" t="s">
        <v>2939</v>
      </c>
      <c r="I6073" t="s">
        <v>2858</v>
      </c>
      <c r="K6073">
        <v>2.0455299999999998</v>
      </c>
      <c r="L6073">
        <v>1.99122</v>
      </c>
      <c r="M6073">
        <v>2.00088</v>
      </c>
      <c r="N6073">
        <v>1.9170499999999999</v>
      </c>
      <c r="O6073">
        <v>1.90821</v>
      </c>
      <c r="P6073">
        <v>1.7008099999999999</v>
      </c>
      <c r="Q6073">
        <v>1.4911300000000001</v>
      </c>
      <c r="R6073">
        <v>1.3100400000000001</v>
      </c>
      <c r="S6073">
        <v>1.05986</v>
      </c>
      <c r="T6073">
        <v>0.75871</v>
      </c>
    </row>
    <row r="6074" spans="2:20" ht="15" customHeight="1" x14ac:dyDescent="0.45">
      <c r="B6074" t="s">
        <v>419</v>
      </c>
      <c r="C6074" t="s">
        <v>192</v>
      </c>
      <c r="D6074" t="s">
        <v>3000</v>
      </c>
      <c r="E6074" t="s">
        <v>3001</v>
      </c>
      <c r="F6074" t="s">
        <v>8005</v>
      </c>
      <c r="G6074" t="s">
        <v>2856</v>
      </c>
      <c r="H6074" t="s">
        <v>2939</v>
      </c>
      <c r="I6074" t="s">
        <v>2858</v>
      </c>
      <c r="K6074">
        <v>4.3454800000000002</v>
      </c>
      <c r="L6074">
        <v>4.63767</v>
      </c>
      <c r="M6074">
        <v>4.8012499999999996</v>
      </c>
      <c r="N6074">
        <v>5.0640400000000003</v>
      </c>
      <c r="O6074">
        <v>5.3882599999999998</v>
      </c>
      <c r="P6074">
        <v>5.7943899999999999</v>
      </c>
      <c r="Q6074">
        <v>6.36754</v>
      </c>
      <c r="R6074">
        <v>7.4519399999999996</v>
      </c>
      <c r="S6074">
        <v>7.8795999999999999</v>
      </c>
      <c r="T6074">
        <v>9.45749</v>
      </c>
    </row>
    <row r="6075" spans="2:20" ht="15" customHeight="1" x14ac:dyDescent="0.45">
      <c r="B6075" t="s">
        <v>419</v>
      </c>
      <c r="C6075" t="s">
        <v>192</v>
      </c>
      <c r="D6075" t="s">
        <v>3003</v>
      </c>
      <c r="E6075" t="s">
        <v>3004</v>
      </c>
      <c r="F6075" t="s">
        <v>8006</v>
      </c>
      <c r="G6075" t="s">
        <v>2856</v>
      </c>
      <c r="H6075" t="s">
        <v>2939</v>
      </c>
      <c r="I6075" t="s">
        <v>2858</v>
      </c>
      <c r="K6075">
        <v>6.6302300000000001</v>
      </c>
      <c r="L6075">
        <v>6.4665600000000003</v>
      </c>
      <c r="M6075">
        <v>6.25943</v>
      </c>
      <c r="N6075">
        <v>6.3484800000000003</v>
      </c>
      <c r="O6075">
        <v>6.4184599999999996</v>
      </c>
      <c r="P6075">
        <v>6.4232300000000002</v>
      </c>
      <c r="Q6075">
        <v>6.2890899999999998</v>
      </c>
      <c r="R6075">
        <v>6.2787699999999997</v>
      </c>
      <c r="S6075">
        <v>6.4313700000000003</v>
      </c>
      <c r="T6075">
        <v>7.1076100000000002</v>
      </c>
    </row>
    <row r="6076" spans="2:20" ht="15" customHeight="1" x14ac:dyDescent="0.45">
      <c r="B6076" t="s">
        <v>419</v>
      </c>
      <c r="C6076" t="s">
        <v>192</v>
      </c>
      <c r="D6076" t="s">
        <v>3006</v>
      </c>
      <c r="E6076" t="s">
        <v>3007</v>
      </c>
      <c r="F6076" t="s">
        <v>8007</v>
      </c>
      <c r="G6076" t="s">
        <v>2856</v>
      </c>
      <c r="H6076" t="s">
        <v>2939</v>
      </c>
      <c r="I6076" t="s">
        <v>2858</v>
      </c>
      <c r="K6076">
        <v>0.27512999999999999</v>
      </c>
      <c r="L6076">
        <v>0.29455999999999999</v>
      </c>
      <c r="M6076">
        <v>0.27689999999999998</v>
      </c>
      <c r="N6076">
        <v>0.25096000000000002</v>
      </c>
      <c r="O6076">
        <v>0.33383000000000002</v>
      </c>
      <c r="P6076">
        <v>0.39290999999999998</v>
      </c>
      <c r="Q6076">
        <v>0.47310000000000002</v>
      </c>
      <c r="R6076">
        <v>0.54139000000000004</v>
      </c>
      <c r="S6076">
        <v>0.58986000000000005</v>
      </c>
      <c r="T6076">
        <v>0.75907999999999998</v>
      </c>
    </row>
    <row r="6077" spans="2:20" ht="15" customHeight="1" x14ac:dyDescent="0.45">
      <c r="B6077" t="s">
        <v>419</v>
      </c>
      <c r="C6077" t="s">
        <v>192</v>
      </c>
      <c r="D6077" t="s">
        <v>3009</v>
      </c>
      <c r="E6077" t="s">
        <v>3010</v>
      </c>
      <c r="F6077" t="s">
        <v>8008</v>
      </c>
      <c r="G6077" t="s">
        <v>2856</v>
      </c>
      <c r="H6077" t="s">
        <v>2939</v>
      </c>
      <c r="I6077" t="s">
        <v>2858</v>
      </c>
      <c r="K6077">
        <v>4.0991600000000004</v>
      </c>
      <c r="L6077">
        <v>4.0435299999999996</v>
      </c>
      <c r="M6077">
        <v>4.0883200000000004</v>
      </c>
      <c r="N6077">
        <v>4.1133300000000004</v>
      </c>
      <c r="O6077">
        <v>4.3442699999999999</v>
      </c>
      <c r="P6077">
        <v>4.3160499999999997</v>
      </c>
      <c r="Q6077">
        <v>4.4112400000000003</v>
      </c>
      <c r="R6077">
        <v>4.3217299999999996</v>
      </c>
      <c r="S6077">
        <v>4.2578100000000001</v>
      </c>
      <c r="T6077">
        <v>3.9739399999999998</v>
      </c>
    </row>
    <row r="6078" spans="2:20" ht="15" customHeight="1" x14ac:dyDescent="0.45">
      <c r="B6078" t="s">
        <v>419</v>
      </c>
      <c r="C6078" t="s">
        <v>192</v>
      </c>
      <c r="D6078" t="s">
        <v>3012</v>
      </c>
      <c r="E6078" t="s">
        <v>3013</v>
      </c>
      <c r="F6078" t="s">
        <v>8009</v>
      </c>
      <c r="G6078" t="s">
        <v>2856</v>
      </c>
      <c r="H6078" t="s">
        <v>3015</v>
      </c>
      <c r="I6078" t="s">
        <v>2858</v>
      </c>
      <c r="K6078">
        <v>110921.888420444</v>
      </c>
      <c r="L6078">
        <v>147558.51112543</v>
      </c>
      <c r="M6078">
        <v>171471.33407540401</v>
      </c>
      <c r="N6078">
        <v>193576.38760476001</v>
      </c>
      <c r="O6078">
        <v>217090.86318142799</v>
      </c>
      <c r="P6078">
        <v>243148.813974802</v>
      </c>
      <c r="Q6078">
        <v>274856.28754214902</v>
      </c>
      <c r="R6078">
        <v>312903.22296306898</v>
      </c>
      <c r="S6078">
        <v>375188.64821060898</v>
      </c>
      <c r="T6078">
        <v>561491.78855530603</v>
      </c>
    </row>
    <row r="6079" spans="2:20" ht="15" customHeight="1" x14ac:dyDescent="0.45">
      <c r="B6079" t="s">
        <v>419</v>
      </c>
      <c r="C6079" t="s">
        <v>192</v>
      </c>
      <c r="D6079" t="s">
        <v>3016</v>
      </c>
      <c r="E6079" t="s">
        <v>3017</v>
      </c>
      <c r="F6079" t="s">
        <v>8010</v>
      </c>
      <c r="G6079" t="s">
        <v>2856</v>
      </c>
      <c r="H6079" t="s">
        <v>3019</v>
      </c>
      <c r="I6079" t="s">
        <v>2858</v>
      </c>
      <c r="K6079">
        <v>1335120167130.2</v>
      </c>
      <c r="L6079">
        <v>1775288475233.1399</v>
      </c>
      <c r="M6079">
        <v>2062343726936.73</v>
      </c>
      <c r="N6079">
        <v>2328487566098.5898</v>
      </c>
      <c r="O6079">
        <v>2612491555766.8701</v>
      </c>
      <c r="P6079">
        <v>2924873703501.7798</v>
      </c>
      <c r="Q6079">
        <v>3305578678766.3301</v>
      </c>
      <c r="R6079">
        <v>3763707860242.48</v>
      </c>
      <c r="S6079">
        <v>4513240535222.4902</v>
      </c>
      <c r="T6079">
        <v>6753100356902.29</v>
      </c>
    </row>
    <row r="6080" spans="2:20" ht="15" customHeight="1" x14ac:dyDescent="0.45">
      <c r="B6080" t="s">
        <v>419</v>
      </c>
      <c r="C6080" t="s">
        <v>192</v>
      </c>
      <c r="D6080" t="s">
        <v>3020</v>
      </c>
      <c r="E6080" t="s">
        <v>3021</v>
      </c>
      <c r="F6080" t="s">
        <v>8011</v>
      </c>
      <c r="G6080" t="s">
        <v>2856</v>
      </c>
      <c r="H6080" t="s">
        <v>3023</v>
      </c>
      <c r="I6080" t="s">
        <v>2858</v>
      </c>
      <c r="K6080">
        <v>12036579.8504033</v>
      </c>
      <c r="L6080">
        <v>12031081.512635199</v>
      </c>
      <c r="M6080">
        <v>12027338.202371599</v>
      </c>
      <c r="N6080">
        <v>12028778.896591701</v>
      </c>
      <c r="O6080">
        <v>12034092.6259229</v>
      </c>
      <c r="P6080">
        <v>12029150.608174</v>
      </c>
      <c r="Q6080">
        <v>12026571.0794752</v>
      </c>
      <c r="R6080">
        <v>12028344.817294201</v>
      </c>
      <c r="S6080">
        <v>12029256.633289799</v>
      </c>
      <c r="T6080">
        <v>12027068.7738421</v>
      </c>
    </row>
    <row r="6081" spans="2:20" ht="15" customHeight="1" x14ac:dyDescent="0.45">
      <c r="B6081" t="s">
        <v>419</v>
      </c>
      <c r="C6081" t="s">
        <v>192</v>
      </c>
      <c r="D6081" t="s">
        <v>3024</v>
      </c>
      <c r="E6081" t="s">
        <v>3025</v>
      </c>
      <c r="F6081" t="s">
        <v>8012</v>
      </c>
      <c r="G6081" t="s">
        <v>2856</v>
      </c>
      <c r="H6081" t="s">
        <v>3027</v>
      </c>
      <c r="I6081" t="s">
        <v>2858</v>
      </c>
      <c r="K6081">
        <v>2.3224822987536098</v>
      </c>
      <c r="L6081">
        <v>2.8290506397205699</v>
      </c>
      <c r="M6081">
        <v>3.23644793932811</v>
      </c>
      <c r="N6081">
        <v>3.42436786210558</v>
      </c>
      <c r="O6081">
        <v>3.8252411884523698</v>
      </c>
      <c r="P6081">
        <v>4.2513373489964303</v>
      </c>
      <c r="Q6081">
        <v>4.8631101715178398</v>
      </c>
      <c r="R6081">
        <v>5.6551227680737997</v>
      </c>
      <c r="S6081">
        <v>6.9593721104166502</v>
      </c>
      <c r="T6081">
        <v>10.8245455584425</v>
      </c>
    </row>
    <row r="6082" spans="2:20" ht="15" customHeight="1" x14ac:dyDescent="0.45">
      <c r="B6082" t="s">
        <v>419</v>
      </c>
      <c r="C6082" t="s">
        <v>192</v>
      </c>
      <c r="D6082" t="s">
        <v>3028</v>
      </c>
      <c r="E6082" t="s">
        <v>3029</v>
      </c>
      <c r="F6082" t="s">
        <v>8013</v>
      </c>
      <c r="G6082" t="s">
        <v>2856</v>
      </c>
      <c r="H6082" t="s">
        <v>3027</v>
      </c>
      <c r="I6082" t="s">
        <v>2858</v>
      </c>
      <c r="K6082">
        <v>2.1909681214551799</v>
      </c>
      <c r="L6082">
        <v>2.6843636411979799</v>
      </c>
      <c r="M6082">
        <v>3.1198045834539898</v>
      </c>
      <c r="N6082">
        <v>3.5584081332058299</v>
      </c>
      <c r="O6082">
        <v>4.0023323911958899</v>
      </c>
      <c r="P6082">
        <v>4.6395879343716597</v>
      </c>
      <c r="Q6082">
        <v>5.3639849214863897</v>
      </c>
      <c r="R6082">
        <v>6.01522635111297</v>
      </c>
      <c r="S6082">
        <v>7.8406661025609896</v>
      </c>
      <c r="T6082">
        <v>12.311572904400901</v>
      </c>
    </row>
    <row r="6083" spans="2:20" ht="15" customHeight="1" x14ac:dyDescent="0.45">
      <c r="B6083" t="s">
        <v>419</v>
      </c>
      <c r="C6083" t="s">
        <v>192</v>
      </c>
      <c r="D6083" t="s">
        <v>3031</v>
      </c>
      <c r="E6083" t="s">
        <v>3032</v>
      </c>
      <c r="F6083" t="s">
        <v>8014</v>
      </c>
      <c r="G6083" t="s">
        <v>2856</v>
      </c>
      <c r="H6083" t="s">
        <v>3027</v>
      </c>
      <c r="I6083" t="s">
        <v>2858</v>
      </c>
      <c r="K6083">
        <v>4.4863408133419496</v>
      </c>
      <c r="L6083">
        <v>5.4486738439791402</v>
      </c>
      <c r="M6083">
        <v>6.2216026774677999</v>
      </c>
      <c r="N6083">
        <v>6.9063568943523501</v>
      </c>
      <c r="O6083">
        <v>7.7526419308241596</v>
      </c>
      <c r="P6083">
        <v>8.7677731615481793</v>
      </c>
      <c r="Q6083">
        <v>10.1966911129868</v>
      </c>
      <c r="R6083">
        <v>12.024340275226701</v>
      </c>
      <c r="S6083">
        <v>14.6160445513982</v>
      </c>
      <c r="T6083">
        <v>23.579534738874699</v>
      </c>
    </row>
    <row r="6084" spans="2:20" ht="15" customHeight="1" x14ac:dyDescent="0.45">
      <c r="B6084" t="s">
        <v>419</v>
      </c>
      <c r="C6084" t="s">
        <v>192</v>
      </c>
      <c r="D6084" t="s">
        <v>3034</v>
      </c>
      <c r="E6084" t="s">
        <v>3035</v>
      </c>
      <c r="F6084" t="s">
        <v>8015</v>
      </c>
      <c r="G6084" t="s">
        <v>2856</v>
      </c>
      <c r="H6084" t="s">
        <v>3037</v>
      </c>
      <c r="K6084">
        <v>-1.6101323124826999E-7</v>
      </c>
    </row>
    <row r="6085" spans="2:20" ht="15" customHeight="1" x14ac:dyDescent="0.45">
      <c r="B6085" t="s">
        <v>419</v>
      </c>
      <c r="C6085" t="s">
        <v>192</v>
      </c>
      <c r="D6085" t="s">
        <v>3038</v>
      </c>
      <c r="E6085" t="s">
        <v>3039</v>
      </c>
      <c r="F6085" t="s">
        <v>8016</v>
      </c>
      <c r="G6085" t="s">
        <v>2856</v>
      </c>
      <c r="H6085" t="s">
        <v>3037</v>
      </c>
      <c r="K6085">
        <v>-1.9144049666612799E-7</v>
      </c>
    </row>
    <row r="6086" spans="2:20" ht="15" customHeight="1" x14ac:dyDescent="0.45">
      <c r="B6086" t="s">
        <v>419</v>
      </c>
      <c r="C6086" t="s">
        <v>192</v>
      </c>
      <c r="D6086" t="s">
        <v>3041</v>
      </c>
      <c r="E6086" t="s">
        <v>3042</v>
      </c>
      <c r="F6086" t="s">
        <v>8017</v>
      </c>
      <c r="G6086" t="s">
        <v>2856</v>
      </c>
      <c r="H6086" t="s">
        <v>3037</v>
      </c>
      <c r="K6086">
        <v>-1.5731160930113801E-7</v>
      </c>
    </row>
    <row r="6087" spans="2:20" ht="15" customHeight="1" x14ac:dyDescent="0.45">
      <c r="B6087" t="s">
        <v>419</v>
      </c>
      <c r="C6087" t="s">
        <v>192</v>
      </c>
      <c r="D6087" t="s">
        <v>3044</v>
      </c>
      <c r="E6087" t="s">
        <v>3045</v>
      </c>
      <c r="F6087" t="s">
        <v>8018</v>
      </c>
      <c r="G6087" t="s">
        <v>2856</v>
      </c>
      <c r="H6087" t="s">
        <v>3047</v>
      </c>
      <c r="K6087">
        <v>-9.1633427275333804E-3</v>
      </c>
    </row>
    <row r="6088" spans="2:20" ht="15" customHeight="1" x14ac:dyDescent="0.45">
      <c r="B6088" t="s">
        <v>419</v>
      </c>
      <c r="C6088" t="s">
        <v>192</v>
      </c>
      <c r="D6088" t="s">
        <v>3048</v>
      </c>
      <c r="E6088" t="s">
        <v>3049</v>
      </c>
      <c r="F6088" t="s">
        <v>8019</v>
      </c>
      <c r="G6088" t="s">
        <v>2856</v>
      </c>
      <c r="H6088" t="s">
        <v>3047</v>
      </c>
      <c r="K6088">
        <v>-6.34045541563843E-3</v>
      </c>
    </row>
    <row r="6089" spans="2:20" ht="15" customHeight="1" x14ac:dyDescent="0.45">
      <c r="B6089" t="s">
        <v>419</v>
      </c>
      <c r="C6089" t="s">
        <v>192</v>
      </c>
      <c r="D6089" t="s">
        <v>3051</v>
      </c>
      <c r="E6089" t="s">
        <v>3052</v>
      </c>
      <c r="F6089" t="s">
        <v>8020</v>
      </c>
      <c r="G6089" t="s">
        <v>2856</v>
      </c>
      <c r="H6089" t="s">
        <v>3047</v>
      </c>
      <c r="K6089">
        <v>-1.1601816275229101E-2</v>
      </c>
    </row>
    <row r="6090" spans="2:20" ht="15" customHeight="1" x14ac:dyDescent="0.45">
      <c r="B6090" t="s">
        <v>419</v>
      </c>
      <c r="C6090" t="s">
        <v>192</v>
      </c>
      <c r="D6090" t="s">
        <v>3054</v>
      </c>
      <c r="E6090" t="s">
        <v>3055</v>
      </c>
      <c r="F6090" t="s">
        <v>8021</v>
      </c>
      <c r="G6090" t="s">
        <v>2856</v>
      </c>
      <c r="H6090" t="s">
        <v>3057</v>
      </c>
      <c r="K6090">
        <v>0</v>
      </c>
    </row>
    <row r="6091" spans="2:20" ht="15" customHeight="1" x14ac:dyDescent="0.45">
      <c r="B6091" t="s">
        <v>419</v>
      </c>
      <c r="C6091" t="s">
        <v>192</v>
      </c>
      <c r="D6091" t="s">
        <v>3058</v>
      </c>
      <c r="E6091" t="s">
        <v>3059</v>
      </c>
      <c r="F6091" t="s">
        <v>8022</v>
      </c>
      <c r="G6091" t="s">
        <v>2856</v>
      </c>
      <c r="H6091" t="s">
        <v>3057</v>
      </c>
      <c r="K6091">
        <v>5.3944626507015602E-5</v>
      </c>
    </row>
    <row r="6092" spans="2:20" ht="15" customHeight="1" x14ac:dyDescent="0.45">
      <c r="B6092" t="s">
        <v>419</v>
      </c>
      <c r="C6092" t="s">
        <v>192</v>
      </c>
      <c r="D6092" t="s">
        <v>3061</v>
      </c>
      <c r="E6092" t="s">
        <v>3062</v>
      </c>
      <c r="F6092" t="s">
        <v>8023</v>
      </c>
      <c r="G6092" t="s">
        <v>2856</v>
      </c>
      <c r="H6092" t="s">
        <v>3057</v>
      </c>
      <c r="K6092">
        <v>0</v>
      </c>
    </row>
    <row r="6093" spans="2:20" ht="15" customHeight="1" x14ac:dyDescent="0.45">
      <c r="B6093" t="s">
        <v>419</v>
      </c>
      <c r="C6093" t="s">
        <v>192</v>
      </c>
      <c r="D6093" t="s">
        <v>3064</v>
      </c>
      <c r="E6093" t="s">
        <v>3065</v>
      </c>
      <c r="F6093" t="s">
        <v>8024</v>
      </c>
      <c r="G6093" t="s">
        <v>2856</v>
      </c>
      <c r="H6093" t="s">
        <v>3057</v>
      </c>
      <c r="K6093">
        <v>0</v>
      </c>
    </row>
    <row r="6094" spans="2:20" ht="15" customHeight="1" x14ac:dyDescent="0.45">
      <c r="B6094" t="s">
        <v>419</v>
      </c>
      <c r="C6094" t="s">
        <v>192</v>
      </c>
      <c r="D6094" t="s">
        <v>3067</v>
      </c>
      <c r="E6094" t="s">
        <v>3068</v>
      </c>
      <c r="F6094" t="s">
        <v>8025</v>
      </c>
      <c r="G6094" t="s">
        <v>2856</v>
      </c>
      <c r="H6094" t="s">
        <v>3057</v>
      </c>
      <c r="K6094">
        <v>0</v>
      </c>
    </row>
    <row r="6095" spans="2:20" ht="15" customHeight="1" x14ac:dyDescent="0.45">
      <c r="B6095" t="s">
        <v>419</v>
      </c>
      <c r="C6095" t="s">
        <v>192</v>
      </c>
      <c r="D6095" t="s">
        <v>3070</v>
      </c>
      <c r="E6095" t="s">
        <v>3071</v>
      </c>
      <c r="F6095" t="s">
        <v>8026</v>
      </c>
      <c r="G6095" t="s">
        <v>2856</v>
      </c>
      <c r="H6095" t="s">
        <v>3057</v>
      </c>
      <c r="K6095">
        <v>0</v>
      </c>
    </row>
    <row r="6096" spans="2:20" ht="15" customHeight="1" x14ac:dyDescent="0.45">
      <c r="B6096" t="s">
        <v>419</v>
      </c>
      <c r="C6096" t="s">
        <v>192</v>
      </c>
      <c r="D6096" t="s">
        <v>3073</v>
      </c>
      <c r="E6096" t="s">
        <v>3074</v>
      </c>
      <c r="F6096" t="s">
        <v>8027</v>
      </c>
      <c r="G6096" t="s">
        <v>2856</v>
      </c>
      <c r="H6096" t="s">
        <v>3057</v>
      </c>
      <c r="K6096">
        <v>0</v>
      </c>
    </row>
    <row r="6097" spans="2:20" ht="15" customHeight="1" x14ac:dyDescent="0.45">
      <c r="B6097" t="s">
        <v>419</v>
      </c>
      <c r="C6097" t="s">
        <v>192</v>
      </c>
      <c r="D6097" t="s">
        <v>3076</v>
      </c>
      <c r="E6097" t="s">
        <v>3077</v>
      </c>
      <c r="F6097" t="s">
        <v>8028</v>
      </c>
      <c r="G6097" t="s">
        <v>2856</v>
      </c>
      <c r="H6097" t="s">
        <v>3057</v>
      </c>
      <c r="K6097">
        <v>0</v>
      </c>
    </row>
    <row r="6098" spans="2:20" ht="15" customHeight="1" x14ac:dyDescent="0.45">
      <c r="B6098" t="s">
        <v>419</v>
      </c>
      <c r="C6098" t="s">
        <v>192</v>
      </c>
      <c r="D6098" t="s">
        <v>3079</v>
      </c>
      <c r="E6098" t="s">
        <v>3080</v>
      </c>
      <c r="F6098" t="s">
        <v>8029</v>
      </c>
      <c r="G6098" t="s">
        <v>2856</v>
      </c>
      <c r="H6098" t="s">
        <v>3057</v>
      </c>
      <c r="K6098">
        <v>1.7387358153485199E-7</v>
      </c>
    </row>
    <row r="6099" spans="2:20" ht="15" customHeight="1" x14ac:dyDescent="0.45">
      <c r="B6099" t="s">
        <v>419</v>
      </c>
      <c r="C6099" t="s">
        <v>192</v>
      </c>
      <c r="D6099" t="s">
        <v>3082</v>
      </c>
      <c r="E6099" t="s">
        <v>3083</v>
      </c>
      <c r="F6099" t="s">
        <v>8030</v>
      </c>
      <c r="G6099" t="s">
        <v>2856</v>
      </c>
      <c r="H6099" t="s">
        <v>3057</v>
      </c>
      <c r="K6099">
        <v>1.5549898722726599E-7</v>
      </c>
    </row>
    <row r="6100" spans="2:20" ht="15" customHeight="1" x14ac:dyDescent="0.45">
      <c r="B6100" t="s">
        <v>419</v>
      </c>
      <c r="C6100" t="s">
        <v>192</v>
      </c>
      <c r="D6100" t="s">
        <v>3085</v>
      </c>
      <c r="E6100" t="s">
        <v>3086</v>
      </c>
      <c r="F6100" t="s">
        <v>8031</v>
      </c>
      <c r="G6100" t="s">
        <v>2856</v>
      </c>
      <c r="H6100" t="s">
        <v>3057</v>
      </c>
      <c r="K6100">
        <v>4.7492717781042999E-8</v>
      </c>
    </row>
    <row r="6101" spans="2:20" ht="15" customHeight="1" x14ac:dyDescent="0.45">
      <c r="B6101" t="s">
        <v>419</v>
      </c>
      <c r="C6101" t="s">
        <v>192</v>
      </c>
      <c r="D6101" t="s">
        <v>3088</v>
      </c>
      <c r="E6101" t="s">
        <v>3089</v>
      </c>
      <c r="F6101" t="s">
        <v>8032</v>
      </c>
      <c r="G6101" t="s">
        <v>2856</v>
      </c>
      <c r="H6101" t="s">
        <v>3057</v>
      </c>
      <c r="K6101">
        <v>2.3298265549410199E-8</v>
      </c>
    </row>
    <row r="6102" spans="2:20" ht="15" customHeight="1" x14ac:dyDescent="0.45">
      <c r="B6102" t="s">
        <v>419</v>
      </c>
      <c r="C6102" t="s">
        <v>192</v>
      </c>
      <c r="D6102" t="s">
        <v>3091</v>
      </c>
      <c r="E6102" t="s">
        <v>3092</v>
      </c>
      <c r="F6102" t="s">
        <v>8033</v>
      </c>
      <c r="G6102" t="s">
        <v>2856</v>
      </c>
      <c r="H6102" t="s">
        <v>3057</v>
      </c>
      <c r="K6102">
        <v>9.4304126322947897E-8</v>
      </c>
    </row>
    <row r="6103" spans="2:20" ht="15" customHeight="1" x14ac:dyDescent="0.45">
      <c r="B6103" t="s">
        <v>419</v>
      </c>
      <c r="C6103" t="s">
        <v>192</v>
      </c>
      <c r="D6103" t="s">
        <v>3094</v>
      </c>
      <c r="E6103" t="s">
        <v>3095</v>
      </c>
      <c r="F6103" t="s">
        <v>8034</v>
      </c>
      <c r="G6103" t="s">
        <v>2856</v>
      </c>
      <c r="H6103" t="s">
        <v>3057</v>
      </c>
      <c r="K6103">
        <v>3.7363573028141898E-8</v>
      </c>
    </row>
    <row r="6104" spans="2:20" ht="15" customHeight="1" x14ac:dyDescent="0.45">
      <c r="B6104" t="s">
        <v>419</v>
      </c>
      <c r="C6104" t="s">
        <v>192</v>
      </c>
      <c r="D6104" t="s">
        <v>3097</v>
      </c>
      <c r="E6104" t="s">
        <v>3098</v>
      </c>
      <c r="F6104" t="s">
        <v>8035</v>
      </c>
      <c r="G6104" t="s">
        <v>2856</v>
      </c>
      <c r="H6104" t="s">
        <v>3057</v>
      </c>
      <c r="K6104">
        <v>7.0075686045459898E-8</v>
      </c>
    </row>
    <row r="6105" spans="2:20" ht="15" customHeight="1" x14ac:dyDescent="0.45">
      <c r="B6105" t="s">
        <v>419</v>
      </c>
      <c r="C6105" t="s">
        <v>192</v>
      </c>
      <c r="D6105" t="s">
        <v>3100</v>
      </c>
      <c r="E6105" t="s">
        <v>3101</v>
      </c>
      <c r="F6105" t="s">
        <v>8036</v>
      </c>
      <c r="G6105" t="s">
        <v>2856</v>
      </c>
      <c r="H6105" t="s">
        <v>3057</v>
      </c>
      <c r="K6105">
        <v>4.5291320050784199E-8</v>
      </c>
    </row>
    <row r="6106" spans="2:20" ht="15" customHeight="1" x14ac:dyDescent="0.45">
      <c r="B6106" t="s">
        <v>419</v>
      </c>
      <c r="C6106" t="s">
        <v>192</v>
      </c>
      <c r="D6106" t="s">
        <v>3103</v>
      </c>
      <c r="E6106" t="s">
        <v>3104</v>
      </c>
      <c r="F6106" t="s">
        <v>8037</v>
      </c>
      <c r="G6106" t="s">
        <v>2856</v>
      </c>
      <c r="H6106" t="s">
        <v>3057</v>
      </c>
      <c r="K6106">
        <v>3.5005998178439503E-8</v>
      </c>
    </row>
    <row r="6107" spans="2:20" ht="15" customHeight="1" x14ac:dyDescent="0.45">
      <c r="B6107" t="s">
        <v>419</v>
      </c>
      <c r="C6107" t="s">
        <v>192</v>
      </c>
      <c r="D6107" t="s">
        <v>3106</v>
      </c>
      <c r="E6107" t="s">
        <v>3107</v>
      </c>
      <c r="F6107" t="s">
        <v>8038</v>
      </c>
      <c r="G6107" t="s">
        <v>2856</v>
      </c>
      <c r="H6107" t="s">
        <v>3057</v>
      </c>
      <c r="K6107">
        <v>8.6119061445120606E-8</v>
      </c>
    </row>
    <row r="6108" spans="2:20" ht="15" customHeight="1" x14ac:dyDescent="0.45">
      <c r="B6108" t="s">
        <v>419</v>
      </c>
      <c r="C6108" t="s">
        <v>192</v>
      </c>
      <c r="D6108" t="s">
        <v>3109</v>
      </c>
      <c r="E6108" t="s">
        <v>3110</v>
      </c>
      <c r="F6108" t="s">
        <v>8039</v>
      </c>
      <c r="G6108" t="s">
        <v>2856</v>
      </c>
      <c r="H6108" t="s">
        <v>3057</v>
      </c>
      <c r="K6108">
        <v>5.69828187389649E-8</v>
      </c>
    </row>
    <row r="6109" spans="2:20" ht="15" customHeight="1" x14ac:dyDescent="0.45">
      <c r="B6109" t="s">
        <v>419</v>
      </c>
      <c r="C6109" t="s">
        <v>192</v>
      </c>
      <c r="D6109" t="s">
        <v>3112</v>
      </c>
      <c r="E6109" t="s">
        <v>3113</v>
      </c>
      <c r="F6109" t="s">
        <v>8040</v>
      </c>
      <c r="G6109" t="s">
        <v>2856</v>
      </c>
      <c r="H6109" t="s">
        <v>3057</v>
      </c>
      <c r="K6109">
        <v>8.3640781226084304E-8</v>
      </c>
    </row>
    <row r="6110" spans="2:20" ht="15" customHeight="1" x14ac:dyDescent="0.45">
      <c r="B6110" t="s">
        <v>419</v>
      </c>
      <c r="C6110" t="s">
        <v>192</v>
      </c>
      <c r="D6110" t="s">
        <v>3115</v>
      </c>
      <c r="E6110" t="s">
        <v>3116</v>
      </c>
      <c r="F6110" t="s">
        <v>8041</v>
      </c>
      <c r="G6110" t="s">
        <v>2856</v>
      </c>
      <c r="H6110" t="s">
        <v>3057</v>
      </c>
      <c r="K6110">
        <v>7.2453186138398996E-8</v>
      </c>
    </row>
    <row r="6111" spans="2:20" ht="15" customHeight="1" x14ac:dyDescent="0.45">
      <c r="B6111" t="s">
        <v>419</v>
      </c>
      <c r="C6111" t="s">
        <v>192</v>
      </c>
      <c r="D6111" t="s">
        <v>3118</v>
      </c>
      <c r="E6111" t="s">
        <v>3119</v>
      </c>
      <c r="F6111" t="s">
        <v>8042</v>
      </c>
      <c r="G6111" t="s">
        <v>2856</v>
      </c>
      <c r="H6111" t="s">
        <v>3057</v>
      </c>
      <c r="K6111">
        <v>4.4411061519167401E-8</v>
      </c>
    </row>
    <row r="6112" spans="2:20" ht="15" customHeight="1" x14ac:dyDescent="0.45">
      <c r="B6112" t="s">
        <v>419</v>
      </c>
      <c r="C6112" t="s">
        <v>192</v>
      </c>
      <c r="D6112" t="s">
        <v>3121</v>
      </c>
      <c r="E6112" t="s">
        <v>3122</v>
      </c>
      <c r="F6112" t="s">
        <v>8043</v>
      </c>
      <c r="G6112" t="s">
        <v>2856</v>
      </c>
      <c r="H6112" t="s">
        <v>3124</v>
      </c>
      <c r="I6112" t="s">
        <v>2858</v>
      </c>
      <c r="K6112">
        <v>3.6900000000000001E-3</v>
      </c>
      <c r="L6112">
        <v>2.7699999999999999E-3</v>
      </c>
      <c r="M6112">
        <v>2.3900000000000002E-3</v>
      </c>
      <c r="N6112">
        <v>2.1099999999999999E-3</v>
      </c>
      <c r="O6112">
        <v>1.89E-3</v>
      </c>
      <c r="P6112">
        <v>1.6800000000000001E-3</v>
      </c>
      <c r="Q6112">
        <v>1.49E-3</v>
      </c>
      <c r="R6112">
        <v>1.31E-3</v>
      </c>
      <c r="S6112">
        <v>1.09E-3</v>
      </c>
      <c r="T6112">
        <v>7.2999999999999996E-4</v>
      </c>
    </row>
    <row r="6113" spans="2:20" ht="15" customHeight="1" x14ac:dyDescent="0.45">
      <c r="B6113" t="s">
        <v>419</v>
      </c>
      <c r="C6113" t="s">
        <v>192</v>
      </c>
      <c r="D6113" t="s">
        <v>3125</v>
      </c>
      <c r="E6113" t="s">
        <v>3126</v>
      </c>
      <c r="F6113" t="s">
        <v>8044</v>
      </c>
      <c r="G6113" t="s">
        <v>2856</v>
      </c>
      <c r="H6113" t="s">
        <v>3128</v>
      </c>
      <c r="I6113" t="s">
        <v>2858</v>
      </c>
      <c r="K6113">
        <v>1.0279999999999999E-2</v>
      </c>
      <c r="L6113">
        <v>6.2500000000000003E-3</v>
      </c>
      <c r="M6113">
        <v>4.4900000000000001E-3</v>
      </c>
      <c r="N6113">
        <v>3.5599999999999998E-3</v>
      </c>
      <c r="O6113">
        <v>2.8E-3</v>
      </c>
      <c r="P6113">
        <v>2.3E-3</v>
      </c>
      <c r="Q6113">
        <v>1.9599999999999999E-3</v>
      </c>
      <c r="R6113">
        <v>1.7600000000000001E-3</v>
      </c>
      <c r="S6113">
        <v>1.42E-3</v>
      </c>
      <c r="T6113">
        <v>9.1E-4</v>
      </c>
    </row>
    <row r="6114" spans="2:20" ht="15" customHeight="1" x14ac:dyDescent="0.45">
      <c r="B6114" t="s">
        <v>419</v>
      </c>
      <c r="C6114" t="s">
        <v>192</v>
      </c>
      <c r="D6114" t="s">
        <v>3129</v>
      </c>
      <c r="E6114" t="s">
        <v>3130</v>
      </c>
      <c r="F6114" t="s">
        <v>8045</v>
      </c>
      <c r="G6114" t="s">
        <v>2856</v>
      </c>
      <c r="H6114" t="s">
        <v>3132</v>
      </c>
      <c r="I6114" t="s">
        <v>2858</v>
      </c>
      <c r="K6114">
        <v>0</v>
      </c>
      <c r="L6114">
        <v>0</v>
      </c>
      <c r="M6114">
        <v>0</v>
      </c>
      <c r="N6114">
        <v>0</v>
      </c>
      <c r="O6114">
        <v>0</v>
      </c>
      <c r="P6114">
        <v>0</v>
      </c>
      <c r="Q6114">
        <v>0</v>
      </c>
      <c r="R6114">
        <v>0</v>
      </c>
      <c r="S6114">
        <v>0</v>
      </c>
      <c r="T6114">
        <v>0</v>
      </c>
    </row>
    <row r="6115" spans="2:20" ht="15" customHeight="1" x14ac:dyDescent="0.45">
      <c r="B6115" t="s">
        <v>419</v>
      </c>
      <c r="C6115" t="s">
        <v>192</v>
      </c>
      <c r="D6115" t="s">
        <v>3133</v>
      </c>
      <c r="E6115" t="s">
        <v>3134</v>
      </c>
      <c r="F6115" t="s">
        <v>8046</v>
      </c>
      <c r="G6115" t="s">
        <v>2856</v>
      </c>
      <c r="H6115" t="s">
        <v>3136</v>
      </c>
      <c r="I6115" t="s">
        <v>2858</v>
      </c>
      <c r="K6115">
        <v>6.1500000000000001E-3</v>
      </c>
      <c r="L6115">
        <v>4.62E-3</v>
      </c>
      <c r="M6115">
        <v>3.98E-3</v>
      </c>
      <c r="N6115">
        <v>3.5200000000000001E-3</v>
      </c>
      <c r="O6115">
        <v>0</v>
      </c>
      <c r="P6115">
        <v>0</v>
      </c>
      <c r="Q6115">
        <v>0</v>
      </c>
      <c r="R6115">
        <v>0</v>
      </c>
      <c r="S6115">
        <v>0</v>
      </c>
      <c r="T6115">
        <v>0</v>
      </c>
    </row>
    <row r="6116" spans="2:20" ht="15" customHeight="1" x14ac:dyDescent="0.45">
      <c r="B6116" t="s">
        <v>419</v>
      </c>
      <c r="C6116" t="s">
        <v>192</v>
      </c>
      <c r="D6116" t="s">
        <v>3137</v>
      </c>
      <c r="E6116" t="s">
        <v>3138</v>
      </c>
      <c r="F6116" t="s">
        <v>8047</v>
      </c>
      <c r="G6116" t="s">
        <v>2856</v>
      </c>
      <c r="H6116" t="s">
        <v>2857</v>
      </c>
      <c r="I6116" t="s">
        <v>2858</v>
      </c>
      <c r="K6116">
        <v>0</v>
      </c>
      <c r="L6116">
        <v>0</v>
      </c>
      <c r="M6116">
        <v>0</v>
      </c>
      <c r="N6116">
        <v>0</v>
      </c>
      <c r="O6116">
        <v>0</v>
      </c>
      <c r="P6116">
        <v>0</v>
      </c>
      <c r="Q6116">
        <v>0</v>
      </c>
      <c r="R6116">
        <v>0</v>
      </c>
      <c r="S6116">
        <v>0</v>
      </c>
      <c r="T6116">
        <v>0</v>
      </c>
    </row>
    <row r="6117" spans="2:20" ht="15" customHeight="1" x14ac:dyDescent="0.45">
      <c r="B6117" t="s">
        <v>419</v>
      </c>
      <c r="C6117" t="s">
        <v>192</v>
      </c>
      <c r="D6117" t="s">
        <v>3140</v>
      </c>
      <c r="E6117" t="s">
        <v>3141</v>
      </c>
      <c r="F6117" t="s">
        <v>8048</v>
      </c>
      <c r="K6117">
        <v>2030</v>
      </c>
    </row>
    <row r="6118" spans="2:20" ht="15" customHeight="1" x14ac:dyDescent="0.45">
      <c r="B6118" t="s">
        <v>419</v>
      </c>
      <c r="C6118" t="s">
        <v>192</v>
      </c>
      <c r="D6118" t="s">
        <v>3143</v>
      </c>
      <c r="E6118" t="s">
        <v>3144</v>
      </c>
      <c r="F6118" t="s">
        <v>8049</v>
      </c>
      <c r="K6118" t="s">
        <v>3146</v>
      </c>
    </row>
    <row r="6119" spans="2:20" ht="15" customHeight="1" x14ac:dyDescent="0.45">
      <c r="B6119" t="s">
        <v>419</v>
      </c>
      <c r="C6119" t="s">
        <v>192</v>
      </c>
      <c r="D6119" t="s">
        <v>3147</v>
      </c>
      <c r="E6119" t="s">
        <v>3148</v>
      </c>
      <c r="F6119" t="s">
        <v>765</v>
      </c>
      <c r="G6119" t="s">
        <v>2856</v>
      </c>
      <c r="H6119" t="s">
        <v>3124</v>
      </c>
      <c r="I6119" t="s">
        <v>2858</v>
      </c>
      <c r="K6119">
        <v>3.6901653949351198E-3</v>
      </c>
      <c r="L6119">
        <v>2.7739512351276099E-3</v>
      </c>
      <c r="M6119">
        <v>2.38710520564318E-3</v>
      </c>
      <c r="N6119">
        <v>2.1145146846407699E-3</v>
      </c>
      <c r="O6119">
        <v>1.8854783116684999E-3</v>
      </c>
      <c r="P6119">
        <v>1.6834139862693101E-3</v>
      </c>
      <c r="Q6119">
        <v>1.4892150288801701E-3</v>
      </c>
      <c r="R6119">
        <v>1.3081364592984401E-3</v>
      </c>
      <c r="S6119">
        <v>1.0909714783273799E-3</v>
      </c>
      <c r="T6119">
        <v>7.28986821415751E-4</v>
      </c>
    </row>
    <row r="6120" spans="2:20" ht="15" customHeight="1" x14ac:dyDescent="0.45">
      <c r="B6120" t="s">
        <v>419</v>
      </c>
      <c r="C6120" t="s">
        <v>192</v>
      </c>
      <c r="D6120" t="s">
        <v>3149</v>
      </c>
      <c r="E6120" t="s">
        <v>3150</v>
      </c>
      <c r="F6120" t="s">
        <v>765</v>
      </c>
      <c r="G6120" t="s">
        <v>2856</v>
      </c>
      <c r="H6120" t="s">
        <v>3128</v>
      </c>
      <c r="I6120" t="s">
        <v>2858</v>
      </c>
      <c r="K6120">
        <v>1.0284916484379399E-2</v>
      </c>
      <c r="L6120">
        <v>6.2529480359804403E-3</v>
      </c>
      <c r="M6120">
        <v>4.4869911773289398E-3</v>
      </c>
      <c r="N6120">
        <v>3.5562606740233301E-3</v>
      </c>
      <c r="O6120">
        <v>2.7991533311423301E-3</v>
      </c>
      <c r="P6120">
        <v>2.3040723713758302E-3</v>
      </c>
      <c r="Q6120">
        <v>1.95832989057398E-3</v>
      </c>
      <c r="R6120">
        <v>1.76023226055574E-3</v>
      </c>
      <c r="S6120">
        <v>1.4198379377703301E-3</v>
      </c>
      <c r="T6120">
        <v>9.0955500847810899E-4</v>
      </c>
    </row>
    <row r="6121" spans="2:20" ht="15" customHeight="1" x14ac:dyDescent="0.45">
      <c r="B6121" t="s">
        <v>419</v>
      </c>
      <c r="C6121" t="s">
        <v>192</v>
      </c>
      <c r="D6121" t="s">
        <v>3151</v>
      </c>
      <c r="E6121" t="s">
        <v>3152</v>
      </c>
      <c r="F6121" t="s">
        <v>765</v>
      </c>
      <c r="G6121" t="s">
        <v>2856</v>
      </c>
      <c r="H6121" t="s">
        <v>3132</v>
      </c>
      <c r="I6121" t="s">
        <v>2858</v>
      </c>
      <c r="K6121">
        <v>0</v>
      </c>
      <c r="L6121">
        <v>0</v>
      </c>
      <c r="M6121">
        <v>0</v>
      </c>
      <c r="N6121">
        <v>0</v>
      </c>
      <c r="O6121">
        <v>0</v>
      </c>
      <c r="P6121">
        <v>0</v>
      </c>
      <c r="Q6121">
        <v>0</v>
      </c>
      <c r="R6121">
        <v>0</v>
      </c>
      <c r="S6121">
        <v>0</v>
      </c>
      <c r="T6121">
        <v>0</v>
      </c>
    </row>
    <row r="6122" spans="2:20" ht="15" customHeight="1" x14ac:dyDescent="0.45">
      <c r="B6122" t="s">
        <v>419</v>
      </c>
      <c r="C6122" t="s">
        <v>192</v>
      </c>
      <c r="D6122" t="s">
        <v>3153</v>
      </c>
      <c r="E6122" t="s">
        <v>3154</v>
      </c>
      <c r="F6122" t="s">
        <v>765</v>
      </c>
      <c r="G6122" t="s">
        <v>2856</v>
      </c>
      <c r="H6122" t="s">
        <v>3136</v>
      </c>
      <c r="I6122" t="s">
        <v>2858</v>
      </c>
      <c r="K6122">
        <v>6.1501180834584801E-3</v>
      </c>
      <c r="L6122">
        <v>4.6226512719580804E-3</v>
      </c>
      <c r="M6122">
        <v>3.97922975735885E-3</v>
      </c>
      <c r="N6122">
        <v>3.52279030605789E-3</v>
      </c>
      <c r="O6122">
        <v>0</v>
      </c>
      <c r="P6122">
        <v>0</v>
      </c>
      <c r="Q6122">
        <v>0</v>
      </c>
      <c r="R6122">
        <v>0</v>
      </c>
      <c r="S6122">
        <v>0</v>
      </c>
      <c r="T6122">
        <v>0</v>
      </c>
    </row>
    <row r="6123" spans="2:20" ht="15" customHeight="1" x14ac:dyDescent="0.45">
      <c r="B6123" t="s">
        <v>419</v>
      </c>
      <c r="C6123" t="s">
        <v>192</v>
      </c>
      <c r="D6123" t="s">
        <v>3155</v>
      </c>
      <c r="E6123" t="s">
        <v>3156</v>
      </c>
      <c r="F6123" t="s">
        <v>765</v>
      </c>
      <c r="G6123" t="s">
        <v>2856</v>
      </c>
      <c r="H6123" t="s">
        <v>3157</v>
      </c>
      <c r="I6123" t="s">
        <v>2858</v>
      </c>
      <c r="K6123">
        <v>2.0125199962773E-2</v>
      </c>
      <c r="L6123">
        <v>1.3649550543066101E-2</v>
      </c>
      <c r="M6123">
        <v>1.0853326140331E-2</v>
      </c>
      <c r="N6123">
        <v>9.19356566472199E-3</v>
      </c>
      <c r="O6123">
        <v>4.68463164281084E-3</v>
      </c>
      <c r="P6123">
        <v>3.9874863576451402E-3</v>
      </c>
      <c r="Q6123">
        <v>3.4475449194541399E-3</v>
      </c>
      <c r="R6123">
        <v>3.0683687198541699E-3</v>
      </c>
      <c r="S6123">
        <v>2.5108094160977098E-3</v>
      </c>
      <c r="T6123">
        <v>1.6385418298938601E-3</v>
      </c>
    </row>
    <row r="6124" spans="2:20" ht="15" customHeight="1" x14ac:dyDescent="0.45">
      <c r="B6124" t="s">
        <v>419</v>
      </c>
      <c r="C6124" t="s">
        <v>192</v>
      </c>
      <c r="D6124" t="s">
        <v>3158</v>
      </c>
      <c r="E6124" t="s">
        <v>3159</v>
      </c>
      <c r="F6124" t="s">
        <v>765</v>
      </c>
      <c r="G6124" t="s">
        <v>2856</v>
      </c>
      <c r="H6124" t="s">
        <v>3124</v>
      </c>
      <c r="I6124" t="s">
        <v>2858</v>
      </c>
      <c r="K6124">
        <v>3.9019588909725601E-3</v>
      </c>
      <c r="L6124">
        <v>2.9585936426872301E-3</v>
      </c>
      <c r="M6124">
        <v>2.56503475084167E-3</v>
      </c>
      <c r="N6124">
        <v>2.2878733692015202E-3</v>
      </c>
      <c r="O6124">
        <v>2.0602921853104901E-3</v>
      </c>
      <c r="P6124">
        <v>1.8550527122120099E-3</v>
      </c>
      <c r="Q6124">
        <v>1.6596045310013801E-3</v>
      </c>
      <c r="R6124">
        <v>1.46300088476305E-3</v>
      </c>
      <c r="S6124">
        <v>1.2493919782817599E-3</v>
      </c>
      <c r="T6124">
        <v>8.6896804955063098E-4</v>
      </c>
    </row>
    <row r="6125" spans="2:20" ht="15" customHeight="1" x14ac:dyDescent="0.45">
      <c r="B6125" t="s">
        <v>419</v>
      </c>
      <c r="C6125" t="s">
        <v>192</v>
      </c>
      <c r="D6125" t="s">
        <v>3160</v>
      </c>
      <c r="E6125" t="s">
        <v>3161</v>
      </c>
      <c r="F6125" t="s">
        <v>765</v>
      </c>
      <c r="G6125" t="s">
        <v>2856</v>
      </c>
      <c r="H6125" t="s">
        <v>3128</v>
      </c>
      <c r="I6125" t="s">
        <v>2858</v>
      </c>
      <c r="K6125">
        <v>1.32134006300417E-2</v>
      </c>
      <c r="L6125">
        <v>8.3653200464086207E-3</v>
      </c>
      <c r="M6125">
        <v>6.4491770606604397E-3</v>
      </c>
      <c r="N6125">
        <v>5.1517569201151303E-3</v>
      </c>
      <c r="O6125">
        <v>4.2821920104962503E-3</v>
      </c>
      <c r="P6125">
        <v>3.6210592854180402E-3</v>
      </c>
      <c r="Q6125">
        <v>3.0221105836222002E-3</v>
      </c>
      <c r="R6125">
        <v>2.7744000433815199E-3</v>
      </c>
      <c r="S6125">
        <v>2.4361834625685999E-3</v>
      </c>
      <c r="T6125">
        <v>1.76990502610865E-3</v>
      </c>
    </row>
    <row r="6126" spans="2:20" ht="15" customHeight="1" x14ac:dyDescent="0.45">
      <c r="B6126" t="s">
        <v>419</v>
      </c>
      <c r="C6126" t="s">
        <v>192</v>
      </c>
      <c r="D6126" t="s">
        <v>3162</v>
      </c>
      <c r="E6126" t="s">
        <v>3163</v>
      </c>
      <c r="F6126" t="s">
        <v>765</v>
      </c>
      <c r="G6126" t="s">
        <v>2856</v>
      </c>
      <c r="H6126" t="s">
        <v>3132</v>
      </c>
      <c r="I6126" t="s">
        <v>2858</v>
      </c>
      <c r="K6126">
        <v>0</v>
      </c>
      <c r="L6126">
        <v>0</v>
      </c>
      <c r="M6126">
        <v>0</v>
      </c>
      <c r="N6126">
        <v>0</v>
      </c>
      <c r="O6126">
        <v>0</v>
      </c>
      <c r="P6126">
        <v>0</v>
      </c>
      <c r="Q6126">
        <v>0</v>
      </c>
      <c r="R6126">
        <v>0</v>
      </c>
      <c r="S6126">
        <v>0</v>
      </c>
      <c r="T6126">
        <v>0</v>
      </c>
    </row>
    <row r="6127" spans="2:20" ht="15" customHeight="1" x14ac:dyDescent="0.45">
      <c r="B6127" t="s">
        <v>419</v>
      </c>
      <c r="C6127" t="s">
        <v>192</v>
      </c>
      <c r="D6127" t="s">
        <v>3164</v>
      </c>
      <c r="E6127" t="s">
        <v>3165</v>
      </c>
      <c r="F6127" t="s">
        <v>765</v>
      </c>
      <c r="G6127" t="s">
        <v>2856</v>
      </c>
      <c r="H6127" t="s">
        <v>3136</v>
      </c>
      <c r="I6127" t="s">
        <v>2858</v>
      </c>
      <c r="K6127">
        <v>6.5030981996686103E-3</v>
      </c>
      <c r="L6127">
        <v>4.9303486277566299E-3</v>
      </c>
      <c r="M6127">
        <v>4.2758327471614701E-3</v>
      </c>
      <c r="N6127">
        <v>3.81160659940292E-3</v>
      </c>
      <c r="O6127">
        <v>0</v>
      </c>
      <c r="P6127">
        <v>0</v>
      </c>
      <c r="Q6127">
        <v>0</v>
      </c>
      <c r="R6127">
        <v>0</v>
      </c>
      <c r="S6127">
        <v>0</v>
      </c>
      <c r="T6127">
        <v>0</v>
      </c>
    </row>
    <row r="6128" spans="2:20" ht="15" customHeight="1" x14ac:dyDescent="0.45">
      <c r="B6128" t="s">
        <v>419</v>
      </c>
      <c r="C6128" t="s">
        <v>192</v>
      </c>
      <c r="D6128" t="s">
        <v>3166</v>
      </c>
      <c r="E6128" t="s">
        <v>3167</v>
      </c>
      <c r="F6128" t="s">
        <v>765</v>
      </c>
      <c r="G6128" t="s">
        <v>2856</v>
      </c>
      <c r="H6128" t="s">
        <v>3157</v>
      </c>
      <c r="I6128" t="s">
        <v>2858</v>
      </c>
      <c r="K6128">
        <v>2.3618457720682901E-2</v>
      </c>
      <c r="L6128">
        <v>1.6254262316852501E-2</v>
      </c>
      <c r="M6128">
        <v>1.3290044558663601E-2</v>
      </c>
      <c r="N6128">
        <v>1.1251236888719599E-2</v>
      </c>
      <c r="O6128">
        <v>6.3424841958067499E-3</v>
      </c>
      <c r="P6128">
        <v>5.4761119976300503E-3</v>
      </c>
      <c r="Q6128">
        <v>4.6817151146235801E-3</v>
      </c>
      <c r="R6128">
        <v>4.2374009281445704E-3</v>
      </c>
      <c r="S6128">
        <v>3.6855754408503601E-3</v>
      </c>
      <c r="T6128">
        <v>2.63887307565928E-3</v>
      </c>
    </row>
    <row r="6129" spans="2:20" ht="15" customHeight="1" x14ac:dyDescent="0.45">
      <c r="B6129" t="s">
        <v>419</v>
      </c>
      <c r="C6129" t="s">
        <v>192</v>
      </c>
      <c r="D6129" t="s">
        <v>3168</v>
      </c>
      <c r="E6129" t="s">
        <v>3169</v>
      </c>
      <c r="F6129" t="s">
        <v>765</v>
      </c>
      <c r="G6129" t="s">
        <v>2856</v>
      </c>
      <c r="H6129" t="s">
        <v>3124</v>
      </c>
      <c r="I6129" t="s">
        <v>2858</v>
      </c>
      <c r="K6129">
        <v>3.3552526367055398E-3</v>
      </c>
      <c r="L6129">
        <v>2.5082376621416501E-3</v>
      </c>
      <c r="M6129">
        <v>2.1491455290482101E-3</v>
      </c>
      <c r="N6129">
        <v>1.87959008550218E-3</v>
      </c>
      <c r="O6129">
        <v>1.6807749718368099E-3</v>
      </c>
      <c r="P6129">
        <v>1.4821776350752601E-3</v>
      </c>
      <c r="Q6129">
        <v>1.3276818490800201E-3</v>
      </c>
      <c r="R6129">
        <v>1.1418594949584901E-3</v>
      </c>
      <c r="S6129">
        <v>9.6312197020865901E-4</v>
      </c>
      <c r="T6129">
        <v>6.4297118824745798E-4</v>
      </c>
    </row>
    <row r="6130" spans="2:20" ht="15" customHeight="1" x14ac:dyDescent="0.45">
      <c r="B6130" t="s">
        <v>419</v>
      </c>
      <c r="C6130" t="s">
        <v>192</v>
      </c>
      <c r="D6130" t="s">
        <v>3170</v>
      </c>
      <c r="E6130" t="s">
        <v>3171</v>
      </c>
      <c r="F6130" t="s">
        <v>765</v>
      </c>
      <c r="G6130" t="s">
        <v>2856</v>
      </c>
      <c r="H6130" t="s">
        <v>3128</v>
      </c>
      <c r="I6130" t="s">
        <v>2858</v>
      </c>
      <c r="K6130">
        <v>5.4321502354004502E-3</v>
      </c>
      <c r="L6130">
        <v>3.0380408044831898E-3</v>
      </c>
      <c r="M6130">
        <v>2.2384510310296999E-3</v>
      </c>
      <c r="N6130">
        <v>1.70164700741635E-3</v>
      </c>
      <c r="O6130">
        <v>1.2353879449090101E-3</v>
      </c>
      <c r="P6130">
        <v>1.04820678530019E-3</v>
      </c>
      <c r="Q6130">
        <v>1.0017016311353101E-3</v>
      </c>
      <c r="R6130">
        <v>9.0138589750478402E-4</v>
      </c>
      <c r="S6130">
        <v>8.0060864874360405E-4</v>
      </c>
      <c r="T6130">
        <v>5.9795480833663801E-4</v>
      </c>
    </row>
    <row r="6131" spans="2:20" ht="15" customHeight="1" x14ac:dyDescent="0.45">
      <c r="B6131" t="s">
        <v>419</v>
      </c>
      <c r="C6131" t="s">
        <v>192</v>
      </c>
      <c r="D6131" t="s">
        <v>3172</v>
      </c>
      <c r="E6131" t="s">
        <v>3173</v>
      </c>
      <c r="F6131" t="s">
        <v>765</v>
      </c>
      <c r="G6131" t="s">
        <v>2856</v>
      </c>
      <c r="H6131" t="s">
        <v>3132</v>
      </c>
      <c r="I6131" t="s">
        <v>2858</v>
      </c>
      <c r="K6131">
        <v>0</v>
      </c>
      <c r="L6131">
        <v>0</v>
      </c>
      <c r="M6131">
        <v>0</v>
      </c>
      <c r="N6131">
        <v>0</v>
      </c>
      <c r="O6131">
        <v>0</v>
      </c>
      <c r="P6131">
        <v>0</v>
      </c>
      <c r="Q6131">
        <v>0</v>
      </c>
      <c r="R6131">
        <v>0</v>
      </c>
      <c r="S6131">
        <v>0</v>
      </c>
      <c r="T6131">
        <v>0</v>
      </c>
    </row>
    <row r="6132" spans="2:20" ht="15" customHeight="1" x14ac:dyDescent="0.45">
      <c r="B6132" t="s">
        <v>419</v>
      </c>
      <c r="C6132" t="s">
        <v>192</v>
      </c>
      <c r="D6132" t="s">
        <v>3174</v>
      </c>
      <c r="E6132" t="s">
        <v>3175</v>
      </c>
      <c r="F6132" t="s">
        <v>765</v>
      </c>
      <c r="G6132" t="s">
        <v>2856</v>
      </c>
      <c r="H6132" t="s">
        <v>3136</v>
      </c>
      <c r="I6132" t="s">
        <v>2858</v>
      </c>
      <c r="K6132">
        <v>5.5919444542775797E-3</v>
      </c>
      <c r="L6132">
        <v>4.1798528656322598E-3</v>
      </c>
      <c r="M6132">
        <v>3.58255841504864E-3</v>
      </c>
      <c r="N6132">
        <v>3.1314049415998801E-3</v>
      </c>
      <c r="O6132">
        <v>0</v>
      </c>
      <c r="P6132">
        <v>0</v>
      </c>
      <c r="Q6132">
        <v>0</v>
      </c>
      <c r="R6132">
        <v>0</v>
      </c>
      <c r="S6132">
        <v>0</v>
      </c>
      <c r="T6132">
        <v>0</v>
      </c>
    </row>
    <row r="6133" spans="2:20" ht="15" customHeight="1" x14ac:dyDescent="0.45">
      <c r="B6133" t="s">
        <v>419</v>
      </c>
      <c r="C6133" t="s">
        <v>192</v>
      </c>
      <c r="D6133" t="s">
        <v>3176</v>
      </c>
      <c r="E6133" t="s">
        <v>3177</v>
      </c>
      <c r="F6133" t="s">
        <v>765</v>
      </c>
      <c r="G6133" t="s">
        <v>2856</v>
      </c>
      <c r="H6133" t="s">
        <v>3157</v>
      </c>
      <c r="I6133" t="s">
        <v>2858</v>
      </c>
      <c r="K6133">
        <v>1.43793473263836E-2</v>
      </c>
      <c r="L6133">
        <v>9.7261313322570993E-3</v>
      </c>
      <c r="M6133">
        <v>7.9701549751265508E-3</v>
      </c>
      <c r="N6133">
        <v>6.7126420345184103E-3</v>
      </c>
      <c r="O6133">
        <v>2.9161629167458198E-3</v>
      </c>
      <c r="P6133">
        <v>2.5303844203754498E-3</v>
      </c>
      <c r="Q6133">
        <v>2.3293834802153301E-3</v>
      </c>
      <c r="R6133">
        <v>2.0432453924632702E-3</v>
      </c>
      <c r="S6133">
        <v>1.7637306189522599E-3</v>
      </c>
      <c r="T6133">
        <v>1.2409259965840999E-3</v>
      </c>
    </row>
    <row r="6134" spans="2:20" ht="15" customHeight="1" x14ac:dyDescent="0.45">
      <c r="B6134" t="s">
        <v>419</v>
      </c>
      <c r="C6134" t="s">
        <v>192</v>
      </c>
      <c r="D6134" t="s">
        <v>3178</v>
      </c>
      <c r="E6134" t="s">
        <v>3095</v>
      </c>
      <c r="F6134" t="s">
        <v>8034</v>
      </c>
      <c r="G6134" t="s">
        <v>2856</v>
      </c>
      <c r="H6134" t="s">
        <v>3057</v>
      </c>
      <c r="K6134">
        <v>3.7363573028141898E-8</v>
      </c>
    </row>
    <row r="6135" spans="2:20" ht="15" customHeight="1" x14ac:dyDescent="0.45">
      <c r="B6135" t="s">
        <v>419</v>
      </c>
      <c r="C6135" t="s">
        <v>192</v>
      </c>
      <c r="D6135" t="s">
        <v>3179</v>
      </c>
      <c r="E6135" t="s">
        <v>3092</v>
      </c>
      <c r="F6135" t="s">
        <v>8033</v>
      </c>
      <c r="G6135" t="s">
        <v>2856</v>
      </c>
      <c r="H6135" t="s">
        <v>3057</v>
      </c>
      <c r="K6135">
        <v>9.4304126322947897E-8</v>
      </c>
    </row>
    <row r="6136" spans="2:20" ht="15" customHeight="1" x14ac:dyDescent="0.45">
      <c r="B6136" t="s">
        <v>419</v>
      </c>
      <c r="C6136" t="s">
        <v>192</v>
      </c>
      <c r="D6136" t="s">
        <v>3180</v>
      </c>
      <c r="E6136" t="s">
        <v>3098</v>
      </c>
      <c r="F6136" t="s">
        <v>8035</v>
      </c>
      <c r="G6136" t="s">
        <v>2856</v>
      </c>
      <c r="H6136" t="s">
        <v>3057</v>
      </c>
      <c r="K6136">
        <v>7.0075686045459898E-8</v>
      </c>
    </row>
    <row r="6137" spans="2:20" ht="15" customHeight="1" x14ac:dyDescent="0.45">
      <c r="B6137" t="s">
        <v>419</v>
      </c>
      <c r="C6137" t="s">
        <v>192</v>
      </c>
      <c r="D6137" t="s">
        <v>3181</v>
      </c>
      <c r="E6137" t="s">
        <v>3086</v>
      </c>
      <c r="F6137" t="s">
        <v>8031</v>
      </c>
      <c r="G6137" t="s">
        <v>2856</v>
      </c>
      <c r="H6137" t="s">
        <v>3057</v>
      </c>
      <c r="K6137">
        <v>4.7492717781042999E-8</v>
      </c>
    </row>
    <row r="6138" spans="2:20" ht="15" customHeight="1" x14ac:dyDescent="0.45">
      <c r="B6138" t="s">
        <v>419</v>
      </c>
      <c r="C6138" t="s">
        <v>192</v>
      </c>
      <c r="D6138" t="s">
        <v>3182</v>
      </c>
      <c r="E6138" t="s">
        <v>3101</v>
      </c>
      <c r="F6138" t="s">
        <v>8036</v>
      </c>
      <c r="G6138" t="s">
        <v>2856</v>
      </c>
      <c r="H6138" t="s">
        <v>3057</v>
      </c>
      <c r="K6138">
        <v>4.5291320050784199E-8</v>
      </c>
    </row>
    <row r="6139" spans="2:20" ht="15" customHeight="1" x14ac:dyDescent="0.45">
      <c r="B6139" t="s">
        <v>419</v>
      </c>
      <c r="C6139" t="s">
        <v>192</v>
      </c>
      <c r="D6139" t="s">
        <v>3183</v>
      </c>
      <c r="E6139" t="s">
        <v>3080</v>
      </c>
      <c r="F6139" t="s">
        <v>8029</v>
      </c>
      <c r="G6139" t="s">
        <v>2856</v>
      </c>
      <c r="H6139" t="s">
        <v>3057</v>
      </c>
      <c r="K6139">
        <v>1.7387358153485199E-7</v>
      </c>
    </row>
    <row r="6140" spans="2:20" ht="15" customHeight="1" x14ac:dyDescent="0.45">
      <c r="B6140" t="s">
        <v>419</v>
      </c>
      <c r="C6140" t="s">
        <v>192</v>
      </c>
      <c r="D6140" t="s">
        <v>3184</v>
      </c>
      <c r="E6140" t="s">
        <v>3083</v>
      </c>
      <c r="F6140" t="s">
        <v>8030</v>
      </c>
      <c r="G6140" t="s">
        <v>2856</v>
      </c>
      <c r="H6140" t="s">
        <v>3057</v>
      </c>
      <c r="K6140">
        <v>1.5549898722726599E-7</v>
      </c>
    </row>
    <row r="6141" spans="2:20" ht="15" customHeight="1" x14ac:dyDescent="0.45">
      <c r="B6141" t="s">
        <v>419</v>
      </c>
      <c r="C6141" t="s">
        <v>192</v>
      </c>
      <c r="D6141" t="s">
        <v>3185</v>
      </c>
      <c r="E6141" t="s">
        <v>3119</v>
      </c>
      <c r="F6141" t="s">
        <v>8042</v>
      </c>
      <c r="G6141" t="s">
        <v>2856</v>
      </c>
      <c r="H6141" t="s">
        <v>3057</v>
      </c>
      <c r="K6141">
        <v>4.4411061519167401E-8</v>
      </c>
    </row>
    <row r="6142" spans="2:20" ht="15" customHeight="1" x14ac:dyDescent="0.45">
      <c r="B6142" t="s">
        <v>419</v>
      </c>
      <c r="C6142" t="s">
        <v>192</v>
      </c>
      <c r="D6142" t="s">
        <v>3186</v>
      </c>
      <c r="E6142" t="s">
        <v>3116</v>
      </c>
      <c r="F6142" t="s">
        <v>8041</v>
      </c>
      <c r="G6142" t="s">
        <v>2856</v>
      </c>
      <c r="H6142" t="s">
        <v>3057</v>
      </c>
      <c r="K6142">
        <v>7.2453186138398996E-8</v>
      </c>
    </row>
    <row r="6143" spans="2:20" ht="15" customHeight="1" x14ac:dyDescent="0.45">
      <c r="B6143" t="s">
        <v>419</v>
      </c>
      <c r="C6143" t="s">
        <v>192</v>
      </c>
      <c r="D6143" t="s">
        <v>3187</v>
      </c>
      <c r="E6143" t="s">
        <v>3107</v>
      </c>
      <c r="F6143" t="s">
        <v>8038</v>
      </c>
      <c r="G6143" t="s">
        <v>2856</v>
      </c>
      <c r="H6143" t="s">
        <v>3057</v>
      </c>
      <c r="K6143">
        <v>8.6119061445120606E-8</v>
      </c>
    </row>
    <row r="6144" spans="2:20" ht="15" customHeight="1" x14ac:dyDescent="0.45">
      <c r="B6144" t="s">
        <v>419</v>
      </c>
      <c r="C6144" t="s">
        <v>192</v>
      </c>
      <c r="D6144" t="s">
        <v>3188</v>
      </c>
      <c r="E6144" t="s">
        <v>3089</v>
      </c>
      <c r="F6144" t="s">
        <v>8032</v>
      </c>
      <c r="G6144" t="s">
        <v>2856</v>
      </c>
      <c r="H6144" t="s">
        <v>3057</v>
      </c>
      <c r="K6144">
        <v>2.3298265549410199E-8</v>
      </c>
    </row>
    <row r="6145" spans="2:12" ht="15" customHeight="1" x14ac:dyDescent="0.45">
      <c r="B6145" t="s">
        <v>419</v>
      </c>
      <c r="C6145" t="s">
        <v>192</v>
      </c>
      <c r="D6145" t="s">
        <v>3189</v>
      </c>
      <c r="E6145" t="s">
        <v>3110</v>
      </c>
      <c r="F6145" t="s">
        <v>8039</v>
      </c>
      <c r="G6145" t="s">
        <v>2856</v>
      </c>
      <c r="H6145" t="s">
        <v>3057</v>
      </c>
      <c r="K6145">
        <v>5.69828187389649E-8</v>
      </c>
    </row>
    <row r="6146" spans="2:12" ht="15" customHeight="1" x14ac:dyDescent="0.45">
      <c r="B6146" t="s">
        <v>419</v>
      </c>
      <c r="C6146" t="s">
        <v>192</v>
      </c>
      <c r="D6146" t="s">
        <v>3190</v>
      </c>
      <c r="E6146" t="s">
        <v>3113</v>
      </c>
      <c r="F6146" t="s">
        <v>8040</v>
      </c>
      <c r="G6146" t="s">
        <v>2856</v>
      </c>
      <c r="H6146" t="s">
        <v>3057</v>
      </c>
      <c r="K6146">
        <v>8.3640781226084304E-8</v>
      </c>
    </row>
    <row r="6147" spans="2:12" ht="15" customHeight="1" x14ac:dyDescent="0.45">
      <c r="B6147" t="s">
        <v>419</v>
      </c>
      <c r="C6147" t="s">
        <v>192</v>
      </c>
      <c r="D6147" t="s">
        <v>3191</v>
      </c>
      <c r="E6147" t="s">
        <v>3104</v>
      </c>
      <c r="F6147" t="s">
        <v>8037</v>
      </c>
      <c r="G6147" t="s">
        <v>2856</v>
      </c>
      <c r="H6147" t="s">
        <v>3057</v>
      </c>
      <c r="K6147">
        <v>3.5005998178439503E-8</v>
      </c>
    </row>
    <row r="6148" spans="2:12" ht="15" customHeight="1" x14ac:dyDescent="0.45">
      <c r="B6148" t="s">
        <v>419</v>
      </c>
      <c r="C6148" t="s">
        <v>192</v>
      </c>
      <c r="D6148" t="s">
        <v>3192</v>
      </c>
      <c r="E6148" t="s">
        <v>3193</v>
      </c>
      <c r="F6148" t="s">
        <v>8050</v>
      </c>
      <c r="G6148" t="s">
        <v>2856</v>
      </c>
      <c r="K6148">
        <v>4.0306192122423298E-8</v>
      </c>
      <c r="L6148">
        <v>4.0306192122423298E-8</v>
      </c>
    </row>
    <row r="6149" spans="2:12" ht="15" customHeight="1" x14ac:dyDescent="0.45">
      <c r="B6149" t="s">
        <v>419</v>
      </c>
      <c r="C6149" t="s">
        <v>192</v>
      </c>
      <c r="D6149" t="s">
        <v>3195</v>
      </c>
      <c r="E6149" t="s">
        <v>3196</v>
      </c>
      <c r="F6149" t="s">
        <v>8051</v>
      </c>
      <c r="G6149" t="s">
        <v>2856</v>
      </c>
      <c r="K6149">
        <v>3.80711350406395E-8</v>
      </c>
      <c r="L6149">
        <v>3.80711350406395E-8</v>
      </c>
    </row>
    <row r="6150" spans="2:12" ht="15" customHeight="1" x14ac:dyDescent="0.45">
      <c r="B6150" t="s">
        <v>419</v>
      </c>
      <c r="C6150" t="s">
        <v>192</v>
      </c>
      <c r="D6150" t="s">
        <v>3198</v>
      </c>
      <c r="E6150" t="s">
        <v>3199</v>
      </c>
      <c r="F6150" t="s">
        <v>8052</v>
      </c>
      <c r="G6150" t="s">
        <v>2856</v>
      </c>
      <c r="K6150">
        <v>5.8388739996862898E-8</v>
      </c>
      <c r="L6150">
        <v>5.8388739996862898E-8</v>
      </c>
    </row>
    <row r="6151" spans="2:12" ht="15" customHeight="1" x14ac:dyDescent="0.45">
      <c r="B6151" t="s">
        <v>419</v>
      </c>
      <c r="C6151" t="s">
        <v>192</v>
      </c>
      <c r="D6151" t="s">
        <v>3201</v>
      </c>
      <c r="E6151" t="s">
        <v>3202</v>
      </c>
      <c r="F6151" t="s">
        <v>8053</v>
      </c>
      <c r="G6151" t="s">
        <v>2856</v>
      </c>
      <c r="K6151">
        <v>7.1867278198841203E-8</v>
      </c>
      <c r="L6151">
        <v>7.1867278198841203E-8</v>
      </c>
    </row>
    <row r="6152" spans="2:12" ht="15" customHeight="1" x14ac:dyDescent="0.45">
      <c r="B6152" t="s">
        <v>419</v>
      </c>
      <c r="C6152" t="s">
        <v>192</v>
      </c>
      <c r="D6152" t="s">
        <v>3204</v>
      </c>
      <c r="E6152" t="s">
        <v>3205</v>
      </c>
      <c r="F6152" t="s">
        <v>8054</v>
      </c>
      <c r="G6152" t="s">
        <v>2856</v>
      </c>
      <c r="K6152">
        <v>1.2746779504051701E-7</v>
      </c>
      <c r="L6152">
        <v>1.2746779504051701E-7</v>
      </c>
    </row>
    <row r="6153" spans="2:12" ht="15" customHeight="1" x14ac:dyDescent="0.45">
      <c r="B6153" t="s">
        <v>419</v>
      </c>
      <c r="C6153" t="s">
        <v>192</v>
      </c>
      <c r="D6153" t="s">
        <v>3207</v>
      </c>
      <c r="E6153" t="s">
        <v>3208</v>
      </c>
      <c r="F6153" t="s">
        <v>8055</v>
      </c>
      <c r="G6153" t="s">
        <v>2856</v>
      </c>
      <c r="K6153">
        <v>3.5591127789856901E-7</v>
      </c>
      <c r="L6153">
        <v>3.5591127789856901E-7</v>
      </c>
    </row>
    <row r="6154" spans="2:12" ht="15" customHeight="1" x14ac:dyDescent="0.45">
      <c r="B6154" t="s">
        <v>419</v>
      </c>
      <c r="C6154" t="s">
        <v>192</v>
      </c>
      <c r="D6154" t="s">
        <v>3210</v>
      </c>
      <c r="E6154" t="s">
        <v>3211</v>
      </c>
      <c r="F6154" t="s">
        <v>8056</v>
      </c>
      <c r="G6154" t="s">
        <v>2856</v>
      </c>
      <c r="K6154">
        <v>5.7974777211903397E-8</v>
      </c>
      <c r="L6154">
        <v>5.7974777211903397E-8</v>
      </c>
    </row>
    <row r="6155" spans="2:12" ht="15" customHeight="1" x14ac:dyDescent="0.45">
      <c r="B6155" t="s">
        <v>419</v>
      </c>
      <c r="C6155" t="s">
        <v>192</v>
      </c>
      <c r="D6155" t="s">
        <v>3213</v>
      </c>
      <c r="E6155" t="s">
        <v>3214</v>
      </c>
      <c r="F6155" t="s">
        <v>8057</v>
      </c>
      <c r="G6155" t="s">
        <v>2856</v>
      </c>
      <c r="K6155">
        <v>2.21053867992489E-7</v>
      </c>
      <c r="L6155">
        <v>2.21053867992489E-7</v>
      </c>
    </row>
    <row r="6156" spans="2:12" ht="15" customHeight="1" x14ac:dyDescent="0.45">
      <c r="B6156" t="s">
        <v>419</v>
      </c>
      <c r="C6156" t="s">
        <v>192</v>
      </c>
      <c r="D6156" t="s">
        <v>3216</v>
      </c>
      <c r="E6156" t="s">
        <v>3217</v>
      </c>
      <c r="F6156" t="s">
        <v>8058</v>
      </c>
      <c r="G6156" t="s">
        <v>2856</v>
      </c>
      <c r="K6156">
        <v>7.6824821114841204E-8</v>
      </c>
      <c r="L6156">
        <v>7.6824821114841204E-8</v>
      </c>
    </row>
    <row r="6157" spans="2:12" ht="15" customHeight="1" x14ac:dyDescent="0.45">
      <c r="B6157" t="s">
        <v>419</v>
      </c>
      <c r="C6157" t="s">
        <v>192</v>
      </c>
      <c r="D6157" t="s">
        <v>3219</v>
      </c>
      <c r="E6157" t="s">
        <v>3220</v>
      </c>
      <c r="F6157" t="s">
        <v>8059</v>
      </c>
      <c r="G6157" t="s">
        <v>2856</v>
      </c>
      <c r="K6157">
        <v>4.1363687772843702E-8</v>
      </c>
      <c r="L6157">
        <v>4.1363687772843702E-8</v>
      </c>
    </row>
    <row r="6158" spans="2:12" ht="15" customHeight="1" x14ac:dyDescent="0.45">
      <c r="B6158" t="s">
        <v>419</v>
      </c>
      <c r="C6158" t="s">
        <v>192</v>
      </c>
      <c r="D6158" t="s">
        <v>3222</v>
      </c>
      <c r="E6158" t="s">
        <v>3223</v>
      </c>
      <c r="F6158" t="s">
        <v>8060</v>
      </c>
      <c r="G6158" t="s">
        <v>2856</v>
      </c>
      <c r="K6158">
        <v>8.1923440127257403E-8</v>
      </c>
      <c r="L6158">
        <v>8.1923440127257403E-8</v>
      </c>
    </row>
    <row r="6159" spans="2:12" ht="15" customHeight="1" x14ac:dyDescent="0.45">
      <c r="B6159" t="s">
        <v>419</v>
      </c>
      <c r="C6159" t="s">
        <v>192</v>
      </c>
      <c r="D6159" t="s">
        <v>3225</v>
      </c>
      <c r="E6159" t="s">
        <v>3226</v>
      </c>
      <c r="F6159" t="s">
        <v>8061</v>
      </c>
      <c r="G6159" t="s">
        <v>2856</v>
      </c>
    </row>
    <row r="6160" spans="2:12" ht="15" customHeight="1" x14ac:dyDescent="0.45">
      <c r="B6160" t="s">
        <v>419</v>
      </c>
      <c r="C6160" t="s">
        <v>192</v>
      </c>
      <c r="D6160" t="s">
        <v>3192</v>
      </c>
      <c r="E6160" t="s">
        <v>3228</v>
      </c>
      <c r="F6160" t="s">
        <v>8062</v>
      </c>
      <c r="G6160" t="s">
        <v>2856</v>
      </c>
      <c r="K6160">
        <v>3.5591127789856901E-7</v>
      </c>
      <c r="L6160">
        <v>3.5591127789856901E-7</v>
      </c>
    </row>
    <row r="6161" spans="2:30" ht="15" customHeight="1" x14ac:dyDescent="0.45">
      <c r="B6161" t="s">
        <v>419</v>
      </c>
      <c r="C6161" t="s">
        <v>192</v>
      </c>
      <c r="D6161" t="s">
        <v>3219</v>
      </c>
      <c r="E6161" t="s">
        <v>3230</v>
      </c>
      <c r="F6161" t="s">
        <v>8063</v>
      </c>
      <c r="G6161" t="s">
        <v>2856</v>
      </c>
      <c r="K6161">
        <v>2.21053867992489E-7</v>
      </c>
      <c r="L6161">
        <v>2.21053867992489E-7</v>
      </c>
    </row>
    <row r="6162" spans="2:30" ht="15" customHeight="1" x14ac:dyDescent="0.45">
      <c r="B6162" t="s">
        <v>419</v>
      </c>
      <c r="C6162" t="s">
        <v>192</v>
      </c>
      <c r="D6162" t="s">
        <v>3216</v>
      </c>
      <c r="E6162" t="s">
        <v>3232</v>
      </c>
      <c r="F6162" t="s">
        <v>8064</v>
      </c>
      <c r="G6162" t="s">
        <v>2856</v>
      </c>
      <c r="K6162">
        <v>1.2746779504051701E-7</v>
      </c>
      <c r="L6162">
        <v>1.2746779504051701E-7</v>
      </c>
    </row>
    <row r="6163" spans="2:30" ht="15" customHeight="1" x14ac:dyDescent="0.45">
      <c r="B6163" t="s">
        <v>419</v>
      </c>
      <c r="C6163" t="s">
        <v>192</v>
      </c>
      <c r="D6163" t="s">
        <v>3207</v>
      </c>
      <c r="E6163" t="s">
        <v>3234</v>
      </c>
      <c r="F6163" t="s">
        <v>8065</v>
      </c>
      <c r="G6163" t="s">
        <v>2856</v>
      </c>
      <c r="K6163">
        <v>8.1923440127257403E-8</v>
      </c>
      <c r="L6163">
        <v>8.1923440127257403E-8</v>
      </c>
    </row>
    <row r="6164" spans="2:30" ht="15" customHeight="1" x14ac:dyDescent="0.45">
      <c r="B6164" t="s">
        <v>419</v>
      </c>
      <c r="C6164" t="s">
        <v>192</v>
      </c>
      <c r="D6164" t="s">
        <v>3213</v>
      </c>
      <c r="E6164" t="s">
        <v>3236</v>
      </c>
      <c r="F6164" t="s">
        <v>8066</v>
      </c>
      <c r="G6164" t="s">
        <v>2856</v>
      </c>
      <c r="K6164">
        <v>7.6824821114841204E-8</v>
      </c>
      <c r="L6164">
        <v>7.6824821114841204E-8</v>
      </c>
    </row>
    <row r="6165" spans="2:30" ht="15" customHeight="1" x14ac:dyDescent="0.45">
      <c r="B6165" t="s">
        <v>419</v>
      </c>
      <c r="C6165" t="s">
        <v>192</v>
      </c>
      <c r="D6165" t="s">
        <v>3210</v>
      </c>
      <c r="E6165" t="s">
        <v>3238</v>
      </c>
      <c r="F6165" t="s">
        <v>8067</v>
      </c>
      <c r="G6165" t="s">
        <v>2856</v>
      </c>
      <c r="K6165">
        <v>7.1867278198841203E-8</v>
      </c>
      <c r="L6165">
        <v>7.1867278198841203E-8</v>
      </c>
    </row>
    <row r="6166" spans="2:30" ht="15" customHeight="1" x14ac:dyDescent="0.45">
      <c r="B6166" t="s">
        <v>419</v>
      </c>
      <c r="C6166" t="s">
        <v>192</v>
      </c>
      <c r="D6166" t="s">
        <v>3195</v>
      </c>
      <c r="E6166" t="s">
        <v>3240</v>
      </c>
      <c r="F6166" t="s">
        <v>8068</v>
      </c>
      <c r="G6166" t="s">
        <v>2856</v>
      </c>
      <c r="K6166">
        <v>5.8388739996862898E-8</v>
      </c>
      <c r="L6166">
        <v>5.8388739996862898E-8</v>
      </c>
    </row>
    <row r="6167" spans="2:30" ht="15" customHeight="1" x14ac:dyDescent="0.45">
      <c r="B6167" t="s">
        <v>419</v>
      </c>
      <c r="C6167" t="s">
        <v>192</v>
      </c>
      <c r="D6167" t="s">
        <v>3204</v>
      </c>
      <c r="E6167" t="s">
        <v>3242</v>
      </c>
      <c r="F6167" t="s">
        <v>8069</v>
      </c>
      <c r="G6167" t="s">
        <v>2856</v>
      </c>
      <c r="K6167">
        <v>5.7974777211903397E-8</v>
      </c>
      <c r="L6167">
        <v>5.7974777211903397E-8</v>
      </c>
    </row>
    <row r="6168" spans="2:30" ht="15" customHeight="1" x14ac:dyDescent="0.45">
      <c r="B6168" t="s">
        <v>419</v>
      </c>
      <c r="C6168" t="s">
        <v>192</v>
      </c>
      <c r="D6168" t="s">
        <v>3222</v>
      </c>
      <c r="E6168" t="s">
        <v>3244</v>
      </c>
      <c r="F6168" t="s">
        <v>8070</v>
      </c>
      <c r="G6168" t="s">
        <v>2856</v>
      </c>
      <c r="K6168">
        <v>4.1363687772843702E-8</v>
      </c>
      <c r="L6168">
        <v>4.1363687772843702E-8</v>
      </c>
    </row>
    <row r="6169" spans="2:30" ht="15" customHeight="1" x14ac:dyDescent="0.45">
      <c r="B6169" t="s">
        <v>419</v>
      </c>
      <c r="C6169" t="s">
        <v>192</v>
      </c>
      <c r="D6169" t="s">
        <v>3201</v>
      </c>
      <c r="E6169" t="s">
        <v>3246</v>
      </c>
      <c r="F6169" t="s">
        <v>8071</v>
      </c>
      <c r="G6169" t="s">
        <v>2856</v>
      </c>
      <c r="K6169">
        <v>4.0306192122423298E-8</v>
      </c>
      <c r="L6169">
        <v>4.0306192122423298E-8</v>
      </c>
    </row>
    <row r="6170" spans="2:30" ht="15" customHeight="1" x14ac:dyDescent="0.45">
      <c r="B6170" t="s">
        <v>419</v>
      </c>
      <c r="C6170" t="s">
        <v>192</v>
      </c>
      <c r="D6170" t="s">
        <v>3198</v>
      </c>
      <c r="E6170" t="s">
        <v>3248</v>
      </c>
      <c r="F6170" t="s">
        <v>8072</v>
      </c>
      <c r="G6170" t="s">
        <v>2856</v>
      </c>
      <c r="K6170">
        <v>3.80711350406395E-8</v>
      </c>
      <c r="L6170">
        <v>3.80711350406395E-8</v>
      </c>
    </row>
    <row r="6171" spans="2:30" ht="15" customHeight="1" x14ac:dyDescent="0.45">
      <c r="B6171" t="s">
        <v>419</v>
      </c>
      <c r="C6171" t="s">
        <v>192</v>
      </c>
      <c r="D6171" t="s">
        <v>3250</v>
      </c>
      <c r="E6171" t="s">
        <v>3251</v>
      </c>
      <c r="F6171" t="s">
        <v>8073</v>
      </c>
      <c r="G6171" t="s">
        <v>422</v>
      </c>
      <c r="H6171" t="s">
        <v>3253</v>
      </c>
      <c r="K6171">
        <v>1.0009999999999999</v>
      </c>
      <c r="L6171">
        <v>1.0009999999999999</v>
      </c>
      <c r="M6171">
        <v>0.995</v>
      </c>
      <c r="N6171">
        <v>0.99199999999999999</v>
      </c>
      <c r="O6171">
        <v>0.98199999999999998</v>
      </c>
      <c r="P6171">
        <v>0.97599999999999998</v>
      </c>
      <c r="Q6171">
        <v>0.96699999999999997</v>
      </c>
      <c r="R6171">
        <v>0.95599999999999996</v>
      </c>
      <c r="S6171">
        <v>0.94599999999999995</v>
      </c>
      <c r="T6171">
        <v>0.94</v>
      </c>
      <c r="U6171">
        <v>0.93799999999999994</v>
      </c>
      <c r="V6171">
        <v>0.93500000000000005</v>
      </c>
      <c r="W6171">
        <v>0.93300000000000005</v>
      </c>
      <c r="X6171">
        <v>0.93100000000000005</v>
      </c>
      <c r="Y6171">
        <v>0.92900000000000005</v>
      </c>
      <c r="Z6171">
        <v>0.92700000000000005</v>
      </c>
      <c r="AA6171">
        <v>0.92600000000000005</v>
      </c>
      <c r="AB6171">
        <v>0.92500000000000004</v>
      </c>
      <c r="AC6171">
        <v>0.92300000000000004</v>
      </c>
      <c r="AD6171">
        <v>0.92200000000000004</v>
      </c>
    </row>
    <row r="6172" spans="2:30" ht="15" customHeight="1" x14ac:dyDescent="0.45">
      <c r="B6172" t="s">
        <v>419</v>
      </c>
      <c r="C6172" t="s">
        <v>192</v>
      </c>
      <c r="D6172" t="s">
        <v>3254</v>
      </c>
      <c r="E6172" t="s">
        <v>3255</v>
      </c>
      <c r="F6172" t="s">
        <v>8074</v>
      </c>
      <c r="G6172" t="s">
        <v>422</v>
      </c>
      <c r="H6172" t="s">
        <v>3253</v>
      </c>
      <c r="K6172">
        <v>0.66800000000000004</v>
      </c>
      <c r="L6172">
        <v>0.66800000000000004</v>
      </c>
      <c r="M6172">
        <v>0.66300000000000003</v>
      </c>
      <c r="N6172">
        <v>0.66100000000000003</v>
      </c>
      <c r="O6172">
        <v>0.65500000000000003</v>
      </c>
      <c r="P6172">
        <v>0.65</v>
      </c>
      <c r="Q6172">
        <v>0.64500000000000002</v>
      </c>
      <c r="R6172">
        <v>0.63700000000000001</v>
      </c>
      <c r="S6172">
        <v>0.63100000000000001</v>
      </c>
      <c r="T6172">
        <v>0.627</v>
      </c>
      <c r="U6172">
        <v>0.625</v>
      </c>
      <c r="V6172">
        <v>0.623</v>
      </c>
      <c r="W6172">
        <v>0.622</v>
      </c>
      <c r="X6172">
        <v>0.621</v>
      </c>
      <c r="Y6172">
        <v>0.61899999999999999</v>
      </c>
      <c r="Z6172">
        <v>0.61799999999999999</v>
      </c>
      <c r="AA6172">
        <v>0.61699999999999999</v>
      </c>
      <c r="AB6172">
        <v>0.61599999999999999</v>
      </c>
      <c r="AC6172">
        <v>0.61599999999999999</v>
      </c>
      <c r="AD6172">
        <v>0.61499999999999999</v>
      </c>
    </row>
    <row r="6173" spans="2:30" ht="15" customHeight="1" x14ac:dyDescent="0.45">
      <c r="B6173" t="s">
        <v>419</v>
      </c>
      <c r="C6173" t="s">
        <v>192</v>
      </c>
      <c r="D6173" t="s">
        <v>3257</v>
      </c>
      <c r="E6173" t="s">
        <v>3258</v>
      </c>
      <c r="F6173" t="s">
        <v>8075</v>
      </c>
      <c r="G6173" t="s">
        <v>422</v>
      </c>
      <c r="H6173" t="s">
        <v>3253</v>
      </c>
      <c r="K6173">
        <v>0.51400000000000001</v>
      </c>
      <c r="L6173">
        <v>0.51400000000000001</v>
      </c>
      <c r="M6173">
        <v>0.51</v>
      </c>
      <c r="N6173">
        <v>0.50900000000000001</v>
      </c>
      <c r="O6173">
        <v>0.504</v>
      </c>
      <c r="P6173">
        <v>0.5</v>
      </c>
      <c r="Q6173">
        <v>0.496</v>
      </c>
      <c r="R6173">
        <v>0.49</v>
      </c>
      <c r="S6173">
        <v>0.48499999999999999</v>
      </c>
      <c r="T6173">
        <v>0.48199999999999998</v>
      </c>
      <c r="U6173">
        <v>0.48099999999999998</v>
      </c>
      <c r="V6173">
        <v>0.48</v>
      </c>
      <c r="W6173">
        <v>0.47799999999999998</v>
      </c>
      <c r="X6173">
        <v>0.47699999999999998</v>
      </c>
      <c r="Y6173">
        <v>0.47599999999999998</v>
      </c>
      <c r="Z6173">
        <v>0.47599999999999998</v>
      </c>
      <c r="AA6173">
        <v>0.47499999999999998</v>
      </c>
      <c r="AB6173">
        <v>0.47399999999999998</v>
      </c>
      <c r="AC6173">
        <v>0.47399999999999998</v>
      </c>
      <c r="AD6173">
        <v>0.47299999999999998</v>
      </c>
    </row>
    <row r="6174" spans="2:30" ht="15" customHeight="1" x14ac:dyDescent="0.45">
      <c r="B6174" t="s">
        <v>419</v>
      </c>
      <c r="C6174" t="s">
        <v>192</v>
      </c>
      <c r="D6174" t="s">
        <v>3260</v>
      </c>
      <c r="E6174" t="s">
        <v>456</v>
      </c>
      <c r="F6174" t="s">
        <v>8076</v>
      </c>
      <c r="G6174" t="s">
        <v>422</v>
      </c>
      <c r="H6174" t="s">
        <v>3262</v>
      </c>
      <c r="K6174">
        <v>546.971</v>
      </c>
      <c r="L6174">
        <v>567.53899999999999</v>
      </c>
      <c r="M6174">
        <v>581.15300000000002</v>
      </c>
      <c r="N6174">
        <v>606.67899999999997</v>
      </c>
      <c r="O6174">
        <v>632.40099999999995</v>
      </c>
      <c r="P6174">
        <v>662.94100000000003</v>
      </c>
      <c r="Q6174">
        <v>699.63599999999997</v>
      </c>
      <c r="R6174">
        <v>736.20399999999995</v>
      </c>
      <c r="S6174">
        <v>771.85</v>
      </c>
      <c r="T6174">
        <v>808.81200000000001</v>
      </c>
      <c r="U6174">
        <v>847.11400000000003</v>
      </c>
      <c r="V6174">
        <v>886.779</v>
      </c>
      <c r="W6174">
        <v>927.83100000000002</v>
      </c>
      <c r="X6174">
        <v>970.29</v>
      </c>
      <c r="Y6174">
        <v>1014.177</v>
      </c>
      <c r="Z6174">
        <v>1059.509</v>
      </c>
      <c r="AA6174">
        <v>1106.3050000000001</v>
      </c>
      <c r="AB6174">
        <v>1154.58</v>
      </c>
      <c r="AC6174">
        <v>1204.348</v>
      </c>
      <c r="AD6174">
        <v>1255.6210000000001</v>
      </c>
    </row>
    <row r="6175" spans="2:30" ht="15" customHeight="1" x14ac:dyDescent="0.45">
      <c r="B6175" t="s">
        <v>419</v>
      </c>
      <c r="C6175" t="s">
        <v>192</v>
      </c>
      <c r="D6175" t="s">
        <v>3263</v>
      </c>
      <c r="E6175" t="s">
        <v>3264</v>
      </c>
      <c r="F6175" t="s">
        <v>8077</v>
      </c>
      <c r="G6175" t="s">
        <v>422</v>
      </c>
      <c r="H6175" t="s">
        <v>3266</v>
      </c>
      <c r="K6175">
        <v>82.215000000000003</v>
      </c>
      <c r="L6175">
        <v>78.528000000000006</v>
      </c>
      <c r="M6175">
        <v>90.745999999999995</v>
      </c>
      <c r="N6175">
        <v>95.173000000000002</v>
      </c>
      <c r="O6175">
        <v>92.543999999999997</v>
      </c>
      <c r="P6175">
        <v>91.198999999999998</v>
      </c>
      <c r="Q6175">
        <v>92.680999999999997</v>
      </c>
      <c r="R6175">
        <v>94.536000000000001</v>
      </c>
      <c r="S6175">
        <v>96.091999999999999</v>
      </c>
      <c r="T6175">
        <v>97.724999999999994</v>
      </c>
      <c r="U6175">
        <v>99.53</v>
      </c>
      <c r="V6175">
        <v>101.70099999999999</v>
      </c>
      <c r="W6175">
        <v>104.23099999999999</v>
      </c>
      <c r="X6175">
        <v>107.235</v>
      </c>
      <c r="Y6175">
        <v>110.72799999999999</v>
      </c>
      <c r="Z6175">
        <v>114.839</v>
      </c>
      <c r="AA6175">
        <v>119.667</v>
      </c>
      <c r="AB6175">
        <v>125.36</v>
      </c>
      <c r="AC6175">
        <v>132.09</v>
      </c>
      <c r="AD6175">
        <v>138.86199999999999</v>
      </c>
    </row>
    <row r="6176" spans="2:30" ht="15" customHeight="1" x14ac:dyDescent="0.45">
      <c r="B6176" t="s">
        <v>419</v>
      </c>
      <c r="C6176" t="s">
        <v>192</v>
      </c>
      <c r="D6176" t="s">
        <v>3267</v>
      </c>
      <c r="E6176" t="s">
        <v>3266</v>
      </c>
      <c r="F6176" t="s">
        <v>8078</v>
      </c>
      <c r="G6176" t="s">
        <v>422</v>
      </c>
      <c r="H6176" t="s">
        <v>3266</v>
      </c>
      <c r="K6176">
        <v>210.916</v>
      </c>
      <c r="L6176">
        <v>207.072</v>
      </c>
      <c r="M6176">
        <v>233.316</v>
      </c>
      <c r="N6176">
        <v>242.24799999999999</v>
      </c>
      <c r="O6176">
        <v>244.22</v>
      </c>
      <c r="P6176">
        <v>249.57400000000001</v>
      </c>
      <c r="Q6176">
        <v>259.70100000000002</v>
      </c>
      <c r="R6176">
        <v>270.50299999999999</v>
      </c>
      <c r="S6176">
        <v>281.863</v>
      </c>
      <c r="T6176">
        <v>294.55799999999999</v>
      </c>
      <c r="U6176">
        <v>308.13</v>
      </c>
      <c r="V6176">
        <v>322.745</v>
      </c>
      <c r="W6176">
        <v>338.30200000000002</v>
      </c>
      <c r="X6176">
        <v>354.90600000000001</v>
      </c>
      <c r="Y6176">
        <v>372.52199999999999</v>
      </c>
      <c r="Z6176">
        <v>391.34699999999998</v>
      </c>
      <c r="AA6176">
        <v>411.47500000000002</v>
      </c>
      <c r="AB6176">
        <v>433.05700000000002</v>
      </c>
      <c r="AC6176">
        <v>456.27600000000001</v>
      </c>
      <c r="AD6176">
        <v>481.41699999999997</v>
      </c>
    </row>
    <row r="6177" spans="2:30" ht="15" customHeight="1" x14ac:dyDescent="0.45">
      <c r="B6177" t="s">
        <v>419</v>
      </c>
      <c r="C6177" t="s">
        <v>192</v>
      </c>
      <c r="D6177" t="s">
        <v>3269</v>
      </c>
      <c r="E6177" t="s">
        <v>3270</v>
      </c>
      <c r="F6177" t="s">
        <v>8079</v>
      </c>
      <c r="G6177" t="s">
        <v>422</v>
      </c>
      <c r="H6177" t="s">
        <v>3272</v>
      </c>
      <c r="K6177">
        <v>0.38561000000000001</v>
      </c>
      <c r="L6177">
        <v>0.36486000000000002</v>
      </c>
      <c r="M6177">
        <v>0.40146999999999999</v>
      </c>
      <c r="N6177">
        <v>0.39929999999999999</v>
      </c>
      <c r="O6177">
        <v>0.38618000000000002</v>
      </c>
      <c r="P6177">
        <v>0.37646000000000002</v>
      </c>
      <c r="Q6177">
        <v>0.37119000000000002</v>
      </c>
      <c r="R6177">
        <v>0.36742999999999998</v>
      </c>
      <c r="S6177">
        <v>0.36518</v>
      </c>
      <c r="T6177">
        <v>0.36419000000000001</v>
      </c>
      <c r="U6177">
        <v>0.36374000000000001</v>
      </c>
      <c r="V6177">
        <v>0.36395</v>
      </c>
      <c r="W6177">
        <v>0.36462</v>
      </c>
      <c r="X6177">
        <v>0.36576999999999998</v>
      </c>
      <c r="Y6177">
        <v>0.36731000000000003</v>
      </c>
      <c r="Z6177">
        <v>0.36936999999999998</v>
      </c>
      <c r="AA6177">
        <v>0.37193999999999999</v>
      </c>
      <c r="AB6177">
        <v>0.37508000000000002</v>
      </c>
      <c r="AC6177">
        <v>0.37885999999999997</v>
      </c>
      <c r="AD6177">
        <v>0.38340999999999997</v>
      </c>
    </row>
    <row r="6178" spans="2:30" ht="15" customHeight="1" x14ac:dyDescent="0.45">
      <c r="B6178" t="s">
        <v>419</v>
      </c>
      <c r="C6178" t="s">
        <v>192</v>
      </c>
      <c r="D6178" t="s">
        <v>3273</v>
      </c>
      <c r="E6178" t="s">
        <v>2039</v>
      </c>
      <c r="F6178" t="s">
        <v>8080</v>
      </c>
      <c r="G6178" t="s">
        <v>422</v>
      </c>
      <c r="H6178" t="s">
        <v>2039</v>
      </c>
      <c r="K6178">
        <v>208.74</v>
      </c>
      <c r="L6178">
        <v>202.17599999999999</v>
      </c>
      <c r="M6178">
        <v>232.196</v>
      </c>
      <c r="N6178">
        <v>257.23</v>
      </c>
      <c r="O6178">
        <v>270.62900000000002</v>
      </c>
      <c r="P6178">
        <v>275.02</v>
      </c>
      <c r="Q6178">
        <v>282.76900000000001</v>
      </c>
      <c r="R6178">
        <v>292.86799999999999</v>
      </c>
      <c r="S6178">
        <v>303.31799999999998</v>
      </c>
      <c r="T6178">
        <v>314.24</v>
      </c>
      <c r="U6178">
        <v>325.73500000000001</v>
      </c>
      <c r="V6178">
        <v>338.34100000000001</v>
      </c>
      <c r="W6178">
        <v>352.28500000000003</v>
      </c>
      <c r="X6178">
        <v>367.976</v>
      </c>
      <c r="Y6178">
        <v>385.65499999999997</v>
      </c>
      <c r="Z6178">
        <v>405.75</v>
      </c>
      <c r="AA6178">
        <v>428.73399999999998</v>
      </c>
      <c r="AB6178">
        <v>455.20100000000002</v>
      </c>
      <c r="AC6178">
        <v>485.642</v>
      </c>
      <c r="AD6178">
        <v>519.13900000000001</v>
      </c>
    </row>
    <row r="6179" spans="2:30" ht="15" customHeight="1" x14ac:dyDescent="0.45">
      <c r="B6179" t="s">
        <v>419</v>
      </c>
      <c r="C6179" t="s">
        <v>192</v>
      </c>
      <c r="D6179" t="s">
        <v>3275</v>
      </c>
      <c r="E6179" t="s">
        <v>3276</v>
      </c>
      <c r="F6179" t="s">
        <v>8081</v>
      </c>
      <c r="G6179" t="s">
        <v>422</v>
      </c>
      <c r="H6179" t="s">
        <v>3278</v>
      </c>
      <c r="K6179">
        <v>0.12144000000000001</v>
      </c>
      <c r="L6179">
        <v>0.13522999999999999</v>
      </c>
      <c r="M6179">
        <v>0.11583</v>
      </c>
      <c r="N6179">
        <v>0.17366999999999999</v>
      </c>
      <c r="O6179">
        <v>0.23693</v>
      </c>
      <c r="P6179">
        <v>0.25945000000000001</v>
      </c>
      <c r="Q6179">
        <v>0.26515</v>
      </c>
      <c r="R6179">
        <v>0.27338000000000001</v>
      </c>
      <c r="S6179">
        <v>0.28441</v>
      </c>
      <c r="T6179">
        <v>0.29520999999999997</v>
      </c>
      <c r="U6179">
        <v>0.30525999999999998</v>
      </c>
      <c r="V6179">
        <v>0.31426999999999999</v>
      </c>
      <c r="W6179">
        <v>0.32277</v>
      </c>
      <c r="X6179">
        <v>0.33068999999999998</v>
      </c>
      <c r="Y6179">
        <v>0.33832000000000001</v>
      </c>
      <c r="Z6179">
        <v>0.34550999999999998</v>
      </c>
      <c r="AA6179">
        <v>0.35232999999999998</v>
      </c>
      <c r="AB6179">
        <v>0.35877999999999999</v>
      </c>
      <c r="AC6179">
        <v>0.36453999999999998</v>
      </c>
      <c r="AD6179">
        <v>0.37318000000000001</v>
      </c>
    </row>
    <row r="6180" spans="2:30" ht="15" customHeight="1" x14ac:dyDescent="0.45">
      <c r="B6180" t="s">
        <v>419</v>
      </c>
      <c r="C6180" t="s">
        <v>192</v>
      </c>
      <c r="D6180" t="s">
        <v>3279</v>
      </c>
      <c r="E6180" t="s">
        <v>3278</v>
      </c>
      <c r="F6180" t="s">
        <v>8082</v>
      </c>
      <c r="G6180" t="s">
        <v>422</v>
      </c>
      <c r="H6180" t="s">
        <v>3278</v>
      </c>
      <c r="K6180">
        <v>5.1270000000000003E-2</v>
      </c>
      <c r="L6180">
        <v>6.1100000000000002E-2</v>
      </c>
      <c r="M6180">
        <v>5.1279999999999999E-2</v>
      </c>
      <c r="N6180">
        <v>7.6079999999999995E-2</v>
      </c>
      <c r="O6180">
        <v>0.10346</v>
      </c>
      <c r="P6180">
        <v>0.12433</v>
      </c>
      <c r="Q6180">
        <v>0.13159000000000001</v>
      </c>
      <c r="R6180">
        <v>0.14182</v>
      </c>
      <c r="S6180">
        <v>0.15448000000000001</v>
      </c>
      <c r="T6180">
        <v>0.16694999999999999</v>
      </c>
      <c r="U6180">
        <v>0.17868000000000001</v>
      </c>
      <c r="V6180">
        <v>0.18953</v>
      </c>
      <c r="W6180">
        <v>0.20002</v>
      </c>
      <c r="X6180">
        <v>0.21015</v>
      </c>
      <c r="Y6180">
        <v>0.22017</v>
      </c>
      <c r="Z6180">
        <v>0.22996</v>
      </c>
      <c r="AA6180">
        <v>0.23960999999999999</v>
      </c>
      <c r="AB6180">
        <v>0.24909000000000001</v>
      </c>
      <c r="AC6180">
        <v>0.25808999999999999</v>
      </c>
      <c r="AD6180">
        <v>0.26751000000000003</v>
      </c>
    </row>
    <row r="6181" spans="2:30" ht="15" customHeight="1" x14ac:dyDescent="0.45">
      <c r="B6181" t="s">
        <v>419</v>
      </c>
      <c r="C6181" t="s">
        <v>192</v>
      </c>
      <c r="D6181" t="s">
        <v>3281</v>
      </c>
      <c r="E6181" t="s">
        <v>3282</v>
      </c>
      <c r="F6181" t="s">
        <v>8083</v>
      </c>
      <c r="G6181" t="s">
        <v>422</v>
      </c>
      <c r="H6181" t="s">
        <v>3284</v>
      </c>
      <c r="K6181">
        <v>0.39385999999999999</v>
      </c>
      <c r="L6181">
        <v>0.38840999999999998</v>
      </c>
      <c r="M6181">
        <v>0.39080999999999999</v>
      </c>
      <c r="N6181">
        <v>0.36998999999999999</v>
      </c>
      <c r="O6181">
        <v>0.34195999999999999</v>
      </c>
      <c r="P6181">
        <v>0.33161000000000002</v>
      </c>
      <c r="Q6181">
        <v>0.32776</v>
      </c>
      <c r="R6181">
        <v>0.32279000000000002</v>
      </c>
      <c r="S6181">
        <v>0.31680000000000003</v>
      </c>
      <c r="T6181">
        <v>0.31098999999999999</v>
      </c>
      <c r="U6181">
        <v>0.30556</v>
      </c>
      <c r="V6181">
        <v>0.30059000000000002</v>
      </c>
      <c r="W6181">
        <v>0.29587000000000002</v>
      </c>
      <c r="X6181">
        <v>0.29142000000000001</v>
      </c>
      <c r="Y6181">
        <v>0.28711999999999999</v>
      </c>
      <c r="Z6181">
        <v>0.28303</v>
      </c>
      <c r="AA6181">
        <v>0.27911999999999998</v>
      </c>
      <c r="AB6181">
        <v>0.27539999999999998</v>
      </c>
      <c r="AC6181">
        <v>0.27199000000000001</v>
      </c>
      <c r="AD6181">
        <v>0.26749000000000001</v>
      </c>
    </row>
    <row r="6182" spans="2:30" ht="15" customHeight="1" x14ac:dyDescent="0.45">
      <c r="B6182" t="s">
        <v>419</v>
      </c>
      <c r="C6182" t="s">
        <v>192</v>
      </c>
      <c r="D6182" t="s">
        <v>3285</v>
      </c>
      <c r="E6182" t="s">
        <v>3286</v>
      </c>
      <c r="F6182" t="s">
        <v>8084</v>
      </c>
      <c r="G6182" t="s">
        <v>422</v>
      </c>
      <c r="H6182" t="s">
        <v>3288</v>
      </c>
      <c r="J6182">
        <v>1</v>
      </c>
      <c r="K6182">
        <v>0.18672085273606001</v>
      </c>
    </row>
    <row r="6183" spans="2:30" ht="15" customHeight="1" x14ac:dyDescent="0.45">
      <c r="B6183" t="s">
        <v>419</v>
      </c>
      <c r="C6183" t="s">
        <v>192</v>
      </c>
      <c r="D6183" t="s">
        <v>3289</v>
      </c>
      <c r="E6183" t="s">
        <v>3290</v>
      </c>
      <c r="F6183" t="s">
        <v>8085</v>
      </c>
      <c r="G6183" t="s">
        <v>422</v>
      </c>
      <c r="H6183" t="s">
        <v>3292</v>
      </c>
      <c r="J6183">
        <v>1</v>
      </c>
      <c r="K6183">
        <v>3.8744775031930703E-2</v>
      </c>
    </row>
    <row r="6184" spans="2:30" ht="15" customHeight="1" x14ac:dyDescent="0.45">
      <c r="B6184" t="s">
        <v>419</v>
      </c>
      <c r="C6184" t="s">
        <v>192</v>
      </c>
      <c r="D6184" t="s">
        <v>3293</v>
      </c>
      <c r="E6184" t="s">
        <v>3294</v>
      </c>
      <c r="F6184" t="s">
        <v>8086</v>
      </c>
      <c r="G6184" t="s">
        <v>422</v>
      </c>
      <c r="H6184" t="s">
        <v>3296</v>
      </c>
      <c r="J6184">
        <v>1</v>
      </c>
      <c r="K6184">
        <v>9.2562380400507804E-3</v>
      </c>
    </row>
    <row r="6185" spans="2:30" ht="15" customHeight="1" x14ac:dyDescent="0.45">
      <c r="B6185" t="s">
        <v>419</v>
      </c>
      <c r="C6185" t="s">
        <v>192</v>
      </c>
      <c r="D6185" t="s">
        <v>3297</v>
      </c>
      <c r="E6185" t="s">
        <v>3298</v>
      </c>
      <c r="F6185" t="s">
        <v>8087</v>
      </c>
      <c r="G6185" t="s">
        <v>422</v>
      </c>
      <c r="H6185" t="s">
        <v>3300</v>
      </c>
      <c r="J6185">
        <v>1</v>
      </c>
      <c r="K6185">
        <v>0</v>
      </c>
      <c r="L6185">
        <v>0</v>
      </c>
      <c r="M6185">
        <v>0</v>
      </c>
      <c r="N6185">
        <v>0</v>
      </c>
      <c r="O6185">
        <v>0</v>
      </c>
      <c r="P6185">
        <v>0</v>
      </c>
      <c r="Q6185">
        <v>0</v>
      </c>
      <c r="R6185">
        <v>0</v>
      </c>
      <c r="S6185">
        <v>0</v>
      </c>
      <c r="T6185">
        <v>0</v>
      </c>
      <c r="U6185">
        <v>0</v>
      </c>
      <c r="V6185">
        <v>0</v>
      </c>
      <c r="W6185">
        <v>0</v>
      </c>
      <c r="X6185">
        <v>0</v>
      </c>
      <c r="Y6185">
        <v>0</v>
      </c>
      <c r="Z6185">
        <v>0</v>
      </c>
      <c r="AA6185">
        <v>0</v>
      </c>
      <c r="AB6185">
        <v>0</v>
      </c>
    </row>
    <row r="6186" spans="2:30" ht="15" customHeight="1" x14ac:dyDescent="0.45">
      <c r="B6186" t="s">
        <v>419</v>
      </c>
      <c r="C6186" t="s">
        <v>192</v>
      </c>
      <c r="D6186" t="s">
        <v>3301</v>
      </c>
      <c r="E6186" t="s">
        <v>3302</v>
      </c>
      <c r="F6186" t="s">
        <v>8088</v>
      </c>
      <c r="G6186" t="s">
        <v>422</v>
      </c>
      <c r="H6186" t="s">
        <v>3300</v>
      </c>
      <c r="J6186">
        <v>1</v>
      </c>
      <c r="K6186">
        <v>0</v>
      </c>
      <c r="L6186">
        <v>0</v>
      </c>
      <c r="M6186">
        <v>0</v>
      </c>
      <c r="N6186">
        <v>0</v>
      </c>
      <c r="O6186">
        <v>0</v>
      </c>
      <c r="P6186">
        <v>0</v>
      </c>
      <c r="Q6186">
        <v>1.99398913067686</v>
      </c>
      <c r="R6186">
        <v>0</v>
      </c>
      <c r="S6186">
        <v>0</v>
      </c>
      <c r="T6186">
        <v>0</v>
      </c>
      <c r="U6186">
        <v>276.171799004381</v>
      </c>
      <c r="V6186">
        <v>0</v>
      </c>
      <c r="W6186">
        <v>0</v>
      </c>
      <c r="X6186">
        <v>1728.69238386969</v>
      </c>
      <c r="Y6186">
        <v>0</v>
      </c>
      <c r="Z6186">
        <v>0</v>
      </c>
      <c r="AA6186">
        <v>0</v>
      </c>
      <c r="AB6186">
        <v>0</v>
      </c>
    </row>
    <row r="6187" spans="2:30" ht="15" customHeight="1" x14ac:dyDescent="0.45">
      <c r="B6187" t="s">
        <v>419</v>
      </c>
      <c r="C6187" t="s">
        <v>192</v>
      </c>
      <c r="D6187" t="s">
        <v>3304</v>
      </c>
      <c r="E6187" t="s">
        <v>3305</v>
      </c>
      <c r="F6187" t="s">
        <v>8089</v>
      </c>
      <c r="G6187" t="s">
        <v>422</v>
      </c>
      <c r="H6187" t="s">
        <v>3300</v>
      </c>
      <c r="J6187">
        <v>1</v>
      </c>
      <c r="K6187">
        <v>186318.241440118</v>
      </c>
      <c r="L6187">
        <v>29824.367684429399</v>
      </c>
      <c r="M6187">
        <v>463.90033137874502</v>
      </c>
      <c r="N6187">
        <v>0</v>
      </c>
      <c r="O6187">
        <v>0</v>
      </c>
      <c r="P6187">
        <v>0</v>
      </c>
      <c r="Q6187">
        <v>2743.7479817675598</v>
      </c>
      <c r="R6187">
        <v>0</v>
      </c>
      <c r="S6187">
        <v>0</v>
      </c>
      <c r="T6187">
        <v>0</v>
      </c>
      <c r="U6187">
        <v>1557.48821093745</v>
      </c>
      <c r="V6187">
        <v>0</v>
      </c>
      <c r="W6187">
        <v>0</v>
      </c>
      <c r="X6187">
        <v>1742.9509630814</v>
      </c>
      <c r="Y6187">
        <v>951.24441541027204</v>
      </c>
      <c r="Z6187">
        <v>0</v>
      </c>
      <c r="AA6187">
        <v>7033.6246678253701</v>
      </c>
      <c r="AB6187">
        <v>0</v>
      </c>
    </row>
    <row r="6188" spans="2:30" ht="15" customHeight="1" x14ac:dyDescent="0.45">
      <c r="B6188" t="s">
        <v>419</v>
      </c>
      <c r="C6188" t="s">
        <v>192</v>
      </c>
      <c r="D6188" t="s">
        <v>3307</v>
      </c>
      <c r="E6188" t="s">
        <v>3308</v>
      </c>
      <c r="F6188" t="s">
        <v>8090</v>
      </c>
      <c r="G6188" t="s">
        <v>422</v>
      </c>
      <c r="H6188" t="s">
        <v>3300</v>
      </c>
      <c r="J6188">
        <v>1</v>
      </c>
      <c r="K6188">
        <v>20190.8365020241</v>
      </c>
      <c r="L6188">
        <v>5639.2429773616004</v>
      </c>
      <c r="M6188">
        <v>0</v>
      </c>
      <c r="N6188">
        <v>0</v>
      </c>
      <c r="O6188">
        <v>0</v>
      </c>
      <c r="P6188">
        <v>406.199162873445</v>
      </c>
      <c r="Q6188">
        <v>0</v>
      </c>
      <c r="R6188">
        <v>0</v>
      </c>
      <c r="S6188">
        <v>0</v>
      </c>
      <c r="T6188">
        <v>0</v>
      </c>
      <c r="U6188">
        <v>0</v>
      </c>
      <c r="V6188">
        <v>0</v>
      </c>
      <c r="W6188">
        <v>0</v>
      </c>
      <c r="X6188">
        <v>0</v>
      </c>
      <c r="Y6188">
        <v>3738.2677813151499</v>
      </c>
      <c r="Z6188">
        <v>0</v>
      </c>
      <c r="AA6188">
        <v>458.932713989158</v>
      </c>
      <c r="AB6188">
        <v>132.166181566169</v>
      </c>
    </row>
    <row r="6189" spans="2:30" ht="15" customHeight="1" x14ac:dyDescent="0.45">
      <c r="B6189" t="s">
        <v>419</v>
      </c>
      <c r="C6189" t="s">
        <v>192</v>
      </c>
      <c r="D6189" t="s">
        <v>3310</v>
      </c>
      <c r="E6189" t="s">
        <v>3311</v>
      </c>
      <c r="F6189" t="s">
        <v>8091</v>
      </c>
      <c r="G6189" t="s">
        <v>422</v>
      </c>
      <c r="H6189" t="s">
        <v>3300</v>
      </c>
      <c r="J6189">
        <v>1</v>
      </c>
      <c r="K6189">
        <v>0</v>
      </c>
      <c r="L6189">
        <v>0</v>
      </c>
      <c r="M6189">
        <v>6886.5366177210499</v>
      </c>
      <c r="N6189">
        <v>0</v>
      </c>
      <c r="O6189">
        <v>0</v>
      </c>
      <c r="P6189">
        <v>0</v>
      </c>
      <c r="Q6189">
        <v>0</v>
      </c>
      <c r="R6189">
        <v>0</v>
      </c>
      <c r="S6189">
        <v>0</v>
      </c>
      <c r="T6189">
        <v>0</v>
      </c>
      <c r="U6189">
        <v>0</v>
      </c>
      <c r="V6189">
        <v>0</v>
      </c>
      <c r="W6189">
        <v>0</v>
      </c>
      <c r="X6189">
        <v>0</v>
      </c>
      <c r="Y6189">
        <v>0</v>
      </c>
      <c r="Z6189">
        <v>0</v>
      </c>
      <c r="AA6189">
        <v>0</v>
      </c>
      <c r="AB6189">
        <v>0</v>
      </c>
    </row>
    <row r="6190" spans="2:30" ht="15" customHeight="1" x14ac:dyDescent="0.45">
      <c r="B6190" t="s">
        <v>419</v>
      </c>
      <c r="C6190" t="s">
        <v>192</v>
      </c>
      <c r="D6190" t="s">
        <v>3313</v>
      </c>
      <c r="E6190" t="s">
        <v>3314</v>
      </c>
      <c r="F6190" t="s">
        <v>8092</v>
      </c>
      <c r="G6190" t="s">
        <v>422</v>
      </c>
      <c r="H6190" t="s">
        <v>3300</v>
      </c>
      <c r="J6190">
        <v>1</v>
      </c>
      <c r="K6190">
        <v>0</v>
      </c>
      <c r="L6190">
        <v>0</v>
      </c>
      <c r="M6190">
        <v>9684.2069881781099</v>
      </c>
      <c r="N6190">
        <v>0</v>
      </c>
      <c r="O6190">
        <v>0</v>
      </c>
      <c r="P6190">
        <v>0</v>
      </c>
      <c r="Q6190">
        <v>0</v>
      </c>
      <c r="R6190">
        <v>1387.0134096766101</v>
      </c>
      <c r="S6190">
        <v>0</v>
      </c>
      <c r="T6190">
        <v>0</v>
      </c>
      <c r="U6190">
        <v>0</v>
      </c>
      <c r="V6190">
        <v>0</v>
      </c>
      <c r="W6190">
        <v>0</v>
      </c>
      <c r="X6190">
        <v>0</v>
      </c>
      <c r="Y6190">
        <v>5596.4219107402096</v>
      </c>
      <c r="Z6190">
        <v>0</v>
      </c>
      <c r="AA6190">
        <v>1263.5535407034999</v>
      </c>
      <c r="AB6190">
        <v>0</v>
      </c>
    </row>
    <row r="6191" spans="2:30" ht="15" customHeight="1" x14ac:dyDescent="0.45">
      <c r="B6191" t="s">
        <v>419</v>
      </c>
      <c r="C6191" t="s">
        <v>192</v>
      </c>
      <c r="D6191" t="s">
        <v>3316</v>
      </c>
      <c r="E6191" t="s">
        <v>3317</v>
      </c>
      <c r="F6191" t="s">
        <v>8093</v>
      </c>
      <c r="G6191" t="s">
        <v>422</v>
      </c>
      <c r="H6191" t="s">
        <v>3300</v>
      </c>
      <c r="J6191">
        <v>1</v>
      </c>
      <c r="K6191">
        <v>0</v>
      </c>
      <c r="L6191">
        <v>0</v>
      </c>
      <c r="M6191">
        <v>0</v>
      </c>
      <c r="N6191">
        <v>0</v>
      </c>
      <c r="O6191">
        <v>0</v>
      </c>
      <c r="P6191">
        <v>0</v>
      </c>
      <c r="Q6191">
        <v>3.3419856694580101</v>
      </c>
      <c r="R6191">
        <v>0.43375111192193599</v>
      </c>
      <c r="S6191">
        <v>0</v>
      </c>
      <c r="T6191">
        <v>0</v>
      </c>
      <c r="U6191">
        <v>0</v>
      </c>
      <c r="V6191">
        <v>0</v>
      </c>
      <c r="W6191">
        <v>0</v>
      </c>
      <c r="X6191">
        <v>0</v>
      </c>
      <c r="Y6191">
        <v>5.3963225426605304</v>
      </c>
      <c r="Z6191">
        <v>0</v>
      </c>
      <c r="AA6191">
        <v>0</v>
      </c>
      <c r="AB6191">
        <v>0</v>
      </c>
    </row>
    <row r="6192" spans="2:30" ht="15" customHeight="1" x14ac:dyDescent="0.45">
      <c r="B6192" t="s">
        <v>419</v>
      </c>
      <c r="C6192" t="s">
        <v>192</v>
      </c>
      <c r="D6192" t="s">
        <v>3319</v>
      </c>
      <c r="E6192" t="s">
        <v>3320</v>
      </c>
      <c r="F6192" t="s">
        <v>8094</v>
      </c>
      <c r="G6192" t="s">
        <v>422</v>
      </c>
      <c r="H6192" t="s">
        <v>3300</v>
      </c>
      <c r="J6192">
        <v>1</v>
      </c>
      <c r="K6192">
        <v>0</v>
      </c>
      <c r="L6192">
        <v>0</v>
      </c>
      <c r="M6192">
        <v>0</v>
      </c>
      <c r="N6192">
        <v>0</v>
      </c>
      <c r="O6192">
        <v>0</v>
      </c>
      <c r="P6192">
        <v>0</v>
      </c>
      <c r="Q6192">
        <v>4252.4835178329404</v>
      </c>
      <c r="R6192">
        <v>0</v>
      </c>
      <c r="S6192">
        <v>0</v>
      </c>
      <c r="T6192">
        <v>0</v>
      </c>
      <c r="U6192">
        <v>0</v>
      </c>
      <c r="V6192">
        <v>0</v>
      </c>
      <c r="W6192">
        <v>0</v>
      </c>
      <c r="X6192">
        <v>0</v>
      </c>
      <c r="Y6192">
        <v>25.700629101682999</v>
      </c>
      <c r="Z6192">
        <v>0</v>
      </c>
      <c r="AA6192">
        <v>3382.6414899306801</v>
      </c>
      <c r="AB6192">
        <v>0</v>
      </c>
    </row>
    <row r="6193" spans="2:30" ht="15" customHeight="1" x14ac:dyDescent="0.45">
      <c r="B6193" t="s">
        <v>419</v>
      </c>
      <c r="C6193" t="s">
        <v>192</v>
      </c>
      <c r="D6193" t="s">
        <v>3322</v>
      </c>
      <c r="E6193" t="s">
        <v>3323</v>
      </c>
      <c r="F6193" t="s">
        <v>8095</v>
      </c>
      <c r="G6193" t="s">
        <v>422</v>
      </c>
      <c r="H6193" t="s">
        <v>3300</v>
      </c>
      <c r="J6193">
        <v>1</v>
      </c>
      <c r="K6193">
        <v>0</v>
      </c>
      <c r="L6193">
        <v>0</v>
      </c>
      <c r="M6193">
        <v>0</v>
      </c>
      <c r="N6193">
        <v>0</v>
      </c>
      <c r="O6193">
        <v>911.12642426304797</v>
      </c>
      <c r="P6193">
        <v>0</v>
      </c>
      <c r="Q6193">
        <v>0</v>
      </c>
      <c r="R6193">
        <v>0</v>
      </c>
      <c r="S6193">
        <v>0</v>
      </c>
      <c r="T6193">
        <v>0</v>
      </c>
      <c r="U6193">
        <v>0</v>
      </c>
      <c r="V6193">
        <v>0</v>
      </c>
      <c r="W6193">
        <v>0</v>
      </c>
      <c r="X6193">
        <v>0</v>
      </c>
      <c r="Y6193">
        <v>0</v>
      </c>
      <c r="Z6193">
        <v>0</v>
      </c>
      <c r="AA6193">
        <v>0</v>
      </c>
      <c r="AB6193">
        <v>0</v>
      </c>
    </row>
    <row r="6194" spans="2:30" ht="15" customHeight="1" x14ac:dyDescent="0.45">
      <c r="B6194" t="s">
        <v>419</v>
      </c>
      <c r="C6194" t="s">
        <v>192</v>
      </c>
      <c r="D6194" t="s">
        <v>3325</v>
      </c>
      <c r="E6194" t="s">
        <v>3326</v>
      </c>
      <c r="F6194" t="s">
        <v>8096</v>
      </c>
      <c r="G6194" t="s">
        <v>422</v>
      </c>
      <c r="H6194" t="s">
        <v>3300</v>
      </c>
      <c r="J6194">
        <v>1</v>
      </c>
      <c r="K6194">
        <v>14978.3088365772</v>
      </c>
      <c r="L6194">
        <v>420.29849247125298</v>
      </c>
      <c r="M6194">
        <v>0</v>
      </c>
      <c r="N6194">
        <v>0</v>
      </c>
      <c r="O6194">
        <v>0</v>
      </c>
      <c r="P6194">
        <v>0</v>
      </c>
      <c r="Q6194">
        <v>0</v>
      </c>
      <c r="R6194">
        <v>0</v>
      </c>
      <c r="S6194">
        <v>0</v>
      </c>
      <c r="T6194">
        <v>0</v>
      </c>
      <c r="U6194">
        <v>0</v>
      </c>
      <c r="V6194">
        <v>0</v>
      </c>
      <c r="W6194">
        <v>0</v>
      </c>
      <c r="X6194">
        <v>0</v>
      </c>
      <c r="Y6194">
        <v>0</v>
      </c>
      <c r="Z6194">
        <v>0</v>
      </c>
      <c r="AA6194">
        <v>0</v>
      </c>
      <c r="AB6194">
        <v>0</v>
      </c>
    </row>
    <row r="6195" spans="2:30" ht="15" customHeight="1" x14ac:dyDescent="0.45">
      <c r="B6195" t="s">
        <v>419</v>
      </c>
      <c r="C6195" t="s">
        <v>192</v>
      </c>
      <c r="D6195" t="s">
        <v>3328</v>
      </c>
      <c r="E6195" t="s">
        <v>3329</v>
      </c>
      <c r="F6195" t="s">
        <v>8097</v>
      </c>
      <c r="G6195" t="s">
        <v>422</v>
      </c>
      <c r="H6195" t="s">
        <v>3300</v>
      </c>
      <c r="J6195">
        <v>1</v>
      </c>
      <c r="K6195">
        <v>13021.4801966698</v>
      </c>
      <c r="L6195">
        <v>365.92978728470598</v>
      </c>
      <c r="M6195">
        <v>0</v>
      </c>
      <c r="N6195">
        <v>0</v>
      </c>
      <c r="O6195">
        <v>0</v>
      </c>
      <c r="P6195">
        <v>0</v>
      </c>
      <c r="Q6195">
        <v>0</v>
      </c>
      <c r="R6195">
        <v>0</v>
      </c>
      <c r="S6195">
        <v>0</v>
      </c>
      <c r="T6195">
        <v>0</v>
      </c>
      <c r="U6195">
        <v>0</v>
      </c>
      <c r="V6195">
        <v>0</v>
      </c>
      <c r="W6195">
        <v>0</v>
      </c>
      <c r="X6195">
        <v>0</v>
      </c>
      <c r="Y6195">
        <v>0</v>
      </c>
      <c r="Z6195">
        <v>0</v>
      </c>
      <c r="AA6195">
        <v>0</v>
      </c>
      <c r="AB6195">
        <v>0</v>
      </c>
    </row>
    <row r="6196" spans="2:30" ht="15" customHeight="1" x14ac:dyDescent="0.45">
      <c r="B6196" t="s">
        <v>419</v>
      </c>
      <c r="C6196" t="s">
        <v>192</v>
      </c>
      <c r="D6196" t="s">
        <v>3331</v>
      </c>
      <c r="E6196" t="s">
        <v>3332</v>
      </c>
      <c r="F6196" t="s">
        <v>8098</v>
      </c>
      <c r="G6196" t="s">
        <v>422</v>
      </c>
      <c r="H6196" t="s">
        <v>3300</v>
      </c>
      <c r="J6196">
        <v>1</v>
      </c>
      <c r="K6196">
        <v>36119.685164137001</v>
      </c>
      <c r="L6196">
        <v>1254.5892395497799</v>
      </c>
      <c r="M6196">
        <v>0</v>
      </c>
      <c r="N6196">
        <v>0</v>
      </c>
      <c r="O6196">
        <v>0</v>
      </c>
      <c r="P6196">
        <v>0</v>
      </c>
      <c r="Q6196">
        <v>0</v>
      </c>
      <c r="R6196">
        <v>0</v>
      </c>
      <c r="S6196">
        <v>0</v>
      </c>
      <c r="T6196">
        <v>0</v>
      </c>
      <c r="U6196">
        <v>0</v>
      </c>
      <c r="V6196">
        <v>0</v>
      </c>
      <c r="W6196">
        <v>0</v>
      </c>
      <c r="X6196">
        <v>0</v>
      </c>
      <c r="Y6196">
        <v>0</v>
      </c>
      <c r="Z6196">
        <v>0</v>
      </c>
      <c r="AA6196">
        <v>0</v>
      </c>
      <c r="AB6196">
        <v>0</v>
      </c>
    </row>
    <row r="6197" spans="2:30" ht="15" customHeight="1" x14ac:dyDescent="0.45">
      <c r="B6197" t="s">
        <v>419</v>
      </c>
      <c r="C6197" t="s">
        <v>192</v>
      </c>
      <c r="D6197" t="s">
        <v>3334</v>
      </c>
      <c r="E6197" t="s">
        <v>3335</v>
      </c>
      <c r="F6197" t="s">
        <v>8099</v>
      </c>
      <c r="G6197" t="s">
        <v>422</v>
      </c>
      <c r="H6197" t="s">
        <v>3300</v>
      </c>
      <c r="J6197">
        <v>1</v>
      </c>
      <c r="K6197">
        <v>0</v>
      </c>
      <c r="L6197">
        <v>0</v>
      </c>
      <c r="M6197">
        <v>0</v>
      </c>
      <c r="N6197">
        <v>0</v>
      </c>
      <c r="O6197">
        <v>0</v>
      </c>
      <c r="P6197">
        <v>0</v>
      </c>
      <c r="Q6197">
        <v>0</v>
      </c>
      <c r="R6197">
        <v>0</v>
      </c>
      <c r="S6197">
        <v>0</v>
      </c>
      <c r="T6197">
        <v>0</v>
      </c>
      <c r="U6197">
        <v>0</v>
      </c>
      <c r="V6197">
        <v>0</v>
      </c>
      <c r="W6197">
        <v>0</v>
      </c>
      <c r="X6197">
        <v>0</v>
      </c>
      <c r="Y6197">
        <v>0</v>
      </c>
      <c r="Z6197">
        <v>0</v>
      </c>
      <c r="AA6197">
        <v>0</v>
      </c>
      <c r="AB6197">
        <v>0</v>
      </c>
    </row>
    <row r="6198" spans="2:30" ht="15" customHeight="1" x14ac:dyDescent="0.45">
      <c r="B6198" t="s">
        <v>419</v>
      </c>
      <c r="C6198" t="s">
        <v>192</v>
      </c>
      <c r="D6198" t="s">
        <v>3337</v>
      </c>
      <c r="E6198" t="s">
        <v>3338</v>
      </c>
      <c r="F6198" t="s">
        <v>8100</v>
      </c>
      <c r="G6198" t="s">
        <v>422</v>
      </c>
      <c r="H6198" t="s">
        <v>3300</v>
      </c>
      <c r="J6198">
        <v>1</v>
      </c>
      <c r="K6198">
        <v>0</v>
      </c>
      <c r="L6198">
        <v>0</v>
      </c>
      <c r="M6198">
        <v>0</v>
      </c>
      <c r="N6198">
        <v>0</v>
      </c>
      <c r="O6198">
        <v>0</v>
      </c>
      <c r="P6198">
        <v>0</v>
      </c>
      <c r="Q6198">
        <v>0</v>
      </c>
      <c r="R6198">
        <v>0</v>
      </c>
      <c r="S6198">
        <v>0</v>
      </c>
      <c r="T6198">
        <v>0</v>
      </c>
      <c r="U6198">
        <v>0</v>
      </c>
      <c r="V6198">
        <v>0</v>
      </c>
      <c r="W6198">
        <v>0</v>
      </c>
      <c r="X6198">
        <v>0</v>
      </c>
      <c r="Y6198">
        <v>0</v>
      </c>
      <c r="Z6198">
        <v>0</v>
      </c>
      <c r="AA6198">
        <v>0</v>
      </c>
      <c r="AB6198">
        <v>0</v>
      </c>
    </row>
    <row r="6199" spans="2:30" ht="15" customHeight="1" x14ac:dyDescent="0.45">
      <c r="B6199" t="s">
        <v>419</v>
      </c>
      <c r="C6199" t="s">
        <v>192</v>
      </c>
      <c r="D6199" t="s">
        <v>3340</v>
      </c>
      <c r="E6199" t="s">
        <v>3341</v>
      </c>
      <c r="F6199" t="s">
        <v>8101</v>
      </c>
      <c r="G6199" t="s">
        <v>422</v>
      </c>
      <c r="H6199" t="s">
        <v>3300</v>
      </c>
      <c r="J6199">
        <v>1</v>
      </c>
      <c r="K6199">
        <v>0</v>
      </c>
      <c r="L6199">
        <v>0</v>
      </c>
      <c r="M6199">
        <v>0</v>
      </c>
      <c r="N6199">
        <v>0</v>
      </c>
      <c r="O6199">
        <v>0</v>
      </c>
      <c r="P6199">
        <v>0</v>
      </c>
      <c r="Q6199">
        <v>1304.26564047739</v>
      </c>
      <c r="R6199">
        <v>0</v>
      </c>
      <c r="S6199">
        <v>0</v>
      </c>
      <c r="T6199">
        <v>0</v>
      </c>
      <c r="U6199">
        <v>0</v>
      </c>
      <c r="V6199">
        <v>0</v>
      </c>
      <c r="W6199">
        <v>0</v>
      </c>
      <c r="X6199">
        <v>0</v>
      </c>
      <c r="Y6199">
        <v>0</v>
      </c>
      <c r="Z6199">
        <v>0</v>
      </c>
      <c r="AA6199">
        <v>0</v>
      </c>
      <c r="AB6199">
        <v>0</v>
      </c>
    </row>
    <row r="6200" spans="2:30" ht="15" customHeight="1" x14ac:dyDescent="0.45">
      <c r="B6200" t="s">
        <v>419</v>
      </c>
      <c r="C6200" t="s">
        <v>192</v>
      </c>
      <c r="D6200" t="s">
        <v>3343</v>
      </c>
      <c r="E6200" t="s">
        <v>3344</v>
      </c>
      <c r="F6200" t="s">
        <v>8102</v>
      </c>
      <c r="G6200" t="s">
        <v>422</v>
      </c>
      <c r="H6200" t="s">
        <v>3300</v>
      </c>
      <c r="J6200">
        <v>1</v>
      </c>
      <c r="K6200">
        <v>0</v>
      </c>
      <c r="L6200">
        <v>0</v>
      </c>
      <c r="M6200">
        <v>0</v>
      </c>
      <c r="N6200">
        <v>0</v>
      </c>
      <c r="O6200">
        <v>0</v>
      </c>
      <c r="P6200">
        <v>0</v>
      </c>
      <c r="Q6200">
        <v>0</v>
      </c>
      <c r="R6200">
        <v>0</v>
      </c>
      <c r="S6200">
        <v>0</v>
      </c>
      <c r="T6200">
        <v>0</v>
      </c>
      <c r="U6200">
        <v>0</v>
      </c>
      <c r="V6200">
        <v>0</v>
      </c>
      <c r="W6200">
        <v>0</v>
      </c>
      <c r="X6200">
        <v>0</v>
      </c>
      <c r="Y6200">
        <v>0</v>
      </c>
      <c r="Z6200">
        <v>0</v>
      </c>
      <c r="AA6200">
        <v>0</v>
      </c>
      <c r="AB6200">
        <v>0</v>
      </c>
    </row>
    <row r="6201" spans="2:30" ht="15" customHeight="1" x14ac:dyDescent="0.45">
      <c r="B6201" t="s">
        <v>419</v>
      </c>
      <c r="C6201" t="s">
        <v>192</v>
      </c>
      <c r="D6201" t="s">
        <v>3346</v>
      </c>
      <c r="E6201" t="s">
        <v>3347</v>
      </c>
      <c r="F6201" t="s">
        <v>8103</v>
      </c>
      <c r="G6201" t="s">
        <v>422</v>
      </c>
      <c r="H6201" t="s">
        <v>3300</v>
      </c>
      <c r="J6201">
        <v>1</v>
      </c>
      <c r="K6201">
        <v>0</v>
      </c>
      <c r="L6201">
        <v>0</v>
      </c>
      <c r="M6201">
        <v>0</v>
      </c>
      <c r="N6201">
        <v>0</v>
      </c>
      <c r="O6201">
        <v>0</v>
      </c>
      <c r="P6201">
        <v>0</v>
      </c>
      <c r="Q6201">
        <v>0</v>
      </c>
      <c r="R6201">
        <v>0</v>
      </c>
      <c r="S6201">
        <v>0</v>
      </c>
      <c r="T6201">
        <v>0</v>
      </c>
      <c r="U6201">
        <v>0</v>
      </c>
      <c r="V6201">
        <v>0</v>
      </c>
      <c r="W6201">
        <v>0</v>
      </c>
      <c r="X6201">
        <v>0</v>
      </c>
      <c r="Y6201">
        <v>0</v>
      </c>
      <c r="Z6201">
        <v>0</v>
      </c>
      <c r="AA6201">
        <v>0</v>
      </c>
      <c r="AB6201">
        <v>0</v>
      </c>
    </row>
    <row r="6202" spans="2:30" ht="15" customHeight="1" x14ac:dyDescent="0.45">
      <c r="B6202" t="s">
        <v>419</v>
      </c>
      <c r="C6202" t="s">
        <v>192</v>
      </c>
      <c r="D6202" t="s">
        <v>3349</v>
      </c>
      <c r="E6202" t="s">
        <v>3350</v>
      </c>
      <c r="F6202" t="s">
        <v>8104</v>
      </c>
      <c r="G6202" t="s">
        <v>422</v>
      </c>
      <c r="H6202" t="s">
        <v>3300</v>
      </c>
      <c r="J6202">
        <v>1</v>
      </c>
      <c r="K6202">
        <v>0</v>
      </c>
      <c r="L6202">
        <v>0</v>
      </c>
      <c r="M6202">
        <v>0</v>
      </c>
      <c r="N6202">
        <v>0</v>
      </c>
      <c r="O6202">
        <v>0</v>
      </c>
      <c r="P6202">
        <v>0</v>
      </c>
      <c r="Q6202">
        <v>0</v>
      </c>
      <c r="R6202">
        <v>0</v>
      </c>
      <c r="S6202">
        <v>0</v>
      </c>
      <c r="T6202">
        <v>0</v>
      </c>
      <c r="U6202">
        <v>0</v>
      </c>
      <c r="V6202">
        <v>0</v>
      </c>
      <c r="W6202">
        <v>0</v>
      </c>
      <c r="X6202">
        <v>0</v>
      </c>
      <c r="Y6202">
        <v>0</v>
      </c>
      <c r="Z6202">
        <v>0</v>
      </c>
      <c r="AA6202">
        <v>0</v>
      </c>
      <c r="AB6202">
        <v>0</v>
      </c>
    </row>
    <row r="6203" spans="2:30" ht="15" customHeight="1" x14ac:dyDescent="0.45">
      <c r="B6203" t="s">
        <v>419</v>
      </c>
      <c r="C6203" t="s">
        <v>192</v>
      </c>
      <c r="D6203" t="s">
        <v>3352</v>
      </c>
      <c r="E6203" t="s">
        <v>3353</v>
      </c>
      <c r="F6203" t="s">
        <v>8105</v>
      </c>
      <c r="G6203" t="s">
        <v>422</v>
      </c>
      <c r="H6203" t="s">
        <v>3300</v>
      </c>
      <c r="J6203">
        <v>1</v>
      </c>
      <c r="K6203">
        <v>0</v>
      </c>
      <c r="L6203">
        <v>0</v>
      </c>
      <c r="M6203">
        <v>0</v>
      </c>
      <c r="N6203">
        <v>0</v>
      </c>
      <c r="O6203">
        <v>0</v>
      </c>
      <c r="P6203">
        <v>0</v>
      </c>
      <c r="Q6203">
        <v>0</v>
      </c>
      <c r="R6203">
        <v>0</v>
      </c>
      <c r="S6203">
        <v>0</v>
      </c>
      <c r="T6203">
        <v>0</v>
      </c>
      <c r="U6203">
        <v>0</v>
      </c>
      <c r="V6203">
        <v>0</v>
      </c>
      <c r="W6203">
        <v>0</v>
      </c>
      <c r="X6203">
        <v>0</v>
      </c>
      <c r="Y6203">
        <v>0</v>
      </c>
      <c r="Z6203">
        <v>0</v>
      </c>
      <c r="AA6203">
        <v>0</v>
      </c>
      <c r="AB6203">
        <v>0</v>
      </c>
    </row>
    <row r="6204" spans="2:30" ht="15" customHeight="1" x14ac:dyDescent="0.45">
      <c r="B6204" t="s">
        <v>419</v>
      </c>
      <c r="C6204" t="s">
        <v>192</v>
      </c>
      <c r="D6204" t="s">
        <v>3355</v>
      </c>
      <c r="E6204" t="s">
        <v>3356</v>
      </c>
      <c r="F6204" t="s">
        <v>8106</v>
      </c>
      <c r="G6204" t="s">
        <v>422</v>
      </c>
      <c r="K6204">
        <v>208.73974100000001</v>
      </c>
      <c r="L6204">
        <v>202.17573700254101</v>
      </c>
      <c r="M6204">
        <v>232.19628888016001</v>
      </c>
      <c r="N6204">
        <v>257.22993241027802</v>
      </c>
      <c r="O6204">
        <v>270.62855213952599</v>
      </c>
      <c r="P6204">
        <v>275.01978498763702</v>
      </c>
      <c r="Q6204">
        <v>282.76877708440298</v>
      </c>
      <c r="R6204">
        <v>292.86850456091901</v>
      </c>
      <c r="S6204">
        <v>303.31831763607897</v>
      </c>
      <c r="T6204">
        <v>314.24148100389601</v>
      </c>
      <c r="U6204">
        <v>325.73668571864499</v>
      </c>
      <c r="V6204">
        <v>338.34136364452502</v>
      </c>
      <c r="W6204">
        <v>352.284351312181</v>
      </c>
      <c r="X6204">
        <v>367.97320446260301</v>
      </c>
      <c r="Y6204">
        <v>385.64770388357402</v>
      </c>
      <c r="Z6204">
        <v>405.73757366904999</v>
      </c>
      <c r="AA6204">
        <v>428.71565956124903</v>
      </c>
      <c r="AB6204">
        <v>455.175956470372</v>
      </c>
      <c r="AC6204">
        <v>485.61048568896501</v>
      </c>
      <c r="AD6204">
        <v>519.09985912709499</v>
      </c>
    </row>
    <row r="6205" spans="2:30" ht="15" customHeight="1" x14ac:dyDescent="0.45">
      <c r="B6205" t="s">
        <v>419</v>
      </c>
      <c r="C6205" t="s">
        <v>192</v>
      </c>
      <c r="D6205" t="s">
        <v>3358</v>
      </c>
      <c r="E6205" t="s">
        <v>3359</v>
      </c>
      <c r="F6205" t="s">
        <v>8107</v>
      </c>
      <c r="G6205" t="s">
        <v>422</v>
      </c>
      <c r="K6205">
        <v>208.73974100000001</v>
      </c>
      <c r="L6205">
        <v>202.17573700254101</v>
      </c>
      <c r="M6205">
        <v>232.19628888016001</v>
      </c>
      <c r="N6205">
        <v>257.22993241027802</v>
      </c>
      <c r="O6205">
        <v>270.62855213952599</v>
      </c>
      <c r="P6205">
        <v>275.01978498763702</v>
      </c>
      <c r="Q6205">
        <v>282.76921883959602</v>
      </c>
      <c r="R6205">
        <v>292.86827699602702</v>
      </c>
      <c r="S6205">
        <v>303.31794017638498</v>
      </c>
      <c r="T6205">
        <v>314.24015642924002</v>
      </c>
      <c r="U6205">
        <v>325.73530732442902</v>
      </c>
      <c r="V6205">
        <v>338.34054377187999</v>
      </c>
      <c r="W6205">
        <v>352.28497264569302</v>
      </c>
      <c r="X6205">
        <v>367.97620075925698</v>
      </c>
      <c r="Y6205">
        <v>385.654650125366</v>
      </c>
      <c r="Z6205">
        <v>405.74953114070502</v>
      </c>
      <c r="AA6205">
        <v>428.733749971826</v>
      </c>
      <c r="AB6205">
        <v>455.20063748892898</v>
      </c>
      <c r="AC6205">
        <v>485.64231371398301</v>
      </c>
      <c r="AD6205">
        <v>519.13930618567201</v>
      </c>
    </row>
    <row r="6206" spans="2:30" ht="15" customHeight="1" x14ac:dyDescent="0.45">
      <c r="B6206" t="s">
        <v>419</v>
      </c>
      <c r="C6206" t="s">
        <v>192</v>
      </c>
      <c r="D6206" t="s">
        <v>3361</v>
      </c>
      <c r="E6206" t="s">
        <v>3362</v>
      </c>
      <c r="F6206" t="s">
        <v>8108</v>
      </c>
      <c r="G6206" t="s">
        <v>422</v>
      </c>
      <c r="H6206" t="s">
        <v>3364</v>
      </c>
      <c r="I6206" t="s">
        <v>3365</v>
      </c>
      <c r="K6206">
        <v>0</v>
      </c>
      <c r="L6206">
        <v>0</v>
      </c>
      <c r="M6206">
        <v>0</v>
      </c>
      <c r="N6206">
        <v>0</v>
      </c>
      <c r="O6206">
        <v>0</v>
      </c>
      <c r="P6206">
        <v>0</v>
      </c>
      <c r="Q6206">
        <v>0</v>
      </c>
      <c r="R6206">
        <v>0</v>
      </c>
      <c r="S6206">
        <v>0</v>
      </c>
      <c r="T6206">
        <v>0</v>
      </c>
      <c r="U6206">
        <v>0</v>
      </c>
      <c r="V6206">
        <v>0</v>
      </c>
      <c r="W6206">
        <v>0</v>
      </c>
      <c r="X6206">
        <v>0</v>
      </c>
      <c r="Y6206">
        <v>0</v>
      </c>
      <c r="Z6206">
        <v>0</v>
      </c>
      <c r="AA6206">
        <v>0</v>
      </c>
      <c r="AB6206">
        <v>0</v>
      </c>
      <c r="AC6206">
        <v>0</v>
      </c>
      <c r="AD6206">
        <v>0</v>
      </c>
    </row>
    <row r="6207" spans="2:30" ht="15" customHeight="1" x14ac:dyDescent="0.45">
      <c r="B6207" t="s">
        <v>419</v>
      </c>
      <c r="C6207" t="s">
        <v>192</v>
      </c>
      <c r="D6207" t="s">
        <v>3366</v>
      </c>
      <c r="E6207" t="s">
        <v>3367</v>
      </c>
      <c r="F6207" t="s">
        <v>8109</v>
      </c>
      <c r="G6207" t="s">
        <v>422</v>
      </c>
      <c r="H6207" t="s">
        <v>3369</v>
      </c>
      <c r="I6207" t="s">
        <v>3365</v>
      </c>
      <c r="K6207">
        <v>0</v>
      </c>
      <c r="L6207">
        <v>0</v>
      </c>
      <c r="M6207">
        <v>0</v>
      </c>
      <c r="N6207">
        <v>0</v>
      </c>
      <c r="O6207">
        <v>0</v>
      </c>
      <c r="P6207">
        <v>0</v>
      </c>
      <c r="Q6207">
        <v>0</v>
      </c>
      <c r="R6207">
        <v>0</v>
      </c>
      <c r="S6207">
        <v>0</v>
      </c>
      <c r="T6207">
        <v>0</v>
      </c>
      <c r="U6207">
        <v>0</v>
      </c>
      <c r="V6207">
        <v>0</v>
      </c>
      <c r="W6207">
        <v>0</v>
      </c>
      <c r="X6207">
        <v>0</v>
      </c>
      <c r="Y6207">
        <v>0</v>
      </c>
      <c r="Z6207">
        <v>0</v>
      </c>
      <c r="AA6207">
        <v>0</v>
      </c>
      <c r="AB6207">
        <v>0</v>
      </c>
      <c r="AC6207">
        <v>0</v>
      </c>
      <c r="AD6207">
        <v>0</v>
      </c>
    </row>
    <row r="6208" spans="2:30" ht="15" customHeight="1" x14ac:dyDescent="0.45">
      <c r="B6208" t="s">
        <v>419</v>
      </c>
      <c r="C6208" t="s">
        <v>192</v>
      </c>
      <c r="D6208" t="s">
        <v>3370</v>
      </c>
      <c r="E6208" t="s">
        <v>3371</v>
      </c>
      <c r="F6208" t="s">
        <v>8110</v>
      </c>
      <c r="G6208" t="s">
        <v>422</v>
      </c>
      <c r="H6208" t="s">
        <v>3373</v>
      </c>
      <c r="J6208">
        <v>1</v>
      </c>
      <c r="K6208">
        <v>0</v>
      </c>
      <c r="L6208">
        <v>0</v>
      </c>
      <c r="M6208">
        <v>0</v>
      </c>
      <c r="N6208">
        <v>0</v>
      </c>
      <c r="O6208">
        <v>0</v>
      </c>
      <c r="P6208">
        <v>0</v>
      </c>
      <c r="Q6208">
        <v>0</v>
      </c>
      <c r="R6208">
        <v>0</v>
      </c>
      <c r="S6208">
        <v>0</v>
      </c>
      <c r="T6208">
        <v>0</v>
      </c>
      <c r="U6208">
        <v>0</v>
      </c>
      <c r="V6208">
        <v>0</v>
      </c>
      <c r="W6208">
        <v>0</v>
      </c>
      <c r="X6208">
        <v>0</v>
      </c>
      <c r="Y6208">
        <v>0</v>
      </c>
      <c r="Z6208">
        <v>0</v>
      </c>
      <c r="AA6208">
        <v>0</v>
      </c>
      <c r="AB6208">
        <v>0</v>
      </c>
      <c r="AC6208">
        <v>0</v>
      </c>
      <c r="AD6208">
        <v>0</v>
      </c>
    </row>
    <row r="6209" spans="2:30" ht="15" customHeight="1" x14ac:dyDescent="0.45">
      <c r="B6209" t="s">
        <v>419</v>
      </c>
      <c r="C6209" t="s">
        <v>192</v>
      </c>
      <c r="D6209" t="s">
        <v>3374</v>
      </c>
      <c r="E6209" t="s">
        <v>3375</v>
      </c>
      <c r="F6209" t="s">
        <v>8111</v>
      </c>
      <c r="G6209" t="s">
        <v>422</v>
      </c>
      <c r="H6209" t="s">
        <v>3373</v>
      </c>
      <c r="J6209">
        <v>1</v>
      </c>
      <c r="K6209">
        <v>806.87211618252297</v>
      </c>
      <c r="L6209">
        <v>0</v>
      </c>
      <c r="M6209">
        <v>2040.37756914904</v>
      </c>
      <c r="N6209">
        <v>2304.3477166153002</v>
      </c>
      <c r="O6209">
        <v>2471.0934380243998</v>
      </c>
      <c r="P6209">
        <v>1436.00975380455</v>
      </c>
      <c r="Q6209">
        <v>1818.6975657261</v>
      </c>
      <c r="R6209">
        <v>2083.8978284612099</v>
      </c>
      <c r="S6209">
        <v>2120.78479861299</v>
      </c>
      <c r="T6209">
        <v>2208.2824680941599</v>
      </c>
      <c r="U6209">
        <v>2305.4502747243801</v>
      </c>
      <c r="V6209">
        <v>2462.2479022470002</v>
      </c>
      <c r="W6209">
        <v>2643.84305197409</v>
      </c>
      <c r="X6209">
        <v>2870.96571987482</v>
      </c>
      <c r="Y6209">
        <v>3129.2168612762698</v>
      </c>
      <c r="Z6209">
        <v>3434.06457489483</v>
      </c>
      <c r="AA6209">
        <v>3794.8012178577501</v>
      </c>
      <c r="AB6209">
        <v>4270.1518970037296</v>
      </c>
      <c r="AC6209">
        <v>4552.9607866877795</v>
      </c>
      <c r="AD6209">
        <v>4859.8743314160001</v>
      </c>
    </row>
    <row r="6210" spans="2:30" ht="15" customHeight="1" x14ac:dyDescent="0.45">
      <c r="B6210" t="s">
        <v>419</v>
      </c>
      <c r="C6210" t="s">
        <v>192</v>
      </c>
      <c r="D6210" t="s">
        <v>3377</v>
      </c>
      <c r="E6210" t="s">
        <v>3378</v>
      </c>
      <c r="F6210" t="s">
        <v>8112</v>
      </c>
      <c r="G6210" t="s">
        <v>422</v>
      </c>
      <c r="H6210" t="s">
        <v>3373</v>
      </c>
      <c r="J6210">
        <v>1</v>
      </c>
      <c r="K6210">
        <v>30.025615860050902</v>
      </c>
      <c r="L6210">
        <v>0</v>
      </c>
      <c r="M6210">
        <v>3447.32448996524</v>
      </c>
      <c r="N6210">
        <v>164.15280510124799</v>
      </c>
      <c r="O6210">
        <v>109.661767514998</v>
      </c>
      <c r="P6210">
        <v>64.430790069071094</v>
      </c>
      <c r="Q6210">
        <v>81.601201346977504</v>
      </c>
      <c r="R6210">
        <v>93.500189086634904</v>
      </c>
      <c r="S6210">
        <v>95.155231208623505</v>
      </c>
      <c r="T6210">
        <v>99.081070820045298</v>
      </c>
      <c r="U6210">
        <v>103.44078950153499</v>
      </c>
      <c r="V6210">
        <v>110.475975018537</v>
      </c>
      <c r="W6210">
        <v>118.623774111565</v>
      </c>
      <c r="X6210">
        <v>128.814298860208</v>
      </c>
      <c r="Y6210">
        <v>140.40149388632199</v>
      </c>
      <c r="Z6210">
        <v>154.07938081373101</v>
      </c>
      <c r="AA6210">
        <v>170.26488850362401</v>
      </c>
      <c r="AB6210">
        <v>188.11160919406601</v>
      </c>
      <c r="AC6210">
        <v>208.28233937210601</v>
      </c>
      <c r="AD6210">
        <v>227.25340658098801</v>
      </c>
    </row>
    <row r="6211" spans="2:30" ht="15" customHeight="1" x14ac:dyDescent="0.45">
      <c r="B6211" t="s">
        <v>419</v>
      </c>
      <c r="C6211" t="s">
        <v>192</v>
      </c>
      <c r="D6211" t="s">
        <v>3380</v>
      </c>
      <c r="E6211" t="s">
        <v>3381</v>
      </c>
      <c r="F6211" t="s">
        <v>8113</v>
      </c>
      <c r="G6211" t="s">
        <v>422</v>
      </c>
      <c r="H6211" t="s">
        <v>3373</v>
      </c>
      <c r="J6211">
        <v>1</v>
      </c>
      <c r="K6211">
        <v>0</v>
      </c>
      <c r="L6211">
        <v>0</v>
      </c>
      <c r="M6211">
        <v>0</v>
      </c>
      <c r="N6211">
        <v>0</v>
      </c>
      <c r="O6211">
        <v>0</v>
      </c>
      <c r="P6211">
        <v>0</v>
      </c>
      <c r="Q6211">
        <v>0</v>
      </c>
      <c r="R6211">
        <v>0</v>
      </c>
      <c r="S6211">
        <v>0</v>
      </c>
      <c r="T6211">
        <v>0</v>
      </c>
      <c r="U6211">
        <v>0</v>
      </c>
      <c r="V6211">
        <v>0</v>
      </c>
      <c r="W6211">
        <v>0</v>
      </c>
      <c r="X6211">
        <v>0</v>
      </c>
      <c r="Y6211">
        <v>0</v>
      </c>
      <c r="Z6211">
        <v>0</v>
      </c>
      <c r="AA6211">
        <v>0</v>
      </c>
      <c r="AB6211">
        <v>0</v>
      </c>
      <c r="AC6211">
        <v>0</v>
      </c>
      <c r="AD6211">
        <v>0</v>
      </c>
    </row>
    <row r="6212" spans="2:30" ht="15" customHeight="1" x14ac:dyDescent="0.45">
      <c r="B6212" t="s">
        <v>419</v>
      </c>
      <c r="C6212" t="s">
        <v>192</v>
      </c>
      <c r="D6212" t="s">
        <v>3383</v>
      </c>
      <c r="E6212" t="s">
        <v>3384</v>
      </c>
      <c r="F6212" t="s">
        <v>8114</v>
      </c>
      <c r="G6212" t="s">
        <v>422</v>
      </c>
      <c r="H6212" t="s">
        <v>3373</v>
      </c>
      <c r="J6212">
        <v>1</v>
      </c>
      <c r="K6212">
        <v>599.35264415761799</v>
      </c>
      <c r="L6212">
        <v>0</v>
      </c>
      <c r="M6212">
        <v>1539.8049388511399</v>
      </c>
      <c r="N6212">
        <v>1739.0144101390099</v>
      </c>
      <c r="O6212">
        <v>1919.16587224813</v>
      </c>
      <c r="P6212">
        <v>1092.6166377648301</v>
      </c>
      <c r="Q6212">
        <v>1403.76415355773</v>
      </c>
      <c r="R6212">
        <v>1622.6889931977501</v>
      </c>
      <c r="S6212">
        <v>1663.05130272476</v>
      </c>
      <c r="T6212">
        <v>1721.88513608421</v>
      </c>
      <c r="U6212">
        <v>1792.8323271719701</v>
      </c>
      <c r="V6212">
        <v>1915.3900429042601</v>
      </c>
      <c r="W6212">
        <v>2061.59297185681</v>
      </c>
      <c r="X6212">
        <v>2248.5342097852799</v>
      </c>
      <c r="Y6212">
        <v>2459.5567263509101</v>
      </c>
      <c r="Z6212">
        <v>2715.8991627947198</v>
      </c>
      <c r="AA6212">
        <v>3021.9551336627501</v>
      </c>
      <c r="AB6212">
        <v>3234.59561775765</v>
      </c>
      <c r="AC6212">
        <v>3435.9677403537098</v>
      </c>
      <c r="AD6212">
        <v>3667.5851621086099</v>
      </c>
    </row>
    <row r="6213" spans="2:30" ht="15" customHeight="1" x14ac:dyDescent="0.45">
      <c r="B6213" t="s">
        <v>419</v>
      </c>
      <c r="C6213" t="s">
        <v>192</v>
      </c>
      <c r="D6213" t="s">
        <v>3386</v>
      </c>
      <c r="E6213" t="s">
        <v>3387</v>
      </c>
      <c r="F6213" t="s">
        <v>8115</v>
      </c>
      <c r="G6213" t="s">
        <v>422</v>
      </c>
      <c r="H6213" t="s">
        <v>3373</v>
      </c>
      <c r="J6213">
        <v>1</v>
      </c>
      <c r="K6213">
        <v>294.69856660367202</v>
      </c>
      <c r="L6213">
        <v>0</v>
      </c>
      <c r="M6213">
        <v>2566.3415647519</v>
      </c>
      <c r="N6213">
        <v>2898.3573502316799</v>
      </c>
      <c r="O6213">
        <v>1377.0619065393</v>
      </c>
      <c r="P6213">
        <v>876.72135226568696</v>
      </c>
      <c r="Q6213">
        <v>1254.14411547955</v>
      </c>
      <c r="R6213">
        <v>1621.21796972725</v>
      </c>
      <c r="S6213">
        <v>1853.0982152131201</v>
      </c>
      <c r="T6213">
        <v>1966.27003631193</v>
      </c>
      <c r="U6213">
        <v>2098.09356435379</v>
      </c>
      <c r="V6213">
        <v>2290.98605762531</v>
      </c>
      <c r="W6213">
        <v>2527.0529321122399</v>
      </c>
      <c r="X6213">
        <v>2824.6009855734201</v>
      </c>
      <c r="Y6213">
        <v>3163.1635253890199</v>
      </c>
      <c r="Z6213">
        <v>3579.51869496886</v>
      </c>
      <c r="AA6213">
        <v>4070.7932862149701</v>
      </c>
      <c r="AB6213">
        <v>4783.28413596268</v>
      </c>
      <c r="AC6213">
        <v>5726.61290058952</v>
      </c>
      <c r="AD6213">
        <v>6112.64193684768</v>
      </c>
    </row>
    <row r="6214" spans="2:30" ht="15" customHeight="1" x14ac:dyDescent="0.45">
      <c r="B6214" t="s">
        <v>419</v>
      </c>
      <c r="C6214" t="s">
        <v>192</v>
      </c>
      <c r="D6214" t="s">
        <v>3389</v>
      </c>
      <c r="E6214" t="s">
        <v>3390</v>
      </c>
      <c r="F6214" t="s">
        <v>8116</v>
      </c>
      <c r="G6214" t="s">
        <v>422</v>
      </c>
      <c r="H6214" t="s">
        <v>3373</v>
      </c>
      <c r="J6214">
        <v>1</v>
      </c>
      <c r="K6214">
        <v>90.057937790013497</v>
      </c>
      <c r="L6214">
        <v>0</v>
      </c>
      <c r="M6214">
        <v>2671.4616733757498</v>
      </c>
      <c r="N6214">
        <v>2909.0208218467101</v>
      </c>
      <c r="O6214">
        <v>274.87235124384699</v>
      </c>
      <c r="P6214">
        <v>159.73470341652799</v>
      </c>
      <c r="Q6214">
        <v>202.30302440213001</v>
      </c>
      <c r="R6214">
        <v>231.802604890178</v>
      </c>
      <c r="S6214">
        <v>235.90573108519001</v>
      </c>
      <c r="T6214">
        <v>245.638544004588</v>
      </c>
      <c r="U6214">
        <v>256.44701569678301</v>
      </c>
      <c r="V6214">
        <v>273.88841709561501</v>
      </c>
      <c r="W6214">
        <v>294.08817361306501</v>
      </c>
      <c r="X6214">
        <v>319.35218863815498</v>
      </c>
      <c r="Y6214">
        <v>348.07878284787301</v>
      </c>
      <c r="Z6214">
        <v>381.98855190971699</v>
      </c>
      <c r="AA6214">
        <v>422.11513219407198</v>
      </c>
      <c r="AB6214">
        <v>466.36013731335402</v>
      </c>
      <c r="AC6214">
        <v>834.39507283341698</v>
      </c>
      <c r="AD6214">
        <v>1164.4170107893999</v>
      </c>
    </row>
    <row r="6215" spans="2:30" ht="15" customHeight="1" x14ac:dyDescent="0.45">
      <c r="B6215" t="s">
        <v>419</v>
      </c>
      <c r="C6215" t="s">
        <v>192</v>
      </c>
      <c r="D6215" t="s">
        <v>3392</v>
      </c>
      <c r="E6215" t="s">
        <v>3393</v>
      </c>
      <c r="F6215" t="s">
        <v>8117</v>
      </c>
      <c r="G6215" t="s">
        <v>422</v>
      </c>
      <c r="H6215" t="s">
        <v>3373</v>
      </c>
      <c r="J6215">
        <v>1</v>
      </c>
      <c r="K6215">
        <v>0</v>
      </c>
      <c r="L6215">
        <v>0</v>
      </c>
      <c r="M6215">
        <v>0</v>
      </c>
      <c r="N6215">
        <v>0</v>
      </c>
      <c r="O6215">
        <v>0</v>
      </c>
      <c r="P6215">
        <v>0</v>
      </c>
      <c r="Q6215">
        <v>0</v>
      </c>
      <c r="R6215">
        <v>0</v>
      </c>
      <c r="S6215">
        <v>0</v>
      </c>
      <c r="T6215">
        <v>0</v>
      </c>
      <c r="U6215">
        <v>0</v>
      </c>
      <c r="V6215">
        <v>0</v>
      </c>
      <c r="W6215">
        <v>0</v>
      </c>
      <c r="X6215">
        <v>0</v>
      </c>
      <c r="Y6215">
        <v>0</v>
      </c>
      <c r="Z6215">
        <v>0</v>
      </c>
      <c r="AA6215">
        <v>0</v>
      </c>
      <c r="AB6215">
        <v>0</v>
      </c>
      <c r="AC6215">
        <v>0</v>
      </c>
      <c r="AD6215">
        <v>0</v>
      </c>
    </row>
    <row r="6216" spans="2:30" ht="15" customHeight="1" x14ac:dyDescent="0.45">
      <c r="B6216" t="s">
        <v>419</v>
      </c>
      <c r="C6216" t="s">
        <v>192</v>
      </c>
      <c r="D6216" t="s">
        <v>3395</v>
      </c>
      <c r="E6216" t="s">
        <v>3396</v>
      </c>
      <c r="F6216" t="s">
        <v>8118</v>
      </c>
      <c r="G6216" t="s">
        <v>422</v>
      </c>
      <c r="H6216" t="s">
        <v>3373</v>
      </c>
      <c r="J6216">
        <v>1</v>
      </c>
      <c r="K6216">
        <v>0</v>
      </c>
      <c r="L6216">
        <v>0</v>
      </c>
      <c r="M6216">
        <v>0</v>
      </c>
      <c r="N6216">
        <v>0</v>
      </c>
      <c r="O6216">
        <v>0</v>
      </c>
      <c r="P6216">
        <v>0</v>
      </c>
      <c r="Q6216">
        <v>0</v>
      </c>
      <c r="R6216">
        <v>0</v>
      </c>
      <c r="S6216">
        <v>0</v>
      </c>
      <c r="T6216">
        <v>0</v>
      </c>
      <c r="U6216">
        <v>0</v>
      </c>
      <c r="V6216">
        <v>0</v>
      </c>
      <c r="W6216">
        <v>0</v>
      </c>
      <c r="X6216">
        <v>0</v>
      </c>
      <c r="Y6216">
        <v>0</v>
      </c>
      <c r="Z6216">
        <v>0</v>
      </c>
      <c r="AA6216">
        <v>0</v>
      </c>
      <c r="AB6216">
        <v>0</v>
      </c>
      <c r="AC6216">
        <v>0</v>
      </c>
      <c r="AD6216">
        <v>0</v>
      </c>
    </row>
    <row r="6217" spans="2:30" ht="15" customHeight="1" x14ac:dyDescent="0.45">
      <c r="B6217" t="s">
        <v>419</v>
      </c>
      <c r="C6217" t="s">
        <v>192</v>
      </c>
      <c r="D6217" t="s">
        <v>3398</v>
      </c>
      <c r="E6217" t="s">
        <v>3399</v>
      </c>
      <c r="F6217" t="s">
        <v>8119</v>
      </c>
      <c r="G6217" t="s">
        <v>422</v>
      </c>
      <c r="H6217" t="s">
        <v>3373</v>
      </c>
      <c r="J6217">
        <v>2</v>
      </c>
      <c r="K6217">
        <v>0</v>
      </c>
      <c r="L6217">
        <v>0</v>
      </c>
      <c r="M6217">
        <v>0</v>
      </c>
      <c r="N6217">
        <v>0</v>
      </c>
      <c r="O6217">
        <v>0</v>
      </c>
      <c r="P6217">
        <v>0</v>
      </c>
      <c r="Q6217">
        <v>0</v>
      </c>
      <c r="R6217">
        <v>0</v>
      </c>
      <c r="S6217">
        <v>0</v>
      </c>
      <c r="T6217">
        <v>0</v>
      </c>
      <c r="U6217">
        <v>0</v>
      </c>
      <c r="V6217">
        <v>0</v>
      </c>
      <c r="W6217">
        <v>0</v>
      </c>
      <c r="X6217">
        <v>0</v>
      </c>
      <c r="Y6217">
        <v>0</v>
      </c>
      <c r="Z6217">
        <v>0</v>
      </c>
      <c r="AA6217">
        <v>0</v>
      </c>
      <c r="AB6217">
        <v>0</v>
      </c>
      <c r="AC6217">
        <v>0</v>
      </c>
      <c r="AD6217">
        <v>0</v>
      </c>
    </row>
    <row r="6218" spans="2:30" ht="15" customHeight="1" x14ac:dyDescent="0.45">
      <c r="B6218" t="s">
        <v>419</v>
      </c>
      <c r="C6218" t="s">
        <v>192</v>
      </c>
      <c r="D6218" t="s">
        <v>3401</v>
      </c>
      <c r="E6218" t="s">
        <v>3402</v>
      </c>
      <c r="F6218" t="s">
        <v>8120</v>
      </c>
      <c r="G6218" t="s">
        <v>422</v>
      </c>
      <c r="H6218" t="s">
        <v>3373</v>
      </c>
      <c r="J6218">
        <v>2</v>
      </c>
      <c r="K6218">
        <v>806.87211618252297</v>
      </c>
      <c r="L6218">
        <v>0</v>
      </c>
      <c r="M6218">
        <v>2040.37756914904</v>
      </c>
      <c r="N6218">
        <v>2304.3477166153002</v>
      </c>
      <c r="O6218">
        <v>2471.0934380243998</v>
      </c>
      <c r="P6218">
        <v>1436.00975380455</v>
      </c>
      <c r="Q6218">
        <v>1818.74896710286</v>
      </c>
      <c r="R6218">
        <v>2083.8235920429001</v>
      </c>
      <c r="S6218">
        <v>2120.7668743894601</v>
      </c>
      <c r="T6218">
        <v>2208.1748037449402</v>
      </c>
      <c r="U6218">
        <v>2305.43810499456</v>
      </c>
      <c r="V6218">
        <v>2462.3036003692</v>
      </c>
      <c r="W6218">
        <v>2643.99850805089</v>
      </c>
      <c r="X6218">
        <v>2871.2291112109701</v>
      </c>
      <c r="Y6218">
        <v>3129.6608749809202</v>
      </c>
      <c r="Z6218">
        <v>3434.6373533432202</v>
      </c>
      <c r="AA6218">
        <v>3795.5117321786602</v>
      </c>
      <c r="AB6218">
        <v>4271.1781918880097</v>
      </c>
      <c r="AC6218">
        <v>4553.2096796093201</v>
      </c>
      <c r="AD6218">
        <v>4860.1952975104696</v>
      </c>
    </row>
    <row r="6219" spans="2:30" ht="15" customHeight="1" x14ac:dyDescent="0.45">
      <c r="B6219" t="s">
        <v>419</v>
      </c>
      <c r="C6219" t="s">
        <v>192</v>
      </c>
      <c r="D6219" t="s">
        <v>3404</v>
      </c>
      <c r="E6219" t="s">
        <v>3405</v>
      </c>
      <c r="F6219" t="s">
        <v>8121</v>
      </c>
      <c r="G6219" t="s">
        <v>422</v>
      </c>
      <c r="H6219" t="s">
        <v>3373</v>
      </c>
      <c r="J6219">
        <v>2</v>
      </c>
      <c r="K6219">
        <v>30.025615860050902</v>
      </c>
      <c r="L6219">
        <v>0</v>
      </c>
      <c r="M6219">
        <v>3447.32448996524</v>
      </c>
      <c r="N6219">
        <v>164.15280510124799</v>
      </c>
      <c r="O6219">
        <v>109.661767514998</v>
      </c>
      <c r="P6219">
        <v>64.430790069071094</v>
      </c>
      <c r="Q6219">
        <v>81.6035076205292</v>
      </c>
      <c r="R6219">
        <v>93.4968582519584</v>
      </c>
      <c r="S6219">
        <v>95.154426985754995</v>
      </c>
      <c r="T6219">
        <v>99.076240143189594</v>
      </c>
      <c r="U6219">
        <v>103.440243470908</v>
      </c>
      <c r="V6219">
        <v>110.478474078177</v>
      </c>
      <c r="W6219">
        <v>118.630749104473</v>
      </c>
      <c r="X6219">
        <v>128.82611668515099</v>
      </c>
      <c r="Y6219">
        <v>140.42141586367401</v>
      </c>
      <c r="Z6219">
        <v>154.105080199035</v>
      </c>
      <c r="AA6219">
        <v>170.29676781289001</v>
      </c>
      <c r="AB6219">
        <v>188.14633874414599</v>
      </c>
      <c r="AC6219">
        <v>208.32010740725099</v>
      </c>
      <c r="AD6219">
        <v>227.29365654723699</v>
      </c>
    </row>
    <row r="6220" spans="2:30" ht="15" customHeight="1" x14ac:dyDescent="0.45">
      <c r="B6220" t="s">
        <v>419</v>
      </c>
      <c r="C6220" t="s">
        <v>192</v>
      </c>
      <c r="D6220" t="s">
        <v>3407</v>
      </c>
      <c r="E6220" t="s">
        <v>3408</v>
      </c>
      <c r="F6220" t="s">
        <v>8122</v>
      </c>
      <c r="G6220" t="s">
        <v>422</v>
      </c>
      <c r="H6220" t="s">
        <v>3373</v>
      </c>
      <c r="J6220">
        <v>2</v>
      </c>
      <c r="K6220">
        <v>0</v>
      </c>
      <c r="L6220">
        <v>0</v>
      </c>
      <c r="M6220">
        <v>0</v>
      </c>
      <c r="N6220">
        <v>0</v>
      </c>
      <c r="O6220">
        <v>0</v>
      </c>
      <c r="P6220">
        <v>0</v>
      </c>
      <c r="Q6220">
        <v>0</v>
      </c>
      <c r="R6220">
        <v>0</v>
      </c>
      <c r="S6220">
        <v>0</v>
      </c>
      <c r="T6220">
        <v>0</v>
      </c>
      <c r="U6220">
        <v>0</v>
      </c>
      <c r="V6220">
        <v>0</v>
      </c>
      <c r="W6220">
        <v>0</v>
      </c>
      <c r="X6220">
        <v>0</v>
      </c>
      <c r="Y6220">
        <v>0</v>
      </c>
      <c r="Z6220">
        <v>0</v>
      </c>
      <c r="AA6220">
        <v>0</v>
      </c>
      <c r="AB6220">
        <v>0</v>
      </c>
      <c r="AC6220">
        <v>0</v>
      </c>
      <c r="AD6220">
        <v>0</v>
      </c>
    </row>
    <row r="6221" spans="2:30" ht="15" customHeight="1" x14ac:dyDescent="0.45">
      <c r="B6221" t="s">
        <v>419</v>
      </c>
      <c r="C6221" t="s">
        <v>192</v>
      </c>
      <c r="D6221" t="s">
        <v>3410</v>
      </c>
      <c r="E6221" t="s">
        <v>3411</v>
      </c>
      <c r="F6221" t="s">
        <v>8123</v>
      </c>
      <c r="G6221" t="s">
        <v>422</v>
      </c>
      <c r="H6221" t="s">
        <v>3373</v>
      </c>
      <c r="J6221">
        <v>2</v>
      </c>
      <c r="K6221">
        <v>599.35264415761799</v>
      </c>
      <c r="L6221">
        <v>0</v>
      </c>
      <c r="M6221">
        <v>1539.8049388511399</v>
      </c>
      <c r="N6221">
        <v>1739.0144101390099</v>
      </c>
      <c r="O6221">
        <v>1919.16587224813</v>
      </c>
      <c r="P6221">
        <v>1092.6166377648301</v>
      </c>
      <c r="Q6221">
        <v>1403.8044186806101</v>
      </c>
      <c r="R6221">
        <v>1622.62911398234</v>
      </c>
      <c r="S6221">
        <v>1663.03760738709</v>
      </c>
      <c r="T6221">
        <v>1721.8005289883599</v>
      </c>
      <c r="U6221">
        <v>1792.8253616340301</v>
      </c>
      <c r="V6221">
        <v>1915.43675750084</v>
      </c>
      <c r="W6221">
        <v>2061.7179779082999</v>
      </c>
      <c r="X6221">
        <v>2248.7436006685298</v>
      </c>
      <c r="Y6221">
        <v>2459.9083244959702</v>
      </c>
      <c r="Z6221">
        <v>2716.3514927138899</v>
      </c>
      <c r="AA6221">
        <v>3022.51637915109</v>
      </c>
      <c r="AB6221">
        <v>3234.7332921151601</v>
      </c>
      <c r="AC6221">
        <v>3436.15557154517</v>
      </c>
      <c r="AD6221">
        <v>3667.8273845212302</v>
      </c>
    </row>
    <row r="6222" spans="2:30" ht="15" customHeight="1" x14ac:dyDescent="0.45">
      <c r="B6222" t="s">
        <v>419</v>
      </c>
      <c r="C6222" t="s">
        <v>192</v>
      </c>
      <c r="D6222" t="s">
        <v>3413</v>
      </c>
      <c r="E6222" t="s">
        <v>3414</v>
      </c>
      <c r="F6222" t="s">
        <v>8124</v>
      </c>
      <c r="G6222" t="s">
        <v>422</v>
      </c>
      <c r="H6222" t="s">
        <v>3373</v>
      </c>
      <c r="J6222">
        <v>2</v>
      </c>
      <c r="K6222">
        <v>294.69856660367202</v>
      </c>
      <c r="L6222">
        <v>0</v>
      </c>
      <c r="M6222">
        <v>2566.3415647519</v>
      </c>
      <c r="N6222">
        <v>2898.3573502316799</v>
      </c>
      <c r="O6222">
        <v>1377.0619065393</v>
      </c>
      <c r="P6222">
        <v>876.72135226568696</v>
      </c>
      <c r="Q6222">
        <v>1254.18008894902</v>
      </c>
      <c r="R6222">
        <v>1621.15814479441</v>
      </c>
      <c r="S6222">
        <v>1853.0829548265399</v>
      </c>
      <c r="T6222">
        <v>1966.1734210418799</v>
      </c>
      <c r="U6222">
        <v>2098.0854128105002</v>
      </c>
      <c r="V6222">
        <v>2291.04193266228</v>
      </c>
      <c r="W6222">
        <v>2527.2061616358401</v>
      </c>
      <c r="X6222">
        <v>2824.8640216849699</v>
      </c>
      <c r="Y6222">
        <v>3163.6157054164801</v>
      </c>
      <c r="Z6222">
        <v>3580.11485973968</v>
      </c>
      <c r="AA6222">
        <v>4071.54932469496</v>
      </c>
      <c r="AB6222">
        <v>4784.15222875978</v>
      </c>
      <c r="AC6222">
        <v>5726.9259525752796</v>
      </c>
      <c r="AD6222">
        <v>6113.0456408687196</v>
      </c>
    </row>
    <row r="6223" spans="2:30" ht="15" customHeight="1" x14ac:dyDescent="0.45">
      <c r="B6223" t="s">
        <v>419</v>
      </c>
      <c r="C6223" t="s">
        <v>192</v>
      </c>
      <c r="D6223" t="s">
        <v>3416</v>
      </c>
      <c r="E6223" t="s">
        <v>3417</v>
      </c>
      <c r="F6223" t="s">
        <v>8125</v>
      </c>
      <c r="G6223" t="s">
        <v>422</v>
      </c>
      <c r="H6223" t="s">
        <v>3373</v>
      </c>
      <c r="J6223">
        <v>2</v>
      </c>
      <c r="K6223">
        <v>90.057937790013497</v>
      </c>
      <c r="L6223">
        <v>0</v>
      </c>
      <c r="M6223">
        <v>2671.4616733757498</v>
      </c>
      <c r="N6223">
        <v>2909.0208218467101</v>
      </c>
      <c r="O6223">
        <v>274.87235124384699</v>
      </c>
      <c r="P6223">
        <v>159.73470341652799</v>
      </c>
      <c r="Q6223">
        <v>202.308742039946</v>
      </c>
      <c r="R6223">
        <v>231.79434719399501</v>
      </c>
      <c r="S6223">
        <v>235.903737282208</v>
      </c>
      <c r="T6223">
        <v>245.62656794882301</v>
      </c>
      <c r="U6223">
        <v>256.44566199554498</v>
      </c>
      <c r="V6223">
        <v>273.89461268238301</v>
      </c>
      <c r="W6223">
        <v>294.10546578692203</v>
      </c>
      <c r="X6223">
        <v>319.38148700249502</v>
      </c>
      <c r="Y6223">
        <v>348.12817276130301</v>
      </c>
      <c r="Z6223">
        <v>382.05226498362498</v>
      </c>
      <c r="AA6223">
        <v>422.19416633295799</v>
      </c>
      <c r="AB6223">
        <v>466.44623767586501</v>
      </c>
      <c r="AC6223">
        <v>835.89859010330304</v>
      </c>
      <c r="AD6223">
        <v>1165.8878459397299</v>
      </c>
    </row>
    <row r="6224" spans="2:30" ht="15" customHeight="1" x14ac:dyDescent="0.45">
      <c r="B6224" t="s">
        <v>419</v>
      </c>
      <c r="C6224" t="s">
        <v>192</v>
      </c>
      <c r="D6224" t="s">
        <v>3419</v>
      </c>
      <c r="E6224" t="s">
        <v>3420</v>
      </c>
      <c r="F6224" t="s">
        <v>8126</v>
      </c>
      <c r="G6224" t="s">
        <v>422</v>
      </c>
      <c r="H6224" t="s">
        <v>3373</v>
      </c>
      <c r="J6224">
        <v>2</v>
      </c>
      <c r="K6224">
        <v>0</v>
      </c>
      <c r="L6224">
        <v>0</v>
      </c>
      <c r="M6224">
        <v>0</v>
      </c>
      <c r="N6224">
        <v>0</v>
      </c>
      <c r="O6224">
        <v>0</v>
      </c>
      <c r="P6224">
        <v>0</v>
      </c>
      <c r="Q6224">
        <v>0</v>
      </c>
      <c r="R6224">
        <v>0</v>
      </c>
      <c r="S6224">
        <v>0</v>
      </c>
      <c r="T6224">
        <v>0</v>
      </c>
      <c r="U6224">
        <v>0</v>
      </c>
      <c r="V6224">
        <v>0</v>
      </c>
      <c r="W6224">
        <v>0</v>
      </c>
      <c r="X6224">
        <v>0</v>
      </c>
      <c r="Y6224">
        <v>0</v>
      </c>
      <c r="Z6224">
        <v>0</v>
      </c>
      <c r="AA6224">
        <v>0</v>
      </c>
      <c r="AB6224">
        <v>0</v>
      </c>
      <c r="AC6224">
        <v>0</v>
      </c>
      <c r="AD6224">
        <v>0</v>
      </c>
    </row>
    <row r="6225" spans="2:30" ht="15" customHeight="1" x14ac:dyDescent="0.45">
      <c r="B6225" t="s">
        <v>419</v>
      </c>
      <c r="C6225" t="s">
        <v>192</v>
      </c>
      <c r="D6225" t="s">
        <v>3422</v>
      </c>
      <c r="E6225" t="s">
        <v>3423</v>
      </c>
      <c r="F6225" t="s">
        <v>8127</v>
      </c>
      <c r="G6225" t="s">
        <v>422</v>
      </c>
      <c r="H6225" t="s">
        <v>3373</v>
      </c>
      <c r="J6225">
        <v>2</v>
      </c>
      <c r="K6225">
        <v>0</v>
      </c>
      <c r="L6225">
        <v>0</v>
      </c>
      <c r="M6225">
        <v>0</v>
      </c>
      <c r="N6225">
        <v>0</v>
      </c>
      <c r="O6225">
        <v>0</v>
      </c>
      <c r="P6225">
        <v>0</v>
      </c>
      <c r="Q6225">
        <v>0</v>
      </c>
      <c r="R6225">
        <v>0</v>
      </c>
      <c r="S6225">
        <v>0</v>
      </c>
      <c r="T6225">
        <v>0</v>
      </c>
      <c r="U6225">
        <v>0</v>
      </c>
      <c r="V6225">
        <v>0</v>
      </c>
      <c r="W6225">
        <v>0</v>
      </c>
      <c r="X6225">
        <v>0</v>
      </c>
      <c r="Y6225">
        <v>0</v>
      </c>
      <c r="Z6225">
        <v>0</v>
      </c>
      <c r="AA6225">
        <v>0</v>
      </c>
      <c r="AB6225">
        <v>0</v>
      </c>
      <c r="AC6225">
        <v>0</v>
      </c>
      <c r="AD6225">
        <v>0</v>
      </c>
    </row>
    <row r="6226" spans="2:30" ht="15" customHeight="1" x14ac:dyDescent="0.45">
      <c r="B6226" t="s">
        <v>419</v>
      </c>
      <c r="C6226" t="s">
        <v>192</v>
      </c>
      <c r="D6226" t="s">
        <v>3425</v>
      </c>
      <c r="E6226" t="s">
        <v>3426</v>
      </c>
      <c r="F6226" t="s">
        <v>8128</v>
      </c>
      <c r="G6226" t="s">
        <v>422</v>
      </c>
      <c r="K6226">
        <v>0</v>
      </c>
      <c r="L6226">
        <v>0</v>
      </c>
      <c r="M6226">
        <v>0</v>
      </c>
      <c r="N6226">
        <v>0</v>
      </c>
      <c r="O6226">
        <v>0</v>
      </c>
      <c r="P6226">
        <v>0</v>
      </c>
      <c r="Q6226">
        <v>0</v>
      </c>
      <c r="R6226">
        <v>0</v>
      </c>
      <c r="S6226">
        <v>0</v>
      </c>
      <c r="T6226">
        <v>0</v>
      </c>
      <c r="U6226">
        <v>0</v>
      </c>
      <c r="V6226">
        <v>0</v>
      </c>
      <c r="W6226">
        <v>0</v>
      </c>
      <c r="X6226">
        <v>0</v>
      </c>
      <c r="Y6226">
        <v>0</v>
      </c>
      <c r="Z6226">
        <v>0</v>
      </c>
      <c r="AA6226">
        <v>0</v>
      </c>
      <c r="AB6226">
        <v>0</v>
      </c>
      <c r="AC6226">
        <v>0</v>
      </c>
      <c r="AD6226">
        <v>0</v>
      </c>
    </row>
    <row r="6227" spans="2:30" ht="15" customHeight="1" x14ac:dyDescent="0.45">
      <c r="B6227" t="s">
        <v>419</v>
      </c>
      <c r="C6227" t="s">
        <v>192</v>
      </c>
      <c r="D6227" t="s">
        <v>3428</v>
      </c>
      <c r="E6227" t="s">
        <v>3429</v>
      </c>
      <c r="F6227" t="s">
        <v>8129</v>
      </c>
      <c r="G6227" t="s">
        <v>422</v>
      </c>
      <c r="K6227">
        <v>1.0523185795646699</v>
      </c>
      <c r="L6227">
        <v>0</v>
      </c>
      <c r="M6227">
        <v>2.6610502237963298</v>
      </c>
      <c r="N6227">
        <v>3.00531877027109</v>
      </c>
      <c r="O6227">
        <v>3.2227877064042301</v>
      </c>
      <c r="P6227">
        <v>1.8728367408631299</v>
      </c>
      <c r="Q6227">
        <v>2.3719362717321499</v>
      </c>
      <c r="R6227">
        <v>2.7178091283899701</v>
      </c>
      <c r="S6227">
        <v>2.7659169304270699</v>
      </c>
      <c r="T6227">
        <v>2.88003095347606</v>
      </c>
      <c r="U6227">
        <v>3.0067567210441601</v>
      </c>
      <c r="V6227">
        <v>3.2112514028710302</v>
      </c>
      <c r="W6227">
        <v>3.4480868891693501</v>
      </c>
      <c r="X6227">
        <v>3.7442991370321401</v>
      </c>
      <c r="Y6227">
        <v>4.0811089843922002</v>
      </c>
      <c r="Z6227">
        <v>4.4786898482549704</v>
      </c>
      <c r="AA6227">
        <v>4.94916077432398</v>
      </c>
      <c r="AB6227">
        <v>5.5691107533127804</v>
      </c>
      <c r="AC6227">
        <v>5.9379486931942704</v>
      </c>
      <c r="AD6227">
        <v>6.3382238036610898</v>
      </c>
    </row>
    <row r="6228" spans="2:30" ht="15" customHeight="1" x14ac:dyDescent="0.45">
      <c r="B6228" t="s">
        <v>419</v>
      </c>
      <c r="C6228" t="s">
        <v>192</v>
      </c>
      <c r="D6228" t="s">
        <v>3431</v>
      </c>
      <c r="E6228" t="s">
        <v>3432</v>
      </c>
      <c r="F6228" t="s">
        <v>8130</v>
      </c>
      <c r="G6228" t="s">
        <v>422</v>
      </c>
      <c r="K6228">
        <v>4.0395862328930499E-2</v>
      </c>
      <c r="L6228">
        <v>0</v>
      </c>
      <c r="M6228">
        <v>4.6379613377079396</v>
      </c>
      <c r="N6228">
        <v>0.22084789689860901</v>
      </c>
      <c r="O6228">
        <v>0.147536746088095</v>
      </c>
      <c r="P6228">
        <v>8.6683894761917499E-2</v>
      </c>
      <c r="Q6228">
        <v>0.10978462226560499</v>
      </c>
      <c r="R6228">
        <v>0.125793282098769</v>
      </c>
      <c r="S6228">
        <v>0.12801994262823399</v>
      </c>
      <c r="T6228">
        <v>0.13330168862830399</v>
      </c>
      <c r="U6228">
        <v>0.13916716684101399</v>
      </c>
      <c r="V6228">
        <v>0.14863216455922601</v>
      </c>
      <c r="W6228">
        <v>0.15959405030304599</v>
      </c>
      <c r="X6228">
        <v>0.17330417823928901</v>
      </c>
      <c r="Y6228">
        <v>0.188893358399158</v>
      </c>
      <c r="Z6228">
        <v>0.207295313577883</v>
      </c>
      <c r="AA6228">
        <v>0.22907097151649899</v>
      </c>
      <c r="AB6228">
        <v>0.25308159216102599</v>
      </c>
      <c r="AC6228">
        <v>0.28021888863294497</v>
      </c>
      <c r="AD6228">
        <v>0.30574218256885699</v>
      </c>
    </row>
    <row r="6229" spans="2:30" ht="15" customHeight="1" x14ac:dyDescent="0.45">
      <c r="B6229" t="s">
        <v>419</v>
      </c>
      <c r="C6229" t="s">
        <v>192</v>
      </c>
      <c r="D6229" t="s">
        <v>3434</v>
      </c>
      <c r="E6229" t="s">
        <v>3435</v>
      </c>
      <c r="F6229" t="s">
        <v>8131</v>
      </c>
      <c r="G6229" t="s">
        <v>422</v>
      </c>
      <c r="K6229">
        <v>0</v>
      </c>
      <c r="L6229">
        <v>0</v>
      </c>
      <c r="M6229">
        <v>0</v>
      </c>
      <c r="N6229">
        <v>0</v>
      </c>
      <c r="O6229">
        <v>0</v>
      </c>
      <c r="P6229">
        <v>0</v>
      </c>
      <c r="Q6229">
        <v>0</v>
      </c>
      <c r="R6229">
        <v>0</v>
      </c>
      <c r="S6229">
        <v>0</v>
      </c>
      <c r="T6229">
        <v>0</v>
      </c>
      <c r="U6229">
        <v>0</v>
      </c>
      <c r="V6229">
        <v>0</v>
      </c>
      <c r="W6229">
        <v>0</v>
      </c>
      <c r="X6229">
        <v>0</v>
      </c>
      <c r="Y6229">
        <v>0</v>
      </c>
      <c r="Z6229">
        <v>0</v>
      </c>
      <c r="AA6229">
        <v>0</v>
      </c>
      <c r="AB6229">
        <v>0</v>
      </c>
      <c r="AC6229">
        <v>0</v>
      </c>
      <c r="AD6229">
        <v>0</v>
      </c>
    </row>
    <row r="6230" spans="2:30" ht="15" customHeight="1" x14ac:dyDescent="0.45">
      <c r="B6230" t="s">
        <v>419</v>
      </c>
      <c r="C6230" t="s">
        <v>192</v>
      </c>
      <c r="D6230" t="s">
        <v>3437</v>
      </c>
      <c r="E6230" t="s">
        <v>3438</v>
      </c>
      <c r="F6230" t="s">
        <v>8132</v>
      </c>
      <c r="G6230" t="s">
        <v>422</v>
      </c>
      <c r="K6230">
        <v>0.77915843740490298</v>
      </c>
      <c r="L6230">
        <v>0</v>
      </c>
      <c r="M6230">
        <v>2.0017464205064801</v>
      </c>
      <c r="N6230">
        <v>2.2607187331807101</v>
      </c>
      <c r="O6230">
        <v>2.49491563392256</v>
      </c>
      <c r="P6230">
        <v>1.42040162909428</v>
      </c>
      <c r="Q6230">
        <v>1.82489339962505</v>
      </c>
      <c r="R6230">
        <v>2.1094956911570799</v>
      </c>
      <c r="S6230">
        <v>2.16196669354219</v>
      </c>
      <c r="T6230">
        <v>2.2384506769094799</v>
      </c>
      <c r="U6230">
        <v>2.3306820253235601</v>
      </c>
      <c r="V6230">
        <v>2.49000705577554</v>
      </c>
      <c r="W6230">
        <v>2.6800708634138601</v>
      </c>
      <c r="X6230">
        <v>2.9230944727208601</v>
      </c>
      <c r="Y6230">
        <v>3.1974237442561901</v>
      </c>
      <c r="Z6230">
        <v>3.5306689116331298</v>
      </c>
      <c r="AA6230">
        <v>3.9285416737615799</v>
      </c>
      <c r="AB6230">
        <v>4.2049743030849402</v>
      </c>
      <c r="AC6230">
        <v>4.4667580624598298</v>
      </c>
      <c r="AD6230">
        <v>4.7678607107411901</v>
      </c>
    </row>
    <row r="6231" spans="2:30" ht="15" customHeight="1" x14ac:dyDescent="0.45">
      <c r="B6231" t="s">
        <v>419</v>
      </c>
      <c r="C6231" t="s">
        <v>192</v>
      </c>
      <c r="D6231" t="s">
        <v>3440</v>
      </c>
      <c r="E6231" t="s">
        <v>3441</v>
      </c>
      <c r="F6231" t="s">
        <v>8133</v>
      </c>
      <c r="G6231" t="s">
        <v>422</v>
      </c>
      <c r="K6231">
        <v>0.36032292751067702</v>
      </c>
      <c r="L6231">
        <v>0</v>
      </c>
      <c r="M6231">
        <v>3.1378222034155501</v>
      </c>
      <c r="N6231">
        <v>3.5437722600533301</v>
      </c>
      <c r="O6231">
        <v>1.68371018307319</v>
      </c>
      <c r="P6231">
        <v>1.07195229315227</v>
      </c>
      <c r="Q6231">
        <v>1.53342068954688</v>
      </c>
      <c r="R6231">
        <v>1.9822356508800201</v>
      </c>
      <c r="S6231">
        <v>2.2657516850714301</v>
      </c>
      <c r="T6231">
        <v>2.4041249468079799</v>
      </c>
      <c r="U6231">
        <v>2.5653033335447901</v>
      </c>
      <c r="V6231">
        <v>2.8011497058954902</v>
      </c>
      <c r="W6231">
        <v>3.08978466019378</v>
      </c>
      <c r="X6231">
        <v>3.4535916068438701</v>
      </c>
      <c r="Y6231">
        <v>3.8675462687132298</v>
      </c>
      <c r="Z6231">
        <v>4.3766166565206097</v>
      </c>
      <c r="AA6231">
        <v>4.9772897475691797</v>
      </c>
      <c r="AB6231">
        <v>5.8484401972112599</v>
      </c>
      <c r="AC6231">
        <v>7.0018322411314999</v>
      </c>
      <c r="AD6231">
        <v>7.47382338127073</v>
      </c>
    </row>
    <row r="6232" spans="2:30" ht="15" customHeight="1" x14ac:dyDescent="0.45">
      <c r="B6232" t="s">
        <v>419</v>
      </c>
      <c r="C6232" t="s">
        <v>192</v>
      </c>
      <c r="D6232" t="s">
        <v>3443</v>
      </c>
      <c r="E6232" t="s">
        <v>3444</v>
      </c>
      <c r="F6232" t="s">
        <v>8134</v>
      </c>
      <c r="G6232" t="s">
        <v>422</v>
      </c>
      <c r="K6232">
        <v>0.29719119470704503</v>
      </c>
      <c r="L6232">
        <v>0</v>
      </c>
      <c r="M6232">
        <v>8.8158235221399899</v>
      </c>
      <c r="N6232">
        <v>9.5997687120941393</v>
      </c>
      <c r="O6232">
        <v>0.90707875910469304</v>
      </c>
      <c r="P6232">
        <v>0.52712452127454201</v>
      </c>
      <c r="Q6232">
        <v>0.66759998052702896</v>
      </c>
      <c r="R6232">
        <v>0.76494859613758603</v>
      </c>
      <c r="S6232">
        <v>0.77848891258112596</v>
      </c>
      <c r="T6232">
        <v>0.81060719521514102</v>
      </c>
      <c r="U6232">
        <v>0.84627515179938495</v>
      </c>
      <c r="V6232">
        <v>0.90383177641552803</v>
      </c>
      <c r="W6232">
        <v>0.97049097292311504</v>
      </c>
      <c r="X6232">
        <v>1.05386222250591</v>
      </c>
      <c r="Y6232">
        <v>1.14865998339798</v>
      </c>
      <c r="Z6232">
        <v>1.26056222130207</v>
      </c>
      <c r="AA6232">
        <v>1.39297993624044</v>
      </c>
      <c r="AB6232">
        <v>1.5389884531340701</v>
      </c>
      <c r="AC6232">
        <v>2.75350374035028</v>
      </c>
      <c r="AD6232">
        <v>3.8425761356050101</v>
      </c>
    </row>
    <row r="6233" spans="2:30" ht="15" customHeight="1" x14ac:dyDescent="0.45">
      <c r="B6233" t="s">
        <v>419</v>
      </c>
      <c r="C6233" t="s">
        <v>192</v>
      </c>
      <c r="D6233" t="s">
        <v>3446</v>
      </c>
      <c r="E6233" t="s">
        <v>3447</v>
      </c>
      <c r="F6233" t="s">
        <v>8135</v>
      </c>
      <c r="G6233" t="s">
        <v>422</v>
      </c>
      <c r="K6233">
        <v>0</v>
      </c>
      <c r="L6233">
        <v>0</v>
      </c>
      <c r="M6233">
        <v>0</v>
      </c>
      <c r="N6233">
        <v>0</v>
      </c>
      <c r="O6233">
        <v>0</v>
      </c>
      <c r="P6233">
        <v>0</v>
      </c>
      <c r="Q6233">
        <v>0</v>
      </c>
      <c r="R6233">
        <v>0</v>
      </c>
      <c r="S6233">
        <v>0</v>
      </c>
      <c r="T6233">
        <v>0</v>
      </c>
      <c r="U6233">
        <v>0</v>
      </c>
      <c r="V6233">
        <v>0</v>
      </c>
      <c r="W6233">
        <v>0</v>
      </c>
      <c r="X6233">
        <v>0</v>
      </c>
      <c r="Y6233">
        <v>0</v>
      </c>
      <c r="Z6233">
        <v>0</v>
      </c>
      <c r="AA6233">
        <v>0</v>
      </c>
      <c r="AB6233">
        <v>0</v>
      </c>
      <c r="AC6233">
        <v>0</v>
      </c>
      <c r="AD6233">
        <v>0</v>
      </c>
    </row>
    <row r="6234" spans="2:30" ht="15" customHeight="1" x14ac:dyDescent="0.45">
      <c r="B6234" t="s">
        <v>419</v>
      </c>
      <c r="C6234" t="s">
        <v>192</v>
      </c>
      <c r="D6234" t="s">
        <v>3449</v>
      </c>
      <c r="E6234" t="s">
        <v>3450</v>
      </c>
      <c r="F6234" t="s">
        <v>8136</v>
      </c>
      <c r="G6234" t="s">
        <v>422</v>
      </c>
      <c r="K6234">
        <v>0</v>
      </c>
      <c r="L6234">
        <v>0</v>
      </c>
      <c r="M6234">
        <v>0</v>
      </c>
      <c r="N6234">
        <v>0</v>
      </c>
      <c r="O6234">
        <v>0</v>
      </c>
      <c r="P6234">
        <v>0</v>
      </c>
      <c r="Q6234">
        <v>0</v>
      </c>
      <c r="R6234">
        <v>0</v>
      </c>
      <c r="S6234">
        <v>0</v>
      </c>
      <c r="T6234">
        <v>0</v>
      </c>
      <c r="U6234">
        <v>0</v>
      </c>
      <c r="V6234">
        <v>0</v>
      </c>
      <c r="W6234">
        <v>0</v>
      </c>
      <c r="X6234">
        <v>0</v>
      </c>
      <c r="Y6234">
        <v>0</v>
      </c>
      <c r="Z6234">
        <v>0</v>
      </c>
      <c r="AA6234">
        <v>0</v>
      </c>
      <c r="AB6234">
        <v>0</v>
      </c>
      <c r="AC6234">
        <v>0</v>
      </c>
      <c r="AD6234">
        <v>0</v>
      </c>
    </row>
    <row r="6235" spans="2:30" ht="15" customHeight="1" x14ac:dyDescent="0.45">
      <c r="B6235" t="s">
        <v>419</v>
      </c>
      <c r="C6235" t="s">
        <v>192</v>
      </c>
      <c r="D6235" t="s">
        <v>3452</v>
      </c>
      <c r="E6235" t="s">
        <v>3453</v>
      </c>
      <c r="F6235" t="s">
        <v>8137</v>
      </c>
      <c r="G6235" t="s">
        <v>422</v>
      </c>
      <c r="K6235">
        <v>0</v>
      </c>
      <c r="L6235">
        <v>0</v>
      </c>
      <c r="M6235">
        <v>0</v>
      </c>
      <c r="N6235">
        <v>0</v>
      </c>
      <c r="O6235">
        <v>0</v>
      </c>
      <c r="P6235">
        <v>0</v>
      </c>
      <c r="Q6235">
        <v>0</v>
      </c>
      <c r="R6235">
        <v>0</v>
      </c>
      <c r="S6235">
        <v>0</v>
      </c>
      <c r="T6235">
        <v>0</v>
      </c>
      <c r="U6235">
        <v>0</v>
      </c>
      <c r="V6235">
        <v>0</v>
      </c>
      <c r="W6235">
        <v>0</v>
      </c>
      <c r="X6235">
        <v>0</v>
      </c>
      <c r="Y6235">
        <v>0</v>
      </c>
      <c r="Z6235">
        <v>0</v>
      </c>
      <c r="AA6235">
        <v>0</v>
      </c>
      <c r="AB6235">
        <v>0</v>
      </c>
      <c r="AC6235">
        <v>0</v>
      </c>
      <c r="AD6235">
        <v>0</v>
      </c>
    </row>
    <row r="6236" spans="2:30" ht="15" customHeight="1" x14ac:dyDescent="0.45">
      <c r="B6236" t="s">
        <v>419</v>
      </c>
      <c r="C6236" t="s">
        <v>192</v>
      </c>
      <c r="D6236" t="s">
        <v>3455</v>
      </c>
      <c r="E6236" t="s">
        <v>3456</v>
      </c>
      <c r="F6236" t="s">
        <v>8138</v>
      </c>
      <c r="G6236" t="s">
        <v>422</v>
      </c>
      <c r="K6236">
        <v>1.0523185795646699</v>
      </c>
      <c r="L6236">
        <v>0</v>
      </c>
      <c r="M6236">
        <v>2.6610502237963298</v>
      </c>
      <c r="N6236">
        <v>3.00531877027109</v>
      </c>
      <c r="O6236">
        <v>3.2227877064042301</v>
      </c>
      <c r="P6236">
        <v>1.8728367408631299</v>
      </c>
      <c r="Q6236">
        <v>2.3720033091507098</v>
      </c>
      <c r="R6236">
        <v>2.7177123096243898</v>
      </c>
      <c r="S6236">
        <v>2.7658935537443599</v>
      </c>
      <c r="T6236">
        <v>2.8798905381701299</v>
      </c>
      <c r="U6236">
        <v>3.00674084934339</v>
      </c>
      <c r="V6236">
        <v>3.21132404408351</v>
      </c>
      <c r="W6236">
        <v>3.4482896342074301</v>
      </c>
      <c r="X6236">
        <v>3.7446426506957899</v>
      </c>
      <c r="Y6236">
        <v>4.0816880648457401</v>
      </c>
      <c r="Z6236">
        <v>4.4794368630434498</v>
      </c>
      <c r="AA6236">
        <v>4.95008742354874</v>
      </c>
      <c r="AB6236">
        <v>5.5704492419693903</v>
      </c>
      <c r="AC6236">
        <v>5.9382732980980801</v>
      </c>
      <c r="AD6236">
        <v>6.3386424060366604</v>
      </c>
    </row>
    <row r="6237" spans="2:30" ht="15" customHeight="1" x14ac:dyDescent="0.45">
      <c r="B6237" t="s">
        <v>419</v>
      </c>
      <c r="C6237" t="s">
        <v>192</v>
      </c>
      <c r="D6237" t="s">
        <v>3458</v>
      </c>
      <c r="E6237" t="s">
        <v>3459</v>
      </c>
      <c r="F6237" t="s">
        <v>8139</v>
      </c>
      <c r="G6237" t="s">
        <v>422</v>
      </c>
      <c r="K6237">
        <v>4.0395862328930499E-2</v>
      </c>
      <c r="L6237">
        <v>0</v>
      </c>
      <c r="M6237">
        <v>4.6379613377079396</v>
      </c>
      <c r="N6237">
        <v>0.22084789689860901</v>
      </c>
      <c r="O6237">
        <v>0.147536746088095</v>
      </c>
      <c r="P6237">
        <v>8.6683894761917499E-2</v>
      </c>
      <c r="Q6237">
        <v>0.109787725079859</v>
      </c>
      <c r="R6237">
        <v>0.12578880086049399</v>
      </c>
      <c r="S6237">
        <v>0.128018860642891</v>
      </c>
      <c r="T6237">
        <v>0.133295189532394</v>
      </c>
      <c r="U6237">
        <v>0.13916643222234201</v>
      </c>
      <c r="V6237">
        <v>0.148635526744023</v>
      </c>
      <c r="W6237">
        <v>0.159603434318834</v>
      </c>
      <c r="X6237">
        <v>0.17332007770431901</v>
      </c>
      <c r="Y6237">
        <v>0.18892016102855899</v>
      </c>
      <c r="Z6237">
        <v>0.20732988901625299</v>
      </c>
      <c r="AA6237">
        <v>0.22911386130081801</v>
      </c>
      <c r="AB6237">
        <v>0.25312831660226098</v>
      </c>
      <c r="AC6237">
        <v>0.28026970099114101</v>
      </c>
      <c r="AD6237">
        <v>0.30579633406746198</v>
      </c>
    </row>
    <row r="6238" spans="2:30" ht="15" customHeight="1" x14ac:dyDescent="0.45">
      <c r="B6238" t="s">
        <v>419</v>
      </c>
      <c r="C6238" t="s">
        <v>192</v>
      </c>
      <c r="D6238" t="s">
        <v>3461</v>
      </c>
      <c r="E6238" t="s">
        <v>3462</v>
      </c>
      <c r="F6238" t="s">
        <v>8140</v>
      </c>
      <c r="G6238" t="s">
        <v>422</v>
      </c>
      <c r="K6238">
        <v>0</v>
      </c>
      <c r="L6238">
        <v>0</v>
      </c>
      <c r="M6238">
        <v>0</v>
      </c>
      <c r="N6238">
        <v>0</v>
      </c>
      <c r="O6238">
        <v>0</v>
      </c>
      <c r="P6238">
        <v>0</v>
      </c>
      <c r="Q6238">
        <v>0</v>
      </c>
      <c r="R6238">
        <v>0</v>
      </c>
      <c r="S6238">
        <v>0</v>
      </c>
      <c r="T6238">
        <v>0</v>
      </c>
      <c r="U6238">
        <v>0</v>
      </c>
      <c r="V6238">
        <v>0</v>
      </c>
      <c r="W6238">
        <v>0</v>
      </c>
      <c r="X6238">
        <v>0</v>
      </c>
      <c r="Y6238">
        <v>0</v>
      </c>
      <c r="Z6238">
        <v>0</v>
      </c>
      <c r="AA6238">
        <v>0</v>
      </c>
      <c r="AB6238">
        <v>0</v>
      </c>
      <c r="AC6238">
        <v>0</v>
      </c>
      <c r="AD6238">
        <v>0</v>
      </c>
    </row>
    <row r="6239" spans="2:30" ht="15" customHeight="1" x14ac:dyDescent="0.45">
      <c r="B6239" t="s">
        <v>419</v>
      </c>
      <c r="C6239" t="s">
        <v>192</v>
      </c>
      <c r="D6239" t="s">
        <v>3464</v>
      </c>
      <c r="E6239" t="s">
        <v>3465</v>
      </c>
      <c r="F6239" t="s">
        <v>8141</v>
      </c>
      <c r="G6239" t="s">
        <v>422</v>
      </c>
      <c r="K6239">
        <v>0.77915843740490298</v>
      </c>
      <c r="L6239">
        <v>0</v>
      </c>
      <c r="M6239">
        <v>2.0017464205064801</v>
      </c>
      <c r="N6239">
        <v>2.2607187331807101</v>
      </c>
      <c r="O6239">
        <v>2.49491563392256</v>
      </c>
      <c r="P6239">
        <v>1.42040162909428</v>
      </c>
      <c r="Q6239">
        <v>1.8249457442848001</v>
      </c>
      <c r="R6239">
        <v>2.1094178481770398</v>
      </c>
      <c r="S6239">
        <v>2.1619488896032202</v>
      </c>
      <c r="T6239">
        <v>2.2383406876848699</v>
      </c>
      <c r="U6239">
        <v>2.3306729701242301</v>
      </c>
      <c r="V6239">
        <v>2.4900677847510999</v>
      </c>
      <c r="W6239">
        <v>2.68023337128079</v>
      </c>
      <c r="X6239">
        <v>2.9233666808690901</v>
      </c>
      <c r="Y6239">
        <v>3.1978808218447701</v>
      </c>
      <c r="Z6239">
        <v>3.5312569405280598</v>
      </c>
      <c r="AA6239">
        <v>3.9292712928964102</v>
      </c>
      <c r="AB6239">
        <v>4.2051532797497098</v>
      </c>
      <c r="AC6239">
        <v>4.4670022430087197</v>
      </c>
      <c r="AD6239">
        <v>4.7681755998776003</v>
      </c>
    </row>
    <row r="6240" spans="2:30" ht="15" customHeight="1" x14ac:dyDescent="0.45">
      <c r="B6240" t="s">
        <v>419</v>
      </c>
      <c r="C6240" t="s">
        <v>192</v>
      </c>
      <c r="D6240" t="s">
        <v>3467</v>
      </c>
      <c r="E6240" t="s">
        <v>3468</v>
      </c>
      <c r="F6240" t="s">
        <v>8142</v>
      </c>
      <c r="G6240" t="s">
        <v>422</v>
      </c>
      <c r="K6240">
        <v>0.36032292751067702</v>
      </c>
      <c r="L6240">
        <v>0</v>
      </c>
      <c r="M6240">
        <v>3.1378222034155501</v>
      </c>
      <c r="N6240">
        <v>3.5437722600533301</v>
      </c>
      <c r="O6240">
        <v>1.68371018307319</v>
      </c>
      <c r="P6240">
        <v>1.07195229315227</v>
      </c>
      <c r="Q6240">
        <v>1.5334646736964499</v>
      </c>
      <c r="R6240">
        <v>1.9821625039516599</v>
      </c>
      <c r="S6240">
        <v>2.2657330264561799</v>
      </c>
      <c r="T6240">
        <v>2.4040068169597499</v>
      </c>
      <c r="U6240">
        <v>2.56529336679138</v>
      </c>
      <c r="V6240">
        <v>2.8012180233533099</v>
      </c>
      <c r="W6240">
        <v>3.0899720113273998</v>
      </c>
      <c r="X6240">
        <v>3.4539132166258399</v>
      </c>
      <c r="Y6240">
        <v>3.86809914154574</v>
      </c>
      <c r="Z6240">
        <v>4.3773455770511003</v>
      </c>
      <c r="AA6240">
        <v>4.9782141429660003</v>
      </c>
      <c r="AB6240">
        <v>5.8495015995166897</v>
      </c>
      <c r="AC6240">
        <v>7.0022150044725997</v>
      </c>
      <c r="AD6240">
        <v>7.4743169833142904</v>
      </c>
    </row>
    <row r="6241" spans="2:30" ht="15" customHeight="1" x14ac:dyDescent="0.45">
      <c r="B6241" t="s">
        <v>419</v>
      </c>
      <c r="C6241" t="s">
        <v>192</v>
      </c>
      <c r="D6241" t="s">
        <v>3470</v>
      </c>
      <c r="E6241" t="s">
        <v>3471</v>
      </c>
      <c r="F6241" t="s">
        <v>8143</v>
      </c>
      <c r="G6241" t="s">
        <v>422</v>
      </c>
      <c r="K6241">
        <v>0.29719119470704503</v>
      </c>
      <c r="L6241">
        <v>0</v>
      </c>
      <c r="M6241">
        <v>8.8158235221399899</v>
      </c>
      <c r="N6241">
        <v>9.5997687120941393</v>
      </c>
      <c r="O6241">
        <v>0.90707875910469304</v>
      </c>
      <c r="P6241">
        <v>0.52712452127454201</v>
      </c>
      <c r="Q6241">
        <v>0.66761884873182098</v>
      </c>
      <c r="R6241">
        <v>0.764921345740185</v>
      </c>
      <c r="S6241">
        <v>0.778482333031285</v>
      </c>
      <c r="T6241">
        <v>0.81056767423111697</v>
      </c>
      <c r="U6241">
        <v>0.84627068458529797</v>
      </c>
      <c r="V6241">
        <v>0.90385222185186398</v>
      </c>
      <c r="W6241">
        <v>0.97054803709684101</v>
      </c>
      <c r="X6241">
        <v>1.05395890710823</v>
      </c>
      <c r="Y6241">
        <v>1.1488229701123001</v>
      </c>
      <c r="Z6241">
        <v>1.2607724744459601</v>
      </c>
      <c r="AA6241">
        <v>1.3932407488987599</v>
      </c>
      <c r="AB6241">
        <v>1.5392725843303601</v>
      </c>
      <c r="AC6241">
        <v>2.7584653473409002</v>
      </c>
      <c r="AD6241">
        <v>3.8474298916011</v>
      </c>
    </row>
    <row r="6242" spans="2:30" ht="15" customHeight="1" x14ac:dyDescent="0.45">
      <c r="B6242" t="s">
        <v>419</v>
      </c>
      <c r="C6242" t="s">
        <v>192</v>
      </c>
      <c r="D6242" t="s">
        <v>3473</v>
      </c>
      <c r="E6242" t="s">
        <v>3474</v>
      </c>
      <c r="F6242" t="s">
        <v>8144</v>
      </c>
      <c r="G6242" t="s">
        <v>422</v>
      </c>
      <c r="K6242">
        <v>0</v>
      </c>
      <c r="L6242">
        <v>0</v>
      </c>
      <c r="M6242">
        <v>0</v>
      </c>
      <c r="N6242">
        <v>0</v>
      </c>
      <c r="O6242">
        <v>0</v>
      </c>
      <c r="P6242">
        <v>0</v>
      </c>
      <c r="Q6242">
        <v>0</v>
      </c>
      <c r="R6242">
        <v>0</v>
      </c>
      <c r="S6242">
        <v>0</v>
      </c>
      <c r="T6242">
        <v>0</v>
      </c>
      <c r="U6242">
        <v>0</v>
      </c>
      <c r="V6242">
        <v>0</v>
      </c>
      <c r="W6242">
        <v>0</v>
      </c>
      <c r="X6242">
        <v>0</v>
      </c>
      <c r="Y6242">
        <v>0</v>
      </c>
      <c r="Z6242">
        <v>0</v>
      </c>
      <c r="AA6242">
        <v>0</v>
      </c>
      <c r="AB6242">
        <v>0</v>
      </c>
      <c r="AC6242">
        <v>0</v>
      </c>
      <c r="AD6242">
        <v>0</v>
      </c>
    </row>
    <row r="6243" spans="2:30" ht="15" customHeight="1" x14ac:dyDescent="0.45">
      <c r="B6243" t="s">
        <v>419</v>
      </c>
      <c r="C6243" t="s">
        <v>192</v>
      </c>
      <c r="D6243" t="s">
        <v>3476</v>
      </c>
      <c r="E6243" t="s">
        <v>3477</v>
      </c>
      <c r="F6243" t="s">
        <v>8145</v>
      </c>
      <c r="G6243" t="s">
        <v>422</v>
      </c>
      <c r="K6243">
        <v>0</v>
      </c>
      <c r="L6243">
        <v>0</v>
      </c>
      <c r="M6243">
        <v>0</v>
      </c>
      <c r="N6243">
        <v>0</v>
      </c>
      <c r="O6243">
        <v>0</v>
      </c>
      <c r="P6243">
        <v>0</v>
      </c>
      <c r="Q6243">
        <v>0</v>
      </c>
      <c r="R6243">
        <v>0</v>
      </c>
      <c r="S6243">
        <v>0</v>
      </c>
      <c r="T6243">
        <v>0</v>
      </c>
      <c r="U6243">
        <v>0</v>
      </c>
      <c r="V6243">
        <v>0</v>
      </c>
      <c r="W6243">
        <v>0</v>
      </c>
      <c r="X6243">
        <v>0</v>
      </c>
      <c r="Y6243">
        <v>0</v>
      </c>
      <c r="Z6243">
        <v>0</v>
      </c>
      <c r="AA6243">
        <v>0</v>
      </c>
      <c r="AB6243">
        <v>0</v>
      </c>
      <c r="AC6243">
        <v>0</v>
      </c>
      <c r="AD6243">
        <v>0</v>
      </c>
    </row>
    <row r="6244" spans="2:30" ht="15" customHeight="1" x14ac:dyDescent="0.45">
      <c r="B6244" t="s">
        <v>419</v>
      </c>
      <c r="C6244" t="s">
        <v>192</v>
      </c>
      <c r="D6244" t="s">
        <v>3479</v>
      </c>
      <c r="E6244" t="s">
        <v>3480</v>
      </c>
      <c r="F6244" t="s">
        <v>8146</v>
      </c>
      <c r="G6244" t="s">
        <v>422</v>
      </c>
      <c r="H6244" t="s">
        <v>3480</v>
      </c>
      <c r="I6244" t="s">
        <v>731</v>
      </c>
      <c r="K6244">
        <v>1.1368175895069701</v>
      </c>
      <c r="L6244">
        <v>1.0917610197470999</v>
      </c>
      <c r="M6244">
        <v>1.06045521776989</v>
      </c>
      <c r="N6244">
        <v>1.03227909878657</v>
      </c>
      <c r="O6244">
        <v>1</v>
      </c>
      <c r="P6244">
        <v>0.97903567880143105</v>
      </c>
      <c r="Q6244">
        <v>0.95811374720502096</v>
      </c>
      <c r="R6244">
        <v>0.93759960694773203</v>
      </c>
      <c r="S6244">
        <v>0.91750779927332604</v>
      </c>
      <c r="T6244">
        <v>0.897896011223145</v>
      </c>
      <c r="U6244">
        <v>0.897896011223145</v>
      </c>
      <c r="V6244">
        <v>0.897896011223145</v>
      </c>
      <c r="W6244">
        <v>0.897896011223145</v>
      </c>
      <c r="X6244">
        <v>0.897896011223145</v>
      </c>
      <c r="Y6244">
        <v>0.897896011223145</v>
      </c>
      <c r="Z6244">
        <v>0.897896011223145</v>
      </c>
      <c r="AA6244">
        <v>0.897896011223145</v>
      </c>
      <c r="AB6244">
        <v>0.897896011223145</v>
      </c>
      <c r="AC6244">
        <v>0.897896011223145</v>
      </c>
      <c r="AD6244">
        <v>0.897896011223145</v>
      </c>
    </row>
    <row r="6245" spans="2:30" ht="15" customHeight="1" x14ac:dyDescent="0.45">
      <c r="B6245" t="s">
        <v>419</v>
      </c>
      <c r="C6245" t="s">
        <v>192</v>
      </c>
      <c r="D6245" t="s">
        <v>3482</v>
      </c>
      <c r="E6245" t="s">
        <v>1046</v>
      </c>
      <c r="F6245" t="s">
        <v>8147</v>
      </c>
      <c r="G6245" t="s">
        <v>422</v>
      </c>
      <c r="H6245" t="s">
        <v>1046</v>
      </c>
      <c r="I6245" t="s">
        <v>424</v>
      </c>
      <c r="K6245">
        <v>0.14000000000000001</v>
      </c>
      <c r="L6245">
        <v>0.14000000000000001</v>
      </c>
      <c r="M6245">
        <v>0.14000000000000001</v>
      </c>
      <c r="N6245">
        <v>0.14000000000000001</v>
      </c>
      <c r="O6245">
        <v>0.14000000000000001</v>
      </c>
      <c r="P6245">
        <v>0.14000000000000001</v>
      </c>
      <c r="Q6245">
        <v>0.14000000000000001</v>
      </c>
      <c r="R6245">
        <v>0.14000000000000001</v>
      </c>
      <c r="S6245">
        <v>0.14000000000000001</v>
      </c>
      <c r="T6245">
        <v>0.14000000000000001</v>
      </c>
      <c r="U6245">
        <v>0.14000000000000001</v>
      </c>
      <c r="V6245">
        <v>0.14000000000000001</v>
      </c>
      <c r="W6245">
        <v>0.14000000000000001</v>
      </c>
      <c r="X6245">
        <v>0.14000000000000001</v>
      </c>
      <c r="Y6245">
        <v>0.14000000000000001</v>
      </c>
      <c r="Z6245">
        <v>0.14000000000000001</v>
      </c>
      <c r="AA6245">
        <v>0.14000000000000001</v>
      </c>
      <c r="AB6245">
        <v>0.14000000000000001</v>
      </c>
      <c r="AC6245">
        <v>0.14000000000000001</v>
      </c>
      <c r="AD6245">
        <v>0.14000000000000001</v>
      </c>
    </row>
    <row r="6246" spans="2:30" ht="15" customHeight="1" x14ac:dyDescent="0.45">
      <c r="B6246" t="s">
        <v>419</v>
      </c>
      <c r="C6246" t="s">
        <v>192</v>
      </c>
      <c r="D6246" t="s">
        <v>3484</v>
      </c>
      <c r="E6246" t="s">
        <v>3485</v>
      </c>
      <c r="F6246" t="s">
        <v>8148</v>
      </c>
      <c r="G6246" t="s">
        <v>422</v>
      </c>
      <c r="H6246" t="s">
        <v>3485</v>
      </c>
      <c r="I6246" t="s">
        <v>3487</v>
      </c>
      <c r="K6246">
        <v>111.757162305289</v>
      </c>
      <c r="L6246">
        <v>89.403538478705599</v>
      </c>
      <c r="M6246">
        <v>84.9491617352665</v>
      </c>
      <c r="N6246">
        <v>72.686827484089406</v>
      </c>
      <c r="O6246">
        <v>76.093255999999997</v>
      </c>
      <c r="P6246">
        <v>70.958268078865302</v>
      </c>
      <c r="Q6246">
        <v>69.545549719803304</v>
      </c>
      <c r="R6246">
        <v>68.833425107272703</v>
      </c>
      <c r="S6246">
        <v>68.210667701936799</v>
      </c>
      <c r="T6246">
        <v>67.534099175383204</v>
      </c>
      <c r="U6246">
        <v>67.534099175383204</v>
      </c>
      <c r="V6246">
        <v>67.534099175383204</v>
      </c>
      <c r="W6246">
        <v>67.534099175383204</v>
      </c>
      <c r="X6246">
        <v>67.534099175383204</v>
      </c>
      <c r="Y6246">
        <v>67.534099175383204</v>
      </c>
      <c r="Z6246">
        <v>67.534099175383204</v>
      </c>
      <c r="AA6246">
        <v>67.534099175383204</v>
      </c>
      <c r="AB6246">
        <v>67.534099175383204</v>
      </c>
      <c r="AC6246">
        <v>67.534099175383204</v>
      </c>
      <c r="AD6246">
        <v>67.534099175383204</v>
      </c>
    </row>
    <row r="6247" spans="2:30" ht="15" customHeight="1" x14ac:dyDescent="0.45">
      <c r="B6247" t="s">
        <v>419</v>
      </c>
      <c r="C6247" t="s">
        <v>192</v>
      </c>
      <c r="D6247" t="s">
        <v>3488</v>
      </c>
      <c r="E6247" t="s">
        <v>3489</v>
      </c>
      <c r="F6247" t="s">
        <v>8149</v>
      </c>
      <c r="G6247" t="s">
        <v>422</v>
      </c>
      <c r="H6247" t="s">
        <v>3489</v>
      </c>
      <c r="I6247" t="s">
        <v>3491</v>
      </c>
      <c r="K6247">
        <v>409.80694455873999</v>
      </c>
      <c r="L6247">
        <v>195.641240035789</v>
      </c>
      <c r="M6247">
        <v>147.93633497530001</v>
      </c>
      <c r="N6247">
        <v>119.548289760846</v>
      </c>
      <c r="O6247">
        <v>120.300743</v>
      </c>
      <c r="P6247">
        <v>122.5500312362</v>
      </c>
      <c r="Q6247">
        <v>121.483503284368</v>
      </c>
      <c r="R6247">
        <v>120.33977976315199</v>
      </c>
      <c r="S6247">
        <v>119.115698337468</v>
      </c>
      <c r="T6247">
        <v>117.93440993934099</v>
      </c>
      <c r="U6247">
        <v>117.93440993934099</v>
      </c>
      <c r="V6247">
        <v>117.93440993934099</v>
      </c>
      <c r="W6247">
        <v>117.93440993934099</v>
      </c>
      <c r="X6247">
        <v>117.93440993934099</v>
      </c>
      <c r="Y6247">
        <v>117.93440993934099</v>
      </c>
      <c r="Z6247">
        <v>117.93440993934099</v>
      </c>
      <c r="AA6247">
        <v>117.93440993934099</v>
      </c>
      <c r="AB6247">
        <v>117.93440993934099</v>
      </c>
      <c r="AC6247">
        <v>117.93440993934099</v>
      </c>
      <c r="AD6247">
        <v>117.93440993934099</v>
      </c>
    </row>
    <row r="6248" spans="2:30" ht="15" customHeight="1" x14ac:dyDescent="0.45">
      <c r="B6248" t="s">
        <v>419</v>
      </c>
      <c r="C6248" t="s">
        <v>192</v>
      </c>
      <c r="D6248" t="s">
        <v>3492</v>
      </c>
      <c r="E6248" t="s">
        <v>3493</v>
      </c>
      <c r="F6248" t="s">
        <v>8150</v>
      </c>
      <c r="G6248" t="s">
        <v>422</v>
      </c>
      <c r="H6248" t="s">
        <v>3493</v>
      </c>
      <c r="I6248" t="s">
        <v>3495</v>
      </c>
      <c r="K6248">
        <v>26.693896382197401</v>
      </c>
      <c r="L6248">
        <v>10.67041859575</v>
      </c>
      <c r="M6248">
        <v>8.9942369846005299</v>
      </c>
      <c r="N6248">
        <v>9.6066996433622407</v>
      </c>
      <c r="O6248">
        <v>9.96456083333333</v>
      </c>
      <c r="P6248">
        <v>9.0393681253503306</v>
      </c>
      <c r="Q6248">
        <v>7.9510314623354699</v>
      </c>
      <c r="R6248">
        <v>7.5633519113370697</v>
      </c>
      <c r="S6248">
        <v>7.4533706916082298</v>
      </c>
      <c r="T6248">
        <v>7.3910456015428201</v>
      </c>
      <c r="U6248">
        <v>7.3910456015428201</v>
      </c>
      <c r="V6248">
        <v>7.3910456015428201</v>
      </c>
      <c r="W6248">
        <v>7.3910456015428201</v>
      </c>
      <c r="X6248">
        <v>7.3910456015428201</v>
      </c>
      <c r="Y6248">
        <v>7.3910456015428201</v>
      </c>
      <c r="Z6248">
        <v>7.3910456015428201</v>
      </c>
      <c r="AA6248">
        <v>7.3910456015428201</v>
      </c>
      <c r="AB6248">
        <v>7.3910456015428201</v>
      </c>
      <c r="AC6248">
        <v>7.3910456015428201</v>
      </c>
      <c r="AD6248">
        <v>7.3910456015428201</v>
      </c>
    </row>
    <row r="6249" spans="2:30" ht="15" customHeight="1" x14ac:dyDescent="0.45">
      <c r="B6249" t="s">
        <v>419</v>
      </c>
      <c r="C6249" t="s">
        <v>192</v>
      </c>
      <c r="D6249" t="s">
        <v>3484</v>
      </c>
      <c r="E6249" t="s">
        <v>3496</v>
      </c>
      <c r="F6249" t="s">
        <v>8151</v>
      </c>
      <c r="G6249" t="s">
        <v>422</v>
      </c>
      <c r="H6249" t="s">
        <v>3496</v>
      </c>
      <c r="I6249" t="s">
        <v>3487</v>
      </c>
      <c r="K6249">
        <v>18.260974232890302</v>
      </c>
      <c r="L6249">
        <v>14.608421320049899</v>
      </c>
      <c r="M6249">
        <v>13.880581982886699</v>
      </c>
      <c r="N6249">
        <v>11.876932595439399</v>
      </c>
      <c r="O6249">
        <v>12.433538562091501</v>
      </c>
      <c r="P6249">
        <v>11.5944882481806</v>
      </c>
      <c r="Q6249">
        <v>11.363651915000499</v>
      </c>
      <c r="R6249">
        <v>11.2472916841949</v>
      </c>
      <c r="S6249">
        <v>11.145533938225</v>
      </c>
      <c r="T6249">
        <v>11.0349835253894</v>
      </c>
      <c r="U6249">
        <v>11.0349835253894</v>
      </c>
      <c r="V6249">
        <v>11.0349835253894</v>
      </c>
      <c r="W6249">
        <v>11.0349835253894</v>
      </c>
      <c r="X6249">
        <v>11.0349835253894</v>
      </c>
      <c r="Y6249">
        <v>11.0349835253894</v>
      </c>
      <c r="Z6249">
        <v>11.0349835253894</v>
      </c>
      <c r="AA6249">
        <v>11.0349835253894</v>
      </c>
      <c r="AB6249">
        <v>11.0349835253894</v>
      </c>
      <c r="AC6249">
        <v>11.0349835253894</v>
      </c>
      <c r="AD6249">
        <v>11.0349835253894</v>
      </c>
    </row>
    <row r="6250" spans="2:30" ht="15" customHeight="1" x14ac:dyDescent="0.45">
      <c r="B6250" t="s">
        <v>419</v>
      </c>
      <c r="C6250" t="s">
        <v>192</v>
      </c>
      <c r="D6250" t="s">
        <v>3488</v>
      </c>
      <c r="E6250" t="s">
        <v>3498</v>
      </c>
      <c r="F6250" t="s">
        <v>8152</v>
      </c>
      <c r="G6250" t="s">
        <v>422</v>
      </c>
      <c r="H6250" t="s">
        <v>3498</v>
      </c>
      <c r="I6250" t="s">
        <v>3491</v>
      </c>
      <c r="K6250">
        <v>16.300992225884698</v>
      </c>
      <c r="L6250">
        <v>7.7820700093790203</v>
      </c>
      <c r="M6250">
        <v>5.8845001979037601</v>
      </c>
      <c r="N6250">
        <v>4.7553018997950103</v>
      </c>
      <c r="O6250">
        <v>4.7852324184566397</v>
      </c>
      <c r="P6250">
        <v>4.8747029131344499</v>
      </c>
      <c r="Q6250">
        <v>4.8322793669199804</v>
      </c>
      <c r="R6250">
        <v>4.7867851934427801</v>
      </c>
      <c r="S6250">
        <v>4.7380946037178999</v>
      </c>
      <c r="T6250">
        <v>4.6911062028377302</v>
      </c>
      <c r="U6250">
        <v>4.6911062028377302</v>
      </c>
      <c r="V6250">
        <v>4.6911062028377302</v>
      </c>
      <c r="W6250">
        <v>4.6911062028377302</v>
      </c>
      <c r="X6250">
        <v>4.6911062028377302</v>
      </c>
      <c r="Y6250">
        <v>4.6911062028377302</v>
      </c>
      <c r="Z6250">
        <v>4.6911062028377302</v>
      </c>
      <c r="AA6250">
        <v>4.6911062028377302</v>
      </c>
      <c r="AB6250">
        <v>4.6911062028377302</v>
      </c>
      <c r="AC6250">
        <v>4.6911062028377302</v>
      </c>
      <c r="AD6250">
        <v>4.6911062028377302</v>
      </c>
    </row>
    <row r="6251" spans="2:30" ht="15" customHeight="1" x14ac:dyDescent="0.45">
      <c r="B6251" t="s">
        <v>419</v>
      </c>
      <c r="C6251" t="s">
        <v>192</v>
      </c>
      <c r="D6251" t="s">
        <v>3492</v>
      </c>
      <c r="E6251" t="s">
        <v>3500</v>
      </c>
      <c r="F6251" t="s">
        <v>8153</v>
      </c>
      <c r="G6251" t="s">
        <v>422</v>
      </c>
      <c r="H6251" t="s">
        <v>3500</v>
      </c>
      <c r="I6251" t="s">
        <v>3495</v>
      </c>
      <c r="K6251">
        <v>25.300928464647701</v>
      </c>
      <c r="L6251">
        <v>10.1136040131993</v>
      </c>
      <c r="M6251">
        <v>8.5248906073237194</v>
      </c>
      <c r="N6251">
        <v>9.1053931197607003</v>
      </c>
      <c r="O6251">
        <v>9.4445800349302207</v>
      </c>
      <c r="P6251">
        <v>8.5676666692102899</v>
      </c>
      <c r="Q6251">
        <v>7.5361226914357804</v>
      </c>
      <c r="R6251">
        <v>7.1686734271328403</v>
      </c>
      <c r="S6251">
        <v>7.0644313587224099</v>
      </c>
      <c r="T6251">
        <v>7.00535857958518</v>
      </c>
      <c r="U6251">
        <v>7.00535857958518</v>
      </c>
      <c r="V6251">
        <v>7.00535857958518</v>
      </c>
      <c r="W6251">
        <v>7.00535857958518</v>
      </c>
      <c r="X6251">
        <v>7.00535857958518</v>
      </c>
      <c r="Y6251">
        <v>7.00535857958518</v>
      </c>
      <c r="Z6251">
        <v>7.00535857958518</v>
      </c>
      <c r="AA6251">
        <v>7.00535857958518</v>
      </c>
      <c r="AB6251">
        <v>7.00535857958518</v>
      </c>
      <c r="AC6251">
        <v>7.00535857958518</v>
      </c>
      <c r="AD6251">
        <v>7.00535857958518</v>
      </c>
    </row>
    <row r="6252" spans="2:30" ht="15" customHeight="1" x14ac:dyDescent="0.45">
      <c r="B6252" t="s">
        <v>419</v>
      </c>
      <c r="C6252" t="s">
        <v>192</v>
      </c>
      <c r="D6252" t="s">
        <v>3502</v>
      </c>
      <c r="E6252" t="s">
        <v>3503</v>
      </c>
      <c r="F6252" t="s">
        <v>8154</v>
      </c>
      <c r="G6252" t="s">
        <v>422</v>
      </c>
      <c r="H6252" t="s">
        <v>3503</v>
      </c>
      <c r="I6252" t="s">
        <v>3505</v>
      </c>
      <c r="K6252">
        <v>0.66649403623702197</v>
      </c>
      <c r="L6252">
        <v>0.52974010355228496</v>
      </c>
      <c r="M6252">
        <v>0.50260694136295203</v>
      </c>
      <c r="N6252">
        <v>0.44257796119644699</v>
      </c>
      <c r="O6252">
        <v>0.46331913590053098</v>
      </c>
      <c r="P6252">
        <v>0.43205305147276302</v>
      </c>
      <c r="Q6252">
        <v>0.42345124516562599</v>
      </c>
      <c r="R6252">
        <v>0.419115237252767</v>
      </c>
      <c r="S6252">
        <v>0.41532337134922498</v>
      </c>
      <c r="T6252">
        <v>0.411203858509608</v>
      </c>
      <c r="U6252">
        <v>0.411203858509608</v>
      </c>
      <c r="V6252">
        <v>0.411203858509608</v>
      </c>
      <c r="W6252">
        <v>0.411203858509608</v>
      </c>
      <c r="X6252">
        <v>0.411203858509608</v>
      </c>
      <c r="Y6252">
        <v>0.411203858509608</v>
      </c>
      <c r="Z6252">
        <v>0.411203858509608</v>
      </c>
      <c r="AA6252">
        <v>0.411203858509608</v>
      </c>
      <c r="AB6252">
        <v>0.411203858509608</v>
      </c>
      <c r="AC6252">
        <v>0.411203858509608</v>
      </c>
      <c r="AD6252">
        <v>0.411203858509608</v>
      </c>
    </row>
    <row r="6253" spans="2:30" ht="15" customHeight="1" x14ac:dyDescent="0.45">
      <c r="B6253" t="s">
        <v>419</v>
      </c>
      <c r="C6253" t="s">
        <v>192</v>
      </c>
      <c r="D6253" t="s">
        <v>3506</v>
      </c>
      <c r="E6253" t="s">
        <v>3507</v>
      </c>
      <c r="F6253" t="s">
        <v>8155</v>
      </c>
      <c r="G6253" t="s">
        <v>422</v>
      </c>
      <c r="H6253" t="s">
        <v>3507</v>
      </c>
      <c r="I6253" t="s">
        <v>3505</v>
      </c>
      <c r="K6253">
        <v>0.691866268019935</v>
      </c>
      <c r="L6253">
        <v>0.54990635855423198</v>
      </c>
      <c r="M6253">
        <v>0.521740285577042</v>
      </c>
      <c r="N6253">
        <v>0.45942610987139099</v>
      </c>
      <c r="O6253">
        <v>0.48095686387165798</v>
      </c>
      <c r="P6253">
        <v>0.44850053572389398</v>
      </c>
      <c r="Q6253">
        <v>0.439571274088562</v>
      </c>
      <c r="R6253">
        <v>0.435070202136422</v>
      </c>
      <c r="S6253">
        <v>0.43113398670330699</v>
      </c>
      <c r="T6253">
        <v>0.42685765140329701</v>
      </c>
      <c r="U6253">
        <v>0.42685765140329701</v>
      </c>
      <c r="V6253">
        <v>0.42685765140329701</v>
      </c>
      <c r="W6253">
        <v>0.42685765140329701</v>
      </c>
      <c r="X6253">
        <v>0.42685765140329701</v>
      </c>
      <c r="Y6253">
        <v>0.42685765140329701</v>
      </c>
      <c r="Z6253">
        <v>0.42685765140329701</v>
      </c>
      <c r="AA6253">
        <v>0.42685765140329701</v>
      </c>
      <c r="AB6253">
        <v>0.42685765140329701</v>
      </c>
      <c r="AC6253">
        <v>0.42685765140329701</v>
      </c>
      <c r="AD6253">
        <v>0.42685765140329701</v>
      </c>
    </row>
    <row r="6254" spans="2:30" ht="15" customHeight="1" x14ac:dyDescent="0.45">
      <c r="B6254" t="s">
        <v>419</v>
      </c>
      <c r="C6254" t="s">
        <v>192</v>
      </c>
      <c r="D6254" t="s">
        <v>3509</v>
      </c>
      <c r="E6254" t="s">
        <v>3510</v>
      </c>
      <c r="F6254" t="s">
        <v>8156</v>
      </c>
      <c r="G6254" t="s">
        <v>422</v>
      </c>
      <c r="H6254" t="s">
        <v>3510</v>
      </c>
      <c r="I6254" t="s">
        <v>3505</v>
      </c>
      <c r="K6254">
        <v>0.691866268019935</v>
      </c>
      <c r="L6254">
        <v>0.54990635855423198</v>
      </c>
      <c r="M6254">
        <v>0.521740285577042</v>
      </c>
      <c r="N6254">
        <v>0.45942610987139099</v>
      </c>
      <c r="O6254">
        <v>0.48095686387165798</v>
      </c>
      <c r="P6254">
        <v>0.44850053572389398</v>
      </c>
      <c r="Q6254">
        <v>0.439571274088562</v>
      </c>
      <c r="R6254">
        <v>0.435070202136422</v>
      </c>
      <c r="S6254">
        <v>0.43113398670330699</v>
      </c>
      <c r="T6254">
        <v>0.42685765140329701</v>
      </c>
      <c r="U6254">
        <v>0.42685765140329701</v>
      </c>
      <c r="V6254">
        <v>0.42685765140329701</v>
      </c>
      <c r="W6254">
        <v>0.42685765140329701</v>
      </c>
      <c r="X6254">
        <v>0.42685765140329701</v>
      </c>
      <c r="Y6254">
        <v>0.42685765140329701</v>
      </c>
      <c r="Z6254">
        <v>0.42685765140329701</v>
      </c>
      <c r="AA6254">
        <v>0.42685765140329701</v>
      </c>
      <c r="AB6254">
        <v>0.42685765140329701</v>
      </c>
      <c r="AC6254">
        <v>0.42685765140329701</v>
      </c>
      <c r="AD6254">
        <v>0.42685765140329701</v>
      </c>
    </row>
    <row r="6255" spans="2:30" ht="15" customHeight="1" x14ac:dyDescent="0.45">
      <c r="B6255" t="s">
        <v>419</v>
      </c>
      <c r="C6255" t="s">
        <v>192</v>
      </c>
      <c r="D6255" t="s">
        <v>3512</v>
      </c>
      <c r="E6255" t="s">
        <v>3513</v>
      </c>
      <c r="F6255" t="s">
        <v>8157</v>
      </c>
      <c r="G6255" t="s">
        <v>422</v>
      </c>
      <c r="H6255" t="s">
        <v>3513</v>
      </c>
      <c r="I6255" t="s">
        <v>3505</v>
      </c>
      <c r="K6255">
        <v>0.55763179275081698</v>
      </c>
      <c r="L6255">
        <v>0.44321465395800203</v>
      </c>
      <c r="M6255">
        <v>0.42051330473054199</v>
      </c>
      <c r="N6255">
        <v>0.37028919767589602</v>
      </c>
      <c r="O6255">
        <v>0.38764259891455799</v>
      </c>
      <c r="P6255">
        <v>0.36148338103139199</v>
      </c>
      <c r="Q6255">
        <v>0.354286556437093</v>
      </c>
      <c r="R6255">
        <v>0.35065877323969102</v>
      </c>
      <c r="S6255">
        <v>0.34748625425722501</v>
      </c>
      <c r="T6255">
        <v>0.34403960476732698</v>
      </c>
      <c r="U6255">
        <v>0.34403960476732698</v>
      </c>
      <c r="V6255">
        <v>0.34403960476732698</v>
      </c>
      <c r="W6255">
        <v>0.34403960476732698</v>
      </c>
      <c r="X6255">
        <v>0.34403960476732698</v>
      </c>
      <c r="Y6255">
        <v>0.34403960476732698</v>
      </c>
      <c r="Z6255">
        <v>0.34403960476732698</v>
      </c>
      <c r="AA6255">
        <v>0.34403960476732698</v>
      </c>
      <c r="AB6255">
        <v>0.34403960476732698</v>
      </c>
      <c r="AC6255">
        <v>0.34403960476732698</v>
      </c>
      <c r="AD6255">
        <v>0.34403960476732698</v>
      </c>
    </row>
    <row r="6256" spans="2:30" ht="15" customHeight="1" x14ac:dyDescent="0.45">
      <c r="B6256" t="s">
        <v>419</v>
      </c>
      <c r="C6256" t="s">
        <v>192</v>
      </c>
      <c r="D6256" t="s">
        <v>3515</v>
      </c>
      <c r="E6256" t="s">
        <v>3516</v>
      </c>
      <c r="F6256" t="s">
        <v>8158</v>
      </c>
      <c r="G6256" t="s">
        <v>422</v>
      </c>
      <c r="L6256">
        <v>0</v>
      </c>
      <c r="M6256">
        <v>0</v>
      </c>
      <c r="N6256">
        <v>0</v>
      </c>
      <c r="O6256">
        <v>0</v>
      </c>
      <c r="P6256">
        <v>0</v>
      </c>
      <c r="Q6256">
        <v>0</v>
      </c>
      <c r="R6256">
        <v>0</v>
      </c>
      <c r="S6256">
        <v>0</v>
      </c>
      <c r="T6256">
        <v>0</v>
      </c>
      <c r="U6256">
        <v>0</v>
      </c>
      <c r="V6256">
        <v>0</v>
      </c>
      <c r="W6256">
        <v>0</v>
      </c>
      <c r="X6256">
        <v>0</v>
      </c>
      <c r="Y6256">
        <v>0</v>
      </c>
      <c r="Z6256">
        <v>0</v>
      </c>
      <c r="AA6256">
        <v>0</v>
      </c>
      <c r="AB6256">
        <v>0</v>
      </c>
      <c r="AC6256">
        <v>0</v>
      </c>
      <c r="AD6256">
        <v>0</v>
      </c>
    </row>
    <row r="6257" spans="2:30" ht="15" customHeight="1" x14ac:dyDescent="0.45">
      <c r="B6257" t="s">
        <v>419</v>
      </c>
      <c r="C6257" t="s">
        <v>192</v>
      </c>
      <c r="D6257" t="s">
        <v>3518</v>
      </c>
      <c r="E6257" t="s">
        <v>3519</v>
      </c>
      <c r="F6257" t="s">
        <v>8159</v>
      </c>
      <c r="G6257" t="s">
        <v>422</v>
      </c>
      <c r="L6257">
        <v>0</v>
      </c>
      <c r="M6257">
        <v>0</v>
      </c>
      <c r="N6257">
        <v>0</v>
      </c>
      <c r="O6257">
        <v>0</v>
      </c>
      <c r="P6257">
        <v>0</v>
      </c>
      <c r="Q6257">
        <v>0</v>
      </c>
      <c r="R6257">
        <v>0</v>
      </c>
      <c r="S6257">
        <v>0</v>
      </c>
      <c r="T6257">
        <v>0</v>
      </c>
      <c r="U6257">
        <v>0</v>
      </c>
      <c r="V6257">
        <v>0</v>
      </c>
      <c r="W6257">
        <v>0</v>
      </c>
      <c r="X6257">
        <v>0</v>
      </c>
      <c r="Y6257">
        <v>0</v>
      </c>
      <c r="Z6257">
        <v>0</v>
      </c>
      <c r="AA6257">
        <v>0</v>
      </c>
      <c r="AB6257">
        <v>0</v>
      </c>
      <c r="AC6257">
        <v>0</v>
      </c>
      <c r="AD6257">
        <v>0</v>
      </c>
    </row>
    <row r="6258" spans="2:30" ht="15" customHeight="1" x14ac:dyDescent="0.45">
      <c r="B6258" t="s">
        <v>419</v>
      </c>
      <c r="C6258" t="s">
        <v>192</v>
      </c>
      <c r="D6258" t="s">
        <v>3521</v>
      </c>
      <c r="E6258" t="s">
        <v>3522</v>
      </c>
      <c r="F6258" t="s">
        <v>8160</v>
      </c>
      <c r="G6258" t="s">
        <v>422</v>
      </c>
      <c r="H6258" t="s">
        <v>3524</v>
      </c>
      <c r="J6258">
        <v>1</v>
      </c>
      <c r="K6258">
        <v>0</v>
      </c>
      <c r="L6258">
        <v>0</v>
      </c>
      <c r="M6258">
        <v>0</v>
      </c>
      <c r="N6258">
        <v>0</v>
      </c>
      <c r="O6258">
        <v>0</v>
      </c>
      <c r="P6258">
        <v>0</v>
      </c>
      <c r="Q6258">
        <v>0</v>
      </c>
      <c r="R6258">
        <v>0</v>
      </c>
      <c r="S6258">
        <v>0</v>
      </c>
      <c r="T6258">
        <v>0</v>
      </c>
      <c r="U6258">
        <v>0</v>
      </c>
      <c r="V6258">
        <v>0</v>
      </c>
      <c r="W6258">
        <v>0</v>
      </c>
      <c r="X6258">
        <v>0</v>
      </c>
      <c r="Y6258">
        <v>0</v>
      </c>
      <c r="Z6258">
        <v>0</v>
      </c>
      <c r="AA6258">
        <v>0</v>
      </c>
      <c r="AB6258">
        <v>0</v>
      </c>
      <c r="AC6258">
        <v>0</v>
      </c>
      <c r="AD6258">
        <v>0</v>
      </c>
    </row>
    <row r="6259" spans="2:30" ht="15" customHeight="1" x14ac:dyDescent="0.45">
      <c r="B6259" t="s">
        <v>419</v>
      </c>
      <c r="C6259" t="s">
        <v>192</v>
      </c>
      <c r="D6259" t="s">
        <v>3525</v>
      </c>
      <c r="E6259" t="s">
        <v>3526</v>
      </c>
      <c r="F6259" t="s">
        <v>8161</v>
      </c>
      <c r="G6259" t="s">
        <v>422</v>
      </c>
      <c r="H6259" t="s">
        <v>3524</v>
      </c>
      <c r="J6259">
        <v>1</v>
      </c>
      <c r="K6259">
        <v>0</v>
      </c>
      <c r="L6259">
        <v>0</v>
      </c>
      <c r="M6259">
        <v>0</v>
      </c>
      <c r="N6259">
        <v>0</v>
      </c>
      <c r="O6259">
        <v>0</v>
      </c>
      <c r="P6259">
        <v>0</v>
      </c>
      <c r="Q6259">
        <v>0</v>
      </c>
      <c r="R6259">
        <v>0</v>
      </c>
      <c r="S6259">
        <v>0</v>
      </c>
      <c r="T6259">
        <v>0</v>
      </c>
      <c r="U6259">
        <v>0</v>
      </c>
      <c r="V6259">
        <v>0</v>
      </c>
      <c r="W6259">
        <v>0</v>
      </c>
      <c r="X6259">
        <v>0</v>
      </c>
      <c r="Y6259">
        <v>0</v>
      </c>
      <c r="Z6259">
        <v>0</v>
      </c>
      <c r="AA6259">
        <v>0</v>
      </c>
      <c r="AB6259">
        <v>0</v>
      </c>
      <c r="AC6259">
        <v>0</v>
      </c>
      <c r="AD6259">
        <v>0</v>
      </c>
    </row>
    <row r="6260" spans="2:30" ht="15" customHeight="1" x14ac:dyDescent="0.45">
      <c r="B6260" t="s">
        <v>419</v>
      </c>
      <c r="C6260" t="s">
        <v>192</v>
      </c>
      <c r="D6260" t="s">
        <v>3528</v>
      </c>
      <c r="E6260" t="s">
        <v>3529</v>
      </c>
      <c r="F6260" t="s">
        <v>8162</v>
      </c>
      <c r="G6260" t="s">
        <v>422</v>
      </c>
      <c r="H6260" t="s">
        <v>3524</v>
      </c>
      <c r="J6260">
        <v>1</v>
      </c>
      <c r="K6260">
        <v>0</v>
      </c>
      <c r="L6260">
        <v>0</v>
      </c>
      <c r="M6260">
        <v>0</v>
      </c>
      <c r="N6260">
        <v>0</v>
      </c>
      <c r="O6260">
        <v>0</v>
      </c>
      <c r="P6260">
        <v>0</v>
      </c>
      <c r="Q6260">
        <v>0</v>
      </c>
      <c r="R6260">
        <v>0</v>
      </c>
      <c r="S6260">
        <v>0</v>
      </c>
      <c r="T6260">
        <v>0</v>
      </c>
      <c r="U6260">
        <v>0</v>
      </c>
      <c r="V6260">
        <v>0</v>
      </c>
      <c r="W6260">
        <v>0</v>
      </c>
      <c r="X6260">
        <v>0</v>
      </c>
      <c r="Y6260">
        <v>0</v>
      </c>
      <c r="Z6260">
        <v>0</v>
      </c>
      <c r="AA6260">
        <v>0</v>
      </c>
      <c r="AB6260">
        <v>0</v>
      </c>
      <c r="AC6260">
        <v>0</v>
      </c>
      <c r="AD6260">
        <v>0</v>
      </c>
    </row>
    <row r="6261" spans="2:30" ht="15" customHeight="1" x14ac:dyDescent="0.45">
      <c r="B6261" t="s">
        <v>419</v>
      </c>
      <c r="C6261" t="s">
        <v>192</v>
      </c>
      <c r="D6261" t="s">
        <v>3531</v>
      </c>
      <c r="E6261" t="s">
        <v>3532</v>
      </c>
      <c r="F6261" t="s">
        <v>8163</v>
      </c>
      <c r="G6261" t="s">
        <v>422</v>
      </c>
      <c r="H6261" t="s">
        <v>3524</v>
      </c>
      <c r="J6261">
        <v>1</v>
      </c>
      <c r="K6261">
        <v>0</v>
      </c>
      <c r="L6261">
        <v>0</v>
      </c>
      <c r="M6261">
        <v>0</v>
      </c>
      <c r="N6261">
        <v>0</v>
      </c>
      <c r="O6261">
        <v>0</v>
      </c>
      <c r="P6261">
        <v>0</v>
      </c>
      <c r="Q6261">
        <v>0</v>
      </c>
      <c r="R6261">
        <v>0</v>
      </c>
      <c r="S6261">
        <v>0</v>
      </c>
      <c r="T6261">
        <v>0</v>
      </c>
      <c r="U6261">
        <v>0</v>
      </c>
      <c r="V6261">
        <v>0</v>
      </c>
      <c r="W6261">
        <v>0</v>
      </c>
      <c r="X6261">
        <v>0</v>
      </c>
      <c r="Y6261">
        <v>0</v>
      </c>
      <c r="Z6261">
        <v>0</v>
      </c>
      <c r="AA6261">
        <v>0</v>
      </c>
      <c r="AB6261">
        <v>0</v>
      </c>
      <c r="AC6261">
        <v>0</v>
      </c>
      <c r="AD6261">
        <v>0</v>
      </c>
    </row>
    <row r="6262" spans="2:30" ht="15" customHeight="1" x14ac:dyDescent="0.45">
      <c r="B6262" t="s">
        <v>419</v>
      </c>
      <c r="C6262" t="s">
        <v>192</v>
      </c>
      <c r="D6262" t="s">
        <v>3534</v>
      </c>
      <c r="E6262" t="s">
        <v>3535</v>
      </c>
      <c r="F6262" t="s">
        <v>8164</v>
      </c>
      <c r="G6262" t="s">
        <v>422</v>
      </c>
      <c r="H6262" t="s">
        <v>3524</v>
      </c>
      <c r="J6262">
        <v>1</v>
      </c>
      <c r="K6262">
        <v>0</v>
      </c>
      <c r="L6262">
        <v>0</v>
      </c>
      <c r="M6262">
        <v>0</v>
      </c>
      <c r="N6262">
        <v>0</v>
      </c>
      <c r="O6262">
        <v>0</v>
      </c>
      <c r="P6262">
        <v>0</v>
      </c>
      <c r="Q6262">
        <v>0</v>
      </c>
      <c r="R6262">
        <v>0</v>
      </c>
      <c r="S6262">
        <v>0</v>
      </c>
      <c r="T6262">
        <v>0</v>
      </c>
      <c r="U6262">
        <v>0</v>
      </c>
      <c r="V6262">
        <v>0</v>
      </c>
      <c r="W6262">
        <v>0</v>
      </c>
      <c r="X6262">
        <v>0</v>
      </c>
      <c r="Y6262">
        <v>0</v>
      </c>
      <c r="Z6262">
        <v>0</v>
      </c>
      <c r="AA6262">
        <v>0</v>
      </c>
      <c r="AB6262">
        <v>0</v>
      </c>
      <c r="AC6262">
        <v>0</v>
      </c>
      <c r="AD6262">
        <v>0</v>
      </c>
    </row>
    <row r="6263" spans="2:30" ht="15" customHeight="1" x14ac:dyDescent="0.45">
      <c r="B6263" t="s">
        <v>419</v>
      </c>
      <c r="C6263" t="s">
        <v>192</v>
      </c>
      <c r="D6263" t="s">
        <v>3537</v>
      </c>
      <c r="E6263" t="s">
        <v>3538</v>
      </c>
      <c r="F6263" t="s">
        <v>8165</v>
      </c>
      <c r="G6263" t="s">
        <v>422</v>
      </c>
      <c r="H6263" t="s">
        <v>3524</v>
      </c>
      <c r="J6263">
        <v>1</v>
      </c>
      <c r="K6263">
        <v>0</v>
      </c>
      <c r="L6263">
        <v>0</v>
      </c>
      <c r="M6263">
        <v>0</v>
      </c>
      <c r="N6263">
        <v>0</v>
      </c>
      <c r="O6263">
        <v>0</v>
      </c>
      <c r="P6263">
        <v>0</v>
      </c>
      <c r="Q6263">
        <v>0</v>
      </c>
      <c r="R6263">
        <v>0</v>
      </c>
      <c r="S6263">
        <v>0</v>
      </c>
      <c r="T6263">
        <v>0</v>
      </c>
      <c r="U6263">
        <v>0</v>
      </c>
      <c r="V6263">
        <v>0</v>
      </c>
      <c r="W6263">
        <v>0</v>
      </c>
      <c r="X6263">
        <v>0</v>
      </c>
      <c r="Y6263">
        <v>0</v>
      </c>
      <c r="Z6263">
        <v>0</v>
      </c>
      <c r="AA6263">
        <v>0</v>
      </c>
      <c r="AB6263">
        <v>0</v>
      </c>
      <c r="AC6263">
        <v>0</v>
      </c>
      <c r="AD6263">
        <v>0</v>
      </c>
    </row>
    <row r="6264" spans="2:30" ht="15" customHeight="1" x14ac:dyDescent="0.45">
      <c r="B6264" t="s">
        <v>419</v>
      </c>
      <c r="C6264" t="s">
        <v>192</v>
      </c>
      <c r="D6264" t="s">
        <v>3540</v>
      </c>
      <c r="E6264" t="s">
        <v>3541</v>
      </c>
      <c r="F6264" t="s">
        <v>8166</v>
      </c>
      <c r="G6264" t="s">
        <v>422</v>
      </c>
      <c r="H6264" t="s">
        <v>3524</v>
      </c>
      <c r="J6264">
        <v>1</v>
      </c>
      <c r="K6264">
        <v>0</v>
      </c>
      <c r="L6264">
        <v>0</v>
      </c>
      <c r="M6264">
        <v>0</v>
      </c>
      <c r="N6264">
        <v>0</v>
      </c>
      <c r="O6264">
        <v>0</v>
      </c>
      <c r="P6264">
        <v>0</v>
      </c>
      <c r="Q6264">
        <v>0</v>
      </c>
      <c r="R6264">
        <v>0</v>
      </c>
      <c r="S6264">
        <v>0</v>
      </c>
      <c r="T6264">
        <v>0</v>
      </c>
      <c r="U6264">
        <v>0</v>
      </c>
      <c r="V6264">
        <v>0</v>
      </c>
      <c r="W6264">
        <v>0</v>
      </c>
      <c r="X6264">
        <v>0</v>
      </c>
      <c r="Y6264">
        <v>0</v>
      </c>
      <c r="Z6264">
        <v>0</v>
      </c>
      <c r="AA6264">
        <v>0</v>
      </c>
      <c r="AB6264">
        <v>0</v>
      </c>
      <c r="AC6264">
        <v>0</v>
      </c>
      <c r="AD6264">
        <v>0</v>
      </c>
    </row>
    <row r="6265" spans="2:30" ht="15" customHeight="1" x14ac:dyDescent="0.45">
      <c r="B6265" t="s">
        <v>419</v>
      </c>
      <c r="C6265" t="s">
        <v>192</v>
      </c>
      <c r="D6265" t="s">
        <v>3543</v>
      </c>
      <c r="E6265" t="s">
        <v>3544</v>
      </c>
      <c r="F6265" t="s">
        <v>8167</v>
      </c>
      <c r="G6265" t="s">
        <v>422</v>
      </c>
      <c r="H6265" t="s">
        <v>3524</v>
      </c>
      <c r="J6265">
        <v>1</v>
      </c>
      <c r="K6265">
        <v>0</v>
      </c>
      <c r="L6265">
        <v>0</v>
      </c>
      <c r="M6265">
        <v>0</v>
      </c>
      <c r="N6265">
        <v>0</v>
      </c>
      <c r="O6265">
        <v>0</v>
      </c>
      <c r="P6265">
        <v>0</v>
      </c>
      <c r="Q6265">
        <v>0</v>
      </c>
      <c r="R6265">
        <v>0</v>
      </c>
      <c r="S6265">
        <v>0</v>
      </c>
      <c r="T6265">
        <v>0</v>
      </c>
      <c r="U6265">
        <v>0</v>
      </c>
      <c r="V6265">
        <v>0</v>
      </c>
      <c r="W6265">
        <v>0</v>
      </c>
      <c r="X6265">
        <v>0</v>
      </c>
      <c r="Y6265">
        <v>0</v>
      </c>
      <c r="Z6265">
        <v>0</v>
      </c>
      <c r="AA6265">
        <v>0</v>
      </c>
      <c r="AB6265">
        <v>0</v>
      </c>
      <c r="AC6265">
        <v>0</v>
      </c>
      <c r="AD6265">
        <v>0</v>
      </c>
    </row>
    <row r="6266" spans="2:30" ht="15" customHeight="1" x14ac:dyDescent="0.45">
      <c r="B6266" t="s">
        <v>419</v>
      </c>
      <c r="C6266" t="s">
        <v>192</v>
      </c>
      <c r="D6266" t="s">
        <v>3546</v>
      </c>
      <c r="E6266" t="s">
        <v>3547</v>
      </c>
      <c r="F6266" t="s">
        <v>8168</v>
      </c>
      <c r="G6266" t="s">
        <v>422</v>
      </c>
      <c r="H6266" t="s">
        <v>3524</v>
      </c>
      <c r="J6266">
        <v>1</v>
      </c>
      <c r="K6266">
        <v>0</v>
      </c>
      <c r="L6266">
        <v>0</v>
      </c>
      <c r="M6266">
        <v>0</v>
      </c>
      <c r="N6266">
        <v>0</v>
      </c>
      <c r="O6266">
        <v>0</v>
      </c>
      <c r="P6266">
        <v>0</v>
      </c>
      <c r="Q6266">
        <v>0</v>
      </c>
      <c r="R6266">
        <v>0</v>
      </c>
      <c r="S6266">
        <v>0</v>
      </c>
      <c r="T6266">
        <v>0</v>
      </c>
      <c r="U6266">
        <v>0</v>
      </c>
      <c r="V6266">
        <v>0</v>
      </c>
      <c r="W6266">
        <v>0</v>
      </c>
      <c r="X6266">
        <v>0</v>
      </c>
      <c r="Y6266">
        <v>0</v>
      </c>
      <c r="Z6266">
        <v>0</v>
      </c>
      <c r="AA6266">
        <v>0</v>
      </c>
      <c r="AB6266">
        <v>0</v>
      </c>
      <c r="AC6266">
        <v>0</v>
      </c>
      <c r="AD6266">
        <v>0</v>
      </c>
    </row>
    <row r="6267" spans="2:30" ht="15" customHeight="1" x14ac:dyDescent="0.45">
      <c r="B6267" t="s">
        <v>419</v>
      </c>
      <c r="C6267" t="s">
        <v>192</v>
      </c>
      <c r="D6267" t="s">
        <v>3549</v>
      </c>
      <c r="E6267" t="s">
        <v>3550</v>
      </c>
      <c r="F6267" t="s">
        <v>8169</v>
      </c>
      <c r="G6267" t="s">
        <v>422</v>
      </c>
      <c r="H6267" t="s">
        <v>3552</v>
      </c>
      <c r="J6267">
        <v>1</v>
      </c>
      <c r="K6267">
        <v>0</v>
      </c>
      <c r="L6267">
        <v>0</v>
      </c>
      <c r="M6267">
        <v>0</v>
      </c>
      <c r="N6267">
        <v>0</v>
      </c>
      <c r="O6267">
        <v>0</v>
      </c>
      <c r="P6267">
        <v>0</v>
      </c>
      <c r="Q6267">
        <v>0</v>
      </c>
      <c r="R6267">
        <v>0</v>
      </c>
      <c r="S6267">
        <v>0</v>
      </c>
      <c r="T6267">
        <v>0</v>
      </c>
      <c r="U6267">
        <v>0</v>
      </c>
      <c r="V6267">
        <v>0</v>
      </c>
      <c r="W6267">
        <v>0</v>
      </c>
      <c r="X6267">
        <v>0</v>
      </c>
      <c r="Y6267">
        <v>0</v>
      </c>
      <c r="Z6267">
        <v>0</v>
      </c>
      <c r="AA6267">
        <v>0</v>
      </c>
      <c r="AB6267">
        <v>0</v>
      </c>
      <c r="AC6267">
        <v>0</v>
      </c>
      <c r="AD6267">
        <v>0</v>
      </c>
    </row>
    <row r="6268" spans="2:30" ht="15" customHeight="1" x14ac:dyDescent="0.45">
      <c r="B6268" t="s">
        <v>419</v>
      </c>
      <c r="C6268" t="s">
        <v>192</v>
      </c>
      <c r="D6268" t="s">
        <v>3553</v>
      </c>
      <c r="E6268" t="s">
        <v>3554</v>
      </c>
      <c r="F6268" t="s">
        <v>8170</v>
      </c>
      <c r="G6268" t="s">
        <v>422</v>
      </c>
      <c r="H6268" t="s">
        <v>3552</v>
      </c>
      <c r="J6268">
        <v>1</v>
      </c>
      <c r="K6268">
        <v>0</v>
      </c>
      <c r="L6268">
        <v>0</v>
      </c>
      <c r="M6268">
        <v>0</v>
      </c>
      <c r="N6268">
        <v>0</v>
      </c>
      <c r="O6268">
        <v>0</v>
      </c>
      <c r="P6268">
        <v>0</v>
      </c>
      <c r="Q6268">
        <v>0</v>
      </c>
      <c r="R6268">
        <v>0</v>
      </c>
      <c r="S6268">
        <v>0</v>
      </c>
      <c r="T6268">
        <v>0</v>
      </c>
      <c r="U6268">
        <v>0</v>
      </c>
      <c r="V6268">
        <v>0</v>
      </c>
      <c r="W6268">
        <v>0</v>
      </c>
      <c r="X6268">
        <v>0</v>
      </c>
      <c r="Y6268">
        <v>0</v>
      </c>
      <c r="Z6268">
        <v>0</v>
      </c>
      <c r="AA6268">
        <v>0</v>
      </c>
      <c r="AB6268">
        <v>0</v>
      </c>
      <c r="AC6268">
        <v>0</v>
      </c>
      <c r="AD6268">
        <v>0</v>
      </c>
    </row>
    <row r="6269" spans="2:30" ht="15" customHeight="1" x14ac:dyDescent="0.45">
      <c r="B6269" t="s">
        <v>419</v>
      </c>
      <c r="C6269" t="s">
        <v>192</v>
      </c>
      <c r="D6269" t="s">
        <v>3556</v>
      </c>
      <c r="E6269" t="s">
        <v>3557</v>
      </c>
      <c r="F6269" t="s">
        <v>8171</v>
      </c>
      <c r="G6269" t="s">
        <v>422</v>
      </c>
      <c r="H6269" t="s">
        <v>3552</v>
      </c>
      <c r="J6269">
        <v>1</v>
      </c>
      <c r="K6269">
        <v>0</v>
      </c>
      <c r="L6269">
        <v>0</v>
      </c>
      <c r="M6269">
        <v>0</v>
      </c>
      <c r="N6269">
        <v>0</v>
      </c>
      <c r="O6269">
        <v>0</v>
      </c>
      <c r="P6269">
        <v>0</v>
      </c>
      <c r="Q6269">
        <v>0</v>
      </c>
      <c r="R6269">
        <v>0</v>
      </c>
      <c r="S6269">
        <v>0</v>
      </c>
      <c r="T6269">
        <v>0</v>
      </c>
      <c r="U6269">
        <v>0</v>
      </c>
      <c r="V6269">
        <v>0</v>
      </c>
      <c r="W6269">
        <v>0</v>
      </c>
      <c r="X6269">
        <v>0</v>
      </c>
      <c r="Y6269">
        <v>0</v>
      </c>
      <c r="Z6269">
        <v>0</v>
      </c>
      <c r="AA6269">
        <v>0</v>
      </c>
      <c r="AB6269">
        <v>0</v>
      </c>
      <c r="AC6269">
        <v>0</v>
      </c>
      <c r="AD6269">
        <v>0</v>
      </c>
    </row>
    <row r="6270" spans="2:30" ht="15" customHeight="1" x14ac:dyDescent="0.45">
      <c r="B6270" t="s">
        <v>419</v>
      </c>
      <c r="C6270" t="s">
        <v>192</v>
      </c>
      <c r="D6270" t="s">
        <v>3559</v>
      </c>
      <c r="E6270" t="s">
        <v>3560</v>
      </c>
      <c r="F6270" t="s">
        <v>8172</v>
      </c>
      <c r="G6270" t="s">
        <v>422</v>
      </c>
      <c r="H6270" t="s">
        <v>3552</v>
      </c>
      <c r="J6270">
        <v>1</v>
      </c>
      <c r="K6270">
        <v>0</v>
      </c>
      <c r="L6270">
        <v>0</v>
      </c>
      <c r="M6270">
        <v>0</v>
      </c>
      <c r="N6270">
        <v>0</v>
      </c>
      <c r="O6270">
        <v>0</v>
      </c>
      <c r="P6270">
        <v>0</v>
      </c>
      <c r="Q6270">
        <v>0</v>
      </c>
      <c r="R6270">
        <v>0</v>
      </c>
      <c r="S6270">
        <v>0</v>
      </c>
      <c r="T6270">
        <v>0</v>
      </c>
      <c r="U6270">
        <v>0</v>
      </c>
      <c r="V6270">
        <v>0</v>
      </c>
      <c r="W6270">
        <v>0</v>
      </c>
      <c r="X6270">
        <v>0</v>
      </c>
      <c r="Y6270">
        <v>0</v>
      </c>
      <c r="Z6270">
        <v>0</v>
      </c>
      <c r="AA6270">
        <v>0</v>
      </c>
      <c r="AB6270">
        <v>0</v>
      </c>
      <c r="AC6270">
        <v>0</v>
      </c>
      <c r="AD6270">
        <v>0</v>
      </c>
    </row>
    <row r="6271" spans="2:30" ht="15" customHeight="1" x14ac:dyDescent="0.45">
      <c r="B6271" t="s">
        <v>419</v>
      </c>
      <c r="C6271" t="s">
        <v>192</v>
      </c>
      <c r="D6271" t="s">
        <v>3562</v>
      </c>
      <c r="E6271" t="s">
        <v>3563</v>
      </c>
      <c r="F6271" t="s">
        <v>8173</v>
      </c>
      <c r="G6271" t="s">
        <v>422</v>
      </c>
      <c r="H6271" t="s">
        <v>3552</v>
      </c>
      <c r="J6271">
        <v>1</v>
      </c>
      <c r="K6271">
        <v>6.5115671266546805E-4</v>
      </c>
      <c r="L6271">
        <v>0</v>
      </c>
      <c r="M6271">
        <v>0</v>
      </c>
      <c r="N6271">
        <v>0</v>
      </c>
      <c r="O6271">
        <v>0</v>
      </c>
      <c r="P6271">
        <v>0</v>
      </c>
      <c r="Q6271">
        <v>0</v>
      </c>
      <c r="R6271">
        <v>0</v>
      </c>
      <c r="S6271">
        <v>0</v>
      </c>
      <c r="T6271">
        <v>0</v>
      </c>
      <c r="U6271">
        <v>0</v>
      </c>
      <c r="V6271">
        <v>0</v>
      </c>
      <c r="W6271">
        <v>0</v>
      </c>
      <c r="X6271">
        <v>0</v>
      </c>
      <c r="Y6271">
        <v>0</v>
      </c>
      <c r="Z6271">
        <v>0</v>
      </c>
      <c r="AA6271">
        <v>0</v>
      </c>
      <c r="AB6271">
        <v>0</v>
      </c>
      <c r="AC6271">
        <v>0</v>
      </c>
      <c r="AD6271">
        <v>0</v>
      </c>
    </row>
    <row r="6272" spans="2:30" ht="15" customHeight="1" x14ac:dyDescent="0.45">
      <c r="B6272" t="s">
        <v>419</v>
      </c>
      <c r="C6272" t="s">
        <v>192</v>
      </c>
      <c r="D6272" t="s">
        <v>3565</v>
      </c>
      <c r="E6272" t="s">
        <v>3566</v>
      </c>
      <c r="F6272" t="s">
        <v>8174</v>
      </c>
      <c r="G6272" t="s">
        <v>422</v>
      </c>
      <c r="H6272" t="s">
        <v>3552</v>
      </c>
      <c r="J6272">
        <v>1</v>
      </c>
      <c r="K6272">
        <v>0.16861237962541201</v>
      </c>
      <c r="L6272">
        <v>0</v>
      </c>
      <c r="M6272">
        <v>0</v>
      </c>
      <c r="N6272">
        <v>0</v>
      </c>
      <c r="O6272">
        <v>0</v>
      </c>
      <c r="P6272">
        <v>0</v>
      </c>
      <c r="Q6272">
        <v>0</v>
      </c>
      <c r="R6272">
        <v>0</v>
      </c>
      <c r="S6272">
        <v>0</v>
      </c>
      <c r="T6272">
        <v>0</v>
      </c>
      <c r="U6272">
        <v>0</v>
      </c>
      <c r="V6272">
        <v>0</v>
      </c>
      <c r="W6272">
        <v>0</v>
      </c>
      <c r="X6272">
        <v>0</v>
      </c>
      <c r="Y6272">
        <v>0</v>
      </c>
      <c r="Z6272">
        <v>0</v>
      </c>
      <c r="AA6272">
        <v>0</v>
      </c>
      <c r="AB6272">
        <v>0</v>
      </c>
      <c r="AC6272">
        <v>0</v>
      </c>
      <c r="AD6272">
        <v>0</v>
      </c>
    </row>
    <row r="6273" spans="2:30" ht="15" customHeight="1" x14ac:dyDescent="0.45">
      <c r="B6273" t="s">
        <v>419</v>
      </c>
      <c r="C6273" t="s">
        <v>192</v>
      </c>
      <c r="D6273" t="s">
        <v>3568</v>
      </c>
      <c r="E6273" t="s">
        <v>3569</v>
      </c>
      <c r="F6273" t="s">
        <v>8175</v>
      </c>
      <c r="G6273" t="s">
        <v>422</v>
      </c>
      <c r="H6273" t="s">
        <v>3552</v>
      </c>
      <c r="J6273">
        <v>1</v>
      </c>
      <c r="K6273">
        <v>0</v>
      </c>
      <c r="L6273">
        <v>0</v>
      </c>
      <c r="M6273">
        <v>0</v>
      </c>
      <c r="N6273">
        <v>0</v>
      </c>
      <c r="O6273">
        <v>0</v>
      </c>
      <c r="P6273">
        <v>0</v>
      </c>
      <c r="Q6273">
        <v>0</v>
      </c>
      <c r="R6273">
        <v>0</v>
      </c>
      <c r="S6273">
        <v>0</v>
      </c>
      <c r="T6273">
        <v>0</v>
      </c>
      <c r="U6273">
        <v>0</v>
      </c>
      <c r="V6273">
        <v>0</v>
      </c>
      <c r="W6273">
        <v>0</v>
      </c>
      <c r="X6273">
        <v>0</v>
      </c>
      <c r="Y6273">
        <v>0</v>
      </c>
      <c r="Z6273">
        <v>0</v>
      </c>
      <c r="AA6273">
        <v>0</v>
      </c>
      <c r="AB6273">
        <v>0</v>
      </c>
      <c r="AC6273">
        <v>0</v>
      </c>
      <c r="AD6273">
        <v>0</v>
      </c>
    </row>
    <row r="6274" spans="2:30" ht="15" customHeight="1" x14ac:dyDescent="0.45">
      <c r="B6274" t="s">
        <v>419</v>
      </c>
      <c r="C6274" t="s">
        <v>192</v>
      </c>
      <c r="D6274" t="s">
        <v>3571</v>
      </c>
      <c r="E6274" t="s">
        <v>3572</v>
      </c>
      <c r="F6274" t="s">
        <v>8176</v>
      </c>
      <c r="G6274" t="s">
        <v>422</v>
      </c>
      <c r="H6274" t="s">
        <v>3552</v>
      </c>
      <c r="J6274">
        <v>1</v>
      </c>
      <c r="K6274">
        <v>0</v>
      </c>
      <c r="L6274">
        <v>0</v>
      </c>
      <c r="M6274">
        <v>0</v>
      </c>
      <c r="N6274">
        <v>0</v>
      </c>
      <c r="O6274">
        <v>0</v>
      </c>
      <c r="P6274">
        <v>0</v>
      </c>
      <c r="Q6274">
        <v>0</v>
      </c>
      <c r="R6274">
        <v>0</v>
      </c>
      <c r="S6274">
        <v>0</v>
      </c>
      <c r="T6274">
        <v>0</v>
      </c>
      <c r="U6274">
        <v>0</v>
      </c>
      <c r="V6274">
        <v>0</v>
      </c>
      <c r="W6274">
        <v>0</v>
      </c>
      <c r="X6274">
        <v>0</v>
      </c>
      <c r="Y6274">
        <v>0</v>
      </c>
      <c r="Z6274">
        <v>0</v>
      </c>
      <c r="AA6274">
        <v>0</v>
      </c>
      <c r="AB6274">
        <v>0</v>
      </c>
      <c r="AC6274">
        <v>0</v>
      </c>
      <c r="AD6274">
        <v>0</v>
      </c>
    </row>
    <row r="6275" spans="2:30" ht="15" customHeight="1" x14ac:dyDescent="0.45">
      <c r="B6275" t="s">
        <v>419</v>
      </c>
      <c r="C6275" t="s">
        <v>192</v>
      </c>
      <c r="D6275" t="s">
        <v>3574</v>
      </c>
      <c r="E6275" t="s">
        <v>3575</v>
      </c>
      <c r="F6275" t="s">
        <v>8177</v>
      </c>
      <c r="G6275" t="s">
        <v>422</v>
      </c>
      <c r="H6275" t="s">
        <v>3552</v>
      </c>
      <c r="J6275">
        <v>1</v>
      </c>
      <c r="K6275">
        <v>0</v>
      </c>
      <c r="L6275">
        <v>0</v>
      </c>
      <c r="M6275">
        <v>0</v>
      </c>
      <c r="N6275">
        <v>0</v>
      </c>
      <c r="O6275">
        <v>0</v>
      </c>
      <c r="P6275">
        <v>0</v>
      </c>
      <c r="Q6275">
        <v>0</v>
      </c>
      <c r="R6275">
        <v>0</v>
      </c>
      <c r="S6275">
        <v>0</v>
      </c>
      <c r="T6275">
        <v>0</v>
      </c>
      <c r="U6275">
        <v>0</v>
      </c>
      <c r="V6275">
        <v>0</v>
      </c>
      <c r="W6275">
        <v>0</v>
      </c>
      <c r="X6275">
        <v>0</v>
      </c>
      <c r="Y6275">
        <v>0</v>
      </c>
      <c r="Z6275">
        <v>0</v>
      </c>
      <c r="AA6275">
        <v>0</v>
      </c>
      <c r="AB6275">
        <v>0</v>
      </c>
      <c r="AC6275">
        <v>0</v>
      </c>
      <c r="AD6275">
        <v>0</v>
      </c>
    </row>
    <row r="6276" spans="2:30" ht="15" customHeight="1" x14ac:dyDescent="0.45">
      <c r="B6276" t="s">
        <v>419</v>
      </c>
      <c r="C6276" t="s">
        <v>192</v>
      </c>
      <c r="D6276" t="s">
        <v>3577</v>
      </c>
      <c r="E6276" t="s">
        <v>3578</v>
      </c>
      <c r="F6276" t="s">
        <v>8178</v>
      </c>
      <c r="G6276" t="s">
        <v>422</v>
      </c>
      <c r="H6276" t="s">
        <v>3552</v>
      </c>
      <c r="J6276">
        <v>1</v>
      </c>
      <c r="K6276">
        <v>0</v>
      </c>
      <c r="L6276">
        <v>0</v>
      </c>
      <c r="M6276">
        <v>0</v>
      </c>
      <c r="N6276">
        <v>0</v>
      </c>
      <c r="O6276">
        <v>0</v>
      </c>
      <c r="P6276">
        <v>0</v>
      </c>
      <c r="Q6276">
        <v>0</v>
      </c>
      <c r="R6276">
        <v>0</v>
      </c>
      <c r="S6276">
        <v>0</v>
      </c>
      <c r="T6276">
        <v>0</v>
      </c>
      <c r="U6276">
        <v>0</v>
      </c>
      <c r="V6276">
        <v>0</v>
      </c>
      <c r="W6276">
        <v>0</v>
      </c>
      <c r="X6276">
        <v>0</v>
      </c>
      <c r="Y6276">
        <v>0</v>
      </c>
      <c r="Z6276">
        <v>0</v>
      </c>
      <c r="AA6276">
        <v>0</v>
      </c>
      <c r="AB6276">
        <v>0</v>
      </c>
      <c r="AC6276">
        <v>0</v>
      </c>
      <c r="AD6276">
        <v>0</v>
      </c>
    </row>
    <row r="6277" spans="2:30" ht="15" customHeight="1" x14ac:dyDescent="0.45">
      <c r="B6277" t="s">
        <v>419</v>
      </c>
      <c r="C6277" t="s">
        <v>192</v>
      </c>
      <c r="D6277" t="s">
        <v>3580</v>
      </c>
      <c r="E6277" t="s">
        <v>3581</v>
      </c>
      <c r="F6277" t="s">
        <v>8179</v>
      </c>
      <c r="G6277" t="s">
        <v>422</v>
      </c>
      <c r="H6277" t="s">
        <v>3552</v>
      </c>
      <c r="J6277">
        <v>1</v>
      </c>
      <c r="K6277">
        <v>0</v>
      </c>
      <c r="L6277">
        <v>0</v>
      </c>
      <c r="M6277">
        <v>0</v>
      </c>
      <c r="N6277">
        <v>0</v>
      </c>
      <c r="O6277">
        <v>0</v>
      </c>
      <c r="P6277">
        <v>0</v>
      </c>
      <c r="Q6277">
        <v>0</v>
      </c>
      <c r="R6277">
        <v>0</v>
      </c>
      <c r="S6277">
        <v>0</v>
      </c>
      <c r="T6277">
        <v>0</v>
      </c>
      <c r="U6277">
        <v>0</v>
      </c>
      <c r="V6277">
        <v>0</v>
      </c>
      <c r="W6277">
        <v>0</v>
      </c>
      <c r="X6277">
        <v>0</v>
      </c>
      <c r="Y6277">
        <v>0</v>
      </c>
      <c r="Z6277">
        <v>0</v>
      </c>
      <c r="AA6277">
        <v>0</v>
      </c>
      <c r="AB6277">
        <v>0</v>
      </c>
      <c r="AC6277">
        <v>0</v>
      </c>
      <c r="AD6277">
        <v>0</v>
      </c>
    </row>
    <row r="6278" spans="2:30" ht="15" customHeight="1" x14ac:dyDescent="0.45">
      <c r="B6278" t="s">
        <v>419</v>
      </c>
      <c r="C6278" t="s">
        <v>192</v>
      </c>
      <c r="D6278" t="s">
        <v>3583</v>
      </c>
      <c r="E6278" t="s">
        <v>3584</v>
      </c>
      <c r="F6278" t="s">
        <v>8180</v>
      </c>
      <c r="G6278" t="s">
        <v>422</v>
      </c>
      <c r="H6278" t="s">
        <v>3552</v>
      </c>
      <c r="J6278">
        <v>1</v>
      </c>
      <c r="K6278">
        <v>0</v>
      </c>
      <c r="L6278">
        <v>0</v>
      </c>
      <c r="M6278">
        <v>0</v>
      </c>
      <c r="N6278">
        <v>0</v>
      </c>
      <c r="O6278">
        <v>0</v>
      </c>
      <c r="P6278">
        <v>0</v>
      </c>
      <c r="Q6278">
        <v>0</v>
      </c>
      <c r="R6278">
        <v>0</v>
      </c>
      <c r="S6278">
        <v>0</v>
      </c>
      <c r="T6278">
        <v>0</v>
      </c>
      <c r="U6278">
        <v>0</v>
      </c>
      <c r="V6278">
        <v>0</v>
      </c>
      <c r="W6278">
        <v>0</v>
      </c>
      <c r="X6278">
        <v>0</v>
      </c>
      <c r="Y6278">
        <v>0</v>
      </c>
      <c r="Z6278">
        <v>0</v>
      </c>
      <c r="AA6278">
        <v>0</v>
      </c>
      <c r="AB6278">
        <v>0</v>
      </c>
      <c r="AC6278">
        <v>0</v>
      </c>
      <c r="AD6278">
        <v>0</v>
      </c>
    </row>
    <row r="6279" spans="2:30" ht="15" customHeight="1" x14ac:dyDescent="0.45">
      <c r="B6279" t="s">
        <v>419</v>
      </c>
      <c r="C6279" t="s">
        <v>192</v>
      </c>
      <c r="D6279" t="s">
        <v>3586</v>
      </c>
      <c r="E6279" t="s">
        <v>3587</v>
      </c>
      <c r="F6279" t="s">
        <v>8181</v>
      </c>
      <c r="G6279" t="s">
        <v>422</v>
      </c>
      <c r="H6279" t="s">
        <v>971</v>
      </c>
      <c r="J6279">
        <v>1</v>
      </c>
      <c r="K6279">
        <v>13.300765797231501</v>
      </c>
      <c r="L6279">
        <v>6.6597422204573</v>
      </c>
      <c r="M6279">
        <v>5.9120378390671302</v>
      </c>
      <c r="N6279">
        <v>10.667339738862101</v>
      </c>
      <c r="O6279">
        <v>10.697270257523799</v>
      </c>
      <c r="P6279">
        <v>10.786740752201601</v>
      </c>
      <c r="Q6279">
        <v>10.7443172059871</v>
      </c>
      <c r="R6279">
        <v>10.6988230325099</v>
      </c>
      <c r="S6279">
        <v>10.650132442785001</v>
      </c>
      <c r="T6279">
        <v>10.603144041904899</v>
      </c>
      <c r="U6279">
        <v>10.603144041904899</v>
      </c>
      <c r="V6279">
        <v>10.603144041904899</v>
      </c>
      <c r="W6279">
        <v>10.603144041904899</v>
      </c>
      <c r="X6279">
        <v>10.603144041904899</v>
      </c>
      <c r="Y6279">
        <v>10.603144041904899</v>
      </c>
      <c r="Z6279">
        <v>10.603144041904899</v>
      </c>
      <c r="AA6279">
        <v>10.603144041904899</v>
      </c>
      <c r="AB6279">
        <v>10.603144041904899</v>
      </c>
      <c r="AC6279">
        <v>10.603144041904899</v>
      </c>
      <c r="AD6279">
        <v>10.603144041904899</v>
      </c>
    </row>
    <row r="6280" spans="2:30" ht="15" customHeight="1" x14ac:dyDescent="0.45">
      <c r="B6280" t="s">
        <v>419</v>
      </c>
      <c r="C6280" t="s">
        <v>192</v>
      </c>
      <c r="D6280" t="s">
        <v>3589</v>
      </c>
      <c r="E6280" t="s">
        <v>3590</v>
      </c>
      <c r="F6280" t="s">
        <v>8182</v>
      </c>
      <c r="G6280" t="s">
        <v>422</v>
      </c>
      <c r="H6280" t="s">
        <v>971</v>
      </c>
      <c r="J6280">
        <v>1</v>
      </c>
      <c r="K6280">
        <v>20.341077129048099</v>
      </c>
      <c r="L6280">
        <v>13.7288948233198</v>
      </c>
      <c r="M6280">
        <v>12.9322513807038</v>
      </c>
      <c r="N6280">
        <v>4.7553018997950103</v>
      </c>
      <c r="O6280">
        <v>4.7852324184566397</v>
      </c>
      <c r="P6280">
        <v>4.8747029131344499</v>
      </c>
      <c r="Q6280">
        <v>4.8322793669199804</v>
      </c>
      <c r="R6280">
        <v>4.7867851934427801</v>
      </c>
      <c r="S6280">
        <v>4.7380946037178999</v>
      </c>
      <c r="T6280">
        <v>4.6911062028377302</v>
      </c>
      <c r="U6280">
        <v>4.6911062028377302</v>
      </c>
      <c r="V6280">
        <v>4.6911062028377302</v>
      </c>
      <c r="W6280">
        <v>4.6911062028377302</v>
      </c>
      <c r="X6280">
        <v>4.6911062028377302</v>
      </c>
      <c r="Y6280">
        <v>4.6911062028377302</v>
      </c>
      <c r="Z6280">
        <v>4.6911062028377302</v>
      </c>
      <c r="AA6280">
        <v>4.6911062028377302</v>
      </c>
      <c r="AB6280">
        <v>4.6911062028377302</v>
      </c>
      <c r="AC6280">
        <v>4.6911062028377302</v>
      </c>
      <c r="AD6280">
        <v>4.6911062028377302</v>
      </c>
    </row>
    <row r="6281" spans="2:30" ht="15" customHeight="1" x14ac:dyDescent="0.45">
      <c r="B6281" t="s">
        <v>419</v>
      </c>
      <c r="C6281" t="s">
        <v>192</v>
      </c>
      <c r="D6281" t="s">
        <v>3592</v>
      </c>
      <c r="E6281" t="s">
        <v>3593</v>
      </c>
      <c r="F6281" t="s">
        <v>8183</v>
      </c>
      <c r="G6281" t="s">
        <v>422</v>
      </c>
      <c r="H6281" t="s">
        <v>971</v>
      </c>
      <c r="J6281">
        <v>1</v>
      </c>
      <c r="K6281">
        <v>11.1203496605571</v>
      </c>
      <c r="L6281">
        <v>8.6107191627453599</v>
      </c>
      <c r="M6281">
        <v>7.5769525309658601</v>
      </c>
      <c r="N6281">
        <v>4.7553018997950103</v>
      </c>
      <c r="O6281">
        <v>4.7852324184566397</v>
      </c>
      <c r="P6281">
        <v>4.8747029131344499</v>
      </c>
      <c r="Q6281">
        <v>4.8322793669199804</v>
      </c>
      <c r="R6281">
        <v>4.7867851934427801</v>
      </c>
      <c r="S6281">
        <v>4.7380946037178999</v>
      </c>
      <c r="T6281">
        <v>4.6911062028377302</v>
      </c>
      <c r="U6281">
        <v>4.6911062028377302</v>
      </c>
      <c r="V6281">
        <v>4.6911062028377302</v>
      </c>
      <c r="W6281">
        <v>4.6911062028377302</v>
      </c>
      <c r="X6281">
        <v>4.6911062028377302</v>
      </c>
      <c r="Y6281">
        <v>4.6911062028377302</v>
      </c>
      <c r="Z6281">
        <v>4.6911062028377302</v>
      </c>
      <c r="AA6281">
        <v>4.6911062028377302</v>
      </c>
      <c r="AB6281">
        <v>4.6911062028377302</v>
      </c>
      <c r="AC6281">
        <v>4.6911062028377302</v>
      </c>
      <c r="AD6281">
        <v>4.6911062028377302</v>
      </c>
    </row>
    <row r="6282" spans="2:30" ht="15" customHeight="1" x14ac:dyDescent="0.45">
      <c r="B6282" t="s">
        <v>419</v>
      </c>
      <c r="C6282" t="s">
        <v>192</v>
      </c>
      <c r="D6282" t="s">
        <v>3595</v>
      </c>
      <c r="E6282" t="s">
        <v>3596</v>
      </c>
      <c r="F6282" t="s">
        <v>8184</v>
      </c>
      <c r="G6282" t="s">
        <v>422</v>
      </c>
      <c r="H6282" t="s">
        <v>971</v>
      </c>
      <c r="J6282">
        <v>1</v>
      </c>
      <c r="K6282">
        <v>11.487541741967901</v>
      </c>
      <c r="L6282">
        <v>9.3891447698250499</v>
      </c>
      <c r="M6282">
        <v>8.7667832853036707</v>
      </c>
      <c r="N6282">
        <v>9.1053931197607003</v>
      </c>
      <c r="O6282">
        <v>9.4445800349302207</v>
      </c>
      <c r="P6282">
        <v>8.5676666692102899</v>
      </c>
      <c r="Q6282">
        <v>7.5361226914357804</v>
      </c>
      <c r="R6282">
        <v>7.1686734271328403</v>
      </c>
      <c r="S6282">
        <v>7.0644313587224099</v>
      </c>
      <c r="T6282">
        <v>7.00535857958518</v>
      </c>
      <c r="U6282">
        <v>7.00535857958518</v>
      </c>
      <c r="V6282">
        <v>7.00535857958518</v>
      </c>
      <c r="W6282">
        <v>7.00535857958518</v>
      </c>
      <c r="X6282">
        <v>7.00535857958518</v>
      </c>
      <c r="Y6282">
        <v>7.00535857958518</v>
      </c>
      <c r="Z6282">
        <v>7.00535857958518</v>
      </c>
      <c r="AA6282">
        <v>7.00535857958518</v>
      </c>
      <c r="AB6282">
        <v>7.00535857958518</v>
      </c>
      <c r="AC6282">
        <v>7.00535857958518</v>
      </c>
      <c r="AD6282">
        <v>7.00535857958518</v>
      </c>
    </row>
    <row r="6283" spans="2:30" ht="15" customHeight="1" x14ac:dyDescent="0.45">
      <c r="B6283" t="s">
        <v>419</v>
      </c>
      <c r="C6283" t="s">
        <v>192</v>
      </c>
      <c r="D6283" t="s">
        <v>3598</v>
      </c>
      <c r="E6283" t="s">
        <v>3599</v>
      </c>
      <c r="F6283" t="s">
        <v>8185</v>
      </c>
      <c r="G6283" t="s">
        <v>422</v>
      </c>
      <c r="H6283" t="s">
        <v>971</v>
      </c>
      <c r="J6283">
        <v>1</v>
      </c>
      <c r="K6283">
        <v>16.896519832841999</v>
      </c>
      <c r="L6283">
        <v>15.0073469774436</v>
      </c>
      <c r="M6283">
        <v>14.3871959394841</v>
      </c>
      <c r="N6283">
        <v>9.1053931197607003</v>
      </c>
      <c r="O6283">
        <v>9.4445800349302207</v>
      </c>
      <c r="P6283">
        <v>8.5676666692102899</v>
      </c>
      <c r="Q6283">
        <v>7.5361226914357804</v>
      </c>
      <c r="R6283">
        <v>7.1686734271328403</v>
      </c>
      <c r="S6283">
        <v>7.0644313587224099</v>
      </c>
      <c r="T6283">
        <v>7.00535857958518</v>
      </c>
      <c r="U6283">
        <v>7.00535857958518</v>
      </c>
      <c r="V6283">
        <v>7.00535857958518</v>
      </c>
      <c r="W6283">
        <v>7.00535857958518</v>
      </c>
      <c r="X6283">
        <v>7.00535857958518</v>
      </c>
      <c r="Y6283">
        <v>7.00535857958518</v>
      </c>
      <c r="Z6283">
        <v>7.00535857958518</v>
      </c>
      <c r="AA6283">
        <v>7.00535857958518</v>
      </c>
      <c r="AB6283">
        <v>7.00535857958518</v>
      </c>
      <c r="AC6283">
        <v>7.00535857958518</v>
      </c>
      <c r="AD6283">
        <v>7.00535857958518</v>
      </c>
    </row>
    <row r="6284" spans="2:30" ht="15" customHeight="1" x14ac:dyDescent="0.45">
      <c r="B6284" t="s">
        <v>419</v>
      </c>
      <c r="C6284" t="s">
        <v>192</v>
      </c>
      <c r="D6284" t="s">
        <v>3601</v>
      </c>
      <c r="E6284" t="s">
        <v>3602</v>
      </c>
      <c r="F6284" t="s">
        <v>8186</v>
      </c>
      <c r="G6284" t="s">
        <v>422</v>
      </c>
      <c r="H6284" t="s">
        <v>971</v>
      </c>
      <c r="J6284">
        <v>1</v>
      </c>
      <c r="K6284">
        <v>12.260577702832601</v>
      </c>
      <c r="L6284">
        <v>10.1915891193392</v>
      </c>
      <c r="M6284">
        <v>9.5695478851554796</v>
      </c>
      <c r="N6284">
        <v>9.1053931197607003</v>
      </c>
      <c r="O6284">
        <v>9.4445800349302207</v>
      </c>
      <c r="P6284">
        <v>8.5676666692102899</v>
      </c>
      <c r="Q6284">
        <v>7.5361226914357804</v>
      </c>
      <c r="R6284">
        <v>7.1686734271328403</v>
      </c>
      <c r="S6284">
        <v>7.0644313587224099</v>
      </c>
      <c r="T6284">
        <v>7.00535857958518</v>
      </c>
      <c r="U6284">
        <v>7.00535857958518</v>
      </c>
      <c r="V6284">
        <v>7.00535857958518</v>
      </c>
      <c r="W6284">
        <v>7.00535857958518</v>
      </c>
      <c r="X6284">
        <v>7.00535857958518</v>
      </c>
      <c r="Y6284">
        <v>7.00535857958518</v>
      </c>
      <c r="Z6284">
        <v>7.00535857958518</v>
      </c>
      <c r="AA6284">
        <v>7.00535857958518</v>
      </c>
      <c r="AB6284">
        <v>7.00535857958518</v>
      </c>
      <c r="AC6284">
        <v>7.00535857958518</v>
      </c>
      <c r="AD6284">
        <v>7.00535857958518</v>
      </c>
    </row>
    <row r="6285" spans="2:30" ht="15" customHeight="1" x14ac:dyDescent="0.45">
      <c r="B6285" t="s">
        <v>419</v>
      </c>
      <c r="C6285" t="s">
        <v>192</v>
      </c>
      <c r="D6285" t="s">
        <v>3604</v>
      </c>
      <c r="E6285" t="s">
        <v>3605</v>
      </c>
      <c r="F6285" t="s">
        <v>8187</v>
      </c>
      <c r="G6285" t="s">
        <v>422</v>
      </c>
      <c r="H6285" t="s">
        <v>971</v>
      </c>
      <c r="J6285">
        <v>1</v>
      </c>
      <c r="K6285">
        <v>0.96288449831239997</v>
      </c>
      <c r="L6285">
        <v>0.817729003790577</v>
      </c>
      <c r="M6285">
        <v>0.76352775679431995</v>
      </c>
      <c r="N6285">
        <v>0.44257796119644699</v>
      </c>
      <c r="O6285">
        <v>0.46331913590053098</v>
      </c>
      <c r="P6285">
        <v>0.43205305147276302</v>
      </c>
      <c r="Q6285">
        <v>0.42345124516562599</v>
      </c>
      <c r="R6285">
        <v>0.419115237252767</v>
      </c>
      <c r="S6285">
        <v>0.41532337134922498</v>
      </c>
      <c r="T6285">
        <v>0.411203858509608</v>
      </c>
      <c r="U6285">
        <v>0.411203858509608</v>
      </c>
      <c r="V6285">
        <v>0.411203858509608</v>
      </c>
      <c r="W6285">
        <v>0.411203858509608</v>
      </c>
      <c r="X6285">
        <v>0.411203858509608</v>
      </c>
      <c r="Y6285">
        <v>0.411203858509608</v>
      </c>
      <c r="Z6285">
        <v>0.411203858509608</v>
      </c>
      <c r="AA6285">
        <v>0.411203858509608</v>
      </c>
      <c r="AB6285">
        <v>0.411203858509608</v>
      </c>
      <c r="AC6285">
        <v>0.411203858509608</v>
      </c>
      <c r="AD6285">
        <v>0.411203858509608</v>
      </c>
    </row>
    <row r="6286" spans="2:30" ht="15" customHeight="1" x14ac:dyDescent="0.45">
      <c r="B6286" t="s">
        <v>419</v>
      </c>
      <c r="C6286" t="s">
        <v>192</v>
      </c>
      <c r="D6286" t="s">
        <v>3607</v>
      </c>
      <c r="E6286" t="s">
        <v>3608</v>
      </c>
      <c r="F6286" t="s">
        <v>8188</v>
      </c>
      <c r="G6286" t="s">
        <v>422</v>
      </c>
      <c r="H6286" t="s">
        <v>971</v>
      </c>
      <c r="J6286">
        <v>1</v>
      </c>
      <c r="K6286">
        <v>1.0765662572631001</v>
      </c>
      <c r="L6286">
        <v>0.85484887846197799</v>
      </c>
      <c r="M6286">
        <v>0.77837412984309895</v>
      </c>
      <c r="N6286">
        <v>0.44257796119644699</v>
      </c>
      <c r="O6286">
        <v>0.48095686387165798</v>
      </c>
      <c r="P6286">
        <v>0.44850053572389398</v>
      </c>
      <c r="Q6286">
        <v>0.439571274088562</v>
      </c>
      <c r="R6286">
        <v>0.435070202136422</v>
      </c>
      <c r="S6286">
        <v>0.43113398670330699</v>
      </c>
      <c r="T6286">
        <v>0.42685765140329701</v>
      </c>
      <c r="U6286">
        <v>0.42685765140329701</v>
      </c>
      <c r="V6286">
        <v>0.42685765140329701</v>
      </c>
      <c r="W6286">
        <v>0.42685765140329701</v>
      </c>
      <c r="X6286">
        <v>0.42685765140329701</v>
      </c>
      <c r="Y6286">
        <v>0.42685765140329701</v>
      </c>
      <c r="Z6286">
        <v>0.42685765140329701</v>
      </c>
      <c r="AA6286">
        <v>0.42685765140329701</v>
      </c>
      <c r="AB6286">
        <v>0.42685765140329701</v>
      </c>
      <c r="AC6286">
        <v>0.42685765140329701</v>
      </c>
      <c r="AD6286">
        <v>0.42685765140329701</v>
      </c>
    </row>
    <row r="6287" spans="2:30" ht="15" customHeight="1" x14ac:dyDescent="0.45">
      <c r="B6287" t="s">
        <v>419</v>
      </c>
      <c r="C6287" t="s">
        <v>192</v>
      </c>
      <c r="D6287" t="s">
        <v>3610</v>
      </c>
      <c r="E6287" t="s">
        <v>3611</v>
      </c>
      <c r="F6287" t="s">
        <v>8189</v>
      </c>
      <c r="G6287" t="s">
        <v>422</v>
      </c>
      <c r="H6287" t="s">
        <v>971</v>
      </c>
      <c r="J6287">
        <v>1</v>
      </c>
      <c r="K6287">
        <v>0.67072237780911004</v>
      </c>
      <c r="L6287">
        <v>0.57754157944621498</v>
      </c>
      <c r="M6287">
        <v>0.54295307149818295</v>
      </c>
      <c r="N6287">
        <v>0.37028919767589602</v>
      </c>
      <c r="O6287">
        <v>0.38764259891455799</v>
      </c>
      <c r="P6287">
        <v>0.36148338103139199</v>
      </c>
      <c r="Q6287">
        <v>0.354286556437093</v>
      </c>
      <c r="R6287">
        <v>0.35065877323969102</v>
      </c>
      <c r="S6287">
        <v>0.34748625425722501</v>
      </c>
      <c r="T6287">
        <v>0.34403960476732698</v>
      </c>
      <c r="U6287">
        <v>0.34403960476732698</v>
      </c>
      <c r="V6287">
        <v>0.34403960476732698</v>
      </c>
      <c r="W6287">
        <v>0.34403960476732698</v>
      </c>
      <c r="X6287">
        <v>0.34403960476732698</v>
      </c>
      <c r="Y6287">
        <v>0.34403960476732698</v>
      </c>
      <c r="Z6287">
        <v>0.34403960476732698</v>
      </c>
      <c r="AA6287">
        <v>0.34403960476732698</v>
      </c>
      <c r="AB6287">
        <v>0.34403960476732698</v>
      </c>
      <c r="AC6287">
        <v>0.34403960476732698</v>
      </c>
      <c r="AD6287">
        <v>0.34403960476732698</v>
      </c>
    </row>
    <row r="6288" spans="2:30" ht="15" customHeight="1" x14ac:dyDescent="0.45">
      <c r="B6288" t="s">
        <v>419</v>
      </c>
      <c r="C6288" t="s">
        <v>192</v>
      </c>
      <c r="D6288" t="s">
        <v>3613</v>
      </c>
      <c r="E6288" t="s">
        <v>3614</v>
      </c>
      <c r="F6288" t="s">
        <v>8190</v>
      </c>
      <c r="G6288" t="s">
        <v>422</v>
      </c>
      <c r="H6288" t="s">
        <v>971</v>
      </c>
      <c r="J6288">
        <v>1</v>
      </c>
      <c r="K6288">
        <v>0.78326731917029901</v>
      </c>
      <c r="L6288">
        <v>0.69872705263814305</v>
      </c>
      <c r="M6288">
        <v>0.691416801985968</v>
      </c>
      <c r="N6288">
        <v>0.45942610987139099</v>
      </c>
      <c r="O6288">
        <v>0.48095686387165798</v>
      </c>
      <c r="P6288">
        <v>0.44850053572389398</v>
      </c>
      <c r="Q6288">
        <v>0.439571274088562</v>
      </c>
      <c r="R6288">
        <v>0.435070202136422</v>
      </c>
      <c r="S6288">
        <v>0.43113398670330699</v>
      </c>
      <c r="T6288">
        <v>0.42685765140329701</v>
      </c>
      <c r="U6288">
        <v>0.42685765140329701</v>
      </c>
      <c r="V6288">
        <v>0.42685765140329701</v>
      </c>
      <c r="W6288">
        <v>0.42685765140329701</v>
      </c>
      <c r="X6288">
        <v>0.42685765140329701</v>
      </c>
      <c r="Y6288">
        <v>0.42685765140329701</v>
      </c>
      <c r="Z6288">
        <v>0.42685765140329701</v>
      </c>
      <c r="AA6288">
        <v>0.42685765140329701</v>
      </c>
      <c r="AB6288">
        <v>0.42685765140329701</v>
      </c>
      <c r="AC6288">
        <v>0.42685765140329701</v>
      </c>
      <c r="AD6288">
        <v>0.42685765140329701</v>
      </c>
    </row>
    <row r="6289" spans="2:30" ht="15" customHeight="1" x14ac:dyDescent="0.45">
      <c r="B6289" t="s">
        <v>419</v>
      </c>
      <c r="C6289" t="s">
        <v>192</v>
      </c>
      <c r="D6289" t="s">
        <v>3616</v>
      </c>
      <c r="E6289" t="s">
        <v>3617</v>
      </c>
      <c r="F6289" t="s">
        <v>8191</v>
      </c>
      <c r="G6289" t="s">
        <v>422</v>
      </c>
      <c r="H6289" t="s">
        <v>971</v>
      </c>
      <c r="J6289">
        <v>1</v>
      </c>
      <c r="K6289">
        <v>116.497656119905</v>
      </c>
      <c r="L6289">
        <v>95.069457838557597</v>
      </c>
      <c r="M6289">
        <v>91.607423987051902</v>
      </c>
      <c r="N6289">
        <v>78.383975634268594</v>
      </c>
      <c r="O6289">
        <v>82.057397890171302</v>
      </c>
      <c r="P6289">
        <v>76.519932822231894</v>
      </c>
      <c r="Q6289">
        <v>74.996486480333999</v>
      </c>
      <c r="R6289">
        <v>74.228545985346997</v>
      </c>
      <c r="S6289">
        <v>73.556977243451001</v>
      </c>
      <c r="T6289">
        <v>72.827379698257502</v>
      </c>
      <c r="U6289">
        <v>72.827379698257502</v>
      </c>
      <c r="V6289">
        <v>72.827379698257502</v>
      </c>
      <c r="W6289">
        <v>72.827379698257502</v>
      </c>
      <c r="X6289">
        <v>72.827379698257502</v>
      </c>
      <c r="Y6289">
        <v>72.827379698257502</v>
      </c>
      <c r="Z6289">
        <v>72.827379698257502</v>
      </c>
      <c r="AA6289">
        <v>72.827379698257502</v>
      </c>
      <c r="AB6289">
        <v>72.827379698257502</v>
      </c>
      <c r="AC6289">
        <v>72.827379698257502</v>
      </c>
      <c r="AD6289">
        <v>72.827379698257502</v>
      </c>
    </row>
    <row r="6290" spans="2:30" ht="15" customHeight="1" x14ac:dyDescent="0.45">
      <c r="B6290" t="s">
        <v>419</v>
      </c>
      <c r="C6290" t="s">
        <v>192</v>
      </c>
      <c r="D6290" t="s">
        <v>3619</v>
      </c>
      <c r="E6290" t="s">
        <v>932</v>
      </c>
      <c r="F6290" t="s">
        <v>7384</v>
      </c>
      <c r="G6290" t="s">
        <v>422</v>
      </c>
      <c r="H6290" t="s">
        <v>832</v>
      </c>
      <c r="J6290">
        <v>1</v>
      </c>
      <c r="K6290">
        <v>13.300765797231501</v>
      </c>
      <c r="L6290">
        <v>6.6597422204573</v>
      </c>
      <c r="M6290">
        <v>5.9120378390671302</v>
      </c>
      <c r="N6290">
        <v>5.0316224519831598</v>
      </c>
      <c r="O6290">
        <v>5.0549587333229802</v>
      </c>
      <c r="P6290">
        <v>5.1247172516773603</v>
      </c>
      <c r="Q6290">
        <v>5.09164038384605</v>
      </c>
      <c r="R6290">
        <v>5.0561694037541702</v>
      </c>
      <c r="S6290">
        <v>5.0182062360166899</v>
      </c>
      <c r="T6290">
        <v>4.9815702339799701</v>
      </c>
      <c r="U6290">
        <v>4.9815702339799701</v>
      </c>
      <c r="V6290">
        <v>4.9815702339799701</v>
      </c>
      <c r="W6290">
        <v>4.9815702339799701</v>
      </c>
      <c r="X6290">
        <v>4.9815702339799701</v>
      </c>
      <c r="Y6290">
        <v>4.9815702339799701</v>
      </c>
      <c r="Z6290">
        <v>4.9815702339799701</v>
      </c>
      <c r="AA6290">
        <v>4.9815702339799701</v>
      </c>
      <c r="AB6290">
        <v>4.9815702339799701</v>
      </c>
      <c r="AC6290">
        <v>4.9815702339799701</v>
      </c>
      <c r="AD6290">
        <v>4.9815702339799701</v>
      </c>
    </row>
    <row r="6291" spans="2:30" ht="15" customHeight="1" x14ac:dyDescent="0.45">
      <c r="B6291" t="s">
        <v>419</v>
      </c>
      <c r="C6291" t="s">
        <v>192</v>
      </c>
      <c r="D6291" t="s">
        <v>3620</v>
      </c>
      <c r="E6291" t="s">
        <v>926</v>
      </c>
      <c r="F6291" t="s">
        <v>7382</v>
      </c>
      <c r="G6291" t="s">
        <v>422</v>
      </c>
      <c r="H6291" t="s">
        <v>832</v>
      </c>
      <c r="J6291">
        <v>1</v>
      </c>
      <c r="K6291">
        <v>23.399139181173702</v>
      </c>
      <c r="L6291">
        <v>15.8638334974352</v>
      </c>
      <c r="M6291">
        <v>14.7435088926548</v>
      </c>
      <c r="N6291">
        <v>13.652285126927801</v>
      </c>
      <c r="O6291">
        <v>13.6812090930185</v>
      </c>
      <c r="P6291">
        <v>13.7676707271595</v>
      </c>
      <c r="Q6291">
        <v>13.726673869536601</v>
      </c>
      <c r="R6291">
        <v>13.682709648740699</v>
      </c>
      <c r="S6291">
        <v>13.6356565060251</v>
      </c>
      <c r="T6291">
        <v>13.590248308155999</v>
      </c>
      <c r="U6291">
        <v>13.590248308155999</v>
      </c>
      <c r="V6291">
        <v>13.590248308155999</v>
      </c>
      <c r="W6291">
        <v>13.590248308155999</v>
      </c>
      <c r="X6291">
        <v>13.590248308155999</v>
      </c>
      <c r="Y6291">
        <v>13.590248308155999</v>
      </c>
      <c r="Z6291">
        <v>13.590248308155999</v>
      </c>
      <c r="AA6291">
        <v>13.590248308155999</v>
      </c>
      <c r="AB6291">
        <v>13.590248308155999</v>
      </c>
      <c r="AC6291">
        <v>13.590248308155999</v>
      </c>
      <c r="AD6291">
        <v>13.590248308155999</v>
      </c>
    </row>
    <row r="6292" spans="2:30" ht="15" customHeight="1" x14ac:dyDescent="0.45">
      <c r="B6292" t="s">
        <v>419</v>
      </c>
      <c r="C6292" t="s">
        <v>192</v>
      </c>
      <c r="D6292" t="s">
        <v>3621</v>
      </c>
      <c r="E6292" t="s">
        <v>920</v>
      </c>
      <c r="F6292" t="s">
        <v>7380</v>
      </c>
      <c r="G6292" t="s">
        <v>422</v>
      </c>
      <c r="H6292" t="s">
        <v>832</v>
      </c>
      <c r="J6292">
        <v>1</v>
      </c>
      <c r="K6292">
        <v>11.4659422077673</v>
      </c>
      <c r="L6292">
        <v>8.8301631277145294</v>
      </c>
      <c r="M6292">
        <v>7.7455649105912698</v>
      </c>
      <c r="N6292">
        <v>7.0537973643552103</v>
      </c>
      <c r="O6292">
        <v>7.0721333479347201</v>
      </c>
      <c r="P6292">
        <v>7.1269446106398302</v>
      </c>
      <c r="Q6292">
        <v>7.10095516970941</v>
      </c>
      <c r="R6292">
        <v>7.0730846063131798</v>
      </c>
      <c r="S6292">
        <v>7.0432558598165</v>
      </c>
      <c r="T6292">
        <v>7.01446990536291</v>
      </c>
      <c r="U6292">
        <v>7.01446990536291</v>
      </c>
      <c r="V6292">
        <v>7.01446990536291</v>
      </c>
      <c r="W6292">
        <v>7.01446990536291</v>
      </c>
      <c r="X6292">
        <v>7.01446990536291</v>
      </c>
      <c r="Y6292">
        <v>7.01446990536291</v>
      </c>
      <c r="Z6292">
        <v>7.01446990536291</v>
      </c>
      <c r="AA6292">
        <v>7.01446990536291</v>
      </c>
      <c r="AB6292">
        <v>7.01446990536291</v>
      </c>
      <c r="AC6292">
        <v>7.01446990536291</v>
      </c>
      <c r="AD6292">
        <v>7.01446990536291</v>
      </c>
    </row>
    <row r="6293" spans="2:30" ht="15" customHeight="1" x14ac:dyDescent="0.45">
      <c r="B6293" t="s">
        <v>419</v>
      </c>
      <c r="C6293" t="s">
        <v>192</v>
      </c>
      <c r="D6293" t="s">
        <v>3622</v>
      </c>
      <c r="E6293" t="s">
        <v>935</v>
      </c>
      <c r="F6293" t="s">
        <v>7385</v>
      </c>
      <c r="G6293" t="s">
        <v>422</v>
      </c>
      <c r="H6293" t="s">
        <v>832</v>
      </c>
      <c r="J6293">
        <v>1</v>
      </c>
      <c r="K6293">
        <v>2.7840662767025601</v>
      </c>
      <c r="L6293">
        <v>2.61367588127455</v>
      </c>
      <c r="M6293">
        <v>2.6543194100780299</v>
      </c>
      <c r="N6293">
        <v>2.6543194100780299</v>
      </c>
      <c r="O6293">
        <v>2.6543194100780299</v>
      </c>
      <c r="P6293">
        <v>2.6543194100780299</v>
      </c>
      <c r="Q6293">
        <v>2.6543194100780299</v>
      </c>
      <c r="R6293">
        <v>2.6543194100780299</v>
      </c>
      <c r="S6293">
        <v>2.6543194100780299</v>
      </c>
      <c r="T6293">
        <v>2.6543194100780299</v>
      </c>
      <c r="U6293">
        <v>2.6543194100780299</v>
      </c>
      <c r="V6293">
        <v>2.6543194100780299</v>
      </c>
      <c r="W6293">
        <v>2.6543194100780299</v>
      </c>
      <c r="X6293">
        <v>2.6543194100780299</v>
      </c>
      <c r="Y6293">
        <v>2.6543194100780299</v>
      </c>
      <c r="Z6293">
        <v>2.6543194100780299</v>
      </c>
      <c r="AA6293">
        <v>2.6543194100780299</v>
      </c>
      <c r="AB6293">
        <v>2.6543194100780299</v>
      </c>
      <c r="AC6293">
        <v>2.6543194100780299</v>
      </c>
      <c r="AD6293">
        <v>2.6543194100780299</v>
      </c>
    </row>
    <row r="6294" spans="2:30" ht="15" customHeight="1" x14ac:dyDescent="0.45">
      <c r="B6294" t="s">
        <v>419</v>
      </c>
      <c r="C6294" t="s">
        <v>192</v>
      </c>
      <c r="D6294" t="s">
        <v>3623</v>
      </c>
      <c r="E6294" t="s">
        <v>929</v>
      </c>
      <c r="F6294" t="s">
        <v>7383</v>
      </c>
      <c r="G6294" t="s">
        <v>422</v>
      </c>
      <c r="H6294" t="s">
        <v>832</v>
      </c>
      <c r="J6294">
        <v>1</v>
      </c>
      <c r="K6294">
        <v>4.6336684948303901</v>
      </c>
      <c r="L6294">
        <v>3.2086856370367198</v>
      </c>
      <c r="M6294">
        <v>2.3308805686582201</v>
      </c>
      <c r="N6294">
        <v>2.3308805686582201</v>
      </c>
      <c r="O6294">
        <v>2.3308805686582201</v>
      </c>
      <c r="P6294">
        <v>2.3308805686582201</v>
      </c>
      <c r="Q6294">
        <v>2.3308805686582201</v>
      </c>
      <c r="R6294">
        <v>2.3308805686582201</v>
      </c>
      <c r="S6294">
        <v>2.3308805686582201</v>
      </c>
      <c r="T6294">
        <v>2.3308805686582201</v>
      </c>
      <c r="U6294">
        <v>2.3308805686582201</v>
      </c>
      <c r="V6294">
        <v>2.3308805686582201</v>
      </c>
      <c r="W6294">
        <v>2.3308805686582201</v>
      </c>
      <c r="X6294">
        <v>2.3308805686582201</v>
      </c>
      <c r="Y6294">
        <v>2.3308805686582201</v>
      </c>
      <c r="Z6294">
        <v>2.3308805686582201</v>
      </c>
      <c r="AA6294">
        <v>2.3308805686582201</v>
      </c>
      <c r="AB6294">
        <v>2.3308805686582201</v>
      </c>
      <c r="AC6294">
        <v>2.3308805686582201</v>
      </c>
      <c r="AD6294">
        <v>2.3308805686582201</v>
      </c>
    </row>
    <row r="6295" spans="2:30" ht="15" customHeight="1" x14ac:dyDescent="0.45">
      <c r="B6295" t="s">
        <v>419</v>
      </c>
      <c r="C6295" t="s">
        <v>192</v>
      </c>
      <c r="D6295" t="s">
        <v>3624</v>
      </c>
      <c r="E6295" t="s">
        <v>923</v>
      </c>
      <c r="F6295" t="s">
        <v>7381</v>
      </c>
      <c r="G6295" t="s">
        <v>422</v>
      </c>
      <c r="H6295" t="s">
        <v>832</v>
      </c>
      <c r="J6295">
        <v>1</v>
      </c>
      <c r="K6295">
        <v>5.33622176514569</v>
      </c>
      <c r="L6295">
        <v>5.0100913196194297</v>
      </c>
      <c r="M6295">
        <v>5.0870036796421596</v>
      </c>
      <c r="N6295">
        <v>5.0870036796421596</v>
      </c>
      <c r="O6295">
        <v>5.0870036796421596</v>
      </c>
      <c r="P6295">
        <v>5.0870036796421596</v>
      </c>
      <c r="Q6295">
        <v>5.0870036796421596</v>
      </c>
      <c r="R6295">
        <v>5.0870036796421596</v>
      </c>
      <c r="S6295">
        <v>5.0870036796421596</v>
      </c>
      <c r="T6295">
        <v>5.0870036796421596</v>
      </c>
      <c r="U6295">
        <v>5.0870036796421596</v>
      </c>
      <c r="V6295">
        <v>5.0870036796421596</v>
      </c>
      <c r="W6295">
        <v>5.0870036796421596</v>
      </c>
      <c r="X6295">
        <v>5.0870036796421596</v>
      </c>
      <c r="Y6295">
        <v>5.0870036796421596</v>
      </c>
      <c r="Z6295">
        <v>5.0870036796421596</v>
      </c>
      <c r="AA6295">
        <v>5.0870036796421596</v>
      </c>
      <c r="AB6295">
        <v>5.0870036796421596</v>
      </c>
      <c r="AC6295">
        <v>5.0870036796421596</v>
      </c>
      <c r="AD6295">
        <v>5.0870036796421596</v>
      </c>
    </row>
    <row r="6296" spans="2:30" ht="15" customHeight="1" x14ac:dyDescent="0.45">
      <c r="B6296" t="s">
        <v>419</v>
      </c>
      <c r="C6296" t="s">
        <v>192</v>
      </c>
      <c r="D6296" t="s">
        <v>3625</v>
      </c>
      <c r="E6296" t="s">
        <v>3626</v>
      </c>
      <c r="F6296" t="s">
        <v>8192</v>
      </c>
      <c r="G6296" t="s">
        <v>422</v>
      </c>
      <c r="H6296" t="s">
        <v>832</v>
      </c>
      <c r="J6296">
        <v>1</v>
      </c>
      <c r="K6296">
        <v>0.413801602580535</v>
      </c>
      <c r="L6296">
        <v>0.28058258207500397</v>
      </c>
      <c r="M6296">
        <v>0.24920697617592399</v>
      </c>
      <c r="N6296">
        <v>0.24920697617592399</v>
      </c>
      <c r="O6296">
        <v>0.24920697617592399</v>
      </c>
      <c r="P6296">
        <v>0.24920697617592399</v>
      </c>
      <c r="Q6296">
        <v>0.24920697617592399</v>
      </c>
      <c r="R6296">
        <v>0.24920697617592399</v>
      </c>
      <c r="S6296">
        <v>0.24920697617592399</v>
      </c>
      <c r="T6296">
        <v>0.24920697617592399</v>
      </c>
      <c r="U6296">
        <v>0.24920697617592399</v>
      </c>
      <c r="V6296">
        <v>0.24920697617592399</v>
      </c>
      <c r="W6296">
        <v>0.24920697617592399</v>
      </c>
      <c r="X6296">
        <v>0.24920697617592399</v>
      </c>
      <c r="Y6296">
        <v>0.24920697617592399</v>
      </c>
      <c r="Z6296">
        <v>0.24920697617592399</v>
      </c>
      <c r="AA6296">
        <v>0.24920697617592399</v>
      </c>
      <c r="AB6296">
        <v>0.24920697617592399</v>
      </c>
      <c r="AC6296">
        <v>0.24920697617592399</v>
      </c>
      <c r="AD6296">
        <v>0.24920697617592399</v>
      </c>
    </row>
    <row r="6297" spans="2:30" ht="15" customHeight="1" x14ac:dyDescent="0.45">
      <c r="B6297" t="s">
        <v>419</v>
      </c>
      <c r="C6297" t="s">
        <v>192</v>
      </c>
      <c r="D6297" t="s">
        <v>3628</v>
      </c>
      <c r="E6297" t="s">
        <v>3629</v>
      </c>
      <c r="F6297" t="s">
        <v>8193</v>
      </c>
      <c r="G6297" t="s">
        <v>422</v>
      </c>
      <c r="H6297" t="s">
        <v>832</v>
      </c>
      <c r="J6297">
        <v>1</v>
      </c>
      <c r="K6297">
        <v>0.175069908784073</v>
      </c>
      <c r="L6297">
        <v>0.10153377483648</v>
      </c>
      <c r="M6297">
        <v>8.8017783074900796E-2</v>
      </c>
      <c r="N6297">
        <v>8.8017783074900796E-2</v>
      </c>
      <c r="O6297">
        <v>8.8017783074900796E-2</v>
      </c>
      <c r="P6297">
        <v>8.8017783074900796E-2</v>
      </c>
      <c r="Q6297">
        <v>8.8017783074900796E-2</v>
      </c>
      <c r="R6297">
        <v>8.8017783074900796E-2</v>
      </c>
      <c r="S6297">
        <v>8.8017783074900796E-2</v>
      </c>
      <c r="T6297">
        <v>8.8017783074900796E-2</v>
      </c>
      <c r="U6297">
        <v>8.8017783074900796E-2</v>
      </c>
      <c r="V6297">
        <v>8.8017783074900796E-2</v>
      </c>
      <c r="W6297">
        <v>8.8017783074900796E-2</v>
      </c>
      <c r="X6297">
        <v>8.8017783074900796E-2</v>
      </c>
      <c r="Y6297">
        <v>8.8017783074900796E-2</v>
      </c>
      <c r="Z6297">
        <v>8.8017783074900796E-2</v>
      </c>
      <c r="AA6297">
        <v>8.8017783074900796E-2</v>
      </c>
      <c r="AB6297">
        <v>8.8017783074900796E-2</v>
      </c>
      <c r="AC6297">
        <v>8.8017783074900796E-2</v>
      </c>
      <c r="AD6297">
        <v>8.8017783074900796E-2</v>
      </c>
    </row>
    <row r="6298" spans="2:30" ht="15" customHeight="1" x14ac:dyDescent="0.45">
      <c r="B6298" t="s">
        <v>419</v>
      </c>
      <c r="C6298" t="s">
        <v>192</v>
      </c>
      <c r="D6298" t="s">
        <v>3631</v>
      </c>
      <c r="E6298" t="s">
        <v>3632</v>
      </c>
      <c r="F6298" t="s">
        <v>8194</v>
      </c>
      <c r="G6298" t="s">
        <v>422</v>
      </c>
      <c r="H6298" t="s">
        <v>832</v>
      </c>
      <c r="J6298">
        <v>1</v>
      </c>
      <c r="K6298">
        <v>0.413801602580535</v>
      </c>
      <c r="L6298">
        <v>0.25874736168006202</v>
      </c>
      <c r="M6298">
        <v>0.24390470008707499</v>
      </c>
      <c r="N6298">
        <v>0.24390470008707499</v>
      </c>
      <c r="O6298">
        <v>0.24390470008707499</v>
      </c>
      <c r="P6298">
        <v>0.24390470008707499</v>
      </c>
      <c r="Q6298">
        <v>0.24390470008707499</v>
      </c>
      <c r="R6298">
        <v>0.24390470008707499</v>
      </c>
      <c r="S6298">
        <v>0.24390470008707499</v>
      </c>
      <c r="T6298">
        <v>0.24390470008707499</v>
      </c>
      <c r="U6298">
        <v>0.24390470008707499</v>
      </c>
      <c r="V6298">
        <v>0.24390470008707499</v>
      </c>
      <c r="W6298">
        <v>0.24390470008707499</v>
      </c>
      <c r="X6298">
        <v>0.24390470008707499</v>
      </c>
      <c r="Y6298">
        <v>0.24390470008707499</v>
      </c>
      <c r="Z6298">
        <v>0.24390470008707499</v>
      </c>
      <c r="AA6298">
        <v>0.24390470008707499</v>
      </c>
      <c r="AB6298">
        <v>0.24390470008707499</v>
      </c>
      <c r="AC6298">
        <v>0.24390470008707499</v>
      </c>
      <c r="AD6298">
        <v>0.24390470008707499</v>
      </c>
    </row>
    <row r="6299" spans="2:30" ht="15" customHeight="1" x14ac:dyDescent="0.45">
      <c r="B6299" t="s">
        <v>419</v>
      </c>
      <c r="C6299" t="s">
        <v>192</v>
      </c>
      <c r="D6299" t="s">
        <v>3634</v>
      </c>
      <c r="E6299" t="s">
        <v>3635</v>
      </c>
      <c r="F6299" t="s">
        <v>8195</v>
      </c>
      <c r="G6299" t="s">
        <v>422</v>
      </c>
      <c r="H6299" t="s">
        <v>832</v>
      </c>
      <c r="J6299">
        <v>1</v>
      </c>
      <c r="K6299">
        <v>33.050697779735998</v>
      </c>
      <c r="L6299">
        <v>26.3005229657076</v>
      </c>
      <c r="M6299">
        <v>23.176248784360901</v>
      </c>
      <c r="N6299">
        <v>15</v>
      </c>
      <c r="O6299">
        <v>15</v>
      </c>
      <c r="P6299">
        <v>15</v>
      </c>
      <c r="Q6299">
        <v>15</v>
      </c>
      <c r="R6299">
        <v>15</v>
      </c>
      <c r="S6299">
        <v>15</v>
      </c>
      <c r="T6299">
        <v>15</v>
      </c>
      <c r="U6299">
        <v>15</v>
      </c>
      <c r="V6299">
        <v>15</v>
      </c>
      <c r="W6299">
        <v>15</v>
      </c>
      <c r="X6299">
        <v>15</v>
      </c>
      <c r="Y6299">
        <v>15</v>
      </c>
      <c r="Z6299">
        <v>15</v>
      </c>
      <c r="AA6299">
        <v>15</v>
      </c>
      <c r="AB6299">
        <v>15</v>
      </c>
      <c r="AC6299">
        <v>15</v>
      </c>
      <c r="AD6299">
        <v>15</v>
      </c>
    </row>
    <row r="6300" spans="2:30" ht="15" customHeight="1" x14ac:dyDescent="0.45">
      <c r="B6300" t="s">
        <v>419</v>
      </c>
      <c r="C6300" t="s">
        <v>192</v>
      </c>
      <c r="D6300" t="s">
        <v>3637</v>
      </c>
      <c r="E6300" t="s">
        <v>3638</v>
      </c>
      <c r="F6300" t="s">
        <v>8196</v>
      </c>
      <c r="G6300" t="s">
        <v>422</v>
      </c>
      <c r="H6300" t="s">
        <v>3640</v>
      </c>
      <c r="J6300">
        <v>1</v>
      </c>
      <c r="K6300">
        <v>0.61781329947639696</v>
      </c>
      <c r="L6300">
        <v>0.61950873853111599</v>
      </c>
      <c r="M6300">
        <v>0.61795996668478803</v>
      </c>
      <c r="N6300">
        <v>0.616415066768076</v>
      </c>
      <c r="O6300">
        <v>0.61487402910115596</v>
      </c>
      <c r="P6300">
        <v>0.61333684402840305</v>
      </c>
      <c r="Q6300">
        <v>0.61180350191833199</v>
      </c>
      <c r="R6300">
        <v>0.61027399316353703</v>
      </c>
      <c r="S6300">
        <v>0.60874830818062797</v>
      </c>
      <c r="T6300">
        <v>0.60722643741017601</v>
      </c>
      <c r="U6300">
        <v>0.60570837131665101</v>
      </c>
      <c r="V6300">
        <v>0.60419410038835897</v>
      </c>
      <c r="W6300">
        <v>0.602683615137388</v>
      </c>
      <c r="X6300">
        <v>0.60117690609954499</v>
      </c>
      <c r="Y6300">
        <v>0.59967396383429605</v>
      </c>
      <c r="Z6300">
        <v>0.59817477892471005</v>
      </c>
      <c r="AA6300">
        <v>0.59667934197739902</v>
      </c>
      <c r="AB6300">
        <v>0.59518764362245502</v>
      </c>
      <c r="AC6300">
        <v>0.593699674513399</v>
      </c>
      <c r="AD6300">
        <v>0.59221542532711602</v>
      </c>
    </row>
    <row r="6301" spans="2:30" ht="15" customHeight="1" x14ac:dyDescent="0.45">
      <c r="B6301" t="s">
        <v>419</v>
      </c>
      <c r="C6301" t="s">
        <v>192</v>
      </c>
      <c r="D6301" t="s">
        <v>3641</v>
      </c>
      <c r="E6301" t="s">
        <v>3642</v>
      </c>
      <c r="F6301" t="s">
        <v>8197</v>
      </c>
      <c r="G6301" t="s">
        <v>422</v>
      </c>
      <c r="H6301" t="s">
        <v>3640</v>
      </c>
      <c r="J6301">
        <v>2</v>
      </c>
      <c r="K6301">
        <v>0.61781329947639696</v>
      </c>
      <c r="L6301">
        <v>0.61950873853111599</v>
      </c>
      <c r="M6301">
        <v>0.61795996668478803</v>
      </c>
      <c r="N6301">
        <v>0.616415066768076</v>
      </c>
      <c r="O6301">
        <v>0.61487402910115596</v>
      </c>
      <c r="P6301">
        <v>0.61333684402840305</v>
      </c>
      <c r="Q6301">
        <v>0.61180350191833199</v>
      </c>
      <c r="R6301">
        <v>0.61027399316353703</v>
      </c>
      <c r="S6301">
        <v>0.60874830818062797</v>
      </c>
      <c r="T6301">
        <v>0.60722643741017601</v>
      </c>
      <c r="U6301">
        <v>0.60570837131665101</v>
      </c>
      <c r="V6301">
        <v>0.60419410038835897</v>
      </c>
      <c r="W6301">
        <v>0.602683615137388</v>
      </c>
      <c r="X6301">
        <v>0.60117690609954499</v>
      </c>
      <c r="Y6301">
        <v>0.59967396383429605</v>
      </c>
      <c r="Z6301">
        <v>0.59817477892471005</v>
      </c>
      <c r="AA6301">
        <v>0.59667934197739902</v>
      </c>
      <c r="AB6301">
        <v>0.59518764362245502</v>
      </c>
      <c r="AC6301">
        <v>0.593699674513399</v>
      </c>
      <c r="AD6301">
        <v>0.59221542532711602</v>
      </c>
    </row>
    <row r="6302" spans="2:30" ht="15" customHeight="1" x14ac:dyDescent="0.45">
      <c r="B6302" t="s">
        <v>419</v>
      </c>
      <c r="C6302" t="s">
        <v>192</v>
      </c>
      <c r="D6302" t="s">
        <v>3644</v>
      </c>
      <c r="E6302" t="s">
        <v>3645</v>
      </c>
      <c r="F6302" t="s">
        <v>8198</v>
      </c>
      <c r="G6302" t="s">
        <v>422</v>
      </c>
      <c r="H6302" t="s">
        <v>3640</v>
      </c>
      <c r="J6302">
        <v>1</v>
      </c>
      <c r="K6302">
        <v>0</v>
      </c>
      <c r="L6302">
        <v>0</v>
      </c>
      <c r="M6302">
        <v>0</v>
      </c>
      <c r="N6302">
        <v>0</v>
      </c>
      <c r="O6302">
        <v>0</v>
      </c>
      <c r="P6302">
        <v>0</v>
      </c>
      <c r="Q6302">
        <v>0</v>
      </c>
      <c r="R6302">
        <v>0</v>
      </c>
      <c r="S6302">
        <v>0</v>
      </c>
      <c r="T6302">
        <v>0</v>
      </c>
      <c r="U6302">
        <v>0</v>
      </c>
      <c r="V6302">
        <v>0</v>
      </c>
      <c r="W6302">
        <v>0</v>
      </c>
      <c r="X6302">
        <v>0</v>
      </c>
      <c r="Y6302">
        <v>0</v>
      </c>
      <c r="Z6302">
        <v>0</v>
      </c>
      <c r="AA6302">
        <v>0</v>
      </c>
      <c r="AB6302">
        <v>0</v>
      </c>
      <c r="AC6302">
        <v>0</v>
      </c>
      <c r="AD6302">
        <v>0</v>
      </c>
    </row>
    <row r="6303" spans="2:30" ht="15" customHeight="1" x14ac:dyDescent="0.45">
      <c r="B6303" t="s">
        <v>419</v>
      </c>
      <c r="C6303" t="s">
        <v>192</v>
      </c>
      <c r="D6303" t="s">
        <v>3647</v>
      </c>
      <c r="E6303" t="s">
        <v>3648</v>
      </c>
      <c r="F6303" t="s">
        <v>8199</v>
      </c>
      <c r="G6303" t="s">
        <v>422</v>
      </c>
      <c r="H6303" t="s">
        <v>3640</v>
      </c>
      <c r="J6303">
        <v>2</v>
      </c>
      <c r="K6303">
        <v>0</v>
      </c>
      <c r="L6303">
        <v>0</v>
      </c>
      <c r="M6303">
        <v>0</v>
      </c>
      <c r="N6303">
        <v>0</v>
      </c>
      <c r="O6303">
        <v>0</v>
      </c>
      <c r="P6303">
        <v>0</v>
      </c>
      <c r="Q6303">
        <v>0</v>
      </c>
      <c r="R6303">
        <v>0</v>
      </c>
      <c r="S6303">
        <v>0</v>
      </c>
      <c r="T6303">
        <v>0</v>
      </c>
      <c r="U6303">
        <v>0</v>
      </c>
      <c r="V6303">
        <v>0</v>
      </c>
      <c r="W6303">
        <v>0</v>
      </c>
      <c r="X6303">
        <v>0</v>
      </c>
      <c r="Y6303">
        <v>0</v>
      </c>
      <c r="Z6303">
        <v>0</v>
      </c>
      <c r="AA6303">
        <v>0</v>
      </c>
      <c r="AB6303">
        <v>0</v>
      </c>
      <c r="AC6303">
        <v>0</v>
      </c>
      <c r="AD6303">
        <v>0</v>
      </c>
    </row>
    <row r="6304" spans="2:30" ht="15" customHeight="1" x14ac:dyDescent="0.45">
      <c r="B6304" t="s">
        <v>419</v>
      </c>
      <c r="C6304" t="s">
        <v>192</v>
      </c>
      <c r="D6304" t="s">
        <v>3650</v>
      </c>
      <c r="E6304" t="s">
        <v>682</v>
      </c>
      <c r="F6304" t="s">
        <v>7309</v>
      </c>
      <c r="G6304" t="s">
        <v>422</v>
      </c>
      <c r="H6304" t="s">
        <v>3640</v>
      </c>
      <c r="J6304">
        <v>1</v>
      </c>
      <c r="K6304">
        <v>1.9183594836308</v>
      </c>
      <c r="L6304">
        <v>1.9236239568823399</v>
      </c>
      <c r="M6304">
        <v>1.9495786224001399</v>
      </c>
      <c r="N6304">
        <v>1.95283247583308</v>
      </c>
      <c r="O6304">
        <v>1.9534450933804699</v>
      </c>
      <c r="P6304">
        <v>1.9551539131253499</v>
      </c>
      <c r="Q6304">
        <v>1.9589917133836801</v>
      </c>
      <c r="R6304">
        <v>1.9630166950626</v>
      </c>
      <c r="S6304">
        <v>1.9667559743802101</v>
      </c>
      <c r="T6304">
        <v>1.9705482294793299</v>
      </c>
      <c r="U6304">
        <v>1.96025919454983</v>
      </c>
      <c r="V6304">
        <v>1.9502826855119699</v>
      </c>
      <c r="W6304">
        <v>1.9406091533186001</v>
      </c>
      <c r="X6304">
        <v>1.93131364777301</v>
      </c>
      <c r="Y6304">
        <v>1.92240190240043</v>
      </c>
      <c r="Z6304">
        <v>1.91265012660811</v>
      </c>
      <c r="AA6304">
        <v>1.9034360265766099</v>
      </c>
      <c r="AB6304">
        <v>1.89485334972414</v>
      </c>
      <c r="AC6304">
        <v>1.88701142165699</v>
      </c>
      <c r="AD6304">
        <v>1.8792374416312101</v>
      </c>
    </row>
    <row r="6305" spans="2:30" ht="15" customHeight="1" x14ac:dyDescent="0.45">
      <c r="B6305" t="s">
        <v>419</v>
      </c>
      <c r="C6305" t="s">
        <v>192</v>
      </c>
      <c r="D6305" t="s">
        <v>3651</v>
      </c>
      <c r="E6305" t="s">
        <v>688</v>
      </c>
      <c r="F6305" t="s">
        <v>7311</v>
      </c>
      <c r="G6305" t="s">
        <v>422</v>
      </c>
      <c r="H6305" t="s">
        <v>3640</v>
      </c>
      <c r="J6305">
        <v>1</v>
      </c>
      <c r="K6305">
        <v>15.788350712964199</v>
      </c>
      <c r="L6305">
        <v>17.709445005999601</v>
      </c>
      <c r="M6305">
        <v>18.013645438268199</v>
      </c>
      <c r="N6305">
        <v>18.257946899703899</v>
      </c>
      <c r="O6305">
        <v>18.543872981674799</v>
      </c>
      <c r="P6305">
        <v>18.938934819449599</v>
      </c>
      <c r="Q6305">
        <v>19.358782038364801</v>
      </c>
      <c r="R6305">
        <v>19.807872441783299</v>
      </c>
      <c r="S6305">
        <v>20.258477071762002</v>
      </c>
      <c r="T6305">
        <v>20.860030119397202</v>
      </c>
      <c r="U6305">
        <v>21.634014903127699</v>
      </c>
      <c r="V6305">
        <v>22.435010302638702</v>
      </c>
      <c r="W6305">
        <v>23.263891338460699</v>
      </c>
      <c r="X6305">
        <v>24.1215588110414</v>
      </c>
      <c r="Y6305">
        <v>25.008939966964501</v>
      </c>
      <c r="Z6305">
        <v>25.926989179128299</v>
      </c>
      <c r="AA6305">
        <v>26.876688641065499</v>
      </c>
      <c r="AB6305">
        <v>27.859049075584299</v>
      </c>
      <c r="AC6305">
        <v>28.8751104579081</v>
      </c>
      <c r="AD6305">
        <v>29.925942753490901</v>
      </c>
    </row>
    <row r="6306" spans="2:30" ht="15" customHeight="1" x14ac:dyDescent="0.45">
      <c r="B6306" t="s">
        <v>419</v>
      </c>
      <c r="C6306" t="s">
        <v>192</v>
      </c>
      <c r="D6306" t="s">
        <v>3652</v>
      </c>
      <c r="E6306" t="s">
        <v>694</v>
      </c>
      <c r="F6306" t="s">
        <v>7313</v>
      </c>
      <c r="G6306" t="s">
        <v>422</v>
      </c>
      <c r="H6306" t="s">
        <v>3640</v>
      </c>
      <c r="J6306">
        <v>1</v>
      </c>
      <c r="K6306">
        <v>35.126042972388703</v>
      </c>
      <c r="L6306">
        <v>35.772328129626999</v>
      </c>
      <c r="M6306">
        <v>36.324796517729403</v>
      </c>
      <c r="N6306">
        <v>36.808206357318902</v>
      </c>
      <c r="O6306">
        <v>37.2570869226521</v>
      </c>
      <c r="P6306">
        <v>38.0022286611051</v>
      </c>
      <c r="Q6306">
        <v>38.762273234327203</v>
      </c>
      <c r="R6306">
        <v>39.537518629955201</v>
      </c>
      <c r="S6306">
        <v>40.328269050895301</v>
      </c>
      <c r="T6306">
        <v>41.538117156951401</v>
      </c>
      <c r="U6306">
        <v>43.199641663677198</v>
      </c>
      <c r="V6306">
        <v>44.92762714349</v>
      </c>
      <c r="W6306">
        <v>46.724732035025902</v>
      </c>
      <c r="X6306">
        <v>48.5937211144551</v>
      </c>
      <c r="Y6306">
        <v>50.537469748982602</v>
      </c>
      <c r="Z6306">
        <v>52.5589683204892</v>
      </c>
      <c r="AA6306">
        <v>54.6613268261179</v>
      </c>
      <c r="AB6306">
        <v>56.847779662884101</v>
      </c>
      <c r="AC6306">
        <v>59.121690603669897</v>
      </c>
      <c r="AD6306">
        <v>61.486557972257799</v>
      </c>
    </row>
    <row r="6307" spans="2:30" ht="15" customHeight="1" x14ac:dyDescent="0.45">
      <c r="B6307" t="s">
        <v>419</v>
      </c>
      <c r="C6307" t="s">
        <v>192</v>
      </c>
      <c r="D6307" t="s">
        <v>3653</v>
      </c>
      <c r="E6307" t="s">
        <v>697</v>
      </c>
      <c r="F6307" t="s">
        <v>7314</v>
      </c>
      <c r="G6307" t="s">
        <v>422</v>
      </c>
      <c r="H6307" t="s">
        <v>3640</v>
      </c>
      <c r="J6307">
        <v>1</v>
      </c>
      <c r="K6307">
        <v>8.9167735999999997E-2</v>
      </c>
      <c r="L6307">
        <v>0.106864256591645</v>
      </c>
      <c r="M6307">
        <v>0.108434250567037</v>
      </c>
      <c r="N6307">
        <v>0.110108910807454</v>
      </c>
      <c r="O6307">
        <v>0.111574238517819</v>
      </c>
      <c r="P6307">
        <v>0.112934899963159</v>
      </c>
      <c r="Q6307">
        <v>0.115193597962422</v>
      </c>
      <c r="R6307">
        <v>0.11749746992167</v>
      </c>
      <c r="S6307">
        <v>0.119847419110771</v>
      </c>
      <c r="T6307">
        <v>0.122244367639519</v>
      </c>
      <c r="U6307">
        <v>0.12591169877337099</v>
      </c>
      <c r="V6307">
        <v>0.13094816618004099</v>
      </c>
      <c r="W6307">
        <v>0.13618609226120801</v>
      </c>
      <c r="X6307">
        <v>0.14163353536298001</v>
      </c>
      <c r="Y6307">
        <v>0.14729887616527501</v>
      </c>
      <c r="Z6307">
        <v>0.15319083057517399</v>
      </c>
      <c r="AA6307">
        <v>0.15931846313599901</v>
      </c>
      <c r="AB6307">
        <v>0.16569120097277101</v>
      </c>
      <c r="AC6307">
        <v>0.17231884829546701</v>
      </c>
      <c r="AD6307">
        <v>0.17921160148242199</v>
      </c>
    </row>
    <row r="6308" spans="2:30" ht="15" customHeight="1" x14ac:dyDescent="0.45">
      <c r="B6308" t="s">
        <v>419</v>
      </c>
      <c r="C6308" t="s">
        <v>192</v>
      </c>
      <c r="D6308" t="s">
        <v>3654</v>
      </c>
      <c r="E6308" t="s">
        <v>676</v>
      </c>
      <c r="F6308" t="s">
        <v>7307</v>
      </c>
      <c r="G6308" t="s">
        <v>422</v>
      </c>
      <c r="H6308" t="s">
        <v>3640</v>
      </c>
      <c r="J6308">
        <v>1</v>
      </c>
      <c r="K6308">
        <v>53.087639112183702</v>
      </c>
      <c r="L6308">
        <v>55.678150773981201</v>
      </c>
      <c r="M6308">
        <v>56.591949464302601</v>
      </c>
      <c r="N6308">
        <v>57.340453153368202</v>
      </c>
      <c r="O6308">
        <v>58.083369000928201</v>
      </c>
      <c r="P6308">
        <v>59.2336991904371</v>
      </c>
      <c r="Q6308">
        <v>60.428256184953099</v>
      </c>
      <c r="R6308">
        <v>61.667203421556202</v>
      </c>
      <c r="S6308">
        <v>62.922470538923697</v>
      </c>
      <c r="T6308">
        <v>64.748000314064797</v>
      </c>
      <c r="U6308">
        <v>67.184910935311606</v>
      </c>
      <c r="V6308">
        <v>69.717117766655804</v>
      </c>
      <c r="W6308">
        <v>72.346976143126</v>
      </c>
      <c r="X6308">
        <v>75.078233759580996</v>
      </c>
      <c r="Y6308">
        <v>77.914706259845602</v>
      </c>
      <c r="Z6308">
        <v>80.8591221434408</v>
      </c>
      <c r="AA6308">
        <v>83.916959092338899</v>
      </c>
      <c r="AB6308">
        <v>87.092564019851096</v>
      </c>
      <c r="AC6308">
        <v>90.390458318112593</v>
      </c>
      <c r="AD6308">
        <v>93.814546078030403</v>
      </c>
    </row>
    <row r="6309" spans="2:30" ht="15" customHeight="1" x14ac:dyDescent="0.45">
      <c r="B6309" t="s">
        <v>419</v>
      </c>
      <c r="C6309" t="s">
        <v>192</v>
      </c>
      <c r="D6309" t="s">
        <v>3655</v>
      </c>
      <c r="E6309" t="s">
        <v>679</v>
      </c>
      <c r="F6309" t="s">
        <v>7308</v>
      </c>
      <c r="G6309" t="s">
        <v>422</v>
      </c>
      <c r="H6309" t="s">
        <v>3640</v>
      </c>
      <c r="J6309">
        <v>1</v>
      </c>
      <c r="K6309">
        <v>53.087639112183702</v>
      </c>
      <c r="L6309">
        <v>55.678150773981201</v>
      </c>
      <c r="M6309">
        <v>56.591949464302601</v>
      </c>
      <c r="N6309">
        <v>57.340453153368202</v>
      </c>
      <c r="O6309">
        <v>58.083369000928201</v>
      </c>
      <c r="P6309">
        <v>59.2336991904371</v>
      </c>
      <c r="Q6309">
        <v>60.428256184953099</v>
      </c>
      <c r="R6309">
        <v>61.667203421556202</v>
      </c>
      <c r="S6309">
        <v>62.922470538923697</v>
      </c>
      <c r="T6309">
        <v>64.748000314064797</v>
      </c>
      <c r="U6309">
        <v>67.184910935311606</v>
      </c>
      <c r="V6309">
        <v>69.717117766655804</v>
      </c>
      <c r="W6309">
        <v>72.346976143126</v>
      </c>
      <c r="X6309">
        <v>75.078233759580996</v>
      </c>
      <c r="Y6309">
        <v>77.914706259845602</v>
      </c>
      <c r="Z6309">
        <v>80.8591221434408</v>
      </c>
      <c r="AA6309">
        <v>83.916959092338899</v>
      </c>
      <c r="AB6309">
        <v>87.092564019851096</v>
      </c>
      <c r="AC6309">
        <v>90.390458318112593</v>
      </c>
      <c r="AD6309">
        <v>93.814546078030403</v>
      </c>
    </row>
    <row r="6310" spans="2:30" ht="15" customHeight="1" x14ac:dyDescent="0.45">
      <c r="B6310" t="s">
        <v>419</v>
      </c>
      <c r="C6310" t="s">
        <v>192</v>
      </c>
      <c r="D6310" t="s">
        <v>3656</v>
      </c>
      <c r="E6310" t="s">
        <v>709</v>
      </c>
      <c r="F6310" t="s">
        <v>7318</v>
      </c>
      <c r="G6310" t="s">
        <v>422</v>
      </c>
      <c r="H6310" t="s">
        <v>3640</v>
      </c>
      <c r="J6310">
        <v>2</v>
      </c>
      <c r="K6310">
        <v>1.9183594836308</v>
      </c>
      <c r="L6310">
        <v>1.9236239568823399</v>
      </c>
      <c r="M6310">
        <v>1.9495786224001399</v>
      </c>
      <c r="N6310">
        <v>1.95283247583308</v>
      </c>
      <c r="O6310">
        <v>1.9534450933804699</v>
      </c>
      <c r="P6310">
        <v>1.9548895138604101</v>
      </c>
      <c r="Q6310">
        <v>1.9587150449494199</v>
      </c>
      <c r="R6310">
        <v>1.96272770834812</v>
      </c>
      <c r="S6310">
        <v>1.9664556997585501</v>
      </c>
      <c r="T6310">
        <v>1.9702361203244501</v>
      </c>
      <c r="U6310">
        <v>1.9599354252288099</v>
      </c>
      <c r="V6310">
        <v>1.94994714879278</v>
      </c>
      <c r="W6310">
        <v>1.9402618481285301</v>
      </c>
      <c r="X6310">
        <v>1.9309545792432501</v>
      </c>
      <c r="Y6310">
        <v>1.92203130792941</v>
      </c>
      <c r="Z6310">
        <v>1.91226797325314</v>
      </c>
      <c r="AA6310">
        <v>1.9030423627129001</v>
      </c>
      <c r="AB6310">
        <v>1.8944479797409901</v>
      </c>
      <c r="AC6310">
        <v>1.8865946033310499</v>
      </c>
      <c r="AD6310">
        <v>1.87924772204126</v>
      </c>
    </row>
    <row r="6311" spans="2:30" ht="15" customHeight="1" x14ac:dyDescent="0.45">
      <c r="B6311" t="s">
        <v>419</v>
      </c>
      <c r="C6311" t="s">
        <v>192</v>
      </c>
      <c r="D6311" t="s">
        <v>3657</v>
      </c>
      <c r="E6311" t="s">
        <v>714</v>
      </c>
      <c r="F6311" t="s">
        <v>7320</v>
      </c>
      <c r="G6311" t="s">
        <v>422</v>
      </c>
      <c r="H6311" t="s">
        <v>3640</v>
      </c>
      <c r="J6311">
        <v>2</v>
      </c>
      <c r="K6311">
        <v>15.788350712964199</v>
      </c>
      <c r="L6311">
        <v>17.709445005999601</v>
      </c>
      <c r="M6311">
        <v>18.013645438268199</v>
      </c>
      <c r="N6311">
        <v>18.257946899703899</v>
      </c>
      <c r="O6311">
        <v>18.543872981674799</v>
      </c>
      <c r="P6311">
        <v>18.938934819449599</v>
      </c>
      <c r="Q6311">
        <v>19.358782038364801</v>
      </c>
      <c r="R6311">
        <v>19.807878495897398</v>
      </c>
      <c r="S6311">
        <v>20.2584677974126</v>
      </c>
      <c r="T6311">
        <v>20.860026903586</v>
      </c>
      <c r="U6311">
        <v>21.634003390330498</v>
      </c>
      <c r="V6311">
        <v>22.435009134871301</v>
      </c>
      <c r="W6311">
        <v>23.263901735041902</v>
      </c>
      <c r="X6311">
        <v>24.121579584240699</v>
      </c>
      <c r="Y6311">
        <v>25.008974565403399</v>
      </c>
      <c r="Z6311">
        <v>25.9270464189329</v>
      </c>
      <c r="AA6311">
        <v>26.8767610875604</v>
      </c>
      <c r="AB6311">
        <v>27.859136225738801</v>
      </c>
      <c r="AC6311">
        <v>28.875203778881399</v>
      </c>
      <c r="AD6311">
        <v>29.9260427597439</v>
      </c>
    </row>
    <row r="6312" spans="2:30" ht="15" customHeight="1" x14ac:dyDescent="0.45">
      <c r="B6312" t="s">
        <v>419</v>
      </c>
      <c r="C6312" t="s">
        <v>192</v>
      </c>
      <c r="D6312" t="s">
        <v>3658</v>
      </c>
      <c r="E6312" t="s">
        <v>720</v>
      </c>
      <c r="F6312" t="s">
        <v>7322</v>
      </c>
      <c r="G6312" t="s">
        <v>422</v>
      </c>
      <c r="H6312" t="s">
        <v>3640</v>
      </c>
      <c r="J6312">
        <v>2</v>
      </c>
      <c r="K6312">
        <v>35.126042972388703</v>
      </c>
      <c r="L6312">
        <v>35.772328129626999</v>
      </c>
      <c r="M6312">
        <v>36.324796517729403</v>
      </c>
      <c r="N6312">
        <v>36.808206357318902</v>
      </c>
      <c r="O6312">
        <v>37.2570869226521</v>
      </c>
      <c r="P6312">
        <v>38.0022286611051</v>
      </c>
      <c r="Q6312">
        <v>38.762273234327203</v>
      </c>
      <c r="R6312">
        <v>39.537518629955201</v>
      </c>
      <c r="S6312">
        <v>40.328269050895301</v>
      </c>
      <c r="T6312">
        <v>41.538117156951401</v>
      </c>
      <c r="U6312">
        <v>43.199641663677198</v>
      </c>
      <c r="V6312">
        <v>44.92762714349</v>
      </c>
      <c r="W6312">
        <v>46.724732035025902</v>
      </c>
      <c r="X6312">
        <v>48.5937211144551</v>
      </c>
      <c r="Y6312">
        <v>50.537469748982602</v>
      </c>
      <c r="Z6312">
        <v>52.5589683204892</v>
      </c>
      <c r="AA6312">
        <v>54.6613268261179</v>
      </c>
      <c r="AB6312">
        <v>56.847779662884101</v>
      </c>
      <c r="AC6312">
        <v>59.121690603669897</v>
      </c>
      <c r="AD6312">
        <v>61.486557972257799</v>
      </c>
    </row>
    <row r="6313" spans="2:30" ht="15" customHeight="1" x14ac:dyDescent="0.45">
      <c r="B6313" t="s">
        <v>419</v>
      </c>
      <c r="C6313" t="s">
        <v>192</v>
      </c>
      <c r="D6313" t="s">
        <v>3659</v>
      </c>
      <c r="E6313" t="s">
        <v>723</v>
      </c>
      <c r="F6313" t="s">
        <v>7323</v>
      </c>
      <c r="G6313" t="s">
        <v>422</v>
      </c>
      <c r="H6313" t="s">
        <v>3640</v>
      </c>
      <c r="J6313">
        <v>2</v>
      </c>
      <c r="K6313">
        <v>8.9167735999999997E-2</v>
      </c>
      <c r="L6313">
        <v>0.106864256591645</v>
      </c>
      <c r="M6313">
        <v>0.108434250567037</v>
      </c>
      <c r="N6313">
        <v>0.110108910807454</v>
      </c>
      <c r="O6313">
        <v>0.111574238517819</v>
      </c>
      <c r="P6313">
        <v>0.112934899963159</v>
      </c>
      <c r="Q6313">
        <v>0.115193597962422</v>
      </c>
      <c r="R6313">
        <v>0.11749746992167</v>
      </c>
      <c r="S6313">
        <v>0.119847419110771</v>
      </c>
      <c r="T6313">
        <v>0.122244367639519</v>
      </c>
      <c r="U6313">
        <v>0.12591169877337099</v>
      </c>
      <c r="V6313">
        <v>0.13094816618004099</v>
      </c>
      <c r="W6313">
        <v>0.13618609226120801</v>
      </c>
      <c r="X6313">
        <v>0.14163353536298001</v>
      </c>
      <c r="Y6313">
        <v>0.14729887616527501</v>
      </c>
      <c r="Z6313">
        <v>0.15319083057517399</v>
      </c>
      <c r="AA6313">
        <v>0.15931846313599901</v>
      </c>
      <c r="AB6313">
        <v>0.16569120097277101</v>
      </c>
      <c r="AC6313">
        <v>0.17231884829546701</v>
      </c>
      <c r="AD6313">
        <v>0.17921160148242199</v>
      </c>
    </row>
    <row r="6314" spans="2:30" ht="15" customHeight="1" x14ac:dyDescent="0.45">
      <c r="B6314" t="s">
        <v>419</v>
      </c>
      <c r="C6314" t="s">
        <v>192</v>
      </c>
      <c r="D6314" t="s">
        <v>3660</v>
      </c>
      <c r="E6314" t="s">
        <v>703</v>
      </c>
      <c r="F6314" t="s">
        <v>7316</v>
      </c>
      <c r="G6314" t="s">
        <v>422</v>
      </c>
      <c r="H6314" t="s">
        <v>3640</v>
      </c>
      <c r="J6314">
        <v>2</v>
      </c>
      <c r="K6314">
        <v>53.087639112183702</v>
      </c>
      <c r="L6314">
        <v>55.678150773981201</v>
      </c>
      <c r="M6314">
        <v>56.591949464302601</v>
      </c>
      <c r="N6314">
        <v>57.340453153368202</v>
      </c>
      <c r="O6314">
        <v>58.083369000928201</v>
      </c>
      <c r="P6314">
        <v>59.230783294006201</v>
      </c>
      <c r="Q6314">
        <v>60.425229459387502</v>
      </c>
      <c r="R6314">
        <v>61.664073361264698</v>
      </c>
      <c r="S6314">
        <v>62.919221341117698</v>
      </c>
      <c r="T6314">
        <v>64.744651159498005</v>
      </c>
      <c r="U6314">
        <v>67.1814569525731</v>
      </c>
      <c r="V6314">
        <v>69.713576804344598</v>
      </c>
      <c r="W6314">
        <v>72.343348688023795</v>
      </c>
      <c r="X6314">
        <v>75.074518115445301</v>
      </c>
      <c r="Y6314">
        <v>77.910906115742804</v>
      </c>
      <c r="Z6314">
        <v>80.855245898693099</v>
      </c>
      <c r="AA6314">
        <v>83.912998983189595</v>
      </c>
      <c r="AB6314">
        <v>87.088518529828903</v>
      </c>
      <c r="AC6314">
        <v>90.3863184098863</v>
      </c>
      <c r="AD6314">
        <v>93.814689656918404</v>
      </c>
    </row>
    <row r="6315" spans="2:30" ht="15" customHeight="1" x14ac:dyDescent="0.45">
      <c r="B6315" t="s">
        <v>419</v>
      </c>
      <c r="C6315" t="s">
        <v>192</v>
      </c>
      <c r="D6315" t="s">
        <v>3661</v>
      </c>
      <c r="E6315" t="s">
        <v>706</v>
      </c>
      <c r="F6315" t="s">
        <v>7317</v>
      </c>
      <c r="G6315" t="s">
        <v>422</v>
      </c>
      <c r="H6315" t="s">
        <v>3640</v>
      </c>
      <c r="J6315">
        <v>2</v>
      </c>
      <c r="K6315">
        <v>53.087639112183702</v>
      </c>
      <c r="L6315">
        <v>55.678150773981201</v>
      </c>
      <c r="M6315">
        <v>56.591949464302601</v>
      </c>
      <c r="N6315">
        <v>57.340453153368202</v>
      </c>
      <c r="O6315">
        <v>58.083369000928201</v>
      </c>
      <c r="P6315">
        <v>59.230783294006201</v>
      </c>
      <c r="Q6315">
        <v>60.425229459387502</v>
      </c>
      <c r="R6315">
        <v>61.664073361264698</v>
      </c>
      <c r="S6315">
        <v>62.919221341117698</v>
      </c>
      <c r="T6315">
        <v>64.744651159498005</v>
      </c>
      <c r="U6315">
        <v>67.1814569525731</v>
      </c>
      <c r="V6315">
        <v>69.713576804344598</v>
      </c>
      <c r="W6315">
        <v>72.343348688023795</v>
      </c>
      <c r="X6315">
        <v>75.074518115445301</v>
      </c>
      <c r="Y6315">
        <v>77.910906115742804</v>
      </c>
      <c r="Z6315">
        <v>80.855245898693099</v>
      </c>
      <c r="AA6315">
        <v>83.912998983189595</v>
      </c>
      <c r="AB6315">
        <v>87.088518529828903</v>
      </c>
      <c r="AC6315">
        <v>90.3863184098863</v>
      </c>
      <c r="AD6315">
        <v>93.814689656918404</v>
      </c>
    </row>
    <row r="6316" spans="2:30" ht="15" customHeight="1" x14ac:dyDescent="0.45">
      <c r="B6316" t="s">
        <v>419</v>
      </c>
      <c r="C6316" t="s">
        <v>192</v>
      </c>
      <c r="D6316" t="s">
        <v>3662</v>
      </c>
      <c r="E6316" t="s">
        <v>3663</v>
      </c>
      <c r="F6316" t="s">
        <v>8200</v>
      </c>
      <c r="G6316" t="s">
        <v>422</v>
      </c>
      <c r="H6316" t="s">
        <v>3640</v>
      </c>
      <c r="J6316">
        <v>1</v>
      </c>
      <c r="K6316">
        <v>0</v>
      </c>
      <c r="L6316">
        <v>0</v>
      </c>
      <c r="M6316">
        <v>0</v>
      </c>
      <c r="N6316">
        <v>0</v>
      </c>
      <c r="O6316">
        <v>0</v>
      </c>
      <c r="P6316">
        <v>0</v>
      </c>
      <c r="Q6316">
        <v>0</v>
      </c>
      <c r="R6316">
        <v>0</v>
      </c>
      <c r="S6316">
        <v>0</v>
      </c>
      <c r="T6316">
        <v>0</v>
      </c>
      <c r="U6316">
        <v>0</v>
      </c>
      <c r="V6316">
        <v>0</v>
      </c>
      <c r="W6316">
        <v>0</v>
      </c>
      <c r="X6316">
        <v>0</v>
      </c>
      <c r="Y6316">
        <v>0</v>
      </c>
      <c r="Z6316">
        <v>0</v>
      </c>
      <c r="AA6316">
        <v>0</v>
      </c>
      <c r="AB6316">
        <v>0</v>
      </c>
      <c r="AC6316">
        <v>0</v>
      </c>
      <c r="AD6316">
        <v>0</v>
      </c>
    </row>
    <row r="6317" spans="2:30" ht="15" customHeight="1" x14ac:dyDescent="0.45">
      <c r="B6317" t="s">
        <v>419</v>
      </c>
      <c r="C6317" t="s">
        <v>192</v>
      </c>
      <c r="D6317" t="s">
        <v>3665</v>
      </c>
      <c r="E6317" t="s">
        <v>3666</v>
      </c>
      <c r="F6317" t="s">
        <v>8201</v>
      </c>
      <c r="G6317" t="s">
        <v>422</v>
      </c>
      <c r="H6317" t="s">
        <v>3640</v>
      </c>
      <c r="J6317">
        <v>1</v>
      </c>
      <c r="K6317">
        <v>0</v>
      </c>
      <c r="L6317">
        <v>0</v>
      </c>
      <c r="M6317">
        <v>0</v>
      </c>
      <c r="N6317">
        <v>0</v>
      </c>
      <c r="O6317">
        <v>0</v>
      </c>
      <c r="P6317">
        <v>0</v>
      </c>
      <c r="Q6317">
        <v>0</v>
      </c>
      <c r="R6317">
        <v>0</v>
      </c>
      <c r="S6317">
        <v>0</v>
      </c>
      <c r="T6317">
        <v>0</v>
      </c>
      <c r="U6317">
        <v>0</v>
      </c>
      <c r="V6317">
        <v>0</v>
      </c>
      <c r="W6317">
        <v>0</v>
      </c>
      <c r="X6317">
        <v>0</v>
      </c>
      <c r="Y6317">
        <v>0</v>
      </c>
      <c r="Z6317">
        <v>0</v>
      </c>
      <c r="AA6317">
        <v>0</v>
      </c>
      <c r="AB6317">
        <v>0</v>
      </c>
      <c r="AC6317">
        <v>0</v>
      </c>
      <c r="AD6317">
        <v>0</v>
      </c>
    </row>
    <row r="6318" spans="2:30" ht="15" customHeight="1" x14ac:dyDescent="0.45">
      <c r="B6318" t="s">
        <v>419</v>
      </c>
      <c r="C6318" t="s">
        <v>192</v>
      </c>
      <c r="D6318" t="s">
        <v>3668</v>
      </c>
      <c r="E6318" t="s">
        <v>3669</v>
      </c>
      <c r="F6318" t="s">
        <v>8202</v>
      </c>
      <c r="G6318" t="s">
        <v>422</v>
      </c>
      <c r="H6318" t="s">
        <v>3640</v>
      </c>
      <c r="J6318">
        <v>1</v>
      </c>
      <c r="K6318">
        <v>0</v>
      </c>
      <c r="L6318">
        <v>0</v>
      </c>
      <c r="M6318">
        <v>0</v>
      </c>
      <c r="N6318">
        <v>0</v>
      </c>
      <c r="O6318">
        <v>0</v>
      </c>
      <c r="P6318">
        <v>0</v>
      </c>
      <c r="Q6318">
        <v>0</v>
      </c>
      <c r="R6318">
        <v>0</v>
      </c>
      <c r="S6318">
        <v>0</v>
      </c>
      <c r="T6318">
        <v>0</v>
      </c>
      <c r="U6318">
        <v>0</v>
      </c>
      <c r="V6318">
        <v>0</v>
      </c>
      <c r="W6318">
        <v>0</v>
      </c>
      <c r="X6318">
        <v>0</v>
      </c>
      <c r="Y6318">
        <v>0</v>
      </c>
      <c r="Z6318">
        <v>0</v>
      </c>
      <c r="AA6318">
        <v>0</v>
      </c>
      <c r="AB6318">
        <v>0</v>
      </c>
      <c r="AC6318">
        <v>0</v>
      </c>
      <c r="AD6318">
        <v>0</v>
      </c>
    </row>
    <row r="6319" spans="2:30" ht="15" customHeight="1" x14ac:dyDescent="0.45">
      <c r="B6319" t="s">
        <v>419</v>
      </c>
      <c r="C6319" t="s">
        <v>192</v>
      </c>
      <c r="D6319" t="s">
        <v>3671</v>
      </c>
      <c r="E6319" t="s">
        <v>3672</v>
      </c>
      <c r="F6319" t="s">
        <v>8203</v>
      </c>
      <c r="G6319" t="s">
        <v>422</v>
      </c>
      <c r="H6319" t="s">
        <v>3640</v>
      </c>
      <c r="J6319">
        <v>1</v>
      </c>
      <c r="K6319">
        <v>0</v>
      </c>
      <c r="L6319">
        <v>0</v>
      </c>
      <c r="M6319">
        <v>0</v>
      </c>
      <c r="N6319">
        <v>0</v>
      </c>
      <c r="O6319">
        <v>0</v>
      </c>
      <c r="P6319">
        <v>0</v>
      </c>
      <c r="Q6319">
        <v>0</v>
      </c>
      <c r="R6319">
        <v>0</v>
      </c>
      <c r="S6319">
        <v>0</v>
      </c>
      <c r="T6319">
        <v>0</v>
      </c>
      <c r="U6319">
        <v>0</v>
      </c>
      <c r="V6319">
        <v>0</v>
      </c>
      <c r="W6319">
        <v>0</v>
      </c>
      <c r="X6319">
        <v>0</v>
      </c>
      <c r="Y6319">
        <v>0</v>
      </c>
      <c r="Z6319">
        <v>0</v>
      </c>
      <c r="AA6319">
        <v>0</v>
      </c>
      <c r="AB6319">
        <v>0</v>
      </c>
      <c r="AC6319">
        <v>0</v>
      </c>
      <c r="AD6319">
        <v>0</v>
      </c>
    </row>
    <row r="6320" spans="2:30" ht="15" customHeight="1" x14ac:dyDescent="0.45">
      <c r="B6320" t="s">
        <v>419</v>
      </c>
      <c r="C6320" t="s">
        <v>192</v>
      </c>
      <c r="D6320" t="s">
        <v>3674</v>
      </c>
      <c r="E6320" t="s">
        <v>3675</v>
      </c>
      <c r="F6320" t="s">
        <v>8204</v>
      </c>
      <c r="G6320" t="s">
        <v>422</v>
      </c>
      <c r="H6320" t="s">
        <v>3640</v>
      </c>
      <c r="J6320">
        <v>1</v>
      </c>
      <c r="K6320">
        <v>0</v>
      </c>
      <c r="L6320">
        <v>0</v>
      </c>
      <c r="M6320">
        <v>0</v>
      </c>
      <c r="N6320">
        <v>0</v>
      </c>
      <c r="O6320">
        <v>0</v>
      </c>
      <c r="P6320">
        <v>0</v>
      </c>
      <c r="Q6320">
        <v>0</v>
      </c>
      <c r="R6320">
        <v>0</v>
      </c>
      <c r="S6320">
        <v>0</v>
      </c>
      <c r="T6320">
        <v>0</v>
      </c>
      <c r="U6320">
        <v>0</v>
      </c>
      <c r="V6320">
        <v>0</v>
      </c>
      <c r="W6320">
        <v>0</v>
      </c>
      <c r="X6320">
        <v>0</v>
      </c>
      <c r="Y6320">
        <v>0</v>
      </c>
      <c r="Z6320">
        <v>0</v>
      </c>
      <c r="AA6320">
        <v>0</v>
      </c>
      <c r="AB6320">
        <v>0</v>
      </c>
      <c r="AC6320">
        <v>0</v>
      </c>
      <c r="AD6320">
        <v>0</v>
      </c>
    </row>
    <row r="6321" spans="2:30" ht="15" customHeight="1" x14ac:dyDescent="0.45">
      <c r="B6321" t="s">
        <v>419</v>
      </c>
      <c r="C6321" t="s">
        <v>192</v>
      </c>
      <c r="D6321" t="s">
        <v>3677</v>
      </c>
      <c r="E6321" t="s">
        <v>3678</v>
      </c>
      <c r="F6321" t="s">
        <v>8205</v>
      </c>
      <c r="G6321" t="s">
        <v>422</v>
      </c>
      <c r="H6321" t="s">
        <v>3640</v>
      </c>
      <c r="J6321">
        <v>1</v>
      </c>
      <c r="K6321">
        <v>0</v>
      </c>
      <c r="L6321">
        <v>0</v>
      </c>
      <c r="M6321">
        <v>0</v>
      </c>
      <c r="N6321">
        <v>0</v>
      </c>
      <c r="O6321">
        <v>0</v>
      </c>
      <c r="P6321">
        <v>0</v>
      </c>
      <c r="Q6321">
        <v>0</v>
      </c>
      <c r="R6321">
        <v>0</v>
      </c>
      <c r="S6321">
        <v>0</v>
      </c>
      <c r="T6321">
        <v>0</v>
      </c>
      <c r="U6321">
        <v>0</v>
      </c>
      <c r="V6321">
        <v>0</v>
      </c>
      <c r="W6321">
        <v>0</v>
      </c>
      <c r="X6321">
        <v>0</v>
      </c>
      <c r="Y6321">
        <v>0</v>
      </c>
      <c r="Z6321">
        <v>0</v>
      </c>
      <c r="AA6321">
        <v>0</v>
      </c>
      <c r="AB6321">
        <v>0</v>
      </c>
      <c r="AC6321">
        <v>0</v>
      </c>
      <c r="AD6321">
        <v>0</v>
      </c>
    </row>
    <row r="6322" spans="2:30" ht="15" customHeight="1" x14ac:dyDescent="0.45">
      <c r="B6322" t="s">
        <v>419</v>
      </c>
      <c r="C6322" t="s">
        <v>192</v>
      </c>
      <c r="D6322" t="s">
        <v>3680</v>
      </c>
      <c r="E6322" t="s">
        <v>3681</v>
      </c>
      <c r="F6322" t="s">
        <v>8206</v>
      </c>
      <c r="G6322" t="s">
        <v>422</v>
      </c>
      <c r="H6322" t="s">
        <v>3640</v>
      </c>
      <c r="J6322">
        <v>1</v>
      </c>
      <c r="K6322">
        <v>0</v>
      </c>
      <c r="L6322">
        <v>0</v>
      </c>
      <c r="M6322">
        <v>0</v>
      </c>
      <c r="N6322">
        <v>0</v>
      </c>
      <c r="O6322">
        <v>0</v>
      </c>
      <c r="P6322">
        <v>0</v>
      </c>
      <c r="Q6322">
        <v>0</v>
      </c>
      <c r="R6322">
        <v>0</v>
      </c>
      <c r="S6322">
        <v>0</v>
      </c>
      <c r="T6322">
        <v>0</v>
      </c>
      <c r="U6322">
        <v>0</v>
      </c>
      <c r="V6322">
        <v>0</v>
      </c>
      <c r="W6322">
        <v>0</v>
      </c>
      <c r="X6322">
        <v>0</v>
      </c>
      <c r="Y6322">
        <v>0</v>
      </c>
      <c r="Z6322">
        <v>0</v>
      </c>
      <c r="AA6322">
        <v>0</v>
      </c>
      <c r="AB6322">
        <v>0</v>
      </c>
      <c r="AC6322">
        <v>0</v>
      </c>
      <c r="AD6322">
        <v>0</v>
      </c>
    </row>
    <row r="6323" spans="2:30" ht="15" customHeight="1" x14ac:dyDescent="0.45">
      <c r="B6323" t="s">
        <v>419</v>
      </c>
      <c r="C6323" t="s">
        <v>192</v>
      </c>
      <c r="D6323" t="s">
        <v>3683</v>
      </c>
      <c r="E6323" t="s">
        <v>3684</v>
      </c>
      <c r="F6323" t="s">
        <v>8207</v>
      </c>
      <c r="G6323" t="s">
        <v>422</v>
      </c>
      <c r="H6323" t="s">
        <v>3640</v>
      </c>
      <c r="J6323">
        <v>1</v>
      </c>
      <c r="K6323">
        <v>0</v>
      </c>
      <c r="L6323">
        <v>0</v>
      </c>
      <c r="M6323">
        <v>0</v>
      </c>
      <c r="N6323">
        <v>0</v>
      </c>
      <c r="O6323">
        <v>0</v>
      </c>
      <c r="P6323">
        <v>0</v>
      </c>
      <c r="Q6323">
        <v>0</v>
      </c>
      <c r="R6323">
        <v>0</v>
      </c>
      <c r="S6323">
        <v>0</v>
      </c>
      <c r="T6323">
        <v>0</v>
      </c>
      <c r="U6323">
        <v>0</v>
      </c>
      <c r="V6323">
        <v>0</v>
      </c>
      <c r="W6323">
        <v>0</v>
      </c>
      <c r="X6323">
        <v>0</v>
      </c>
      <c r="Y6323">
        <v>0</v>
      </c>
      <c r="Z6323">
        <v>0</v>
      </c>
      <c r="AA6323">
        <v>0</v>
      </c>
      <c r="AB6323">
        <v>0</v>
      </c>
      <c r="AC6323">
        <v>0</v>
      </c>
      <c r="AD6323">
        <v>0</v>
      </c>
    </row>
    <row r="6324" spans="2:30" ht="15" customHeight="1" x14ac:dyDescent="0.45">
      <c r="B6324" t="s">
        <v>419</v>
      </c>
      <c r="C6324" t="s">
        <v>192</v>
      </c>
      <c r="D6324" t="s">
        <v>3686</v>
      </c>
      <c r="E6324" t="s">
        <v>3687</v>
      </c>
      <c r="F6324" t="s">
        <v>8208</v>
      </c>
      <c r="G6324" t="s">
        <v>422</v>
      </c>
      <c r="H6324" t="s">
        <v>3640</v>
      </c>
      <c r="J6324">
        <v>1</v>
      </c>
      <c r="K6324">
        <v>0</v>
      </c>
      <c r="L6324">
        <v>0</v>
      </c>
      <c r="M6324">
        <v>0</v>
      </c>
      <c r="N6324">
        <v>0</v>
      </c>
      <c r="O6324">
        <v>0</v>
      </c>
      <c r="P6324">
        <v>0</v>
      </c>
      <c r="Q6324">
        <v>0</v>
      </c>
      <c r="R6324">
        <v>0</v>
      </c>
      <c r="S6324">
        <v>0</v>
      </c>
      <c r="T6324">
        <v>0</v>
      </c>
      <c r="U6324">
        <v>0</v>
      </c>
      <c r="V6324">
        <v>0</v>
      </c>
      <c r="W6324">
        <v>0</v>
      </c>
      <c r="X6324">
        <v>0</v>
      </c>
      <c r="Y6324">
        <v>0</v>
      </c>
      <c r="Z6324">
        <v>0</v>
      </c>
      <c r="AA6324">
        <v>0</v>
      </c>
      <c r="AB6324">
        <v>0</v>
      </c>
      <c r="AC6324">
        <v>0</v>
      </c>
      <c r="AD6324">
        <v>0</v>
      </c>
    </row>
    <row r="6325" spans="2:30" ht="15" customHeight="1" x14ac:dyDescent="0.45">
      <c r="B6325" t="s">
        <v>419</v>
      </c>
      <c r="C6325" t="s">
        <v>192</v>
      </c>
      <c r="D6325" t="s">
        <v>3689</v>
      </c>
      <c r="E6325" t="s">
        <v>3690</v>
      </c>
      <c r="F6325" t="s">
        <v>8209</v>
      </c>
      <c r="G6325" t="s">
        <v>422</v>
      </c>
      <c r="H6325" t="s">
        <v>3640</v>
      </c>
      <c r="J6325">
        <v>1</v>
      </c>
      <c r="K6325">
        <v>0</v>
      </c>
      <c r="L6325">
        <v>0</v>
      </c>
      <c r="M6325">
        <v>0</v>
      </c>
      <c r="N6325">
        <v>0</v>
      </c>
      <c r="O6325">
        <v>0</v>
      </c>
      <c r="P6325">
        <v>0</v>
      </c>
      <c r="Q6325">
        <v>0</v>
      </c>
      <c r="R6325">
        <v>0</v>
      </c>
      <c r="S6325">
        <v>0</v>
      </c>
      <c r="T6325">
        <v>0</v>
      </c>
      <c r="U6325">
        <v>0</v>
      </c>
      <c r="V6325">
        <v>0</v>
      </c>
      <c r="W6325">
        <v>0</v>
      </c>
      <c r="X6325">
        <v>0</v>
      </c>
      <c r="Y6325">
        <v>0</v>
      </c>
      <c r="Z6325">
        <v>0</v>
      </c>
      <c r="AA6325">
        <v>0</v>
      </c>
      <c r="AB6325">
        <v>0</v>
      </c>
      <c r="AC6325">
        <v>0</v>
      </c>
      <c r="AD6325">
        <v>0</v>
      </c>
    </row>
    <row r="6326" spans="2:30" ht="15" customHeight="1" x14ac:dyDescent="0.45">
      <c r="B6326" t="s">
        <v>419</v>
      </c>
      <c r="C6326" t="s">
        <v>192</v>
      </c>
      <c r="D6326" t="s">
        <v>3692</v>
      </c>
      <c r="E6326" t="s">
        <v>3693</v>
      </c>
      <c r="F6326" t="s">
        <v>8210</v>
      </c>
      <c r="G6326" t="s">
        <v>422</v>
      </c>
      <c r="H6326" t="s">
        <v>3695</v>
      </c>
      <c r="J6326">
        <v>1</v>
      </c>
      <c r="K6326">
        <v>1</v>
      </c>
      <c r="L6326">
        <v>1</v>
      </c>
      <c r="M6326">
        <v>1</v>
      </c>
      <c r="N6326">
        <v>1</v>
      </c>
      <c r="O6326">
        <v>1</v>
      </c>
      <c r="P6326">
        <v>1</v>
      </c>
      <c r="Q6326">
        <v>1</v>
      </c>
      <c r="R6326">
        <v>1</v>
      </c>
      <c r="S6326">
        <v>1</v>
      </c>
      <c r="T6326">
        <v>1</v>
      </c>
      <c r="U6326">
        <v>1</v>
      </c>
      <c r="V6326">
        <v>1</v>
      </c>
      <c r="W6326">
        <v>1</v>
      </c>
      <c r="X6326">
        <v>1</v>
      </c>
      <c r="Y6326">
        <v>1</v>
      </c>
      <c r="Z6326">
        <v>1</v>
      </c>
      <c r="AA6326">
        <v>1</v>
      </c>
      <c r="AB6326">
        <v>1</v>
      </c>
      <c r="AC6326">
        <v>1</v>
      </c>
      <c r="AD6326">
        <v>1</v>
      </c>
    </row>
    <row r="6327" spans="2:30" ht="15" customHeight="1" x14ac:dyDescent="0.45">
      <c r="B6327" t="s">
        <v>419</v>
      </c>
      <c r="C6327" t="s">
        <v>192</v>
      </c>
      <c r="D6327" t="s">
        <v>3696</v>
      </c>
      <c r="E6327" t="s">
        <v>3697</v>
      </c>
      <c r="F6327" t="s">
        <v>8211</v>
      </c>
      <c r="G6327" t="s">
        <v>422</v>
      </c>
      <c r="H6327" t="s">
        <v>1046</v>
      </c>
      <c r="J6327">
        <v>1</v>
      </c>
      <c r="K6327">
        <v>0</v>
      </c>
      <c r="L6327">
        <v>0</v>
      </c>
      <c r="M6327">
        <v>0</v>
      </c>
      <c r="N6327">
        <v>0</v>
      </c>
      <c r="O6327">
        <v>0</v>
      </c>
      <c r="P6327">
        <v>0</v>
      </c>
      <c r="Q6327">
        <v>0</v>
      </c>
      <c r="R6327">
        <v>0</v>
      </c>
      <c r="S6327">
        <v>0</v>
      </c>
      <c r="T6327">
        <v>0</v>
      </c>
      <c r="U6327">
        <v>0</v>
      </c>
      <c r="V6327">
        <v>0</v>
      </c>
      <c r="W6327">
        <v>0</v>
      </c>
      <c r="X6327">
        <v>0</v>
      </c>
      <c r="Y6327">
        <v>0</v>
      </c>
      <c r="Z6327">
        <v>0</v>
      </c>
      <c r="AA6327">
        <v>0</v>
      </c>
      <c r="AB6327">
        <v>0</v>
      </c>
      <c r="AC6327">
        <v>0</v>
      </c>
      <c r="AD6327">
        <v>0</v>
      </c>
    </row>
    <row r="6328" spans="2:30" ht="15" customHeight="1" x14ac:dyDescent="0.45">
      <c r="B6328" t="s">
        <v>419</v>
      </c>
      <c r="C6328" t="s">
        <v>192</v>
      </c>
      <c r="D6328" t="s">
        <v>3699</v>
      </c>
      <c r="E6328" t="s">
        <v>3700</v>
      </c>
      <c r="F6328" t="s">
        <v>8212</v>
      </c>
      <c r="G6328" t="s">
        <v>422</v>
      </c>
      <c r="H6328" t="s">
        <v>3702</v>
      </c>
      <c r="J6328">
        <v>1</v>
      </c>
      <c r="K6328">
        <v>1</v>
      </c>
      <c r="L6328">
        <v>1</v>
      </c>
      <c r="M6328">
        <v>1</v>
      </c>
      <c r="N6328">
        <v>1</v>
      </c>
      <c r="O6328">
        <v>1</v>
      </c>
      <c r="P6328">
        <v>1</v>
      </c>
      <c r="Q6328">
        <v>1</v>
      </c>
      <c r="R6328">
        <v>1</v>
      </c>
      <c r="S6328">
        <v>1</v>
      </c>
      <c r="T6328">
        <v>1</v>
      </c>
      <c r="U6328">
        <v>1</v>
      </c>
      <c r="V6328">
        <v>1</v>
      </c>
      <c r="W6328">
        <v>1</v>
      </c>
      <c r="X6328">
        <v>1</v>
      </c>
      <c r="Y6328">
        <v>1</v>
      </c>
      <c r="Z6328">
        <v>1</v>
      </c>
      <c r="AA6328">
        <v>1</v>
      </c>
      <c r="AB6328">
        <v>1</v>
      </c>
      <c r="AC6328">
        <v>1</v>
      </c>
      <c r="AD6328">
        <v>1</v>
      </c>
    </row>
    <row r="6329" spans="2:30" ht="15" customHeight="1" x14ac:dyDescent="0.45">
      <c r="B6329" t="s">
        <v>419</v>
      </c>
      <c r="C6329" t="s">
        <v>192</v>
      </c>
      <c r="D6329" t="s">
        <v>3703</v>
      </c>
      <c r="E6329" t="s">
        <v>3704</v>
      </c>
      <c r="F6329" t="s">
        <v>8213</v>
      </c>
      <c r="G6329" t="s">
        <v>422</v>
      </c>
      <c r="H6329" t="s">
        <v>3706</v>
      </c>
      <c r="J6329">
        <v>1</v>
      </c>
      <c r="K6329" t="e">
        <f>#N/A</f>
        <v>#N/A</v>
      </c>
      <c r="L6329" t="e">
        <f>#N/A</f>
        <v>#N/A</v>
      </c>
      <c r="M6329" t="e">
        <f>#N/A</f>
        <v>#N/A</v>
      </c>
      <c r="N6329" t="e">
        <f>#N/A</f>
        <v>#N/A</v>
      </c>
      <c r="O6329" t="e">
        <f>#N/A</f>
        <v>#N/A</v>
      </c>
      <c r="P6329" t="e">
        <f>#N/A</f>
        <v>#N/A</v>
      </c>
      <c r="Q6329" t="e">
        <f>#N/A</f>
        <v>#N/A</v>
      </c>
      <c r="R6329" t="e">
        <f>#N/A</f>
        <v>#N/A</v>
      </c>
      <c r="S6329" t="e">
        <f>#N/A</f>
        <v>#N/A</v>
      </c>
      <c r="T6329" t="e">
        <f>#N/A</f>
        <v>#N/A</v>
      </c>
      <c r="U6329" t="e">
        <f>#N/A</f>
        <v>#N/A</v>
      </c>
      <c r="V6329" t="e">
        <f>#N/A</f>
        <v>#N/A</v>
      </c>
      <c r="W6329" t="e">
        <f>#N/A</f>
        <v>#N/A</v>
      </c>
      <c r="X6329" t="e">
        <f>#N/A</f>
        <v>#N/A</v>
      </c>
      <c r="Y6329" t="e">
        <f>#N/A</f>
        <v>#N/A</v>
      </c>
      <c r="Z6329" t="e">
        <f>#N/A</f>
        <v>#N/A</v>
      </c>
      <c r="AA6329" t="e">
        <f>#N/A</f>
        <v>#N/A</v>
      </c>
      <c r="AB6329" t="e">
        <f>#N/A</f>
        <v>#N/A</v>
      </c>
      <c r="AC6329" t="e">
        <f>#N/A</f>
        <v>#N/A</v>
      </c>
      <c r="AD6329" t="e">
        <f>#N/A</f>
        <v>#N/A</v>
      </c>
    </row>
    <row r="6330" spans="2:30" ht="15" customHeight="1" x14ac:dyDescent="0.45">
      <c r="B6330" t="s">
        <v>419</v>
      </c>
      <c r="C6330" t="s">
        <v>192</v>
      </c>
      <c r="D6330" t="s">
        <v>3707</v>
      </c>
      <c r="E6330" t="s">
        <v>3708</v>
      </c>
      <c r="F6330" t="s">
        <v>8214</v>
      </c>
      <c r="G6330" t="s">
        <v>422</v>
      </c>
      <c r="H6330" t="s">
        <v>3710</v>
      </c>
      <c r="J6330">
        <v>1</v>
      </c>
      <c r="K6330">
        <v>8.8716917086029206</v>
      </c>
      <c r="L6330">
        <v>8.5644978351756595</v>
      </c>
      <c r="M6330">
        <v>8.3886588486919909</v>
      </c>
      <c r="N6330">
        <v>8.0920965483837008</v>
      </c>
      <c r="O6330">
        <v>8.2513019622825894</v>
      </c>
      <c r="P6330">
        <v>9.0448654195698897</v>
      </c>
      <c r="Q6330">
        <v>9.9024311893545605</v>
      </c>
      <c r="R6330">
        <v>10.830429536925401</v>
      </c>
      <c r="S6330">
        <v>11.937330520511701</v>
      </c>
      <c r="T6330">
        <v>13.2458662891637</v>
      </c>
      <c r="U6330">
        <v>14.659607172704</v>
      </c>
      <c r="V6330">
        <v>16.170961797431801</v>
      </c>
      <c r="W6330">
        <v>17.7719686523271</v>
      </c>
      <c r="X6330">
        <v>19.453959635201699</v>
      </c>
      <c r="Y6330">
        <v>21.205664968067001</v>
      </c>
      <c r="Z6330">
        <v>23.042890070278901</v>
      </c>
      <c r="AA6330">
        <v>24.962714757195499</v>
      </c>
      <c r="AB6330">
        <v>26.962131602506201</v>
      </c>
      <c r="AC6330">
        <v>29.039093418621199</v>
      </c>
      <c r="AD6330">
        <v>31.153556937607998</v>
      </c>
    </row>
    <row r="6331" spans="2:30" ht="15" customHeight="1" x14ac:dyDescent="0.45">
      <c r="B6331" t="s">
        <v>419</v>
      </c>
      <c r="C6331" t="s">
        <v>192</v>
      </c>
      <c r="D6331" t="s">
        <v>3711</v>
      </c>
      <c r="E6331" t="s">
        <v>3712</v>
      </c>
      <c r="F6331" t="s">
        <v>8215</v>
      </c>
      <c r="G6331" t="s">
        <v>422</v>
      </c>
      <c r="H6331" t="s">
        <v>3714</v>
      </c>
      <c r="J6331">
        <v>1</v>
      </c>
      <c r="K6331">
        <v>3.21727296338431</v>
      </c>
      <c r="L6331">
        <v>3.4876935640271398</v>
      </c>
      <c r="M6331">
        <v>3.59390200665954</v>
      </c>
      <c r="N6331">
        <v>2.7186556230175301</v>
      </c>
      <c r="O6331">
        <v>2.9840769510823302</v>
      </c>
      <c r="P6331">
        <v>2.9208651320491898</v>
      </c>
      <c r="Q6331">
        <v>3.0923179897128499</v>
      </c>
      <c r="R6331">
        <v>3.3239579484754498</v>
      </c>
      <c r="S6331">
        <v>3.60762220185631</v>
      </c>
      <c r="T6331">
        <v>3.9355066907315299</v>
      </c>
      <c r="U6331">
        <v>4.3555461645321198</v>
      </c>
      <c r="V6331">
        <v>4.8045878585850401</v>
      </c>
      <c r="W6331">
        <v>5.2802663119076501</v>
      </c>
      <c r="X6331">
        <v>5.7800061267560201</v>
      </c>
      <c r="Y6331">
        <v>6.3004589161157698</v>
      </c>
      <c r="Z6331">
        <v>6.8463206607756897</v>
      </c>
      <c r="AA6331">
        <v>7.41672373864556</v>
      </c>
      <c r="AB6331">
        <v>8.0107746070828192</v>
      </c>
      <c r="AC6331">
        <v>8.6278650219544701</v>
      </c>
      <c r="AD6331">
        <v>9.2560976452211108</v>
      </c>
    </row>
    <row r="6332" spans="2:30" ht="15" customHeight="1" x14ac:dyDescent="0.45">
      <c r="B6332" t="s">
        <v>419</v>
      </c>
      <c r="C6332" t="s">
        <v>192</v>
      </c>
      <c r="D6332" t="s">
        <v>3715</v>
      </c>
      <c r="E6332" t="s">
        <v>3716</v>
      </c>
      <c r="F6332" t="s">
        <v>8216</v>
      </c>
      <c r="G6332" t="s">
        <v>422</v>
      </c>
      <c r="H6332" t="s">
        <v>3718</v>
      </c>
      <c r="J6332">
        <v>1</v>
      </c>
      <c r="K6332" t="e">
        <f>#N/A</f>
        <v>#N/A</v>
      </c>
      <c r="L6332" t="e">
        <f>#N/A</f>
        <v>#N/A</v>
      </c>
      <c r="M6332" t="e">
        <f>#N/A</f>
        <v>#N/A</v>
      </c>
      <c r="N6332" t="e">
        <f>#N/A</f>
        <v>#N/A</v>
      </c>
      <c r="O6332" t="e">
        <f>#N/A</f>
        <v>#N/A</v>
      </c>
      <c r="P6332" t="e">
        <f>#N/A</f>
        <v>#N/A</v>
      </c>
      <c r="Q6332" t="e">
        <f>#N/A</f>
        <v>#N/A</v>
      </c>
      <c r="R6332" t="e">
        <f>#N/A</f>
        <v>#N/A</v>
      </c>
      <c r="S6332" t="e">
        <f>#N/A</f>
        <v>#N/A</v>
      </c>
      <c r="T6332" t="e">
        <f>#N/A</f>
        <v>#N/A</v>
      </c>
      <c r="U6332" t="e">
        <f>#N/A</f>
        <v>#N/A</v>
      </c>
      <c r="V6332" t="e">
        <f>#N/A</f>
        <v>#N/A</v>
      </c>
      <c r="W6332" t="e">
        <f>#N/A</f>
        <v>#N/A</v>
      </c>
      <c r="X6332" t="e">
        <f>#N/A</f>
        <v>#N/A</v>
      </c>
      <c r="Y6332" t="e">
        <f>#N/A</f>
        <v>#N/A</v>
      </c>
      <c r="Z6332" t="e">
        <f>#N/A</f>
        <v>#N/A</v>
      </c>
      <c r="AA6332" t="e">
        <f>#N/A</f>
        <v>#N/A</v>
      </c>
      <c r="AB6332" t="e">
        <f>#N/A</f>
        <v>#N/A</v>
      </c>
      <c r="AC6332" t="e">
        <f>#N/A</f>
        <v>#N/A</v>
      </c>
      <c r="AD6332" t="e">
        <f>#N/A</f>
        <v>#N/A</v>
      </c>
    </row>
    <row r="6333" spans="2:30" ht="15" customHeight="1" x14ac:dyDescent="0.45">
      <c r="B6333" t="s">
        <v>419</v>
      </c>
      <c r="C6333" t="s">
        <v>192</v>
      </c>
      <c r="D6333" t="s">
        <v>3719</v>
      </c>
      <c r="E6333" t="s">
        <v>3720</v>
      </c>
      <c r="F6333" t="s">
        <v>8217</v>
      </c>
      <c r="G6333" t="s">
        <v>422</v>
      </c>
      <c r="H6333" t="s">
        <v>3695</v>
      </c>
      <c r="J6333">
        <v>1</v>
      </c>
      <c r="K6333">
        <v>0.65794924908352304</v>
      </c>
      <c r="L6333">
        <v>0.60845193959275401</v>
      </c>
      <c r="M6333">
        <v>0.54630541792531895</v>
      </c>
      <c r="N6333">
        <v>0.53003725334707397</v>
      </c>
      <c r="O6333">
        <v>0.54007591404211897</v>
      </c>
      <c r="P6333">
        <v>0.55729901263447401</v>
      </c>
      <c r="Q6333">
        <v>0.57353529169704798</v>
      </c>
      <c r="R6333">
        <v>0.58991413670284198</v>
      </c>
      <c r="S6333">
        <v>0.60850356052176202</v>
      </c>
      <c r="T6333">
        <v>0.62857513271899201</v>
      </c>
      <c r="U6333">
        <v>0.64784581168589594</v>
      </c>
      <c r="V6333">
        <v>0.66607130085772004</v>
      </c>
      <c r="W6333">
        <v>0.68295984870081305</v>
      </c>
      <c r="X6333">
        <v>0.69864245759263599</v>
      </c>
      <c r="Y6333">
        <v>0.71313770397093301</v>
      </c>
      <c r="Z6333">
        <v>0.72662781923768405</v>
      </c>
      <c r="AA6333">
        <v>0.73918398021715903</v>
      </c>
      <c r="AB6333">
        <v>0.75089939620077195</v>
      </c>
      <c r="AC6333">
        <v>0.76186170987122503</v>
      </c>
      <c r="AD6333">
        <v>0.77208128625452699</v>
      </c>
    </row>
    <row r="6334" spans="2:30" ht="15" customHeight="1" x14ac:dyDescent="0.45">
      <c r="B6334" t="s">
        <v>419</v>
      </c>
      <c r="C6334" t="s">
        <v>192</v>
      </c>
      <c r="D6334" t="s">
        <v>3722</v>
      </c>
      <c r="E6334" t="s">
        <v>3723</v>
      </c>
      <c r="F6334" t="s">
        <v>8218</v>
      </c>
      <c r="G6334" t="s">
        <v>422</v>
      </c>
      <c r="H6334" t="s">
        <v>1046</v>
      </c>
      <c r="J6334">
        <v>1</v>
      </c>
      <c r="K6334">
        <v>0</v>
      </c>
      <c r="L6334">
        <v>0</v>
      </c>
      <c r="M6334">
        <v>0</v>
      </c>
      <c r="N6334">
        <v>0</v>
      </c>
      <c r="O6334">
        <v>0</v>
      </c>
      <c r="P6334">
        <v>0</v>
      </c>
      <c r="Q6334">
        <v>0</v>
      </c>
      <c r="R6334">
        <v>0</v>
      </c>
      <c r="S6334">
        <v>0</v>
      </c>
      <c r="T6334">
        <v>0</v>
      </c>
      <c r="U6334">
        <v>0</v>
      </c>
      <c r="V6334">
        <v>0</v>
      </c>
      <c r="W6334">
        <v>0</v>
      </c>
      <c r="X6334">
        <v>0</v>
      </c>
      <c r="Y6334">
        <v>0</v>
      </c>
      <c r="Z6334">
        <v>0</v>
      </c>
      <c r="AA6334">
        <v>0</v>
      </c>
      <c r="AB6334">
        <v>0</v>
      </c>
      <c r="AC6334">
        <v>0</v>
      </c>
      <c r="AD6334">
        <v>0</v>
      </c>
    </row>
    <row r="6335" spans="2:30" ht="15" customHeight="1" x14ac:dyDescent="0.45">
      <c r="B6335" t="s">
        <v>419</v>
      </c>
      <c r="C6335" t="s">
        <v>192</v>
      </c>
      <c r="D6335" t="s">
        <v>3725</v>
      </c>
      <c r="E6335" t="s">
        <v>3726</v>
      </c>
      <c r="F6335" t="s">
        <v>8219</v>
      </c>
      <c r="G6335" t="s">
        <v>422</v>
      </c>
      <c r="H6335" t="s">
        <v>3702</v>
      </c>
      <c r="J6335">
        <v>1</v>
      </c>
      <c r="K6335">
        <v>3.1462278217077297E-2</v>
      </c>
      <c r="L6335">
        <v>3.1462278217077297E-2</v>
      </c>
      <c r="M6335">
        <v>3.1462278217077297E-2</v>
      </c>
      <c r="N6335">
        <v>3.1462278217077297E-2</v>
      </c>
      <c r="O6335">
        <v>3.1462278217077297E-2</v>
      </c>
      <c r="P6335">
        <v>3.1462278217077297E-2</v>
      </c>
      <c r="Q6335">
        <v>3.1462278217077297E-2</v>
      </c>
      <c r="R6335">
        <v>3.1462278217077297E-2</v>
      </c>
      <c r="S6335">
        <v>3.1462278217077297E-2</v>
      </c>
      <c r="T6335">
        <v>3.1462278217077297E-2</v>
      </c>
      <c r="U6335">
        <v>3.1462278217077297E-2</v>
      </c>
      <c r="V6335">
        <v>3.1462278217077297E-2</v>
      </c>
      <c r="W6335">
        <v>3.1462278217077297E-2</v>
      </c>
      <c r="X6335">
        <v>3.1462278217077297E-2</v>
      </c>
      <c r="Y6335">
        <v>3.1462278217077297E-2</v>
      </c>
      <c r="Z6335">
        <v>3.1462278217077297E-2</v>
      </c>
      <c r="AA6335">
        <v>3.1462278217077297E-2</v>
      </c>
      <c r="AB6335">
        <v>3.1462278217077297E-2</v>
      </c>
      <c r="AC6335">
        <v>3.1462278217077297E-2</v>
      </c>
      <c r="AD6335">
        <v>3.1462278217077297E-2</v>
      </c>
    </row>
    <row r="6336" spans="2:30" ht="15" customHeight="1" x14ac:dyDescent="0.45">
      <c r="B6336" t="s">
        <v>419</v>
      </c>
      <c r="C6336" t="s">
        <v>192</v>
      </c>
      <c r="D6336" t="s">
        <v>3728</v>
      </c>
      <c r="E6336" t="s">
        <v>3729</v>
      </c>
      <c r="F6336" t="s">
        <v>8220</v>
      </c>
      <c r="G6336" t="s">
        <v>422</v>
      </c>
      <c r="H6336" t="s">
        <v>3706</v>
      </c>
      <c r="J6336">
        <v>1</v>
      </c>
      <c r="K6336" t="e">
        <f>#N/A</f>
        <v>#N/A</v>
      </c>
      <c r="L6336" t="e">
        <f>#N/A</f>
        <v>#N/A</v>
      </c>
      <c r="M6336" t="e">
        <f>#N/A</f>
        <v>#N/A</v>
      </c>
      <c r="N6336" t="e">
        <f>#N/A</f>
        <v>#N/A</v>
      </c>
      <c r="O6336" t="e">
        <f>#N/A</f>
        <v>#N/A</v>
      </c>
      <c r="P6336" t="e">
        <f>#N/A</f>
        <v>#N/A</v>
      </c>
      <c r="Q6336" t="e">
        <f>#N/A</f>
        <v>#N/A</v>
      </c>
      <c r="R6336" t="e">
        <f>#N/A</f>
        <v>#N/A</v>
      </c>
      <c r="S6336" t="e">
        <f>#N/A</f>
        <v>#N/A</v>
      </c>
      <c r="T6336" t="e">
        <f>#N/A</f>
        <v>#N/A</v>
      </c>
      <c r="U6336" t="e">
        <f>#N/A</f>
        <v>#N/A</v>
      </c>
      <c r="V6336" t="e">
        <f>#N/A</f>
        <v>#N/A</v>
      </c>
      <c r="W6336" t="e">
        <f>#N/A</f>
        <v>#N/A</v>
      </c>
      <c r="X6336" t="e">
        <f>#N/A</f>
        <v>#N/A</v>
      </c>
      <c r="Y6336" t="e">
        <f>#N/A</f>
        <v>#N/A</v>
      </c>
      <c r="Z6336" t="e">
        <f>#N/A</f>
        <v>#N/A</v>
      </c>
      <c r="AA6336" t="e">
        <f>#N/A</f>
        <v>#N/A</v>
      </c>
      <c r="AB6336" t="e">
        <f>#N/A</f>
        <v>#N/A</v>
      </c>
      <c r="AC6336" t="e">
        <f>#N/A</f>
        <v>#N/A</v>
      </c>
      <c r="AD6336" t="e">
        <f>#N/A</f>
        <v>#N/A</v>
      </c>
    </row>
    <row r="6337" spans="2:30" ht="15" customHeight="1" x14ac:dyDescent="0.45">
      <c r="B6337" t="s">
        <v>419</v>
      </c>
      <c r="C6337" t="s">
        <v>192</v>
      </c>
      <c r="D6337" t="s">
        <v>3731</v>
      </c>
      <c r="E6337" t="s">
        <v>3732</v>
      </c>
      <c r="F6337" t="s">
        <v>8221</v>
      </c>
      <c r="G6337" t="s">
        <v>422</v>
      </c>
      <c r="H6337" t="s">
        <v>3710</v>
      </c>
      <c r="J6337">
        <v>1</v>
      </c>
      <c r="K6337">
        <v>17.0933991686327</v>
      </c>
      <c r="L6337">
        <v>18.1645582633817</v>
      </c>
      <c r="M6337">
        <v>19.625046708005701</v>
      </c>
      <c r="N6337">
        <v>19.3355825425554</v>
      </c>
      <c r="O6337">
        <v>20.1451475669008</v>
      </c>
      <c r="P6337">
        <v>21.396616032809199</v>
      </c>
      <c r="Q6337">
        <v>22.7785804819299</v>
      </c>
      <c r="R6337">
        <v>24.251237959003799</v>
      </c>
      <c r="S6337">
        <v>25.953300675727299</v>
      </c>
      <c r="T6337">
        <v>27.9378649982669</v>
      </c>
      <c r="U6337">
        <v>30.084512993071801</v>
      </c>
      <c r="V6337">
        <v>32.382008614704603</v>
      </c>
      <c r="W6337">
        <v>34.8014312214437</v>
      </c>
      <c r="X6337">
        <v>37.347143191031499</v>
      </c>
      <c r="Y6337">
        <v>40.010165184002901</v>
      </c>
      <c r="Z6337">
        <v>42.802796078230102</v>
      </c>
      <c r="AA6337">
        <v>45.725142911345102</v>
      </c>
      <c r="AB6337">
        <v>48.781996709719103</v>
      </c>
      <c r="AC6337">
        <v>51.9797443262323</v>
      </c>
      <c r="AD6337">
        <v>55.309305872774097</v>
      </c>
    </row>
    <row r="6338" spans="2:30" ht="15" customHeight="1" x14ac:dyDescent="0.45">
      <c r="B6338" t="s">
        <v>419</v>
      </c>
      <c r="C6338" t="s">
        <v>192</v>
      </c>
      <c r="D6338" t="s">
        <v>3734</v>
      </c>
      <c r="E6338" t="s">
        <v>3735</v>
      </c>
      <c r="F6338" t="s">
        <v>8222</v>
      </c>
      <c r="G6338" t="s">
        <v>422</v>
      </c>
      <c r="H6338" t="s">
        <v>3714</v>
      </c>
      <c r="J6338">
        <v>1</v>
      </c>
      <c r="K6338">
        <v>11.3289007973501</v>
      </c>
      <c r="L6338">
        <v>10.4312935994176</v>
      </c>
      <c r="M6338">
        <v>10.384930107060701</v>
      </c>
      <c r="N6338">
        <v>8.4025576431049398</v>
      </c>
      <c r="O6338">
        <v>9.28378535285397</v>
      </c>
      <c r="P6338">
        <v>9.0128716278437704</v>
      </c>
      <c r="Q6338">
        <v>9.3467316486689604</v>
      </c>
      <c r="R6338">
        <v>9.8177714332668007</v>
      </c>
      <c r="S6338">
        <v>10.3821346118736</v>
      </c>
      <c r="T6338">
        <v>11.030196530876299</v>
      </c>
      <c r="U6338">
        <v>11.8777183177694</v>
      </c>
      <c r="V6338">
        <v>12.784796515656399</v>
      </c>
      <c r="W6338">
        <v>13.7400129162379</v>
      </c>
      <c r="X6338">
        <v>14.745089837373399</v>
      </c>
      <c r="Y6338">
        <v>15.7964821306049</v>
      </c>
      <c r="Z6338">
        <v>16.899045537058299</v>
      </c>
      <c r="AA6338">
        <v>18.052822316444999</v>
      </c>
      <c r="AB6338">
        <v>19.259704022127</v>
      </c>
      <c r="AC6338">
        <v>20.522212258474699</v>
      </c>
      <c r="AD6338">
        <v>21.836762179246499</v>
      </c>
    </row>
    <row r="6339" spans="2:30" ht="15" customHeight="1" x14ac:dyDescent="0.45">
      <c r="B6339" t="s">
        <v>419</v>
      </c>
      <c r="C6339" t="s">
        <v>192</v>
      </c>
      <c r="D6339" t="s">
        <v>3737</v>
      </c>
      <c r="E6339" t="s">
        <v>3738</v>
      </c>
      <c r="F6339" t="s">
        <v>8223</v>
      </c>
      <c r="G6339" t="s">
        <v>422</v>
      </c>
      <c r="H6339" t="s">
        <v>3718</v>
      </c>
      <c r="J6339">
        <v>1</v>
      </c>
      <c r="K6339" t="e">
        <f>#N/A</f>
        <v>#N/A</v>
      </c>
      <c r="L6339" t="e">
        <f>#N/A</f>
        <v>#N/A</v>
      </c>
      <c r="M6339" t="e">
        <f>#N/A</f>
        <v>#N/A</v>
      </c>
      <c r="N6339" t="e">
        <f>#N/A</f>
        <v>#N/A</v>
      </c>
      <c r="O6339" t="e">
        <f>#N/A</f>
        <v>#N/A</v>
      </c>
      <c r="P6339" t="e">
        <f>#N/A</f>
        <v>#N/A</v>
      </c>
      <c r="Q6339" t="e">
        <f>#N/A</f>
        <v>#N/A</v>
      </c>
      <c r="R6339" t="e">
        <f>#N/A</f>
        <v>#N/A</v>
      </c>
      <c r="S6339" t="e">
        <f>#N/A</f>
        <v>#N/A</v>
      </c>
      <c r="T6339" t="e">
        <f>#N/A</f>
        <v>#N/A</v>
      </c>
      <c r="U6339" t="e">
        <f>#N/A</f>
        <v>#N/A</v>
      </c>
      <c r="V6339" t="e">
        <f>#N/A</f>
        <v>#N/A</v>
      </c>
      <c r="W6339" t="e">
        <f>#N/A</f>
        <v>#N/A</v>
      </c>
      <c r="X6339" t="e">
        <f>#N/A</f>
        <v>#N/A</v>
      </c>
      <c r="Y6339" t="e">
        <f>#N/A</f>
        <v>#N/A</v>
      </c>
      <c r="Z6339" t="e">
        <f>#N/A</f>
        <v>#N/A</v>
      </c>
      <c r="AA6339" t="e">
        <f>#N/A</f>
        <v>#N/A</v>
      </c>
      <c r="AB6339" t="e">
        <f>#N/A</f>
        <v>#N/A</v>
      </c>
      <c r="AC6339" t="e">
        <f>#N/A</f>
        <v>#N/A</v>
      </c>
      <c r="AD6339" t="e">
        <f>#N/A</f>
        <v>#N/A</v>
      </c>
    </row>
    <row r="6340" spans="2:30" ht="15" customHeight="1" x14ac:dyDescent="0.45">
      <c r="B6340" t="s">
        <v>419</v>
      </c>
      <c r="C6340" t="s">
        <v>192</v>
      </c>
      <c r="D6340" t="s">
        <v>3740</v>
      </c>
      <c r="E6340" t="s">
        <v>3741</v>
      </c>
      <c r="F6340" t="s">
        <v>8224</v>
      </c>
      <c r="G6340" t="s">
        <v>422</v>
      </c>
      <c r="H6340" t="s">
        <v>1046</v>
      </c>
      <c r="J6340">
        <v>1</v>
      </c>
      <c r="K6340">
        <v>0</v>
      </c>
      <c r="L6340">
        <v>0</v>
      </c>
      <c r="M6340">
        <v>0</v>
      </c>
      <c r="N6340">
        <v>0</v>
      </c>
      <c r="O6340">
        <v>0</v>
      </c>
      <c r="P6340">
        <v>0</v>
      </c>
      <c r="Q6340">
        <v>0</v>
      </c>
      <c r="R6340">
        <v>0</v>
      </c>
      <c r="S6340">
        <v>0</v>
      </c>
      <c r="T6340">
        <v>0</v>
      </c>
      <c r="U6340">
        <v>0</v>
      </c>
      <c r="V6340">
        <v>0</v>
      </c>
      <c r="W6340">
        <v>0</v>
      </c>
      <c r="X6340">
        <v>0</v>
      </c>
      <c r="Y6340">
        <v>0</v>
      </c>
      <c r="Z6340">
        <v>0</v>
      </c>
      <c r="AA6340">
        <v>0</v>
      </c>
      <c r="AB6340">
        <v>0</v>
      </c>
      <c r="AC6340">
        <v>0</v>
      </c>
      <c r="AD6340">
        <v>0</v>
      </c>
    </row>
    <row r="6341" spans="2:30" ht="15" customHeight="1" x14ac:dyDescent="0.45">
      <c r="B6341" t="s">
        <v>419</v>
      </c>
      <c r="C6341" t="s">
        <v>192</v>
      </c>
      <c r="D6341" t="s">
        <v>3743</v>
      </c>
      <c r="E6341" t="s">
        <v>3744</v>
      </c>
      <c r="F6341" t="s">
        <v>8225</v>
      </c>
      <c r="G6341" t="s">
        <v>422</v>
      </c>
      <c r="H6341" t="s">
        <v>3702</v>
      </c>
      <c r="J6341">
        <v>1</v>
      </c>
      <c r="K6341" t="e">
        <f>#N/A</f>
        <v>#N/A</v>
      </c>
      <c r="L6341" t="e">
        <f>#N/A</f>
        <v>#N/A</v>
      </c>
      <c r="M6341" t="e">
        <f>#N/A</f>
        <v>#N/A</v>
      </c>
      <c r="N6341" t="e">
        <f>#N/A</f>
        <v>#N/A</v>
      </c>
      <c r="O6341" t="e">
        <f>#N/A</f>
        <v>#N/A</v>
      </c>
      <c r="P6341" t="e">
        <f>#N/A</f>
        <v>#N/A</v>
      </c>
      <c r="Q6341" t="e">
        <f>#N/A</f>
        <v>#N/A</v>
      </c>
      <c r="R6341" t="e">
        <f>#N/A</f>
        <v>#N/A</v>
      </c>
      <c r="S6341" t="e">
        <f>#N/A</f>
        <v>#N/A</v>
      </c>
      <c r="T6341" t="e">
        <f>#N/A</f>
        <v>#N/A</v>
      </c>
      <c r="U6341" t="e">
        <f>#N/A</f>
        <v>#N/A</v>
      </c>
      <c r="V6341" t="e">
        <f>#N/A</f>
        <v>#N/A</v>
      </c>
      <c r="W6341" t="e">
        <f>#N/A</f>
        <v>#N/A</v>
      </c>
      <c r="X6341" t="e">
        <f>#N/A</f>
        <v>#N/A</v>
      </c>
      <c r="Y6341" t="e">
        <f>#N/A</f>
        <v>#N/A</v>
      </c>
      <c r="Z6341" t="e">
        <f>#N/A</f>
        <v>#N/A</v>
      </c>
      <c r="AA6341" t="e">
        <f>#N/A</f>
        <v>#N/A</v>
      </c>
      <c r="AB6341" t="e">
        <f>#N/A</f>
        <v>#N/A</v>
      </c>
      <c r="AC6341" t="e">
        <f>#N/A</f>
        <v>#N/A</v>
      </c>
      <c r="AD6341" t="e">
        <f>#N/A</f>
        <v>#N/A</v>
      </c>
    </row>
    <row r="6342" spans="2:30" ht="15" customHeight="1" x14ac:dyDescent="0.45">
      <c r="B6342" t="s">
        <v>419</v>
      </c>
      <c r="C6342" t="s">
        <v>192</v>
      </c>
      <c r="D6342" t="s">
        <v>3746</v>
      </c>
      <c r="E6342" t="s">
        <v>3747</v>
      </c>
      <c r="F6342" t="s">
        <v>8226</v>
      </c>
      <c r="G6342" t="s">
        <v>422</v>
      </c>
      <c r="H6342" t="s">
        <v>3706</v>
      </c>
      <c r="J6342">
        <v>1</v>
      </c>
      <c r="K6342" t="e">
        <f>#N/A</f>
        <v>#N/A</v>
      </c>
      <c r="L6342" t="e">
        <f>#N/A</f>
        <v>#N/A</v>
      </c>
      <c r="M6342" t="e">
        <f>#N/A</f>
        <v>#N/A</v>
      </c>
      <c r="N6342" t="e">
        <f>#N/A</f>
        <v>#N/A</v>
      </c>
      <c r="O6342" t="e">
        <f>#N/A</f>
        <v>#N/A</v>
      </c>
      <c r="P6342" t="e">
        <f>#N/A</f>
        <v>#N/A</v>
      </c>
      <c r="Q6342" t="e">
        <f>#N/A</f>
        <v>#N/A</v>
      </c>
      <c r="R6342" t="e">
        <f>#N/A</f>
        <v>#N/A</v>
      </c>
      <c r="S6342" t="e">
        <f>#N/A</f>
        <v>#N/A</v>
      </c>
      <c r="T6342" t="e">
        <f>#N/A</f>
        <v>#N/A</v>
      </c>
      <c r="U6342" t="e">
        <f>#N/A</f>
        <v>#N/A</v>
      </c>
      <c r="V6342" t="e">
        <f>#N/A</f>
        <v>#N/A</v>
      </c>
      <c r="W6342" t="e">
        <f>#N/A</f>
        <v>#N/A</v>
      </c>
      <c r="X6342" t="e">
        <f>#N/A</f>
        <v>#N/A</v>
      </c>
      <c r="Y6342" t="e">
        <f>#N/A</f>
        <v>#N/A</v>
      </c>
      <c r="Z6342" t="e">
        <f>#N/A</f>
        <v>#N/A</v>
      </c>
      <c r="AA6342" t="e">
        <f>#N/A</f>
        <v>#N/A</v>
      </c>
      <c r="AB6342" t="e">
        <f>#N/A</f>
        <v>#N/A</v>
      </c>
      <c r="AC6342" t="e">
        <f>#N/A</f>
        <v>#N/A</v>
      </c>
      <c r="AD6342" t="e">
        <f>#N/A</f>
        <v>#N/A</v>
      </c>
    </row>
    <row r="6343" spans="2:30" ht="15" customHeight="1" x14ac:dyDescent="0.45">
      <c r="B6343" t="s">
        <v>419</v>
      </c>
      <c r="C6343" t="s">
        <v>192</v>
      </c>
      <c r="D6343" t="s">
        <v>3749</v>
      </c>
      <c r="E6343" t="s">
        <v>3750</v>
      </c>
      <c r="F6343" t="s">
        <v>8227</v>
      </c>
      <c r="G6343" t="s">
        <v>422</v>
      </c>
      <c r="H6343" t="s">
        <v>3710</v>
      </c>
      <c r="J6343">
        <v>1</v>
      </c>
      <c r="K6343">
        <v>8.75922735940979</v>
      </c>
      <c r="L6343">
        <v>9.8483367689349706</v>
      </c>
      <c r="M6343">
        <v>11.872645748894801</v>
      </c>
      <c r="N6343">
        <v>12.165496369500801</v>
      </c>
      <c r="O6343">
        <v>12.451220798302501</v>
      </c>
      <c r="P6343">
        <v>12.7875760791338</v>
      </c>
      <c r="Q6343">
        <v>13.185926293726901</v>
      </c>
      <c r="R6343">
        <v>13.567516333534799</v>
      </c>
      <c r="S6343">
        <v>13.924630751853501</v>
      </c>
      <c r="T6343">
        <v>14.284805547580101</v>
      </c>
      <c r="U6343">
        <v>14.649307370291799</v>
      </c>
      <c r="V6343">
        <v>15.018063306158201</v>
      </c>
      <c r="W6343">
        <v>15.390998538298801</v>
      </c>
      <c r="X6343">
        <v>15.768036297168999</v>
      </c>
      <c r="Y6343">
        <v>16.149097798433601</v>
      </c>
      <c r="Z6343">
        <v>16.5341021682712</v>
      </c>
      <c r="AA6343">
        <v>16.922966356059899</v>
      </c>
      <c r="AB6343">
        <v>17.315605034396299</v>
      </c>
      <c r="AC6343">
        <v>17.711930486408601</v>
      </c>
      <c r="AD6343">
        <v>18.1118524803193</v>
      </c>
    </row>
    <row r="6344" spans="2:30" ht="15" customHeight="1" x14ac:dyDescent="0.45">
      <c r="B6344" t="s">
        <v>419</v>
      </c>
      <c r="C6344" t="s">
        <v>192</v>
      </c>
      <c r="D6344" t="s">
        <v>3752</v>
      </c>
      <c r="E6344" t="s">
        <v>3753</v>
      </c>
      <c r="F6344" t="s">
        <v>8228</v>
      </c>
      <c r="G6344" t="s">
        <v>422</v>
      </c>
      <c r="H6344" t="s">
        <v>3714</v>
      </c>
      <c r="J6344">
        <v>1</v>
      </c>
      <c r="K6344">
        <v>4.3415326674431203</v>
      </c>
      <c r="L6344">
        <v>4.6878851644380699</v>
      </c>
      <c r="M6344">
        <v>5.4012855181209103</v>
      </c>
      <c r="N6344">
        <v>4.7970431075413904</v>
      </c>
      <c r="O6344">
        <v>5.1193866689866203</v>
      </c>
      <c r="P6344">
        <v>4.9330654080764704</v>
      </c>
      <c r="Q6344">
        <v>4.9946480086541101</v>
      </c>
      <c r="R6344">
        <v>5.0914253757795098</v>
      </c>
      <c r="S6344">
        <v>5.1825691281617097</v>
      </c>
      <c r="T6344">
        <v>5.2688435912409304</v>
      </c>
      <c r="U6344">
        <v>5.4032873599148301</v>
      </c>
      <c r="V6344">
        <v>5.5393002263798303</v>
      </c>
      <c r="W6344">
        <v>5.6768545949897202</v>
      </c>
      <c r="X6344">
        <v>5.8159221498725797</v>
      </c>
      <c r="Y6344">
        <v>5.9564738320161501</v>
      </c>
      <c r="Z6344">
        <v>6.0984798117169099</v>
      </c>
      <c r="AA6344">
        <v>6.2419094563745903</v>
      </c>
      <c r="AB6344">
        <v>6.3867312936152496</v>
      </c>
      <c r="AC6344">
        <v>6.5329129697273398</v>
      </c>
      <c r="AD6344">
        <v>6.6804212033952401</v>
      </c>
    </row>
    <row r="6345" spans="2:30" ht="15" customHeight="1" x14ac:dyDescent="0.45">
      <c r="B6345" t="s">
        <v>419</v>
      </c>
      <c r="C6345" t="s">
        <v>192</v>
      </c>
      <c r="D6345" t="s">
        <v>3755</v>
      </c>
      <c r="E6345" t="s">
        <v>3756</v>
      </c>
      <c r="F6345" t="s">
        <v>8229</v>
      </c>
      <c r="G6345" t="s">
        <v>422</v>
      </c>
      <c r="H6345" t="s">
        <v>3718</v>
      </c>
      <c r="J6345">
        <v>1</v>
      </c>
      <c r="K6345" t="e">
        <f>#N/A</f>
        <v>#N/A</v>
      </c>
      <c r="L6345" t="e">
        <f>#N/A</f>
        <v>#N/A</v>
      </c>
      <c r="M6345" t="e">
        <f>#N/A</f>
        <v>#N/A</v>
      </c>
      <c r="N6345" t="e">
        <f>#N/A</f>
        <v>#N/A</v>
      </c>
      <c r="O6345" t="e">
        <f>#N/A</f>
        <v>#N/A</v>
      </c>
      <c r="P6345" t="e">
        <f>#N/A</f>
        <v>#N/A</v>
      </c>
      <c r="Q6345" t="e">
        <f>#N/A</f>
        <v>#N/A</v>
      </c>
      <c r="R6345" t="e">
        <f>#N/A</f>
        <v>#N/A</v>
      </c>
      <c r="S6345" t="e">
        <f>#N/A</f>
        <v>#N/A</v>
      </c>
      <c r="T6345" t="e">
        <f>#N/A</f>
        <v>#N/A</v>
      </c>
      <c r="U6345" t="e">
        <f>#N/A</f>
        <v>#N/A</v>
      </c>
      <c r="V6345" t="e">
        <f>#N/A</f>
        <v>#N/A</v>
      </c>
      <c r="W6345" t="e">
        <f>#N/A</f>
        <v>#N/A</v>
      </c>
      <c r="X6345" t="e">
        <f>#N/A</f>
        <v>#N/A</v>
      </c>
      <c r="Y6345" t="e">
        <f>#N/A</f>
        <v>#N/A</v>
      </c>
      <c r="Z6345" t="e">
        <f>#N/A</f>
        <v>#N/A</v>
      </c>
      <c r="AA6345" t="e">
        <f>#N/A</f>
        <v>#N/A</v>
      </c>
      <c r="AB6345" t="e">
        <f>#N/A</f>
        <v>#N/A</v>
      </c>
      <c r="AC6345" t="e">
        <f>#N/A</f>
        <v>#N/A</v>
      </c>
      <c r="AD6345" t="e">
        <f>#N/A</f>
        <v>#N/A</v>
      </c>
    </row>
    <row r="6346" spans="2:30" ht="15" customHeight="1" x14ac:dyDescent="0.45">
      <c r="B6346" t="s">
        <v>419</v>
      </c>
      <c r="C6346" t="s">
        <v>192</v>
      </c>
      <c r="D6346" t="s">
        <v>3758</v>
      </c>
      <c r="E6346" t="s">
        <v>3759</v>
      </c>
      <c r="F6346" t="s">
        <v>8230</v>
      </c>
      <c r="G6346" t="s">
        <v>422</v>
      </c>
      <c r="H6346" t="s">
        <v>1046</v>
      </c>
      <c r="J6346">
        <v>1</v>
      </c>
      <c r="K6346">
        <v>0</v>
      </c>
      <c r="L6346">
        <v>0</v>
      </c>
      <c r="M6346">
        <v>0</v>
      </c>
      <c r="N6346">
        <v>0</v>
      </c>
      <c r="O6346">
        <v>0</v>
      </c>
      <c r="P6346">
        <v>0</v>
      </c>
      <c r="Q6346">
        <v>0</v>
      </c>
      <c r="R6346">
        <v>0</v>
      </c>
      <c r="S6346">
        <v>0</v>
      </c>
      <c r="T6346">
        <v>0</v>
      </c>
      <c r="U6346">
        <v>0</v>
      </c>
      <c r="V6346">
        <v>0</v>
      </c>
      <c r="W6346">
        <v>0</v>
      </c>
      <c r="X6346">
        <v>0</v>
      </c>
      <c r="Y6346">
        <v>0</v>
      </c>
      <c r="Z6346">
        <v>0</v>
      </c>
      <c r="AA6346">
        <v>0</v>
      </c>
      <c r="AB6346">
        <v>0</v>
      </c>
      <c r="AC6346">
        <v>0</v>
      </c>
      <c r="AD6346">
        <v>0</v>
      </c>
    </row>
    <row r="6347" spans="2:30" ht="15" customHeight="1" x14ac:dyDescent="0.45">
      <c r="B6347" t="s">
        <v>419</v>
      </c>
      <c r="C6347" t="s">
        <v>192</v>
      </c>
      <c r="D6347" t="s">
        <v>3761</v>
      </c>
      <c r="E6347" t="s">
        <v>3762</v>
      </c>
      <c r="F6347" t="s">
        <v>8231</v>
      </c>
      <c r="G6347" t="s">
        <v>422</v>
      </c>
      <c r="H6347" t="s">
        <v>3702</v>
      </c>
      <c r="J6347">
        <v>1</v>
      </c>
      <c r="K6347">
        <v>0.38980710506439198</v>
      </c>
      <c r="L6347">
        <v>0.38980710506439198</v>
      </c>
      <c r="M6347">
        <v>0.38980710506439198</v>
      </c>
      <c r="N6347">
        <v>0.38980710506439198</v>
      </c>
      <c r="O6347">
        <v>0.38980710506439198</v>
      </c>
      <c r="P6347">
        <v>0.38980710506439198</v>
      </c>
      <c r="Q6347">
        <v>0.38980710506439198</v>
      </c>
      <c r="R6347">
        <v>0.38980710506439198</v>
      </c>
      <c r="S6347">
        <v>0.38980710506439198</v>
      </c>
      <c r="T6347">
        <v>0.38980710506439198</v>
      </c>
      <c r="U6347">
        <v>0.38980710506439198</v>
      </c>
      <c r="V6347">
        <v>0.38980710506439198</v>
      </c>
      <c r="W6347">
        <v>0.38980710506439198</v>
      </c>
      <c r="X6347">
        <v>0.38980710506439198</v>
      </c>
      <c r="Y6347">
        <v>0.38980710506439198</v>
      </c>
      <c r="Z6347">
        <v>0.38980710506439198</v>
      </c>
      <c r="AA6347">
        <v>0.38980710506439198</v>
      </c>
      <c r="AB6347">
        <v>0.38980710506439198</v>
      </c>
      <c r="AC6347">
        <v>0.38980710506439198</v>
      </c>
      <c r="AD6347">
        <v>0.38980710506439198</v>
      </c>
    </row>
    <row r="6348" spans="2:30" ht="15" customHeight="1" x14ac:dyDescent="0.45">
      <c r="B6348" t="s">
        <v>419</v>
      </c>
      <c r="C6348" t="s">
        <v>192</v>
      </c>
      <c r="D6348" t="s">
        <v>3764</v>
      </c>
      <c r="E6348" t="s">
        <v>3765</v>
      </c>
      <c r="F6348" t="s">
        <v>8232</v>
      </c>
      <c r="G6348" t="s">
        <v>422</v>
      </c>
      <c r="H6348" t="s">
        <v>3706</v>
      </c>
      <c r="J6348">
        <v>1</v>
      </c>
      <c r="K6348" t="e">
        <f>#N/A</f>
        <v>#N/A</v>
      </c>
      <c r="L6348" t="e">
        <f>#N/A</f>
        <v>#N/A</v>
      </c>
      <c r="M6348" t="e">
        <f>#N/A</f>
        <v>#N/A</v>
      </c>
      <c r="N6348" t="e">
        <f>#N/A</f>
        <v>#N/A</v>
      </c>
      <c r="O6348" t="e">
        <f>#N/A</f>
        <v>#N/A</v>
      </c>
      <c r="P6348" t="e">
        <f>#N/A</f>
        <v>#N/A</v>
      </c>
      <c r="Q6348" t="e">
        <f>#N/A</f>
        <v>#N/A</v>
      </c>
      <c r="R6348" t="e">
        <f>#N/A</f>
        <v>#N/A</v>
      </c>
      <c r="S6348" t="e">
        <f>#N/A</f>
        <v>#N/A</v>
      </c>
      <c r="T6348" t="e">
        <f>#N/A</f>
        <v>#N/A</v>
      </c>
      <c r="U6348" t="e">
        <f>#N/A</f>
        <v>#N/A</v>
      </c>
      <c r="V6348" t="e">
        <f>#N/A</f>
        <v>#N/A</v>
      </c>
      <c r="W6348" t="e">
        <f>#N/A</f>
        <v>#N/A</v>
      </c>
      <c r="X6348" t="e">
        <f>#N/A</f>
        <v>#N/A</v>
      </c>
      <c r="Y6348" t="e">
        <f>#N/A</f>
        <v>#N/A</v>
      </c>
      <c r="Z6348" t="e">
        <f>#N/A</f>
        <v>#N/A</v>
      </c>
      <c r="AA6348" t="e">
        <f>#N/A</f>
        <v>#N/A</v>
      </c>
      <c r="AB6348" t="e">
        <f>#N/A</f>
        <v>#N/A</v>
      </c>
      <c r="AC6348" t="e">
        <f>#N/A</f>
        <v>#N/A</v>
      </c>
      <c r="AD6348" t="e">
        <f>#N/A</f>
        <v>#N/A</v>
      </c>
    </row>
    <row r="6349" spans="2:30" ht="15" customHeight="1" x14ac:dyDescent="0.45">
      <c r="B6349" t="s">
        <v>419</v>
      </c>
      <c r="C6349" t="s">
        <v>192</v>
      </c>
      <c r="D6349" t="s">
        <v>3767</v>
      </c>
      <c r="E6349" t="s">
        <v>3768</v>
      </c>
      <c r="F6349" t="s">
        <v>8233</v>
      </c>
      <c r="G6349" t="s">
        <v>422</v>
      </c>
      <c r="H6349" t="s">
        <v>3710</v>
      </c>
      <c r="J6349">
        <v>1</v>
      </c>
      <c r="K6349">
        <v>0.74072845747668803</v>
      </c>
      <c r="L6349">
        <v>0.86721354102799397</v>
      </c>
      <c r="M6349">
        <v>0.96364265512465497</v>
      </c>
      <c r="N6349">
        <v>0.99889576863117502</v>
      </c>
      <c r="O6349">
        <v>1.0339270684047701</v>
      </c>
      <c r="P6349">
        <v>1.07621989615061</v>
      </c>
      <c r="Q6349">
        <v>1.12776388550927</v>
      </c>
      <c r="R6349">
        <v>1.1783280880287199</v>
      </c>
      <c r="S6349">
        <v>1.2266700805639199</v>
      </c>
      <c r="T6349">
        <v>1.2763498867482901</v>
      </c>
      <c r="U6349">
        <v>1.3273714719702501</v>
      </c>
      <c r="V6349">
        <v>1.3797355811327301</v>
      </c>
      <c r="W6349">
        <v>1.43344087146021</v>
      </c>
      <c r="X6349">
        <v>1.4884838304763499</v>
      </c>
      <c r="Y6349">
        <v>1.54485869635777</v>
      </c>
      <c r="Z6349">
        <v>1.6025573810131399</v>
      </c>
      <c r="AA6349">
        <v>1.66156939624026</v>
      </c>
      <c r="AB6349">
        <v>1.7218817833169799</v>
      </c>
      <c r="AC6349">
        <v>1.7834790463827499</v>
      </c>
      <c r="AD6349">
        <v>1.84634308996801</v>
      </c>
    </row>
    <row r="6350" spans="2:30" ht="15" customHeight="1" x14ac:dyDescent="0.45">
      <c r="B6350" t="s">
        <v>419</v>
      </c>
      <c r="C6350" t="s">
        <v>192</v>
      </c>
      <c r="D6350" t="s">
        <v>3770</v>
      </c>
      <c r="E6350" t="s">
        <v>3771</v>
      </c>
      <c r="F6350" t="s">
        <v>8234</v>
      </c>
      <c r="G6350" t="s">
        <v>422</v>
      </c>
      <c r="H6350" t="s">
        <v>3714</v>
      </c>
      <c r="J6350">
        <v>1</v>
      </c>
      <c r="K6350">
        <v>0.27367377034005502</v>
      </c>
      <c r="L6350">
        <v>0.38155634577615999</v>
      </c>
      <c r="M6350">
        <v>0.43124175007426502</v>
      </c>
      <c r="N6350">
        <v>0.36505809917876098</v>
      </c>
      <c r="O6350">
        <v>0.40142729937354998</v>
      </c>
      <c r="P6350">
        <v>0.38086928737994202</v>
      </c>
      <c r="Q6350">
        <v>0.38844987055893199</v>
      </c>
      <c r="R6350">
        <v>0.40025158852473802</v>
      </c>
      <c r="S6350">
        <v>0.41156070572289399</v>
      </c>
      <c r="T6350">
        <v>0.42245064580585301</v>
      </c>
      <c r="U6350">
        <v>0.43933794438349499</v>
      </c>
      <c r="V6350">
        <v>0.45666959612132102</v>
      </c>
      <c r="W6350">
        <v>0.47444515658291098</v>
      </c>
      <c r="X6350">
        <v>0.49266346319683901</v>
      </c>
      <c r="Y6350">
        <v>0.51132260889512204</v>
      </c>
      <c r="Z6350">
        <v>0.53041991665366095</v>
      </c>
      <c r="AA6350">
        <v>0.54995191505146601</v>
      </c>
      <c r="AB6350">
        <v>0.56991431496640099</v>
      </c>
      <c r="AC6350">
        <v>0.59030198752561003</v>
      </c>
      <c r="AD6350">
        <v>0.61110894342875799</v>
      </c>
    </row>
    <row r="6351" spans="2:30" ht="15" customHeight="1" x14ac:dyDescent="0.45">
      <c r="B6351" t="s">
        <v>419</v>
      </c>
      <c r="C6351" t="s">
        <v>192</v>
      </c>
      <c r="D6351" t="s">
        <v>3773</v>
      </c>
      <c r="E6351" t="s">
        <v>3774</v>
      </c>
      <c r="F6351" t="s">
        <v>8235</v>
      </c>
      <c r="G6351" t="s">
        <v>422</v>
      </c>
      <c r="H6351" t="s">
        <v>3718</v>
      </c>
      <c r="J6351">
        <v>1</v>
      </c>
      <c r="K6351" t="e">
        <f>#N/A</f>
        <v>#N/A</v>
      </c>
      <c r="L6351" t="e">
        <f>#N/A</f>
        <v>#N/A</v>
      </c>
      <c r="M6351" t="e">
        <f>#N/A</f>
        <v>#N/A</v>
      </c>
      <c r="N6351" t="e">
        <f>#N/A</f>
        <v>#N/A</v>
      </c>
      <c r="O6351" t="e">
        <f>#N/A</f>
        <v>#N/A</v>
      </c>
      <c r="P6351" t="e">
        <f>#N/A</f>
        <v>#N/A</v>
      </c>
      <c r="Q6351" t="e">
        <f>#N/A</f>
        <v>#N/A</v>
      </c>
      <c r="R6351" t="e">
        <f>#N/A</f>
        <v>#N/A</v>
      </c>
      <c r="S6351" t="e">
        <f>#N/A</f>
        <v>#N/A</v>
      </c>
      <c r="T6351" t="e">
        <f>#N/A</f>
        <v>#N/A</v>
      </c>
      <c r="U6351" t="e">
        <f>#N/A</f>
        <v>#N/A</v>
      </c>
      <c r="V6351" t="e">
        <f>#N/A</f>
        <v>#N/A</v>
      </c>
      <c r="W6351" t="e">
        <f>#N/A</f>
        <v>#N/A</v>
      </c>
      <c r="X6351" t="e">
        <f>#N/A</f>
        <v>#N/A</v>
      </c>
      <c r="Y6351" t="e">
        <f>#N/A</f>
        <v>#N/A</v>
      </c>
      <c r="Z6351" t="e">
        <f>#N/A</f>
        <v>#N/A</v>
      </c>
      <c r="AA6351" t="e">
        <f>#N/A</f>
        <v>#N/A</v>
      </c>
      <c r="AB6351" t="e">
        <f>#N/A</f>
        <v>#N/A</v>
      </c>
      <c r="AC6351" t="e">
        <f>#N/A</f>
        <v>#N/A</v>
      </c>
      <c r="AD6351" t="e">
        <f>#N/A</f>
        <v>#N/A</v>
      </c>
    </row>
    <row r="6352" spans="2:30" ht="15" customHeight="1" x14ac:dyDescent="0.45">
      <c r="B6352" t="s">
        <v>419</v>
      </c>
      <c r="C6352" t="s">
        <v>192</v>
      </c>
      <c r="D6352" t="s">
        <v>3776</v>
      </c>
      <c r="E6352" t="s">
        <v>3777</v>
      </c>
      <c r="F6352" t="s">
        <v>8236</v>
      </c>
      <c r="G6352" t="s">
        <v>422</v>
      </c>
      <c r="H6352" t="s">
        <v>1046</v>
      </c>
      <c r="J6352">
        <v>1</v>
      </c>
      <c r="K6352">
        <v>0</v>
      </c>
      <c r="L6352">
        <v>0</v>
      </c>
      <c r="M6352">
        <v>0</v>
      </c>
      <c r="N6352">
        <v>0</v>
      </c>
      <c r="O6352">
        <v>0</v>
      </c>
      <c r="P6352">
        <v>0</v>
      </c>
      <c r="Q6352">
        <v>0</v>
      </c>
      <c r="R6352">
        <v>0</v>
      </c>
      <c r="S6352">
        <v>0</v>
      </c>
      <c r="T6352">
        <v>0</v>
      </c>
      <c r="U6352">
        <v>0</v>
      </c>
      <c r="V6352">
        <v>0</v>
      </c>
      <c r="W6352">
        <v>0</v>
      </c>
      <c r="X6352">
        <v>0</v>
      </c>
      <c r="Y6352">
        <v>0</v>
      </c>
      <c r="Z6352">
        <v>0</v>
      </c>
      <c r="AA6352">
        <v>0</v>
      </c>
      <c r="AB6352">
        <v>0</v>
      </c>
      <c r="AC6352">
        <v>0</v>
      </c>
      <c r="AD6352">
        <v>0</v>
      </c>
    </row>
    <row r="6353" spans="2:30" ht="15" customHeight="1" x14ac:dyDescent="0.45">
      <c r="B6353" t="s">
        <v>419</v>
      </c>
      <c r="C6353" t="s">
        <v>192</v>
      </c>
      <c r="D6353" t="s">
        <v>3779</v>
      </c>
      <c r="E6353" t="s">
        <v>3780</v>
      </c>
      <c r="F6353" t="s">
        <v>8237</v>
      </c>
      <c r="G6353" t="s">
        <v>422</v>
      </c>
      <c r="H6353" t="s">
        <v>3702</v>
      </c>
      <c r="J6353">
        <v>1</v>
      </c>
      <c r="K6353">
        <v>0</v>
      </c>
      <c r="L6353">
        <v>0</v>
      </c>
      <c r="M6353">
        <v>0</v>
      </c>
      <c r="N6353">
        <v>0</v>
      </c>
      <c r="O6353">
        <v>0</v>
      </c>
      <c r="P6353">
        <v>0</v>
      </c>
      <c r="Q6353">
        <v>0</v>
      </c>
      <c r="R6353">
        <v>0</v>
      </c>
      <c r="S6353">
        <v>0</v>
      </c>
      <c r="T6353">
        <v>0</v>
      </c>
      <c r="U6353">
        <v>0</v>
      </c>
      <c r="V6353">
        <v>0</v>
      </c>
      <c r="W6353">
        <v>0</v>
      </c>
      <c r="X6353">
        <v>0</v>
      </c>
      <c r="Y6353">
        <v>0</v>
      </c>
      <c r="Z6353">
        <v>0</v>
      </c>
      <c r="AA6353">
        <v>0</v>
      </c>
      <c r="AB6353">
        <v>0</v>
      </c>
      <c r="AC6353">
        <v>0</v>
      </c>
      <c r="AD6353">
        <v>0</v>
      </c>
    </row>
    <row r="6354" spans="2:30" ht="15" customHeight="1" x14ac:dyDescent="0.45">
      <c r="B6354" t="s">
        <v>419</v>
      </c>
      <c r="C6354" t="s">
        <v>192</v>
      </c>
      <c r="D6354" t="s">
        <v>3782</v>
      </c>
      <c r="E6354" t="s">
        <v>3783</v>
      </c>
      <c r="F6354" t="s">
        <v>8238</v>
      </c>
      <c r="G6354" t="s">
        <v>422</v>
      </c>
      <c r="H6354" t="s">
        <v>3706</v>
      </c>
      <c r="J6354">
        <v>1</v>
      </c>
      <c r="K6354" t="e">
        <f>#N/A</f>
        <v>#N/A</v>
      </c>
      <c r="L6354" t="e">
        <f>#N/A</f>
        <v>#N/A</v>
      </c>
      <c r="M6354" t="e">
        <f>#N/A</f>
        <v>#N/A</v>
      </c>
      <c r="N6354" t="e">
        <f>#N/A</f>
        <v>#N/A</v>
      </c>
      <c r="O6354" t="e">
        <f>#N/A</f>
        <v>#N/A</v>
      </c>
      <c r="P6354" t="e">
        <f>#N/A</f>
        <v>#N/A</v>
      </c>
      <c r="Q6354" t="e">
        <f>#N/A</f>
        <v>#N/A</v>
      </c>
      <c r="R6354" t="e">
        <f>#N/A</f>
        <v>#N/A</v>
      </c>
      <c r="S6354" t="e">
        <f>#N/A</f>
        <v>#N/A</v>
      </c>
      <c r="T6354" t="e">
        <f>#N/A</f>
        <v>#N/A</v>
      </c>
      <c r="U6354" t="e">
        <f>#N/A</f>
        <v>#N/A</v>
      </c>
      <c r="V6354" t="e">
        <f>#N/A</f>
        <v>#N/A</v>
      </c>
      <c r="W6354" t="e">
        <f>#N/A</f>
        <v>#N/A</v>
      </c>
      <c r="X6354" t="e">
        <f>#N/A</f>
        <v>#N/A</v>
      </c>
      <c r="Y6354" t="e">
        <f>#N/A</f>
        <v>#N/A</v>
      </c>
      <c r="Z6354" t="e">
        <f>#N/A</f>
        <v>#N/A</v>
      </c>
      <c r="AA6354" t="e">
        <f>#N/A</f>
        <v>#N/A</v>
      </c>
      <c r="AB6354" t="e">
        <f>#N/A</f>
        <v>#N/A</v>
      </c>
      <c r="AC6354" t="e">
        <f>#N/A</f>
        <v>#N/A</v>
      </c>
      <c r="AD6354" t="e">
        <f>#N/A</f>
        <v>#N/A</v>
      </c>
    </row>
    <row r="6355" spans="2:30" ht="15" customHeight="1" x14ac:dyDescent="0.45">
      <c r="B6355" t="s">
        <v>419</v>
      </c>
      <c r="C6355" t="s">
        <v>192</v>
      </c>
      <c r="D6355" t="s">
        <v>3785</v>
      </c>
      <c r="E6355" t="s">
        <v>3786</v>
      </c>
      <c r="F6355" t="s">
        <v>8239</v>
      </c>
      <c r="G6355" t="s">
        <v>422</v>
      </c>
      <c r="H6355" t="s">
        <v>3788</v>
      </c>
      <c r="J6355">
        <v>1</v>
      </c>
      <c r="K6355">
        <v>5.4004408136823496</v>
      </c>
      <c r="L6355">
        <v>4.2974710728280403</v>
      </c>
      <c r="M6355">
        <v>3.7869687556145299</v>
      </c>
      <c r="N6355">
        <v>2.4509803921568598</v>
      </c>
      <c r="O6355">
        <v>2.4509803921568598</v>
      </c>
      <c r="P6355">
        <v>2.4509803921568598</v>
      </c>
      <c r="Q6355">
        <v>2.4509803921568598</v>
      </c>
      <c r="R6355">
        <v>2.4509803921568598</v>
      </c>
      <c r="S6355">
        <v>2.4509803921568598</v>
      </c>
      <c r="T6355">
        <v>2.4509803921568598</v>
      </c>
      <c r="U6355">
        <v>2.4509803921568598</v>
      </c>
      <c r="V6355">
        <v>2.4509803921568598</v>
      </c>
      <c r="W6355">
        <v>2.4509803921568598</v>
      </c>
      <c r="X6355">
        <v>2.4509803921568598</v>
      </c>
      <c r="Y6355">
        <v>2.4509803921568598</v>
      </c>
      <c r="Z6355">
        <v>2.4509803921568598</v>
      </c>
      <c r="AA6355">
        <v>2.4509803921568598</v>
      </c>
      <c r="AB6355">
        <v>2.4509803921568598</v>
      </c>
      <c r="AC6355">
        <v>2.4509803921568598</v>
      </c>
      <c r="AD6355">
        <v>2.4509803921568598</v>
      </c>
    </row>
    <row r="6356" spans="2:30" ht="15" customHeight="1" x14ac:dyDescent="0.45">
      <c r="B6356" t="s">
        <v>419</v>
      </c>
      <c r="C6356" t="s">
        <v>192</v>
      </c>
      <c r="D6356" t="s">
        <v>3789</v>
      </c>
      <c r="E6356" t="s">
        <v>3790</v>
      </c>
      <c r="F6356" t="s">
        <v>8240</v>
      </c>
      <c r="G6356" t="s">
        <v>422</v>
      </c>
      <c r="H6356" t="s">
        <v>3710</v>
      </c>
      <c r="J6356">
        <v>1</v>
      </c>
      <c r="K6356">
        <v>0.32188346580600002</v>
      </c>
      <c r="L6356">
        <v>0.30907468551335798</v>
      </c>
      <c r="M6356">
        <v>0.32742941030768402</v>
      </c>
      <c r="N6356">
        <v>0.41714299562181401</v>
      </c>
      <c r="O6356">
        <v>0.41853233544167401</v>
      </c>
      <c r="P6356">
        <v>0.42037537114824303</v>
      </c>
      <c r="Q6356">
        <v>0.42304891067540301</v>
      </c>
      <c r="R6356">
        <v>0.42581749885475501</v>
      </c>
      <c r="S6356">
        <v>0.42844057373942801</v>
      </c>
      <c r="T6356">
        <v>0.43132378821689499</v>
      </c>
      <c r="U6356">
        <v>0.434517353552545</v>
      </c>
      <c r="V6356">
        <v>0.43802052103692202</v>
      </c>
      <c r="W6356">
        <v>0.441861156755463</v>
      </c>
      <c r="X6356">
        <v>0.44604620340491302</v>
      </c>
      <c r="Y6356">
        <v>0.45059419878045698</v>
      </c>
      <c r="Z6356">
        <v>0.45551475744414099</v>
      </c>
      <c r="AA6356">
        <v>0.46082598233233502</v>
      </c>
      <c r="AB6356">
        <v>0.46655066981579102</v>
      </c>
      <c r="AC6356">
        <v>0.47269999343659203</v>
      </c>
      <c r="AD6356">
        <v>0.47929315727775401</v>
      </c>
    </row>
    <row r="6357" spans="2:30" ht="15" customHeight="1" x14ac:dyDescent="0.45">
      <c r="B6357" t="s">
        <v>419</v>
      </c>
      <c r="C6357" t="s">
        <v>192</v>
      </c>
      <c r="D6357" t="s">
        <v>3792</v>
      </c>
      <c r="E6357" t="s">
        <v>3793</v>
      </c>
      <c r="F6357" t="s">
        <v>8241</v>
      </c>
      <c r="G6357" t="s">
        <v>422</v>
      </c>
      <c r="H6357" t="s">
        <v>3714</v>
      </c>
      <c r="J6357">
        <v>1</v>
      </c>
      <c r="K6357">
        <v>4.3889209414219899</v>
      </c>
      <c r="L6357">
        <v>3.47299622858083</v>
      </c>
      <c r="M6357">
        <v>3.6611730953070198</v>
      </c>
      <c r="N6357">
        <v>4.3202910899507998</v>
      </c>
      <c r="O6357">
        <v>4.5858969522246698</v>
      </c>
      <c r="P6357">
        <v>4.2257295086863804</v>
      </c>
      <c r="Q6357">
        <v>4.1472954656628804</v>
      </c>
      <c r="R6357">
        <v>4.1210051163863204</v>
      </c>
      <c r="S6357">
        <v>4.0993766219984904</v>
      </c>
      <c r="T6357">
        <v>4.07554321472373</v>
      </c>
      <c r="U6357">
        <v>4.1057189525106299</v>
      </c>
      <c r="V6357">
        <v>4.1388200956912797</v>
      </c>
      <c r="W6357">
        <v>4.1751099486290002</v>
      </c>
      <c r="X6357">
        <v>4.2146541122977297</v>
      </c>
      <c r="Y6357">
        <v>4.2576277488087602</v>
      </c>
      <c r="Z6357">
        <v>4.3041217053728698</v>
      </c>
      <c r="AA6357">
        <v>4.3543070351559603</v>
      </c>
      <c r="AB6357">
        <v>4.4083991392016504</v>
      </c>
      <c r="AC6357">
        <v>4.4665035953956904</v>
      </c>
      <c r="AD6357">
        <v>4.5288018615485903</v>
      </c>
    </row>
    <row r="6358" spans="2:30" ht="15" customHeight="1" x14ac:dyDescent="0.45">
      <c r="B6358" t="s">
        <v>419</v>
      </c>
      <c r="C6358" t="s">
        <v>192</v>
      </c>
      <c r="D6358" t="s">
        <v>3795</v>
      </c>
      <c r="E6358" t="s">
        <v>3796</v>
      </c>
      <c r="F6358" t="s">
        <v>8242</v>
      </c>
      <c r="G6358" t="s">
        <v>422</v>
      </c>
      <c r="H6358" t="s">
        <v>1046</v>
      </c>
      <c r="J6358">
        <v>1</v>
      </c>
      <c r="K6358">
        <v>0</v>
      </c>
      <c r="L6358">
        <v>0</v>
      </c>
      <c r="M6358">
        <v>0</v>
      </c>
      <c r="N6358">
        <v>0</v>
      </c>
      <c r="O6358">
        <v>0</v>
      </c>
      <c r="P6358">
        <v>0</v>
      </c>
      <c r="Q6358">
        <v>0</v>
      </c>
      <c r="R6358">
        <v>0</v>
      </c>
      <c r="S6358">
        <v>0</v>
      </c>
      <c r="T6358">
        <v>0</v>
      </c>
      <c r="U6358">
        <v>0</v>
      </c>
      <c r="V6358">
        <v>0</v>
      </c>
      <c r="W6358">
        <v>0</v>
      </c>
      <c r="X6358">
        <v>0</v>
      </c>
      <c r="Y6358">
        <v>0</v>
      </c>
      <c r="Z6358">
        <v>0</v>
      </c>
      <c r="AA6358">
        <v>0</v>
      </c>
      <c r="AB6358">
        <v>0</v>
      </c>
      <c r="AC6358">
        <v>0</v>
      </c>
      <c r="AD6358">
        <v>0</v>
      </c>
    </row>
    <row r="6359" spans="2:30" ht="15" customHeight="1" x14ac:dyDescent="0.45">
      <c r="B6359" t="s">
        <v>419</v>
      </c>
      <c r="C6359" t="s">
        <v>192</v>
      </c>
      <c r="D6359" t="s">
        <v>3798</v>
      </c>
      <c r="E6359" t="s">
        <v>3799</v>
      </c>
      <c r="F6359" t="s">
        <v>8243</v>
      </c>
      <c r="G6359" t="s">
        <v>422</v>
      </c>
      <c r="H6359" t="s">
        <v>3706</v>
      </c>
      <c r="J6359">
        <v>1</v>
      </c>
      <c r="K6359" t="e">
        <f>#N/A</f>
        <v>#N/A</v>
      </c>
      <c r="L6359" t="e">
        <f>#N/A</f>
        <v>#N/A</v>
      </c>
      <c r="M6359" t="e">
        <f>#N/A</f>
        <v>#N/A</v>
      </c>
      <c r="N6359" t="e">
        <f>#N/A</f>
        <v>#N/A</v>
      </c>
      <c r="O6359" t="e">
        <f>#N/A</f>
        <v>#N/A</v>
      </c>
      <c r="P6359" t="e">
        <f>#N/A</f>
        <v>#N/A</v>
      </c>
      <c r="Q6359" t="e">
        <f>#N/A</f>
        <v>#N/A</v>
      </c>
      <c r="R6359" t="e">
        <f>#N/A</f>
        <v>#N/A</v>
      </c>
      <c r="S6359" t="e">
        <f>#N/A</f>
        <v>#N/A</v>
      </c>
      <c r="T6359" t="e">
        <f>#N/A</f>
        <v>#N/A</v>
      </c>
      <c r="U6359" t="e">
        <f>#N/A</f>
        <v>#N/A</v>
      </c>
      <c r="V6359" t="e">
        <f>#N/A</f>
        <v>#N/A</v>
      </c>
      <c r="W6359" t="e">
        <f>#N/A</f>
        <v>#N/A</v>
      </c>
      <c r="X6359" t="e">
        <f>#N/A</f>
        <v>#N/A</v>
      </c>
      <c r="Y6359" t="e">
        <f>#N/A</f>
        <v>#N/A</v>
      </c>
      <c r="Z6359" t="e">
        <f>#N/A</f>
        <v>#N/A</v>
      </c>
      <c r="AA6359" t="e">
        <f>#N/A</f>
        <v>#N/A</v>
      </c>
      <c r="AB6359" t="e">
        <f>#N/A</f>
        <v>#N/A</v>
      </c>
      <c r="AC6359" t="e">
        <f>#N/A</f>
        <v>#N/A</v>
      </c>
      <c r="AD6359" t="e">
        <f>#N/A</f>
        <v>#N/A</v>
      </c>
    </row>
    <row r="6360" spans="2:30" ht="15" customHeight="1" x14ac:dyDescent="0.45">
      <c r="B6360" t="s">
        <v>419</v>
      </c>
      <c r="C6360" t="s">
        <v>192</v>
      </c>
      <c r="D6360" t="s">
        <v>3801</v>
      </c>
      <c r="E6360" t="s">
        <v>3802</v>
      </c>
      <c r="F6360" t="s">
        <v>8244</v>
      </c>
      <c r="G6360" t="s">
        <v>422</v>
      </c>
      <c r="H6360" t="s">
        <v>3710</v>
      </c>
      <c r="J6360">
        <v>1</v>
      </c>
      <c r="K6360">
        <v>0.4637672137728</v>
      </c>
      <c r="L6360">
        <v>0.39792308812516503</v>
      </c>
      <c r="M6360">
        <v>0.43807968256506002</v>
      </c>
      <c r="N6360">
        <v>0.45539144372591001</v>
      </c>
      <c r="O6360">
        <v>0.47249328611473101</v>
      </c>
      <c r="P6360">
        <v>0.49287018315998599</v>
      </c>
      <c r="Q6360">
        <v>0.51734449869532995</v>
      </c>
      <c r="R6360">
        <v>0.54114880169921897</v>
      </c>
      <c r="S6360">
        <v>0.56374026880622397</v>
      </c>
      <c r="T6360">
        <v>0.58682088394191301</v>
      </c>
      <c r="U6360">
        <v>0.61047490501407897</v>
      </c>
      <c r="V6360">
        <v>0.63470239672366102</v>
      </c>
      <c r="W6360">
        <v>0.659502994822877</v>
      </c>
      <c r="X6360">
        <v>0.68487589963987605</v>
      </c>
      <c r="Y6360">
        <v>0.71081986871966996</v>
      </c>
      <c r="Z6360">
        <v>0.73733320850855699</v>
      </c>
      <c r="AA6360">
        <v>0.76441376501215896</v>
      </c>
      <c r="AB6360">
        <v>0.79205891335993694</v>
      </c>
      <c r="AC6360">
        <v>0.82026554621181702</v>
      </c>
      <c r="AD6360">
        <v>0.849030060945134</v>
      </c>
    </row>
    <row r="6361" spans="2:30" ht="15" customHeight="1" x14ac:dyDescent="0.45">
      <c r="B6361" t="s">
        <v>419</v>
      </c>
      <c r="C6361" t="s">
        <v>192</v>
      </c>
      <c r="D6361" t="s">
        <v>3804</v>
      </c>
      <c r="E6361" t="s">
        <v>3805</v>
      </c>
      <c r="F6361" t="s">
        <v>8245</v>
      </c>
      <c r="G6361" t="s">
        <v>422</v>
      </c>
      <c r="H6361" t="s">
        <v>3714</v>
      </c>
      <c r="J6361">
        <v>1</v>
      </c>
      <c r="K6361">
        <v>3.2112892603922099</v>
      </c>
      <c r="L6361">
        <v>2.0618376055782202</v>
      </c>
      <c r="M6361">
        <v>1.9637115426351299</v>
      </c>
      <c r="N6361">
        <v>2.0734284673921901</v>
      </c>
      <c r="O6361">
        <v>2.1707645000789602</v>
      </c>
      <c r="P6361">
        <v>2.2118737304513201</v>
      </c>
      <c r="Q6361">
        <v>2.2568741472875402</v>
      </c>
      <c r="R6361">
        <v>2.3365611809637898</v>
      </c>
      <c r="S6361">
        <v>2.4269668290236401</v>
      </c>
      <c r="T6361">
        <v>2.5221201225048699</v>
      </c>
      <c r="U6361">
        <v>2.6237836524793301</v>
      </c>
      <c r="V6361">
        <v>2.7279119240365501</v>
      </c>
      <c r="W6361">
        <v>2.8345033716619601</v>
      </c>
      <c r="X6361">
        <v>2.9435545584150402</v>
      </c>
      <c r="Y6361">
        <v>3.0550601443005401</v>
      </c>
      <c r="Z6361">
        <v>3.1690128505286599</v>
      </c>
      <c r="AA6361">
        <v>3.2854034193638499</v>
      </c>
      <c r="AB6361">
        <v>3.40422056927371</v>
      </c>
      <c r="AC6361">
        <v>3.5254509451014302</v>
      </c>
      <c r="AD6361">
        <v>3.6490790629960301</v>
      </c>
    </row>
    <row r="6362" spans="2:30" ht="15" customHeight="1" x14ac:dyDescent="0.45">
      <c r="B6362" t="s">
        <v>419</v>
      </c>
      <c r="C6362" t="s">
        <v>192</v>
      </c>
      <c r="D6362" t="s">
        <v>3807</v>
      </c>
      <c r="E6362" t="s">
        <v>3808</v>
      </c>
      <c r="F6362" t="s">
        <v>8246</v>
      </c>
      <c r="G6362" t="s">
        <v>422</v>
      </c>
      <c r="H6362" t="s">
        <v>3718</v>
      </c>
      <c r="J6362">
        <v>1</v>
      </c>
      <c r="K6362" t="e">
        <f>#N/A</f>
        <v>#N/A</v>
      </c>
      <c r="L6362" t="e">
        <f>#N/A</f>
        <v>#N/A</v>
      </c>
      <c r="M6362" t="e">
        <f>#N/A</f>
        <v>#N/A</v>
      </c>
      <c r="N6362" t="e">
        <f>#N/A</f>
        <v>#N/A</v>
      </c>
      <c r="O6362" t="e">
        <f>#N/A</f>
        <v>#N/A</v>
      </c>
      <c r="P6362" t="e">
        <f>#N/A</f>
        <v>#N/A</v>
      </c>
      <c r="Q6362" t="e">
        <f>#N/A</f>
        <v>#N/A</v>
      </c>
      <c r="R6362" t="e">
        <f>#N/A</f>
        <v>#N/A</v>
      </c>
      <c r="S6362" t="e">
        <f>#N/A</f>
        <v>#N/A</v>
      </c>
      <c r="T6362" t="e">
        <f>#N/A</f>
        <v>#N/A</v>
      </c>
      <c r="U6362" t="e">
        <f>#N/A</f>
        <v>#N/A</v>
      </c>
      <c r="V6362" t="e">
        <f>#N/A</f>
        <v>#N/A</v>
      </c>
      <c r="W6362" t="e">
        <f>#N/A</f>
        <v>#N/A</v>
      </c>
      <c r="X6362" t="e">
        <f>#N/A</f>
        <v>#N/A</v>
      </c>
      <c r="Y6362" t="e">
        <f>#N/A</f>
        <v>#N/A</v>
      </c>
      <c r="Z6362" t="e">
        <f>#N/A</f>
        <v>#N/A</v>
      </c>
      <c r="AA6362" t="e">
        <f>#N/A</f>
        <v>#N/A</v>
      </c>
      <c r="AB6362" t="e">
        <f>#N/A</f>
        <v>#N/A</v>
      </c>
      <c r="AC6362" t="e">
        <f>#N/A</f>
        <v>#N/A</v>
      </c>
      <c r="AD6362" t="e">
        <f>#N/A</f>
        <v>#N/A</v>
      </c>
    </row>
    <row r="6363" spans="2:30" ht="15" customHeight="1" x14ac:dyDescent="0.45">
      <c r="B6363" t="s">
        <v>419</v>
      </c>
      <c r="C6363" t="s">
        <v>192</v>
      </c>
      <c r="D6363" t="s">
        <v>3810</v>
      </c>
      <c r="E6363" t="s">
        <v>3811</v>
      </c>
      <c r="F6363" t="s">
        <v>8247</v>
      </c>
      <c r="G6363" t="s">
        <v>422</v>
      </c>
      <c r="H6363" t="s">
        <v>1046</v>
      </c>
      <c r="J6363">
        <v>1</v>
      </c>
      <c r="K6363">
        <v>0</v>
      </c>
      <c r="L6363">
        <v>0</v>
      </c>
      <c r="M6363">
        <v>0</v>
      </c>
      <c r="N6363">
        <v>0</v>
      </c>
      <c r="O6363">
        <v>0</v>
      </c>
      <c r="P6363">
        <v>0</v>
      </c>
      <c r="Q6363">
        <v>0</v>
      </c>
      <c r="R6363">
        <v>0</v>
      </c>
      <c r="S6363">
        <v>0</v>
      </c>
      <c r="T6363">
        <v>0</v>
      </c>
      <c r="U6363">
        <v>0</v>
      </c>
      <c r="V6363">
        <v>0</v>
      </c>
      <c r="W6363">
        <v>0</v>
      </c>
      <c r="X6363">
        <v>0</v>
      </c>
      <c r="Y6363">
        <v>0</v>
      </c>
      <c r="Z6363">
        <v>0</v>
      </c>
      <c r="AA6363">
        <v>0</v>
      </c>
      <c r="AB6363">
        <v>0</v>
      </c>
      <c r="AC6363">
        <v>0</v>
      </c>
      <c r="AD6363">
        <v>0</v>
      </c>
    </row>
    <row r="6364" spans="2:30" ht="15" customHeight="1" x14ac:dyDescent="0.45">
      <c r="B6364" t="s">
        <v>419</v>
      </c>
      <c r="C6364" t="s">
        <v>192</v>
      </c>
      <c r="D6364" t="s">
        <v>3813</v>
      </c>
      <c r="E6364" t="s">
        <v>3814</v>
      </c>
      <c r="F6364" t="s">
        <v>8248</v>
      </c>
      <c r="G6364" t="s">
        <v>422</v>
      </c>
      <c r="H6364" t="s">
        <v>3706</v>
      </c>
      <c r="J6364">
        <v>1</v>
      </c>
      <c r="K6364">
        <v>22.7485237348331</v>
      </c>
      <c r="L6364">
        <v>20.7343160631129</v>
      </c>
      <c r="M6364">
        <v>20.1723738402717</v>
      </c>
      <c r="N6364">
        <v>20.3993778533317</v>
      </c>
      <c r="O6364">
        <v>20.600749001389499</v>
      </c>
      <c r="P6364">
        <v>20.648807010553401</v>
      </c>
      <c r="Q6364">
        <v>20.683098104648401</v>
      </c>
      <c r="R6364">
        <v>20.811322806032202</v>
      </c>
      <c r="S6364">
        <v>20.981145026025398</v>
      </c>
      <c r="T6364">
        <v>21.1642343536307</v>
      </c>
      <c r="U6364">
        <v>21.362709028129</v>
      </c>
      <c r="V6364">
        <v>21.569122352789101</v>
      </c>
      <c r="W6364">
        <v>21.783791918492</v>
      </c>
      <c r="X6364">
        <v>22.007047947590301</v>
      </c>
      <c r="Y6364">
        <v>22.239233919970101</v>
      </c>
      <c r="Z6364">
        <v>22.480707024597798</v>
      </c>
      <c r="AA6364">
        <v>22.731834181620101</v>
      </c>
      <c r="AB6364">
        <v>22.993006424923198</v>
      </c>
      <c r="AC6364">
        <v>23.2646255579585</v>
      </c>
      <c r="AD6364">
        <v>23.547109456315201</v>
      </c>
    </row>
    <row r="6365" spans="2:30" ht="15" customHeight="1" x14ac:dyDescent="0.45">
      <c r="B6365" t="s">
        <v>419</v>
      </c>
      <c r="C6365" t="s">
        <v>192</v>
      </c>
      <c r="D6365" t="s">
        <v>3816</v>
      </c>
      <c r="E6365" t="s">
        <v>3817</v>
      </c>
      <c r="F6365" t="s">
        <v>8249</v>
      </c>
      <c r="G6365" t="s">
        <v>422</v>
      </c>
      <c r="H6365" t="s">
        <v>3710</v>
      </c>
      <c r="J6365">
        <v>1</v>
      </c>
      <c r="K6365">
        <v>8.0436035415600002E-2</v>
      </c>
      <c r="L6365">
        <v>8.2826328027928303E-2</v>
      </c>
      <c r="M6365">
        <v>0.113308609764801</v>
      </c>
      <c r="N6365">
        <v>0.114121591417242</v>
      </c>
      <c r="O6365">
        <v>0.114875240500644</v>
      </c>
      <c r="P6365">
        <v>0.11581982025604499</v>
      </c>
      <c r="Q6365">
        <v>0.116991000558664</v>
      </c>
      <c r="R6365">
        <v>0.11805078974817899</v>
      </c>
      <c r="S6365">
        <v>0.118974252742842</v>
      </c>
      <c r="T6365">
        <v>0.11987712491385701</v>
      </c>
      <c r="U6365">
        <v>0.12076480283843</v>
      </c>
      <c r="V6365">
        <v>0.121637211402637</v>
      </c>
      <c r="W6365">
        <v>0.122494285005674</v>
      </c>
      <c r="X6365">
        <v>0.123335966787151</v>
      </c>
      <c r="Y6365">
        <v>0.124162207866443</v>
      </c>
      <c r="Z6365">
        <v>0.124972966595239</v>
      </c>
      <c r="AA6365">
        <v>0.12576820782420001</v>
      </c>
      <c r="AB6365">
        <v>0.12654790218444101</v>
      </c>
      <c r="AC6365">
        <v>0.12731202538436001</v>
      </c>
      <c r="AD6365">
        <v>0.12806055752215401</v>
      </c>
    </row>
    <row r="6366" spans="2:30" ht="15" customHeight="1" x14ac:dyDescent="0.45">
      <c r="B6366" t="s">
        <v>419</v>
      </c>
      <c r="C6366" t="s">
        <v>192</v>
      </c>
      <c r="D6366" t="s">
        <v>3819</v>
      </c>
      <c r="E6366" t="s">
        <v>3820</v>
      </c>
      <c r="F6366" t="s">
        <v>8250</v>
      </c>
      <c r="G6366" t="s">
        <v>422</v>
      </c>
      <c r="H6366" t="s">
        <v>3714</v>
      </c>
      <c r="J6366">
        <v>1</v>
      </c>
      <c r="K6366">
        <v>0.98637514452054198</v>
      </c>
      <c r="L6366">
        <v>0.97723979447097697</v>
      </c>
      <c r="M6366">
        <v>1.3660843335542801</v>
      </c>
      <c r="N6366">
        <v>1.38351187393482</v>
      </c>
      <c r="O6366">
        <v>1.39713374153395</v>
      </c>
      <c r="P6366">
        <v>1.3969305843118001</v>
      </c>
      <c r="Q6366">
        <v>1.3971645021213599</v>
      </c>
      <c r="R6366">
        <v>1.4048277045120801</v>
      </c>
      <c r="S6366">
        <v>1.4143894535822601</v>
      </c>
      <c r="T6366">
        <v>1.42430780823528</v>
      </c>
      <c r="U6366">
        <v>1.4348546627755101</v>
      </c>
      <c r="V6366">
        <v>1.4452200959710699</v>
      </c>
      <c r="W6366">
        <v>1.4554033283927299</v>
      </c>
      <c r="X6366">
        <v>1.4654036844595699</v>
      </c>
      <c r="Y6366">
        <v>1.47522058340144</v>
      </c>
      <c r="Z6366">
        <v>1.48485353037817</v>
      </c>
      <c r="AA6366">
        <v>1.4943021077665</v>
      </c>
      <c r="AB6366">
        <v>1.5035659666230301</v>
      </c>
      <c r="AC6366">
        <v>1.51264481832957</v>
      </c>
      <c r="AD6366">
        <v>1.5215384264248699</v>
      </c>
    </row>
    <row r="6367" spans="2:30" ht="15" customHeight="1" x14ac:dyDescent="0.45">
      <c r="B6367" t="s">
        <v>419</v>
      </c>
      <c r="C6367" t="s">
        <v>192</v>
      </c>
      <c r="D6367" t="s">
        <v>3822</v>
      </c>
      <c r="E6367" t="s">
        <v>3823</v>
      </c>
      <c r="F6367" t="s">
        <v>8251</v>
      </c>
      <c r="G6367" t="s">
        <v>422</v>
      </c>
      <c r="H6367" t="s">
        <v>3718</v>
      </c>
      <c r="J6367">
        <v>1</v>
      </c>
      <c r="K6367">
        <v>0.470711993112783</v>
      </c>
      <c r="L6367">
        <v>0.47434382009544801</v>
      </c>
      <c r="M6367">
        <v>0.65551046518029199</v>
      </c>
      <c r="N6367">
        <v>0.67849379071023697</v>
      </c>
      <c r="O6367">
        <v>0.70162178859118196</v>
      </c>
      <c r="P6367">
        <v>0.72464836365195995</v>
      </c>
      <c r="Q6367">
        <v>0.74987978988439596</v>
      </c>
      <c r="R6367">
        <v>0.77680309650552604</v>
      </c>
      <c r="S6367">
        <v>0.80451182368938901</v>
      </c>
      <c r="T6367">
        <v>0.83338049599273301</v>
      </c>
      <c r="U6367">
        <v>0.863520348787299</v>
      </c>
      <c r="V6367">
        <v>0.89486598694028796</v>
      </c>
      <c r="W6367">
        <v>0.92746713868390995</v>
      </c>
      <c r="X6367">
        <v>0.96137544188681601</v>
      </c>
      <c r="Y6367">
        <v>0.99664452368275602</v>
      </c>
      <c r="Z6367">
        <v>1.0333300581998399</v>
      </c>
      <c r="AA6367">
        <v>1.0714892660403399</v>
      </c>
      <c r="AB6367">
        <v>1.1111827151582001</v>
      </c>
      <c r="AC6367">
        <v>1.1524726551379501</v>
      </c>
      <c r="AD6367">
        <v>1.1954236734461201</v>
      </c>
    </row>
    <row r="6368" spans="2:30" ht="15" customHeight="1" x14ac:dyDescent="0.45">
      <c r="B6368" t="s">
        <v>419</v>
      </c>
      <c r="C6368" t="s">
        <v>192</v>
      </c>
      <c r="D6368" t="s">
        <v>3825</v>
      </c>
      <c r="E6368" t="s">
        <v>3826</v>
      </c>
      <c r="F6368" t="s">
        <v>8252</v>
      </c>
      <c r="G6368" t="s">
        <v>422</v>
      </c>
      <c r="H6368" t="s">
        <v>3706</v>
      </c>
      <c r="J6368">
        <v>1</v>
      </c>
      <c r="K6368" t="e">
        <f>#N/A</f>
        <v>#N/A</v>
      </c>
      <c r="L6368" t="e">
        <f>#N/A</f>
        <v>#N/A</v>
      </c>
      <c r="M6368" t="e">
        <f>#N/A</f>
        <v>#N/A</v>
      </c>
      <c r="N6368" t="e">
        <f>#N/A</f>
        <v>#N/A</v>
      </c>
      <c r="O6368" t="e">
        <f>#N/A</f>
        <v>#N/A</v>
      </c>
      <c r="P6368" t="e">
        <f>#N/A</f>
        <v>#N/A</v>
      </c>
      <c r="Q6368" t="e">
        <f>#N/A</f>
        <v>#N/A</v>
      </c>
      <c r="R6368" t="e">
        <f>#N/A</f>
        <v>#N/A</v>
      </c>
      <c r="S6368" t="e">
        <f>#N/A</f>
        <v>#N/A</v>
      </c>
      <c r="T6368" t="e">
        <f>#N/A</f>
        <v>#N/A</v>
      </c>
      <c r="U6368" t="e">
        <f>#N/A</f>
        <v>#N/A</v>
      </c>
      <c r="V6368" t="e">
        <f>#N/A</f>
        <v>#N/A</v>
      </c>
      <c r="W6368" t="e">
        <f>#N/A</f>
        <v>#N/A</v>
      </c>
      <c r="X6368" t="e">
        <f>#N/A</f>
        <v>#N/A</v>
      </c>
      <c r="Y6368" t="e">
        <f>#N/A</f>
        <v>#N/A</v>
      </c>
      <c r="Z6368" t="e">
        <f>#N/A</f>
        <v>#N/A</v>
      </c>
      <c r="AA6368" t="e">
        <f>#N/A</f>
        <v>#N/A</v>
      </c>
      <c r="AB6368" t="e">
        <f>#N/A</f>
        <v>#N/A</v>
      </c>
      <c r="AC6368" t="e">
        <f>#N/A</f>
        <v>#N/A</v>
      </c>
      <c r="AD6368" t="e">
        <f>#N/A</f>
        <v>#N/A</v>
      </c>
    </row>
    <row r="6369" spans="2:30" ht="15" customHeight="1" x14ac:dyDescent="0.45">
      <c r="B6369" t="s">
        <v>419</v>
      </c>
      <c r="C6369" t="s">
        <v>192</v>
      </c>
      <c r="D6369" t="s">
        <v>3828</v>
      </c>
      <c r="E6369" t="s">
        <v>3829</v>
      </c>
      <c r="F6369" t="s">
        <v>8253</v>
      </c>
      <c r="G6369" t="s">
        <v>422</v>
      </c>
      <c r="H6369" t="s">
        <v>3710</v>
      </c>
      <c r="J6369">
        <v>1</v>
      </c>
      <c r="K6369">
        <v>1.2327486599412001</v>
      </c>
      <c r="L6369">
        <v>1.1725498535410299</v>
      </c>
      <c r="M6369">
        <v>1.40337662573612</v>
      </c>
      <c r="N6369">
        <v>1.4309089276484801</v>
      </c>
      <c r="O6369">
        <v>1.3887855603775401</v>
      </c>
      <c r="P6369">
        <v>1.3709239007009999</v>
      </c>
      <c r="Q6369">
        <v>1.4053335026952101</v>
      </c>
      <c r="R6369">
        <v>1.44606731245818</v>
      </c>
      <c r="S6369">
        <v>1.48091596863386</v>
      </c>
      <c r="T6369">
        <v>1.5169720235909401</v>
      </c>
      <c r="U6369">
        <v>1.5559131246289</v>
      </c>
      <c r="V6369">
        <v>1.60129530861239</v>
      </c>
      <c r="W6369">
        <v>1.65294094259984</v>
      </c>
      <c r="X6369">
        <v>1.71294669526849</v>
      </c>
      <c r="Y6369">
        <v>1.78156716544786</v>
      </c>
      <c r="Z6369">
        <v>1.8611410029508999</v>
      </c>
      <c r="AA6369">
        <v>1.95345337094071</v>
      </c>
      <c r="AB6369">
        <v>2.0611656660334101</v>
      </c>
      <c r="AC6369">
        <v>2.1873878738852901</v>
      </c>
      <c r="AD6369">
        <v>2.31398900534422</v>
      </c>
    </row>
    <row r="6370" spans="2:30" ht="15" customHeight="1" x14ac:dyDescent="0.45">
      <c r="B6370" t="s">
        <v>419</v>
      </c>
      <c r="C6370" t="s">
        <v>192</v>
      </c>
      <c r="D6370" t="s">
        <v>3831</v>
      </c>
      <c r="E6370" t="s">
        <v>3832</v>
      </c>
      <c r="F6370" t="s">
        <v>8254</v>
      </c>
      <c r="G6370" t="s">
        <v>422</v>
      </c>
      <c r="H6370" t="s">
        <v>3714</v>
      </c>
      <c r="J6370">
        <v>1</v>
      </c>
      <c r="K6370">
        <v>10.729197716637</v>
      </c>
      <c r="L6370">
        <v>7.9445750529416701</v>
      </c>
      <c r="M6370">
        <v>8.5780889281481105</v>
      </c>
      <c r="N6370">
        <v>8.8593982840530696</v>
      </c>
      <c r="O6370">
        <v>8.6626865911711999</v>
      </c>
      <c r="P6370">
        <v>8.3877018488757997</v>
      </c>
      <c r="Q6370">
        <v>8.4009858835835693</v>
      </c>
      <c r="R6370">
        <v>8.5721925016772893</v>
      </c>
      <c r="S6370">
        <v>8.7577687002893203</v>
      </c>
      <c r="T6370">
        <v>8.95880251197182</v>
      </c>
      <c r="U6370">
        <v>9.1887775071414204</v>
      </c>
      <c r="V6370">
        <v>9.4567916943165393</v>
      </c>
      <c r="W6370">
        <v>9.7617960241946005</v>
      </c>
      <c r="X6370">
        <v>10.116172821776001</v>
      </c>
      <c r="Y6370">
        <v>10.5214256748644</v>
      </c>
      <c r="Z6370">
        <v>10.9913659797765</v>
      </c>
      <c r="AA6370">
        <v>11.5365363991199</v>
      </c>
      <c r="AB6370">
        <v>12.172654379438599</v>
      </c>
      <c r="AC6370">
        <v>12.918086605731901</v>
      </c>
      <c r="AD6370">
        <v>13.665756646375</v>
      </c>
    </row>
    <row r="6371" spans="2:30" ht="15" customHeight="1" x14ac:dyDescent="0.45">
      <c r="B6371" t="s">
        <v>419</v>
      </c>
      <c r="C6371" t="s">
        <v>192</v>
      </c>
      <c r="D6371" t="s">
        <v>3834</v>
      </c>
      <c r="E6371" t="s">
        <v>3835</v>
      </c>
      <c r="F6371" t="s">
        <v>8255</v>
      </c>
      <c r="G6371" t="s">
        <v>422</v>
      </c>
      <c r="H6371" t="s">
        <v>3718</v>
      </c>
      <c r="J6371">
        <v>1</v>
      </c>
      <c r="K6371" t="e">
        <f>#N/A</f>
        <v>#N/A</v>
      </c>
      <c r="L6371" t="e">
        <f>#N/A</f>
        <v>#N/A</v>
      </c>
      <c r="M6371" t="e">
        <f>#N/A</f>
        <v>#N/A</v>
      </c>
      <c r="N6371" t="e">
        <f>#N/A</f>
        <v>#N/A</v>
      </c>
      <c r="O6371" t="e">
        <f>#N/A</f>
        <v>#N/A</v>
      </c>
      <c r="P6371" t="e">
        <f>#N/A</f>
        <v>#N/A</v>
      </c>
      <c r="Q6371" t="e">
        <f>#N/A</f>
        <v>#N/A</v>
      </c>
      <c r="R6371" t="e">
        <f>#N/A</f>
        <v>#N/A</v>
      </c>
      <c r="S6371" t="e">
        <f>#N/A</f>
        <v>#N/A</v>
      </c>
      <c r="T6371" t="e">
        <f>#N/A</f>
        <v>#N/A</v>
      </c>
      <c r="U6371" t="e">
        <f>#N/A</f>
        <v>#N/A</v>
      </c>
      <c r="V6371" t="e">
        <f>#N/A</f>
        <v>#N/A</v>
      </c>
      <c r="W6371" t="e">
        <f>#N/A</f>
        <v>#N/A</v>
      </c>
      <c r="X6371" t="e">
        <f>#N/A</f>
        <v>#N/A</v>
      </c>
      <c r="Y6371" t="e">
        <f>#N/A</f>
        <v>#N/A</v>
      </c>
      <c r="Z6371" t="e">
        <f>#N/A</f>
        <v>#N/A</v>
      </c>
      <c r="AA6371" t="e">
        <f>#N/A</f>
        <v>#N/A</v>
      </c>
      <c r="AB6371" t="e">
        <f>#N/A</f>
        <v>#N/A</v>
      </c>
      <c r="AC6371" t="e">
        <f>#N/A</f>
        <v>#N/A</v>
      </c>
      <c r="AD6371" t="e">
        <f>#N/A</f>
        <v>#N/A</v>
      </c>
    </row>
    <row r="6372" spans="2:30" ht="15" customHeight="1" x14ac:dyDescent="0.45">
      <c r="B6372" t="s">
        <v>419</v>
      </c>
      <c r="C6372" t="s">
        <v>192</v>
      </c>
      <c r="D6372" t="s">
        <v>3837</v>
      </c>
      <c r="E6372" t="s">
        <v>3838</v>
      </c>
      <c r="F6372" t="s">
        <v>8256</v>
      </c>
      <c r="G6372" t="s">
        <v>422</v>
      </c>
      <c r="H6372" t="s">
        <v>3840</v>
      </c>
      <c r="J6372">
        <v>1</v>
      </c>
      <c r="K6372">
        <v>11.934141046608</v>
      </c>
      <c r="L6372">
        <v>9.8637389385673195</v>
      </c>
      <c r="M6372">
        <v>9.2724788787181698</v>
      </c>
      <c r="N6372">
        <v>9.3465329133906003</v>
      </c>
      <c r="O6372">
        <v>9.4062507450471404</v>
      </c>
      <c r="P6372">
        <v>9.3010918182266007</v>
      </c>
      <c r="Q6372">
        <v>9.1630818173852902</v>
      </c>
      <c r="R6372">
        <v>9.1104335154490101</v>
      </c>
      <c r="S6372">
        <v>9.0935178941482704</v>
      </c>
      <c r="T6372">
        <v>9.0824347550541695</v>
      </c>
      <c r="U6372">
        <v>9.0786598757442096</v>
      </c>
      <c r="V6372">
        <v>9.0737238498861004</v>
      </c>
      <c r="W6372">
        <v>9.06780691954269</v>
      </c>
      <c r="X6372">
        <v>9.0606305780844707</v>
      </c>
      <c r="Y6372">
        <v>9.0523445517797505</v>
      </c>
      <c r="Z6372">
        <v>9.0427341688149507</v>
      </c>
      <c r="AA6372">
        <v>9.0317689603848006</v>
      </c>
      <c r="AB6372">
        <v>9.0193488829070603</v>
      </c>
      <c r="AC6372">
        <v>9.0054107227450793</v>
      </c>
      <c r="AD6372">
        <v>8.9927793793110595</v>
      </c>
    </row>
    <row r="6373" spans="2:30" ht="15" customHeight="1" x14ac:dyDescent="0.45">
      <c r="B6373" t="s">
        <v>419</v>
      </c>
      <c r="C6373" t="s">
        <v>192</v>
      </c>
      <c r="D6373" t="s">
        <v>3841</v>
      </c>
      <c r="E6373" t="s">
        <v>3842</v>
      </c>
      <c r="F6373" t="s">
        <v>8257</v>
      </c>
      <c r="G6373" t="s">
        <v>422</v>
      </c>
      <c r="H6373" t="s">
        <v>2600</v>
      </c>
      <c r="J6373">
        <v>1</v>
      </c>
      <c r="K6373" t="e">
        <f>#N/A</f>
        <v>#N/A</v>
      </c>
      <c r="L6373" t="e">
        <f>#N/A</f>
        <v>#N/A</v>
      </c>
      <c r="M6373" t="e">
        <f>#N/A</f>
        <v>#N/A</v>
      </c>
      <c r="N6373" t="e">
        <f>#N/A</f>
        <v>#N/A</v>
      </c>
      <c r="O6373" t="e">
        <f>#N/A</f>
        <v>#N/A</v>
      </c>
      <c r="P6373" t="e">
        <f>#N/A</f>
        <v>#N/A</v>
      </c>
      <c r="Q6373" t="e">
        <f>#N/A</f>
        <v>#N/A</v>
      </c>
      <c r="R6373" t="e">
        <f>#N/A</f>
        <v>#N/A</v>
      </c>
      <c r="S6373" t="e">
        <f>#N/A</f>
        <v>#N/A</v>
      </c>
      <c r="T6373" t="e">
        <f>#N/A</f>
        <v>#N/A</v>
      </c>
      <c r="U6373" t="e">
        <f>#N/A</f>
        <v>#N/A</v>
      </c>
      <c r="V6373" t="e">
        <f>#N/A</f>
        <v>#N/A</v>
      </c>
      <c r="W6373" t="e">
        <f>#N/A</f>
        <v>#N/A</v>
      </c>
      <c r="X6373" t="e">
        <f>#N/A</f>
        <v>#N/A</v>
      </c>
      <c r="Y6373" t="e">
        <f>#N/A</f>
        <v>#N/A</v>
      </c>
      <c r="Z6373" t="e">
        <f>#N/A</f>
        <v>#N/A</v>
      </c>
      <c r="AA6373" t="e">
        <f>#N/A</f>
        <v>#N/A</v>
      </c>
      <c r="AB6373" t="e">
        <f>#N/A</f>
        <v>#N/A</v>
      </c>
      <c r="AC6373" t="e">
        <f>#N/A</f>
        <v>#N/A</v>
      </c>
      <c r="AD6373" t="e">
        <f>#N/A</f>
        <v>#N/A</v>
      </c>
    </row>
    <row r="6374" spans="2:30" ht="15" customHeight="1" x14ac:dyDescent="0.45">
      <c r="B6374" t="s">
        <v>419</v>
      </c>
      <c r="C6374" t="s">
        <v>192</v>
      </c>
      <c r="D6374" t="s">
        <v>3844</v>
      </c>
      <c r="E6374" t="s">
        <v>3845</v>
      </c>
      <c r="F6374" t="s">
        <v>8258</v>
      </c>
      <c r="G6374" t="s">
        <v>422</v>
      </c>
      <c r="H6374" t="s">
        <v>1046</v>
      </c>
      <c r="J6374">
        <v>1</v>
      </c>
      <c r="K6374">
        <v>0.12645947806431801</v>
      </c>
      <c r="L6374">
        <v>0.12756450051443999</v>
      </c>
      <c r="M6374">
        <v>0.143598058196311</v>
      </c>
      <c r="N6374">
        <v>0.142917796581044</v>
      </c>
      <c r="O6374">
        <v>0.147065845398867</v>
      </c>
      <c r="P6374">
        <v>0.148361269455451</v>
      </c>
      <c r="Q6374">
        <v>0.14569060132266101</v>
      </c>
      <c r="R6374">
        <v>0.143312675418309</v>
      </c>
      <c r="S6374">
        <v>0.14168447421085401</v>
      </c>
      <c r="T6374">
        <v>0.140117287519334</v>
      </c>
      <c r="U6374">
        <v>0.13852389679989099</v>
      </c>
      <c r="V6374">
        <v>0.13666130347430699</v>
      </c>
      <c r="W6374">
        <v>0.13458124582457401</v>
      </c>
      <c r="X6374">
        <v>0.13221312065558399</v>
      </c>
      <c r="Y6374">
        <v>0.129599558361537</v>
      </c>
      <c r="Z6374">
        <v>0.126686481019715</v>
      </c>
      <c r="AA6374">
        <v>0.123468062357806</v>
      </c>
      <c r="AB6374">
        <v>0.11991977087875</v>
      </c>
      <c r="AC6374">
        <v>0.116026160346676</v>
      </c>
      <c r="AD6374">
        <v>0.112522088775523</v>
      </c>
    </row>
    <row r="6375" spans="2:30" ht="15" customHeight="1" x14ac:dyDescent="0.45">
      <c r="B6375" t="s">
        <v>419</v>
      </c>
      <c r="C6375" t="s">
        <v>192</v>
      </c>
      <c r="D6375" t="s">
        <v>3847</v>
      </c>
      <c r="E6375" t="s">
        <v>3848</v>
      </c>
      <c r="F6375" t="s">
        <v>8259</v>
      </c>
      <c r="G6375" t="s">
        <v>422</v>
      </c>
      <c r="H6375" t="s">
        <v>3706</v>
      </c>
      <c r="J6375">
        <v>1</v>
      </c>
      <c r="K6375" t="e">
        <f>#N/A</f>
        <v>#N/A</v>
      </c>
      <c r="L6375" t="e">
        <f>#N/A</f>
        <v>#N/A</v>
      </c>
      <c r="M6375" t="e">
        <f>#N/A</f>
        <v>#N/A</v>
      </c>
      <c r="N6375" t="e">
        <f>#N/A</f>
        <v>#N/A</v>
      </c>
      <c r="O6375" t="e">
        <f>#N/A</f>
        <v>#N/A</v>
      </c>
      <c r="P6375" t="e">
        <f>#N/A</f>
        <v>#N/A</v>
      </c>
      <c r="Q6375" t="e">
        <f>#N/A</f>
        <v>#N/A</v>
      </c>
      <c r="R6375" t="e">
        <f>#N/A</f>
        <v>#N/A</v>
      </c>
      <c r="S6375" t="e">
        <f>#N/A</f>
        <v>#N/A</v>
      </c>
      <c r="T6375" t="e">
        <f>#N/A</f>
        <v>#N/A</v>
      </c>
      <c r="U6375" t="e">
        <f>#N/A</f>
        <v>#N/A</v>
      </c>
      <c r="V6375" t="e">
        <f>#N/A</f>
        <v>#N/A</v>
      </c>
      <c r="W6375" t="e">
        <f>#N/A</f>
        <v>#N/A</v>
      </c>
      <c r="X6375" t="e">
        <f>#N/A</f>
        <v>#N/A</v>
      </c>
      <c r="Y6375" t="e">
        <f>#N/A</f>
        <v>#N/A</v>
      </c>
      <c r="Z6375" t="e">
        <f>#N/A</f>
        <v>#N/A</v>
      </c>
      <c r="AA6375" t="e">
        <f>#N/A</f>
        <v>#N/A</v>
      </c>
      <c r="AB6375" t="e">
        <f>#N/A</f>
        <v>#N/A</v>
      </c>
      <c r="AC6375" t="e">
        <f>#N/A</f>
        <v>#N/A</v>
      </c>
      <c r="AD6375" t="e">
        <f>#N/A</f>
        <v>#N/A</v>
      </c>
    </row>
    <row r="6376" spans="2:30" ht="15" customHeight="1" x14ac:dyDescent="0.45">
      <c r="B6376" t="s">
        <v>419</v>
      </c>
      <c r="C6376" t="s">
        <v>192</v>
      </c>
      <c r="D6376" t="s">
        <v>3850</v>
      </c>
      <c r="E6376" t="s">
        <v>3851</v>
      </c>
      <c r="F6376" t="s">
        <v>8260</v>
      </c>
      <c r="G6376" t="s">
        <v>422</v>
      </c>
      <c r="H6376" t="s">
        <v>3788</v>
      </c>
      <c r="J6376">
        <v>1</v>
      </c>
      <c r="K6376">
        <v>3.5338787520244002</v>
      </c>
      <c r="L6376">
        <v>3.2202638857881798</v>
      </c>
      <c r="M6376">
        <v>3.1807567006267998</v>
      </c>
      <c r="N6376">
        <v>3.18966258579615</v>
      </c>
      <c r="O6376">
        <v>3.2171661421378501</v>
      </c>
      <c r="P6376">
        <v>3.2410686295181299</v>
      </c>
      <c r="Q6376">
        <v>3.2527970988980699</v>
      </c>
      <c r="R6376">
        <v>3.2614927638941</v>
      </c>
      <c r="S6376">
        <v>3.2703770944315802</v>
      </c>
      <c r="T6376">
        <v>3.2788621681122598</v>
      </c>
      <c r="U6376">
        <v>3.2865607933126602</v>
      </c>
      <c r="V6376">
        <v>3.29253880823495</v>
      </c>
      <c r="W6376">
        <v>3.2969407042038101</v>
      </c>
      <c r="X6376">
        <v>3.2993384144998901</v>
      </c>
      <c r="Y6376">
        <v>3.2998419193943702</v>
      </c>
      <c r="Z6376">
        <v>3.2980909509286902</v>
      </c>
      <c r="AA6376">
        <v>3.2939580410078699</v>
      </c>
      <c r="AB6376">
        <v>3.28721966131921</v>
      </c>
      <c r="AC6376">
        <v>3.2776977123692199</v>
      </c>
      <c r="AD6376">
        <v>3.2693158691876101</v>
      </c>
    </row>
    <row r="6377" spans="2:30" ht="15" customHeight="1" x14ac:dyDescent="0.45">
      <c r="B6377" t="s">
        <v>419</v>
      </c>
      <c r="C6377" t="s">
        <v>192</v>
      </c>
      <c r="D6377" t="s">
        <v>3853</v>
      </c>
      <c r="E6377" t="s">
        <v>3854</v>
      </c>
      <c r="F6377" t="s">
        <v>8261</v>
      </c>
      <c r="G6377" t="s">
        <v>422</v>
      </c>
      <c r="H6377" t="s">
        <v>3710</v>
      </c>
      <c r="J6377">
        <v>1</v>
      </c>
      <c r="K6377">
        <v>2.07346120236E-2</v>
      </c>
      <c r="L6377">
        <v>2.02858680830654E-2</v>
      </c>
      <c r="M6377">
        <v>1.9772134898586001E-2</v>
      </c>
      <c r="N6377">
        <v>1.9035859948046199E-2</v>
      </c>
      <c r="O6377">
        <v>1.9422579074165301E-2</v>
      </c>
      <c r="P6377">
        <v>2.13292800580973E-2</v>
      </c>
      <c r="Q6377">
        <v>2.34133538991078E-2</v>
      </c>
      <c r="R6377">
        <v>2.5683290922500501E-2</v>
      </c>
      <c r="S6377">
        <v>2.8390849334554501E-2</v>
      </c>
      <c r="T6377">
        <v>3.15937461873513E-2</v>
      </c>
      <c r="U6377">
        <v>3.5067938329022399E-2</v>
      </c>
      <c r="V6377">
        <v>3.8798034922163702E-2</v>
      </c>
      <c r="W6377">
        <v>4.2764588673719101E-2</v>
      </c>
      <c r="X6377">
        <v>4.6948306438777503E-2</v>
      </c>
      <c r="Y6377">
        <v>5.1323169163651601E-2</v>
      </c>
      <c r="Z6377">
        <v>5.5929800254312399E-2</v>
      </c>
      <c r="AA6377">
        <v>6.0763121295548998E-2</v>
      </c>
      <c r="AB6377">
        <v>6.5817895828502407E-2</v>
      </c>
      <c r="AC6377">
        <v>7.1091293013425497E-2</v>
      </c>
      <c r="AD6377">
        <v>7.6489337131125407E-2</v>
      </c>
    </row>
    <row r="6378" spans="2:30" ht="15" customHeight="1" x14ac:dyDescent="0.45">
      <c r="B6378" t="s">
        <v>419</v>
      </c>
      <c r="C6378" t="s">
        <v>192</v>
      </c>
      <c r="D6378" t="s">
        <v>3856</v>
      </c>
      <c r="E6378" t="s">
        <v>3857</v>
      </c>
      <c r="F6378" t="s">
        <v>8262</v>
      </c>
      <c r="G6378" t="s">
        <v>422</v>
      </c>
      <c r="H6378" t="s">
        <v>3714</v>
      </c>
      <c r="J6378">
        <v>1</v>
      </c>
      <c r="K6378">
        <v>0.17417617957466699</v>
      </c>
      <c r="L6378">
        <v>0.13476865853381401</v>
      </c>
      <c r="M6378">
        <v>0.12044635266993001</v>
      </c>
      <c r="N6378">
        <v>0.117201321274369</v>
      </c>
      <c r="O6378">
        <v>0.12020798509670499</v>
      </c>
      <c r="P6378">
        <v>0.12925593175052699</v>
      </c>
      <c r="Q6378">
        <v>0.13837958775843001</v>
      </c>
      <c r="R6378">
        <v>0.15022004691065299</v>
      </c>
      <c r="S6378">
        <v>0.16532391309865399</v>
      </c>
      <c r="T6378">
        <v>0.183356599291712</v>
      </c>
      <c r="U6378">
        <v>0.20311697341829699</v>
      </c>
      <c r="V6378">
        <v>0.22429861913747201</v>
      </c>
      <c r="W6378">
        <v>0.24678871999002899</v>
      </c>
      <c r="X6378">
        <v>0.27048290997929603</v>
      </c>
      <c r="Y6378">
        <v>0.295236665716266</v>
      </c>
      <c r="Z6378">
        <v>0.32129674770866901</v>
      </c>
      <c r="AA6378">
        <v>0.34864730086502599</v>
      </c>
      <c r="AB6378">
        <v>0.377276683981983</v>
      </c>
      <c r="AC6378">
        <v>0.40719052391743998</v>
      </c>
      <c r="AD6378">
        <v>0.437783929983527</v>
      </c>
    </row>
    <row r="6379" spans="2:30" ht="15" customHeight="1" x14ac:dyDescent="0.45">
      <c r="B6379" t="s">
        <v>419</v>
      </c>
      <c r="C6379" t="s">
        <v>192</v>
      </c>
      <c r="D6379" t="s">
        <v>3859</v>
      </c>
      <c r="E6379" t="s">
        <v>3860</v>
      </c>
      <c r="F6379" t="s">
        <v>8263</v>
      </c>
      <c r="G6379" t="s">
        <v>422</v>
      </c>
      <c r="H6379" t="s">
        <v>3718</v>
      </c>
      <c r="J6379">
        <v>1</v>
      </c>
      <c r="K6379" t="e">
        <f>#N/A</f>
        <v>#N/A</v>
      </c>
      <c r="L6379" t="e">
        <f>#N/A</f>
        <v>#N/A</v>
      </c>
      <c r="M6379" t="e">
        <f>#N/A</f>
        <v>#N/A</v>
      </c>
      <c r="N6379" t="e">
        <f>#N/A</f>
        <v>#N/A</v>
      </c>
      <c r="O6379" t="e">
        <f>#N/A</f>
        <v>#N/A</v>
      </c>
      <c r="P6379" t="e">
        <f>#N/A</f>
        <v>#N/A</v>
      </c>
      <c r="Q6379" t="e">
        <f>#N/A</f>
        <v>#N/A</v>
      </c>
      <c r="R6379" t="e">
        <f>#N/A</f>
        <v>#N/A</v>
      </c>
      <c r="S6379" t="e">
        <f>#N/A</f>
        <v>#N/A</v>
      </c>
      <c r="T6379" t="e">
        <f>#N/A</f>
        <v>#N/A</v>
      </c>
      <c r="U6379" t="e">
        <f>#N/A</f>
        <v>#N/A</v>
      </c>
      <c r="V6379" t="e">
        <f>#N/A</f>
        <v>#N/A</v>
      </c>
      <c r="W6379" t="e">
        <f>#N/A</f>
        <v>#N/A</v>
      </c>
      <c r="X6379" t="e">
        <f>#N/A</f>
        <v>#N/A</v>
      </c>
      <c r="Y6379" t="e">
        <f>#N/A</f>
        <v>#N/A</v>
      </c>
      <c r="Z6379" t="e">
        <f>#N/A</f>
        <v>#N/A</v>
      </c>
      <c r="AA6379" t="e">
        <f>#N/A</f>
        <v>#N/A</v>
      </c>
      <c r="AB6379" t="e">
        <f>#N/A</f>
        <v>#N/A</v>
      </c>
      <c r="AC6379" t="e">
        <f>#N/A</f>
        <v>#N/A</v>
      </c>
      <c r="AD6379" t="e">
        <f>#N/A</f>
        <v>#N/A</v>
      </c>
    </row>
    <row r="6380" spans="2:30" ht="15" customHeight="1" x14ac:dyDescent="0.45">
      <c r="B6380" t="s">
        <v>419</v>
      </c>
      <c r="C6380" t="s">
        <v>192</v>
      </c>
      <c r="D6380" t="s">
        <v>3862</v>
      </c>
      <c r="E6380" t="s">
        <v>3863</v>
      </c>
      <c r="F6380" t="s">
        <v>8264</v>
      </c>
      <c r="G6380" t="s">
        <v>422</v>
      </c>
      <c r="H6380" t="s">
        <v>3706</v>
      </c>
      <c r="J6380">
        <v>1</v>
      </c>
      <c r="K6380">
        <v>16.392425627687501</v>
      </c>
      <c r="L6380">
        <v>14.093678168560899</v>
      </c>
      <c r="M6380">
        <v>13.279229897014</v>
      </c>
      <c r="N6380">
        <v>12.8155534454199</v>
      </c>
      <c r="O6380">
        <v>13.071104167427</v>
      </c>
      <c r="P6380">
        <v>13.372618758096801</v>
      </c>
      <c r="Q6380">
        <v>13.6032007782497</v>
      </c>
      <c r="R6380">
        <v>13.8421645343801</v>
      </c>
      <c r="S6380">
        <v>14.089843480191099</v>
      </c>
      <c r="T6380">
        <v>14.3496655257375</v>
      </c>
      <c r="U6380">
        <v>14.6498178457375</v>
      </c>
      <c r="V6380">
        <v>14.961976258537501</v>
      </c>
      <c r="W6380">
        <v>15.286621007849501</v>
      </c>
      <c r="X6380">
        <v>15.624251547134</v>
      </c>
      <c r="Y6380">
        <v>15.9753873079898</v>
      </c>
      <c r="Z6380">
        <v>16.3405684992799</v>
      </c>
      <c r="AA6380">
        <v>16.720356938221599</v>
      </c>
      <c r="AB6380">
        <v>17.115336914720999</v>
      </c>
      <c r="AC6380">
        <v>17.526116090280301</v>
      </c>
      <c r="AD6380">
        <v>17.953326432862099</v>
      </c>
    </row>
    <row r="6381" spans="2:30" ht="15" customHeight="1" x14ac:dyDescent="0.45">
      <c r="B6381" t="s">
        <v>419</v>
      </c>
      <c r="C6381" t="s">
        <v>192</v>
      </c>
      <c r="D6381" t="s">
        <v>3865</v>
      </c>
      <c r="E6381" t="s">
        <v>3866</v>
      </c>
      <c r="F6381" t="s">
        <v>8265</v>
      </c>
      <c r="G6381" t="s">
        <v>422</v>
      </c>
      <c r="H6381" t="s">
        <v>3710</v>
      </c>
      <c r="J6381">
        <v>1</v>
      </c>
      <c r="K6381">
        <v>6.9059390313600005E-2</v>
      </c>
      <c r="L6381">
        <v>6.4623086170915001E-2</v>
      </c>
      <c r="M6381">
        <v>7.6825636347470694E-2</v>
      </c>
      <c r="N6381">
        <v>8.2613612343509196E-2</v>
      </c>
      <c r="O6381">
        <v>8.3939653608571696E-2</v>
      </c>
      <c r="P6381">
        <v>8.5261902309808402E-2</v>
      </c>
      <c r="Q6381">
        <v>8.7450641271725596E-2</v>
      </c>
      <c r="R6381">
        <v>8.9554234089705101E-2</v>
      </c>
      <c r="S6381">
        <v>9.1536842493587303E-2</v>
      </c>
      <c r="T6381">
        <v>9.3520080623973406E-2</v>
      </c>
      <c r="U6381">
        <v>9.5290608477598807E-2</v>
      </c>
      <c r="V6381">
        <v>9.7065604041481804E-2</v>
      </c>
      <c r="W6381">
        <v>9.8844561385924595E-2</v>
      </c>
      <c r="X6381">
        <v>0.100626979039871</v>
      </c>
      <c r="Y6381">
        <v>0.10241235956622299</v>
      </c>
      <c r="Z6381">
        <v>0.104200209091573</v>
      </c>
      <c r="AA6381">
        <v>0.105990036792681</v>
      </c>
      <c r="AB6381">
        <v>0.107781354341894</v>
      </c>
      <c r="AC6381">
        <v>0.109573675313555</v>
      </c>
      <c r="AD6381">
        <v>0.11136651455327</v>
      </c>
    </row>
    <row r="6382" spans="2:30" ht="15" customHeight="1" x14ac:dyDescent="0.45">
      <c r="B6382" t="s">
        <v>419</v>
      </c>
      <c r="C6382" t="s">
        <v>192</v>
      </c>
      <c r="D6382" t="s">
        <v>3868</v>
      </c>
      <c r="E6382" t="s">
        <v>3869</v>
      </c>
      <c r="F6382" t="s">
        <v>8266</v>
      </c>
      <c r="G6382" t="s">
        <v>422</v>
      </c>
      <c r="H6382" t="s">
        <v>3714</v>
      </c>
      <c r="J6382">
        <v>1</v>
      </c>
      <c r="K6382">
        <v>0</v>
      </c>
      <c r="L6382">
        <v>0</v>
      </c>
      <c r="M6382">
        <v>0</v>
      </c>
      <c r="N6382">
        <v>0</v>
      </c>
      <c r="O6382">
        <v>0</v>
      </c>
      <c r="P6382">
        <v>0</v>
      </c>
      <c r="Q6382">
        <v>0</v>
      </c>
      <c r="R6382">
        <v>0</v>
      </c>
      <c r="S6382">
        <v>0</v>
      </c>
      <c r="T6382">
        <v>0</v>
      </c>
      <c r="U6382">
        <v>0</v>
      </c>
      <c r="V6382">
        <v>0</v>
      </c>
      <c r="W6382">
        <v>0</v>
      </c>
      <c r="X6382">
        <v>0</v>
      </c>
      <c r="Y6382">
        <v>0</v>
      </c>
      <c r="Z6382">
        <v>0</v>
      </c>
      <c r="AA6382">
        <v>0</v>
      </c>
      <c r="AB6382">
        <v>0</v>
      </c>
      <c r="AC6382">
        <v>0</v>
      </c>
      <c r="AD6382">
        <v>0</v>
      </c>
    </row>
    <row r="6383" spans="2:30" ht="15" customHeight="1" x14ac:dyDescent="0.45">
      <c r="B6383" t="s">
        <v>419</v>
      </c>
      <c r="C6383" t="s">
        <v>192</v>
      </c>
      <c r="D6383" t="s">
        <v>3871</v>
      </c>
      <c r="E6383" t="s">
        <v>3872</v>
      </c>
      <c r="F6383" t="s">
        <v>8267</v>
      </c>
      <c r="G6383" t="s">
        <v>422</v>
      </c>
      <c r="H6383" t="s">
        <v>3718</v>
      </c>
      <c r="J6383">
        <v>1</v>
      </c>
      <c r="K6383">
        <v>0.34021994136974798</v>
      </c>
      <c r="L6383">
        <v>0.34014458604652198</v>
      </c>
      <c r="M6383">
        <v>0.425127333915645</v>
      </c>
      <c r="N6383">
        <v>0.47599948329893299</v>
      </c>
      <c r="O6383">
        <v>0.50355153259610996</v>
      </c>
      <c r="P6383">
        <v>0.53251805901937199</v>
      </c>
      <c r="Q6383">
        <v>0.56862554817310795</v>
      </c>
      <c r="R6383">
        <v>0.60619976845002699</v>
      </c>
      <c r="S6383">
        <v>0.64502238112349097</v>
      </c>
      <c r="T6383">
        <v>0.685988085810048</v>
      </c>
      <c r="U6383">
        <v>0.72757695117647503</v>
      </c>
      <c r="V6383">
        <v>0.77142950479440497</v>
      </c>
      <c r="W6383">
        <v>0.81765714744338003</v>
      </c>
      <c r="X6383">
        <v>0.866376316804361</v>
      </c>
      <c r="Y6383">
        <v>0.91770869508105402</v>
      </c>
      <c r="Z6383">
        <v>0.97178142349478003</v>
      </c>
      <c r="AA6383">
        <v>1.0287273237182999</v>
      </c>
      <c r="AB6383">
        <v>1.08868512629597</v>
      </c>
      <c r="AC6383">
        <v>1.1517997060771099</v>
      </c>
      <c r="AD6383">
        <v>1.2182223246658701</v>
      </c>
    </row>
    <row r="6384" spans="2:30" ht="15" customHeight="1" x14ac:dyDescent="0.45">
      <c r="B6384" t="s">
        <v>419</v>
      </c>
      <c r="C6384" t="s">
        <v>192</v>
      </c>
      <c r="D6384" t="s">
        <v>3874</v>
      </c>
      <c r="E6384" t="s">
        <v>3875</v>
      </c>
      <c r="F6384" t="s">
        <v>8268</v>
      </c>
      <c r="G6384" t="s">
        <v>422</v>
      </c>
      <c r="H6384" t="s">
        <v>1046</v>
      </c>
      <c r="J6384">
        <v>1</v>
      </c>
      <c r="K6384">
        <v>0.14000000000000001</v>
      </c>
      <c r="L6384">
        <v>0.14000000000000001</v>
      </c>
      <c r="M6384">
        <v>0.14000000000000001</v>
      </c>
      <c r="N6384">
        <v>0.14000000000000001</v>
      </c>
      <c r="O6384">
        <v>0.14000000000000001</v>
      </c>
      <c r="P6384">
        <v>0.14000000000000001</v>
      </c>
      <c r="Q6384">
        <v>0.14000000000000001</v>
      </c>
      <c r="R6384">
        <v>0.14000000000000001</v>
      </c>
      <c r="S6384">
        <v>0.14000000000000001</v>
      </c>
      <c r="T6384">
        <v>0.14000000000000001</v>
      </c>
      <c r="U6384">
        <v>0.14000000000000001</v>
      </c>
      <c r="V6384">
        <v>0.14000000000000001</v>
      </c>
      <c r="W6384">
        <v>0.14000000000000001</v>
      </c>
      <c r="X6384">
        <v>0.14000000000000001</v>
      </c>
      <c r="Y6384">
        <v>0.14000000000000001</v>
      </c>
      <c r="Z6384">
        <v>0.14000000000000001</v>
      </c>
      <c r="AA6384">
        <v>0.14000000000000001</v>
      </c>
      <c r="AB6384">
        <v>0.14000000000000001</v>
      </c>
      <c r="AC6384">
        <v>0.14000000000000001</v>
      </c>
      <c r="AD6384">
        <v>0.14000000000000001</v>
      </c>
    </row>
    <row r="6385" spans="2:30" ht="15" customHeight="1" x14ac:dyDescent="0.45">
      <c r="B6385" t="s">
        <v>419</v>
      </c>
      <c r="C6385" t="s">
        <v>192</v>
      </c>
      <c r="D6385" t="s">
        <v>3877</v>
      </c>
      <c r="E6385" t="s">
        <v>3878</v>
      </c>
      <c r="F6385" t="s">
        <v>8269</v>
      </c>
      <c r="G6385" t="s">
        <v>422</v>
      </c>
      <c r="H6385" t="s">
        <v>3706</v>
      </c>
      <c r="J6385">
        <v>1</v>
      </c>
      <c r="K6385">
        <v>29.1989945296434</v>
      </c>
      <c r="L6385">
        <v>21.9015133652142</v>
      </c>
      <c r="M6385">
        <v>21.2433627712972</v>
      </c>
      <c r="N6385">
        <v>20.4121628534621</v>
      </c>
      <c r="O6385">
        <v>20.711511621360199</v>
      </c>
      <c r="P6385">
        <v>21.079215049380998</v>
      </c>
      <c r="Q6385">
        <v>21.330709657393001</v>
      </c>
      <c r="R6385">
        <v>21.590936560857401</v>
      </c>
      <c r="S6385">
        <v>21.860242187372702</v>
      </c>
      <c r="T6385">
        <v>22.1438471095036</v>
      </c>
      <c r="U6385">
        <v>22.486020754303599</v>
      </c>
      <c r="V6385">
        <v>22.841881344895601</v>
      </c>
      <c r="W6385">
        <v>23.211976359111301</v>
      </c>
      <c r="X6385">
        <v>23.596875173895601</v>
      </c>
      <c r="Y6385">
        <v>23.997169941271299</v>
      </c>
      <c r="Z6385">
        <v>24.413476499342</v>
      </c>
      <c r="AA6385">
        <v>24.846435319735502</v>
      </c>
      <c r="AB6385">
        <v>25.296712492944799</v>
      </c>
      <c r="AC6385">
        <v>25.765000753082401</v>
      </c>
      <c r="AD6385">
        <v>26.252020543625601</v>
      </c>
    </row>
    <row r="6386" spans="2:30" ht="15" customHeight="1" x14ac:dyDescent="0.45">
      <c r="B6386" t="s">
        <v>419</v>
      </c>
      <c r="C6386" t="s">
        <v>192</v>
      </c>
      <c r="D6386" t="s">
        <v>3880</v>
      </c>
      <c r="E6386" t="s">
        <v>3881</v>
      </c>
      <c r="F6386" t="s">
        <v>8270</v>
      </c>
      <c r="G6386" t="s">
        <v>422</v>
      </c>
      <c r="H6386" t="s">
        <v>3710</v>
      </c>
      <c r="J6386">
        <v>1</v>
      </c>
      <c r="K6386">
        <v>6.8583970800000003E-5</v>
      </c>
      <c r="L6386">
        <v>6.8580036717958098E-5</v>
      </c>
      <c r="M6386">
        <v>7.8460671290462905E-5</v>
      </c>
      <c r="N6386">
        <v>8.2832906860848496E-5</v>
      </c>
      <c r="O6386">
        <v>8.3484336923178595E-5</v>
      </c>
      <c r="P6386">
        <v>8.4071957938455802E-5</v>
      </c>
      <c r="Q6386">
        <v>8.5280257200442595E-5</v>
      </c>
      <c r="R6386">
        <v>8.6427028704826199E-5</v>
      </c>
      <c r="S6386">
        <v>8.7493938512133796E-5</v>
      </c>
      <c r="T6386">
        <v>8.8547866882130401E-5</v>
      </c>
      <c r="U6386">
        <v>8.9424957569430097E-5</v>
      </c>
      <c r="V6386">
        <v>9.0294521793758402E-5</v>
      </c>
      <c r="W6386">
        <v>9.1156439839580697E-5</v>
      </c>
      <c r="X6386">
        <v>9.2010597651790804E-5</v>
      </c>
      <c r="Y6386">
        <v>9.2856886343157906E-5</v>
      </c>
      <c r="Z6386">
        <v>9.3695201703777897E-5</v>
      </c>
      <c r="AA6386">
        <v>9.4525443713318103E-5</v>
      </c>
      <c r="AB6386">
        <v>9.5347516056705094E-5</v>
      </c>
      <c r="AC6386">
        <v>9.6161325643775701E-5</v>
      </c>
      <c r="AD6386">
        <v>9.6966782133290296E-5</v>
      </c>
    </row>
    <row r="6387" spans="2:30" ht="15" customHeight="1" x14ac:dyDescent="0.45">
      <c r="B6387" t="s">
        <v>419</v>
      </c>
      <c r="C6387" t="s">
        <v>192</v>
      </c>
      <c r="D6387" t="s">
        <v>3883</v>
      </c>
      <c r="E6387" t="s">
        <v>3884</v>
      </c>
      <c r="F6387" t="s">
        <v>8271</v>
      </c>
      <c r="G6387" t="s">
        <v>422</v>
      </c>
      <c r="H6387" t="s">
        <v>3714</v>
      </c>
      <c r="J6387">
        <v>1</v>
      </c>
      <c r="K6387">
        <v>1.0290925621361099E-3</v>
      </c>
      <c r="L6387">
        <v>5.9793586442043005E-4</v>
      </c>
      <c r="M6387">
        <v>6.1554340106525704E-4</v>
      </c>
      <c r="N6387">
        <v>5.7055586813039097E-4</v>
      </c>
      <c r="O6387">
        <v>5.7716109671923795E-4</v>
      </c>
      <c r="P6387">
        <v>5.8759987403493304E-4</v>
      </c>
      <c r="Q6387">
        <v>5.92978116921456E-4</v>
      </c>
      <c r="R6387">
        <v>5.9761888097207097E-4</v>
      </c>
      <c r="S6387">
        <v>6.01384980849589E-4</v>
      </c>
      <c r="T6387">
        <v>6.05102085304453E-4</v>
      </c>
      <c r="U6387">
        <v>6.1109578591604001E-4</v>
      </c>
      <c r="V6387">
        <v>6.1703805357278302E-4</v>
      </c>
      <c r="W6387">
        <v>6.2292807018473402E-4</v>
      </c>
      <c r="X6387">
        <v>6.2876505634313999E-4</v>
      </c>
      <c r="Y6387">
        <v>6.3454826795452204E-4</v>
      </c>
      <c r="Z6387">
        <v>6.4027699288845099E-4</v>
      </c>
      <c r="AA6387">
        <v>6.4595054764442195E-4</v>
      </c>
      <c r="AB6387">
        <v>6.5156827404224402E-4</v>
      </c>
      <c r="AC6387">
        <v>6.5712953593952605E-4</v>
      </c>
      <c r="AD6387">
        <v>6.6263371597896203E-4</v>
      </c>
    </row>
    <row r="6388" spans="2:30" ht="15" customHeight="1" x14ac:dyDescent="0.45">
      <c r="B6388" t="s">
        <v>419</v>
      </c>
      <c r="C6388" t="s">
        <v>192</v>
      </c>
      <c r="D6388" t="s">
        <v>3886</v>
      </c>
      <c r="E6388" t="s">
        <v>3887</v>
      </c>
      <c r="F6388" t="s">
        <v>8272</v>
      </c>
      <c r="G6388" t="s">
        <v>422</v>
      </c>
      <c r="H6388" t="s">
        <v>3718</v>
      </c>
      <c r="J6388">
        <v>1</v>
      </c>
      <c r="K6388">
        <v>6.0751114835123996E-4</v>
      </c>
      <c r="L6388">
        <v>5.6047847968498802E-4</v>
      </c>
      <c r="M6388">
        <v>6.5209537887577201E-4</v>
      </c>
      <c r="N6388">
        <v>6.9887161434231205E-4</v>
      </c>
      <c r="O6388">
        <v>7.2724058854602895E-4</v>
      </c>
      <c r="P6388">
        <v>7.5689664758464602E-4</v>
      </c>
      <c r="Q6388">
        <v>7.9228930674950303E-4</v>
      </c>
      <c r="R6388">
        <v>8.2876699989524797E-4</v>
      </c>
      <c r="S6388">
        <v>8.6617171779513995E-4</v>
      </c>
      <c r="T6388">
        <v>9.0524501615225797E-4</v>
      </c>
      <c r="U6388">
        <v>9.4481057773534896E-4</v>
      </c>
      <c r="V6388">
        <v>9.8613013471795792E-4</v>
      </c>
      <c r="W6388">
        <v>1.02927991146534E-3</v>
      </c>
      <c r="X6388">
        <v>1.0743392823009601E-3</v>
      </c>
      <c r="Y6388">
        <v>1.1213908913317899E-3</v>
      </c>
      <c r="Z6388">
        <v>1.1705207761759E-3</v>
      </c>
      <c r="AA6388">
        <v>1.22181849565838E-3</v>
      </c>
      <c r="AB6388">
        <v>1.27537726153546E-3</v>
      </c>
      <c r="AC6388">
        <v>1.3312940743006099E-3</v>
      </c>
      <c r="AD6388">
        <v>1.3896698631183299E-3</v>
      </c>
    </row>
    <row r="6389" spans="2:30" ht="15" customHeight="1" x14ac:dyDescent="0.45">
      <c r="B6389" t="s">
        <v>419</v>
      </c>
      <c r="C6389" t="s">
        <v>192</v>
      </c>
      <c r="D6389" t="s">
        <v>3889</v>
      </c>
      <c r="E6389" t="s">
        <v>3890</v>
      </c>
      <c r="F6389" t="s">
        <v>8273</v>
      </c>
      <c r="G6389" t="s">
        <v>422</v>
      </c>
      <c r="H6389" t="s">
        <v>3706</v>
      </c>
      <c r="J6389">
        <v>1</v>
      </c>
      <c r="K6389" t="e">
        <f>#N/A</f>
        <v>#N/A</v>
      </c>
      <c r="L6389" t="e">
        <f>#N/A</f>
        <v>#N/A</v>
      </c>
      <c r="M6389" t="e">
        <f>#N/A</f>
        <v>#N/A</v>
      </c>
      <c r="N6389" t="e">
        <f>#N/A</f>
        <v>#N/A</v>
      </c>
      <c r="O6389" t="e">
        <f>#N/A</f>
        <v>#N/A</v>
      </c>
      <c r="P6389" t="e">
        <f>#N/A</f>
        <v>#N/A</v>
      </c>
      <c r="Q6389" t="e">
        <f>#N/A</f>
        <v>#N/A</v>
      </c>
      <c r="R6389" t="e">
        <f>#N/A</f>
        <v>#N/A</v>
      </c>
      <c r="S6389" t="e">
        <f>#N/A</f>
        <v>#N/A</v>
      </c>
      <c r="T6389" t="e">
        <f>#N/A</f>
        <v>#N/A</v>
      </c>
      <c r="U6389" t="e">
        <f>#N/A</f>
        <v>#N/A</v>
      </c>
      <c r="V6389" t="e">
        <f>#N/A</f>
        <v>#N/A</v>
      </c>
      <c r="W6389" t="e">
        <f>#N/A</f>
        <v>#N/A</v>
      </c>
      <c r="X6389" t="e">
        <f>#N/A</f>
        <v>#N/A</v>
      </c>
      <c r="Y6389" t="e">
        <f>#N/A</f>
        <v>#N/A</v>
      </c>
      <c r="Z6389" t="e">
        <f>#N/A</f>
        <v>#N/A</v>
      </c>
      <c r="AA6389" t="e">
        <f>#N/A</f>
        <v>#N/A</v>
      </c>
      <c r="AB6389" t="e">
        <f>#N/A</f>
        <v>#N/A</v>
      </c>
      <c r="AC6389" t="e">
        <f>#N/A</f>
        <v>#N/A</v>
      </c>
      <c r="AD6389" t="e">
        <f>#N/A</f>
        <v>#N/A</v>
      </c>
    </row>
    <row r="6390" spans="2:30" ht="15" customHeight="1" x14ac:dyDescent="0.45">
      <c r="B6390" t="s">
        <v>419</v>
      </c>
      <c r="C6390" t="s">
        <v>192</v>
      </c>
      <c r="D6390" t="s">
        <v>3892</v>
      </c>
      <c r="E6390" t="s">
        <v>3893</v>
      </c>
      <c r="F6390" t="s">
        <v>8274</v>
      </c>
      <c r="G6390" t="s">
        <v>422</v>
      </c>
      <c r="H6390" t="s">
        <v>3710</v>
      </c>
      <c r="J6390">
        <v>1</v>
      </c>
      <c r="K6390">
        <v>0</v>
      </c>
      <c r="L6390">
        <v>0</v>
      </c>
      <c r="M6390">
        <v>0</v>
      </c>
      <c r="N6390">
        <v>0</v>
      </c>
      <c r="O6390">
        <v>0</v>
      </c>
      <c r="P6390">
        <v>0</v>
      </c>
      <c r="Q6390">
        <v>0</v>
      </c>
      <c r="R6390">
        <v>0</v>
      </c>
      <c r="S6390">
        <v>0</v>
      </c>
      <c r="T6390">
        <v>0</v>
      </c>
      <c r="U6390">
        <v>0</v>
      </c>
      <c r="V6390">
        <v>0</v>
      </c>
      <c r="W6390">
        <v>0</v>
      </c>
      <c r="X6390">
        <v>0</v>
      </c>
      <c r="Y6390">
        <v>0</v>
      </c>
      <c r="Z6390">
        <v>0</v>
      </c>
      <c r="AA6390">
        <v>0</v>
      </c>
      <c r="AB6390">
        <v>0</v>
      </c>
      <c r="AC6390">
        <v>0</v>
      </c>
      <c r="AD6390">
        <v>0</v>
      </c>
    </row>
    <row r="6391" spans="2:30" ht="15" customHeight="1" x14ac:dyDescent="0.45">
      <c r="B6391" t="s">
        <v>419</v>
      </c>
      <c r="C6391" t="s">
        <v>192</v>
      </c>
      <c r="D6391" t="s">
        <v>3895</v>
      </c>
      <c r="E6391" t="s">
        <v>3896</v>
      </c>
      <c r="F6391" t="s">
        <v>8275</v>
      </c>
      <c r="G6391" t="s">
        <v>422</v>
      </c>
      <c r="H6391" t="s">
        <v>3714</v>
      </c>
      <c r="J6391">
        <v>1</v>
      </c>
      <c r="K6391">
        <v>0</v>
      </c>
      <c r="L6391">
        <v>0</v>
      </c>
      <c r="M6391">
        <v>0</v>
      </c>
      <c r="N6391">
        <v>0</v>
      </c>
      <c r="O6391">
        <v>0</v>
      </c>
      <c r="P6391">
        <v>0</v>
      </c>
      <c r="Q6391">
        <v>0</v>
      </c>
      <c r="R6391">
        <v>0</v>
      </c>
      <c r="S6391">
        <v>0</v>
      </c>
      <c r="T6391">
        <v>0</v>
      </c>
      <c r="U6391">
        <v>0</v>
      </c>
      <c r="V6391">
        <v>0</v>
      </c>
      <c r="W6391">
        <v>0</v>
      </c>
      <c r="X6391">
        <v>0</v>
      </c>
      <c r="Y6391">
        <v>0</v>
      </c>
      <c r="Z6391">
        <v>0</v>
      </c>
      <c r="AA6391">
        <v>0</v>
      </c>
      <c r="AB6391">
        <v>0</v>
      </c>
      <c r="AC6391">
        <v>0</v>
      </c>
      <c r="AD6391">
        <v>0</v>
      </c>
    </row>
    <row r="6392" spans="2:30" ht="15" customHeight="1" x14ac:dyDescent="0.45">
      <c r="B6392" t="s">
        <v>419</v>
      </c>
      <c r="C6392" t="s">
        <v>192</v>
      </c>
      <c r="D6392" t="s">
        <v>3898</v>
      </c>
      <c r="E6392" t="s">
        <v>3899</v>
      </c>
      <c r="F6392" t="s">
        <v>8276</v>
      </c>
      <c r="G6392" t="s">
        <v>422</v>
      </c>
      <c r="H6392" t="s">
        <v>3718</v>
      </c>
      <c r="J6392">
        <v>1</v>
      </c>
      <c r="K6392" t="e">
        <f>#N/A</f>
        <v>#N/A</v>
      </c>
      <c r="L6392" t="e">
        <f>#N/A</f>
        <v>#N/A</v>
      </c>
      <c r="M6392" t="e">
        <f>#N/A</f>
        <v>#N/A</v>
      </c>
      <c r="N6392" t="e">
        <f>#N/A</f>
        <v>#N/A</v>
      </c>
      <c r="O6392" t="e">
        <f>#N/A</f>
        <v>#N/A</v>
      </c>
      <c r="P6392" t="e">
        <f>#N/A</f>
        <v>#N/A</v>
      </c>
      <c r="Q6392" t="e">
        <f>#N/A</f>
        <v>#N/A</v>
      </c>
      <c r="R6392" t="e">
        <f>#N/A</f>
        <v>#N/A</v>
      </c>
      <c r="S6392" t="e">
        <f>#N/A</f>
        <v>#N/A</v>
      </c>
      <c r="T6392" t="e">
        <f>#N/A</f>
        <v>#N/A</v>
      </c>
      <c r="U6392" t="e">
        <f>#N/A</f>
        <v>#N/A</v>
      </c>
      <c r="V6392" t="e">
        <f>#N/A</f>
        <v>#N/A</v>
      </c>
      <c r="W6392" t="e">
        <f>#N/A</f>
        <v>#N/A</v>
      </c>
      <c r="X6392" t="e">
        <f>#N/A</f>
        <v>#N/A</v>
      </c>
      <c r="Y6392" t="e">
        <f>#N/A</f>
        <v>#N/A</v>
      </c>
      <c r="Z6392" t="e">
        <f>#N/A</f>
        <v>#N/A</v>
      </c>
      <c r="AA6392" t="e">
        <f>#N/A</f>
        <v>#N/A</v>
      </c>
      <c r="AB6392" t="e">
        <f>#N/A</f>
        <v>#N/A</v>
      </c>
      <c r="AC6392" t="e">
        <f>#N/A</f>
        <v>#N/A</v>
      </c>
      <c r="AD6392" t="e">
        <f>#N/A</f>
        <v>#N/A</v>
      </c>
    </row>
    <row r="6393" spans="2:30" ht="15" customHeight="1" x14ac:dyDescent="0.45">
      <c r="B6393" t="s">
        <v>419</v>
      </c>
      <c r="C6393" t="s">
        <v>192</v>
      </c>
      <c r="D6393" t="s">
        <v>3901</v>
      </c>
      <c r="E6393" t="s">
        <v>3902</v>
      </c>
      <c r="F6393" t="s">
        <v>8277</v>
      </c>
      <c r="G6393" t="s">
        <v>422</v>
      </c>
      <c r="H6393" t="s">
        <v>3840</v>
      </c>
      <c r="J6393">
        <v>1</v>
      </c>
      <c r="K6393">
        <v>11.129497825392001</v>
      </c>
      <c r="L6393">
        <v>8.6161449725182102</v>
      </c>
      <c r="M6393">
        <v>7.5824162235258097</v>
      </c>
      <c r="N6393">
        <v>6.8902832363207898</v>
      </c>
      <c r="O6393">
        <v>6.9085851728340399</v>
      </c>
      <c r="P6393">
        <v>6.9633737531537596</v>
      </c>
      <c r="Q6393">
        <v>6.9373191142644401</v>
      </c>
      <c r="R6393">
        <v>6.9093867428145996</v>
      </c>
      <c r="S6393">
        <v>6.8795000210555104</v>
      </c>
      <c r="T6393">
        <v>6.8506579307463102</v>
      </c>
      <c r="U6393">
        <v>6.8506154435009297</v>
      </c>
      <c r="V6393">
        <v>6.8505738959570204</v>
      </c>
      <c r="W6393">
        <v>6.8505332609071896</v>
      </c>
      <c r="X6393">
        <v>6.85049351210374</v>
      </c>
      <c r="Y6393">
        <v>6.8504546242324</v>
      </c>
      <c r="Z6393">
        <v>6.85041657288635</v>
      </c>
      <c r="AA6393">
        <v>6.8503793345407997</v>
      </c>
      <c r="AB6393">
        <v>6.8503428865278897</v>
      </c>
      <c r="AC6393">
        <v>6.85030720701213</v>
      </c>
      <c r="AD6393">
        <v>6.8502722749664402</v>
      </c>
    </row>
    <row r="6394" spans="2:30" ht="15" customHeight="1" x14ac:dyDescent="0.45">
      <c r="B6394" t="s">
        <v>419</v>
      </c>
      <c r="C6394" t="s">
        <v>192</v>
      </c>
      <c r="D6394" t="s">
        <v>3904</v>
      </c>
      <c r="E6394" t="s">
        <v>3905</v>
      </c>
      <c r="F6394" t="s">
        <v>8278</v>
      </c>
      <c r="G6394" t="s">
        <v>422</v>
      </c>
      <c r="H6394" t="s">
        <v>2600</v>
      </c>
      <c r="J6394">
        <v>1</v>
      </c>
      <c r="K6394" t="e">
        <f>#N/A</f>
        <v>#N/A</v>
      </c>
      <c r="L6394" t="e">
        <f>#N/A</f>
        <v>#N/A</v>
      </c>
      <c r="M6394" t="e">
        <f>#N/A</f>
        <v>#N/A</v>
      </c>
      <c r="N6394" t="e">
        <f>#N/A</f>
        <v>#N/A</v>
      </c>
      <c r="O6394" t="e">
        <f>#N/A</f>
        <v>#N/A</v>
      </c>
      <c r="P6394" t="e">
        <f>#N/A</f>
        <v>#N/A</v>
      </c>
      <c r="Q6394" t="e">
        <f>#N/A</f>
        <v>#N/A</v>
      </c>
      <c r="R6394" t="e">
        <f>#N/A</f>
        <v>#N/A</v>
      </c>
      <c r="S6394" t="e">
        <f>#N/A</f>
        <v>#N/A</v>
      </c>
      <c r="T6394" t="e">
        <f>#N/A</f>
        <v>#N/A</v>
      </c>
      <c r="U6394" t="e">
        <f>#N/A</f>
        <v>#N/A</v>
      </c>
      <c r="V6394" t="e">
        <f>#N/A</f>
        <v>#N/A</v>
      </c>
      <c r="W6394" t="e">
        <f>#N/A</f>
        <v>#N/A</v>
      </c>
      <c r="X6394" t="e">
        <f>#N/A</f>
        <v>#N/A</v>
      </c>
      <c r="Y6394" t="e">
        <f>#N/A</f>
        <v>#N/A</v>
      </c>
      <c r="Z6394" t="e">
        <f>#N/A</f>
        <v>#N/A</v>
      </c>
      <c r="AA6394" t="e">
        <f>#N/A</f>
        <v>#N/A</v>
      </c>
      <c r="AB6394" t="e">
        <f>#N/A</f>
        <v>#N/A</v>
      </c>
      <c r="AC6394" t="e">
        <f>#N/A</f>
        <v>#N/A</v>
      </c>
      <c r="AD6394" t="e">
        <f>#N/A</f>
        <v>#N/A</v>
      </c>
    </row>
    <row r="6395" spans="2:30" ht="15" customHeight="1" x14ac:dyDescent="0.45">
      <c r="B6395" t="s">
        <v>419</v>
      </c>
      <c r="C6395" t="s">
        <v>192</v>
      </c>
      <c r="D6395" t="s">
        <v>3907</v>
      </c>
      <c r="E6395" t="s">
        <v>3908</v>
      </c>
      <c r="F6395" t="s">
        <v>8279</v>
      </c>
      <c r="G6395" t="s">
        <v>422</v>
      </c>
      <c r="H6395" t="s">
        <v>1046</v>
      </c>
      <c r="J6395">
        <v>1</v>
      </c>
      <c r="K6395">
        <v>3.55762260809791E-3</v>
      </c>
      <c r="L6395">
        <v>2.85132476184909E-3</v>
      </c>
      <c r="M6395">
        <v>2.66163802432121E-3</v>
      </c>
      <c r="N6395">
        <v>2.5108933686182602E-3</v>
      </c>
      <c r="O6395">
        <v>2.5272085754152501E-3</v>
      </c>
      <c r="P6395">
        <v>2.5500326446776301E-3</v>
      </c>
      <c r="Q6395">
        <v>2.5520588333246201E-3</v>
      </c>
      <c r="R6395">
        <v>2.5564611507088602E-3</v>
      </c>
      <c r="S6395">
        <v>2.5635705729389999E-3</v>
      </c>
      <c r="T6395">
        <v>2.5723998753246998E-3</v>
      </c>
      <c r="U6395">
        <v>2.58902988761987E-3</v>
      </c>
      <c r="V6395">
        <v>2.60703754135377E-3</v>
      </c>
      <c r="W6395">
        <v>2.6264524947975502E-3</v>
      </c>
      <c r="X6395">
        <v>2.64730616271028E-3</v>
      </c>
      <c r="Y6395">
        <v>2.6696317655340099E-3</v>
      </c>
      <c r="Z6395">
        <v>2.6934643812052601E-3</v>
      </c>
      <c r="AA6395">
        <v>2.7188409997271801E-3</v>
      </c>
      <c r="AB6395">
        <v>2.7458005806517498E-3</v>
      </c>
      <c r="AC6395">
        <v>2.7743841136271402E-3</v>
      </c>
      <c r="AD6395">
        <v>2.80463468217189E-3</v>
      </c>
    </row>
    <row r="6396" spans="2:30" ht="15" customHeight="1" x14ac:dyDescent="0.45">
      <c r="B6396" t="s">
        <v>419</v>
      </c>
      <c r="C6396" t="s">
        <v>192</v>
      </c>
      <c r="D6396" t="s">
        <v>3910</v>
      </c>
      <c r="E6396" t="s">
        <v>3911</v>
      </c>
      <c r="F6396" t="s">
        <v>8280</v>
      </c>
      <c r="G6396" t="s">
        <v>422</v>
      </c>
      <c r="H6396" t="s">
        <v>3706</v>
      </c>
      <c r="J6396">
        <v>1</v>
      </c>
      <c r="K6396" t="e">
        <f>#N/A</f>
        <v>#N/A</v>
      </c>
      <c r="L6396" t="e">
        <f>#N/A</f>
        <v>#N/A</v>
      </c>
      <c r="M6396" t="e">
        <f>#N/A</f>
        <v>#N/A</v>
      </c>
      <c r="N6396" t="e">
        <f>#N/A</f>
        <v>#N/A</v>
      </c>
      <c r="O6396" t="e">
        <f>#N/A</f>
        <v>#N/A</v>
      </c>
      <c r="P6396" t="e">
        <f>#N/A</f>
        <v>#N/A</v>
      </c>
      <c r="Q6396" t="e">
        <f>#N/A</f>
        <v>#N/A</v>
      </c>
      <c r="R6396" t="e">
        <f>#N/A</f>
        <v>#N/A</v>
      </c>
      <c r="S6396" t="e">
        <f>#N/A</f>
        <v>#N/A</v>
      </c>
      <c r="T6396" t="e">
        <f>#N/A</f>
        <v>#N/A</v>
      </c>
      <c r="U6396" t="e">
        <f>#N/A</f>
        <v>#N/A</v>
      </c>
      <c r="V6396" t="e">
        <f>#N/A</f>
        <v>#N/A</v>
      </c>
      <c r="W6396" t="e">
        <f>#N/A</f>
        <v>#N/A</v>
      </c>
      <c r="X6396" t="e">
        <f>#N/A</f>
        <v>#N/A</v>
      </c>
      <c r="Y6396" t="e">
        <f>#N/A</f>
        <v>#N/A</v>
      </c>
      <c r="Z6396" t="e">
        <f>#N/A</f>
        <v>#N/A</v>
      </c>
      <c r="AA6396" t="e">
        <f>#N/A</f>
        <v>#N/A</v>
      </c>
      <c r="AB6396" t="e">
        <f>#N/A</f>
        <v>#N/A</v>
      </c>
      <c r="AC6396" t="e">
        <f>#N/A</f>
        <v>#N/A</v>
      </c>
      <c r="AD6396" t="e">
        <f>#N/A</f>
        <v>#N/A</v>
      </c>
    </row>
    <row r="6397" spans="2:30" ht="15" customHeight="1" x14ac:dyDescent="0.45">
      <c r="B6397" t="s">
        <v>419</v>
      </c>
      <c r="C6397" t="s">
        <v>192</v>
      </c>
      <c r="D6397" t="s">
        <v>3913</v>
      </c>
      <c r="E6397" t="s">
        <v>3914</v>
      </c>
      <c r="F6397" t="s">
        <v>8281</v>
      </c>
      <c r="G6397" t="s">
        <v>422</v>
      </c>
      <c r="H6397" t="s">
        <v>3788</v>
      </c>
      <c r="J6397">
        <v>1</v>
      </c>
      <c r="K6397">
        <v>11.459860725238601</v>
      </c>
      <c r="L6397">
        <v>8.8261134458896198</v>
      </c>
      <c r="M6397">
        <v>7.7428525388590304</v>
      </c>
      <c r="N6397">
        <v>7.0518273251641999</v>
      </c>
      <c r="O6397">
        <v>7.0701609479730401</v>
      </c>
      <c r="P6397">
        <v>7.1249351212688401</v>
      </c>
      <c r="Q6397">
        <v>7.0989931146117797</v>
      </c>
      <c r="R6397">
        <v>7.0711697267137001</v>
      </c>
      <c r="S6397">
        <v>7.0413877949045798</v>
      </c>
      <c r="T6397">
        <v>7.0126466437092896</v>
      </c>
      <c r="U6397">
        <v>7.0126627809654503</v>
      </c>
      <c r="V6397">
        <v>7.01267856130971</v>
      </c>
      <c r="W6397">
        <v>7.0126939950758196</v>
      </c>
      <c r="X6397">
        <v>7.0127090922330302</v>
      </c>
      <c r="Y6397">
        <v>7.0127238623960597</v>
      </c>
      <c r="Z6397">
        <v>7.0127383148349702</v>
      </c>
      <c r="AA6397">
        <v>7.0127524584848002</v>
      </c>
      <c r="AB6397">
        <v>7.0127663019551303</v>
      </c>
      <c r="AC6397">
        <v>7.0127798535393699</v>
      </c>
      <c r="AD6397">
        <v>7.0127931212239298</v>
      </c>
    </row>
    <row r="6398" spans="2:30" ht="15" customHeight="1" x14ac:dyDescent="0.45">
      <c r="B6398" t="s">
        <v>419</v>
      </c>
      <c r="C6398" t="s">
        <v>192</v>
      </c>
      <c r="D6398" t="s">
        <v>3916</v>
      </c>
      <c r="E6398" t="s">
        <v>3917</v>
      </c>
      <c r="F6398" t="s">
        <v>8282</v>
      </c>
      <c r="G6398" t="s">
        <v>422</v>
      </c>
      <c r="H6398" t="s">
        <v>3710</v>
      </c>
      <c r="J6398">
        <v>1</v>
      </c>
      <c r="K6398">
        <v>0</v>
      </c>
      <c r="L6398">
        <v>0</v>
      </c>
      <c r="M6398">
        <v>0</v>
      </c>
      <c r="N6398">
        <v>0</v>
      </c>
      <c r="O6398">
        <v>0</v>
      </c>
      <c r="P6398">
        <v>0</v>
      </c>
      <c r="Q6398">
        <v>0</v>
      </c>
      <c r="R6398">
        <v>0</v>
      </c>
      <c r="S6398">
        <v>0</v>
      </c>
      <c r="T6398">
        <v>0</v>
      </c>
      <c r="U6398">
        <v>0</v>
      </c>
      <c r="V6398">
        <v>0</v>
      </c>
      <c r="W6398">
        <v>0</v>
      </c>
      <c r="X6398">
        <v>0</v>
      </c>
      <c r="Y6398">
        <v>0</v>
      </c>
      <c r="Z6398">
        <v>0</v>
      </c>
      <c r="AA6398">
        <v>0</v>
      </c>
      <c r="AB6398">
        <v>0</v>
      </c>
      <c r="AC6398">
        <v>0</v>
      </c>
      <c r="AD6398">
        <v>0</v>
      </c>
    </row>
    <row r="6399" spans="2:30" ht="15" customHeight="1" x14ac:dyDescent="0.45">
      <c r="B6399" t="s">
        <v>419</v>
      </c>
      <c r="C6399" t="s">
        <v>192</v>
      </c>
      <c r="D6399" t="s">
        <v>3919</v>
      </c>
      <c r="E6399" t="s">
        <v>3920</v>
      </c>
      <c r="F6399" t="s">
        <v>8283</v>
      </c>
      <c r="G6399" t="s">
        <v>422</v>
      </c>
      <c r="H6399" t="s">
        <v>3714</v>
      </c>
      <c r="J6399">
        <v>1</v>
      </c>
      <c r="K6399">
        <v>0</v>
      </c>
      <c r="L6399">
        <v>0</v>
      </c>
      <c r="M6399">
        <v>0</v>
      </c>
      <c r="N6399">
        <v>0</v>
      </c>
      <c r="O6399">
        <v>0</v>
      </c>
      <c r="P6399">
        <v>0</v>
      </c>
      <c r="Q6399">
        <v>0</v>
      </c>
      <c r="R6399">
        <v>0</v>
      </c>
      <c r="S6399">
        <v>0</v>
      </c>
      <c r="T6399">
        <v>0</v>
      </c>
      <c r="U6399">
        <v>0</v>
      </c>
      <c r="V6399">
        <v>0</v>
      </c>
      <c r="W6399">
        <v>0</v>
      </c>
      <c r="X6399">
        <v>0</v>
      </c>
      <c r="Y6399">
        <v>0</v>
      </c>
      <c r="Z6399">
        <v>0</v>
      </c>
      <c r="AA6399">
        <v>0</v>
      </c>
      <c r="AB6399">
        <v>0</v>
      </c>
      <c r="AC6399">
        <v>0</v>
      </c>
      <c r="AD6399">
        <v>0</v>
      </c>
    </row>
    <row r="6400" spans="2:30" ht="15" customHeight="1" x14ac:dyDescent="0.45">
      <c r="B6400" t="s">
        <v>419</v>
      </c>
      <c r="C6400" t="s">
        <v>192</v>
      </c>
      <c r="D6400" t="s">
        <v>3922</v>
      </c>
      <c r="E6400" t="s">
        <v>3923</v>
      </c>
      <c r="F6400" t="s">
        <v>8284</v>
      </c>
      <c r="G6400" t="s">
        <v>422</v>
      </c>
      <c r="H6400" t="s">
        <v>3718</v>
      </c>
      <c r="J6400">
        <v>1</v>
      </c>
      <c r="K6400" t="e">
        <f>#N/A</f>
        <v>#N/A</v>
      </c>
      <c r="L6400" t="e">
        <f>#N/A</f>
        <v>#N/A</v>
      </c>
      <c r="M6400" t="e">
        <f>#N/A</f>
        <v>#N/A</v>
      </c>
      <c r="N6400" t="e">
        <f>#N/A</f>
        <v>#N/A</v>
      </c>
      <c r="O6400" t="e">
        <f>#N/A</f>
        <v>#N/A</v>
      </c>
      <c r="P6400" t="e">
        <f>#N/A</f>
        <v>#N/A</v>
      </c>
      <c r="Q6400" t="e">
        <f>#N/A</f>
        <v>#N/A</v>
      </c>
      <c r="R6400" t="e">
        <f>#N/A</f>
        <v>#N/A</v>
      </c>
      <c r="S6400" t="e">
        <f>#N/A</f>
        <v>#N/A</v>
      </c>
      <c r="T6400" t="e">
        <f>#N/A</f>
        <v>#N/A</v>
      </c>
      <c r="U6400" t="e">
        <f>#N/A</f>
        <v>#N/A</v>
      </c>
      <c r="V6400" t="e">
        <f>#N/A</f>
        <v>#N/A</v>
      </c>
      <c r="W6400" t="e">
        <f>#N/A</f>
        <v>#N/A</v>
      </c>
      <c r="X6400" t="e">
        <f>#N/A</f>
        <v>#N/A</v>
      </c>
      <c r="Y6400" t="e">
        <f>#N/A</f>
        <v>#N/A</v>
      </c>
      <c r="Z6400" t="e">
        <f>#N/A</f>
        <v>#N/A</v>
      </c>
      <c r="AA6400" t="e">
        <f>#N/A</f>
        <v>#N/A</v>
      </c>
      <c r="AB6400" t="e">
        <f>#N/A</f>
        <v>#N/A</v>
      </c>
      <c r="AC6400" t="e">
        <f>#N/A</f>
        <v>#N/A</v>
      </c>
      <c r="AD6400" t="e">
        <f>#N/A</f>
        <v>#N/A</v>
      </c>
    </row>
    <row r="6401" spans="2:30" ht="15" customHeight="1" x14ac:dyDescent="0.45">
      <c r="B6401" t="s">
        <v>419</v>
      </c>
      <c r="C6401" t="s">
        <v>192</v>
      </c>
      <c r="D6401" t="s">
        <v>3925</v>
      </c>
      <c r="E6401" t="s">
        <v>3926</v>
      </c>
      <c r="F6401" t="s">
        <v>8285</v>
      </c>
      <c r="G6401" t="s">
        <v>422</v>
      </c>
      <c r="H6401" t="s">
        <v>3706</v>
      </c>
      <c r="J6401">
        <v>1</v>
      </c>
      <c r="K6401">
        <v>6.3657651756497305E-2</v>
      </c>
      <c r="L6401">
        <v>6.2227839357171098E-2</v>
      </c>
      <c r="M6401">
        <v>0.107105976994759</v>
      </c>
      <c r="N6401">
        <v>0.10463798276974901</v>
      </c>
      <c r="O6401">
        <v>0.106549614862249</v>
      </c>
      <c r="P6401">
        <v>0.107686130294654</v>
      </c>
      <c r="Q6401">
        <v>0.107676103010397</v>
      </c>
      <c r="R6401">
        <v>0.10735717387220001</v>
      </c>
      <c r="S6401">
        <v>0.107044262480603</v>
      </c>
      <c r="T6401">
        <v>0.106799865590299</v>
      </c>
      <c r="U6401">
        <v>0.106549962194883</v>
      </c>
      <c r="V6401">
        <v>0.10630651882443901</v>
      </c>
      <c r="W6401">
        <v>0.10604886862205901</v>
      </c>
      <c r="X6401">
        <v>0.105785059212144</v>
      </c>
      <c r="Y6401">
        <v>0.105507026060565</v>
      </c>
      <c r="Z6401">
        <v>0.105220053972577</v>
      </c>
      <c r="AA6401">
        <v>0.104920402004095</v>
      </c>
      <c r="AB6401">
        <v>0.104606438165687</v>
      </c>
      <c r="AC6401">
        <v>0.104277499787664</v>
      </c>
      <c r="AD6401">
        <v>0.10391169263953901</v>
      </c>
    </row>
    <row r="6402" spans="2:30" ht="15" customHeight="1" x14ac:dyDescent="0.45">
      <c r="B6402" t="s">
        <v>419</v>
      </c>
      <c r="C6402" t="s">
        <v>192</v>
      </c>
      <c r="D6402" t="s">
        <v>3928</v>
      </c>
      <c r="E6402" t="s">
        <v>3929</v>
      </c>
      <c r="F6402" t="s">
        <v>8286</v>
      </c>
      <c r="G6402" t="s">
        <v>422</v>
      </c>
      <c r="H6402" t="s">
        <v>3710</v>
      </c>
      <c r="J6402">
        <v>1</v>
      </c>
      <c r="K6402">
        <v>99.833519124999995</v>
      </c>
      <c r="L6402">
        <v>96.467134733572706</v>
      </c>
      <c r="M6402">
        <v>108.072180434941</v>
      </c>
      <c r="N6402">
        <v>120.639066715376</v>
      </c>
      <c r="O6402">
        <v>126.857199125978</v>
      </c>
      <c r="P6402">
        <v>128.91908550862999</v>
      </c>
      <c r="Q6402">
        <v>132.53622661235599</v>
      </c>
      <c r="R6402">
        <v>137.15464337820001</v>
      </c>
      <c r="S6402">
        <v>141.80651312167399</v>
      </c>
      <c r="T6402">
        <v>146.494471853211</v>
      </c>
      <c r="U6402">
        <v>151.16886539264601</v>
      </c>
      <c r="V6402">
        <v>155.91851530858901</v>
      </c>
      <c r="W6402">
        <v>160.727237036508</v>
      </c>
      <c r="X6402">
        <v>165.623293086328</v>
      </c>
      <c r="Y6402">
        <v>170.596556855193</v>
      </c>
      <c r="Z6402">
        <v>175.66010692134199</v>
      </c>
      <c r="AA6402">
        <v>180.807647061983</v>
      </c>
      <c r="AB6402">
        <v>186.046719367913</v>
      </c>
      <c r="AC6402">
        <v>191.38226332596099</v>
      </c>
      <c r="AD6402">
        <v>196.81807187336801</v>
      </c>
    </row>
    <row r="6403" spans="2:30" ht="15" customHeight="1" x14ac:dyDescent="0.45">
      <c r="B6403" t="s">
        <v>419</v>
      </c>
      <c r="C6403" t="s">
        <v>192</v>
      </c>
      <c r="D6403" t="s">
        <v>3931</v>
      </c>
      <c r="E6403" t="s">
        <v>3932</v>
      </c>
      <c r="F6403" t="s">
        <v>8287</v>
      </c>
      <c r="G6403" t="s">
        <v>422</v>
      </c>
      <c r="H6403" t="s">
        <v>3714</v>
      </c>
      <c r="J6403">
        <v>1</v>
      </c>
      <c r="K6403">
        <v>0</v>
      </c>
      <c r="L6403">
        <v>0</v>
      </c>
      <c r="M6403">
        <v>5.9594967971760999</v>
      </c>
      <c r="N6403">
        <v>6.6524810437909201</v>
      </c>
      <c r="O6403">
        <v>6.9953716936904797</v>
      </c>
      <c r="P6403">
        <v>7.1090716786829304</v>
      </c>
      <c r="Q6403">
        <v>7.3085341188394999</v>
      </c>
      <c r="R6403">
        <v>7.5632105750125804</v>
      </c>
      <c r="S6403">
        <v>7.8197317511889199</v>
      </c>
      <c r="T6403">
        <v>8.0782430066614399</v>
      </c>
      <c r="U6403">
        <v>8.3360062276392295</v>
      </c>
      <c r="V6403">
        <v>8.5979193615082501</v>
      </c>
      <c r="W6403">
        <v>8.8630899319613405</v>
      </c>
      <c r="X6403">
        <v>9.13307643755663</v>
      </c>
      <c r="Y6403">
        <v>9.4073204602346792</v>
      </c>
      <c r="Z6403">
        <v>9.6865432008151906</v>
      </c>
      <c r="AA6403">
        <v>9.9703974624579708</v>
      </c>
      <c r="AB6403">
        <v>10.259299143739</v>
      </c>
      <c r="AC6403">
        <v>10.553520626096599</v>
      </c>
      <c r="AD6403">
        <v>10.8532710660152</v>
      </c>
    </row>
    <row r="6404" spans="2:30" ht="15" customHeight="1" x14ac:dyDescent="0.45">
      <c r="B6404" t="s">
        <v>419</v>
      </c>
      <c r="C6404" t="s">
        <v>192</v>
      </c>
      <c r="D6404" t="s">
        <v>3934</v>
      </c>
      <c r="E6404" t="s">
        <v>3935</v>
      </c>
      <c r="F6404" t="s">
        <v>8288</v>
      </c>
      <c r="G6404" t="s">
        <v>422</v>
      </c>
      <c r="H6404" t="s">
        <v>3718</v>
      </c>
      <c r="J6404">
        <v>1</v>
      </c>
      <c r="K6404">
        <v>0</v>
      </c>
      <c r="L6404">
        <v>0</v>
      </c>
      <c r="M6404">
        <v>0</v>
      </c>
      <c r="N6404">
        <v>0</v>
      </c>
      <c r="O6404">
        <v>0</v>
      </c>
      <c r="P6404">
        <v>0</v>
      </c>
      <c r="Q6404">
        <v>0</v>
      </c>
      <c r="R6404">
        <v>0</v>
      </c>
      <c r="S6404">
        <v>0</v>
      </c>
      <c r="T6404">
        <v>0</v>
      </c>
      <c r="U6404">
        <v>0</v>
      </c>
      <c r="V6404">
        <v>0</v>
      </c>
      <c r="W6404">
        <v>0</v>
      </c>
      <c r="X6404">
        <v>0</v>
      </c>
      <c r="Y6404">
        <v>0</v>
      </c>
      <c r="Z6404">
        <v>0</v>
      </c>
      <c r="AA6404">
        <v>0</v>
      </c>
      <c r="AB6404">
        <v>0</v>
      </c>
      <c r="AC6404">
        <v>0</v>
      </c>
      <c r="AD6404">
        <v>0</v>
      </c>
    </row>
    <row r="6405" spans="2:30" ht="15" customHeight="1" x14ac:dyDescent="0.45">
      <c r="B6405" t="s">
        <v>419</v>
      </c>
      <c r="C6405" t="s">
        <v>192</v>
      </c>
      <c r="D6405" t="s">
        <v>3937</v>
      </c>
      <c r="E6405" t="s">
        <v>3938</v>
      </c>
      <c r="F6405" t="s">
        <v>8289</v>
      </c>
      <c r="G6405" t="s">
        <v>422</v>
      </c>
      <c r="H6405" t="s">
        <v>1046</v>
      </c>
      <c r="J6405">
        <v>1</v>
      </c>
      <c r="K6405">
        <v>0</v>
      </c>
      <c r="L6405">
        <v>0</v>
      </c>
      <c r="M6405">
        <v>0</v>
      </c>
      <c r="N6405">
        <v>0</v>
      </c>
      <c r="O6405">
        <v>0</v>
      </c>
      <c r="P6405">
        <v>0</v>
      </c>
      <c r="Q6405">
        <v>0</v>
      </c>
      <c r="R6405">
        <v>0</v>
      </c>
      <c r="S6405">
        <v>0</v>
      </c>
      <c r="T6405">
        <v>0</v>
      </c>
      <c r="U6405">
        <v>0</v>
      </c>
      <c r="V6405">
        <v>0</v>
      </c>
      <c r="W6405">
        <v>0</v>
      </c>
      <c r="X6405">
        <v>0</v>
      </c>
      <c r="Y6405">
        <v>0</v>
      </c>
      <c r="Z6405">
        <v>0</v>
      </c>
      <c r="AA6405">
        <v>0</v>
      </c>
      <c r="AB6405">
        <v>0</v>
      </c>
      <c r="AC6405">
        <v>0</v>
      </c>
      <c r="AD6405">
        <v>0</v>
      </c>
    </row>
    <row r="6406" spans="2:30" ht="15" customHeight="1" x14ac:dyDescent="0.45">
      <c r="B6406" t="s">
        <v>419</v>
      </c>
      <c r="C6406" t="s">
        <v>192</v>
      </c>
      <c r="D6406" t="s">
        <v>3940</v>
      </c>
      <c r="E6406" t="s">
        <v>3941</v>
      </c>
      <c r="F6406" t="s">
        <v>8290</v>
      </c>
      <c r="G6406" t="s">
        <v>422</v>
      </c>
      <c r="H6406" t="s">
        <v>3706</v>
      </c>
      <c r="J6406">
        <v>1</v>
      </c>
      <c r="K6406">
        <v>6.7626534951170506E-2</v>
      </c>
      <c r="L6406">
        <v>5.8294065004879402E-2</v>
      </c>
      <c r="M6406">
        <v>0.11484730008447901</v>
      </c>
      <c r="N6406">
        <v>0.11227433382692199</v>
      </c>
      <c r="O6406">
        <v>0.114267274013339</v>
      </c>
      <c r="P6406">
        <v>0.115508674846359</v>
      </c>
      <c r="Q6406">
        <v>0.11549724374230599</v>
      </c>
      <c r="R6406">
        <v>0.11513366452476199</v>
      </c>
      <c r="S6406">
        <v>0.11478296064603299</v>
      </c>
      <c r="T6406">
        <v>0.11452816874018899</v>
      </c>
      <c r="U6406">
        <v>0.114267636119189</v>
      </c>
      <c r="V6406">
        <v>0.114013838289587</v>
      </c>
      <c r="W6406">
        <v>0.11374522936406301</v>
      </c>
      <c r="X6406">
        <v>0.11347019925934999</v>
      </c>
      <c r="Y6406">
        <v>0.11318034042976</v>
      </c>
      <c r="Z6406">
        <v>0.112881162460958</v>
      </c>
      <c r="AA6406">
        <v>0.11256876529402</v>
      </c>
      <c r="AB6406">
        <v>0.112241447525554</v>
      </c>
      <c r="AC6406">
        <v>0.11189851830031899</v>
      </c>
      <c r="AD6406">
        <v>0.11151715215312</v>
      </c>
    </row>
    <row r="6407" spans="2:30" ht="15" customHeight="1" x14ac:dyDescent="0.45">
      <c r="B6407" t="s">
        <v>419</v>
      </c>
      <c r="C6407" t="s">
        <v>192</v>
      </c>
      <c r="D6407" t="s">
        <v>3943</v>
      </c>
      <c r="E6407" t="s">
        <v>3944</v>
      </c>
      <c r="F6407" t="s">
        <v>8291</v>
      </c>
      <c r="G6407" t="s">
        <v>422</v>
      </c>
      <c r="H6407" t="s">
        <v>3710</v>
      </c>
      <c r="J6407">
        <v>1</v>
      </c>
      <c r="K6407">
        <v>68.708736277</v>
      </c>
      <c r="L6407">
        <v>66.767997707475303</v>
      </c>
      <c r="M6407">
        <v>79.394826027249394</v>
      </c>
      <c r="N6407">
        <v>87.033734540012603</v>
      </c>
      <c r="O6407">
        <v>91.604417560870104</v>
      </c>
      <c r="P6407">
        <v>93.025919588011106</v>
      </c>
      <c r="Q6407">
        <v>95.552063206023107</v>
      </c>
      <c r="R6407">
        <v>98.882857495096403</v>
      </c>
      <c r="S6407">
        <v>102.274553923054</v>
      </c>
      <c r="T6407">
        <v>105.689162103133</v>
      </c>
      <c r="U6407">
        <v>109.07109978052701</v>
      </c>
      <c r="V6407">
        <v>112.508255654694</v>
      </c>
      <c r="W6407">
        <v>115.98849193902799</v>
      </c>
      <c r="X6407">
        <v>119.533113596296</v>
      </c>
      <c r="Y6407">
        <v>123.134544323041</v>
      </c>
      <c r="Z6407">
        <v>126.802677349677</v>
      </c>
      <c r="AA6407">
        <v>130.53281991083401</v>
      </c>
      <c r="AB6407">
        <v>134.33070418585999</v>
      </c>
      <c r="AC6407">
        <v>138.20010865873999</v>
      </c>
      <c r="AD6407">
        <v>142.143953655274</v>
      </c>
    </row>
    <row r="6408" spans="2:30" ht="15" customHeight="1" x14ac:dyDescent="0.45">
      <c r="B6408" t="s">
        <v>419</v>
      </c>
      <c r="C6408" t="s">
        <v>192</v>
      </c>
      <c r="D6408" t="s">
        <v>3946</v>
      </c>
      <c r="E6408" t="s">
        <v>3947</v>
      </c>
      <c r="F6408" t="s">
        <v>8292</v>
      </c>
      <c r="G6408" t="s">
        <v>422</v>
      </c>
      <c r="H6408" t="s">
        <v>3714</v>
      </c>
      <c r="J6408">
        <v>1</v>
      </c>
      <c r="K6408">
        <v>0</v>
      </c>
      <c r="L6408">
        <v>0</v>
      </c>
      <c r="M6408">
        <v>4.3781221912755202</v>
      </c>
      <c r="N6408">
        <v>4.7993596515777002</v>
      </c>
      <c r="O6408">
        <v>5.05140389380621</v>
      </c>
      <c r="P6408">
        <v>5.1297907343773197</v>
      </c>
      <c r="Q6408">
        <v>5.2690915677662797</v>
      </c>
      <c r="R6408">
        <v>5.4527637932909103</v>
      </c>
      <c r="S6408">
        <v>5.6397943863450903</v>
      </c>
      <c r="T6408">
        <v>5.8280884175277299</v>
      </c>
      <c r="U6408">
        <v>6.0145808772483198</v>
      </c>
      <c r="V6408">
        <v>6.2041182710628302</v>
      </c>
      <c r="W6408">
        <v>6.3960312768561698</v>
      </c>
      <c r="X6408">
        <v>6.59149472849258</v>
      </c>
      <c r="Y6408">
        <v>6.7900908407845</v>
      </c>
      <c r="Z6408">
        <v>6.9923651627781602</v>
      </c>
      <c r="AA6408">
        <v>7.19805891816236</v>
      </c>
      <c r="AB6408">
        <v>7.4074882003511204</v>
      </c>
      <c r="AC6408">
        <v>7.6208613688233697</v>
      </c>
      <c r="AD6408">
        <v>7.8383394610651997</v>
      </c>
    </row>
    <row r="6409" spans="2:30" ht="15" customHeight="1" x14ac:dyDescent="0.45">
      <c r="B6409" t="s">
        <v>419</v>
      </c>
      <c r="C6409" t="s">
        <v>192</v>
      </c>
      <c r="D6409" t="s">
        <v>3949</v>
      </c>
      <c r="E6409" t="s">
        <v>3950</v>
      </c>
      <c r="F6409" t="s">
        <v>8293</v>
      </c>
      <c r="G6409" t="s">
        <v>422</v>
      </c>
      <c r="H6409" t="s">
        <v>3718</v>
      </c>
      <c r="J6409">
        <v>1</v>
      </c>
      <c r="K6409">
        <v>0.42863155785289803</v>
      </c>
      <c r="L6409">
        <v>0.39323252995311497</v>
      </c>
      <c r="M6409">
        <v>1.1197889450762399</v>
      </c>
      <c r="N6409">
        <v>1.2000277537130499</v>
      </c>
      <c r="O6409">
        <v>1.2854685890494999</v>
      </c>
      <c r="P6409">
        <v>1.3195983313302799</v>
      </c>
      <c r="Q6409">
        <v>1.35529823753165</v>
      </c>
      <c r="R6409">
        <v>1.39812667008126</v>
      </c>
      <c r="S6409">
        <v>1.4416777664260301</v>
      </c>
      <c r="T6409">
        <v>1.4865035673596001</v>
      </c>
      <c r="U6409">
        <v>1.53058030150679</v>
      </c>
      <c r="V6409">
        <v>1.5753067800913001</v>
      </c>
      <c r="W6409">
        <v>1.62020988305923</v>
      </c>
      <c r="X6409">
        <v>1.6656863776322</v>
      </c>
      <c r="Y6409">
        <v>1.71148890378976</v>
      </c>
      <c r="Z6409">
        <v>1.7578146553816401</v>
      </c>
      <c r="AA6409">
        <v>1.8045162907712999</v>
      </c>
      <c r="AB6409">
        <v>1.8516194525374501</v>
      </c>
      <c r="AC6409">
        <v>1.8991352932454799</v>
      </c>
      <c r="AD6409">
        <v>1.9466740763499799</v>
      </c>
    </row>
    <row r="6410" spans="2:30" ht="15" customHeight="1" x14ac:dyDescent="0.45">
      <c r="B6410" t="s">
        <v>419</v>
      </c>
      <c r="C6410" t="s">
        <v>192</v>
      </c>
      <c r="D6410" t="s">
        <v>3952</v>
      </c>
      <c r="E6410" t="s">
        <v>3953</v>
      </c>
      <c r="F6410" t="s">
        <v>8294</v>
      </c>
      <c r="G6410" t="s">
        <v>422</v>
      </c>
      <c r="H6410" t="s">
        <v>3840</v>
      </c>
      <c r="J6410">
        <v>1</v>
      </c>
      <c r="K6410">
        <v>6.1889964460773897E-2</v>
      </c>
      <c r="L6410">
        <v>0.85484887846197799</v>
      </c>
      <c r="M6410">
        <v>0.77837412984309895</v>
      </c>
      <c r="N6410">
        <v>0.683771470139935</v>
      </c>
      <c r="O6410">
        <v>0.71005171916045995</v>
      </c>
      <c r="P6410">
        <v>0.67043581040015698</v>
      </c>
      <c r="Q6410">
        <v>0.65953683215986703</v>
      </c>
      <c r="R6410">
        <v>0.65404286331139805</v>
      </c>
      <c r="S6410">
        <v>0.64923835336346902</v>
      </c>
      <c r="T6410">
        <v>0.64401869609656004</v>
      </c>
      <c r="U6410">
        <v>0.64401869609656004</v>
      </c>
      <c r="V6410">
        <v>0.64401869609656004</v>
      </c>
      <c r="W6410">
        <v>0.64401869609656004</v>
      </c>
      <c r="X6410">
        <v>0.64401869609656004</v>
      </c>
      <c r="Y6410">
        <v>0.64401869609656004</v>
      </c>
      <c r="Z6410">
        <v>0.64401869609656004</v>
      </c>
      <c r="AA6410">
        <v>0.64401869609656004</v>
      </c>
      <c r="AB6410">
        <v>0.64401869609656004</v>
      </c>
      <c r="AC6410">
        <v>0.64401869609656004</v>
      </c>
      <c r="AD6410">
        <v>0.64401869609656004</v>
      </c>
    </row>
    <row r="6411" spans="2:30" ht="15" customHeight="1" x14ac:dyDescent="0.45">
      <c r="B6411" t="s">
        <v>419</v>
      </c>
      <c r="C6411" t="s">
        <v>192</v>
      </c>
      <c r="D6411" t="s">
        <v>3955</v>
      </c>
      <c r="E6411" t="s">
        <v>3956</v>
      </c>
      <c r="F6411" t="s">
        <v>8295</v>
      </c>
      <c r="G6411" t="s">
        <v>422</v>
      </c>
      <c r="H6411" t="s">
        <v>2600</v>
      </c>
      <c r="J6411">
        <v>1</v>
      </c>
      <c r="K6411">
        <v>0</v>
      </c>
      <c r="L6411">
        <v>0</v>
      </c>
      <c r="M6411">
        <v>0</v>
      </c>
      <c r="N6411">
        <v>0</v>
      </c>
      <c r="O6411">
        <v>0</v>
      </c>
      <c r="P6411">
        <v>0</v>
      </c>
      <c r="Q6411">
        <v>0</v>
      </c>
      <c r="R6411">
        <v>0</v>
      </c>
      <c r="S6411">
        <v>0</v>
      </c>
      <c r="T6411">
        <v>0</v>
      </c>
      <c r="U6411">
        <v>0</v>
      </c>
      <c r="V6411">
        <v>0</v>
      </c>
      <c r="W6411">
        <v>0</v>
      </c>
      <c r="X6411">
        <v>0</v>
      </c>
      <c r="Y6411">
        <v>0</v>
      </c>
      <c r="Z6411">
        <v>0</v>
      </c>
      <c r="AA6411">
        <v>0</v>
      </c>
      <c r="AB6411">
        <v>0</v>
      </c>
      <c r="AC6411">
        <v>0</v>
      </c>
      <c r="AD6411">
        <v>0</v>
      </c>
    </row>
    <row r="6412" spans="2:30" ht="15" customHeight="1" x14ac:dyDescent="0.45">
      <c r="B6412" t="s">
        <v>419</v>
      </c>
      <c r="C6412" t="s">
        <v>192</v>
      </c>
      <c r="D6412" t="s">
        <v>3958</v>
      </c>
      <c r="E6412" t="s">
        <v>3959</v>
      </c>
      <c r="F6412" t="s">
        <v>8296</v>
      </c>
      <c r="G6412" t="s">
        <v>422</v>
      </c>
      <c r="H6412" t="s">
        <v>1046</v>
      </c>
      <c r="J6412">
        <v>1</v>
      </c>
      <c r="K6412">
        <v>3.3856610678590199E-3</v>
      </c>
      <c r="L6412">
        <v>0.119678842984677</v>
      </c>
      <c r="M6412">
        <v>0.108972378178034</v>
      </c>
      <c r="N6412">
        <v>9.57280058195909E-2</v>
      </c>
      <c r="O6412">
        <v>9.9407240682464398E-2</v>
      </c>
      <c r="P6412">
        <v>9.3861013456022102E-2</v>
      </c>
      <c r="Q6412">
        <v>9.2335156502381402E-2</v>
      </c>
      <c r="R6412">
        <v>9.1566000863595703E-2</v>
      </c>
      <c r="S6412">
        <v>9.0893369470885596E-2</v>
      </c>
      <c r="T6412">
        <v>9.0162617453518404E-2</v>
      </c>
      <c r="U6412">
        <v>9.0162617453518404E-2</v>
      </c>
      <c r="V6412">
        <v>9.0162617453518404E-2</v>
      </c>
      <c r="W6412">
        <v>9.0162617453518404E-2</v>
      </c>
      <c r="X6412">
        <v>9.0162617453518404E-2</v>
      </c>
      <c r="Y6412">
        <v>9.0162617453518404E-2</v>
      </c>
      <c r="Z6412">
        <v>9.0162617453518404E-2</v>
      </c>
      <c r="AA6412">
        <v>9.0162617453518404E-2</v>
      </c>
      <c r="AB6412">
        <v>9.0162617453518404E-2</v>
      </c>
      <c r="AC6412">
        <v>9.0162617453518404E-2</v>
      </c>
      <c r="AD6412">
        <v>9.0162617453518404E-2</v>
      </c>
    </row>
    <row r="6413" spans="2:30" ht="15" customHeight="1" x14ac:dyDescent="0.45">
      <c r="B6413" t="s">
        <v>419</v>
      </c>
      <c r="C6413" t="s">
        <v>192</v>
      </c>
      <c r="D6413" t="s">
        <v>3961</v>
      </c>
      <c r="E6413" t="s">
        <v>3962</v>
      </c>
      <c r="F6413" t="s">
        <v>8297</v>
      </c>
      <c r="G6413" t="s">
        <v>422</v>
      </c>
      <c r="H6413" t="s">
        <v>3706</v>
      </c>
      <c r="J6413">
        <v>1</v>
      </c>
      <c r="K6413">
        <v>6.5275625528632905E-2</v>
      </c>
      <c r="L6413">
        <v>0.974527721446655</v>
      </c>
      <c r="M6413">
        <v>0.88734650802113202</v>
      </c>
      <c r="N6413">
        <v>0.77949947595952596</v>
      </c>
      <c r="O6413">
        <v>0.80945895984292404</v>
      </c>
      <c r="P6413">
        <v>0.76429682385618003</v>
      </c>
      <c r="Q6413">
        <v>0.75187198866224803</v>
      </c>
      <c r="R6413">
        <v>0.74560886417499295</v>
      </c>
      <c r="S6413">
        <v>0.74013172283435402</v>
      </c>
      <c r="T6413">
        <v>0.73418131355007799</v>
      </c>
      <c r="U6413">
        <v>0.73418131355007799</v>
      </c>
      <c r="V6413">
        <v>0.73418131355007799</v>
      </c>
      <c r="W6413">
        <v>0.73418131355007799</v>
      </c>
      <c r="X6413">
        <v>0.73418131355007799</v>
      </c>
      <c r="Y6413">
        <v>0.73418131355007799</v>
      </c>
      <c r="Z6413">
        <v>0.73418131355007799</v>
      </c>
      <c r="AA6413">
        <v>0.73418131355007799</v>
      </c>
      <c r="AB6413">
        <v>0.73418131355007799</v>
      </c>
      <c r="AC6413">
        <v>0.73418131355007799</v>
      </c>
      <c r="AD6413">
        <v>0.73418131355007799</v>
      </c>
    </row>
    <row r="6414" spans="2:30" ht="15" customHeight="1" x14ac:dyDescent="0.45">
      <c r="B6414" t="s">
        <v>419</v>
      </c>
      <c r="C6414" t="s">
        <v>192</v>
      </c>
      <c r="D6414" t="s">
        <v>3964</v>
      </c>
      <c r="E6414" t="s">
        <v>3965</v>
      </c>
      <c r="F6414" t="s">
        <v>8298</v>
      </c>
      <c r="G6414" t="s">
        <v>422</v>
      </c>
      <c r="H6414" t="s">
        <v>3788</v>
      </c>
      <c r="J6414">
        <v>1</v>
      </c>
      <c r="K6414">
        <v>6.2734904097379293E-2</v>
      </c>
      <c r="L6414">
        <v>0.41050214342490898</v>
      </c>
      <c r="M6414">
        <v>0.33510384881528499</v>
      </c>
      <c r="N6414">
        <v>0.33510384881528499</v>
      </c>
      <c r="O6414">
        <v>0.33510384881528499</v>
      </c>
      <c r="P6414">
        <v>0.33510384881528499</v>
      </c>
      <c r="Q6414">
        <v>0.33510384881528499</v>
      </c>
      <c r="R6414">
        <v>0.33510384881528499</v>
      </c>
      <c r="S6414">
        <v>0.33510384881528499</v>
      </c>
      <c r="T6414">
        <v>0.33510384881528499</v>
      </c>
      <c r="U6414">
        <v>0.33510384881528499</v>
      </c>
      <c r="V6414">
        <v>0.33510384881528499</v>
      </c>
      <c r="W6414">
        <v>0.33510384881528499</v>
      </c>
      <c r="X6414">
        <v>0.33510384881528499</v>
      </c>
      <c r="Y6414">
        <v>0.33510384881528499</v>
      </c>
      <c r="Z6414">
        <v>0.33510384881528499</v>
      </c>
      <c r="AA6414">
        <v>0.33510384881528499</v>
      </c>
      <c r="AB6414">
        <v>0.33510384881528499</v>
      </c>
      <c r="AC6414">
        <v>0.33510384881528499</v>
      </c>
      <c r="AD6414">
        <v>0.33510384881528499</v>
      </c>
    </row>
    <row r="6415" spans="2:30" ht="15" customHeight="1" x14ac:dyDescent="0.45">
      <c r="B6415" t="s">
        <v>419</v>
      </c>
      <c r="C6415" t="s">
        <v>192</v>
      </c>
      <c r="D6415" t="s">
        <v>3967</v>
      </c>
      <c r="E6415" t="s">
        <v>3968</v>
      </c>
      <c r="F6415" t="s">
        <v>8299</v>
      </c>
      <c r="G6415" t="s">
        <v>422</v>
      </c>
      <c r="H6415" t="s">
        <v>3710</v>
      </c>
      <c r="J6415">
        <v>1</v>
      </c>
      <c r="K6415">
        <v>0.51585213900000004</v>
      </c>
      <c r="L6415">
        <v>0.50679482500422901</v>
      </c>
      <c r="M6415">
        <v>0.58853575544204695</v>
      </c>
      <c r="N6415">
        <v>0.65746382902075295</v>
      </c>
      <c r="O6415">
        <v>0.72017712053827698</v>
      </c>
      <c r="P6415">
        <v>0.79324380414093998</v>
      </c>
      <c r="Q6415">
        <v>0.92586003424496699</v>
      </c>
      <c r="R6415">
        <v>1.1564081650009701</v>
      </c>
      <c r="S6415">
        <v>1.5761351555737499</v>
      </c>
      <c r="T6415">
        <v>2.3202273347356099</v>
      </c>
      <c r="U6415">
        <v>3.57385092364634</v>
      </c>
      <c r="V6415">
        <v>5.5955611837361197</v>
      </c>
      <c r="W6415">
        <v>8.5990149435243595</v>
      </c>
      <c r="X6415">
        <v>12.8647237174815</v>
      </c>
      <c r="Y6415">
        <v>18.604588632212099</v>
      </c>
      <c r="Z6415">
        <v>26.143670993130399</v>
      </c>
      <c r="AA6415">
        <v>35.875917082275002</v>
      </c>
      <c r="AB6415">
        <v>48.269128513404802</v>
      </c>
      <c r="AC6415">
        <v>63.7130748686236</v>
      </c>
      <c r="AD6415">
        <v>81.456431390044202</v>
      </c>
    </row>
    <row r="6416" spans="2:30" ht="15" customHeight="1" x14ac:dyDescent="0.45">
      <c r="B6416" t="s">
        <v>419</v>
      </c>
      <c r="C6416" t="s">
        <v>192</v>
      </c>
      <c r="D6416" t="s">
        <v>3970</v>
      </c>
      <c r="E6416" t="s">
        <v>3971</v>
      </c>
      <c r="F6416" t="s">
        <v>8300</v>
      </c>
      <c r="G6416" t="s">
        <v>422</v>
      </c>
      <c r="H6416" t="s">
        <v>3714</v>
      </c>
      <c r="J6416">
        <v>1</v>
      </c>
      <c r="K6416">
        <v>0</v>
      </c>
      <c r="L6416">
        <v>0.22519262582431199</v>
      </c>
      <c r="M6416">
        <v>0.26088040970971299</v>
      </c>
      <c r="N6416">
        <v>0.22923634937166301</v>
      </c>
      <c r="O6416">
        <v>0.270028877617147</v>
      </c>
      <c r="P6416">
        <v>0.26600000085762798</v>
      </c>
      <c r="Q6416">
        <v>0.30037953306961102</v>
      </c>
      <c r="R6416">
        <v>0.36882368050066799</v>
      </c>
      <c r="S6416">
        <v>0.49511843619713403</v>
      </c>
      <c r="T6416">
        <v>0.71675267276768995</v>
      </c>
      <c r="U6416">
        <v>1.1040156122842499</v>
      </c>
      <c r="V6416">
        <v>1.72855192852687</v>
      </c>
      <c r="W6416">
        <v>2.6563633880482298</v>
      </c>
      <c r="X6416">
        <v>3.97410416250159</v>
      </c>
      <c r="Y6416">
        <v>5.7472336560507404</v>
      </c>
      <c r="Z6416">
        <v>8.0761681322147592</v>
      </c>
      <c r="AA6416">
        <v>11.082603446546701</v>
      </c>
      <c r="AB6416">
        <v>14.9110504631187</v>
      </c>
      <c r="AC6416">
        <v>19.681914792861299</v>
      </c>
      <c r="AD6416">
        <v>25.163101062933102</v>
      </c>
    </row>
    <row r="6417" spans="2:30" ht="15" customHeight="1" x14ac:dyDescent="0.45">
      <c r="B6417" t="s">
        <v>419</v>
      </c>
      <c r="C6417" t="s">
        <v>192</v>
      </c>
      <c r="D6417" t="s">
        <v>3973</v>
      </c>
      <c r="E6417" t="s">
        <v>3974</v>
      </c>
      <c r="F6417" t="s">
        <v>8301</v>
      </c>
      <c r="G6417" t="s">
        <v>422</v>
      </c>
      <c r="H6417" t="s">
        <v>3718</v>
      </c>
      <c r="J6417">
        <v>1</v>
      </c>
      <c r="K6417">
        <v>1.3106365849153E-3</v>
      </c>
      <c r="L6417">
        <v>6.0652618287127903E-2</v>
      </c>
      <c r="M6417">
        <v>6.4134140913325505E-2</v>
      </c>
      <c r="N6417">
        <v>6.2937701250669206E-2</v>
      </c>
      <c r="O6417">
        <v>7.1590820355352705E-2</v>
      </c>
      <c r="P6417">
        <v>7.4454667374378905E-2</v>
      </c>
      <c r="Q6417">
        <v>8.5489431161309207E-2</v>
      </c>
      <c r="R6417">
        <v>0.105887671035148</v>
      </c>
      <c r="S6417">
        <v>0.143260235031617</v>
      </c>
      <c r="T6417">
        <v>0.20919776958696301</v>
      </c>
      <c r="U6417">
        <v>0.32222775366462902</v>
      </c>
      <c r="V6417">
        <v>0.50451044244695598</v>
      </c>
      <c r="W6417">
        <v>0.77530969483007495</v>
      </c>
      <c r="X6417">
        <v>1.15991716318449</v>
      </c>
      <c r="Y6417">
        <v>1.6774384077262201</v>
      </c>
      <c r="Z6417">
        <v>2.35718180658426</v>
      </c>
      <c r="AA6417">
        <v>3.2346665876833098</v>
      </c>
      <c r="AB6417">
        <v>4.3520709689688299</v>
      </c>
      <c r="AC6417">
        <v>5.7445375961670901</v>
      </c>
      <c r="AD6417">
        <v>7.3443250625493199</v>
      </c>
    </row>
    <row r="6418" spans="2:30" ht="15" customHeight="1" x14ac:dyDescent="0.45">
      <c r="B6418" t="s">
        <v>419</v>
      </c>
      <c r="C6418" t="s">
        <v>192</v>
      </c>
      <c r="D6418" t="s">
        <v>3976</v>
      </c>
      <c r="E6418" t="s">
        <v>3977</v>
      </c>
      <c r="F6418" t="s">
        <v>8302</v>
      </c>
      <c r="G6418" t="s">
        <v>422</v>
      </c>
      <c r="H6418" t="s">
        <v>3714</v>
      </c>
      <c r="J6418">
        <v>1</v>
      </c>
      <c r="K6418">
        <v>38.652368533626003</v>
      </c>
      <c r="L6418">
        <v>33.8056365754532</v>
      </c>
      <c r="M6418">
        <v>46.099978575792299</v>
      </c>
      <c r="N6418">
        <v>44.718793110056303</v>
      </c>
      <c r="O6418">
        <v>47.042747668612499</v>
      </c>
      <c r="P6418">
        <v>46.104613073217102</v>
      </c>
      <c r="Q6418">
        <v>47.041445301800898</v>
      </c>
      <c r="R6418">
        <v>48.603608564181698</v>
      </c>
      <c r="S6418">
        <v>50.4029581243189</v>
      </c>
      <c r="T6418">
        <v>52.444816914424202</v>
      </c>
      <c r="U6418">
        <v>55.087355347882699</v>
      </c>
      <c r="V6418">
        <v>58.109603225047003</v>
      </c>
      <c r="W6418">
        <v>61.561287897522398</v>
      </c>
      <c r="X6418">
        <v>65.543253757733595</v>
      </c>
      <c r="Y6418">
        <v>70.114587810061195</v>
      </c>
      <c r="Z6418">
        <v>75.400633512770497</v>
      </c>
      <c r="AA6418">
        <v>81.532309466502497</v>
      </c>
      <c r="AB6418">
        <v>88.6717303517933</v>
      </c>
      <c r="AC6418">
        <v>96.960122643475302</v>
      </c>
      <c r="AD6418">
        <v>106.042724122349</v>
      </c>
    </row>
    <row r="6419" spans="2:30" ht="15" customHeight="1" x14ac:dyDescent="0.45">
      <c r="B6419" t="s">
        <v>419</v>
      </c>
      <c r="C6419" t="s">
        <v>192</v>
      </c>
      <c r="D6419" t="s">
        <v>3979</v>
      </c>
      <c r="E6419" t="s">
        <v>3980</v>
      </c>
      <c r="F6419" t="s">
        <v>8303</v>
      </c>
      <c r="G6419" t="s">
        <v>422</v>
      </c>
      <c r="H6419" t="s">
        <v>3718</v>
      </c>
      <c r="J6419">
        <v>1</v>
      </c>
      <c r="K6419" t="e">
        <f>#N/A</f>
        <v>#N/A</v>
      </c>
      <c r="L6419" t="e">
        <f>#N/A</f>
        <v>#N/A</v>
      </c>
      <c r="M6419" t="e">
        <f>#N/A</f>
        <v>#N/A</v>
      </c>
      <c r="N6419" t="e">
        <f>#N/A</f>
        <v>#N/A</v>
      </c>
      <c r="O6419" t="e">
        <f>#N/A</f>
        <v>#N/A</v>
      </c>
      <c r="P6419" t="e">
        <f>#N/A</f>
        <v>#N/A</v>
      </c>
      <c r="Q6419" t="e">
        <f>#N/A</f>
        <v>#N/A</v>
      </c>
      <c r="R6419" t="e">
        <f>#N/A</f>
        <v>#N/A</v>
      </c>
      <c r="S6419" t="e">
        <f>#N/A</f>
        <v>#N/A</v>
      </c>
      <c r="T6419" t="e">
        <f>#N/A</f>
        <v>#N/A</v>
      </c>
      <c r="U6419" t="e">
        <f>#N/A</f>
        <v>#N/A</v>
      </c>
      <c r="V6419" t="e">
        <f>#N/A</f>
        <v>#N/A</v>
      </c>
      <c r="W6419" t="e">
        <f>#N/A</f>
        <v>#N/A</v>
      </c>
      <c r="X6419" t="e">
        <f>#N/A</f>
        <v>#N/A</v>
      </c>
      <c r="Y6419" t="e">
        <f>#N/A</f>
        <v>#N/A</v>
      </c>
      <c r="Z6419" t="e">
        <f>#N/A</f>
        <v>#N/A</v>
      </c>
      <c r="AA6419" t="e">
        <f>#N/A</f>
        <v>#N/A</v>
      </c>
      <c r="AB6419" t="e">
        <f>#N/A</f>
        <v>#N/A</v>
      </c>
      <c r="AC6419" t="e">
        <f>#N/A</f>
        <v>#N/A</v>
      </c>
      <c r="AD6419" t="e">
        <f>#N/A</f>
        <v>#N/A</v>
      </c>
    </row>
    <row r="6420" spans="2:30" ht="15" customHeight="1" x14ac:dyDescent="0.45">
      <c r="B6420" t="s">
        <v>419</v>
      </c>
      <c r="C6420" t="s">
        <v>192</v>
      </c>
      <c r="D6420" t="s">
        <v>3976</v>
      </c>
      <c r="E6420" t="s">
        <v>3982</v>
      </c>
      <c r="F6420" t="s">
        <v>8304</v>
      </c>
      <c r="G6420" t="s">
        <v>422</v>
      </c>
      <c r="H6420" t="s">
        <v>3714</v>
      </c>
      <c r="J6420">
        <v>1</v>
      </c>
      <c r="K6420">
        <v>7.5366475799184804E-2</v>
      </c>
      <c r="L6420">
        <v>6.1805180284320298E-2</v>
      </c>
      <c r="M6420">
        <v>8.1227922095404706E-2</v>
      </c>
      <c r="N6420">
        <v>7.6948440538852303E-2</v>
      </c>
      <c r="O6420">
        <v>7.7541393329836797E-2</v>
      </c>
      <c r="P6420">
        <v>7.2904128756297301E-2</v>
      </c>
      <c r="Q6420">
        <v>7.0958765800450394E-2</v>
      </c>
      <c r="R6420">
        <v>6.9469807630689301E-2</v>
      </c>
      <c r="S6420">
        <v>6.8463334033280601E-2</v>
      </c>
      <c r="T6420">
        <v>6.7946924659750899E-2</v>
      </c>
      <c r="U6420">
        <v>6.8109007654107906E-2</v>
      </c>
      <c r="V6420">
        <v>6.8597175725227902E-2</v>
      </c>
      <c r="W6420">
        <v>6.94212017185179E-2</v>
      </c>
      <c r="X6420">
        <v>7.06413603336732E-2</v>
      </c>
      <c r="Y6420">
        <v>7.2261454904571601E-2</v>
      </c>
      <c r="Z6420">
        <v>7.4346634849882104E-2</v>
      </c>
      <c r="AA6420">
        <v>7.6952888802981206E-2</v>
      </c>
      <c r="AB6420">
        <v>8.0151231518333102E-2</v>
      </c>
      <c r="AC6420">
        <v>8.3978688413020405E-2</v>
      </c>
      <c r="AD6420">
        <v>8.8049910195196507E-2</v>
      </c>
    </row>
    <row r="6421" spans="2:30" ht="15" customHeight="1" x14ac:dyDescent="0.45">
      <c r="B6421" t="s">
        <v>419</v>
      </c>
      <c r="C6421" t="s">
        <v>192</v>
      </c>
      <c r="D6421" t="s">
        <v>3979</v>
      </c>
      <c r="E6421" t="s">
        <v>3984</v>
      </c>
      <c r="F6421" t="s">
        <v>8305</v>
      </c>
      <c r="G6421" t="s">
        <v>422</v>
      </c>
      <c r="H6421" t="s">
        <v>3718</v>
      </c>
      <c r="J6421">
        <v>1</v>
      </c>
      <c r="K6421" t="e">
        <f>#N/A</f>
        <v>#N/A</v>
      </c>
      <c r="L6421" t="e">
        <f>#N/A</f>
        <v>#N/A</v>
      </c>
      <c r="M6421" t="e">
        <f>#N/A</f>
        <v>#N/A</v>
      </c>
      <c r="N6421" t="e">
        <f>#N/A</f>
        <v>#N/A</v>
      </c>
      <c r="O6421" t="e">
        <f>#N/A</f>
        <v>#N/A</v>
      </c>
      <c r="P6421" t="e">
        <f>#N/A</f>
        <v>#N/A</v>
      </c>
      <c r="Q6421" t="e">
        <f>#N/A</f>
        <v>#N/A</v>
      </c>
      <c r="R6421" t="e">
        <f>#N/A</f>
        <v>#N/A</v>
      </c>
      <c r="S6421" t="e">
        <f>#N/A</f>
        <v>#N/A</v>
      </c>
      <c r="T6421" t="e">
        <f>#N/A</f>
        <v>#N/A</v>
      </c>
      <c r="U6421" t="e">
        <f>#N/A</f>
        <v>#N/A</v>
      </c>
      <c r="V6421" t="e">
        <f>#N/A</f>
        <v>#N/A</v>
      </c>
      <c r="W6421" t="e">
        <f>#N/A</f>
        <v>#N/A</v>
      </c>
      <c r="X6421" t="e">
        <f>#N/A</f>
        <v>#N/A</v>
      </c>
      <c r="Y6421" t="e">
        <f>#N/A</f>
        <v>#N/A</v>
      </c>
      <c r="Z6421" t="e">
        <f>#N/A</f>
        <v>#N/A</v>
      </c>
      <c r="AA6421" t="e">
        <f>#N/A</f>
        <v>#N/A</v>
      </c>
      <c r="AB6421" t="e">
        <f>#N/A</f>
        <v>#N/A</v>
      </c>
      <c r="AC6421" t="e">
        <f>#N/A</f>
        <v>#N/A</v>
      </c>
      <c r="AD6421" t="e">
        <f>#N/A</f>
        <v>#N/A</v>
      </c>
    </row>
    <row r="6422" spans="2:30" ht="15" customHeight="1" x14ac:dyDescent="0.45">
      <c r="B6422" t="s">
        <v>419</v>
      </c>
      <c r="C6422" t="s">
        <v>193</v>
      </c>
      <c r="D6422" t="s">
        <v>420</v>
      </c>
      <c r="E6422" t="s">
        <v>239</v>
      </c>
      <c r="F6422" t="s">
        <v>8306</v>
      </c>
      <c r="G6422" t="s">
        <v>422</v>
      </c>
      <c r="H6422" t="s">
        <v>423</v>
      </c>
      <c r="I6422" t="s">
        <v>424</v>
      </c>
      <c r="J6422">
        <v>2</v>
      </c>
      <c r="K6422">
        <v>0</v>
      </c>
      <c r="L6422">
        <v>0</v>
      </c>
      <c r="M6422">
        <v>0</v>
      </c>
      <c r="N6422">
        <v>0</v>
      </c>
      <c r="O6422">
        <v>5.7140000000000003E-2</v>
      </c>
      <c r="P6422">
        <v>5.7110000000000001E-2</v>
      </c>
      <c r="Q6422">
        <v>5.6520000000000001E-2</v>
      </c>
      <c r="R6422">
        <v>5.602E-2</v>
      </c>
      <c r="S6422">
        <v>5.534E-2</v>
      </c>
      <c r="T6422">
        <v>5.459E-2</v>
      </c>
      <c r="U6422">
        <v>5.3719999999999997E-2</v>
      </c>
      <c r="V6422">
        <v>5.28E-2</v>
      </c>
      <c r="W6422">
        <v>5.1819999999999998E-2</v>
      </c>
      <c r="X6422">
        <v>5.0810000000000001E-2</v>
      </c>
      <c r="Y6422">
        <v>4.9770000000000002E-2</v>
      </c>
      <c r="Z6422">
        <v>4.8689999999999997E-2</v>
      </c>
      <c r="AA6422">
        <v>4.7579999999999997E-2</v>
      </c>
      <c r="AB6422">
        <v>4.6429999999999999E-2</v>
      </c>
      <c r="AC6422">
        <v>4.5249999999999999E-2</v>
      </c>
      <c r="AD6422">
        <v>4.4150000000000002E-2</v>
      </c>
    </row>
    <row r="6423" spans="2:30" ht="15" customHeight="1" x14ac:dyDescent="0.45">
      <c r="B6423" t="s">
        <v>419</v>
      </c>
      <c r="C6423" t="s">
        <v>193</v>
      </c>
      <c r="D6423" t="s">
        <v>426</v>
      </c>
      <c r="E6423" t="s">
        <v>236</v>
      </c>
      <c r="F6423" t="s">
        <v>8307</v>
      </c>
      <c r="G6423" t="s">
        <v>422</v>
      </c>
      <c r="H6423" t="s">
        <v>428</v>
      </c>
      <c r="I6423" t="s">
        <v>429</v>
      </c>
      <c r="J6423">
        <v>2</v>
      </c>
      <c r="K6423">
        <v>0</v>
      </c>
      <c r="L6423">
        <v>0</v>
      </c>
      <c r="M6423">
        <v>0</v>
      </c>
      <c r="N6423">
        <v>0</v>
      </c>
      <c r="O6423">
        <v>20</v>
      </c>
      <c r="P6423">
        <v>20</v>
      </c>
      <c r="Q6423">
        <v>20</v>
      </c>
      <c r="R6423">
        <v>20</v>
      </c>
      <c r="S6423">
        <v>20</v>
      </c>
      <c r="T6423">
        <v>20</v>
      </c>
      <c r="U6423">
        <v>20</v>
      </c>
      <c r="V6423">
        <v>20</v>
      </c>
      <c r="W6423">
        <v>20</v>
      </c>
      <c r="X6423">
        <v>20</v>
      </c>
      <c r="Y6423">
        <v>20</v>
      </c>
      <c r="Z6423">
        <v>20</v>
      </c>
      <c r="AA6423">
        <v>20</v>
      </c>
      <c r="AB6423">
        <v>20</v>
      </c>
      <c r="AC6423">
        <v>20</v>
      </c>
      <c r="AD6423">
        <v>20</v>
      </c>
    </row>
    <row r="6424" spans="2:30" ht="15" customHeight="1" x14ac:dyDescent="0.45">
      <c r="B6424" t="s">
        <v>419</v>
      </c>
      <c r="C6424" t="s">
        <v>193</v>
      </c>
      <c r="D6424" t="s">
        <v>430</v>
      </c>
      <c r="E6424" t="s">
        <v>431</v>
      </c>
      <c r="F6424" t="s">
        <v>8308</v>
      </c>
      <c r="G6424" t="s">
        <v>422</v>
      </c>
      <c r="H6424" t="s">
        <v>433</v>
      </c>
      <c r="I6424" t="s">
        <v>429</v>
      </c>
      <c r="J6424">
        <v>2</v>
      </c>
      <c r="K6424">
        <v>0</v>
      </c>
      <c r="L6424">
        <v>0</v>
      </c>
      <c r="M6424">
        <v>0</v>
      </c>
      <c r="N6424">
        <v>0</v>
      </c>
      <c r="O6424">
        <v>1.143</v>
      </c>
      <c r="P6424">
        <v>1.1419999999999999</v>
      </c>
      <c r="Q6424">
        <v>1.1299999999999999</v>
      </c>
      <c r="R6424">
        <v>1.1200000000000001</v>
      </c>
      <c r="S6424">
        <v>1.107</v>
      </c>
      <c r="T6424">
        <v>1.0920000000000001</v>
      </c>
      <c r="U6424">
        <v>1.0740000000000001</v>
      </c>
      <c r="V6424">
        <v>1.056</v>
      </c>
      <c r="W6424">
        <v>1.036</v>
      </c>
      <c r="X6424">
        <v>1.016</v>
      </c>
      <c r="Y6424">
        <v>0.995</v>
      </c>
      <c r="Z6424">
        <v>0.97399999999999998</v>
      </c>
      <c r="AA6424">
        <v>0.95199999999999996</v>
      </c>
      <c r="AB6424">
        <v>0.92900000000000005</v>
      </c>
      <c r="AC6424">
        <v>0.90500000000000003</v>
      </c>
      <c r="AD6424">
        <v>0.88300000000000001</v>
      </c>
    </row>
    <row r="6425" spans="2:30" ht="15" customHeight="1" x14ac:dyDescent="0.45">
      <c r="B6425" t="s">
        <v>419</v>
      </c>
      <c r="C6425" t="s">
        <v>193</v>
      </c>
      <c r="D6425" t="s">
        <v>434</v>
      </c>
      <c r="E6425" t="s">
        <v>435</v>
      </c>
      <c r="F6425" t="s">
        <v>8309</v>
      </c>
      <c r="G6425" t="s">
        <v>422</v>
      </c>
      <c r="H6425" t="s">
        <v>437</v>
      </c>
      <c r="I6425" t="s">
        <v>429</v>
      </c>
      <c r="J6425">
        <v>2</v>
      </c>
      <c r="K6425">
        <v>0</v>
      </c>
      <c r="L6425">
        <v>0</v>
      </c>
      <c r="M6425">
        <v>0</v>
      </c>
      <c r="N6425">
        <v>0</v>
      </c>
      <c r="O6425">
        <v>0</v>
      </c>
      <c r="P6425">
        <v>0</v>
      </c>
      <c r="Q6425">
        <v>0</v>
      </c>
      <c r="R6425">
        <v>0</v>
      </c>
      <c r="S6425">
        <v>0</v>
      </c>
      <c r="T6425">
        <v>0</v>
      </c>
      <c r="U6425">
        <v>0</v>
      </c>
      <c r="V6425">
        <v>0</v>
      </c>
      <c r="W6425">
        <v>0</v>
      </c>
      <c r="X6425">
        <v>0</v>
      </c>
      <c r="Y6425">
        <v>0</v>
      </c>
      <c r="Z6425">
        <v>0</v>
      </c>
      <c r="AA6425">
        <v>0</v>
      </c>
      <c r="AB6425">
        <v>0</v>
      </c>
      <c r="AC6425">
        <v>0</v>
      </c>
      <c r="AD6425">
        <v>0</v>
      </c>
    </row>
    <row r="6426" spans="2:30" ht="15" customHeight="1" x14ac:dyDescent="0.45">
      <c r="B6426" t="s">
        <v>419</v>
      </c>
      <c r="C6426" t="s">
        <v>193</v>
      </c>
      <c r="D6426" t="s">
        <v>438</v>
      </c>
      <c r="E6426" t="s">
        <v>439</v>
      </c>
      <c r="F6426" t="s">
        <v>8310</v>
      </c>
      <c r="G6426" t="s">
        <v>422</v>
      </c>
      <c r="H6426" t="s">
        <v>423</v>
      </c>
      <c r="I6426" t="s">
        <v>424</v>
      </c>
      <c r="J6426">
        <v>2</v>
      </c>
      <c r="K6426">
        <v>0</v>
      </c>
      <c r="L6426">
        <v>0</v>
      </c>
      <c r="M6426">
        <v>0</v>
      </c>
      <c r="N6426">
        <v>0</v>
      </c>
      <c r="O6426">
        <v>0</v>
      </c>
      <c r="P6426">
        <v>0</v>
      </c>
      <c r="Q6426">
        <v>0</v>
      </c>
      <c r="R6426">
        <v>0</v>
      </c>
      <c r="S6426">
        <v>0</v>
      </c>
      <c r="T6426">
        <v>0</v>
      </c>
      <c r="U6426">
        <v>0</v>
      </c>
      <c r="V6426">
        <v>0</v>
      </c>
      <c r="W6426">
        <v>0</v>
      </c>
      <c r="X6426">
        <v>0</v>
      </c>
      <c r="Y6426">
        <v>0</v>
      </c>
      <c r="Z6426">
        <v>0</v>
      </c>
      <c r="AA6426">
        <v>0</v>
      </c>
      <c r="AB6426">
        <v>0</v>
      </c>
      <c r="AC6426">
        <v>0</v>
      </c>
      <c r="AD6426">
        <v>0</v>
      </c>
    </row>
    <row r="6427" spans="2:30" ht="15" customHeight="1" x14ac:dyDescent="0.45">
      <c r="B6427" t="s">
        <v>419</v>
      </c>
      <c r="C6427" t="s">
        <v>193</v>
      </c>
      <c r="D6427" t="s">
        <v>441</v>
      </c>
      <c r="E6427" t="s">
        <v>442</v>
      </c>
      <c r="F6427" t="s">
        <v>8311</v>
      </c>
      <c r="G6427" t="s">
        <v>422</v>
      </c>
      <c r="H6427" t="s">
        <v>423</v>
      </c>
      <c r="I6427" t="s">
        <v>424</v>
      </c>
      <c r="J6427">
        <v>2</v>
      </c>
      <c r="K6427">
        <v>0</v>
      </c>
      <c r="L6427">
        <v>0</v>
      </c>
      <c r="M6427">
        <v>0</v>
      </c>
      <c r="N6427">
        <v>0</v>
      </c>
      <c r="O6427">
        <v>0</v>
      </c>
      <c r="P6427">
        <v>0</v>
      </c>
      <c r="Q6427">
        <v>0</v>
      </c>
      <c r="R6427">
        <v>0</v>
      </c>
      <c r="S6427">
        <v>0</v>
      </c>
      <c r="T6427">
        <v>0</v>
      </c>
      <c r="U6427">
        <v>0</v>
      </c>
      <c r="V6427">
        <v>0</v>
      </c>
      <c r="W6427">
        <v>0</v>
      </c>
      <c r="X6427">
        <v>0</v>
      </c>
      <c r="Y6427">
        <v>0</v>
      </c>
      <c r="Z6427">
        <v>0</v>
      </c>
      <c r="AA6427">
        <v>0</v>
      </c>
      <c r="AB6427">
        <v>0</v>
      </c>
      <c r="AC6427">
        <v>0</v>
      </c>
      <c r="AD6427">
        <v>0</v>
      </c>
    </row>
    <row r="6428" spans="2:30" ht="15" customHeight="1" x14ac:dyDescent="0.45">
      <c r="B6428" t="s">
        <v>419</v>
      </c>
      <c r="C6428" t="s">
        <v>193</v>
      </c>
      <c r="D6428" t="s">
        <v>444</v>
      </c>
      <c r="E6428" t="s">
        <v>445</v>
      </c>
      <c r="F6428" t="s">
        <v>8312</v>
      </c>
      <c r="G6428" t="s">
        <v>422</v>
      </c>
      <c r="H6428" t="s">
        <v>423</v>
      </c>
      <c r="I6428" t="s">
        <v>424</v>
      </c>
      <c r="J6428">
        <v>2</v>
      </c>
      <c r="K6428">
        <v>0</v>
      </c>
      <c r="L6428">
        <v>0</v>
      </c>
      <c r="M6428">
        <v>0</v>
      </c>
      <c r="N6428">
        <v>0</v>
      </c>
      <c r="O6428">
        <v>0</v>
      </c>
      <c r="P6428">
        <v>0</v>
      </c>
      <c r="Q6428">
        <v>0</v>
      </c>
      <c r="R6428">
        <v>0</v>
      </c>
      <c r="S6428">
        <v>0</v>
      </c>
      <c r="T6428">
        <v>0</v>
      </c>
      <c r="U6428">
        <v>0</v>
      </c>
      <c r="V6428">
        <v>0</v>
      </c>
      <c r="W6428">
        <v>0</v>
      </c>
      <c r="X6428">
        <v>0</v>
      </c>
      <c r="Y6428">
        <v>0</v>
      </c>
      <c r="Z6428">
        <v>0</v>
      </c>
      <c r="AA6428">
        <v>0</v>
      </c>
      <c r="AB6428">
        <v>0</v>
      </c>
      <c r="AC6428">
        <v>0</v>
      </c>
      <c r="AD6428">
        <v>0</v>
      </c>
    </row>
    <row r="6429" spans="2:30" ht="15" customHeight="1" x14ac:dyDescent="0.45">
      <c r="B6429" t="s">
        <v>419</v>
      </c>
      <c r="C6429" t="s">
        <v>193</v>
      </c>
      <c r="D6429" t="s">
        <v>447</v>
      </c>
      <c r="E6429" t="s">
        <v>448</v>
      </c>
      <c r="F6429" t="s">
        <v>8313</v>
      </c>
      <c r="G6429" t="s">
        <v>422</v>
      </c>
      <c r="H6429" t="s">
        <v>423</v>
      </c>
      <c r="I6429" t="s">
        <v>424</v>
      </c>
      <c r="J6429">
        <v>2</v>
      </c>
      <c r="K6429">
        <v>0</v>
      </c>
      <c r="L6429">
        <v>0</v>
      </c>
      <c r="M6429">
        <v>0</v>
      </c>
      <c r="N6429">
        <v>0</v>
      </c>
      <c r="O6429">
        <v>5.7140000000000003E-2</v>
      </c>
      <c r="P6429">
        <v>5.7110000000000001E-2</v>
      </c>
      <c r="Q6429">
        <v>5.6520000000000001E-2</v>
      </c>
      <c r="R6429">
        <v>5.602E-2</v>
      </c>
      <c r="S6429">
        <v>5.534E-2</v>
      </c>
      <c r="T6429">
        <v>5.459E-2</v>
      </c>
      <c r="U6429">
        <v>5.3719999999999997E-2</v>
      </c>
      <c r="V6429">
        <v>5.28E-2</v>
      </c>
      <c r="W6429">
        <v>5.1819999999999998E-2</v>
      </c>
      <c r="X6429">
        <v>5.0810000000000001E-2</v>
      </c>
      <c r="Y6429">
        <v>4.9770000000000002E-2</v>
      </c>
      <c r="Z6429">
        <v>4.8689999999999997E-2</v>
      </c>
      <c r="AA6429">
        <v>4.7579999999999997E-2</v>
      </c>
      <c r="AB6429">
        <v>4.6429999999999999E-2</v>
      </c>
      <c r="AC6429">
        <v>4.5249999999999999E-2</v>
      </c>
      <c r="AD6429">
        <v>4.4150000000000002E-2</v>
      </c>
    </row>
    <row r="6430" spans="2:30" ht="15" customHeight="1" x14ac:dyDescent="0.45">
      <c r="B6430" t="s">
        <v>419</v>
      </c>
      <c r="C6430" t="s">
        <v>193</v>
      </c>
      <c r="D6430" t="s">
        <v>450</v>
      </c>
      <c r="E6430" t="s">
        <v>451</v>
      </c>
      <c r="F6430" t="s">
        <v>8314</v>
      </c>
      <c r="G6430" t="s">
        <v>422</v>
      </c>
      <c r="H6430" t="s">
        <v>423</v>
      </c>
      <c r="I6430" t="s">
        <v>424</v>
      </c>
      <c r="J6430">
        <v>2</v>
      </c>
      <c r="K6430">
        <v>0</v>
      </c>
      <c r="L6430">
        <v>0</v>
      </c>
      <c r="M6430">
        <v>0</v>
      </c>
      <c r="N6430">
        <v>0</v>
      </c>
      <c r="O6430">
        <v>0</v>
      </c>
      <c r="P6430">
        <v>0</v>
      </c>
      <c r="Q6430">
        <v>0</v>
      </c>
      <c r="R6430">
        <v>0</v>
      </c>
      <c r="S6430">
        <v>0</v>
      </c>
      <c r="T6430">
        <v>0</v>
      </c>
      <c r="U6430">
        <v>0</v>
      </c>
      <c r="V6430">
        <v>0</v>
      </c>
      <c r="W6430">
        <v>0</v>
      </c>
      <c r="X6430">
        <v>0</v>
      </c>
      <c r="Y6430">
        <v>0</v>
      </c>
      <c r="Z6430">
        <v>0</v>
      </c>
      <c r="AA6430">
        <v>0</v>
      </c>
      <c r="AB6430">
        <v>0</v>
      </c>
      <c r="AC6430">
        <v>0</v>
      </c>
      <c r="AD6430">
        <v>0</v>
      </c>
    </row>
    <row r="6431" spans="2:30" ht="15" customHeight="1" x14ac:dyDescent="0.45">
      <c r="B6431" t="s">
        <v>419</v>
      </c>
      <c r="C6431" t="s">
        <v>193</v>
      </c>
      <c r="D6431" t="s">
        <v>453</v>
      </c>
      <c r="E6431" t="s">
        <v>454</v>
      </c>
      <c r="F6431" t="s">
        <v>8315</v>
      </c>
      <c r="G6431" t="s">
        <v>422</v>
      </c>
      <c r="H6431" t="s">
        <v>456</v>
      </c>
      <c r="I6431" t="s">
        <v>424</v>
      </c>
      <c r="J6431">
        <v>2</v>
      </c>
      <c r="K6431">
        <v>6.651E-2</v>
      </c>
      <c r="L6431">
        <v>3.7600000000000001E-2</v>
      </c>
      <c r="M6431">
        <v>2.3990000000000001E-2</v>
      </c>
      <c r="N6431">
        <v>4.3920000000000001E-2</v>
      </c>
      <c r="O6431">
        <v>4.24E-2</v>
      </c>
      <c r="P6431">
        <v>4.829E-2</v>
      </c>
      <c r="Q6431">
        <v>5.5350000000000003E-2</v>
      </c>
      <c r="R6431">
        <v>5.2269999999999997E-2</v>
      </c>
      <c r="S6431">
        <v>4.8419999999999998E-2</v>
      </c>
      <c r="T6431">
        <v>4.7890000000000002E-2</v>
      </c>
      <c r="U6431">
        <v>4.7359999999999999E-2</v>
      </c>
      <c r="V6431">
        <v>4.6820000000000001E-2</v>
      </c>
      <c r="W6431">
        <v>4.6289999999999998E-2</v>
      </c>
      <c r="X6431">
        <v>4.5760000000000002E-2</v>
      </c>
      <c r="Y6431">
        <v>4.5229999999999999E-2</v>
      </c>
      <c r="Z6431">
        <v>4.4699999999999997E-2</v>
      </c>
      <c r="AA6431">
        <v>4.4170000000000001E-2</v>
      </c>
      <c r="AB6431">
        <v>4.3639999999999998E-2</v>
      </c>
      <c r="AC6431">
        <v>4.3099999999999999E-2</v>
      </c>
      <c r="AD6431">
        <v>4.2569999999999997E-2</v>
      </c>
    </row>
    <row r="6432" spans="2:30" ht="15" customHeight="1" x14ac:dyDescent="0.45">
      <c r="B6432" t="s">
        <v>419</v>
      </c>
      <c r="C6432" t="s">
        <v>193</v>
      </c>
      <c r="D6432" t="s">
        <v>457</v>
      </c>
      <c r="E6432" t="s">
        <v>458</v>
      </c>
      <c r="F6432" t="s">
        <v>8316</v>
      </c>
      <c r="G6432" t="s">
        <v>422</v>
      </c>
      <c r="H6432" t="s">
        <v>456</v>
      </c>
      <c r="I6432" t="s">
        <v>424</v>
      </c>
      <c r="J6432">
        <v>2</v>
      </c>
      <c r="K6432">
        <v>0</v>
      </c>
      <c r="L6432">
        <v>0</v>
      </c>
      <c r="M6432">
        <v>0</v>
      </c>
      <c r="N6432">
        <v>0</v>
      </c>
      <c r="O6432">
        <v>-4.8999999999999998E-4</v>
      </c>
      <c r="P6432">
        <v>-7.2000000000000005E-4</v>
      </c>
      <c r="Q6432">
        <v>-5.5999999999999995E-4</v>
      </c>
      <c r="R6432">
        <v>-4.8999999999999998E-4</v>
      </c>
      <c r="S6432">
        <v>-3.6000000000000002E-4</v>
      </c>
      <c r="T6432">
        <v>-2.5999999999999998E-4</v>
      </c>
      <c r="U6432">
        <v>-2.5000000000000001E-4</v>
      </c>
      <c r="V6432">
        <v>-2.1000000000000001E-4</v>
      </c>
      <c r="W6432">
        <v>-1.8000000000000001E-4</v>
      </c>
      <c r="X6432">
        <v>-1.4999999999999999E-4</v>
      </c>
      <c r="Y6432">
        <v>-1.4999999999999999E-4</v>
      </c>
      <c r="Z6432">
        <v>-1.8000000000000001E-4</v>
      </c>
      <c r="AA6432">
        <v>-2.0000000000000001E-4</v>
      </c>
      <c r="AB6432">
        <v>-2.1000000000000001E-4</v>
      </c>
      <c r="AC6432">
        <v>-2.1000000000000001E-4</v>
      </c>
      <c r="AD6432">
        <v>-2.0000000000000001E-4</v>
      </c>
    </row>
    <row r="6433" spans="2:30" ht="15" customHeight="1" x14ac:dyDescent="0.45">
      <c r="B6433" t="s">
        <v>419</v>
      </c>
      <c r="C6433" t="s">
        <v>193</v>
      </c>
      <c r="D6433" t="s">
        <v>460</v>
      </c>
      <c r="E6433" t="s">
        <v>461</v>
      </c>
      <c r="F6433" t="s">
        <v>8317</v>
      </c>
      <c r="G6433" t="s">
        <v>422</v>
      </c>
      <c r="H6433" t="s">
        <v>456</v>
      </c>
      <c r="I6433" t="s">
        <v>424</v>
      </c>
      <c r="J6433">
        <v>2</v>
      </c>
      <c r="K6433">
        <v>0</v>
      </c>
      <c r="L6433">
        <v>0</v>
      </c>
      <c r="M6433">
        <v>0</v>
      </c>
      <c r="N6433">
        <v>0</v>
      </c>
      <c r="O6433">
        <v>0</v>
      </c>
      <c r="P6433">
        <v>0</v>
      </c>
      <c r="Q6433">
        <v>0</v>
      </c>
      <c r="R6433">
        <v>0</v>
      </c>
      <c r="S6433">
        <v>0</v>
      </c>
      <c r="T6433">
        <v>0</v>
      </c>
      <c r="U6433">
        <v>0</v>
      </c>
      <c r="V6433">
        <v>0</v>
      </c>
      <c r="W6433">
        <v>0</v>
      </c>
      <c r="X6433">
        <v>0</v>
      </c>
      <c r="Y6433">
        <v>0</v>
      </c>
      <c r="Z6433">
        <v>0</v>
      </c>
      <c r="AA6433">
        <v>0</v>
      </c>
      <c r="AB6433">
        <v>0</v>
      </c>
      <c r="AC6433">
        <v>0</v>
      </c>
      <c r="AD6433">
        <v>0</v>
      </c>
    </row>
    <row r="6434" spans="2:30" ht="15" customHeight="1" x14ac:dyDescent="0.45">
      <c r="B6434" t="s">
        <v>419</v>
      </c>
      <c r="C6434" t="s">
        <v>193</v>
      </c>
      <c r="D6434" t="s">
        <v>463</v>
      </c>
      <c r="E6434" t="s">
        <v>464</v>
      </c>
      <c r="F6434" t="s">
        <v>8318</v>
      </c>
      <c r="G6434" t="s">
        <v>422</v>
      </c>
      <c r="H6434" t="s">
        <v>456</v>
      </c>
      <c r="I6434" t="s">
        <v>424</v>
      </c>
      <c r="J6434">
        <v>2</v>
      </c>
      <c r="K6434">
        <v>0</v>
      </c>
      <c r="L6434">
        <v>0</v>
      </c>
      <c r="M6434">
        <v>0</v>
      </c>
      <c r="N6434">
        <v>0</v>
      </c>
      <c r="O6434">
        <v>0</v>
      </c>
      <c r="P6434">
        <v>0</v>
      </c>
      <c r="Q6434">
        <v>0</v>
      </c>
      <c r="R6434">
        <v>0</v>
      </c>
      <c r="S6434">
        <v>0</v>
      </c>
      <c r="T6434">
        <v>0</v>
      </c>
      <c r="U6434">
        <v>0</v>
      </c>
      <c r="V6434">
        <v>0</v>
      </c>
      <c r="W6434">
        <v>0</v>
      </c>
      <c r="X6434">
        <v>0</v>
      </c>
      <c r="Y6434">
        <v>0</v>
      </c>
      <c r="Z6434">
        <v>0</v>
      </c>
      <c r="AA6434">
        <v>0</v>
      </c>
      <c r="AB6434">
        <v>0</v>
      </c>
      <c r="AC6434">
        <v>0</v>
      </c>
      <c r="AD6434">
        <v>0</v>
      </c>
    </row>
    <row r="6435" spans="2:30" ht="15" customHeight="1" x14ac:dyDescent="0.45">
      <c r="B6435" t="s">
        <v>419</v>
      </c>
      <c r="C6435" t="s">
        <v>193</v>
      </c>
      <c r="D6435" t="s">
        <v>466</v>
      </c>
      <c r="E6435" t="s">
        <v>467</v>
      </c>
      <c r="F6435" t="s">
        <v>8319</v>
      </c>
      <c r="G6435" t="s">
        <v>422</v>
      </c>
      <c r="H6435" t="s">
        <v>456</v>
      </c>
      <c r="I6435" t="s">
        <v>424</v>
      </c>
      <c r="J6435">
        <v>2</v>
      </c>
      <c r="K6435">
        <v>0</v>
      </c>
      <c r="L6435">
        <v>0</v>
      </c>
      <c r="M6435">
        <v>0</v>
      </c>
      <c r="N6435">
        <v>0</v>
      </c>
      <c r="O6435">
        <v>0</v>
      </c>
      <c r="P6435">
        <v>0</v>
      </c>
      <c r="Q6435">
        <v>0</v>
      </c>
      <c r="R6435">
        <v>0</v>
      </c>
      <c r="S6435">
        <v>0</v>
      </c>
      <c r="T6435">
        <v>0</v>
      </c>
      <c r="U6435">
        <v>0</v>
      </c>
      <c r="V6435">
        <v>0</v>
      </c>
      <c r="W6435">
        <v>0</v>
      </c>
      <c r="X6435">
        <v>0</v>
      </c>
      <c r="Y6435">
        <v>0</v>
      </c>
      <c r="Z6435">
        <v>0</v>
      </c>
      <c r="AA6435">
        <v>0</v>
      </c>
      <c r="AB6435">
        <v>0</v>
      </c>
      <c r="AC6435">
        <v>0</v>
      </c>
      <c r="AD6435">
        <v>0</v>
      </c>
    </row>
    <row r="6436" spans="2:30" ht="15" customHeight="1" x14ac:dyDescent="0.45">
      <c r="B6436" t="s">
        <v>419</v>
      </c>
      <c r="C6436" t="s">
        <v>193</v>
      </c>
      <c r="D6436" t="s">
        <v>469</v>
      </c>
      <c r="E6436" t="s">
        <v>470</v>
      </c>
      <c r="F6436" t="s">
        <v>8320</v>
      </c>
      <c r="G6436" t="s">
        <v>422</v>
      </c>
      <c r="H6436" t="s">
        <v>456</v>
      </c>
      <c r="I6436" t="s">
        <v>424</v>
      </c>
      <c r="J6436">
        <v>2</v>
      </c>
      <c r="K6436">
        <v>0</v>
      </c>
      <c r="L6436">
        <v>0</v>
      </c>
      <c r="M6436">
        <v>0</v>
      </c>
      <c r="N6436">
        <v>0</v>
      </c>
      <c r="O6436">
        <v>0</v>
      </c>
      <c r="P6436">
        <v>0</v>
      </c>
      <c r="Q6436">
        <v>0</v>
      </c>
      <c r="R6436">
        <v>0</v>
      </c>
      <c r="S6436">
        <v>0</v>
      </c>
      <c r="T6436">
        <v>0</v>
      </c>
      <c r="U6436">
        <v>0</v>
      </c>
      <c r="V6436">
        <v>0</v>
      </c>
      <c r="W6436">
        <v>0</v>
      </c>
      <c r="X6436">
        <v>0</v>
      </c>
      <c r="Y6436">
        <v>0</v>
      </c>
      <c r="Z6436">
        <v>0</v>
      </c>
      <c r="AA6436">
        <v>0</v>
      </c>
      <c r="AB6436">
        <v>0</v>
      </c>
      <c r="AC6436">
        <v>0</v>
      </c>
      <c r="AD6436">
        <v>0</v>
      </c>
    </row>
    <row r="6437" spans="2:30" ht="15" customHeight="1" x14ac:dyDescent="0.45">
      <c r="B6437" t="s">
        <v>419</v>
      </c>
      <c r="C6437" t="s">
        <v>193</v>
      </c>
      <c r="D6437" t="s">
        <v>472</v>
      </c>
      <c r="E6437" t="s">
        <v>473</v>
      </c>
      <c r="F6437" t="s">
        <v>8321</v>
      </c>
      <c r="G6437" t="s">
        <v>422</v>
      </c>
      <c r="H6437" t="s">
        <v>456</v>
      </c>
      <c r="I6437" t="s">
        <v>424</v>
      </c>
      <c r="J6437">
        <v>2</v>
      </c>
      <c r="K6437">
        <v>6.651E-2</v>
      </c>
      <c r="L6437">
        <v>3.7600000000000001E-2</v>
      </c>
      <c r="M6437">
        <v>2.3990000000000001E-2</v>
      </c>
      <c r="N6437">
        <v>4.3920000000000001E-2</v>
      </c>
      <c r="O6437">
        <v>4.1910000000000003E-2</v>
      </c>
      <c r="P6437">
        <v>4.7570000000000001E-2</v>
      </c>
      <c r="Q6437">
        <v>5.4789999999999998E-2</v>
      </c>
      <c r="R6437">
        <v>5.178E-2</v>
      </c>
      <c r="S6437">
        <v>4.8059999999999999E-2</v>
      </c>
      <c r="T6437">
        <v>4.7629999999999999E-2</v>
      </c>
      <c r="U6437">
        <v>4.7109999999999999E-2</v>
      </c>
      <c r="V6437">
        <v>4.6609999999999999E-2</v>
      </c>
      <c r="W6437">
        <v>4.6109999999999998E-2</v>
      </c>
      <c r="X6437">
        <v>4.5609999999999998E-2</v>
      </c>
      <c r="Y6437">
        <v>4.5080000000000002E-2</v>
      </c>
      <c r="Z6437">
        <v>4.4519999999999997E-2</v>
      </c>
      <c r="AA6437">
        <v>4.3970000000000002E-2</v>
      </c>
      <c r="AB6437">
        <v>4.3430000000000003E-2</v>
      </c>
      <c r="AC6437">
        <v>4.2889999999999998E-2</v>
      </c>
      <c r="AD6437">
        <v>4.2369999999999998E-2</v>
      </c>
    </row>
    <row r="6438" spans="2:30" ht="15" customHeight="1" x14ac:dyDescent="0.45">
      <c r="B6438" t="s">
        <v>419</v>
      </c>
      <c r="C6438" t="s">
        <v>193</v>
      </c>
      <c r="D6438" t="s">
        <v>475</v>
      </c>
      <c r="E6438" t="s">
        <v>476</v>
      </c>
      <c r="F6438" t="s">
        <v>8322</v>
      </c>
      <c r="G6438" t="s">
        <v>422</v>
      </c>
      <c r="H6438" t="s">
        <v>478</v>
      </c>
      <c r="I6438" t="s">
        <v>479</v>
      </c>
      <c r="J6438">
        <v>1</v>
      </c>
      <c r="K6438">
        <v>-31.97</v>
      </c>
      <c r="L6438">
        <v>-26.57</v>
      </c>
      <c r="M6438">
        <v>-38.700000000000003</v>
      </c>
      <c r="N6438">
        <v>-37.520000000000003</v>
      </c>
      <c r="O6438">
        <v>-39.340000000000003</v>
      </c>
      <c r="P6438">
        <v>-38.21</v>
      </c>
      <c r="Q6438">
        <v>-38.520000000000003</v>
      </c>
      <c r="R6438">
        <v>-39.229999999999997</v>
      </c>
      <c r="S6438">
        <v>-39.94</v>
      </c>
      <c r="T6438">
        <v>-40.520000000000003</v>
      </c>
      <c r="U6438">
        <v>-41.25</v>
      </c>
      <c r="V6438">
        <v>-41.92</v>
      </c>
      <c r="W6438">
        <v>-42.48</v>
      </c>
      <c r="X6438">
        <v>-42.9</v>
      </c>
      <c r="Y6438">
        <v>-43.07</v>
      </c>
      <c r="Z6438">
        <v>-43.04</v>
      </c>
      <c r="AA6438">
        <v>-42.79</v>
      </c>
      <c r="AB6438">
        <v>-42.3</v>
      </c>
      <c r="AC6438">
        <v>-41.94</v>
      </c>
      <c r="AD6438">
        <v>-43.65</v>
      </c>
    </row>
    <row r="6439" spans="2:30" ht="15" customHeight="1" x14ac:dyDescent="0.45">
      <c r="B6439" t="s">
        <v>419</v>
      </c>
      <c r="C6439" t="s">
        <v>193</v>
      </c>
      <c r="D6439" t="s">
        <v>480</v>
      </c>
      <c r="E6439" t="s">
        <v>481</v>
      </c>
      <c r="F6439" t="s">
        <v>8323</v>
      </c>
      <c r="G6439" t="s">
        <v>422</v>
      </c>
      <c r="H6439" t="s">
        <v>478</v>
      </c>
      <c r="I6439" t="s">
        <v>479</v>
      </c>
      <c r="J6439">
        <v>2</v>
      </c>
      <c r="K6439">
        <v>-31.97</v>
      </c>
      <c r="L6439">
        <v>-26.57</v>
      </c>
      <c r="M6439">
        <v>-38.700000000000003</v>
      </c>
      <c r="N6439">
        <v>-37.520000000000003</v>
      </c>
      <c r="O6439">
        <v>-38.5</v>
      </c>
      <c r="P6439">
        <v>-37.340000000000003</v>
      </c>
      <c r="Q6439">
        <v>-37.840000000000003</v>
      </c>
      <c r="R6439">
        <v>-38.6</v>
      </c>
      <c r="S6439">
        <v>-39.39</v>
      </c>
      <c r="T6439">
        <v>-39.97</v>
      </c>
      <c r="U6439">
        <v>-40.700000000000003</v>
      </c>
      <c r="V6439">
        <v>-41.34</v>
      </c>
      <c r="W6439">
        <v>-41.88</v>
      </c>
      <c r="X6439">
        <v>-42.28</v>
      </c>
      <c r="Y6439">
        <v>-42.43</v>
      </c>
      <c r="Z6439">
        <v>-42.39</v>
      </c>
      <c r="AA6439">
        <v>-42.11</v>
      </c>
      <c r="AB6439">
        <v>-41.59</v>
      </c>
      <c r="AC6439">
        <v>-41.22</v>
      </c>
      <c r="AD6439">
        <v>-42.9</v>
      </c>
    </row>
    <row r="6440" spans="2:30" ht="15" customHeight="1" x14ac:dyDescent="0.45">
      <c r="B6440" t="s">
        <v>419</v>
      </c>
      <c r="C6440" t="s">
        <v>193</v>
      </c>
      <c r="D6440" t="s">
        <v>483</v>
      </c>
      <c r="E6440" t="s">
        <v>484</v>
      </c>
      <c r="F6440" t="s">
        <v>8324</v>
      </c>
      <c r="G6440" t="s">
        <v>422</v>
      </c>
      <c r="H6440" t="s">
        <v>478</v>
      </c>
      <c r="I6440" t="s">
        <v>424</v>
      </c>
      <c r="J6440">
        <v>1</v>
      </c>
      <c r="K6440">
        <v>-5.8450000000000002E-2</v>
      </c>
      <c r="L6440">
        <v>-4.6809999999999997E-2</v>
      </c>
      <c r="M6440">
        <v>-6.6600000000000006E-2</v>
      </c>
      <c r="N6440">
        <v>-6.1839999999999999E-2</v>
      </c>
      <c r="O6440">
        <v>-6.2210000000000001E-2</v>
      </c>
      <c r="P6440">
        <v>-5.7639999999999997E-2</v>
      </c>
      <c r="Q6440">
        <v>-5.5050000000000002E-2</v>
      </c>
      <c r="R6440">
        <v>-5.3289999999999997E-2</v>
      </c>
      <c r="S6440">
        <v>-5.1740000000000001E-2</v>
      </c>
      <c r="T6440">
        <v>-5.0090000000000003E-2</v>
      </c>
      <c r="U6440">
        <v>-4.87E-2</v>
      </c>
      <c r="V6440">
        <v>-4.727E-2</v>
      </c>
      <c r="W6440">
        <v>-4.5780000000000001E-2</v>
      </c>
      <c r="X6440">
        <v>-4.4209999999999999E-2</v>
      </c>
      <c r="Y6440">
        <v>-4.2470000000000001E-2</v>
      </c>
      <c r="Z6440">
        <v>-4.0629999999999999E-2</v>
      </c>
      <c r="AA6440">
        <v>-3.8679999999999999E-2</v>
      </c>
      <c r="AB6440">
        <v>-3.6630000000000003E-2</v>
      </c>
      <c r="AC6440">
        <v>-3.483E-2</v>
      </c>
      <c r="AD6440">
        <v>-3.4759999999999999E-2</v>
      </c>
    </row>
    <row r="6441" spans="2:30" ht="15" customHeight="1" x14ac:dyDescent="0.45">
      <c r="B6441" t="s">
        <v>419</v>
      </c>
      <c r="C6441" t="s">
        <v>193</v>
      </c>
      <c r="D6441" t="s">
        <v>486</v>
      </c>
      <c r="E6441" t="s">
        <v>487</v>
      </c>
      <c r="F6441" t="s">
        <v>8325</v>
      </c>
      <c r="G6441" t="s">
        <v>422</v>
      </c>
      <c r="H6441" t="s">
        <v>478</v>
      </c>
      <c r="I6441" t="s">
        <v>424</v>
      </c>
      <c r="J6441">
        <v>2</v>
      </c>
      <c r="K6441">
        <v>-5.8450000000000002E-2</v>
      </c>
      <c r="L6441">
        <v>-4.6809999999999997E-2</v>
      </c>
      <c r="M6441">
        <v>-6.6600000000000006E-2</v>
      </c>
      <c r="N6441">
        <v>-6.1839999999999999E-2</v>
      </c>
      <c r="O6441">
        <v>-6.0879999999999997E-2</v>
      </c>
      <c r="P6441">
        <v>-5.6329999999999998E-2</v>
      </c>
      <c r="Q6441">
        <v>-5.4089999999999999E-2</v>
      </c>
      <c r="R6441">
        <v>-5.2440000000000001E-2</v>
      </c>
      <c r="S6441">
        <v>-5.1029999999999999E-2</v>
      </c>
      <c r="T6441">
        <v>-4.9419999999999999E-2</v>
      </c>
      <c r="U6441">
        <v>-4.8039999999999999E-2</v>
      </c>
      <c r="V6441">
        <v>-4.6620000000000002E-2</v>
      </c>
      <c r="W6441">
        <v>-4.514E-2</v>
      </c>
      <c r="X6441">
        <v>-4.3569999999999998E-2</v>
      </c>
      <c r="Y6441">
        <v>-4.1840000000000002E-2</v>
      </c>
      <c r="Z6441">
        <v>-0.04</v>
      </c>
      <c r="AA6441">
        <v>-3.807E-2</v>
      </c>
      <c r="AB6441">
        <v>-3.6020000000000003E-2</v>
      </c>
      <c r="AC6441">
        <v>-3.422E-2</v>
      </c>
      <c r="AD6441">
        <v>-3.4169999999999999E-2</v>
      </c>
    </row>
    <row r="6442" spans="2:30" ht="15" customHeight="1" x14ac:dyDescent="0.45">
      <c r="B6442" t="s">
        <v>419</v>
      </c>
      <c r="C6442" t="s">
        <v>193</v>
      </c>
      <c r="D6442" t="s">
        <v>489</v>
      </c>
      <c r="E6442" t="s">
        <v>490</v>
      </c>
      <c r="F6442" t="s">
        <v>8326</v>
      </c>
      <c r="J6442">
        <v>2</v>
      </c>
      <c r="K6442">
        <v>0</v>
      </c>
      <c r="L6442">
        <v>2.04691543811975E-7</v>
      </c>
      <c r="M6442">
        <v>1.9989170138567901E-7</v>
      </c>
      <c r="N6442">
        <v>1.8516241603871999E-7</v>
      </c>
      <c r="O6442">
        <v>9.06740742259438E-4</v>
      </c>
      <c r="P6442">
        <v>5.8010344151925703E-4</v>
      </c>
      <c r="Q6442">
        <v>2.9056527443803399E-4</v>
      </c>
      <c r="R6442">
        <v>2.0599841555649101E-4</v>
      </c>
      <c r="S6442">
        <v>1.61519820905863E-4</v>
      </c>
      <c r="T6442">
        <v>1.74755794156954E-4</v>
      </c>
      <c r="U6442">
        <v>1.77961797433214E-4</v>
      </c>
      <c r="V6442">
        <v>1.83072186579807E-4</v>
      </c>
      <c r="W6442">
        <v>1.8304654251650299E-4</v>
      </c>
      <c r="X6442">
        <v>1.8262133359386201E-4</v>
      </c>
      <c r="Y6442">
        <v>1.81053144866307E-4</v>
      </c>
      <c r="Z6442">
        <v>1.8005186051019801E-4</v>
      </c>
      <c r="AA6442">
        <v>1.7937739339302799E-4</v>
      </c>
      <c r="AB6442">
        <v>1.79071478299139E-4</v>
      </c>
      <c r="AC6442">
        <v>1.7863464974273601E-4</v>
      </c>
      <c r="AD6442">
        <v>1.7895950976779001E-4</v>
      </c>
    </row>
    <row r="6443" spans="2:30" ht="15" customHeight="1" x14ac:dyDescent="0.45">
      <c r="B6443" t="s">
        <v>419</v>
      </c>
      <c r="C6443" t="s">
        <v>193</v>
      </c>
      <c r="D6443" t="s">
        <v>492</v>
      </c>
      <c r="E6443" t="s">
        <v>493</v>
      </c>
      <c r="F6443" t="s">
        <v>8327</v>
      </c>
      <c r="J6443">
        <v>2</v>
      </c>
      <c r="K6443">
        <v>0</v>
      </c>
      <c r="L6443">
        <v>0</v>
      </c>
      <c r="M6443">
        <v>0</v>
      </c>
      <c r="N6443">
        <v>0</v>
      </c>
      <c r="O6443">
        <v>7.5348262936967298E-3</v>
      </c>
      <c r="P6443">
        <v>7.39439484497381E-3</v>
      </c>
      <c r="Q6443">
        <v>7.3368651448181398E-3</v>
      </c>
      <c r="R6443">
        <v>7.27464806675307E-3</v>
      </c>
      <c r="S6443">
        <v>7.2428536014092597E-3</v>
      </c>
      <c r="T6443">
        <v>7.2238446770860002E-3</v>
      </c>
      <c r="U6443">
        <v>7.2163804687000004E-3</v>
      </c>
      <c r="V6443">
        <v>7.2205572965889798E-3</v>
      </c>
      <c r="W6443">
        <v>7.2345950574490897E-3</v>
      </c>
      <c r="X6443">
        <v>7.2584509513191897E-3</v>
      </c>
      <c r="Y6443">
        <v>7.2902495328973803E-3</v>
      </c>
      <c r="Z6443">
        <v>7.3321173544261802E-3</v>
      </c>
      <c r="AA6443">
        <v>7.3842356417428501E-3</v>
      </c>
      <c r="AB6443">
        <v>7.4476647159637697E-3</v>
      </c>
      <c r="AC6443">
        <v>7.5238452415554904E-3</v>
      </c>
      <c r="AD6443">
        <v>7.59307191153659E-3</v>
      </c>
    </row>
    <row r="6444" spans="2:30" ht="15" customHeight="1" x14ac:dyDescent="0.45">
      <c r="B6444" t="s">
        <v>419</v>
      </c>
      <c r="C6444" t="s">
        <v>193</v>
      </c>
      <c r="D6444" t="s">
        <v>495</v>
      </c>
      <c r="E6444" t="s">
        <v>496</v>
      </c>
      <c r="F6444" t="s">
        <v>8328</v>
      </c>
      <c r="J6444">
        <v>2</v>
      </c>
      <c r="K6444">
        <v>0</v>
      </c>
      <c r="L6444">
        <v>0</v>
      </c>
      <c r="M6444">
        <v>0</v>
      </c>
      <c r="N6444">
        <v>0</v>
      </c>
      <c r="O6444">
        <v>2.9275513640040799E-3</v>
      </c>
      <c r="P6444">
        <v>2.7097549300223599E-3</v>
      </c>
      <c r="Q6444">
        <v>2.6313083528691199E-3</v>
      </c>
      <c r="R6444">
        <v>2.5494824053367798E-3</v>
      </c>
      <c r="S6444">
        <v>2.4808463900055301E-3</v>
      </c>
      <c r="T6444">
        <v>2.4078827347118002E-3</v>
      </c>
      <c r="U6444">
        <v>2.3420019694789201E-3</v>
      </c>
      <c r="V6444">
        <v>2.28515052772862E-3</v>
      </c>
      <c r="W6444">
        <v>2.2382626020717501E-3</v>
      </c>
      <c r="X6444">
        <v>2.2018503230427301E-3</v>
      </c>
      <c r="Y6444">
        <v>2.1753266159275099E-3</v>
      </c>
      <c r="Z6444">
        <v>2.1596314247050601E-3</v>
      </c>
      <c r="AA6444">
        <v>2.1553296983653101E-3</v>
      </c>
      <c r="AB6444">
        <v>2.1635399952672002E-3</v>
      </c>
      <c r="AC6444">
        <v>2.1856282582753202E-3</v>
      </c>
      <c r="AD6444">
        <v>2.2038969372744901E-3</v>
      </c>
    </row>
    <row r="6445" spans="2:30" ht="15" customHeight="1" x14ac:dyDescent="0.45">
      <c r="B6445" t="s">
        <v>419</v>
      </c>
      <c r="C6445" t="s">
        <v>193</v>
      </c>
      <c r="D6445" t="s">
        <v>498</v>
      </c>
      <c r="E6445" t="s">
        <v>499</v>
      </c>
      <c r="F6445" t="s">
        <v>8329</v>
      </c>
      <c r="J6445">
        <v>2</v>
      </c>
      <c r="K6445">
        <v>0</v>
      </c>
      <c r="L6445">
        <v>0</v>
      </c>
      <c r="M6445">
        <v>0</v>
      </c>
      <c r="N6445">
        <v>0</v>
      </c>
      <c r="O6445">
        <v>1.6256956402073901E-3</v>
      </c>
      <c r="P6445">
        <v>1.6986995852020599E-3</v>
      </c>
      <c r="Q6445">
        <v>1.75930401249293E-3</v>
      </c>
      <c r="R6445">
        <v>1.8251983238839801E-3</v>
      </c>
      <c r="S6445">
        <v>1.91376318726232E-3</v>
      </c>
      <c r="T6445">
        <v>2.0211471528982301E-3</v>
      </c>
      <c r="U6445">
        <v>2.1316955794118001E-3</v>
      </c>
      <c r="V6445">
        <v>2.24337093736654E-3</v>
      </c>
      <c r="W6445">
        <v>2.3534607848228299E-3</v>
      </c>
      <c r="X6445">
        <v>2.4614467366619202E-3</v>
      </c>
      <c r="Y6445">
        <v>2.5661026323584601E-3</v>
      </c>
      <c r="Z6445">
        <v>2.6686892606937302E-3</v>
      </c>
      <c r="AA6445">
        <v>2.7688941276925502E-3</v>
      </c>
      <c r="AB6445">
        <v>2.8666789539581699E-3</v>
      </c>
      <c r="AC6445">
        <v>2.9621356840199998E-3</v>
      </c>
      <c r="AD6445">
        <v>3.0532693535698101E-3</v>
      </c>
    </row>
    <row r="6446" spans="2:30" ht="15" customHeight="1" x14ac:dyDescent="0.45">
      <c r="B6446" t="s">
        <v>419</v>
      </c>
      <c r="C6446" t="s">
        <v>193</v>
      </c>
      <c r="D6446" t="s">
        <v>501</v>
      </c>
      <c r="E6446" t="s">
        <v>502</v>
      </c>
      <c r="F6446" t="s">
        <v>8330</v>
      </c>
      <c r="J6446">
        <v>2</v>
      </c>
      <c r="K6446">
        <v>0</v>
      </c>
      <c r="L6446">
        <v>0</v>
      </c>
      <c r="M6446">
        <v>0</v>
      </c>
      <c r="N6446">
        <v>0</v>
      </c>
      <c r="O6446">
        <v>7.1022201831518297E-4</v>
      </c>
      <c r="P6446">
        <v>6.8908320837476802E-4</v>
      </c>
      <c r="Q6446">
        <v>6.6590978029037399E-4</v>
      </c>
      <c r="R6446">
        <v>6.4447485746736601E-4</v>
      </c>
      <c r="S6446">
        <v>6.2491838982163897E-4</v>
      </c>
      <c r="T6446">
        <v>6.0610275438883001E-4</v>
      </c>
      <c r="U6446">
        <v>5.8803120982920504E-4</v>
      </c>
      <c r="V6446">
        <v>5.7065459288572703E-4</v>
      </c>
      <c r="W6446">
        <v>5.5394991088853201E-4</v>
      </c>
      <c r="X6446">
        <v>5.3789035110995195E-4</v>
      </c>
      <c r="Y6446">
        <v>5.22446740071211E-4</v>
      </c>
      <c r="Z6446">
        <v>5.0758947989275999E-4</v>
      </c>
      <c r="AA6446">
        <v>4.93290499806494E-4</v>
      </c>
      <c r="AB6446">
        <v>4.7952923148947502E-4</v>
      </c>
      <c r="AC6446">
        <v>4.6628616767792E-4</v>
      </c>
      <c r="AD6446">
        <v>4.5354303395365802E-4</v>
      </c>
    </row>
    <row r="6447" spans="2:30" ht="15" customHeight="1" x14ac:dyDescent="0.45">
      <c r="B6447" t="s">
        <v>419</v>
      </c>
      <c r="C6447" t="s">
        <v>193</v>
      </c>
      <c r="D6447" t="s">
        <v>504</v>
      </c>
      <c r="E6447" t="s">
        <v>505</v>
      </c>
      <c r="F6447" t="s">
        <v>8331</v>
      </c>
      <c r="J6447">
        <v>2</v>
      </c>
      <c r="K6447">
        <v>0</v>
      </c>
      <c r="L6447">
        <v>0</v>
      </c>
      <c r="M6447">
        <v>0</v>
      </c>
      <c r="N6447">
        <v>0</v>
      </c>
      <c r="O6447">
        <v>2.2713572711700698E-3</v>
      </c>
      <c r="P6447">
        <v>2.2968571213746302E-3</v>
      </c>
      <c r="Q6447">
        <v>2.2803429991657201E-3</v>
      </c>
      <c r="R6447">
        <v>2.2554924800649401E-3</v>
      </c>
      <c r="S6447">
        <v>2.2233256343197798E-3</v>
      </c>
      <c r="T6447">
        <v>2.18871203508714E-3</v>
      </c>
      <c r="U6447">
        <v>2.15465170998007E-3</v>
      </c>
      <c r="V6447">
        <v>2.1213812386080902E-3</v>
      </c>
      <c r="W6447">
        <v>2.08892175966597E-3</v>
      </c>
      <c r="X6447">
        <v>2.05726354050458E-3</v>
      </c>
      <c r="Y6447">
        <v>2.0263735445402099E-3</v>
      </c>
      <c r="Z6447">
        <v>1.9962071891346201E-3</v>
      </c>
      <c r="AA6447">
        <v>1.9667213158784998E-3</v>
      </c>
      <c r="AB6447">
        <v>1.9379165352489301E-3</v>
      </c>
      <c r="AC6447">
        <v>1.90979513158226E-3</v>
      </c>
      <c r="AD6447">
        <v>1.88236258673863E-3</v>
      </c>
    </row>
    <row r="6448" spans="2:30" ht="15" customHeight="1" x14ac:dyDescent="0.45">
      <c r="B6448" t="s">
        <v>419</v>
      </c>
      <c r="C6448" t="s">
        <v>193</v>
      </c>
      <c r="D6448" t="s">
        <v>507</v>
      </c>
      <c r="E6448" t="s">
        <v>508</v>
      </c>
      <c r="F6448" t="s">
        <v>8332</v>
      </c>
      <c r="G6448" t="s">
        <v>422</v>
      </c>
      <c r="H6448" t="s">
        <v>510</v>
      </c>
      <c r="I6448" t="s">
        <v>511</v>
      </c>
      <c r="J6448">
        <v>1</v>
      </c>
      <c r="K6448">
        <v>6.3</v>
      </c>
      <c r="L6448">
        <v>6.34</v>
      </c>
      <c r="M6448">
        <v>6.37</v>
      </c>
      <c r="N6448">
        <v>6.41</v>
      </c>
      <c r="O6448">
        <v>6.45</v>
      </c>
      <c r="P6448">
        <v>6.5</v>
      </c>
      <c r="Q6448">
        <v>6.55</v>
      </c>
      <c r="R6448">
        <v>6.6</v>
      </c>
      <c r="S6448">
        <v>6.65</v>
      </c>
      <c r="T6448">
        <v>6.7</v>
      </c>
      <c r="U6448">
        <v>6.74</v>
      </c>
      <c r="V6448">
        <v>6.79</v>
      </c>
      <c r="W6448">
        <v>6.83</v>
      </c>
      <c r="X6448">
        <v>6.88</v>
      </c>
      <c r="Y6448">
        <v>6.92</v>
      </c>
      <c r="Z6448">
        <v>6.97</v>
      </c>
      <c r="AA6448">
        <v>7.01</v>
      </c>
      <c r="AB6448">
        <v>7.05</v>
      </c>
      <c r="AC6448">
        <v>7.09</v>
      </c>
      <c r="AD6448">
        <v>7.14</v>
      </c>
    </row>
    <row r="6449" spans="2:30" ht="15" customHeight="1" x14ac:dyDescent="0.45">
      <c r="B6449" t="s">
        <v>419</v>
      </c>
      <c r="C6449" t="s">
        <v>193</v>
      </c>
      <c r="D6449" t="s">
        <v>512</v>
      </c>
      <c r="E6449" t="s">
        <v>513</v>
      </c>
      <c r="F6449" t="s">
        <v>8333</v>
      </c>
      <c r="G6449" t="s">
        <v>422</v>
      </c>
      <c r="H6449" t="s">
        <v>456</v>
      </c>
      <c r="I6449" t="s">
        <v>479</v>
      </c>
      <c r="J6449">
        <v>1</v>
      </c>
      <c r="K6449">
        <v>546.97091999999998</v>
      </c>
      <c r="L6449">
        <v>567.53857000000005</v>
      </c>
      <c r="M6449">
        <v>581.15269000000001</v>
      </c>
      <c r="N6449">
        <v>606.67916000000002</v>
      </c>
      <c r="O6449">
        <v>632.40057999999999</v>
      </c>
      <c r="P6449">
        <v>662.94057999999995</v>
      </c>
      <c r="Q6449">
        <v>699.63643999999999</v>
      </c>
      <c r="R6449">
        <v>736.20367999999996</v>
      </c>
      <c r="S6449">
        <v>771.84974999999997</v>
      </c>
      <c r="T6449">
        <v>808.8116</v>
      </c>
      <c r="U6449">
        <v>847.11364000000003</v>
      </c>
      <c r="V6449">
        <v>886.77935000000002</v>
      </c>
      <c r="W6449">
        <v>927.83114</v>
      </c>
      <c r="X6449">
        <v>970.29029000000003</v>
      </c>
      <c r="Y6449">
        <v>1014.17682</v>
      </c>
      <c r="Z6449">
        <v>1059.5094099999999</v>
      </c>
      <c r="AA6449">
        <v>1106.30528</v>
      </c>
      <c r="AB6449">
        <v>1154.5800999999999</v>
      </c>
      <c r="AC6449">
        <v>1204.3479</v>
      </c>
      <c r="AD6449">
        <v>1255.6209100000001</v>
      </c>
    </row>
    <row r="6450" spans="2:30" ht="15" customHeight="1" x14ac:dyDescent="0.45">
      <c r="B6450" t="s">
        <v>419</v>
      </c>
      <c r="C6450" t="s">
        <v>193</v>
      </c>
      <c r="D6450" t="s">
        <v>515</v>
      </c>
      <c r="E6450" t="s">
        <v>516</v>
      </c>
      <c r="F6450" t="s">
        <v>8334</v>
      </c>
      <c r="G6450" t="s">
        <v>422</v>
      </c>
      <c r="H6450" t="s">
        <v>456</v>
      </c>
      <c r="I6450" t="s">
        <v>479</v>
      </c>
      <c r="J6450">
        <v>2</v>
      </c>
      <c r="K6450">
        <v>546.97091999999998</v>
      </c>
      <c r="L6450">
        <v>567.53857000000005</v>
      </c>
      <c r="M6450">
        <v>581.15269000000001</v>
      </c>
      <c r="N6450">
        <v>606.67916000000002</v>
      </c>
      <c r="O6450">
        <v>632.40057999999999</v>
      </c>
      <c r="P6450">
        <v>662.62962000000005</v>
      </c>
      <c r="Q6450">
        <v>699.15827999999999</v>
      </c>
      <c r="R6450">
        <v>735.81403999999998</v>
      </c>
      <c r="S6450">
        <v>771.49215000000004</v>
      </c>
      <c r="T6450">
        <v>808.53341999999998</v>
      </c>
      <c r="U6450">
        <v>846.89959999999996</v>
      </c>
      <c r="V6450">
        <v>886.56831</v>
      </c>
      <c r="W6450">
        <v>927.64188000000001</v>
      </c>
      <c r="X6450">
        <v>970.12714000000005</v>
      </c>
      <c r="Y6450">
        <v>1014.02844</v>
      </c>
      <c r="Z6450">
        <v>1059.3532499999999</v>
      </c>
      <c r="AA6450">
        <v>1106.11517</v>
      </c>
      <c r="AB6450">
        <v>1154.3604</v>
      </c>
      <c r="AC6450">
        <v>1204.1063099999999</v>
      </c>
      <c r="AD6450">
        <v>1255.3698400000001</v>
      </c>
    </row>
    <row r="6451" spans="2:30" ht="15" customHeight="1" x14ac:dyDescent="0.45">
      <c r="B6451" t="s">
        <v>419</v>
      </c>
      <c r="C6451" t="s">
        <v>193</v>
      </c>
      <c r="D6451" t="s">
        <v>518</v>
      </c>
      <c r="E6451" t="s">
        <v>519</v>
      </c>
      <c r="F6451" t="s">
        <v>8335</v>
      </c>
      <c r="G6451" t="s">
        <v>422</v>
      </c>
      <c r="H6451" t="s">
        <v>521</v>
      </c>
      <c r="I6451" t="s">
        <v>522</v>
      </c>
      <c r="J6451">
        <v>1</v>
      </c>
      <c r="K6451">
        <v>103.6</v>
      </c>
      <c r="L6451">
        <v>105.2</v>
      </c>
      <c r="M6451">
        <v>106.6</v>
      </c>
      <c r="N6451">
        <v>107.9</v>
      </c>
      <c r="O6451">
        <v>110.05800000000001</v>
      </c>
      <c r="P6451">
        <v>112.25915999999999</v>
      </c>
      <c r="Q6451">
        <v>114.50434300000001</v>
      </c>
      <c r="R6451">
        <v>116.79443000000001</v>
      </c>
      <c r="S6451">
        <v>120.29826300000001</v>
      </c>
      <c r="T6451">
        <v>125.110193</v>
      </c>
      <c r="U6451">
        <v>130.11460017920001</v>
      </c>
      <c r="V6451">
        <v>135.319183623936</v>
      </c>
      <c r="W6451">
        <v>140.731950383964</v>
      </c>
      <c r="X6451">
        <v>146.361227790996</v>
      </c>
      <c r="Y6451">
        <v>152.215676269977</v>
      </c>
      <c r="Z6451">
        <v>158.30430266280999</v>
      </c>
      <c r="AA6451">
        <v>164.636474085038</v>
      </c>
      <c r="AB6451">
        <v>171.221932336783</v>
      </c>
      <c r="AC6451">
        <v>178.07080889013201</v>
      </c>
      <c r="AD6451">
        <v>185.19364047601101</v>
      </c>
    </row>
    <row r="6452" spans="2:30" ht="15" customHeight="1" x14ac:dyDescent="0.45">
      <c r="B6452" t="s">
        <v>419</v>
      </c>
      <c r="C6452" t="s">
        <v>193</v>
      </c>
      <c r="D6452" t="s">
        <v>523</v>
      </c>
      <c r="E6452" t="s">
        <v>524</v>
      </c>
      <c r="F6452" t="s">
        <v>8336</v>
      </c>
      <c r="G6452" t="s">
        <v>422</v>
      </c>
      <c r="H6452" t="s">
        <v>526</v>
      </c>
      <c r="I6452" t="s">
        <v>527</v>
      </c>
      <c r="J6452">
        <v>1</v>
      </c>
      <c r="K6452">
        <v>400.91199999999998</v>
      </c>
      <c r="L6452">
        <v>412.10500000000002</v>
      </c>
      <c r="M6452">
        <v>450.92399999999998</v>
      </c>
      <c r="N6452">
        <v>467.51499999999999</v>
      </c>
      <c r="O6452">
        <v>473.64800000000002</v>
      </c>
      <c r="P6452">
        <v>484.76299999999998</v>
      </c>
      <c r="Q6452">
        <v>501.10399999999998</v>
      </c>
      <c r="R6452">
        <v>518.13900000000001</v>
      </c>
      <c r="S6452">
        <v>535.62300000000005</v>
      </c>
      <c r="T6452">
        <v>555.04300000000001</v>
      </c>
      <c r="U6452">
        <v>576.99900000000002</v>
      </c>
      <c r="V6452">
        <v>601.28700000000003</v>
      </c>
      <c r="W6452">
        <v>626.83100000000002</v>
      </c>
      <c r="X6452">
        <v>653.74699999999996</v>
      </c>
      <c r="Y6452">
        <v>682.01</v>
      </c>
      <c r="Z6452">
        <v>711.827</v>
      </c>
      <c r="AA6452">
        <v>743.30399999999997</v>
      </c>
      <c r="AB6452">
        <v>776.60500000000002</v>
      </c>
      <c r="AC6452">
        <v>811.92499999999995</v>
      </c>
      <c r="AD6452">
        <v>848.15700000000004</v>
      </c>
    </row>
    <row r="6453" spans="2:30" ht="15" customHeight="1" x14ac:dyDescent="0.45">
      <c r="B6453" t="s">
        <v>419</v>
      </c>
      <c r="C6453" t="s">
        <v>193</v>
      </c>
      <c r="D6453" t="s">
        <v>528</v>
      </c>
      <c r="E6453" t="s">
        <v>242</v>
      </c>
      <c r="F6453" t="s">
        <v>8337</v>
      </c>
      <c r="G6453" t="s">
        <v>422</v>
      </c>
      <c r="H6453" t="s">
        <v>526</v>
      </c>
      <c r="I6453" t="s">
        <v>527</v>
      </c>
      <c r="J6453">
        <v>1</v>
      </c>
      <c r="K6453">
        <v>400.91199999999998</v>
      </c>
      <c r="L6453">
        <v>412.10500000000002</v>
      </c>
      <c r="M6453">
        <v>450.92399999999998</v>
      </c>
      <c r="N6453">
        <v>467.51499999999999</v>
      </c>
      <c r="O6453">
        <v>473.64800000000002</v>
      </c>
      <c r="P6453">
        <v>484.76299999999998</v>
      </c>
      <c r="Q6453">
        <v>501.10399999999998</v>
      </c>
      <c r="R6453">
        <v>518.13900000000001</v>
      </c>
      <c r="S6453">
        <v>535.62300000000005</v>
      </c>
      <c r="T6453">
        <v>555.04300000000001</v>
      </c>
      <c r="U6453">
        <v>576.99900000000002</v>
      </c>
      <c r="V6453">
        <v>601.28700000000003</v>
      </c>
      <c r="W6453">
        <v>626.83100000000002</v>
      </c>
      <c r="X6453">
        <v>653.74699999999996</v>
      </c>
      <c r="Y6453">
        <v>682.01</v>
      </c>
      <c r="Z6453">
        <v>711.827</v>
      </c>
      <c r="AA6453">
        <v>743.30399999999997</v>
      </c>
      <c r="AB6453">
        <v>776.60500000000002</v>
      </c>
      <c r="AC6453">
        <v>811.92499999999995</v>
      </c>
      <c r="AD6453">
        <v>848.15700000000004</v>
      </c>
    </row>
    <row r="6454" spans="2:30" ht="15" customHeight="1" x14ac:dyDescent="0.45">
      <c r="B6454" t="s">
        <v>419</v>
      </c>
      <c r="C6454" t="s">
        <v>193</v>
      </c>
      <c r="D6454" t="s">
        <v>530</v>
      </c>
      <c r="E6454" t="s">
        <v>531</v>
      </c>
      <c r="F6454" t="s">
        <v>8338</v>
      </c>
      <c r="G6454" t="s">
        <v>422</v>
      </c>
      <c r="H6454" t="s">
        <v>526</v>
      </c>
      <c r="I6454" t="s">
        <v>527</v>
      </c>
      <c r="J6454">
        <v>1</v>
      </c>
      <c r="K6454">
        <v>213.93899999999999</v>
      </c>
      <c r="L6454">
        <v>210.13300000000001</v>
      </c>
      <c r="M6454">
        <v>236.548</v>
      </c>
      <c r="N6454">
        <v>245.53200000000001</v>
      </c>
      <c r="O6454">
        <v>247.51599999999999</v>
      </c>
      <c r="P6454">
        <v>253.84700000000001</v>
      </c>
      <c r="Q6454">
        <v>264.06900000000002</v>
      </c>
      <c r="R6454">
        <v>274.96899999999999</v>
      </c>
      <c r="S6454">
        <v>286.428</v>
      </c>
      <c r="T6454">
        <v>299.23</v>
      </c>
      <c r="U6454">
        <v>312.89699999999999</v>
      </c>
      <c r="V6454">
        <v>327.613</v>
      </c>
      <c r="W6454">
        <v>343.27600000000001</v>
      </c>
      <c r="X6454">
        <v>359.99200000000002</v>
      </c>
      <c r="Y6454">
        <v>377.72500000000002</v>
      </c>
      <c r="Z6454">
        <v>396.67399999999998</v>
      </c>
      <c r="AA6454">
        <v>416.93299999999999</v>
      </c>
      <c r="AB6454">
        <v>438.654</v>
      </c>
      <c r="AC6454">
        <v>462.02199999999999</v>
      </c>
      <c r="AD6454">
        <v>485.91800000000001</v>
      </c>
    </row>
    <row r="6455" spans="2:30" ht="15" customHeight="1" x14ac:dyDescent="0.45">
      <c r="B6455" t="s">
        <v>419</v>
      </c>
      <c r="C6455" t="s">
        <v>193</v>
      </c>
      <c r="D6455" t="s">
        <v>533</v>
      </c>
      <c r="E6455" t="s">
        <v>254</v>
      </c>
      <c r="F6455" t="s">
        <v>8339</v>
      </c>
      <c r="G6455" t="s">
        <v>422</v>
      </c>
      <c r="H6455" t="s">
        <v>526</v>
      </c>
      <c r="I6455" t="s">
        <v>527</v>
      </c>
      <c r="J6455">
        <v>1</v>
      </c>
      <c r="K6455">
        <v>52.2</v>
      </c>
      <c r="L6455">
        <v>56.902999999999999</v>
      </c>
      <c r="M6455">
        <v>67.058999999999997</v>
      </c>
      <c r="N6455">
        <v>72.5</v>
      </c>
      <c r="O6455">
        <v>74.569000000000003</v>
      </c>
      <c r="P6455">
        <v>76.989999999999995</v>
      </c>
      <c r="Q6455">
        <v>79.929000000000002</v>
      </c>
      <c r="R6455">
        <v>82.77</v>
      </c>
      <c r="S6455">
        <v>85.453999999999994</v>
      </c>
      <c r="T6455">
        <v>88.177000000000007</v>
      </c>
      <c r="U6455">
        <v>90.929000000000002</v>
      </c>
      <c r="V6455">
        <v>93.73</v>
      </c>
      <c r="W6455">
        <v>96.58</v>
      </c>
      <c r="X6455">
        <v>99.477999999999994</v>
      </c>
      <c r="Y6455">
        <v>102.42400000000001</v>
      </c>
      <c r="Z6455">
        <v>105.41800000000001</v>
      </c>
      <c r="AA6455">
        <v>108.459</v>
      </c>
      <c r="AB6455">
        <v>111.547</v>
      </c>
      <c r="AC6455">
        <v>114.681</v>
      </c>
      <c r="AD6455">
        <v>117.86</v>
      </c>
    </row>
    <row r="6456" spans="2:30" ht="15" customHeight="1" x14ac:dyDescent="0.45">
      <c r="B6456" t="s">
        <v>419</v>
      </c>
      <c r="C6456" t="s">
        <v>193</v>
      </c>
      <c r="D6456" t="s">
        <v>535</v>
      </c>
      <c r="E6456" t="s">
        <v>536</v>
      </c>
      <c r="F6456" t="s">
        <v>8340</v>
      </c>
      <c r="G6456" t="s">
        <v>422</v>
      </c>
      <c r="H6456" t="s">
        <v>526</v>
      </c>
      <c r="I6456" t="s">
        <v>527</v>
      </c>
      <c r="J6456">
        <v>1</v>
      </c>
      <c r="K6456">
        <v>41.563000000000002</v>
      </c>
      <c r="L6456">
        <v>43.505000000000003</v>
      </c>
      <c r="M6456">
        <v>44.234000000000002</v>
      </c>
      <c r="N6456">
        <v>44.884999999999998</v>
      </c>
      <c r="O6456">
        <v>45.613999999999997</v>
      </c>
      <c r="P6456">
        <v>46.396000000000001</v>
      </c>
      <c r="Q6456">
        <v>47.423999999999999</v>
      </c>
      <c r="R6456">
        <v>48.524000000000001</v>
      </c>
      <c r="S6456">
        <v>49.628</v>
      </c>
      <c r="T6456">
        <v>50.838000000000001</v>
      </c>
      <c r="U6456">
        <v>52.454999999999998</v>
      </c>
      <c r="V6456">
        <v>54.396999999999998</v>
      </c>
      <c r="W6456">
        <v>56.406999999999996</v>
      </c>
      <c r="X6456">
        <v>58.485999999999997</v>
      </c>
      <c r="Y6456">
        <v>60.637999999999998</v>
      </c>
      <c r="Z6456">
        <v>62.863999999999997</v>
      </c>
      <c r="AA6456">
        <v>65.165999999999997</v>
      </c>
      <c r="AB6456">
        <v>67.548000000000002</v>
      </c>
      <c r="AC6456">
        <v>70.012</v>
      </c>
      <c r="AD6456">
        <v>72.56</v>
      </c>
    </row>
    <row r="6457" spans="2:30" ht="15" customHeight="1" x14ac:dyDescent="0.45">
      <c r="B6457" t="s">
        <v>419</v>
      </c>
      <c r="C6457" t="s">
        <v>193</v>
      </c>
      <c r="D6457" t="s">
        <v>538</v>
      </c>
      <c r="E6457" t="s">
        <v>539</v>
      </c>
      <c r="F6457" t="s">
        <v>8341</v>
      </c>
      <c r="G6457" t="s">
        <v>422</v>
      </c>
      <c r="H6457" t="s">
        <v>526</v>
      </c>
      <c r="I6457" t="s">
        <v>527</v>
      </c>
      <c r="J6457">
        <v>1</v>
      </c>
      <c r="K6457">
        <v>93.209000000000003</v>
      </c>
      <c r="L6457">
        <v>101.56399999999999</v>
      </c>
      <c r="M6457">
        <v>103.083</v>
      </c>
      <c r="N6457">
        <v>104.59699999999999</v>
      </c>
      <c r="O6457">
        <v>105.94799999999999</v>
      </c>
      <c r="P6457">
        <v>107.53100000000001</v>
      </c>
      <c r="Q6457">
        <v>109.682</v>
      </c>
      <c r="R6457">
        <v>111.875</v>
      </c>
      <c r="S6457">
        <v>114.113</v>
      </c>
      <c r="T6457">
        <v>116.798</v>
      </c>
      <c r="U6457">
        <v>120.718</v>
      </c>
      <c r="V6457">
        <v>125.54600000000001</v>
      </c>
      <c r="W6457">
        <v>130.56800000000001</v>
      </c>
      <c r="X6457">
        <v>135.791</v>
      </c>
      <c r="Y6457">
        <v>141.22300000000001</v>
      </c>
      <c r="Z6457">
        <v>146.87200000000001</v>
      </c>
      <c r="AA6457">
        <v>152.74600000000001</v>
      </c>
      <c r="AB6457">
        <v>158.85599999999999</v>
      </c>
      <c r="AC6457">
        <v>165.21</v>
      </c>
      <c r="AD6457">
        <v>171.81899999999999</v>
      </c>
    </row>
    <row r="6458" spans="2:30" ht="15" customHeight="1" x14ac:dyDescent="0.45">
      <c r="B6458" t="s">
        <v>419</v>
      </c>
      <c r="C6458" t="s">
        <v>193</v>
      </c>
      <c r="D6458" t="s">
        <v>541</v>
      </c>
      <c r="E6458" t="s">
        <v>542</v>
      </c>
      <c r="F6458" t="s">
        <v>8342</v>
      </c>
      <c r="G6458" t="s">
        <v>422</v>
      </c>
      <c r="H6458" t="s">
        <v>526</v>
      </c>
      <c r="I6458" t="s">
        <v>527</v>
      </c>
      <c r="J6458">
        <v>1</v>
      </c>
      <c r="K6458">
        <v>0</v>
      </c>
      <c r="L6458">
        <v>0</v>
      </c>
      <c r="M6458">
        <v>0</v>
      </c>
      <c r="N6458">
        <v>0</v>
      </c>
      <c r="O6458">
        <v>0</v>
      </c>
      <c r="P6458">
        <v>0</v>
      </c>
      <c r="Q6458">
        <v>0</v>
      </c>
      <c r="R6458">
        <v>0</v>
      </c>
      <c r="S6458">
        <v>0</v>
      </c>
      <c r="T6458">
        <v>0</v>
      </c>
      <c r="U6458">
        <v>0</v>
      </c>
      <c r="V6458">
        <v>0</v>
      </c>
      <c r="W6458">
        <v>0</v>
      </c>
      <c r="X6458">
        <v>0</v>
      </c>
      <c r="Y6458">
        <v>0</v>
      </c>
      <c r="Z6458">
        <v>0</v>
      </c>
      <c r="AA6458">
        <v>0</v>
      </c>
      <c r="AB6458">
        <v>0</v>
      </c>
      <c r="AC6458">
        <v>0</v>
      </c>
      <c r="AD6458">
        <v>0</v>
      </c>
    </row>
    <row r="6459" spans="2:30" ht="15" customHeight="1" x14ac:dyDescent="0.45">
      <c r="B6459" t="s">
        <v>419</v>
      </c>
      <c r="C6459" t="s">
        <v>193</v>
      </c>
      <c r="D6459" t="s">
        <v>544</v>
      </c>
      <c r="E6459" t="s">
        <v>545</v>
      </c>
      <c r="F6459" t="s">
        <v>8343</v>
      </c>
      <c r="G6459" t="s">
        <v>422</v>
      </c>
      <c r="H6459" t="s">
        <v>526</v>
      </c>
      <c r="I6459" t="s">
        <v>547</v>
      </c>
      <c r="J6459">
        <v>1</v>
      </c>
      <c r="K6459">
        <v>307.637</v>
      </c>
      <c r="L6459">
        <v>315.625</v>
      </c>
      <c r="M6459">
        <v>350.60500000000002</v>
      </c>
      <c r="N6459">
        <v>364.72300000000001</v>
      </c>
      <c r="O6459">
        <v>369.17599999999999</v>
      </c>
      <c r="P6459">
        <v>378.15499999999997</v>
      </c>
      <c r="Q6459">
        <v>391.94499999999999</v>
      </c>
      <c r="R6459">
        <v>406.36399999999998</v>
      </c>
      <c r="S6459">
        <v>421.24599999999998</v>
      </c>
      <c r="T6459">
        <v>437.51900000000001</v>
      </c>
      <c r="U6459">
        <v>455.45699999999999</v>
      </c>
      <c r="V6459">
        <v>475.30500000000001</v>
      </c>
      <c r="W6459">
        <v>496.25400000000002</v>
      </c>
      <c r="X6459">
        <v>518.41399999999999</v>
      </c>
      <c r="Y6459">
        <v>541.75400000000002</v>
      </c>
      <c r="Z6459">
        <v>566.47799999999995</v>
      </c>
      <c r="AA6459">
        <v>592.68200000000002</v>
      </c>
      <c r="AB6459">
        <v>620.52499999999998</v>
      </c>
      <c r="AC6459">
        <v>650.19399999999996</v>
      </c>
      <c r="AD6459">
        <v>680.58399999999995</v>
      </c>
    </row>
    <row r="6460" spans="2:30" ht="15" customHeight="1" x14ac:dyDescent="0.45">
      <c r="B6460" t="s">
        <v>419</v>
      </c>
      <c r="C6460" t="s">
        <v>193</v>
      </c>
      <c r="D6460" t="s">
        <v>548</v>
      </c>
      <c r="E6460" t="s">
        <v>246</v>
      </c>
      <c r="F6460" t="s">
        <v>8344</v>
      </c>
      <c r="G6460" t="s">
        <v>422</v>
      </c>
      <c r="H6460" t="s">
        <v>526</v>
      </c>
      <c r="I6460" t="s">
        <v>547</v>
      </c>
      <c r="J6460">
        <v>1</v>
      </c>
      <c r="K6460">
        <v>210.916</v>
      </c>
      <c r="L6460">
        <v>207.072</v>
      </c>
      <c r="M6460">
        <v>233.316</v>
      </c>
      <c r="N6460">
        <v>242.24799999999999</v>
      </c>
      <c r="O6460">
        <v>244.22</v>
      </c>
      <c r="P6460">
        <v>250.51400000000001</v>
      </c>
      <c r="Q6460">
        <v>260.67700000000002</v>
      </c>
      <c r="R6460">
        <v>271.51400000000001</v>
      </c>
      <c r="S6460">
        <v>282.90699999999998</v>
      </c>
      <c r="T6460">
        <v>295.63499999999999</v>
      </c>
      <c r="U6460">
        <v>309.23700000000002</v>
      </c>
      <c r="V6460">
        <v>323.88299999999998</v>
      </c>
      <c r="W6460">
        <v>339.46899999999999</v>
      </c>
      <c r="X6460">
        <v>356.10300000000001</v>
      </c>
      <c r="Y6460">
        <v>373.74799999999999</v>
      </c>
      <c r="Z6460">
        <v>392.60300000000001</v>
      </c>
      <c r="AA6460">
        <v>412.76</v>
      </c>
      <c r="AB6460">
        <v>434.37099999999998</v>
      </c>
      <c r="AC6460">
        <v>457.61900000000003</v>
      </c>
      <c r="AD6460">
        <v>481.39299999999997</v>
      </c>
    </row>
    <row r="6461" spans="2:30" ht="15" customHeight="1" x14ac:dyDescent="0.45">
      <c r="B6461" t="s">
        <v>419</v>
      </c>
      <c r="C6461" t="s">
        <v>193</v>
      </c>
      <c r="D6461" t="s">
        <v>550</v>
      </c>
      <c r="E6461" t="s">
        <v>551</v>
      </c>
      <c r="F6461" t="s">
        <v>8345</v>
      </c>
      <c r="G6461" t="s">
        <v>422</v>
      </c>
      <c r="H6461" t="s">
        <v>526</v>
      </c>
      <c r="I6461" t="s">
        <v>547</v>
      </c>
      <c r="J6461">
        <v>1</v>
      </c>
      <c r="K6461">
        <v>6.7770000000000001</v>
      </c>
      <c r="L6461">
        <v>6.3419999999999996</v>
      </c>
      <c r="M6461">
        <v>7.54</v>
      </c>
      <c r="N6461">
        <v>8.1080000000000005</v>
      </c>
      <c r="O6461">
        <v>8.2379999999999995</v>
      </c>
      <c r="P6461">
        <v>8.3670000000000009</v>
      </c>
      <c r="Q6461">
        <v>8.5820000000000007</v>
      </c>
      <c r="R6461">
        <v>8.7880000000000003</v>
      </c>
      <c r="S6461">
        <v>8.9830000000000005</v>
      </c>
      <c r="T6461">
        <v>9.1769999999999996</v>
      </c>
      <c r="U6461">
        <v>9.3510000000000009</v>
      </c>
      <c r="V6461">
        <v>9.5250000000000004</v>
      </c>
      <c r="W6461">
        <v>9.6999999999999993</v>
      </c>
      <c r="X6461">
        <v>9.875</v>
      </c>
      <c r="Y6461">
        <v>10.050000000000001</v>
      </c>
      <c r="Z6461">
        <v>10.225</v>
      </c>
      <c r="AA6461">
        <v>10.401</v>
      </c>
      <c r="AB6461">
        <v>10.576000000000001</v>
      </c>
      <c r="AC6461">
        <v>10.752000000000001</v>
      </c>
      <c r="AD6461">
        <v>10.928000000000001</v>
      </c>
    </row>
    <row r="6462" spans="2:30" ht="15" customHeight="1" x14ac:dyDescent="0.45">
      <c r="B6462" t="s">
        <v>419</v>
      </c>
      <c r="C6462" t="s">
        <v>193</v>
      </c>
      <c r="D6462" t="s">
        <v>553</v>
      </c>
      <c r="E6462" t="s">
        <v>554</v>
      </c>
      <c r="F6462" t="s">
        <v>8346</v>
      </c>
      <c r="G6462" t="s">
        <v>422</v>
      </c>
      <c r="H6462" t="s">
        <v>526</v>
      </c>
      <c r="I6462" t="s">
        <v>547</v>
      </c>
      <c r="J6462">
        <v>1</v>
      </c>
      <c r="K6462">
        <v>98.35</v>
      </c>
      <c r="L6462">
        <v>91.561000000000007</v>
      </c>
      <c r="M6462">
        <v>108.026</v>
      </c>
      <c r="N6462">
        <v>110.483</v>
      </c>
      <c r="O6462">
        <v>109.17700000000001</v>
      </c>
      <c r="P6462">
        <v>109.47</v>
      </c>
      <c r="Q6462">
        <v>112.87</v>
      </c>
      <c r="R6462">
        <v>116.583</v>
      </c>
      <c r="S6462">
        <v>119.92400000000001</v>
      </c>
      <c r="T6462">
        <v>123.384</v>
      </c>
      <c r="U6462">
        <v>127.047</v>
      </c>
      <c r="V6462">
        <v>131.107</v>
      </c>
      <c r="W6462">
        <v>135.553</v>
      </c>
      <c r="X6462">
        <v>140.499</v>
      </c>
      <c r="Y6462">
        <v>145.958</v>
      </c>
      <c r="Z6462">
        <v>152.05799999999999</v>
      </c>
      <c r="AA6462">
        <v>158.898</v>
      </c>
      <c r="AB6462">
        <v>166.62200000000001</v>
      </c>
      <c r="AC6462">
        <v>175.40100000000001</v>
      </c>
      <c r="AD6462">
        <v>184.23699999999999</v>
      </c>
    </row>
    <row r="6463" spans="2:30" ht="15" customHeight="1" x14ac:dyDescent="0.45">
      <c r="B6463" t="s">
        <v>419</v>
      </c>
      <c r="C6463" t="s">
        <v>193</v>
      </c>
      <c r="D6463" t="s">
        <v>556</v>
      </c>
      <c r="E6463" t="s">
        <v>557</v>
      </c>
      <c r="F6463" t="s">
        <v>8347</v>
      </c>
      <c r="G6463" t="s">
        <v>422</v>
      </c>
      <c r="H6463" t="s">
        <v>526</v>
      </c>
      <c r="I6463" t="s">
        <v>547</v>
      </c>
      <c r="J6463">
        <v>1</v>
      </c>
      <c r="K6463">
        <v>24.14</v>
      </c>
      <c r="L6463">
        <v>23.181999999999999</v>
      </c>
      <c r="M6463">
        <v>24.550999999999998</v>
      </c>
      <c r="N6463">
        <v>31.274000000000001</v>
      </c>
      <c r="O6463">
        <v>31.376000000000001</v>
      </c>
      <c r="P6463">
        <v>31.510999999999999</v>
      </c>
      <c r="Q6463">
        <v>31.709</v>
      </c>
      <c r="R6463">
        <v>31.913</v>
      </c>
      <c r="S6463">
        <v>32.106999999999999</v>
      </c>
      <c r="T6463">
        <v>32.320999999999998</v>
      </c>
      <c r="U6463">
        <v>32.558</v>
      </c>
      <c r="V6463">
        <v>32.817999999999998</v>
      </c>
      <c r="W6463">
        <v>33.103000000000002</v>
      </c>
      <c r="X6463">
        <v>33.414000000000001</v>
      </c>
      <c r="Y6463">
        <v>33.753</v>
      </c>
      <c r="Z6463">
        <v>34.119</v>
      </c>
      <c r="AA6463">
        <v>34.515000000000001</v>
      </c>
      <c r="AB6463">
        <v>34.942</v>
      </c>
      <c r="AC6463">
        <v>35.401000000000003</v>
      </c>
      <c r="AD6463">
        <v>35.893000000000001</v>
      </c>
    </row>
    <row r="6464" spans="2:30" ht="15" customHeight="1" x14ac:dyDescent="0.45">
      <c r="B6464" t="s">
        <v>419</v>
      </c>
      <c r="C6464" t="s">
        <v>193</v>
      </c>
      <c r="D6464" t="s">
        <v>559</v>
      </c>
      <c r="E6464" t="s">
        <v>560</v>
      </c>
      <c r="F6464" t="s">
        <v>8348</v>
      </c>
      <c r="G6464" t="s">
        <v>422</v>
      </c>
      <c r="H6464" t="s">
        <v>526</v>
      </c>
      <c r="I6464" t="s">
        <v>547</v>
      </c>
      <c r="J6464">
        <v>1</v>
      </c>
      <c r="K6464">
        <v>20.114000000000001</v>
      </c>
      <c r="L6464">
        <v>19.417999999999999</v>
      </c>
      <c r="M6464">
        <v>19.018999999999998</v>
      </c>
      <c r="N6464">
        <v>18.347000000000001</v>
      </c>
      <c r="O6464">
        <v>18.707999999999998</v>
      </c>
      <c r="P6464">
        <v>20.507000000000001</v>
      </c>
      <c r="Q6464">
        <v>22.451000000000001</v>
      </c>
      <c r="R6464">
        <v>24.555</v>
      </c>
      <c r="S6464">
        <v>27.065000000000001</v>
      </c>
      <c r="T6464">
        <v>30.032</v>
      </c>
      <c r="U6464">
        <v>33.237000000000002</v>
      </c>
      <c r="V6464">
        <v>36.664000000000001</v>
      </c>
      <c r="W6464">
        <v>40.293999999999997</v>
      </c>
      <c r="X6464">
        <v>44.106999999999999</v>
      </c>
      <c r="Y6464">
        <v>48.079000000000001</v>
      </c>
      <c r="Z6464">
        <v>52.244</v>
      </c>
      <c r="AA6464">
        <v>56.597000000000001</v>
      </c>
      <c r="AB6464">
        <v>61.13</v>
      </c>
      <c r="AC6464">
        <v>65.838999999999999</v>
      </c>
      <c r="AD6464">
        <v>70.632999999999996</v>
      </c>
    </row>
    <row r="6465" spans="2:30" ht="15" customHeight="1" x14ac:dyDescent="0.45">
      <c r="B6465" t="s">
        <v>419</v>
      </c>
      <c r="C6465" t="s">
        <v>193</v>
      </c>
      <c r="D6465" t="s">
        <v>562</v>
      </c>
      <c r="E6465" t="s">
        <v>563</v>
      </c>
      <c r="F6465" t="s">
        <v>8349</v>
      </c>
      <c r="G6465" t="s">
        <v>422</v>
      </c>
      <c r="H6465" t="s">
        <v>526</v>
      </c>
      <c r="I6465" t="s">
        <v>547</v>
      </c>
      <c r="J6465">
        <v>1</v>
      </c>
      <c r="K6465">
        <v>44.502000000000002</v>
      </c>
      <c r="L6465">
        <v>47.332999999999998</v>
      </c>
      <c r="M6465">
        <v>51.197000000000003</v>
      </c>
      <c r="N6465">
        <v>50.457000000000001</v>
      </c>
      <c r="O6465">
        <v>52.56</v>
      </c>
      <c r="P6465">
        <v>55.807000000000002</v>
      </c>
      <c r="Q6465">
        <v>59.393999999999998</v>
      </c>
      <c r="R6465">
        <v>63.215000000000003</v>
      </c>
      <c r="S6465">
        <v>67.629000000000005</v>
      </c>
      <c r="T6465">
        <v>72.774000000000001</v>
      </c>
      <c r="U6465">
        <v>78.337999999999994</v>
      </c>
      <c r="V6465">
        <v>84.293000000000006</v>
      </c>
      <c r="W6465">
        <v>90.563000000000002</v>
      </c>
      <c r="X6465">
        <v>97.16</v>
      </c>
      <c r="Y6465">
        <v>104.06</v>
      </c>
      <c r="Z6465">
        <v>111.29600000000001</v>
      </c>
      <c r="AA6465">
        <v>118.867</v>
      </c>
      <c r="AB6465">
        <v>126.78700000000001</v>
      </c>
      <c r="AC6465">
        <v>135.071</v>
      </c>
      <c r="AD6465">
        <v>143.696</v>
      </c>
    </row>
    <row r="6466" spans="2:30" ht="15" customHeight="1" x14ac:dyDescent="0.45">
      <c r="B6466" t="s">
        <v>419</v>
      </c>
      <c r="C6466" t="s">
        <v>193</v>
      </c>
      <c r="D6466" t="s">
        <v>565</v>
      </c>
      <c r="E6466" t="s">
        <v>566</v>
      </c>
      <c r="F6466" t="s">
        <v>8350</v>
      </c>
      <c r="G6466" t="s">
        <v>422</v>
      </c>
      <c r="H6466" t="s">
        <v>526</v>
      </c>
      <c r="I6466" t="s">
        <v>547</v>
      </c>
      <c r="J6466">
        <v>1</v>
      </c>
      <c r="K6466">
        <v>15.176</v>
      </c>
      <c r="L6466">
        <v>17.062999999999999</v>
      </c>
      <c r="M6466">
        <v>20.57</v>
      </c>
      <c r="N6466">
        <v>21.077999999999999</v>
      </c>
      <c r="O6466">
        <v>21.573</v>
      </c>
      <c r="P6466">
        <v>22.155999999999999</v>
      </c>
      <c r="Q6466">
        <v>22.846</v>
      </c>
      <c r="R6466">
        <v>23.507000000000001</v>
      </c>
      <c r="S6466">
        <v>24.126000000000001</v>
      </c>
      <c r="T6466">
        <v>24.75</v>
      </c>
      <c r="U6466">
        <v>25.381</v>
      </c>
      <c r="V6466">
        <v>26.02</v>
      </c>
      <c r="W6466">
        <v>26.666</v>
      </c>
      <c r="X6466">
        <v>27.32</v>
      </c>
      <c r="Y6466">
        <v>27.98</v>
      </c>
      <c r="Z6466">
        <v>28.646999999999998</v>
      </c>
      <c r="AA6466">
        <v>29.321000000000002</v>
      </c>
      <c r="AB6466">
        <v>30.001000000000001</v>
      </c>
      <c r="AC6466">
        <v>30.687999999999999</v>
      </c>
      <c r="AD6466">
        <v>31.381</v>
      </c>
    </row>
    <row r="6467" spans="2:30" ht="15" customHeight="1" x14ac:dyDescent="0.45">
      <c r="B6467" t="s">
        <v>419</v>
      </c>
      <c r="C6467" t="s">
        <v>193</v>
      </c>
      <c r="D6467" t="s">
        <v>568</v>
      </c>
      <c r="E6467" t="s">
        <v>569</v>
      </c>
      <c r="F6467" t="s">
        <v>8351</v>
      </c>
      <c r="G6467" t="s">
        <v>422</v>
      </c>
      <c r="H6467" t="s">
        <v>526</v>
      </c>
      <c r="I6467" t="s">
        <v>547</v>
      </c>
      <c r="J6467">
        <v>1</v>
      </c>
      <c r="K6467">
        <v>1.855</v>
      </c>
      <c r="L6467">
        <v>2.1720000000000002</v>
      </c>
      <c r="M6467">
        <v>2.4140000000000001</v>
      </c>
      <c r="N6467">
        <v>2.5019999999999998</v>
      </c>
      <c r="O6467">
        <v>2.59</v>
      </c>
      <c r="P6467">
        <v>2.6960000000000002</v>
      </c>
      <c r="Q6467">
        <v>2.8250000000000002</v>
      </c>
      <c r="R6467">
        <v>2.9510000000000001</v>
      </c>
      <c r="S6467">
        <v>3.0720000000000001</v>
      </c>
      <c r="T6467">
        <v>3.1970000000000001</v>
      </c>
      <c r="U6467">
        <v>3.3250000000000002</v>
      </c>
      <c r="V6467">
        <v>3.456</v>
      </c>
      <c r="W6467">
        <v>3.59</v>
      </c>
      <c r="X6467">
        <v>3.7280000000000002</v>
      </c>
      <c r="Y6467">
        <v>3.8690000000000002</v>
      </c>
      <c r="Z6467">
        <v>4.0140000000000002</v>
      </c>
      <c r="AA6467">
        <v>4.1619999999999999</v>
      </c>
      <c r="AB6467">
        <v>4.3129999999999997</v>
      </c>
      <c r="AC6467">
        <v>4.4669999999999996</v>
      </c>
      <c r="AD6467">
        <v>4.625</v>
      </c>
    </row>
    <row r="6468" spans="2:30" ht="15" customHeight="1" x14ac:dyDescent="0.45">
      <c r="B6468" t="s">
        <v>419</v>
      </c>
      <c r="C6468" t="s">
        <v>193</v>
      </c>
      <c r="D6468" t="s">
        <v>571</v>
      </c>
      <c r="E6468" t="s">
        <v>572</v>
      </c>
      <c r="F6468" t="s">
        <v>8352</v>
      </c>
      <c r="G6468" t="s">
        <v>422</v>
      </c>
      <c r="H6468" t="s">
        <v>526</v>
      </c>
      <c r="I6468" t="s">
        <v>547</v>
      </c>
      <c r="J6468">
        <v>1</v>
      </c>
      <c r="K6468">
        <v>82.215000000000003</v>
      </c>
      <c r="L6468">
        <v>78.528000000000006</v>
      </c>
      <c r="M6468">
        <v>90.745999999999995</v>
      </c>
      <c r="N6468">
        <v>95.173000000000002</v>
      </c>
      <c r="O6468">
        <v>92.543999999999997</v>
      </c>
      <c r="P6468">
        <v>91.198999999999998</v>
      </c>
      <c r="Q6468">
        <v>92.68</v>
      </c>
      <c r="R6468">
        <v>94.536000000000001</v>
      </c>
      <c r="S6468">
        <v>96.091999999999999</v>
      </c>
      <c r="T6468">
        <v>97.725999999999999</v>
      </c>
      <c r="U6468">
        <v>99.531000000000006</v>
      </c>
      <c r="V6468">
        <v>101.702</v>
      </c>
      <c r="W6468">
        <v>104.23099999999999</v>
      </c>
      <c r="X6468">
        <v>107.23399999999999</v>
      </c>
      <c r="Y6468">
        <v>110.72499999999999</v>
      </c>
      <c r="Z6468">
        <v>114.83499999999999</v>
      </c>
      <c r="AA6468">
        <v>119.66200000000001</v>
      </c>
      <c r="AB6468">
        <v>125.354</v>
      </c>
      <c r="AC6468">
        <v>132.08099999999999</v>
      </c>
      <c r="AD6468">
        <v>138.85300000000001</v>
      </c>
    </row>
    <row r="6469" spans="2:30" ht="15" customHeight="1" x14ac:dyDescent="0.45">
      <c r="B6469" t="s">
        <v>419</v>
      </c>
      <c r="C6469" t="s">
        <v>193</v>
      </c>
      <c r="D6469" t="s">
        <v>574</v>
      </c>
      <c r="E6469" t="s">
        <v>575</v>
      </c>
      <c r="F6469" t="s">
        <v>8353</v>
      </c>
      <c r="G6469" t="s">
        <v>422</v>
      </c>
      <c r="H6469" t="s">
        <v>526</v>
      </c>
      <c r="I6469" t="s">
        <v>547</v>
      </c>
      <c r="J6469">
        <v>1</v>
      </c>
      <c r="K6469">
        <v>52.970999999999997</v>
      </c>
      <c r="L6469">
        <v>52.003</v>
      </c>
      <c r="M6469">
        <v>51.097000000000001</v>
      </c>
      <c r="N6469">
        <v>49.530999999999999</v>
      </c>
      <c r="O6469">
        <v>51.664000000000001</v>
      </c>
      <c r="P6469">
        <v>56.411999999999999</v>
      </c>
      <c r="Q6469">
        <v>61.591999999999999</v>
      </c>
      <c r="R6469">
        <v>67.200999999999993</v>
      </c>
      <c r="S6469">
        <v>73.864999999999995</v>
      </c>
      <c r="T6469">
        <v>81.745000000000005</v>
      </c>
      <c r="U6469">
        <v>90.299000000000007</v>
      </c>
      <c r="V6469">
        <v>99.477999999999994</v>
      </c>
      <c r="W6469">
        <v>109.19</v>
      </c>
      <c r="X6469">
        <v>119.425</v>
      </c>
      <c r="Y6469">
        <v>130.13200000000001</v>
      </c>
      <c r="Z6469">
        <v>141.38200000000001</v>
      </c>
      <c r="AA6469">
        <v>153.16800000000001</v>
      </c>
      <c r="AB6469">
        <v>165.49600000000001</v>
      </c>
      <c r="AC6469">
        <v>178.37700000000001</v>
      </c>
      <c r="AD6469">
        <v>191.69200000000001</v>
      </c>
    </row>
    <row r="6470" spans="2:30" ht="15" customHeight="1" x14ac:dyDescent="0.45">
      <c r="B6470" t="s">
        <v>419</v>
      </c>
      <c r="C6470" t="s">
        <v>193</v>
      </c>
      <c r="D6470" t="s">
        <v>577</v>
      </c>
      <c r="E6470" t="s">
        <v>578</v>
      </c>
      <c r="F6470" t="s">
        <v>8354</v>
      </c>
      <c r="G6470" t="s">
        <v>422</v>
      </c>
      <c r="H6470" t="s">
        <v>526</v>
      </c>
      <c r="I6470" t="s">
        <v>547</v>
      </c>
      <c r="J6470">
        <v>1</v>
      </c>
      <c r="K6470">
        <v>15.803000000000001</v>
      </c>
      <c r="L6470">
        <v>17.407</v>
      </c>
      <c r="M6470">
        <v>21.786000000000001</v>
      </c>
      <c r="N6470">
        <v>22.128</v>
      </c>
      <c r="O6470">
        <v>22.457000000000001</v>
      </c>
      <c r="P6470">
        <v>22.846</v>
      </c>
      <c r="Q6470">
        <v>23.306999999999999</v>
      </c>
      <c r="R6470">
        <v>23.741</v>
      </c>
      <c r="S6470">
        <v>24.14</v>
      </c>
      <c r="T6470">
        <v>24.538</v>
      </c>
      <c r="U6470">
        <v>24.936</v>
      </c>
      <c r="V6470">
        <v>25.335000000000001</v>
      </c>
      <c r="W6470">
        <v>25.734000000000002</v>
      </c>
      <c r="X6470">
        <v>26.132999999999999</v>
      </c>
      <c r="Y6470">
        <v>26.533000000000001</v>
      </c>
      <c r="Z6470">
        <v>26.931999999999999</v>
      </c>
      <c r="AA6470">
        <v>27.331</v>
      </c>
      <c r="AB6470">
        <v>27.731000000000002</v>
      </c>
      <c r="AC6470">
        <v>28.129000000000001</v>
      </c>
      <c r="AD6470">
        <v>28.527999999999999</v>
      </c>
    </row>
    <row r="6471" spans="2:30" ht="15" customHeight="1" x14ac:dyDescent="0.45">
      <c r="B6471" t="s">
        <v>419</v>
      </c>
      <c r="C6471" t="s">
        <v>193</v>
      </c>
      <c r="D6471" t="s">
        <v>580</v>
      </c>
      <c r="E6471" t="s">
        <v>250</v>
      </c>
      <c r="F6471" t="s">
        <v>8355</v>
      </c>
      <c r="G6471" t="s">
        <v>422</v>
      </c>
      <c r="H6471" t="s">
        <v>526</v>
      </c>
      <c r="I6471" t="s">
        <v>547</v>
      </c>
      <c r="J6471">
        <v>1</v>
      </c>
      <c r="K6471">
        <v>59.633000000000003</v>
      </c>
      <c r="L6471">
        <v>58.865000000000002</v>
      </c>
      <c r="M6471">
        <v>69.37</v>
      </c>
      <c r="N6471">
        <v>74.998999999999995</v>
      </c>
      <c r="O6471">
        <v>77.138999999999996</v>
      </c>
      <c r="P6471">
        <v>79.643000000000001</v>
      </c>
      <c r="Q6471">
        <v>82.683999999999997</v>
      </c>
      <c r="R6471">
        <v>85.623000000000005</v>
      </c>
      <c r="S6471">
        <v>88.399000000000001</v>
      </c>
      <c r="T6471">
        <v>91.215999999999994</v>
      </c>
      <c r="U6471">
        <v>94.063000000000002</v>
      </c>
      <c r="V6471">
        <v>96.96</v>
      </c>
      <c r="W6471">
        <v>99.908000000000001</v>
      </c>
      <c r="X6471">
        <v>102.907</v>
      </c>
      <c r="Y6471">
        <v>105.95399999999999</v>
      </c>
      <c r="Z6471">
        <v>109.051</v>
      </c>
      <c r="AA6471">
        <v>112.197</v>
      </c>
      <c r="AB6471">
        <v>115.39100000000001</v>
      </c>
      <c r="AC6471">
        <v>118.633</v>
      </c>
      <c r="AD6471">
        <v>121.922</v>
      </c>
    </row>
    <row r="6472" spans="2:30" ht="15" customHeight="1" x14ac:dyDescent="0.45">
      <c r="B6472" t="s">
        <v>419</v>
      </c>
      <c r="C6472" t="s">
        <v>193</v>
      </c>
      <c r="D6472" t="s">
        <v>582</v>
      </c>
      <c r="E6472" t="s">
        <v>583</v>
      </c>
      <c r="F6472" t="s">
        <v>8356</v>
      </c>
      <c r="G6472" t="s">
        <v>422</v>
      </c>
      <c r="H6472" t="s">
        <v>526</v>
      </c>
      <c r="I6472" t="s">
        <v>547</v>
      </c>
      <c r="J6472">
        <v>1</v>
      </c>
      <c r="K6472">
        <v>0.29399999999999998</v>
      </c>
      <c r="L6472">
        <v>0.26800000000000002</v>
      </c>
      <c r="M6472">
        <v>0.317</v>
      </c>
      <c r="N6472">
        <v>0.41699999999999998</v>
      </c>
      <c r="O6472">
        <v>0.41599999999999998</v>
      </c>
      <c r="P6472">
        <v>0.41499999999999998</v>
      </c>
      <c r="Q6472">
        <v>0.41399999999999998</v>
      </c>
      <c r="R6472">
        <v>0.41199999999999998</v>
      </c>
      <c r="S6472">
        <v>0.41099999999999998</v>
      </c>
      <c r="T6472">
        <v>0.41</v>
      </c>
      <c r="U6472">
        <v>0.40899999999999997</v>
      </c>
      <c r="V6472">
        <v>0.40799999999999997</v>
      </c>
      <c r="W6472">
        <v>0.40600000000000003</v>
      </c>
      <c r="X6472">
        <v>0.40500000000000003</v>
      </c>
      <c r="Y6472">
        <v>0.40400000000000003</v>
      </c>
      <c r="Z6472">
        <v>0.40300000000000002</v>
      </c>
      <c r="AA6472">
        <v>0.40100000000000002</v>
      </c>
      <c r="AB6472">
        <v>0.4</v>
      </c>
      <c r="AC6472">
        <v>0.39900000000000002</v>
      </c>
      <c r="AD6472">
        <v>0.39800000000000002</v>
      </c>
    </row>
    <row r="6473" spans="2:30" ht="15" customHeight="1" x14ac:dyDescent="0.45">
      <c r="B6473" t="s">
        <v>419</v>
      </c>
      <c r="C6473" t="s">
        <v>193</v>
      </c>
      <c r="D6473" t="s">
        <v>585</v>
      </c>
      <c r="E6473" t="s">
        <v>586</v>
      </c>
      <c r="F6473" t="s">
        <v>8357</v>
      </c>
      <c r="G6473" t="s">
        <v>422</v>
      </c>
      <c r="H6473" t="s">
        <v>526</v>
      </c>
      <c r="I6473" t="s">
        <v>527</v>
      </c>
      <c r="J6473">
        <v>2</v>
      </c>
      <c r="K6473">
        <v>400.91199999999998</v>
      </c>
      <c r="L6473">
        <v>412.10399999999998</v>
      </c>
      <c r="M6473">
        <v>450.923</v>
      </c>
      <c r="N6473">
        <v>467.51400000000001</v>
      </c>
      <c r="O6473">
        <v>462.94900000000001</v>
      </c>
      <c r="P6473">
        <v>476.54700000000003</v>
      </c>
      <c r="Q6473">
        <v>494.947</v>
      </c>
      <c r="R6473">
        <v>512.63099999999997</v>
      </c>
      <c r="S6473">
        <v>530.48</v>
      </c>
      <c r="T6473">
        <v>549.68100000000004</v>
      </c>
      <c r="U6473">
        <v>571.45600000000002</v>
      </c>
      <c r="V6473">
        <v>595.49699999999996</v>
      </c>
      <c r="W6473">
        <v>620.827</v>
      </c>
      <c r="X6473">
        <v>647.52700000000004</v>
      </c>
      <c r="Y6473">
        <v>675.58500000000004</v>
      </c>
      <c r="Z6473">
        <v>705.18899999999996</v>
      </c>
      <c r="AA6473">
        <v>736.44200000000001</v>
      </c>
      <c r="AB6473">
        <v>769.50699999999995</v>
      </c>
      <c r="AC6473">
        <v>804.58699999999999</v>
      </c>
      <c r="AD6473">
        <v>840.56500000000005</v>
      </c>
    </row>
    <row r="6474" spans="2:30" ht="15" customHeight="1" x14ac:dyDescent="0.45">
      <c r="B6474" t="s">
        <v>419</v>
      </c>
      <c r="C6474" t="s">
        <v>193</v>
      </c>
      <c r="D6474" t="s">
        <v>588</v>
      </c>
      <c r="E6474" t="s">
        <v>244</v>
      </c>
      <c r="F6474" t="s">
        <v>8358</v>
      </c>
      <c r="G6474" t="s">
        <v>422</v>
      </c>
      <c r="H6474" t="s">
        <v>526</v>
      </c>
      <c r="I6474" t="s">
        <v>527</v>
      </c>
      <c r="J6474">
        <v>2</v>
      </c>
      <c r="K6474">
        <v>400.91199999999998</v>
      </c>
      <c r="L6474">
        <v>412.10399999999998</v>
      </c>
      <c r="M6474">
        <v>450.923</v>
      </c>
      <c r="N6474">
        <v>467.51400000000001</v>
      </c>
      <c r="O6474">
        <v>462.94900000000001</v>
      </c>
      <c r="P6474">
        <v>476.54700000000003</v>
      </c>
      <c r="Q6474">
        <v>494.947</v>
      </c>
      <c r="R6474">
        <v>512.63099999999997</v>
      </c>
      <c r="S6474">
        <v>530.48</v>
      </c>
      <c r="T6474">
        <v>549.68100000000004</v>
      </c>
      <c r="U6474">
        <v>571.45600000000002</v>
      </c>
      <c r="V6474">
        <v>595.49699999999996</v>
      </c>
      <c r="W6474">
        <v>620.827</v>
      </c>
      <c r="X6474">
        <v>647.52700000000004</v>
      </c>
      <c r="Y6474">
        <v>675.58500000000004</v>
      </c>
      <c r="Z6474">
        <v>705.18899999999996</v>
      </c>
      <c r="AA6474">
        <v>736.44200000000001</v>
      </c>
      <c r="AB6474">
        <v>769.50699999999995</v>
      </c>
      <c r="AC6474">
        <v>804.58699999999999</v>
      </c>
      <c r="AD6474">
        <v>840.56500000000005</v>
      </c>
    </row>
    <row r="6475" spans="2:30" ht="15" customHeight="1" x14ac:dyDescent="0.45">
      <c r="B6475" t="s">
        <v>419</v>
      </c>
      <c r="C6475" t="s">
        <v>193</v>
      </c>
      <c r="D6475" t="s">
        <v>590</v>
      </c>
      <c r="E6475" t="s">
        <v>591</v>
      </c>
      <c r="F6475" t="s">
        <v>8359</v>
      </c>
      <c r="G6475" t="s">
        <v>422</v>
      </c>
      <c r="H6475" t="s">
        <v>526</v>
      </c>
      <c r="I6475" t="s">
        <v>527</v>
      </c>
      <c r="J6475">
        <v>2</v>
      </c>
      <c r="K6475">
        <v>213.93899999999999</v>
      </c>
      <c r="L6475">
        <v>210.13300000000001</v>
      </c>
      <c r="M6475">
        <v>236.548</v>
      </c>
      <c r="N6475">
        <v>245.53200000000001</v>
      </c>
      <c r="O6475">
        <v>241.959</v>
      </c>
      <c r="P6475">
        <v>249.02199999999999</v>
      </c>
      <c r="Q6475">
        <v>260.73099999999999</v>
      </c>
      <c r="R6475">
        <v>271.97699999999998</v>
      </c>
      <c r="S6475">
        <v>283.798</v>
      </c>
      <c r="T6475">
        <v>296.48500000000001</v>
      </c>
      <c r="U6475">
        <v>310.065</v>
      </c>
      <c r="V6475">
        <v>324.63</v>
      </c>
      <c r="W6475">
        <v>340.17500000000001</v>
      </c>
      <c r="X6475">
        <v>356.77</v>
      </c>
      <c r="Y6475">
        <v>374.39499999999998</v>
      </c>
      <c r="Z6475">
        <v>393.22800000000001</v>
      </c>
      <c r="AA6475">
        <v>413.36500000000001</v>
      </c>
      <c r="AB6475">
        <v>434.95800000000003</v>
      </c>
      <c r="AC6475">
        <v>458.19499999999999</v>
      </c>
      <c r="AD6475">
        <v>481.94900000000001</v>
      </c>
    </row>
    <row r="6476" spans="2:30" ht="15" customHeight="1" x14ac:dyDescent="0.45">
      <c r="B6476" t="s">
        <v>419</v>
      </c>
      <c r="C6476" t="s">
        <v>193</v>
      </c>
      <c r="D6476" t="s">
        <v>593</v>
      </c>
      <c r="E6476" t="s">
        <v>256</v>
      </c>
      <c r="F6476" t="s">
        <v>8360</v>
      </c>
      <c r="G6476" t="s">
        <v>422</v>
      </c>
      <c r="H6476" t="s">
        <v>526</v>
      </c>
      <c r="I6476" t="s">
        <v>527</v>
      </c>
      <c r="J6476">
        <v>2</v>
      </c>
      <c r="K6476">
        <v>52.2</v>
      </c>
      <c r="L6476">
        <v>56.902999999999999</v>
      </c>
      <c r="M6476">
        <v>67.058999999999997</v>
      </c>
      <c r="N6476">
        <v>72.5</v>
      </c>
      <c r="O6476">
        <v>69.427999999999997</v>
      </c>
      <c r="P6476">
        <v>73.597999999999999</v>
      </c>
      <c r="Q6476">
        <v>77.113</v>
      </c>
      <c r="R6476">
        <v>80.259</v>
      </c>
      <c r="S6476">
        <v>82.944999999999993</v>
      </c>
      <c r="T6476">
        <v>85.563999999999993</v>
      </c>
      <c r="U6476">
        <v>88.221000000000004</v>
      </c>
      <c r="V6476">
        <v>90.926000000000002</v>
      </c>
      <c r="W6476">
        <v>93.68</v>
      </c>
      <c r="X6476">
        <v>96.481999999999999</v>
      </c>
      <c r="Y6476">
        <v>99.331999999999994</v>
      </c>
      <c r="Z6476">
        <v>102.227</v>
      </c>
      <c r="AA6476">
        <v>105.16500000000001</v>
      </c>
      <c r="AB6476">
        <v>108.14700000000001</v>
      </c>
      <c r="AC6476">
        <v>111.17100000000001</v>
      </c>
      <c r="AD6476">
        <v>114.24</v>
      </c>
    </row>
    <row r="6477" spans="2:30" ht="15" customHeight="1" x14ac:dyDescent="0.45">
      <c r="B6477" t="s">
        <v>419</v>
      </c>
      <c r="C6477" t="s">
        <v>193</v>
      </c>
      <c r="D6477" t="s">
        <v>595</v>
      </c>
      <c r="E6477" t="s">
        <v>596</v>
      </c>
      <c r="F6477" t="s">
        <v>8361</v>
      </c>
      <c r="G6477" t="s">
        <v>422</v>
      </c>
      <c r="H6477" t="s">
        <v>526</v>
      </c>
      <c r="I6477" t="s">
        <v>527</v>
      </c>
      <c r="J6477">
        <v>2</v>
      </c>
      <c r="K6477">
        <v>41.563000000000002</v>
      </c>
      <c r="L6477">
        <v>43.505000000000003</v>
      </c>
      <c r="M6477">
        <v>44.234000000000002</v>
      </c>
      <c r="N6477">
        <v>44.884999999999998</v>
      </c>
      <c r="O6477">
        <v>45.613999999999997</v>
      </c>
      <c r="P6477">
        <v>46.396000000000001</v>
      </c>
      <c r="Q6477">
        <v>47.420999999999999</v>
      </c>
      <c r="R6477">
        <v>48.518999999999998</v>
      </c>
      <c r="S6477">
        <v>49.624000000000002</v>
      </c>
      <c r="T6477">
        <v>50.834000000000003</v>
      </c>
      <c r="U6477">
        <v>52.451999999999998</v>
      </c>
      <c r="V6477">
        <v>54.395000000000003</v>
      </c>
      <c r="W6477">
        <v>56.404000000000003</v>
      </c>
      <c r="X6477">
        <v>58.484000000000002</v>
      </c>
      <c r="Y6477">
        <v>60.636000000000003</v>
      </c>
      <c r="Z6477">
        <v>62.862000000000002</v>
      </c>
      <c r="AA6477">
        <v>65.165000000000006</v>
      </c>
      <c r="AB6477">
        <v>67.546000000000006</v>
      </c>
      <c r="AC6477">
        <v>70.010000000000005</v>
      </c>
      <c r="AD6477">
        <v>72.557000000000002</v>
      </c>
    </row>
    <row r="6478" spans="2:30" ht="15" customHeight="1" x14ac:dyDescent="0.45">
      <c r="B6478" t="s">
        <v>419</v>
      </c>
      <c r="C6478" t="s">
        <v>193</v>
      </c>
      <c r="D6478" t="s">
        <v>598</v>
      </c>
      <c r="E6478" t="s">
        <v>599</v>
      </c>
      <c r="F6478" t="s">
        <v>8362</v>
      </c>
      <c r="G6478" t="s">
        <v>422</v>
      </c>
      <c r="H6478" t="s">
        <v>526</v>
      </c>
      <c r="I6478" t="s">
        <v>527</v>
      </c>
      <c r="J6478">
        <v>2</v>
      </c>
      <c r="K6478">
        <v>0</v>
      </c>
      <c r="L6478">
        <v>0</v>
      </c>
      <c r="M6478">
        <v>0</v>
      </c>
      <c r="N6478">
        <v>0</v>
      </c>
      <c r="O6478">
        <v>0</v>
      </c>
      <c r="P6478">
        <v>0</v>
      </c>
      <c r="Q6478">
        <v>0</v>
      </c>
      <c r="R6478">
        <v>0</v>
      </c>
      <c r="S6478">
        <v>0</v>
      </c>
      <c r="T6478">
        <v>0</v>
      </c>
      <c r="U6478">
        <v>0</v>
      </c>
      <c r="V6478">
        <v>0</v>
      </c>
      <c r="W6478">
        <v>0</v>
      </c>
      <c r="X6478">
        <v>0</v>
      </c>
      <c r="Y6478">
        <v>0</v>
      </c>
      <c r="Z6478">
        <v>0</v>
      </c>
      <c r="AA6478">
        <v>0</v>
      </c>
      <c r="AB6478">
        <v>0</v>
      </c>
      <c r="AC6478">
        <v>0</v>
      </c>
      <c r="AD6478">
        <v>0</v>
      </c>
    </row>
    <row r="6479" spans="2:30" ht="15" customHeight="1" x14ac:dyDescent="0.45">
      <c r="B6479" t="s">
        <v>419</v>
      </c>
      <c r="C6479" t="s">
        <v>193</v>
      </c>
      <c r="D6479" t="s">
        <v>601</v>
      </c>
      <c r="E6479" t="s">
        <v>602</v>
      </c>
      <c r="F6479" t="s">
        <v>8363</v>
      </c>
      <c r="G6479" t="s">
        <v>422</v>
      </c>
      <c r="H6479" t="s">
        <v>526</v>
      </c>
      <c r="I6479" t="s">
        <v>527</v>
      </c>
      <c r="J6479">
        <v>2</v>
      </c>
      <c r="K6479">
        <v>93.209000000000003</v>
      </c>
      <c r="L6479">
        <v>101.56399999999999</v>
      </c>
      <c r="M6479">
        <v>103.083</v>
      </c>
      <c r="N6479">
        <v>104.59699999999999</v>
      </c>
      <c r="O6479">
        <v>105.94799999999999</v>
      </c>
      <c r="P6479">
        <v>107.53100000000001</v>
      </c>
      <c r="Q6479">
        <v>109.682</v>
      </c>
      <c r="R6479">
        <v>111.875</v>
      </c>
      <c r="S6479">
        <v>114.113</v>
      </c>
      <c r="T6479">
        <v>116.798</v>
      </c>
      <c r="U6479">
        <v>120.718</v>
      </c>
      <c r="V6479">
        <v>125.54600000000001</v>
      </c>
      <c r="W6479">
        <v>130.56800000000001</v>
      </c>
      <c r="X6479">
        <v>135.791</v>
      </c>
      <c r="Y6479">
        <v>141.22300000000001</v>
      </c>
      <c r="Z6479">
        <v>146.87200000000001</v>
      </c>
      <c r="AA6479">
        <v>152.74600000000001</v>
      </c>
      <c r="AB6479">
        <v>158.85599999999999</v>
      </c>
      <c r="AC6479">
        <v>165.21</v>
      </c>
      <c r="AD6479">
        <v>171.81899999999999</v>
      </c>
    </row>
    <row r="6480" spans="2:30" ht="15" customHeight="1" x14ac:dyDescent="0.45">
      <c r="B6480" t="s">
        <v>419</v>
      </c>
      <c r="C6480" t="s">
        <v>193</v>
      </c>
      <c r="D6480" t="s">
        <v>604</v>
      </c>
      <c r="E6480" t="s">
        <v>605</v>
      </c>
      <c r="F6480" t="s">
        <v>8364</v>
      </c>
      <c r="G6480" t="s">
        <v>422</v>
      </c>
      <c r="H6480" t="s">
        <v>526</v>
      </c>
      <c r="I6480" t="s">
        <v>547</v>
      </c>
      <c r="J6480">
        <v>2</v>
      </c>
      <c r="K6480">
        <v>307.637</v>
      </c>
      <c r="L6480">
        <v>315.62400000000002</v>
      </c>
      <c r="M6480">
        <v>350.60399999999998</v>
      </c>
      <c r="N6480">
        <v>364.72199999999998</v>
      </c>
      <c r="O6480">
        <v>359.71100000000001</v>
      </c>
      <c r="P6480">
        <v>370.76</v>
      </c>
      <c r="Q6480">
        <v>386.47</v>
      </c>
      <c r="R6480">
        <v>401.46600000000001</v>
      </c>
      <c r="S6480">
        <v>416.709</v>
      </c>
      <c r="T6480">
        <v>432.78899999999999</v>
      </c>
      <c r="U6480">
        <v>450.56700000000001</v>
      </c>
      <c r="V6480">
        <v>470.19200000000001</v>
      </c>
      <c r="W6480">
        <v>490.95</v>
      </c>
      <c r="X6480">
        <v>512.91700000000003</v>
      </c>
      <c r="Y6480">
        <v>536.07500000000005</v>
      </c>
      <c r="Z6480">
        <v>560.60799999999995</v>
      </c>
      <c r="AA6480">
        <v>586.61300000000006</v>
      </c>
      <c r="AB6480">
        <v>614.24599999999998</v>
      </c>
      <c r="AC6480">
        <v>643.70100000000002</v>
      </c>
      <c r="AD6480">
        <v>673.86500000000001</v>
      </c>
    </row>
    <row r="6481" spans="2:30" ht="15" customHeight="1" x14ac:dyDescent="0.45">
      <c r="B6481" t="s">
        <v>419</v>
      </c>
      <c r="C6481" t="s">
        <v>193</v>
      </c>
      <c r="D6481" t="s">
        <v>607</v>
      </c>
      <c r="E6481" t="s">
        <v>248</v>
      </c>
      <c r="F6481" t="s">
        <v>8365</v>
      </c>
      <c r="G6481" t="s">
        <v>422</v>
      </c>
      <c r="H6481" t="s">
        <v>526</v>
      </c>
      <c r="I6481" t="s">
        <v>547</v>
      </c>
      <c r="J6481">
        <v>2</v>
      </c>
      <c r="K6481">
        <v>210.916</v>
      </c>
      <c r="L6481">
        <v>207.071</v>
      </c>
      <c r="M6481">
        <v>233.315</v>
      </c>
      <c r="N6481">
        <v>242.24700000000001</v>
      </c>
      <c r="O6481">
        <v>238.69399999999999</v>
      </c>
      <c r="P6481">
        <v>245.71799999999999</v>
      </c>
      <c r="Q6481">
        <v>257.35899999999998</v>
      </c>
      <c r="R6481">
        <v>268.53899999999999</v>
      </c>
      <c r="S6481">
        <v>280.291</v>
      </c>
      <c r="T6481">
        <v>292.90600000000001</v>
      </c>
      <c r="U6481">
        <v>306.42200000000003</v>
      </c>
      <c r="V6481">
        <v>320.91699999999997</v>
      </c>
      <c r="W6481">
        <v>336.38600000000002</v>
      </c>
      <c r="X6481">
        <v>352.9</v>
      </c>
      <c r="Y6481">
        <v>370.43799999999999</v>
      </c>
      <c r="Z6481">
        <v>389.178</v>
      </c>
      <c r="AA6481">
        <v>409.214</v>
      </c>
      <c r="AB6481">
        <v>430.697</v>
      </c>
      <c r="AC6481">
        <v>453.815</v>
      </c>
      <c r="AD6481">
        <v>477.447</v>
      </c>
    </row>
    <row r="6482" spans="2:30" ht="15" customHeight="1" x14ac:dyDescent="0.45">
      <c r="B6482" t="s">
        <v>419</v>
      </c>
      <c r="C6482" t="s">
        <v>193</v>
      </c>
      <c r="D6482" t="s">
        <v>609</v>
      </c>
      <c r="E6482" t="s">
        <v>610</v>
      </c>
      <c r="F6482" t="s">
        <v>8366</v>
      </c>
      <c r="G6482" t="s">
        <v>422</v>
      </c>
      <c r="H6482" t="s">
        <v>526</v>
      </c>
      <c r="I6482" t="s">
        <v>547</v>
      </c>
      <c r="J6482">
        <v>2</v>
      </c>
      <c r="K6482">
        <v>6.7770000000000001</v>
      </c>
      <c r="L6482">
        <v>6.3419999999999996</v>
      </c>
      <c r="M6482">
        <v>7.54</v>
      </c>
      <c r="N6482">
        <v>8.1080000000000005</v>
      </c>
      <c r="O6482">
        <v>7.1310000000000002</v>
      </c>
      <c r="P6482">
        <v>7.2480000000000002</v>
      </c>
      <c r="Q6482">
        <v>7.4279999999999999</v>
      </c>
      <c r="R6482">
        <v>7.601</v>
      </c>
      <c r="S6482">
        <v>7.7640000000000002</v>
      </c>
      <c r="T6482">
        <v>7.9260000000000002</v>
      </c>
      <c r="U6482">
        <v>8.0749999999999993</v>
      </c>
      <c r="V6482">
        <v>8.2249999999999996</v>
      </c>
      <c r="W6482">
        <v>8.375</v>
      </c>
      <c r="X6482">
        <v>8.5250000000000004</v>
      </c>
      <c r="Y6482">
        <v>8.6750000000000007</v>
      </c>
      <c r="Z6482">
        <v>8.8260000000000005</v>
      </c>
      <c r="AA6482">
        <v>8.9770000000000003</v>
      </c>
      <c r="AB6482">
        <v>9.1280000000000001</v>
      </c>
      <c r="AC6482">
        <v>9.2789999999999999</v>
      </c>
      <c r="AD6482">
        <v>9.43</v>
      </c>
    </row>
    <row r="6483" spans="2:30" ht="15" customHeight="1" x14ac:dyDescent="0.45">
      <c r="B6483" t="s">
        <v>419</v>
      </c>
      <c r="C6483" t="s">
        <v>193</v>
      </c>
      <c r="D6483" t="s">
        <v>612</v>
      </c>
      <c r="E6483" t="s">
        <v>613</v>
      </c>
      <c r="F6483" t="s">
        <v>8367</v>
      </c>
      <c r="G6483" t="s">
        <v>422</v>
      </c>
      <c r="H6483" t="s">
        <v>526</v>
      </c>
      <c r="I6483" t="s">
        <v>547</v>
      </c>
      <c r="J6483">
        <v>2</v>
      </c>
      <c r="K6483">
        <v>98.35</v>
      </c>
      <c r="L6483">
        <v>91.561000000000007</v>
      </c>
      <c r="M6483">
        <v>108.026</v>
      </c>
      <c r="N6483">
        <v>110.48399999999999</v>
      </c>
      <c r="O6483">
        <v>108.16800000000001</v>
      </c>
      <c r="P6483">
        <v>107.00700000000001</v>
      </c>
      <c r="Q6483">
        <v>111.09699999999999</v>
      </c>
      <c r="R6483">
        <v>114.68300000000001</v>
      </c>
      <c r="S6483">
        <v>118.297</v>
      </c>
      <c r="T6483">
        <v>121.68899999999999</v>
      </c>
      <c r="U6483">
        <v>125.30200000000001</v>
      </c>
      <c r="V6483">
        <v>129.249</v>
      </c>
      <c r="W6483">
        <v>133.61600000000001</v>
      </c>
      <c r="X6483">
        <v>138.477</v>
      </c>
      <c r="Y6483">
        <v>143.863</v>
      </c>
      <c r="Z6483">
        <v>149.88300000000001</v>
      </c>
      <c r="AA6483">
        <v>156.63999999999999</v>
      </c>
      <c r="AB6483">
        <v>164.27500000000001</v>
      </c>
      <c r="AC6483">
        <v>172.964</v>
      </c>
      <c r="AD6483">
        <v>181.69900000000001</v>
      </c>
    </row>
    <row r="6484" spans="2:30" ht="15" customHeight="1" x14ac:dyDescent="0.45">
      <c r="B6484" t="s">
        <v>419</v>
      </c>
      <c r="C6484" t="s">
        <v>193</v>
      </c>
      <c r="D6484" t="s">
        <v>615</v>
      </c>
      <c r="E6484" t="s">
        <v>616</v>
      </c>
      <c r="F6484" t="s">
        <v>8368</v>
      </c>
      <c r="G6484" t="s">
        <v>422</v>
      </c>
      <c r="H6484" t="s">
        <v>526</v>
      </c>
      <c r="I6484" t="s">
        <v>547</v>
      </c>
      <c r="J6484">
        <v>2</v>
      </c>
      <c r="K6484">
        <v>24.14</v>
      </c>
      <c r="L6484">
        <v>23.181000000000001</v>
      </c>
      <c r="M6484">
        <v>24.55</v>
      </c>
      <c r="N6484">
        <v>31.273</v>
      </c>
      <c r="O6484">
        <v>27.965</v>
      </c>
      <c r="P6484">
        <v>30.311</v>
      </c>
      <c r="Q6484">
        <v>31.352</v>
      </c>
      <c r="R6484">
        <v>32.076999999999998</v>
      </c>
      <c r="S6484">
        <v>32.404000000000003</v>
      </c>
      <c r="T6484">
        <v>32.616</v>
      </c>
      <c r="U6484">
        <v>32.848999999999997</v>
      </c>
      <c r="V6484">
        <v>33.104999999999997</v>
      </c>
      <c r="W6484">
        <v>33.386000000000003</v>
      </c>
      <c r="X6484">
        <v>33.692999999999998</v>
      </c>
      <c r="Y6484">
        <v>34.026000000000003</v>
      </c>
      <c r="Z6484">
        <v>34.387999999999998</v>
      </c>
      <c r="AA6484">
        <v>34.779000000000003</v>
      </c>
      <c r="AB6484">
        <v>35.200000000000003</v>
      </c>
      <c r="AC6484">
        <v>35.652999999999999</v>
      </c>
      <c r="AD6484">
        <v>36.137999999999998</v>
      </c>
    </row>
    <row r="6485" spans="2:30" ht="15" customHeight="1" x14ac:dyDescent="0.45">
      <c r="B6485" t="s">
        <v>419</v>
      </c>
      <c r="C6485" t="s">
        <v>193</v>
      </c>
      <c r="D6485" t="s">
        <v>618</v>
      </c>
      <c r="E6485" t="s">
        <v>619</v>
      </c>
      <c r="F6485" t="s">
        <v>8369</v>
      </c>
      <c r="G6485" t="s">
        <v>422</v>
      </c>
      <c r="H6485" t="s">
        <v>526</v>
      </c>
      <c r="I6485" t="s">
        <v>547</v>
      </c>
      <c r="J6485">
        <v>2</v>
      </c>
      <c r="K6485">
        <v>20.114000000000001</v>
      </c>
      <c r="L6485">
        <v>19.417999999999999</v>
      </c>
      <c r="M6485">
        <v>19.018999999999998</v>
      </c>
      <c r="N6485">
        <v>18.347000000000001</v>
      </c>
      <c r="O6485">
        <v>18.707999999999998</v>
      </c>
      <c r="P6485">
        <v>20.507000000000001</v>
      </c>
      <c r="Q6485">
        <v>22.451000000000001</v>
      </c>
      <c r="R6485">
        <v>24.556000000000001</v>
      </c>
      <c r="S6485">
        <v>27.065000000000001</v>
      </c>
      <c r="T6485">
        <v>30.033000000000001</v>
      </c>
      <c r="U6485">
        <v>33.238</v>
      </c>
      <c r="V6485">
        <v>36.665999999999997</v>
      </c>
      <c r="W6485">
        <v>40.295999999999999</v>
      </c>
      <c r="X6485">
        <v>44.11</v>
      </c>
      <c r="Y6485">
        <v>48.082999999999998</v>
      </c>
      <c r="Z6485">
        <v>52.249000000000002</v>
      </c>
      <c r="AA6485">
        <v>56.603000000000002</v>
      </c>
      <c r="AB6485">
        <v>61.137</v>
      </c>
      <c r="AC6485">
        <v>65.846000000000004</v>
      </c>
      <c r="AD6485">
        <v>70.641000000000005</v>
      </c>
    </row>
    <row r="6486" spans="2:30" ht="15" customHeight="1" x14ac:dyDescent="0.45">
      <c r="B6486" t="s">
        <v>419</v>
      </c>
      <c r="C6486" t="s">
        <v>193</v>
      </c>
      <c r="D6486" t="s">
        <v>621</v>
      </c>
      <c r="E6486" t="s">
        <v>622</v>
      </c>
      <c r="F6486" t="s">
        <v>8370</v>
      </c>
      <c r="G6486" t="s">
        <v>422</v>
      </c>
      <c r="H6486" t="s">
        <v>526</v>
      </c>
      <c r="I6486" t="s">
        <v>547</v>
      </c>
      <c r="J6486">
        <v>2</v>
      </c>
      <c r="K6486">
        <v>44.502000000000002</v>
      </c>
      <c r="L6486">
        <v>47.332999999999998</v>
      </c>
      <c r="M6486">
        <v>51.197000000000003</v>
      </c>
      <c r="N6486">
        <v>50.457000000000001</v>
      </c>
      <c r="O6486">
        <v>52.56</v>
      </c>
      <c r="P6486">
        <v>55.801000000000002</v>
      </c>
      <c r="Q6486">
        <v>59.38</v>
      </c>
      <c r="R6486">
        <v>63.194000000000003</v>
      </c>
      <c r="S6486">
        <v>67.602000000000004</v>
      </c>
      <c r="T6486">
        <v>72.742000000000004</v>
      </c>
      <c r="U6486">
        <v>78.302000000000007</v>
      </c>
      <c r="V6486">
        <v>84.254000000000005</v>
      </c>
      <c r="W6486">
        <v>90.521000000000001</v>
      </c>
      <c r="X6486">
        <v>97.116</v>
      </c>
      <c r="Y6486">
        <v>104.015</v>
      </c>
      <c r="Z6486">
        <v>111.249</v>
      </c>
      <c r="AA6486">
        <v>118.819</v>
      </c>
      <c r="AB6486">
        <v>126.736</v>
      </c>
      <c r="AC6486">
        <v>135.017</v>
      </c>
      <c r="AD6486">
        <v>143.63999999999999</v>
      </c>
    </row>
    <row r="6487" spans="2:30" ht="15" customHeight="1" x14ac:dyDescent="0.45">
      <c r="B6487" t="s">
        <v>419</v>
      </c>
      <c r="C6487" t="s">
        <v>193</v>
      </c>
      <c r="D6487" t="s">
        <v>624</v>
      </c>
      <c r="E6487" t="s">
        <v>625</v>
      </c>
      <c r="F6487" t="s">
        <v>8371</v>
      </c>
      <c r="G6487" t="s">
        <v>422</v>
      </c>
      <c r="H6487" t="s">
        <v>526</v>
      </c>
      <c r="I6487" t="s">
        <v>547</v>
      </c>
      <c r="J6487">
        <v>2</v>
      </c>
      <c r="K6487">
        <v>15.176</v>
      </c>
      <c r="L6487">
        <v>17.062999999999999</v>
      </c>
      <c r="M6487">
        <v>20.57</v>
      </c>
      <c r="N6487">
        <v>21.077999999999999</v>
      </c>
      <c r="O6487">
        <v>21.573</v>
      </c>
      <c r="P6487">
        <v>22.149000000000001</v>
      </c>
      <c r="Q6487">
        <v>22.829000000000001</v>
      </c>
      <c r="R6487">
        <v>23.481999999999999</v>
      </c>
      <c r="S6487">
        <v>24.094000000000001</v>
      </c>
      <c r="T6487">
        <v>24.712</v>
      </c>
      <c r="U6487">
        <v>25.338000000000001</v>
      </c>
      <c r="V6487">
        <v>25.972000000000001</v>
      </c>
      <c r="W6487">
        <v>26.614000000000001</v>
      </c>
      <c r="X6487">
        <v>27.263000000000002</v>
      </c>
      <c r="Y6487">
        <v>27.919</v>
      </c>
      <c r="Z6487">
        <v>28.582000000000001</v>
      </c>
      <c r="AA6487">
        <v>29.251000000000001</v>
      </c>
      <c r="AB6487">
        <v>29.927</v>
      </c>
      <c r="AC6487">
        <v>30.608000000000001</v>
      </c>
      <c r="AD6487">
        <v>31.295000000000002</v>
      </c>
    </row>
    <row r="6488" spans="2:30" ht="15" customHeight="1" x14ac:dyDescent="0.45">
      <c r="B6488" t="s">
        <v>419</v>
      </c>
      <c r="C6488" t="s">
        <v>193</v>
      </c>
      <c r="D6488" t="s">
        <v>627</v>
      </c>
      <c r="E6488" t="s">
        <v>628</v>
      </c>
      <c r="F6488" t="s">
        <v>8372</v>
      </c>
      <c r="G6488" t="s">
        <v>422</v>
      </c>
      <c r="H6488" t="s">
        <v>526</v>
      </c>
      <c r="I6488" t="s">
        <v>547</v>
      </c>
      <c r="J6488">
        <v>2</v>
      </c>
      <c r="K6488">
        <v>1.855</v>
      </c>
      <c r="L6488">
        <v>2.1720000000000002</v>
      </c>
      <c r="M6488">
        <v>2.4140000000000001</v>
      </c>
      <c r="N6488">
        <v>2.5019999999999998</v>
      </c>
      <c r="O6488">
        <v>2.59</v>
      </c>
      <c r="P6488">
        <v>2.694</v>
      </c>
      <c r="Q6488">
        <v>2.8210000000000002</v>
      </c>
      <c r="R6488">
        <v>2.9460000000000002</v>
      </c>
      <c r="S6488">
        <v>3.0659999999999998</v>
      </c>
      <c r="T6488">
        <v>3.1890000000000001</v>
      </c>
      <c r="U6488">
        <v>3.3159999999999998</v>
      </c>
      <c r="V6488">
        <v>3.4460000000000002</v>
      </c>
      <c r="W6488">
        <v>3.5790000000000002</v>
      </c>
      <c r="X6488">
        <v>3.7160000000000002</v>
      </c>
      <c r="Y6488">
        <v>3.8559999999999999</v>
      </c>
      <c r="Z6488">
        <v>3.9990000000000001</v>
      </c>
      <c r="AA6488">
        <v>4.1459999999999999</v>
      </c>
      <c r="AB6488">
        <v>4.2960000000000003</v>
      </c>
      <c r="AC6488">
        <v>4.4480000000000004</v>
      </c>
      <c r="AD6488">
        <v>4.6040000000000001</v>
      </c>
    </row>
    <row r="6489" spans="2:30" ht="15" customHeight="1" x14ac:dyDescent="0.45">
      <c r="B6489" t="s">
        <v>419</v>
      </c>
      <c r="C6489" t="s">
        <v>193</v>
      </c>
      <c r="D6489" t="s">
        <v>630</v>
      </c>
      <c r="E6489" t="s">
        <v>631</v>
      </c>
      <c r="F6489" t="s">
        <v>8373</v>
      </c>
      <c r="G6489" t="s">
        <v>422</v>
      </c>
      <c r="H6489" t="s">
        <v>526</v>
      </c>
      <c r="I6489" t="s">
        <v>547</v>
      </c>
      <c r="J6489">
        <v>2</v>
      </c>
      <c r="K6489">
        <v>82.215000000000003</v>
      </c>
      <c r="L6489">
        <v>78.527000000000001</v>
      </c>
      <c r="M6489">
        <v>90.745000000000005</v>
      </c>
      <c r="N6489">
        <v>95.171999999999997</v>
      </c>
      <c r="O6489">
        <v>92.569000000000003</v>
      </c>
      <c r="P6489">
        <v>89.82</v>
      </c>
      <c r="Q6489">
        <v>92.048000000000002</v>
      </c>
      <c r="R6489">
        <v>93.846999999999994</v>
      </c>
      <c r="S6489">
        <v>95.742000000000004</v>
      </c>
      <c r="T6489">
        <v>97.376000000000005</v>
      </c>
      <c r="U6489">
        <v>99.197000000000003</v>
      </c>
      <c r="V6489">
        <v>101.321</v>
      </c>
      <c r="W6489">
        <v>103.836</v>
      </c>
      <c r="X6489">
        <v>106.822</v>
      </c>
      <c r="Y6489">
        <v>110.30800000000001</v>
      </c>
      <c r="Z6489">
        <v>114.407</v>
      </c>
      <c r="AA6489">
        <v>119.223</v>
      </c>
      <c r="AB6489">
        <v>124.899</v>
      </c>
      <c r="AC6489">
        <v>131.613</v>
      </c>
      <c r="AD6489">
        <v>138.363</v>
      </c>
    </row>
    <row r="6490" spans="2:30" ht="15" customHeight="1" x14ac:dyDescent="0.45">
      <c r="B6490" t="s">
        <v>419</v>
      </c>
      <c r="C6490" t="s">
        <v>193</v>
      </c>
      <c r="D6490" t="s">
        <v>633</v>
      </c>
      <c r="E6490" t="s">
        <v>634</v>
      </c>
      <c r="F6490" t="s">
        <v>8374</v>
      </c>
      <c r="G6490" t="s">
        <v>422</v>
      </c>
      <c r="H6490" t="s">
        <v>526</v>
      </c>
      <c r="I6490" t="s">
        <v>547</v>
      </c>
      <c r="J6490">
        <v>2</v>
      </c>
      <c r="K6490">
        <v>52.970999999999997</v>
      </c>
      <c r="L6490">
        <v>52.003</v>
      </c>
      <c r="M6490">
        <v>51.097000000000001</v>
      </c>
      <c r="N6490">
        <v>49.530999999999999</v>
      </c>
      <c r="O6490">
        <v>51.405000000000001</v>
      </c>
      <c r="P6490">
        <v>56.307000000000002</v>
      </c>
      <c r="Q6490">
        <v>61.543999999999997</v>
      </c>
      <c r="R6490">
        <v>67.186000000000007</v>
      </c>
      <c r="S6490">
        <v>73.856999999999999</v>
      </c>
      <c r="T6490">
        <v>81.736000000000004</v>
      </c>
      <c r="U6490">
        <v>90.289000000000001</v>
      </c>
      <c r="V6490">
        <v>99.468999999999994</v>
      </c>
      <c r="W6490">
        <v>109.181</v>
      </c>
      <c r="X6490">
        <v>119.416</v>
      </c>
      <c r="Y6490">
        <v>130.124</v>
      </c>
      <c r="Z6490">
        <v>141.375</v>
      </c>
      <c r="AA6490">
        <v>153.16200000000001</v>
      </c>
      <c r="AB6490">
        <v>165.49100000000001</v>
      </c>
      <c r="AC6490">
        <v>178.37200000000001</v>
      </c>
      <c r="AD6490">
        <v>191.68700000000001</v>
      </c>
    </row>
    <row r="6491" spans="2:30" ht="15" customHeight="1" x14ac:dyDescent="0.45">
      <c r="B6491" t="s">
        <v>419</v>
      </c>
      <c r="C6491" t="s">
        <v>193</v>
      </c>
      <c r="D6491" t="s">
        <v>636</v>
      </c>
      <c r="E6491" t="s">
        <v>637</v>
      </c>
      <c r="F6491" t="s">
        <v>8375</v>
      </c>
      <c r="G6491" t="s">
        <v>422</v>
      </c>
      <c r="H6491" t="s">
        <v>526</v>
      </c>
      <c r="I6491" t="s">
        <v>547</v>
      </c>
      <c r="J6491">
        <v>2</v>
      </c>
      <c r="K6491">
        <v>15.803000000000001</v>
      </c>
      <c r="L6491">
        <v>17.407</v>
      </c>
      <c r="M6491">
        <v>21.786000000000001</v>
      </c>
      <c r="N6491">
        <v>22.128</v>
      </c>
      <c r="O6491">
        <v>22.457000000000001</v>
      </c>
      <c r="P6491">
        <v>22.841000000000001</v>
      </c>
      <c r="Q6491">
        <v>23.295000000000002</v>
      </c>
      <c r="R6491">
        <v>23.722999999999999</v>
      </c>
      <c r="S6491">
        <v>24.117000000000001</v>
      </c>
      <c r="T6491">
        <v>24.510999999999999</v>
      </c>
      <c r="U6491">
        <v>24.905999999999999</v>
      </c>
      <c r="V6491">
        <v>25.302</v>
      </c>
      <c r="W6491">
        <v>25.699000000000002</v>
      </c>
      <c r="X6491">
        <v>26.094999999999999</v>
      </c>
      <c r="Y6491">
        <v>26.492999999999999</v>
      </c>
      <c r="Z6491">
        <v>26.89</v>
      </c>
      <c r="AA6491">
        <v>27.286000000000001</v>
      </c>
      <c r="AB6491">
        <v>27.683</v>
      </c>
      <c r="AC6491">
        <v>28.079000000000001</v>
      </c>
      <c r="AD6491">
        <v>28.474</v>
      </c>
    </row>
    <row r="6492" spans="2:30" ht="15" customHeight="1" x14ac:dyDescent="0.45">
      <c r="B6492" t="s">
        <v>419</v>
      </c>
      <c r="C6492" t="s">
        <v>193</v>
      </c>
      <c r="D6492" t="s">
        <v>639</v>
      </c>
      <c r="E6492" t="s">
        <v>252</v>
      </c>
      <c r="F6492" t="s">
        <v>8376</v>
      </c>
      <c r="G6492" t="s">
        <v>422</v>
      </c>
      <c r="H6492" t="s">
        <v>526</v>
      </c>
      <c r="I6492" t="s">
        <v>547</v>
      </c>
      <c r="J6492">
        <v>2</v>
      </c>
      <c r="K6492">
        <v>59.633000000000003</v>
      </c>
      <c r="L6492">
        <v>58.865000000000002</v>
      </c>
      <c r="M6492">
        <v>69.37</v>
      </c>
      <c r="N6492">
        <v>74.998999999999995</v>
      </c>
      <c r="O6492">
        <v>71.819999999999993</v>
      </c>
      <c r="P6492">
        <v>76.134</v>
      </c>
      <c r="Q6492">
        <v>79.771000000000001</v>
      </c>
      <c r="R6492">
        <v>83.025000000000006</v>
      </c>
      <c r="S6492">
        <v>85.804000000000002</v>
      </c>
      <c r="T6492">
        <v>88.513000000000005</v>
      </c>
      <c r="U6492">
        <v>91.262</v>
      </c>
      <c r="V6492">
        <v>94.06</v>
      </c>
      <c r="W6492">
        <v>96.908000000000001</v>
      </c>
      <c r="X6492">
        <v>99.807000000000002</v>
      </c>
      <c r="Y6492">
        <v>102.755</v>
      </c>
      <c r="Z6492">
        <v>105.75</v>
      </c>
      <c r="AA6492">
        <v>108.79</v>
      </c>
      <c r="AB6492">
        <v>111.874</v>
      </c>
      <c r="AC6492">
        <v>115.003</v>
      </c>
      <c r="AD6492">
        <v>118.17700000000001</v>
      </c>
    </row>
    <row r="6493" spans="2:30" ht="15" customHeight="1" x14ac:dyDescent="0.45">
      <c r="B6493" t="s">
        <v>419</v>
      </c>
      <c r="C6493" t="s">
        <v>193</v>
      </c>
      <c r="D6493" t="s">
        <v>641</v>
      </c>
      <c r="E6493" t="s">
        <v>642</v>
      </c>
      <c r="F6493" t="s">
        <v>8377</v>
      </c>
      <c r="G6493" t="s">
        <v>422</v>
      </c>
      <c r="H6493" t="s">
        <v>526</v>
      </c>
      <c r="I6493" t="s">
        <v>547</v>
      </c>
      <c r="J6493">
        <v>2</v>
      </c>
      <c r="K6493">
        <v>0.29399999999999998</v>
      </c>
      <c r="L6493">
        <v>0.26800000000000002</v>
      </c>
      <c r="M6493">
        <v>0.317</v>
      </c>
      <c r="N6493">
        <v>0.41699999999999998</v>
      </c>
      <c r="O6493">
        <v>0.443</v>
      </c>
      <c r="P6493">
        <v>0.61599999999999999</v>
      </c>
      <c r="Q6493">
        <v>0.70199999999999996</v>
      </c>
      <c r="R6493">
        <v>0.75800000000000001</v>
      </c>
      <c r="S6493">
        <v>0.77100000000000002</v>
      </c>
      <c r="T6493">
        <v>0.76900000000000002</v>
      </c>
      <c r="U6493">
        <v>0.76700000000000002</v>
      </c>
      <c r="V6493">
        <v>0.76500000000000001</v>
      </c>
      <c r="W6493">
        <v>0.76200000000000001</v>
      </c>
      <c r="X6493">
        <v>0.76</v>
      </c>
      <c r="Y6493">
        <v>0.75800000000000001</v>
      </c>
      <c r="Z6493">
        <v>0.755</v>
      </c>
      <c r="AA6493">
        <v>0.753</v>
      </c>
      <c r="AB6493">
        <v>0.751</v>
      </c>
      <c r="AC6493">
        <v>0.749</v>
      </c>
      <c r="AD6493">
        <v>0.746</v>
      </c>
    </row>
    <row r="6494" spans="2:30" ht="15" customHeight="1" x14ac:dyDescent="0.45">
      <c r="B6494" t="s">
        <v>419</v>
      </c>
      <c r="C6494" t="s">
        <v>193</v>
      </c>
      <c r="D6494" t="s">
        <v>644</v>
      </c>
      <c r="E6494" t="s">
        <v>645</v>
      </c>
      <c r="F6494" t="s">
        <v>8378</v>
      </c>
      <c r="G6494" t="s">
        <v>422</v>
      </c>
      <c r="H6494" t="s">
        <v>647</v>
      </c>
      <c r="I6494" t="s">
        <v>547</v>
      </c>
      <c r="J6494" t="s">
        <v>648</v>
      </c>
      <c r="K6494">
        <v>0</v>
      </c>
      <c r="L6494">
        <v>0</v>
      </c>
      <c r="M6494">
        <v>0</v>
      </c>
      <c r="N6494">
        <v>0</v>
      </c>
      <c r="O6494">
        <v>-2.5999999999999999E-2</v>
      </c>
      <c r="P6494">
        <v>-0.02</v>
      </c>
      <c r="Q6494">
        <v>-1.4E-2</v>
      </c>
      <c r="R6494">
        <v>-1.2E-2</v>
      </c>
      <c r="S6494">
        <v>-1.0999999999999999E-2</v>
      </c>
      <c r="T6494">
        <v>-1.0999999999999999E-2</v>
      </c>
      <c r="U6494">
        <v>-1.0999999999999999E-2</v>
      </c>
      <c r="V6494">
        <v>-1.0999999999999999E-2</v>
      </c>
      <c r="W6494">
        <v>-1.0999999999999999E-2</v>
      </c>
      <c r="X6494">
        <v>-1.0999999999999999E-2</v>
      </c>
      <c r="Y6494">
        <v>-0.01</v>
      </c>
      <c r="Z6494">
        <v>-0.01</v>
      </c>
      <c r="AA6494">
        <v>-0.01</v>
      </c>
      <c r="AB6494">
        <v>-0.01</v>
      </c>
      <c r="AC6494">
        <v>-0.01</v>
      </c>
      <c r="AD6494">
        <v>-0.01</v>
      </c>
    </row>
    <row r="6495" spans="2:30" ht="15" customHeight="1" x14ac:dyDescent="0.45">
      <c r="B6495" t="s">
        <v>419</v>
      </c>
      <c r="C6495" t="s">
        <v>193</v>
      </c>
      <c r="D6495" t="s">
        <v>649</v>
      </c>
      <c r="E6495" t="s">
        <v>650</v>
      </c>
      <c r="F6495" t="s">
        <v>8379</v>
      </c>
      <c r="G6495" t="s">
        <v>422</v>
      </c>
      <c r="H6495" t="s">
        <v>526</v>
      </c>
      <c r="I6495" t="s">
        <v>527</v>
      </c>
      <c r="J6495">
        <v>1</v>
      </c>
      <c r="K6495">
        <v>400.91199999999998</v>
      </c>
      <c r="L6495">
        <v>412.10500000000002</v>
      </c>
      <c r="M6495">
        <v>450.92399999999998</v>
      </c>
      <c r="N6495">
        <v>467.51499999999999</v>
      </c>
      <c r="O6495">
        <v>473.64800000000002</v>
      </c>
      <c r="P6495">
        <v>484.76299999999998</v>
      </c>
      <c r="Q6495">
        <v>501.10399999999998</v>
      </c>
      <c r="R6495">
        <v>518.13900000000001</v>
      </c>
      <c r="S6495">
        <v>535.62300000000005</v>
      </c>
      <c r="T6495">
        <v>555.04300000000001</v>
      </c>
      <c r="U6495">
        <v>576.99900000000002</v>
      </c>
      <c r="V6495">
        <v>601.28700000000003</v>
      </c>
      <c r="W6495">
        <v>626.83100000000002</v>
      </c>
      <c r="X6495">
        <v>653.74699999999996</v>
      </c>
      <c r="Y6495">
        <v>682.01</v>
      </c>
      <c r="Z6495">
        <v>711.827</v>
      </c>
      <c r="AA6495">
        <v>743.30399999999997</v>
      </c>
      <c r="AB6495">
        <v>776.60500000000002</v>
      </c>
      <c r="AC6495">
        <v>811.92499999999995</v>
      </c>
      <c r="AD6495">
        <v>848.15700000000004</v>
      </c>
    </row>
    <row r="6496" spans="2:30" ht="15" customHeight="1" x14ac:dyDescent="0.45">
      <c r="B6496" t="s">
        <v>419</v>
      </c>
      <c r="C6496" t="s">
        <v>193</v>
      </c>
      <c r="D6496" t="s">
        <v>652</v>
      </c>
      <c r="E6496" t="s">
        <v>545</v>
      </c>
      <c r="F6496" t="s">
        <v>8343</v>
      </c>
      <c r="G6496" t="s">
        <v>422</v>
      </c>
      <c r="H6496" t="s">
        <v>526</v>
      </c>
      <c r="I6496" t="s">
        <v>547</v>
      </c>
      <c r="J6496">
        <v>1</v>
      </c>
      <c r="K6496">
        <v>307.637</v>
      </c>
      <c r="L6496">
        <v>315.625</v>
      </c>
      <c r="M6496">
        <v>350.60500000000002</v>
      </c>
      <c r="N6496">
        <v>364.72300000000001</v>
      </c>
      <c r="O6496">
        <v>369.17599999999999</v>
      </c>
      <c r="P6496">
        <v>378.15499999999997</v>
      </c>
      <c r="Q6496">
        <v>391.94499999999999</v>
      </c>
      <c r="R6496">
        <v>406.36399999999998</v>
      </c>
      <c r="S6496">
        <v>421.24599999999998</v>
      </c>
      <c r="T6496">
        <v>437.51900000000001</v>
      </c>
      <c r="U6496">
        <v>455.45699999999999</v>
      </c>
      <c r="V6496">
        <v>475.30500000000001</v>
      </c>
      <c r="W6496">
        <v>496.25400000000002</v>
      </c>
      <c r="X6496">
        <v>518.41399999999999</v>
      </c>
      <c r="Y6496">
        <v>541.75400000000002</v>
      </c>
      <c r="Z6496">
        <v>566.47799999999995</v>
      </c>
      <c r="AA6496">
        <v>592.68200000000002</v>
      </c>
      <c r="AB6496">
        <v>620.52499999999998</v>
      </c>
      <c r="AC6496">
        <v>650.19399999999996</v>
      </c>
      <c r="AD6496">
        <v>680.58399999999995</v>
      </c>
    </row>
    <row r="6497" spans="2:30" ht="15" customHeight="1" x14ac:dyDescent="0.45">
      <c r="B6497" t="s">
        <v>419</v>
      </c>
      <c r="C6497" t="s">
        <v>193</v>
      </c>
      <c r="D6497" t="s">
        <v>653</v>
      </c>
      <c r="E6497" t="s">
        <v>654</v>
      </c>
      <c r="F6497" t="s">
        <v>8380</v>
      </c>
      <c r="G6497" t="s">
        <v>422</v>
      </c>
      <c r="H6497" t="s">
        <v>526</v>
      </c>
      <c r="I6497" t="s">
        <v>527</v>
      </c>
      <c r="J6497">
        <v>1</v>
      </c>
      <c r="K6497">
        <v>53.088000000000001</v>
      </c>
      <c r="L6497">
        <v>55.677999999999997</v>
      </c>
      <c r="M6497">
        <v>56.591999999999999</v>
      </c>
      <c r="N6497">
        <v>57.34</v>
      </c>
      <c r="O6497">
        <v>58.082999999999998</v>
      </c>
      <c r="P6497">
        <v>59.234000000000002</v>
      </c>
      <c r="Q6497">
        <v>60.427999999999997</v>
      </c>
      <c r="R6497">
        <v>61.667000000000002</v>
      </c>
      <c r="S6497">
        <v>62.921999999999997</v>
      </c>
      <c r="T6497">
        <v>64.748000000000005</v>
      </c>
      <c r="U6497">
        <v>67.185000000000002</v>
      </c>
      <c r="V6497">
        <v>69.716999999999999</v>
      </c>
      <c r="W6497">
        <v>72.346999999999994</v>
      </c>
      <c r="X6497">
        <v>75.078000000000003</v>
      </c>
      <c r="Y6497">
        <v>77.915000000000006</v>
      </c>
      <c r="Z6497">
        <v>80.858999999999995</v>
      </c>
      <c r="AA6497">
        <v>83.917000000000002</v>
      </c>
      <c r="AB6497">
        <v>87.093000000000004</v>
      </c>
      <c r="AC6497">
        <v>90.39</v>
      </c>
      <c r="AD6497">
        <v>93.814999999999998</v>
      </c>
    </row>
    <row r="6498" spans="2:30" ht="15" customHeight="1" x14ac:dyDescent="0.45">
      <c r="B6498" t="s">
        <v>419</v>
      </c>
      <c r="C6498" t="s">
        <v>193</v>
      </c>
      <c r="D6498" t="s">
        <v>656</v>
      </c>
      <c r="E6498" t="s">
        <v>657</v>
      </c>
      <c r="F6498" t="s">
        <v>8381</v>
      </c>
      <c r="G6498" t="s">
        <v>422</v>
      </c>
      <c r="H6498" t="s">
        <v>526</v>
      </c>
      <c r="I6498" t="s">
        <v>527</v>
      </c>
      <c r="J6498">
        <v>1</v>
      </c>
      <c r="K6498">
        <v>28.488</v>
      </c>
      <c r="L6498">
        <v>28.577000000000002</v>
      </c>
      <c r="M6498">
        <v>29.32</v>
      </c>
      <c r="N6498">
        <v>29.875</v>
      </c>
      <c r="O6498">
        <v>30.367999999999999</v>
      </c>
      <c r="P6498">
        <v>30.834</v>
      </c>
      <c r="Q6498">
        <v>31.558</v>
      </c>
      <c r="R6498">
        <v>32.325000000000003</v>
      </c>
      <c r="S6498">
        <v>33.095999999999997</v>
      </c>
      <c r="T6498">
        <v>33.832000000000001</v>
      </c>
      <c r="U6498">
        <v>34.822000000000003</v>
      </c>
      <c r="V6498">
        <v>36.127000000000002</v>
      </c>
      <c r="W6498">
        <v>37.479999999999997</v>
      </c>
      <c r="X6498">
        <v>38.883000000000003</v>
      </c>
      <c r="Y6498">
        <v>40.335999999999999</v>
      </c>
      <c r="Z6498">
        <v>41.841999999999999</v>
      </c>
      <c r="AA6498">
        <v>43.404000000000003</v>
      </c>
      <c r="AB6498">
        <v>45.023000000000003</v>
      </c>
      <c r="AC6498">
        <v>46.703000000000003</v>
      </c>
      <c r="AD6498">
        <v>48.438000000000002</v>
      </c>
    </row>
    <row r="6499" spans="2:30" ht="15" customHeight="1" x14ac:dyDescent="0.45">
      <c r="B6499" t="s">
        <v>419</v>
      </c>
      <c r="C6499" t="s">
        <v>193</v>
      </c>
      <c r="D6499" t="s">
        <v>659</v>
      </c>
      <c r="E6499" t="s">
        <v>660</v>
      </c>
      <c r="F6499" t="s">
        <v>8382</v>
      </c>
      <c r="G6499" t="s">
        <v>422</v>
      </c>
      <c r="H6499" t="s">
        <v>526</v>
      </c>
      <c r="I6499" t="s">
        <v>527</v>
      </c>
      <c r="J6499">
        <v>1</v>
      </c>
      <c r="K6499">
        <v>11.699</v>
      </c>
      <c r="L6499">
        <v>12.225</v>
      </c>
      <c r="M6499">
        <v>14.407</v>
      </c>
      <c r="N6499">
        <v>15.576000000000001</v>
      </c>
      <c r="O6499">
        <v>16.02</v>
      </c>
      <c r="P6499">
        <v>16.54</v>
      </c>
      <c r="Q6499">
        <v>17.172000000000001</v>
      </c>
      <c r="R6499">
        <v>17.782</v>
      </c>
      <c r="S6499">
        <v>18.359000000000002</v>
      </c>
      <c r="T6499">
        <v>18.943999999999999</v>
      </c>
      <c r="U6499">
        <v>19.535</v>
      </c>
      <c r="V6499">
        <v>20.137</v>
      </c>
      <c r="W6499">
        <v>20.748999999999999</v>
      </c>
      <c r="X6499">
        <v>21.372</v>
      </c>
      <c r="Y6499">
        <v>22.004999999999999</v>
      </c>
      <c r="Z6499">
        <v>22.648</v>
      </c>
      <c r="AA6499">
        <v>23.300999999999998</v>
      </c>
      <c r="AB6499">
        <v>23.965</v>
      </c>
      <c r="AC6499">
        <v>24.638000000000002</v>
      </c>
      <c r="AD6499">
        <v>25.321000000000002</v>
      </c>
    </row>
    <row r="6500" spans="2:30" ht="15" customHeight="1" x14ac:dyDescent="0.45">
      <c r="B6500" t="s">
        <v>419</v>
      </c>
      <c r="C6500" t="s">
        <v>193</v>
      </c>
      <c r="D6500" t="s">
        <v>662</v>
      </c>
      <c r="E6500" t="s">
        <v>663</v>
      </c>
      <c r="F6500" t="s">
        <v>8383</v>
      </c>
      <c r="G6500" t="s">
        <v>422</v>
      </c>
      <c r="H6500" t="s">
        <v>526</v>
      </c>
      <c r="I6500" t="s">
        <v>527</v>
      </c>
      <c r="J6500">
        <v>2</v>
      </c>
      <c r="K6500">
        <v>400.91199999999998</v>
      </c>
      <c r="L6500">
        <v>412.10399999999998</v>
      </c>
      <c r="M6500">
        <v>450.923</v>
      </c>
      <c r="N6500">
        <v>467.51400000000001</v>
      </c>
      <c r="O6500">
        <v>462.94900000000001</v>
      </c>
      <c r="P6500">
        <v>476.54700000000003</v>
      </c>
      <c r="Q6500">
        <v>494.947</v>
      </c>
      <c r="R6500">
        <v>512.63099999999997</v>
      </c>
      <c r="S6500">
        <v>530.48</v>
      </c>
      <c r="T6500">
        <v>549.68100000000004</v>
      </c>
      <c r="U6500">
        <v>571.45600000000002</v>
      </c>
      <c r="V6500">
        <v>595.49699999999996</v>
      </c>
      <c r="W6500">
        <v>620.827</v>
      </c>
      <c r="X6500">
        <v>647.52700000000004</v>
      </c>
      <c r="Y6500">
        <v>675.58500000000004</v>
      </c>
      <c r="Z6500">
        <v>705.18899999999996</v>
      </c>
      <c r="AA6500">
        <v>736.44200000000001</v>
      </c>
      <c r="AB6500">
        <v>769.50699999999995</v>
      </c>
      <c r="AC6500">
        <v>804.58699999999999</v>
      </c>
      <c r="AD6500">
        <v>840.56500000000005</v>
      </c>
    </row>
    <row r="6501" spans="2:30" ht="15" customHeight="1" x14ac:dyDescent="0.45">
      <c r="B6501" t="s">
        <v>419</v>
      </c>
      <c r="C6501" t="s">
        <v>193</v>
      </c>
      <c r="D6501" t="s">
        <v>665</v>
      </c>
      <c r="E6501" t="s">
        <v>605</v>
      </c>
      <c r="F6501" t="s">
        <v>8364</v>
      </c>
      <c r="G6501" t="s">
        <v>422</v>
      </c>
      <c r="H6501" t="s">
        <v>526</v>
      </c>
      <c r="I6501" t="s">
        <v>547</v>
      </c>
      <c r="J6501">
        <v>2</v>
      </c>
      <c r="K6501">
        <v>307.637</v>
      </c>
      <c r="L6501">
        <v>315.62400000000002</v>
      </c>
      <c r="M6501">
        <v>350.60399999999998</v>
      </c>
      <c r="N6501">
        <v>364.72199999999998</v>
      </c>
      <c r="O6501">
        <v>359.71100000000001</v>
      </c>
      <c r="P6501">
        <v>370.76</v>
      </c>
      <c r="Q6501">
        <v>386.47</v>
      </c>
      <c r="R6501">
        <v>401.46600000000001</v>
      </c>
      <c r="S6501">
        <v>416.709</v>
      </c>
      <c r="T6501">
        <v>432.78899999999999</v>
      </c>
      <c r="U6501">
        <v>450.56700000000001</v>
      </c>
      <c r="V6501">
        <v>470.19200000000001</v>
      </c>
      <c r="W6501">
        <v>490.95</v>
      </c>
      <c r="X6501">
        <v>512.91700000000003</v>
      </c>
      <c r="Y6501">
        <v>536.07500000000005</v>
      </c>
      <c r="Z6501">
        <v>560.60799999999995</v>
      </c>
      <c r="AA6501">
        <v>586.61300000000006</v>
      </c>
      <c r="AB6501">
        <v>614.24599999999998</v>
      </c>
      <c r="AC6501">
        <v>643.70100000000002</v>
      </c>
      <c r="AD6501">
        <v>673.86500000000001</v>
      </c>
    </row>
    <row r="6502" spans="2:30" ht="15" customHeight="1" x14ac:dyDescent="0.45">
      <c r="B6502" t="s">
        <v>419</v>
      </c>
      <c r="C6502" t="s">
        <v>193</v>
      </c>
      <c r="D6502" t="s">
        <v>666</v>
      </c>
      <c r="E6502" t="s">
        <v>667</v>
      </c>
      <c r="F6502" t="s">
        <v>8384</v>
      </c>
      <c r="G6502" t="s">
        <v>422</v>
      </c>
      <c r="H6502" t="s">
        <v>526</v>
      </c>
      <c r="I6502" t="s">
        <v>527</v>
      </c>
      <c r="J6502">
        <v>2</v>
      </c>
      <c r="K6502">
        <v>53.088000000000001</v>
      </c>
      <c r="L6502">
        <v>55.677999999999997</v>
      </c>
      <c r="M6502">
        <v>56.591999999999999</v>
      </c>
      <c r="N6502">
        <v>57.34</v>
      </c>
      <c r="O6502">
        <v>58.067999999999998</v>
      </c>
      <c r="P6502">
        <v>59.222000000000001</v>
      </c>
      <c r="Q6502">
        <v>60.417000000000002</v>
      </c>
      <c r="R6502">
        <v>61.656999999999996</v>
      </c>
      <c r="S6502">
        <v>62.911999999999999</v>
      </c>
      <c r="T6502">
        <v>64.738</v>
      </c>
      <c r="U6502">
        <v>67.174999999999997</v>
      </c>
      <c r="V6502">
        <v>69.706999999999994</v>
      </c>
      <c r="W6502">
        <v>72.335999999999999</v>
      </c>
      <c r="X6502">
        <v>75.066999999999993</v>
      </c>
      <c r="Y6502">
        <v>77.903999999999996</v>
      </c>
      <c r="Z6502">
        <v>80.847999999999999</v>
      </c>
      <c r="AA6502">
        <v>83.905000000000001</v>
      </c>
      <c r="AB6502">
        <v>87.08</v>
      </c>
      <c r="AC6502">
        <v>90.378</v>
      </c>
      <c r="AD6502">
        <v>93.801000000000002</v>
      </c>
    </row>
    <row r="6503" spans="2:30" ht="15" customHeight="1" x14ac:dyDescent="0.45">
      <c r="B6503" t="s">
        <v>419</v>
      </c>
      <c r="C6503" t="s">
        <v>193</v>
      </c>
      <c r="D6503" t="s">
        <v>669</v>
      </c>
      <c r="E6503" t="s">
        <v>670</v>
      </c>
      <c r="F6503" t="s">
        <v>8385</v>
      </c>
      <c r="G6503" t="s">
        <v>422</v>
      </c>
      <c r="H6503" t="s">
        <v>526</v>
      </c>
      <c r="I6503" t="s">
        <v>527</v>
      </c>
      <c r="J6503">
        <v>2</v>
      </c>
      <c r="K6503">
        <v>28.488</v>
      </c>
      <c r="L6503">
        <v>28.577000000000002</v>
      </c>
      <c r="M6503">
        <v>29.32</v>
      </c>
      <c r="N6503">
        <v>29.875</v>
      </c>
      <c r="O6503">
        <v>30.254000000000001</v>
      </c>
      <c r="P6503">
        <v>30.753</v>
      </c>
      <c r="Q6503">
        <v>31.492000000000001</v>
      </c>
      <c r="R6503">
        <v>32.265000000000001</v>
      </c>
      <c r="S6503">
        <v>33.037999999999997</v>
      </c>
      <c r="T6503">
        <v>33.773000000000003</v>
      </c>
      <c r="U6503">
        <v>34.761000000000003</v>
      </c>
      <c r="V6503">
        <v>36.064</v>
      </c>
      <c r="W6503">
        <v>37.414999999999999</v>
      </c>
      <c r="X6503">
        <v>38.814999999999998</v>
      </c>
      <c r="Y6503">
        <v>40.265999999999998</v>
      </c>
      <c r="Z6503">
        <v>41.771000000000001</v>
      </c>
      <c r="AA6503">
        <v>43.33</v>
      </c>
      <c r="AB6503">
        <v>44.947000000000003</v>
      </c>
      <c r="AC6503">
        <v>46.622999999999998</v>
      </c>
      <c r="AD6503">
        <v>48.356000000000002</v>
      </c>
    </row>
    <row r="6504" spans="2:30" ht="15" customHeight="1" x14ac:dyDescent="0.45">
      <c r="B6504" t="s">
        <v>419</v>
      </c>
      <c r="C6504" t="s">
        <v>193</v>
      </c>
      <c r="D6504" t="s">
        <v>672</v>
      </c>
      <c r="E6504" t="s">
        <v>673</v>
      </c>
      <c r="F6504" t="s">
        <v>8386</v>
      </c>
      <c r="G6504" t="s">
        <v>422</v>
      </c>
      <c r="H6504" t="s">
        <v>526</v>
      </c>
      <c r="I6504" t="s">
        <v>527</v>
      </c>
      <c r="J6504">
        <v>2</v>
      </c>
      <c r="K6504">
        <v>11.699</v>
      </c>
      <c r="L6504">
        <v>12.225</v>
      </c>
      <c r="M6504">
        <v>14.407</v>
      </c>
      <c r="N6504">
        <v>15.576000000000001</v>
      </c>
      <c r="O6504">
        <v>14.916</v>
      </c>
      <c r="P6504">
        <v>15.811999999999999</v>
      </c>
      <c r="Q6504">
        <v>16.567</v>
      </c>
      <c r="R6504">
        <v>17.242999999999999</v>
      </c>
      <c r="S6504">
        <v>17.82</v>
      </c>
      <c r="T6504">
        <v>18.382000000000001</v>
      </c>
      <c r="U6504">
        <v>18.952999999999999</v>
      </c>
      <c r="V6504">
        <v>19.533999999999999</v>
      </c>
      <c r="W6504">
        <v>20.126000000000001</v>
      </c>
      <c r="X6504">
        <v>20.728000000000002</v>
      </c>
      <c r="Y6504">
        <v>21.34</v>
      </c>
      <c r="Z6504">
        <v>21.962</v>
      </c>
      <c r="AA6504">
        <v>22.594000000000001</v>
      </c>
      <c r="AB6504">
        <v>23.234000000000002</v>
      </c>
      <c r="AC6504">
        <v>23.884</v>
      </c>
      <c r="AD6504">
        <v>24.542999999999999</v>
      </c>
    </row>
    <row r="6505" spans="2:30" ht="15" customHeight="1" x14ac:dyDescent="0.45">
      <c r="B6505" t="s">
        <v>419</v>
      </c>
      <c r="C6505" t="s">
        <v>193</v>
      </c>
      <c r="D6505" t="s">
        <v>675</v>
      </c>
      <c r="E6505" t="s">
        <v>676</v>
      </c>
      <c r="F6505" t="s">
        <v>8387</v>
      </c>
      <c r="G6505" t="s">
        <v>422</v>
      </c>
      <c r="H6505" t="s">
        <v>526</v>
      </c>
      <c r="I6505" t="s">
        <v>527</v>
      </c>
      <c r="J6505">
        <v>1</v>
      </c>
      <c r="K6505">
        <v>53.088000000000001</v>
      </c>
      <c r="L6505">
        <v>55.677999999999997</v>
      </c>
      <c r="M6505">
        <v>56.591999999999999</v>
      </c>
      <c r="N6505">
        <v>57.34</v>
      </c>
      <c r="O6505">
        <v>58.082999999999998</v>
      </c>
      <c r="P6505">
        <v>59.234000000000002</v>
      </c>
      <c r="Q6505">
        <v>60.427999999999997</v>
      </c>
      <c r="R6505">
        <v>61.667000000000002</v>
      </c>
      <c r="S6505">
        <v>62.921999999999997</v>
      </c>
      <c r="T6505">
        <v>64.748000000000005</v>
      </c>
      <c r="U6505">
        <v>67.185000000000002</v>
      </c>
      <c r="V6505">
        <v>69.716999999999999</v>
      </c>
      <c r="W6505">
        <v>72.346999999999994</v>
      </c>
      <c r="X6505">
        <v>75.078000000000003</v>
      </c>
      <c r="Y6505">
        <v>77.915000000000006</v>
      </c>
      <c r="Z6505">
        <v>80.858999999999995</v>
      </c>
      <c r="AA6505">
        <v>83.917000000000002</v>
      </c>
      <c r="AB6505">
        <v>87.093000000000004</v>
      </c>
      <c r="AC6505">
        <v>90.39</v>
      </c>
      <c r="AD6505">
        <v>93.814999999999998</v>
      </c>
    </row>
    <row r="6506" spans="2:30" ht="15" customHeight="1" x14ac:dyDescent="0.45">
      <c r="B6506" t="s">
        <v>419</v>
      </c>
      <c r="C6506" t="s">
        <v>193</v>
      </c>
      <c r="D6506" t="s">
        <v>678</v>
      </c>
      <c r="E6506" t="s">
        <v>679</v>
      </c>
      <c r="F6506" t="s">
        <v>8388</v>
      </c>
      <c r="G6506" t="s">
        <v>422</v>
      </c>
      <c r="H6506" t="s">
        <v>526</v>
      </c>
      <c r="I6506" t="s">
        <v>527</v>
      </c>
      <c r="J6506">
        <v>1</v>
      </c>
      <c r="K6506">
        <v>53.088000000000001</v>
      </c>
      <c r="L6506">
        <v>55.677999999999997</v>
      </c>
      <c r="M6506">
        <v>56.591999999999999</v>
      </c>
      <c r="N6506">
        <v>57.34</v>
      </c>
      <c r="O6506">
        <v>58.082999999999998</v>
      </c>
      <c r="P6506">
        <v>59.234000000000002</v>
      </c>
      <c r="Q6506">
        <v>60.427999999999997</v>
      </c>
      <c r="R6506">
        <v>61.667000000000002</v>
      </c>
      <c r="S6506">
        <v>62.921999999999997</v>
      </c>
      <c r="T6506">
        <v>64.748000000000005</v>
      </c>
      <c r="U6506">
        <v>67.185000000000002</v>
      </c>
      <c r="V6506">
        <v>69.716999999999999</v>
      </c>
      <c r="W6506">
        <v>72.346999999999994</v>
      </c>
      <c r="X6506">
        <v>75.078000000000003</v>
      </c>
      <c r="Y6506">
        <v>77.915000000000006</v>
      </c>
      <c r="Z6506">
        <v>80.858999999999995</v>
      </c>
      <c r="AA6506">
        <v>83.917000000000002</v>
      </c>
      <c r="AB6506">
        <v>87.093000000000004</v>
      </c>
      <c r="AC6506">
        <v>90.39</v>
      </c>
      <c r="AD6506">
        <v>93.814999999999998</v>
      </c>
    </row>
    <row r="6507" spans="2:30" ht="15" customHeight="1" x14ac:dyDescent="0.45">
      <c r="B6507" t="s">
        <v>419</v>
      </c>
      <c r="C6507" t="s">
        <v>193</v>
      </c>
      <c r="D6507" t="s">
        <v>681</v>
      </c>
      <c r="E6507" t="s">
        <v>682</v>
      </c>
      <c r="F6507" t="s">
        <v>8389</v>
      </c>
      <c r="G6507" t="s">
        <v>422</v>
      </c>
      <c r="H6507" t="s">
        <v>526</v>
      </c>
      <c r="I6507" t="s">
        <v>527</v>
      </c>
      <c r="J6507">
        <v>1</v>
      </c>
      <c r="K6507">
        <v>1.9179999999999999</v>
      </c>
      <c r="L6507">
        <v>1.9239999999999999</v>
      </c>
      <c r="M6507">
        <v>1.95</v>
      </c>
      <c r="N6507">
        <v>1.9530000000000001</v>
      </c>
      <c r="O6507">
        <v>1.9530000000000001</v>
      </c>
      <c r="P6507">
        <v>1.9550000000000001</v>
      </c>
      <c r="Q6507">
        <v>1.9590000000000001</v>
      </c>
      <c r="R6507">
        <v>1.9630000000000001</v>
      </c>
      <c r="S6507">
        <v>1.9670000000000001</v>
      </c>
      <c r="T6507">
        <v>1.9710000000000001</v>
      </c>
      <c r="U6507">
        <v>1.96</v>
      </c>
      <c r="V6507">
        <v>1.95</v>
      </c>
      <c r="W6507">
        <v>1.9410000000000001</v>
      </c>
      <c r="X6507">
        <v>1.931</v>
      </c>
      <c r="Y6507">
        <v>1.9219999999999999</v>
      </c>
      <c r="Z6507">
        <v>1.913</v>
      </c>
      <c r="AA6507">
        <v>1.903</v>
      </c>
      <c r="AB6507">
        <v>1.895</v>
      </c>
      <c r="AC6507">
        <v>1.887</v>
      </c>
      <c r="AD6507">
        <v>1.879</v>
      </c>
    </row>
    <row r="6508" spans="2:30" ht="15" customHeight="1" x14ac:dyDescent="0.45">
      <c r="B6508" t="s">
        <v>419</v>
      </c>
      <c r="C6508" t="s">
        <v>193</v>
      </c>
      <c r="D6508" t="s">
        <v>684</v>
      </c>
      <c r="E6508" t="s">
        <v>685</v>
      </c>
      <c r="F6508" t="s">
        <v>8390</v>
      </c>
      <c r="G6508" t="s">
        <v>422</v>
      </c>
      <c r="H6508" t="s">
        <v>526</v>
      </c>
      <c r="I6508" t="s">
        <v>527</v>
      </c>
      <c r="J6508">
        <v>1</v>
      </c>
      <c r="K6508">
        <v>0.16600000000000001</v>
      </c>
      <c r="L6508">
        <v>0.16600000000000001</v>
      </c>
      <c r="M6508">
        <v>0.19500000000000001</v>
      </c>
      <c r="N6508">
        <v>0.21099999999999999</v>
      </c>
      <c r="O6508">
        <v>0.217</v>
      </c>
      <c r="P6508">
        <v>0.224</v>
      </c>
      <c r="Q6508">
        <v>0.23300000000000001</v>
      </c>
      <c r="R6508">
        <v>0.24099999999999999</v>
      </c>
      <c r="S6508">
        <v>0.249</v>
      </c>
      <c r="T6508">
        <v>0.25700000000000001</v>
      </c>
      <c r="U6508">
        <v>0.26500000000000001</v>
      </c>
      <c r="V6508">
        <v>0.27300000000000002</v>
      </c>
      <c r="W6508">
        <v>0.28199999999999997</v>
      </c>
      <c r="X6508">
        <v>0.28999999999999998</v>
      </c>
      <c r="Y6508">
        <v>0.29899999999999999</v>
      </c>
      <c r="Z6508">
        <v>0.307</v>
      </c>
      <c r="AA6508">
        <v>0.316</v>
      </c>
      <c r="AB6508">
        <v>0.32500000000000001</v>
      </c>
      <c r="AC6508">
        <v>0.33400000000000002</v>
      </c>
      <c r="AD6508">
        <v>0.34399999999999997</v>
      </c>
    </row>
    <row r="6509" spans="2:30" ht="15" customHeight="1" x14ac:dyDescent="0.45">
      <c r="B6509" t="s">
        <v>419</v>
      </c>
      <c r="C6509" t="s">
        <v>193</v>
      </c>
      <c r="D6509" t="s">
        <v>687</v>
      </c>
      <c r="E6509" t="s">
        <v>688</v>
      </c>
      <c r="F6509" t="s">
        <v>8391</v>
      </c>
      <c r="G6509" t="s">
        <v>422</v>
      </c>
      <c r="H6509" t="s">
        <v>526</v>
      </c>
      <c r="I6509" t="s">
        <v>527</v>
      </c>
      <c r="J6509">
        <v>1</v>
      </c>
      <c r="K6509">
        <v>15.788</v>
      </c>
      <c r="L6509">
        <v>17.709</v>
      </c>
      <c r="M6509">
        <v>18.013999999999999</v>
      </c>
      <c r="N6509">
        <v>18.257999999999999</v>
      </c>
      <c r="O6509">
        <v>18.544</v>
      </c>
      <c r="P6509">
        <v>18.939</v>
      </c>
      <c r="Q6509">
        <v>19.359000000000002</v>
      </c>
      <c r="R6509">
        <v>19.808</v>
      </c>
      <c r="S6509">
        <v>20.257999999999999</v>
      </c>
      <c r="T6509">
        <v>20.86</v>
      </c>
      <c r="U6509">
        <v>21.634</v>
      </c>
      <c r="V6509">
        <v>22.434999999999999</v>
      </c>
      <c r="W6509">
        <v>23.263999999999999</v>
      </c>
      <c r="X6509">
        <v>24.122</v>
      </c>
      <c r="Y6509">
        <v>25.009</v>
      </c>
      <c r="Z6509">
        <v>25.927</v>
      </c>
      <c r="AA6509">
        <v>26.876999999999999</v>
      </c>
      <c r="AB6509">
        <v>27.859000000000002</v>
      </c>
      <c r="AC6509">
        <v>28.875</v>
      </c>
      <c r="AD6509">
        <v>29.925999999999998</v>
      </c>
    </row>
    <row r="6510" spans="2:30" ht="15" customHeight="1" x14ac:dyDescent="0.45">
      <c r="B6510" t="s">
        <v>419</v>
      </c>
      <c r="C6510" t="s">
        <v>193</v>
      </c>
      <c r="D6510" t="s">
        <v>690</v>
      </c>
      <c r="E6510" t="s">
        <v>691</v>
      </c>
      <c r="F6510" t="s">
        <v>8392</v>
      </c>
      <c r="G6510" t="s">
        <v>422</v>
      </c>
      <c r="H6510" t="s">
        <v>526</v>
      </c>
      <c r="I6510" t="s">
        <v>527</v>
      </c>
      <c r="J6510">
        <v>1</v>
      </c>
      <c r="K6510">
        <v>0</v>
      </c>
      <c r="L6510">
        <v>0</v>
      </c>
      <c r="M6510">
        <v>0</v>
      </c>
      <c r="N6510">
        <v>0</v>
      </c>
      <c r="O6510">
        <v>0</v>
      </c>
      <c r="P6510">
        <v>0</v>
      </c>
      <c r="Q6510">
        <v>0</v>
      </c>
      <c r="R6510">
        <v>0</v>
      </c>
      <c r="S6510">
        <v>0</v>
      </c>
      <c r="T6510">
        <v>0</v>
      </c>
      <c r="U6510">
        <v>0</v>
      </c>
      <c r="V6510">
        <v>0</v>
      </c>
      <c r="W6510">
        <v>0</v>
      </c>
      <c r="X6510">
        <v>0</v>
      </c>
      <c r="Y6510">
        <v>0</v>
      </c>
      <c r="Z6510">
        <v>0</v>
      </c>
      <c r="AA6510">
        <v>0</v>
      </c>
      <c r="AB6510">
        <v>0</v>
      </c>
      <c r="AC6510">
        <v>0</v>
      </c>
      <c r="AD6510">
        <v>0</v>
      </c>
    </row>
    <row r="6511" spans="2:30" ht="15" customHeight="1" x14ac:dyDescent="0.45">
      <c r="B6511" t="s">
        <v>419</v>
      </c>
      <c r="C6511" t="s">
        <v>193</v>
      </c>
      <c r="D6511" t="s">
        <v>693</v>
      </c>
      <c r="E6511" t="s">
        <v>694</v>
      </c>
      <c r="F6511" t="s">
        <v>8393</v>
      </c>
      <c r="G6511" t="s">
        <v>422</v>
      </c>
      <c r="H6511" t="s">
        <v>526</v>
      </c>
      <c r="I6511" t="s">
        <v>527</v>
      </c>
      <c r="J6511">
        <v>1</v>
      </c>
      <c r="K6511">
        <v>35.125999999999998</v>
      </c>
      <c r="L6511">
        <v>35.771999999999998</v>
      </c>
      <c r="M6511">
        <v>36.325000000000003</v>
      </c>
      <c r="N6511">
        <v>36.808</v>
      </c>
      <c r="O6511">
        <v>37.256999999999998</v>
      </c>
      <c r="P6511">
        <v>38.002000000000002</v>
      </c>
      <c r="Q6511">
        <v>38.762</v>
      </c>
      <c r="R6511">
        <v>39.537999999999997</v>
      </c>
      <c r="S6511">
        <v>40.328000000000003</v>
      </c>
      <c r="T6511">
        <v>41.537999999999997</v>
      </c>
      <c r="U6511">
        <v>43.2</v>
      </c>
      <c r="V6511">
        <v>44.927999999999997</v>
      </c>
      <c r="W6511">
        <v>46.725000000000001</v>
      </c>
      <c r="X6511">
        <v>48.594000000000001</v>
      </c>
      <c r="Y6511">
        <v>50.536999999999999</v>
      </c>
      <c r="Z6511">
        <v>52.558999999999997</v>
      </c>
      <c r="AA6511">
        <v>54.661000000000001</v>
      </c>
      <c r="AB6511">
        <v>56.847999999999999</v>
      </c>
      <c r="AC6511">
        <v>59.122</v>
      </c>
      <c r="AD6511">
        <v>61.487000000000002</v>
      </c>
    </row>
    <row r="6512" spans="2:30" ht="15" customHeight="1" x14ac:dyDescent="0.45">
      <c r="B6512" t="s">
        <v>419</v>
      </c>
      <c r="C6512" t="s">
        <v>193</v>
      </c>
      <c r="D6512" t="s">
        <v>696</v>
      </c>
      <c r="E6512" t="s">
        <v>697</v>
      </c>
      <c r="F6512" t="s">
        <v>8394</v>
      </c>
      <c r="G6512" t="s">
        <v>422</v>
      </c>
      <c r="H6512" t="s">
        <v>526</v>
      </c>
      <c r="I6512" t="s">
        <v>527</v>
      </c>
      <c r="J6512">
        <v>1</v>
      </c>
      <c r="K6512">
        <v>8.8999999999999996E-2</v>
      </c>
      <c r="L6512">
        <v>0.107</v>
      </c>
      <c r="M6512">
        <v>0.108</v>
      </c>
      <c r="N6512">
        <v>0.11</v>
      </c>
      <c r="O6512">
        <v>0.112</v>
      </c>
      <c r="P6512">
        <v>0.113</v>
      </c>
      <c r="Q6512">
        <v>0.115</v>
      </c>
      <c r="R6512">
        <v>0.11700000000000001</v>
      </c>
      <c r="S6512">
        <v>0.12</v>
      </c>
      <c r="T6512">
        <v>0.122</v>
      </c>
      <c r="U6512">
        <v>0.126</v>
      </c>
      <c r="V6512">
        <v>0.13100000000000001</v>
      </c>
      <c r="W6512">
        <v>0.13600000000000001</v>
      </c>
      <c r="X6512">
        <v>0.14199999999999999</v>
      </c>
      <c r="Y6512">
        <v>0.14699999999999999</v>
      </c>
      <c r="Z6512">
        <v>0.153</v>
      </c>
      <c r="AA6512">
        <v>0.159</v>
      </c>
      <c r="AB6512">
        <v>0.16600000000000001</v>
      </c>
      <c r="AC6512">
        <v>0.17199999999999999</v>
      </c>
      <c r="AD6512">
        <v>0.17899999999999999</v>
      </c>
    </row>
    <row r="6513" spans="2:30" ht="15" customHeight="1" x14ac:dyDescent="0.45">
      <c r="B6513" t="s">
        <v>419</v>
      </c>
      <c r="C6513" t="s">
        <v>193</v>
      </c>
      <c r="D6513" t="s">
        <v>699</v>
      </c>
      <c r="E6513" t="s">
        <v>700</v>
      </c>
      <c r="F6513" t="s">
        <v>8395</v>
      </c>
      <c r="G6513" t="s">
        <v>422</v>
      </c>
      <c r="H6513" t="s">
        <v>526</v>
      </c>
      <c r="I6513" t="s">
        <v>527</v>
      </c>
      <c r="J6513">
        <v>1</v>
      </c>
      <c r="K6513">
        <v>20.780999999999999</v>
      </c>
      <c r="L6513">
        <v>20.295000000000002</v>
      </c>
      <c r="M6513">
        <v>22.867000000000001</v>
      </c>
      <c r="N6513">
        <v>23.742999999999999</v>
      </c>
      <c r="O6513">
        <v>23.936</v>
      </c>
      <c r="P6513">
        <v>24.553000000000001</v>
      </c>
      <c r="Q6513">
        <v>25.548999999999999</v>
      </c>
      <c r="R6513">
        <v>26.611000000000001</v>
      </c>
      <c r="S6513">
        <v>27.728000000000002</v>
      </c>
      <c r="T6513">
        <v>28.975000000000001</v>
      </c>
      <c r="U6513">
        <v>30.308</v>
      </c>
      <c r="V6513">
        <v>31.744</v>
      </c>
      <c r="W6513">
        <v>33.271000000000001</v>
      </c>
      <c r="X6513">
        <v>34.902000000000001</v>
      </c>
      <c r="Y6513">
        <v>36.631</v>
      </c>
      <c r="Z6513">
        <v>38.478999999999999</v>
      </c>
      <c r="AA6513">
        <v>40.454999999999998</v>
      </c>
      <c r="AB6513">
        <v>42.573</v>
      </c>
      <c r="AC6513">
        <v>44.850999999999999</v>
      </c>
      <c r="AD6513">
        <v>47.180999999999997</v>
      </c>
    </row>
    <row r="6514" spans="2:30" ht="15" customHeight="1" x14ac:dyDescent="0.45">
      <c r="B6514" t="s">
        <v>419</v>
      </c>
      <c r="C6514" t="s">
        <v>193</v>
      </c>
      <c r="D6514" t="s">
        <v>702</v>
      </c>
      <c r="E6514" t="s">
        <v>703</v>
      </c>
      <c r="F6514" t="s">
        <v>8396</v>
      </c>
      <c r="G6514" t="s">
        <v>422</v>
      </c>
      <c r="H6514" t="s">
        <v>526</v>
      </c>
      <c r="I6514" t="s">
        <v>527</v>
      </c>
      <c r="J6514">
        <v>2</v>
      </c>
      <c r="K6514">
        <v>53.088000000000001</v>
      </c>
      <c r="L6514">
        <v>55.677999999999997</v>
      </c>
      <c r="M6514">
        <v>56.591999999999999</v>
      </c>
      <c r="N6514">
        <v>57.34</v>
      </c>
      <c r="O6514">
        <v>58.067999999999998</v>
      </c>
      <c r="P6514">
        <v>59.222000000000001</v>
      </c>
      <c r="Q6514">
        <v>60.417000000000002</v>
      </c>
      <c r="R6514">
        <v>61.656999999999996</v>
      </c>
      <c r="S6514">
        <v>62.911999999999999</v>
      </c>
      <c r="T6514">
        <v>64.738</v>
      </c>
      <c r="U6514">
        <v>67.174999999999997</v>
      </c>
      <c r="V6514">
        <v>69.706999999999994</v>
      </c>
      <c r="W6514">
        <v>72.335999999999999</v>
      </c>
      <c r="X6514">
        <v>75.066999999999993</v>
      </c>
      <c r="Y6514">
        <v>77.903999999999996</v>
      </c>
      <c r="Z6514">
        <v>80.847999999999999</v>
      </c>
      <c r="AA6514">
        <v>83.905000000000001</v>
      </c>
      <c r="AB6514">
        <v>87.08</v>
      </c>
      <c r="AC6514">
        <v>90.378</v>
      </c>
      <c r="AD6514">
        <v>93.801000000000002</v>
      </c>
    </row>
    <row r="6515" spans="2:30" ht="15" customHeight="1" x14ac:dyDescent="0.45">
      <c r="B6515" t="s">
        <v>419</v>
      </c>
      <c r="C6515" t="s">
        <v>193</v>
      </c>
      <c r="D6515" t="s">
        <v>705</v>
      </c>
      <c r="E6515" t="s">
        <v>706</v>
      </c>
      <c r="F6515" t="s">
        <v>8397</v>
      </c>
      <c r="G6515" t="s">
        <v>422</v>
      </c>
      <c r="H6515" t="s">
        <v>526</v>
      </c>
      <c r="I6515" t="s">
        <v>527</v>
      </c>
      <c r="J6515">
        <v>2</v>
      </c>
      <c r="K6515">
        <v>53.088000000000001</v>
      </c>
      <c r="L6515">
        <v>55.677999999999997</v>
      </c>
      <c r="M6515">
        <v>56.591999999999999</v>
      </c>
      <c r="N6515">
        <v>57.34</v>
      </c>
      <c r="O6515">
        <v>58.067999999999998</v>
      </c>
      <c r="P6515">
        <v>59.222000000000001</v>
      </c>
      <c r="Q6515">
        <v>60.417000000000002</v>
      </c>
      <c r="R6515">
        <v>61.656999999999996</v>
      </c>
      <c r="S6515">
        <v>62.911999999999999</v>
      </c>
      <c r="T6515">
        <v>64.738</v>
      </c>
      <c r="U6515">
        <v>67.174999999999997</v>
      </c>
      <c r="V6515">
        <v>69.706999999999994</v>
      </c>
      <c r="W6515">
        <v>72.335999999999999</v>
      </c>
      <c r="X6515">
        <v>75.066999999999993</v>
      </c>
      <c r="Y6515">
        <v>77.903999999999996</v>
      </c>
      <c r="Z6515">
        <v>80.847999999999999</v>
      </c>
      <c r="AA6515">
        <v>83.905000000000001</v>
      </c>
      <c r="AB6515">
        <v>87.08</v>
      </c>
      <c r="AC6515">
        <v>90.378</v>
      </c>
      <c r="AD6515">
        <v>93.801000000000002</v>
      </c>
    </row>
    <row r="6516" spans="2:30" ht="15" customHeight="1" x14ac:dyDescent="0.45">
      <c r="B6516" t="s">
        <v>419</v>
      </c>
      <c r="C6516" t="s">
        <v>193</v>
      </c>
      <c r="D6516" t="s">
        <v>708</v>
      </c>
      <c r="E6516" t="s">
        <v>709</v>
      </c>
      <c r="F6516" t="s">
        <v>8398</v>
      </c>
      <c r="G6516" t="s">
        <v>422</v>
      </c>
      <c r="H6516" t="s">
        <v>526</v>
      </c>
      <c r="I6516" t="s">
        <v>527</v>
      </c>
      <c r="J6516">
        <v>2</v>
      </c>
      <c r="K6516">
        <v>1.9179999999999999</v>
      </c>
      <c r="L6516">
        <v>1.9239999999999999</v>
      </c>
      <c r="M6516">
        <v>1.95</v>
      </c>
      <c r="N6516">
        <v>1.9530000000000001</v>
      </c>
      <c r="O6516">
        <v>1.9530000000000001</v>
      </c>
      <c r="P6516">
        <v>1.9530000000000001</v>
      </c>
      <c r="Q6516">
        <v>1.958</v>
      </c>
      <c r="R6516">
        <v>1.962</v>
      </c>
      <c r="S6516">
        <v>1.966</v>
      </c>
      <c r="T6516">
        <v>1.9690000000000001</v>
      </c>
      <c r="U6516">
        <v>1.9590000000000001</v>
      </c>
      <c r="V6516">
        <v>1.9490000000000001</v>
      </c>
      <c r="W6516">
        <v>1.9390000000000001</v>
      </c>
      <c r="X6516">
        <v>1.93</v>
      </c>
      <c r="Y6516">
        <v>1.921</v>
      </c>
      <c r="Z6516">
        <v>1.911</v>
      </c>
      <c r="AA6516">
        <v>1.9019999999999999</v>
      </c>
      <c r="AB6516">
        <v>1.893</v>
      </c>
      <c r="AC6516">
        <v>1.885</v>
      </c>
      <c r="AD6516">
        <v>1.8779999999999999</v>
      </c>
    </row>
    <row r="6517" spans="2:30" ht="15" customHeight="1" x14ac:dyDescent="0.45">
      <c r="B6517" t="s">
        <v>419</v>
      </c>
      <c r="C6517" t="s">
        <v>193</v>
      </c>
      <c r="D6517" t="s">
        <v>711</v>
      </c>
      <c r="E6517" t="s">
        <v>712</v>
      </c>
      <c r="F6517" t="s">
        <v>8399</v>
      </c>
      <c r="G6517" t="s">
        <v>422</v>
      </c>
      <c r="H6517" t="s">
        <v>526</v>
      </c>
      <c r="I6517" t="s">
        <v>527</v>
      </c>
      <c r="J6517">
        <v>2</v>
      </c>
      <c r="K6517">
        <v>0.16600000000000001</v>
      </c>
      <c r="L6517">
        <v>0.16600000000000001</v>
      </c>
      <c r="M6517">
        <v>0.19500000000000001</v>
      </c>
      <c r="N6517">
        <v>0.21099999999999999</v>
      </c>
      <c r="O6517">
        <v>0.20200000000000001</v>
      </c>
      <c r="P6517">
        <v>0.215</v>
      </c>
      <c r="Q6517">
        <v>0.22500000000000001</v>
      </c>
      <c r="R6517">
        <v>0.23400000000000001</v>
      </c>
      <c r="S6517">
        <v>0.24199999999999999</v>
      </c>
      <c r="T6517">
        <v>0.249</v>
      </c>
      <c r="U6517">
        <v>0.25700000000000001</v>
      </c>
      <c r="V6517">
        <v>0.26500000000000001</v>
      </c>
      <c r="W6517">
        <v>0.27300000000000002</v>
      </c>
      <c r="X6517">
        <v>0.28100000000000003</v>
      </c>
      <c r="Y6517">
        <v>0.28999999999999998</v>
      </c>
      <c r="Z6517">
        <v>0.29799999999999999</v>
      </c>
      <c r="AA6517">
        <v>0.307</v>
      </c>
      <c r="AB6517">
        <v>0.315</v>
      </c>
      <c r="AC6517">
        <v>0.32400000000000001</v>
      </c>
      <c r="AD6517">
        <v>0.33300000000000002</v>
      </c>
    </row>
    <row r="6518" spans="2:30" ht="15" customHeight="1" x14ac:dyDescent="0.45">
      <c r="B6518" t="s">
        <v>419</v>
      </c>
      <c r="C6518" t="s">
        <v>193</v>
      </c>
      <c r="D6518" t="s">
        <v>687</v>
      </c>
      <c r="E6518" t="s">
        <v>714</v>
      </c>
      <c r="F6518" t="s">
        <v>8400</v>
      </c>
      <c r="G6518" t="s">
        <v>422</v>
      </c>
      <c r="H6518" t="s">
        <v>526</v>
      </c>
      <c r="I6518" t="s">
        <v>527</v>
      </c>
      <c r="J6518">
        <v>2</v>
      </c>
      <c r="K6518">
        <v>15.788</v>
      </c>
      <c r="L6518">
        <v>17.709</v>
      </c>
      <c r="M6518">
        <v>18.013999999999999</v>
      </c>
      <c r="N6518">
        <v>18.257999999999999</v>
      </c>
      <c r="O6518">
        <v>18.544</v>
      </c>
      <c r="P6518">
        <v>18.939</v>
      </c>
      <c r="Q6518">
        <v>19.356999999999999</v>
      </c>
      <c r="R6518">
        <v>19.806000000000001</v>
      </c>
      <c r="S6518">
        <v>20.257000000000001</v>
      </c>
      <c r="T6518">
        <v>20.859000000000002</v>
      </c>
      <c r="U6518">
        <v>21.632999999999999</v>
      </c>
      <c r="V6518">
        <v>22.434000000000001</v>
      </c>
      <c r="W6518">
        <v>23.263000000000002</v>
      </c>
      <c r="X6518">
        <v>24.120999999999999</v>
      </c>
      <c r="Y6518">
        <v>25.007999999999999</v>
      </c>
      <c r="Z6518">
        <v>25.925999999999998</v>
      </c>
      <c r="AA6518">
        <v>26.876000000000001</v>
      </c>
      <c r="AB6518">
        <v>27.858000000000001</v>
      </c>
      <c r="AC6518">
        <v>28.873999999999999</v>
      </c>
      <c r="AD6518">
        <v>29.925000000000001</v>
      </c>
    </row>
    <row r="6519" spans="2:30" ht="15" customHeight="1" x14ac:dyDescent="0.45">
      <c r="B6519" t="s">
        <v>419</v>
      </c>
      <c r="C6519" t="s">
        <v>193</v>
      </c>
      <c r="D6519" t="s">
        <v>716</v>
      </c>
      <c r="E6519" t="s">
        <v>717</v>
      </c>
      <c r="F6519" t="s">
        <v>8401</v>
      </c>
      <c r="G6519" t="s">
        <v>422</v>
      </c>
      <c r="H6519" t="s">
        <v>526</v>
      </c>
      <c r="I6519" t="s">
        <v>527</v>
      </c>
      <c r="J6519">
        <v>2</v>
      </c>
      <c r="K6519">
        <v>0</v>
      </c>
      <c r="L6519">
        <v>0</v>
      </c>
      <c r="M6519">
        <v>0</v>
      </c>
      <c r="N6519">
        <v>0</v>
      </c>
      <c r="O6519">
        <v>0</v>
      </c>
      <c r="P6519">
        <v>0</v>
      </c>
      <c r="Q6519">
        <v>0</v>
      </c>
      <c r="R6519">
        <v>0</v>
      </c>
      <c r="S6519">
        <v>0</v>
      </c>
      <c r="T6519">
        <v>0</v>
      </c>
      <c r="U6519">
        <v>0</v>
      </c>
      <c r="V6519">
        <v>0</v>
      </c>
      <c r="W6519">
        <v>0</v>
      </c>
      <c r="X6519">
        <v>0</v>
      </c>
      <c r="Y6519">
        <v>0</v>
      </c>
      <c r="Z6519">
        <v>0</v>
      </c>
      <c r="AA6519">
        <v>0</v>
      </c>
      <c r="AB6519">
        <v>0</v>
      </c>
      <c r="AC6519">
        <v>0</v>
      </c>
      <c r="AD6519">
        <v>0</v>
      </c>
    </row>
    <row r="6520" spans="2:30" ht="15" customHeight="1" x14ac:dyDescent="0.45">
      <c r="B6520" t="s">
        <v>419</v>
      </c>
      <c r="C6520" t="s">
        <v>193</v>
      </c>
      <c r="D6520" t="s">
        <v>719</v>
      </c>
      <c r="E6520" t="s">
        <v>720</v>
      </c>
      <c r="F6520" t="s">
        <v>8402</v>
      </c>
      <c r="G6520" t="s">
        <v>422</v>
      </c>
      <c r="H6520" t="s">
        <v>526</v>
      </c>
      <c r="I6520" t="s">
        <v>527</v>
      </c>
      <c r="J6520">
        <v>2</v>
      </c>
      <c r="K6520">
        <v>35.125999999999998</v>
      </c>
      <c r="L6520">
        <v>35.771999999999998</v>
      </c>
      <c r="M6520">
        <v>36.325000000000003</v>
      </c>
      <c r="N6520">
        <v>36.808</v>
      </c>
      <c r="O6520">
        <v>37.256999999999998</v>
      </c>
      <c r="P6520">
        <v>38.002000000000002</v>
      </c>
      <c r="Q6520">
        <v>38.762</v>
      </c>
      <c r="R6520">
        <v>39.537999999999997</v>
      </c>
      <c r="S6520">
        <v>40.328000000000003</v>
      </c>
      <c r="T6520">
        <v>41.537999999999997</v>
      </c>
      <c r="U6520">
        <v>43.2</v>
      </c>
      <c r="V6520">
        <v>44.927999999999997</v>
      </c>
      <c r="W6520">
        <v>46.725000000000001</v>
      </c>
      <c r="X6520">
        <v>48.594000000000001</v>
      </c>
      <c r="Y6520">
        <v>50.536999999999999</v>
      </c>
      <c r="Z6520">
        <v>52.558999999999997</v>
      </c>
      <c r="AA6520">
        <v>54.661000000000001</v>
      </c>
      <c r="AB6520">
        <v>56.847999999999999</v>
      </c>
      <c r="AC6520">
        <v>59.122</v>
      </c>
      <c r="AD6520">
        <v>61.487000000000002</v>
      </c>
    </row>
    <row r="6521" spans="2:30" ht="15" customHeight="1" x14ac:dyDescent="0.45">
      <c r="B6521" t="s">
        <v>419</v>
      </c>
      <c r="C6521" t="s">
        <v>193</v>
      </c>
      <c r="D6521" t="s">
        <v>722</v>
      </c>
      <c r="E6521" t="s">
        <v>723</v>
      </c>
      <c r="F6521" t="s">
        <v>8403</v>
      </c>
      <c r="G6521" t="s">
        <v>422</v>
      </c>
      <c r="H6521" t="s">
        <v>526</v>
      </c>
      <c r="I6521" t="s">
        <v>527</v>
      </c>
      <c r="J6521">
        <v>2</v>
      </c>
      <c r="K6521">
        <v>8.8999999999999996E-2</v>
      </c>
      <c r="L6521">
        <v>0.107</v>
      </c>
      <c r="M6521">
        <v>0.108</v>
      </c>
      <c r="N6521">
        <v>0.11</v>
      </c>
      <c r="O6521">
        <v>0.112</v>
      </c>
      <c r="P6521">
        <v>0.113</v>
      </c>
      <c r="Q6521">
        <v>0.115</v>
      </c>
      <c r="R6521">
        <v>0.11700000000000001</v>
      </c>
      <c r="S6521">
        <v>0.12</v>
      </c>
      <c r="T6521">
        <v>0.122</v>
      </c>
      <c r="U6521">
        <v>0.126</v>
      </c>
      <c r="V6521">
        <v>0.13100000000000001</v>
      </c>
      <c r="W6521">
        <v>0.13600000000000001</v>
      </c>
      <c r="X6521">
        <v>0.14199999999999999</v>
      </c>
      <c r="Y6521">
        <v>0.14699999999999999</v>
      </c>
      <c r="Z6521">
        <v>0.153</v>
      </c>
      <c r="AA6521">
        <v>0.159</v>
      </c>
      <c r="AB6521">
        <v>0.16600000000000001</v>
      </c>
      <c r="AC6521">
        <v>0.17199999999999999</v>
      </c>
      <c r="AD6521">
        <v>0.17899999999999999</v>
      </c>
    </row>
    <row r="6522" spans="2:30" ht="15" customHeight="1" x14ac:dyDescent="0.45">
      <c r="B6522" t="s">
        <v>419</v>
      </c>
      <c r="C6522" t="s">
        <v>193</v>
      </c>
      <c r="D6522" t="s">
        <v>725</v>
      </c>
      <c r="E6522" t="s">
        <v>726</v>
      </c>
      <c r="F6522" t="s">
        <v>8404</v>
      </c>
      <c r="G6522" t="s">
        <v>422</v>
      </c>
      <c r="H6522" t="s">
        <v>526</v>
      </c>
      <c r="I6522" t="s">
        <v>527</v>
      </c>
      <c r="J6522">
        <v>2</v>
      </c>
      <c r="K6522">
        <v>20.780999999999999</v>
      </c>
      <c r="L6522">
        <v>20.295000000000002</v>
      </c>
      <c r="M6522">
        <v>22.867000000000001</v>
      </c>
      <c r="N6522">
        <v>23.742999999999999</v>
      </c>
      <c r="O6522">
        <v>23.936</v>
      </c>
      <c r="P6522">
        <v>24.553000000000001</v>
      </c>
      <c r="Q6522">
        <v>25.548999999999999</v>
      </c>
      <c r="R6522">
        <v>26.611000000000001</v>
      </c>
      <c r="S6522">
        <v>27.728000000000002</v>
      </c>
      <c r="T6522">
        <v>28.975000000000001</v>
      </c>
      <c r="U6522">
        <v>30.308</v>
      </c>
      <c r="V6522">
        <v>31.744</v>
      </c>
      <c r="W6522">
        <v>33.271000000000001</v>
      </c>
      <c r="X6522">
        <v>34.902000000000001</v>
      </c>
      <c r="Y6522">
        <v>36.631</v>
      </c>
      <c r="Z6522">
        <v>38.478999999999999</v>
      </c>
      <c r="AA6522">
        <v>40.454999999999998</v>
      </c>
      <c r="AB6522">
        <v>42.573</v>
      </c>
      <c r="AC6522">
        <v>44.850999999999999</v>
      </c>
      <c r="AD6522">
        <v>47.180999999999997</v>
      </c>
    </row>
    <row r="6523" spans="2:30" ht="15" customHeight="1" x14ac:dyDescent="0.45">
      <c r="B6523" t="s">
        <v>419</v>
      </c>
      <c r="C6523" t="s">
        <v>193</v>
      </c>
      <c r="D6523" t="s">
        <v>728</v>
      </c>
      <c r="E6523" t="s">
        <v>729</v>
      </c>
      <c r="F6523" t="s">
        <v>8405</v>
      </c>
      <c r="G6523" t="s">
        <v>422</v>
      </c>
      <c r="H6523" t="s">
        <v>526</v>
      </c>
      <c r="I6523" t="s">
        <v>731</v>
      </c>
      <c r="J6523">
        <v>1</v>
      </c>
      <c r="K6523">
        <v>100</v>
      </c>
      <c r="L6523">
        <v>102.79199</v>
      </c>
      <c r="M6523">
        <v>112.47463999999999</v>
      </c>
      <c r="N6523">
        <v>116.61282</v>
      </c>
      <c r="O6523">
        <v>118.14263</v>
      </c>
      <c r="P6523">
        <v>120.9152</v>
      </c>
      <c r="Q6523">
        <v>124.99099</v>
      </c>
      <c r="R6523">
        <v>129.24015</v>
      </c>
      <c r="S6523">
        <v>133.60122999999999</v>
      </c>
      <c r="T6523">
        <v>138.44519</v>
      </c>
      <c r="U6523">
        <v>143.92158000000001</v>
      </c>
      <c r="V6523">
        <v>149.97976</v>
      </c>
      <c r="W6523">
        <v>156.35128</v>
      </c>
      <c r="X6523">
        <v>163.06502</v>
      </c>
      <c r="Y6523">
        <v>170.11463000000001</v>
      </c>
      <c r="Z6523">
        <v>177.55208999999999</v>
      </c>
      <c r="AA6523">
        <v>185.40349000000001</v>
      </c>
      <c r="AB6523">
        <v>193.70976999999999</v>
      </c>
      <c r="AC6523">
        <v>202.51954000000001</v>
      </c>
      <c r="AD6523">
        <v>211.55708000000001</v>
      </c>
    </row>
    <row r="6524" spans="2:30" ht="15" customHeight="1" x14ac:dyDescent="0.45">
      <c r="B6524" t="s">
        <v>419</v>
      </c>
      <c r="C6524" t="s">
        <v>193</v>
      </c>
      <c r="D6524" t="s">
        <v>732</v>
      </c>
      <c r="E6524" t="s">
        <v>733</v>
      </c>
      <c r="F6524" t="s">
        <v>8406</v>
      </c>
      <c r="G6524" t="s">
        <v>422</v>
      </c>
      <c r="H6524" t="s">
        <v>526</v>
      </c>
      <c r="I6524" t="s">
        <v>731</v>
      </c>
      <c r="J6524">
        <v>2</v>
      </c>
      <c r="K6524">
        <v>100</v>
      </c>
      <c r="L6524">
        <v>102.79179999999999</v>
      </c>
      <c r="M6524">
        <v>112.47445999999999</v>
      </c>
      <c r="N6524">
        <v>116.61264</v>
      </c>
      <c r="O6524">
        <v>115.47404</v>
      </c>
      <c r="P6524">
        <v>118.86572</v>
      </c>
      <c r="Q6524">
        <v>123.45528</v>
      </c>
      <c r="R6524">
        <v>127.86618</v>
      </c>
      <c r="S6524">
        <v>132.31832</v>
      </c>
      <c r="T6524">
        <v>137.1078</v>
      </c>
      <c r="U6524">
        <v>142.53906000000001</v>
      </c>
      <c r="V6524">
        <v>148.53565</v>
      </c>
      <c r="W6524">
        <v>154.85382999999999</v>
      </c>
      <c r="X6524">
        <v>161.51364000000001</v>
      </c>
      <c r="Y6524">
        <v>168.51223999999999</v>
      </c>
      <c r="Z6524">
        <v>175.89626000000001</v>
      </c>
      <c r="AA6524">
        <v>183.69175999999999</v>
      </c>
      <c r="AB6524">
        <v>191.93933000000001</v>
      </c>
      <c r="AC6524">
        <v>200.6892</v>
      </c>
      <c r="AD6524">
        <v>209.6634</v>
      </c>
    </row>
    <row r="6525" spans="2:30" ht="15" customHeight="1" x14ac:dyDescent="0.45">
      <c r="B6525" t="s">
        <v>419</v>
      </c>
      <c r="C6525" t="s">
        <v>193</v>
      </c>
      <c r="D6525" t="s">
        <v>735</v>
      </c>
      <c r="E6525" t="s">
        <v>736</v>
      </c>
      <c r="F6525" t="s">
        <v>8407</v>
      </c>
      <c r="G6525" t="s">
        <v>422</v>
      </c>
      <c r="H6525" t="s">
        <v>738</v>
      </c>
      <c r="I6525" t="s">
        <v>424</v>
      </c>
      <c r="J6525">
        <v>2</v>
      </c>
      <c r="K6525">
        <v>0</v>
      </c>
      <c r="L6525">
        <v>0</v>
      </c>
      <c r="M6525">
        <v>0</v>
      </c>
      <c r="N6525">
        <v>0</v>
      </c>
      <c r="O6525">
        <v>-2.3E-2</v>
      </c>
      <c r="P6525">
        <v>-1.7000000000000001E-2</v>
      </c>
      <c r="Q6525">
        <v>-1.2E-2</v>
      </c>
      <c r="R6525">
        <v>-1.0999999999999999E-2</v>
      </c>
      <c r="S6525">
        <v>-0.01</v>
      </c>
      <c r="T6525">
        <v>-0.01</v>
      </c>
      <c r="U6525">
        <v>-0.01</v>
      </c>
      <c r="V6525">
        <v>-0.01</v>
      </c>
      <c r="W6525">
        <v>-0.01</v>
      </c>
      <c r="X6525">
        <v>-0.01</v>
      </c>
      <c r="Y6525">
        <v>-8.9999999999999993E-3</v>
      </c>
      <c r="Z6525">
        <v>-8.9999999999999993E-3</v>
      </c>
      <c r="AA6525">
        <v>-8.9999999999999993E-3</v>
      </c>
      <c r="AB6525">
        <v>-8.9999999999999993E-3</v>
      </c>
      <c r="AC6525">
        <v>-8.9999999999999993E-3</v>
      </c>
      <c r="AD6525">
        <v>-8.9999999999999993E-3</v>
      </c>
    </row>
    <row r="6526" spans="2:30" ht="15" customHeight="1" x14ac:dyDescent="0.45">
      <c r="B6526" t="s">
        <v>419</v>
      </c>
      <c r="C6526" t="s">
        <v>193</v>
      </c>
      <c r="D6526" t="s">
        <v>739</v>
      </c>
      <c r="E6526" t="s">
        <v>740</v>
      </c>
      <c r="F6526" t="s">
        <v>8408</v>
      </c>
      <c r="G6526" t="s">
        <v>422</v>
      </c>
      <c r="H6526" t="s">
        <v>742</v>
      </c>
      <c r="I6526" t="s">
        <v>743</v>
      </c>
      <c r="J6526">
        <v>1</v>
      </c>
      <c r="K6526" t="s">
        <v>744</v>
      </c>
    </row>
    <row r="6527" spans="2:30" ht="15" customHeight="1" x14ac:dyDescent="0.45">
      <c r="B6527" t="s">
        <v>419</v>
      </c>
      <c r="D6527" t="s">
        <v>745</v>
      </c>
      <c r="E6527" t="s">
        <v>746</v>
      </c>
      <c r="F6527" t="s">
        <v>8409</v>
      </c>
      <c r="G6527" t="s">
        <v>422</v>
      </c>
      <c r="H6527" t="s">
        <v>748</v>
      </c>
      <c r="I6527" t="s">
        <v>743</v>
      </c>
      <c r="J6527">
        <v>1</v>
      </c>
      <c r="K6527">
        <v>1</v>
      </c>
    </row>
    <row r="6528" spans="2:30" ht="15" customHeight="1" x14ac:dyDescent="0.45">
      <c r="B6528" t="s">
        <v>419</v>
      </c>
      <c r="C6528" t="s">
        <v>193</v>
      </c>
      <c r="D6528" t="s">
        <v>749</v>
      </c>
      <c r="E6528" t="s">
        <v>750</v>
      </c>
      <c r="F6528" t="s">
        <v>8410</v>
      </c>
      <c r="G6528" t="s">
        <v>422</v>
      </c>
      <c r="H6528" t="s">
        <v>752</v>
      </c>
      <c r="I6528" t="s">
        <v>743</v>
      </c>
      <c r="J6528">
        <v>1</v>
      </c>
      <c r="K6528" t="e">
        <f>#VALUE!</f>
        <v>#VALUE!</v>
      </c>
    </row>
    <row r="6529" spans="2:30" ht="15" customHeight="1" x14ac:dyDescent="0.45">
      <c r="B6529" t="s">
        <v>419</v>
      </c>
      <c r="C6529" t="s">
        <v>193</v>
      </c>
      <c r="D6529" t="s">
        <v>753</v>
      </c>
      <c r="E6529" t="s">
        <v>754</v>
      </c>
      <c r="F6529" t="s">
        <v>8411</v>
      </c>
      <c r="G6529" t="s">
        <v>422</v>
      </c>
      <c r="H6529" t="s">
        <v>756</v>
      </c>
      <c r="I6529" t="s">
        <v>743</v>
      </c>
      <c r="J6529">
        <v>1</v>
      </c>
      <c r="K6529" t="e">
        <f>#VALUE!</f>
        <v>#VALUE!</v>
      </c>
    </row>
    <row r="6530" spans="2:30" ht="15" customHeight="1" x14ac:dyDescent="0.45">
      <c r="B6530" t="s">
        <v>419</v>
      </c>
      <c r="C6530" t="s">
        <v>193</v>
      </c>
      <c r="D6530" t="s">
        <v>757</v>
      </c>
      <c r="E6530" t="s">
        <v>758</v>
      </c>
      <c r="F6530" t="s">
        <v>8412</v>
      </c>
      <c r="G6530" t="s">
        <v>422</v>
      </c>
      <c r="H6530" t="s">
        <v>760</v>
      </c>
      <c r="I6530" t="s">
        <v>731</v>
      </c>
      <c r="J6530">
        <v>1</v>
      </c>
      <c r="K6530" t="e">
        <f>#VALUE!</f>
        <v>#VALUE!</v>
      </c>
      <c r="L6530" t="e">
        <f>#VALUE!</f>
        <v>#VALUE!</v>
      </c>
      <c r="M6530" t="e">
        <f>#VALUE!</f>
        <v>#VALUE!</v>
      </c>
      <c r="N6530" t="e">
        <f>#VALUE!</f>
        <v>#VALUE!</v>
      </c>
      <c r="O6530" t="e">
        <f>#VALUE!</f>
        <v>#VALUE!</v>
      </c>
      <c r="P6530" t="e">
        <f>#VALUE!</f>
        <v>#VALUE!</v>
      </c>
      <c r="Q6530" t="e">
        <f>#VALUE!</f>
        <v>#VALUE!</v>
      </c>
      <c r="R6530" t="e">
        <f>#VALUE!</f>
        <v>#VALUE!</v>
      </c>
      <c r="S6530" t="e">
        <f>#VALUE!</f>
        <v>#VALUE!</v>
      </c>
      <c r="T6530" t="e">
        <f>#VALUE!</f>
        <v>#VALUE!</v>
      </c>
      <c r="U6530" t="e">
        <f>#VALUE!</f>
        <v>#VALUE!</v>
      </c>
      <c r="V6530" t="e">
        <f>#VALUE!</f>
        <v>#VALUE!</v>
      </c>
      <c r="W6530" t="e">
        <f>#VALUE!</f>
        <v>#VALUE!</v>
      </c>
      <c r="X6530" t="e">
        <f>#VALUE!</f>
        <v>#VALUE!</v>
      </c>
      <c r="Y6530" t="e">
        <f>#VALUE!</f>
        <v>#VALUE!</v>
      </c>
      <c r="Z6530" t="e">
        <f>#VALUE!</f>
        <v>#VALUE!</v>
      </c>
      <c r="AA6530" t="e">
        <f>#VALUE!</f>
        <v>#VALUE!</v>
      </c>
      <c r="AB6530" t="e">
        <f>#VALUE!</f>
        <v>#VALUE!</v>
      </c>
      <c r="AC6530" t="e">
        <f>#VALUE!</f>
        <v>#VALUE!</v>
      </c>
      <c r="AD6530" t="e">
        <f>#VALUE!</f>
        <v>#VALUE!</v>
      </c>
    </row>
    <row r="6531" spans="2:30" ht="15" customHeight="1" x14ac:dyDescent="0.45">
      <c r="B6531" t="s">
        <v>419</v>
      </c>
      <c r="C6531" t="s">
        <v>193</v>
      </c>
      <c r="D6531" t="s">
        <v>761</v>
      </c>
      <c r="E6531" t="s">
        <v>762</v>
      </c>
      <c r="F6531" t="s">
        <v>8413</v>
      </c>
      <c r="G6531" t="s">
        <v>422</v>
      </c>
      <c r="H6531" t="s">
        <v>764</v>
      </c>
      <c r="I6531" t="s">
        <v>731</v>
      </c>
      <c r="J6531">
        <v>1</v>
      </c>
      <c r="K6531" t="s">
        <v>765</v>
      </c>
      <c r="L6531" t="s">
        <v>765</v>
      </c>
      <c r="M6531" t="s">
        <v>765</v>
      </c>
      <c r="N6531" t="s">
        <v>765</v>
      </c>
      <c r="O6531" t="s">
        <v>765</v>
      </c>
      <c r="P6531" t="s">
        <v>765</v>
      </c>
      <c r="Q6531" t="s">
        <v>765</v>
      </c>
      <c r="R6531" t="s">
        <v>765</v>
      </c>
      <c r="S6531" t="s">
        <v>765</v>
      </c>
      <c r="T6531" t="s">
        <v>765</v>
      </c>
      <c r="U6531" t="s">
        <v>765</v>
      </c>
      <c r="V6531" t="s">
        <v>765</v>
      </c>
      <c r="W6531" t="s">
        <v>765</v>
      </c>
      <c r="X6531" t="s">
        <v>765</v>
      </c>
      <c r="Y6531" t="s">
        <v>765</v>
      </c>
      <c r="Z6531" t="s">
        <v>765</v>
      </c>
      <c r="AA6531" t="s">
        <v>765</v>
      </c>
      <c r="AB6531" t="s">
        <v>765</v>
      </c>
      <c r="AC6531" t="s">
        <v>765</v>
      </c>
      <c r="AD6531" t="s">
        <v>765</v>
      </c>
    </row>
    <row r="6532" spans="2:30" ht="15" customHeight="1" x14ac:dyDescent="0.45">
      <c r="B6532" t="s">
        <v>419</v>
      </c>
      <c r="C6532" t="s">
        <v>193</v>
      </c>
      <c r="D6532" t="s">
        <v>766</v>
      </c>
      <c r="E6532" t="s">
        <v>767</v>
      </c>
      <c r="F6532" t="s">
        <v>8414</v>
      </c>
      <c r="G6532" t="s">
        <v>422</v>
      </c>
      <c r="H6532" t="s">
        <v>769</v>
      </c>
      <c r="I6532" t="s">
        <v>770</v>
      </c>
      <c r="J6532">
        <v>1</v>
      </c>
      <c r="K6532" t="e">
        <f>#VALUE!</f>
        <v>#VALUE!</v>
      </c>
      <c r="L6532" t="e">
        <f>#VALUE!</f>
        <v>#VALUE!</v>
      </c>
      <c r="M6532" t="e">
        <f>#VALUE!</f>
        <v>#VALUE!</v>
      </c>
      <c r="N6532" t="e">
        <f>#VALUE!</f>
        <v>#VALUE!</v>
      </c>
      <c r="O6532" t="e">
        <f>#VALUE!</f>
        <v>#VALUE!</v>
      </c>
      <c r="P6532" t="e">
        <f>#VALUE!</f>
        <v>#VALUE!</v>
      </c>
      <c r="Q6532" t="e">
        <f>#VALUE!</f>
        <v>#VALUE!</v>
      </c>
      <c r="R6532" t="e">
        <f>#VALUE!</f>
        <v>#VALUE!</v>
      </c>
      <c r="S6532" t="e">
        <f>#VALUE!</f>
        <v>#VALUE!</v>
      </c>
      <c r="T6532" t="e">
        <f>#VALUE!</f>
        <v>#VALUE!</v>
      </c>
      <c r="U6532" t="e">
        <f>#VALUE!</f>
        <v>#VALUE!</v>
      </c>
      <c r="V6532" t="e">
        <f>#VALUE!</f>
        <v>#VALUE!</v>
      </c>
      <c r="W6532" t="e">
        <f>#VALUE!</f>
        <v>#VALUE!</v>
      </c>
      <c r="X6532" t="e">
        <f>#VALUE!</f>
        <v>#VALUE!</v>
      </c>
      <c r="Y6532" t="e">
        <f>#VALUE!</f>
        <v>#VALUE!</v>
      </c>
      <c r="Z6532" t="e">
        <f>#VALUE!</f>
        <v>#VALUE!</v>
      </c>
      <c r="AA6532" t="e">
        <f>#VALUE!</f>
        <v>#VALUE!</v>
      </c>
      <c r="AB6532" t="e">
        <f>#VALUE!</f>
        <v>#VALUE!</v>
      </c>
      <c r="AC6532" t="e">
        <f>#VALUE!</f>
        <v>#VALUE!</v>
      </c>
      <c r="AD6532" t="e">
        <f>#VALUE!</f>
        <v>#VALUE!</v>
      </c>
    </row>
    <row r="6533" spans="2:30" ht="15" customHeight="1" x14ac:dyDescent="0.45">
      <c r="B6533" t="s">
        <v>419</v>
      </c>
      <c r="C6533" t="s">
        <v>193</v>
      </c>
      <c r="D6533" t="s">
        <v>771</v>
      </c>
      <c r="E6533" t="s">
        <v>772</v>
      </c>
      <c r="F6533" t="s">
        <v>8415</v>
      </c>
      <c r="G6533" t="s">
        <v>422</v>
      </c>
      <c r="H6533" t="s">
        <v>774</v>
      </c>
      <c r="I6533" t="s">
        <v>770</v>
      </c>
      <c r="J6533">
        <v>1</v>
      </c>
      <c r="K6533" t="s">
        <v>765</v>
      </c>
      <c r="L6533" t="s">
        <v>765</v>
      </c>
      <c r="M6533" t="s">
        <v>765</v>
      </c>
      <c r="N6533" t="s">
        <v>765</v>
      </c>
      <c r="O6533" t="s">
        <v>765</v>
      </c>
      <c r="P6533" t="s">
        <v>765</v>
      </c>
      <c r="Q6533" t="s">
        <v>765</v>
      </c>
      <c r="R6533" t="s">
        <v>765</v>
      </c>
      <c r="S6533" t="s">
        <v>765</v>
      </c>
      <c r="T6533" t="s">
        <v>765</v>
      </c>
      <c r="U6533" t="s">
        <v>765</v>
      </c>
      <c r="V6533" t="s">
        <v>765</v>
      </c>
      <c r="W6533" t="s">
        <v>765</v>
      </c>
      <c r="X6533" t="s">
        <v>765</v>
      </c>
      <c r="Y6533" t="s">
        <v>765</v>
      </c>
      <c r="Z6533" t="s">
        <v>765</v>
      </c>
      <c r="AA6533" t="s">
        <v>765</v>
      </c>
      <c r="AB6533" t="s">
        <v>765</v>
      </c>
      <c r="AC6533" t="s">
        <v>765</v>
      </c>
      <c r="AD6533" t="s">
        <v>765</v>
      </c>
    </row>
    <row r="6534" spans="2:30" ht="15" customHeight="1" x14ac:dyDescent="0.45">
      <c r="B6534" t="s">
        <v>419</v>
      </c>
      <c r="C6534" t="s">
        <v>193</v>
      </c>
      <c r="D6534" t="s">
        <v>775</v>
      </c>
      <c r="E6534" t="s">
        <v>776</v>
      </c>
      <c r="F6534" t="s">
        <v>8416</v>
      </c>
      <c r="G6534" t="s">
        <v>422</v>
      </c>
      <c r="H6534" t="s">
        <v>778</v>
      </c>
      <c r="I6534" t="s">
        <v>779</v>
      </c>
      <c r="J6534">
        <v>1</v>
      </c>
      <c r="K6534" t="e">
        <f>#VALUE!</f>
        <v>#VALUE!</v>
      </c>
    </row>
    <row r="6535" spans="2:30" ht="15" customHeight="1" x14ac:dyDescent="0.45">
      <c r="B6535" t="s">
        <v>419</v>
      </c>
      <c r="C6535" t="s">
        <v>193</v>
      </c>
      <c r="D6535" t="s">
        <v>780</v>
      </c>
      <c r="E6535" t="s">
        <v>781</v>
      </c>
      <c r="F6535" t="s">
        <v>8417</v>
      </c>
      <c r="G6535" t="s">
        <v>422</v>
      </c>
      <c r="H6535" t="s">
        <v>783</v>
      </c>
      <c r="I6535" t="s">
        <v>779</v>
      </c>
      <c r="J6535">
        <v>1</v>
      </c>
      <c r="K6535" t="e">
        <f>#VALUE!</f>
        <v>#VALUE!</v>
      </c>
    </row>
    <row r="6536" spans="2:30" ht="15" customHeight="1" x14ac:dyDescent="0.45">
      <c r="B6536" t="s">
        <v>419</v>
      </c>
      <c r="C6536" t="s">
        <v>193</v>
      </c>
      <c r="D6536" t="s">
        <v>784</v>
      </c>
      <c r="E6536" t="s">
        <v>785</v>
      </c>
      <c r="F6536" t="s">
        <v>8418</v>
      </c>
      <c r="G6536" t="s">
        <v>422</v>
      </c>
      <c r="H6536" t="s">
        <v>787</v>
      </c>
      <c r="I6536" t="s">
        <v>779</v>
      </c>
      <c r="J6536">
        <v>1</v>
      </c>
      <c r="K6536" t="e">
        <f>#VALUE!</f>
        <v>#VALUE!</v>
      </c>
    </row>
    <row r="6537" spans="2:30" ht="15" customHeight="1" x14ac:dyDescent="0.45">
      <c r="B6537" t="s">
        <v>419</v>
      </c>
      <c r="C6537" t="s">
        <v>193</v>
      </c>
      <c r="D6537" t="s">
        <v>788</v>
      </c>
      <c r="E6537" t="s">
        <v>789</v>
      </c>
      <c r="F6537" t="s">
        <v>8419</v>
      </c>
      <c r="G6537" t="s">
        <v>422</v>
      </c>
      <c r="K6537">
        <v>377.96</v>
      </c>
      <c r="L6537">
        <v>205.55</v>
      </c>
      <c r="M6537">
        <v>583.5</v>
      </c>
      <c r="N6537">
        <v>0.03</v>
      </c>
    </row>
    <row r="6538" spans="2:30" ht="15" customHeight="1" x14ac:dyDescent="0.45">
      <c r="B6538" t="s">
        <v>419</v>
      </c>
      <c r="C6538" t="s">
        <v>193</v>
      </c>
      <c r="D6538" t="s">
        <v>791</v>
      </c>
      <c r="E6538" t="s">
        <v>792</v>
      </c>
      <c r="F6538" t="s">
        <v>8420</v>
      </c>
      <c r="G6538" t="s">
        <v>422</v>
      </c>
      <c r="K6538">
        <v>635.9</v>
      </c>
      <c r="L6538">
        <v>492.6</v>
      </c>
      <c r="M6538">
        <v>1128.51</v>
      </c>
      <c r="N6538">
        <v>0.01</v>
      </c>
    </row>
    <row r="6539" spans="2:30" ht="15" customHeight="1" x14ac:dyDescent="0.45">
      <c r="B6539" t="s">
        <v>419</v>
      </c>
      <c r="C6539" t="s">
        <v>193</v>
      </c>
      <c r="D6539" t="s">
        <v>794</v>
      </c>
      <c r="E6539" t="s">
        <v>795</v>
      </c>
      <c r="F6539" t="s">
        <v>8421</v>
      </c>
      <c r="G6539" t="s">
        <v>422</v>
      </c>
      <c r="K6539">
        <v>0</v>
      </c>
      <c r="L6539">
        <v>54.95</v>
      </c>
      <c r="M6539">
        <v>54.95</v>
      </c>
      <c r="N6539">
        <v>0.03</v>
      </c>
    </row>
    <row r="6540" spans="2:30" ht="15" customHeight="1" x14ac:dyDescent="0.45">
      <c r="B6540" t="s">
        <v>419</v>
      </c>
      <c r="C6540" t="s">
        <v>193</v>
      </c>
      <c r="D6540" t="s">
        <v>797</v>
      </c>
      <c r="E6540" t="s">
        <v>798</v>
      </c>
      <c r="F6540" t="s">
        <v>8422</v>
      </c>
      <c r="G6540" t="s">
        <v>422</v>
      </c>
      <c r="K6540">
        <v>159.22</v>
      </c>
      <c r="L6540">
        <v>26.04</v>
      </c>
      <c r="M6540">
        <v>185.25</v>
      </c>
      <c r="N6540">
        <v>0.12</v>
      </c>
    </row>
    <row r="6541" spans="2:30" ht="15" customHeight="1" x14ac:dyDescent="0.45">
      <c r="B6541" t="s">
        <v>419</v>
      </c>
      <c r="C6541" t="s">
        <v>193</v>
      </c>
      <c r="D6541" t="s">
        <v>800</v>
      </c>
      <c r="E6541" t="s">
        <v>801</v>
      </c>
      <c r="F6541" t="s">
        <v>8423</v>
      </c>
      <c r="G6541" t="s">
        <v>422</v>
      </c>
      <c r="K6541">
        <v>0</v>
      </c>
      <c r="L6541">
        <v>2.34</v>
      </c>
      <c r="M6541">
        <v>2.34</v>
      </c>
      <c r="N6541">
        <v>0.01</v>
      </c>
    </row>
    <row r="6542" spans="2:30" ht="15" customHeight="1" x14ac:dyDescent="0.45">
      <c r="B6542" t="s">
        <v>419</v>
      </c>
      <c r="C6542" t="s">
        <v>193</v>
      </c>
      <c r="D6542" t="s">
        <v>803</v>
      </c>
      <c r="E6542" t="s">
        <v>804</v>
      </c>
      <c r="F6542" t="s">
        <v>8424</v>
      </c>
      <c r="G6542" t="s">
        <v>422</v>
      </c>
      <c r="K6542">
        <v>9.7799999999999994</v>
      </c>
      <c r="L6542">
        <v>21.23</v>
      </c>
      <c r="M6542">
        <v>31.01</v>
      </c>
      <c r="N6542">
        <v>0.26</v>
      </c>
    </row>
    <row r="6543" spans="2:30" ht="15" customHeight="1" x14ac:dyDescent="0.45">
      <c r="B6543" t="s">
        <v>419</v>
      </c>
      <c r="C6543" t="s">
        <v>193</v>
      </c>
      <c r="D6543" t="s">
        <v>806</v>
      </c>
      <c r="E6543" t="s">
        <v>807</v>
      </c>
      <c r="F6543" t="s">
        <v>8425</v>
      </c>
      <c r="G6543" t="s">
        <v>422</v>
      </c>
      <c r="K6543">
        <v>0</v>
      </c>
      <c r="L6543">
        <v>46.09</v>
      </c>
      <c r="M6543">
        <v>46.09</v>
      </c>
      <c r="N6543">
        <v>0.36</v>
      </c>
    </row>
    <row r="6544" spans="2:30" ht="15" customHeight="1" x14ac:dyDescent="0.45">
      <c r="B6544" t="s">
        <v>419</v>
      </c>
      <c r="C6544" t="s">
        <v>193</v>
      </c>
      <c r="D6544" t="s">
        <v>809</v>
      </c>
      <c r="E6544" t="s">
        <v>810</v>
      </c>
      <c r="F6544" t="s">
        <v>8426</v>
      </c>
      <c r="G6544" t="s">
        <v>422</v>
      </c>
      <c r="K6544">
        <v>0</v>
      </c>
      <c r="L6544">
        <v>48.78</v>
      </c>
      <c r="M6544">
        <v>48.78</v>
      </c>
      <c r="N6544">
        <v>0.05</v>
      </c>
    </row>
    <row r="6545" spans="2:30" ht="15" customHeight="1" x14ac:dyDescent="0.45">
      <c r="B6545" t="s">
        <v>419</v>
      </c>
      <c r="C6545" t="s">
        <v>193</v>
      </c>
      <c r="D6545" t="s">
        <v>812</v>
      </c>
      <c r="E6545" t="s">
        <v>813</v>
      </c>
      <c r="F6545" t="s">
        <v>8427</v>
      </c>
      <c r="G6545" t="s">
        <v>422</v>
      </c>
      <c r="K6545">
        <v>0</v>
      </c>
      <c r="L6545">
        <v>0</v>
      </c>
      <c r="M6545">
        <v>0</v>
      </c>
      <c r="N6545">
        <v>0.06</v>
      </c>
    </row>
    <row r="6546" spans="2:30" ht="15" customHeight="1" x14ac:dyDescent="0.45">
      <c r="B6546" t="s">
        <v>419</v>
      </c>
      <c r="C6546" t="s">
        <v>193</v>
      </c>
      <c r="D6546" t="s">
        <v>815</v>
      </c>
      <c r="E6546" t="s">
        <v>816</v>
      </c>
      <c r="F6546" t="s">
        <v>8428</v>
      </c>
      <c r="G6546" t="s">
        <v>422</v>
      </c>
      <c r="K6546">
        <v>7.0000000000000007E-2</v>
      </c>
      <c r="L6546">
        <v>0.41</v>
      </c>
      <c r="M6546">
        <v>820.06</v>
      </c>
      <c r="N6546">
        <v>7.0000000000000007E-2</v>
      </c>
      <c r="O6546">
        <v>0.41</v>
      </c>
    </row>
    <row r="6547" spans="2:30" ht="15" customHeight="1" x14ac:dyDescent="0.45">
      <c r="B6547" t="s">
        <v>419</v>
      </c>
      <c r="C6547" t="s">
        <v>193</v>
      </c>
      <c r="D6547" t="s">
        <v>818</v>
      </c>
      <c r="E6547" t="s">
        <v>804</v>
      </c>
      <c r="F6547" t="s">
        <v>8424</v>
      </c>
      <c r="G6547" t="s">
        <v>422</v>
      </c>
      <c r="K6547">
        <v>0.26</v>
      </c>
      <c r="L6547">
        <v>0</v>
      </c>
      <c r="M6547">
        <v>31.01</v>
      </c>
      <c r="N6547">
        <v>0.33</v>
      </c>
      <c r="O6547">
        <v>0.41</v>
      </c>
    </row>
    <row r="6548" spans="2:30" ht="15" customHeight="1" x14ac:dyDescent="0.45">
      <c r="B6548" t="s">
        <v>419</v>
      </c>
      <c r="C6548" t="s">
        <v>193</v>
      </c>
      <c r="D6548" t="s">
        <v>819</v>
      </c>
      <c r="E6548" t="s">
        <v>795</v>
      </c>
      <c r="F6548" t="s">
        <v>8421</v>
      </c>
      <c r="G6548" t="s">
        <v>422</v>
      </c>
      <c r="K6548">
        <v>0.03</v>
      </c>
      <c r="L6548">
        <v>0</v>
      </c>
      <c r="M6548">
        <v>54.95</v>
      </c>
      <c r="N6548">
        <v>0.36</v>
      </c>
      <c r="O6548">
        <v>0.41</v>
      </c>
    </row>
    <row r="6549" spans="2:30" ht="15" customHeight="1" x14ac:dyDescent="0.45">
      <c r="B6549" t="s">
        <v>419</v>
      </c>
      <c r="C6549" t="s">
        <v>193</v>
      </c>
      <c r="D6549" t="s">
        <v>820</v>
      </c>
      <c r="E6549" t="s">
        <v>798</v>
      </c>
      <c r="F6549" t="s">
        <v>8422</v>
      </c>
      <c r="G6549" t="s">
        <v>422</v>
      </c>
      <c r="K6549">
        <v>0.12</v>
      </c>
      <c r="L6549">
        <v>0.32</v>
      </c>
      <c r="M6549">
        <v>185.25</v>
      </c>
      <c r="N6549">
        <v>0.48</v>
      </c>
      <c r="O6549">
        <v>0.73</v>
      </c>
    </row>
    <row r="6550" spans="2:30" ht="15" customHeight="1" x14ac:dyDescent="0.45">
      <c r="B6550" t="s">
        <v>419</v>
      </c>
      <c r="C6550" t="s">
        <v>193</v>
      </c>
      <c r="D6550" t="s">
        <v>821</v>
      </c>
      <c r="E6550" t="s">
        <v>789</v>
      </c>
      <c r="F6550" t="s">
        <v>8419</v>
      </c>
      <c r="G6550" t="s">
        <v>422</v>
      </c>
      <c r="K6550">
        <v>0.03</v>
      </c>
      <c r="L6550">
        <v>0.16</v>
      </c>
      <c r="M6550">
        <v>583.5</v>
      </c>
      <c r="N6550">
        <v>0.51</v>
      </c>
      <c r="O6550">
        <v>0.89</v>
      </c>
    </row>
    <row r="6551" spans="2:30" ht="15" customHeight="1" x14ac:dyDescent="0.45">
      <c r="B6551" t="s">
        <v>419</v>
      </c>
      <c r="C6551" t="s">
        <v>193</v>
      </c>
      <c r="D6551" t="s">
        <v>822</v>
      </c>
      <c r="E6551" t="s">
        <v>792</v>
      </c>
      <c r="F6551" t="s">
        <v>8420</v>
      </c>
      <c r="G6551" t="s">
        <v>422</v>
      </c>
      <c r="K6551">
        <v>0.01</v>
      </c>
      <c r="L6551">
        <v>7.0000000000000007E-2</v>
      </c>
      <c r="M6551">
        <v>1128.51</v>
      </c>
      <c r="N6551">
        <v>0.52</v>
      </c>
      <c r="O6551">
        <v>0.96</v>
      </c>
    </row>
    <row r="6552" spans="2:30" ht="15" customHeight="1" x14ac:dyDescent="0.45">
      <c r="B6552" t="s">
        <v>419</v>
      </c>
      <c r="C6552" t="s">
        <v>193</v>
      </c>
      <c r="D6552" t="s">
        <v>823</v>
      </c>
      <c r="E6552" t="s">
        <v>824</v>
      </c>
      <c r="F6552" t="s">
        <v>8429</v>
      </c>
      <c r="G6552" t="s">
        <v>422</v>
      </c>
      <c r="K6552">
        <v>0.06</v>
      </c>
      <c r="L6552">
        <v>0</v>
      </c>
      <c r="M6552">
        <v>0</v>
      </c>
      <c r="N6552">
        <v>0.57999999999999996</v>
      </c>
      <c r="O6552">
        <v>0.96</v>
      </c>
    </row>
    <row r="6553" spans="2:30" ht="15" customHeight="1" x14ac:dyDescent="0.45">
      <c r="B6553" t="s">
        <v>419</v>
      </c>
      <c r="C6553" t="s">
        <v>193</v>
      </c>
      <c r="D6553" t="s">
        <v>826</v>
      </c>
      <c r="E6553" t="s">
        <v>810</v>
      </c>
      <c r="F6553" t="s">
        <v>8426</v>
      </c>
      <c r="G6553" t="s">
        <v>422</v>
      </c>
      <c r="K6553">
        <v>0.05</v>
      </c>
      <c r="L6553">
        <v>48.78</v>
      </c>
      <c r="M6553">
        <v>48.78</v>
      </c>
      <c r="N6553">
        <v>0.63</v>
      </c>
      <c r="O6553">
        <v>49.74</v>
      </c>
    </row>
    <row r="6554" spans="2:30" ht="15" customHeight="1" x14ac:dyDescent="0.45">
      <c r="B6554" t="s">
        <v>419</v>
      </c>
      <c r="C6554" t="s">
        <v>193</v>
      </c>
      <c r="D6554" t="s">
        <v>827</v>
      </c>
      <c r="E6554" t="s">
        <v>801</v>
      </c>
      <c r="F6554" t="s">
        <v>8423</v>
      </c>
      <c r="G6554" t="s">
        <v>422</v>
      </c>
      <c r="K6554">
        <v>0.01</v>
      </c>
      <c r="L6554">
        <v>0</v>
      </c>
      <c r="M6554">
        <v>2.34</v>
      </c>
      <c r="N6554">
        <v>0.64</v>
      </c>
      <c r="O6554">
        <v>49.74</v>
      </c>
    </row>
    <row r="6555" spans="2:30" ht="15" customHeight="1" x14ac:dyDescent="0.45">
      <c r="B6555" t="s">
        <v>419</v>
      </c>
      <c r="C6555" t="s">
        <v>193</v>
      </c>
      <c r="D6555" t="s">
        <v>828</v>
      </c>
      <c r="E6555" t="s">
        <v>807</v>
      </c>
      <c r="F6555" t="s">
        <v>8425</v>
      </c>
      <c r="G6555" t="s">
        <v>422</v>
      </c>
      <c r="K6555">
        <v>0.36</v>
      </c>
      <c r="L6555">
        <v>0.04</v>
      </c>
      <c r="M6555">
        <v>46.09</v>
      </c>
      <c r="N6555">
        <v>1</v>
      </c>
      <c r="O6555">
        <v>49.78</v>
      </c>
    </row>
    <row r="6556" spans="2:30" ht="15" customHeight="1" x14ac:dyDescent="0.45">
      <c r="B6556" t="s">
        <v>419</v>
      </c>
      <c r="C6556" t="s">
        <v>193</v>
      </c>
      <c r="D6556" t="s">
        <v>829</v>
      </c>
      <c r="E6556" t="s">
        <v>830</v>
      </c>
      <c r="F6556" t="s">
        <v>8430</v>
      </c>
      <c r="G6556" t="s">
        <v>422</v>
      </c>
      <c r="H6556" t="s">
        <v>832</v>
      </c>
      <c r="I6556" t="s">
        <v>833</v>
      </c>
      <c r="J6556">
        <v>1</v>
      </c>
      <c r="K6556">
        <v>6.3E-2</v>
      </c>
      <c r="L6556">
        <v>5.8000000000000003E-2</v>
      </c>
      <c r="M6556">
        <v>4.9000000000000002E-2</v>
      </c>
      <c r="N6556">
        <v>4.7E-2</v>
      </c>
      <c r="O6556">
        <v>4.9000000000000002E-2</v>
      </c>
      <c r="P6556">
        <v>0.05</v>
      </c>
      <c r="Q6556">
        <v>0.05</v>
      </c>
      <c r="R6556">
        <v>0.05</v>
      </c>
      <c r="S6556">
        <v>4.9000000000000002E-2</v>
      </c>
      <c r="T6556">
        <v>4.9000000000000002E-2</v>
      </c>
      <c r="U6556">
        <v>4.9000000000000002E-2</v>
      </c>
      <c r="V6556">
        <v>4.9000000000000002E-2</v>
      </c>
      <c r="W6556">
        <v>4.8000000000000001E-2</v>
      </c>
      <c r="X6556">
        <v>4.8000000000000001E-2</v>
      </c>
      <c r="Y6556">
        <v>4.8000000000000001E-2</v>
      </c>
      <c r="Z6556">
        <v>4.7E-2</v>
      </c>
      <c r="AA6556">
        <v>4.7E-2</v>
      </c>
      <c r="AB6556">
        <v>4.7E-2</v>
      </c>
      <c r="AC6556">
        <v>4.7E-2</v>
      </c>
      <c r="AD6556">
        <v>4.5999999999999999E-2</v>
      </c>
    </row>
    <row r="6557" spans="2:30" ht="15" customHeight="1" x14ac:dyDescent="0.45">
      <c r="B6557" t="s">
        <v>419</v>
      </c>
      <c r="C6557" t="s">
        <v>193</v>
      </c>
      <c r="D6557" t="s">
        <v>834</v>
      </c>
      <c r="E6557" t="s">
        <v>835</v>
      </c>
      <c r="F6557" t="s">
        <v>8431</v>
      </c>
      <c r="G6557" t="s">
        <v>422</v>
      </c>
      <c r="H6557" t="s">
        <v>832</v>
      </c>
      <c r="I6557" t="s">
        <v>837</v>
      </c>
      <c r="J6557">
        <v>1</v>
      </c>
      <c r="K6557">
        <v>11.478</v>
      </c>
      <c r="L6557">
        <v>8.8379999999999992</v>
      </c>
      <c r="M6557">
        <v>7.7530000000000001</v>
      </c>
      <c r="N6557">
        <v>7.06</v>
      </c>
      <c r="O6557">
        <v>7.0789999999999997</v>
      </c>
      <c r="P6557">
        <v>7.133</v>
      </c>
      <c r="Q6557">
        <v>7.1070000000000002</v>
      </c>
      <c r="R6557">
        <v>7.0789999999999997</v>
      </c>
      <c r="S6557">
        <v>7.05</v>
      </c>
      <c r="T6557">
        <v>7.0209999999999999</v>
      </c>
      <c r="U6557">
        <v>7.0209999999999999</v>
      </c>
      <c r="V6557">
        <v>7.0209999999999999</v>
      </c>
      <c r="W6557">
        <v>7.0209999999999999</v>
      </c>
      <c r="X6557">
        <v>7.02</v>
      </c>
      <c r="Y6557">
        <v>7.02</v>
      </c>
      <c r="Z6557">
        <v>7.02</v>
      </c>
      <c r="AA6557">
        <v>7.02</v>
      </c>
      <c r="AB6557">
        <v>7.02</v>
      </c>
      <c r="AC6557">
        <v>7.02</v>
      </c>
      <c r="AD6557">
        <v>7.02</v>
      </c>
    </row>
    <row r="6558" spans="2:30" ht="15" customHeight="1" x14ac:dyDescent="0.45">
      <c r="B6558" t="s">
        <v>419</v>
      </c>
      <c r="C6558" t="s">
        <v>193</v>
      </c>
      <c r="D6558" t="s">
        <v>838</v>
      </c>
      <c r="E6558" t="s">
        <v>839</v>
      </c>
      <c r="F6558" t="s">
        <v>8432</v>
      </c>
      <c r="G6558" t="s">
        <v>422</v>
      </c>
      <c r="H6558" t="s">
        <v>832</v>
      </c>
      <c r="I6558" t="s">
        <v>837</v>
      </c>
      <c r="J6558">
        <v>1</v>
      </c>
      <c r="K6558">
        <v>3.5339999999999998</v>
      </c>
      <c r="L6558">
        <v>3.22</v>
      </c>
      <c r="M6558">
        <v>3.181</v>
      </c>
      <c r="N6558">
        <v>3.19</v>
      </c>
      <c r="O6558">
        <v>3.2170000000000001</v>
      </c>
      <c r="P6558">
        <v>3.2410000000000001</v>
      </c>
      <c r="Q6558">
        <v>3.2530000000000001</v>
      </c>
      <c r="R6558">
        <v>3.2610000000000001</v>
      </c>
      <c r="S6558">
        <v>3.27</v>
      </c>
      <c r="T6558">
        <v>3.2789999999999999</v>
      </c>
      <c r="U6558">
        <v>3.2869999999999999</v>
      </c>
      <c r="V6558">
        <v>3.2930000000000001</v>
      </c>
      <c r="W6558">
        <v>3.2970000000000002</v>
      </c>
      <c r="X6558">
        <v>3.2989999999999999</v>
      </c>
      <c r="Y6558">
        <v>3.3</v>
      </c>
      <c r="Z6558">
        <v>3.298</v>
      </c>
      <c r="AA6558">
        <v>3.294</v>
      </c>
      <c r="AB6558">
        <v>3.2869999999999999</v>
      </c>
      <c r="AC6558">
        <v>3.278</v>
      </c>
      <c r="AD6558">
        <v>3.2690000000000001</v>
      </c>
    </row>
    <row r="6559" spans="2:30" ht="15" customHeight="1" x14ac:dyDescent="0.45">
      <c r="B6559" t="s">
        <v>419</v>
      </c>
      <c r="C6559" t="s">
        <v>193</v>
      </c>
      <c r="D6559" t="s">
        <v>841</v>
      </c>
      <c r="E6559" t="s">
        <v>842</v>
      </c>
      <c r="F6559" t="s">
        <v>8433</v>
      </c>
      <c r="G6559" t="s">
        <v>422</v>
      </c>
      <c r="H6559" t="s">
        <v>832</v>
      </c>
      <c r="I6559" t="s">
        <v>844</v>
      </c>
      <c r="J6559">
        <v>1</v>
      </c>
      <c r="K6559">
        <v>33.051000000000002</v>
      </c>
      <c r="L6559">
        <v>26.300999999999998</v>
      </c>
      <c r="M6559">
        <v>23.175999999999998</v>
      </c>
      <c r="N6559">
        <v>15</v>
      </c>
      <c r="O6559">
        <v>15</v>
      </c>
      <c r="P6559">
        <v>15</v>
      </c>
      <c r="Q6559">
        <v>15</v>
      </c>
      <c r="R6559">
        <v>15</v>
      </c>
      <c r="S6559">
        <v>15</v>
      </c>
      <c r="T6559">
        <v>15</v>
      </c>
      <c r="U6559">
        <v>15</v>
      </c>
      <c r="V6559">
        <v>15</v>
      </c>
      <c r="W6559">
        <v>15</v>
      </c>
      <c r="X6559">
        <v>15</v>
      </c>
      <c r="Y6559">
        <v>15</v>
      </c>
      <c r="Z6559">
        <v>15</v>
      </c>
      <c r="AA6559">
        <v>15</v>
      </c>
      <c r="AB6559">
        <v>15</v>
      </c>
      <c r="AC6559">
        <v>15</v>
      </c>
      <c r="AD6559">
        <v>15</v>
      </c>
    </row>
    <row r="6560" spans="2:30" ht="15" customHeight="1" x14ac:dyDescent="0.45">
      <c r="B6560" t="s">
        <v>419</v>
      </c>
      <c r="C6560" t="s">
        <v>193</v>
      </c>
      <c r="D6560" t="s">
        <v>845</v>
      </c>
      <c r="E6560" t="s">
        <v>846</v>
      </c>
      <c r="F6560" t="s">
        <v>8434</v>
      </c>
      <c r="G6560" t="s">
        <v>422</v>
      </c>
      <c r="H6560" t="s">
        <v>832</v>
      </c>
      <c r="I6560" t="s">
        <v>848</v>
      </c>
      <c r="J6560">
        <v>1</v>
      </c>
      <c r="K6560">
        <v>0.6</v>
      </c>
      <c r="L6560">
        <v>0.41099999999999998</v>
      </c>
      <c r="M6560">
        <v>0.33500000000000002</v>
      </c>
      <c r="N6560">
        <v>0.33500000000000002</v>
      </c>
      <c r="O6560">
        <v>0.33500000000000002</v>
      </c>
      <c r="P6560">
        <v>0.33500000000000002</v>
      </c>
      <c r="Q6560">
        <v>0.33500000000000002</v>
      </c>
      <c r="R6560">
        <v>0.33500000000000002</v>
      </c>
      <c r="S6560">
        <v>0.33500000000000002</v>
      </c>
      <c r="T6560">
        <v>0.33500000000000002</v>
      </c>
      <c r="U6560">
        <v>0.33500000000000002</v>
      </c>
      <c r="V6560">
        <v>0.33500000000000002</v>
      </c>
      <c r="W6560">
        <v>0.33500000000000002</v>
      </c>
      <c r="X6560">
        <v>0.33500000000000002</v>
      </c>
      <c r="Y6560">
        <v>0.33500000000000002</v>
      </c>
      <c r="Z6560">
        <v>0.33500000000000002</v>
      </c>
      <c r="AA6560">
        <v>0.33500000000000002</v>
      </c>
      <c r="AB6560">
        <v>0.33500000000000002</v>
      </c>
      <c r="AC6560">
        <v>0.33500000000000002</v>
      </c>
      <c r="AD6560">
        <v>0.33500000000000002</v>
      </c>
    </row>
    <row r="6561" spans="2:30" ht="15" customHeight="1" x14ac:dyDescent="0.45">
      <c r="B6561" t="s">
        <v>419</v>
      </c>
      <c r="C6561" t="s">
        <v>193</v>
      </c>
      <c r="D6561" t="s">
        <v>849</v>
      </c>
      <c r="E6561" t="s">
        <v>850</v>
      </c>
      <c r="F6561" t="s">
        <v>8435</v>
      </c>
      <c r="G6561" t="s">
        <v>422</v>
      </c>
      <c r="H6561" t="s">
        <v>832</v>
      </c>
      <c r="I6561" t="s">
        <v>848</v>
      </c>
      <c r="J6561">
        <v>1</v>
      </c>
      <c r="K6561">
        <v>0.41399999999999998</v>
      </c>
      <c r="L6561">
        <v>0.28100000000000003</v>
      </c>
      <c r="M6561">
        <v>0.249</v>
      </c>
      <c r="N6561">
        <v>0.249</v>
      </c>
      <c r="O6561">
        <v>0.249</v>
      </c>
      <c r="P6561">
        <v>0.249</v>
      </c>
      <c r="Q6561">
        <v>0.249</v>
      </c>
      <c r="R6561">
        <v>0.249</v>
      </c>
      <c r="S6561">
        <v>0.249</v>
      </c>
      <c r="T6561">
        <v>0.249</v>
      </c>
      <c r="U6561">
        <v>0.249</v>
      </c>
      <c r="V6561">
        <v>0.249</v>
      </c>
      <c r="W6561">
        <v>0.249</v>
      </c>
      <c r="X6561">
        <v>0.249</v>
      </c>
      <c r="Y6561">
        <v>0.249</v>
      </c>
      <c r="Z6561">
        <v>0.249</v>
      </c>
      <c r="AA6561">
        <v>0.249</v>
      </c>
      <c r="AB6561">
        <v>0.249</v>
      </c>
      <c r="AC6561">
        <v>0.249</v>
      </c>
      <c r="AD6561">
        <v>0.249</v>
      </c>
    </row>
    <row r="6562" spans="2:30" ht="15" customHeight="1" x14ac:dyDescent="0.45">
      <c r="B6562" t="s">
        <v>419</v>
      </c>
      <c r="C6562" t="s">
        <v>193</v>
      </c>
      <c r="D6562" t="s">
        <v>852</v>
      </c>
      <c r="E6562" t="s">
        <v>853</v>
      </c>
      <c r="F6562" t="s">
        <v>8436</v>
      </c>
      <c r="G6562" t="s">
        <v>422</v>
      </c>
      <c r="H6562" t="s">
        <v>832</v>
      </c>
      <c r="I6562" t="s">
        <v>848</v>
      </c>
      <c r="J6562">
        <v>1</v>
      </c>
      <c r="K6562">
        <v>0.17499999999999999</v>
      </c>
      <c r="L6562">
        <v>0.10199999999999999</v>
      </c>
      <c r="M6562">
        <v>8.7999999999999995E-2</v>
      </c>
      <c r="N6562">
        <v>8.7999999999999995E-2</v>
      </c>
      <c r="O6562">
        <v>8.7999999999999995E-2</v>
      </c>
      <c r="P6562">
        <v>8.7999999999999995E-2</v>
      </c>
      <c r="Q6562">
        <v>8.7999999999999995E-2</v>
      </c>
      <c r="R6562">
        <v>8.7999999999999995E-2</v>
      </c>
      <c r="S6562">
        <v>8.7999999999999995E-2</v>
      </c>
      <c r="T6562">
        <v>8.7999999999999995E-2</v>
      </c>
      <c r="U6562">
        <v>8.7999999999999995E-2</v>
      </c>
      <c r="V6562">
        <v>8.7999999999999995E-2</v>
      </c>
      <c r="W6562">
        <v>8.7999999999999995E-2</v>
      </c>
      <c r="X6562">
        <v>8.7999999999999995E-2</v>
      </c>
      <c r="Y6562">
        <v>8.7999999999999995E-2</v>
      </c>
      <c r="Z6562">
        <v>8.7999999999999995E-2</v>
      </c>
      <c r="AA6562">
        <v>8.7999999999999995E-2</v>
      </c>
      <c r="AB6562">
        <v>8.7999999999999995E-2</v>
      </c>
      <c r="AC6562">
        <v>8.7999999999999995E-2</v>
      </c>
      <c r="AD6562">
        <v>8.7999999999999995E-2</v>
      </c>
    </row>
    <row r="6563" spans="2:30" ht="15" customHeight="1" x14ac:dyDescent="0.45">
      <c r="B6563" t="s">
        <v>419</v>
      </c>
      <c r="C6563" t="s">
        <v>193</v>
      </c>
      <c r="D6563" t="s">
        <v>855</v>
      </c>
      <c r="E6563" t="s">
        <v>856</v>
      </c>
      <c r="F6563" t="s">
        <v>8437</v>
      </c>
      <c r="G6563" t="s">
        <v>422</v>
      </c>
      <c r="H6563" t="s">
        <v>832</v>
      </c>
      <c r="I6563" t="s">
        <v>848</v>
      </c>
      <c r="J6563">
        <v>1</v>
      </c>
      <c r="K6563">
        <v>0.41399999999999998</v>
      </c>
      <c r="L6563">
        <v>0.25900000000000001</v>
      </c>
      <c r="M6563">
        <v>0.24399999999999999</v>
      </c>
      <c r="N6563">
        <v>0.24399999999999999</v>
      </c>
      <c r="O6563">
        <v>0.24399999999999999</v>
      </c>
      <c r="P6563">
        <v>0.24399999999999999</v>
      </c>
      <c r="Q6563">
        <v>0.24399999999999999</v>
      </c>
      <c r="R6563">
        <v>0.24399999999999999</v>
      </c>
      <c r="S6563">
        <v>0.24399999999999999</v>
      </c>
      <c r="T6563">
        <v>0.24399999999999999</v>
      </c>
      <c r="U6563">
        <v>0.24399999999999999</v>
      </c>
      <c r="V6563">
        <v>0.24399999999999999</v>
      </c>
      <c r="W6563">
        <v>0.24399999999999999</v>
      </c>
      <c r="X6563">
        <v>0.24399999999999999</v>
      </c>
      <c r="Y6563">
        <v>0.24399999999999999</v>
      </c>
      <c r="Z6563">
        <v>0.24399999999999999</v>
      </c>
      <c r="AA6563">
        <v>0.24399999999999999</v>
      </c>
      <c r="AB6563">
        <v>0.24399999999999999</v>
      </c>
      <c r="AC6563">
        <v>0.24399999999999999</v>
      </c>
      <c r="AD6563">
        <v>0.24399999999999999</v>
      </c>
    </row>
    <row r="6564" spans="2:30" ht="15" customHeight="1" x14ac:dyDescent="0.45">
      <c r="B6564" t="s">
        <v>419</v>
      </c>
      <c r="C6564" t="s">
        <v>193</v>
      </c>
      <c r="D6564" t="s">
        <v>829</v>
      </c>
      <c r="E6564" t="s">
        <v>858</v>
      </c>
      <c r="F6564" t="s">
        <v>8438</v>
      </c>
      <c r="G6564" t="s">
        <v>422</v>
      </c>
      <c r="H6564" t="s">
        <v>832</v>
      </c>
      <c r="I6564" t="s">
        <v>833</v>
      </c>
      <c r="J6564">
        <v>2</v>
      </c>
      <c r="K6564">
        <v>6.3E-2</v>
      </c>
      <c r="L6564">
        <v>5.8000000000000003E-2</v>
      </c>
      <c r="M6564">
        <v>4.9000000000000002E-2</v>
      </c>
      <c r="N6564">
        <v>4.7E-2</v>
      </c>
      <c r="O6564">
        <v>0.05</v>
      </c>
      <c r="P6564">
        <v>5.0999999999999997E-2</v>
      </c>
      <c r="Q6564">
        <v>5.0999999999999997E-2</v>
      </c>
      <c r="R6564">
        <v>0.05</v>
      </c>
      <c r="S6564">
        <v>0.05</v>
      </c>
      <c r="T6564">
        <v>4.9000000000000002E-2</v>
      </c>
      <c r="U6564">
        <v>4.9000000000000002E-2</v>
      </c>
      <c r="V6564">
        <v>4.9000000000000002E-2</v>
      </c>
      <c r="W6564">
        <v>4.8000000000000001E-2</v>
      </c>
      <c r="X6564">
        <v>4.8000000000000001E-2</v>
      </c>
      <c r="Y6564">
        <v>4.8000000000000001E-2</v>
      </c>
      <c r="Z6564">
        <v>4.8000000000000001E-2</v>
      </c>
      <c r="AA6564">
        <v>4.7E-2</v>
      </c>
      <c r="AB6564">
        <v>4.7E-2</v>
      </c>
      <c r="AC6564">
        <v>4.7E-2</v>
      </c>
      <c r="AD6564">
        <v>4.5999999999999999E-2</v>
      </c>
    </row>
    <row r="6565" spans="2:30" ht="15" customHeight="1" x14ac:dyDescent="0.45">
      <c r="B6565" t="s">
        <v>419</v>
      </c>
      <c r="C6565" t="s">
        <v>193</v>
      </c>
      <c r="D6565" t="s">
        <v>834</v>
      </c>
      <c r="E6565" t="s">
        <v>860</v>
      </c>
      <c r="F6565" t="s">
        <v>8439</v>
      </c>
      <c r="G6565" t="s">
        <v>422</v>
      </c>
      <c r="H6565" t="s">
        <v>832</v>
      </c>
      <c r="I6565" t="s">
        <v>837</v>
      </c>
      <c r="J6565">
        <v>2</v>
      </c>
      <c r="K6565">
        <v>11.478</v>
      </c>
      <c r="L6565">
        <v>8.8379999999999992</v>
      </c>
      <c r="M6565">
        <v>7.7530000000000001</v>
      </c>
      <c r="N6565">
        <v>7.06</v>
      </c>
      <c r="O6565">
        <v>9.077</v>
      </c>
      <c r="P6565">
        <v>9.1319999999999997</v>
      </c>
      <c r="Q6565">
        <v>9.1050000000000004</v>
      </c>
      <c r="R6565">
        <v>9.0779999999999994</v>
      </c>
      <c r="S6565">
        <v>9.048</v>
      </c>
      <c r="T6565">
        <v>9.0190000000000001</v>
      </c>
      <c r="U6565">
        <v>9.0190000000000001</v>
      </c>
      <c r="V6565">
        <v>9.0190000000000001</v>
      </c>
      <c r="W6565">
        <v>9.0190000000000001</v>
      </c>
      <c r="X6565">
        <v>9.0190000000000001</v>
      </c>
      <c r="Y6565">
        <v>9.0190000000000001</v>
      </c>
      <c r="Z6565">
        <v>9.0190000000000001</v>
      </c>
      <c r="AA6565">
        <v>9.0190000000000001</v>
      </c>
      <c r="AB6565">
        <v>9.0190000000000001</v>
      </c>
      <c r="AC6565">
        <v>9.0180000000000007</v>
      </c>
      <c r="AD6565">
        <v>9.0180000000000007</v>
      </c>
    </row>
    <row r="6566" spans="2:30" ht="15" customHeight="1" x14ac:dyDescent="0.45">
      <c r="B6566" t="s">
        <v>419</v>
      </c>
      <c r="C6566" t="s">
        <v>193</v>
      </c>
      <c r="D6566" t="s">
        <v>838</v>
      </c>
      <c r="E6566" t="s">
        <v>862</v>
      </c>
      <c r="F6566" t="s">
        <v>8440</v>
      </c>
      <c r="G6566" t="s">
        <v>422</v>
      </c>
      <c r="H6566" t="s">
        <v>832</v>
      </c>
      <c r="I6566" t="s">
        <v>837</v>
      </c>
      <c r="J6566">
        <v>2</v>
      </c>
      <c r="K6566">
        <v>3.5339999999999998</v>
      </c>
      <c r="L6566">
        <v>3.22</v>
      </c>
      <c r="M6566">
        <v>3.181</v>
      </c>
      <c r="N6566">
        <v>3.19</v>
      </c>
      <c r="O6566">
        <v>3.484</v>
      </c>
      <c r="P6566">
        <v>3.5190000000000001</v>
      </c>
      <c r="Q6566">
        <v>3.536</v>
      </c>
      <c r="R6566">
        <v>3.548</v>
      </c>
      <c r="S6566">
        <v>3.5609999999999999</v>
      </c>
      <c r="T6566">
        <v>3.573</v>
      </c>
      <c r="U6566">
        <v>3.5840000000000001</v>
      </c>
      <c r="V6566">
        <v>3.593</v>
      </c>
      <c r="W6566">
        <v>3.5990000000000002</v>
      </c>
      <c r="X6566">
        <v>3.6030000000000002</v>
      </c>
      <c r="Y6566">
        <v>3.6030000000000002</v>
      </c>
      <c r="Z6566">
        <v>3.6</v>
      </c>
      <c r="AA6566">
        <v>3.5939999999999999</v>
      </c>
      <c r="AB6566">
        <v>3.5840000000000001</v>
      </c>
      <c r="AC6566">
        <v>3.57</v>
      </c>
      <c r="AD6566">
        <v>3.5569999999999999</v>
      </c>
    </row>
    <row r="6567" spans="2:30" ht="15" customHeight="1" x14ac:dyDescent="0.45">
      <c r="B6567" t="s">
        <v>419</v>
      </c>
      <c r="C6567" t="s">
        <v>193</v>
      </c>
      <c r="D6567" t="s">
        <v>841</v>
      </c>
      <c r="E6567" t="s">
        <v>864</v>
      </c>
      <c r="F6567" t="s">
        <v>8441</v>
      </c>
      <c r="G6567" t="s">
        <v>422</v>
      </c>
      <c r="H6567" t="s">
        <v>832</v>
      </c>
      <c r="I6567" t="s">
        <v>844</v>
      </c>
      <c r="J6567">
        <v>2</v>
      </c>
      <c r="K6567">
        <v>33.051000000000002</v>
      </c>
      <c r="L6567">
        <v>26.300999999999998</v>
      </c>
      <c r="M6567">
        <v>23.175999999999998</v>
      </c>
      <c r="N6567">
        <v>15</v>
      </c>
      <c r="O6567">
        <v>23.013999999999999</v>
      </c>
      <c r="P6567">
        <v>17.477</v>
      </c>
      <c r="Q6567">
        <v>15.952999999999999</v>
      </c>
      <c r="R6567">
        <v>15.185</v>
      </c>
      <c r="S6567">
        <v>15</v>
      </c>
      <c r="T6567">
        <v>15</v>
      </c>
      <c r="U6567">
        <v>15</v>
      </c>
      <c r="V6567">
        <v>15</v>
      </c>
      <c r="W6567">
        <v>15</v>
      </c>
      <c r="X6567">
        <v>15</v>
      </c>
      <c r="Y6567">
        <v>15</v>
      </c>
      <c r="Z6567">
        <v>15</v>
      </c>
      <c r="AA6567">
        <v>15</v>
      </c>
      <c r="AB6567">
        <v>15</v>
      </c>
      <c r="AC6567">
        <v>15</v>
      </c>
      <c r="AD6567">
        <v>15</v>
      </c>
    </row>
    <row r="6568" spans="2:30" ht="15" customHeight="1" x14ac:dyDescent="0.45">
      <c r="B6568" t="s">
        <v>419</v>
      </c>
      <c r="C6568" t="s">
        <v>193</v>
      </c>
      <c r="D6568" t="s">
        <v>845</v>
      </c>
      <c r="E6568" t="s">
        <v>866</v>
      </c>
      <c r="F6568" t="s">
        <v>8442</v>
      </c>
      <c r="G6568" t="s">
        <v>422</v>
      </c>
      <c r="H6568" t="s">
        <v>832</v>
      </c>
      <c r="I6568" t="s">
        <v>848</v>
      </c>
      <c r="J6568">
        <v>2</v>
      </c>
      <c r="K6568">
        <v>0.6</v>
      </c>
      <c r="L6568">
        <v>0.41099999999999998</v>
      </c>
      <c r="M6568">
        <v>0.33500000000000002</v>
      </c>
      <c r="N6568">
        <v>0.33500000000000002</v>
      </c>
      <c r="O6568">
        <v>0.33500000000000002</v>
      </c>
      <c r="P6568">
        <v>0.33500000000000002</v>
      </c>
      <c r="Q6568">
        <v>0.33500000000000002</v>
      </c>
      <c r="R6568">
        <v>0.33500000000000002</v>
      </c>
      <c r="S6568">
        <v>0.33500000000000002</v>
      </c>
      <c r="T6568">
        <v>0.33500000000000002</v>
      </c>
      <c r="U6568">
        <v>0.33500000000000002</v>
      </c>
      <c r="V6568">
        <v>0.33500000000000002</v>
      </c>
      <c r="W6568">
        <v>0.33500000000000002</v>
      </c>
      <c r="X6568">
        <v>0.33500000000000002</v>
      </c>
      <c r="Y6568">
        <v>0.33500000000000002</v>
      </c>
      <c r="Z6568">
        <v>0.33500000000000002</v>
      </c>
      <c r="AA6568">
        <v>0.33500000000000002</v>
      </c>
      <c r="AB6568">
        <v>0.33500000000000002</v>
      </c>
      <c r="AC6568">
        <v>0.33500000000000002</v>
      </c>
      <c r="AD6568">
        <v>0.33500000000000002</v>
      </c>
    </row>
    <row r="6569" spans="2:30" ht="15" customHeight="1" x14ac:dyDescent="0.45">
      <c r="B6569" t="s">
        <v>419</v>
      </c>
      <c r="C6569" t="s">
        <v>193</v>
      </c>
      <c r="D6569" t="s">
        <v>849</v>
      </c>
      <c r="E6569" t="s">
        <v>868</v>
      </c>
      <c r="F6569" t="s">
        <v>8443</v>
      </c>
      <c r="G6569" t="s">
        <v>422</v>
      </c>
      <c r="H6569" t="s">
        <v>832</v>
      </c>
      <c r="I6569" t="s">
        <v>848</v>
      </c>
      <c r="J6569">
        <v>2</v>
      </c>
      <c r="K6569">
        <v>0.41399999999999998</v>
      </c>
      <c r="L6569">
        <v>0.28100000000000003</v>
      </c>
      <c r="M6569">
        <v>0.249</v>
      </c>
      <c r="N6569">
        <v>0.249</v>
      </c>
      <c r="O6569">
        <v>0.249</v>
      </c>
      <c r="P6569">
        <v>0.249</v>
      </c>
      <c r="Q6569">
        <v>0.249</v>
      </c>
      <c r="R6569">
        <v>0.249</v>
      </c>
      <c r="S6569">
        <v>0.249</v>
      </c>
      <c r="T6569">
        <v>0.249</v>
      </c>
      <c r="U6569">
        <v>0.249</v>
      </c>
      <c r="V6569">
        <v>0.249</v>
      </c>
      <c r="W6569">
        <v>0.249</v>
      </c>
      <c r="X6569">
        <v>0.249</v>
      </c>
      <c r="Y6569">
        <v>0.249</v>
      </c>
      <c r="Z6569">
        <v>0.249</v>
      </c>
      <c r="AA6569">
        <v>0.249</v>
      </c>
      <c r="AB6569">
        <v>0.249</v>
      </c>
      <c r="AC6569">
        <v>0.249</v>
      </c>
      <c r="AD6569">
        <v>0.249</v>
      </c>
    </row>
    <row r="6570" spans="2:30" ht="15" customHeight="1" x14ac:dyDescent="0.45">
      <c r="B6570" t="s">
        <v>419</v>
      </c>
      <c r="C6570" t="s">
        <v>193</v>
      </c>
      <c r="D6570" t="s">
        <v>852</v>
      </c>
      <c r="E6570" t="s">
        <v>870</v>
      </c>
      <c r="F6570" t="s">
        <v>8444</v>
      </c>
      <c r="G6570" t="s">
        <v>422</v>
      </c>
      <c r="H6570" t="s">
        <v>832</v>
      </c>
      <c r="I6570" t="s">
        <v>848</v>
      </c>
      <c r="J6570">
        <v>2</v>
      </c>
      <c r="K6570">
        <v>0.17499999999999999</v>
      </c>
      <c r="L6570">
        <v>0.10199999999999999</v>
      </c>
      <c r="M6570">
        <v>8.7999999999999995E-2</v>
      </c>
      <c r="N6570">
        <v>8.7999999999999995E-2</v>
      </c>
      <c r="O6570">
        <v>0.123</v>
      </c>
      <c r="P6570">
        <v>0.123</v>
      </c>
      <c r="Q6570">
        <v>0.123</v>
      </c>
      <c r="R6570">
        <v>0.123</v>
      </c>
      <c r="S6570">
        <v>0.123</v>
      </c>
      <c r="T6570">
        <v>0.123</v>
      </c>
      <c r="U6570">
        <v>0.123</v>
      </c>
      <c r="V6570">
        <v>0.123</v>
      </c>
      <c r="W6570">
        <v>0.123</v>
      </c>
      <c r="X6570">
        <v>0.123</v>
      </c>
      <c r="Y6570">
        <v>0.123</v>
      </c>
      <c r="Z6570">
        <v>0.123</v>
      </c>
      <c r="AA6570">
        <v>0.123</v>
      </c>
      <c r="AB6570">
        <v>0.123</v>
      </c>
      <c r="AC6570">
        <v>0.123</v>
      </c>
      <c r="AD6570">
        <v>0.123</v>
      </c>
    </row>
    <row r="6571" spans="2:30" ht="15" customHeight="1" x14ac:dyDescent="0.45">
      <c r="B6571" t="s">
        <v>419</v>
      </c>
      <c r="C6571" t="s">
        <v>193</v>
      </c>
      <c r="D6571" t="s">
        <v>855</v>
      </c>
      <c r="E6571" t="s">
        <v>872</v>
      </c>
      <c r="F6571" t="s">
        <v>8445</v>
      </c>
      <c r="G6571" t="s">
        <v>422</v>
      </c>
      <c r="H6571" t="s">
        <v>832</v>
      </c>
      <c r="I6571" t="s">
        <v>848</v>
      </c>
      <c r="J6571">
        <v>2</v>
      </c>
      <c r="K6571">
        <v>0.41399999999999998</v>
      </c>
      <c r="L6571">
        <v>0.25900000000000001</v>
      </c>
      <c r="M6571">
        <v>0.24399999999999999</v>
      </c>
      <c r="N6571">
        <v>0.24399999999999999</v>
      </c>
      <c r="O6571">
        <v>0.29499999999999998</v>
      </c>
      <c r="P6571">
        <v>0.29499999999999998</v>
      </c>
      <c r="Q6571">
        <v>0.29499999999999998</v>
      </c>
      <c r="R6571">
        <v>0.29499999999999998</v>
      </c>
      <c r="S6571">
        <v>0.29499999999999998</v>
      </c>
      <c r="T6571">
        <v>0.29499999999999998</v>
      </c>
      <c r="U6571">
        <v>0.29499999999999998</v>
      </c>
      <c r="V6571">
        <v>0.29499999999999998</v>
      </c>
      <c r="W6571">
        <v>0.29499999999999998</v>
      </c>
      <c r="X6571">
        <v>0.29499999999999998</v>
      </c>
      <c r="Y6571">
        <v>0.29499999999999998</v>
      </c>
      <c r="Z6571">
        <v>0.29499999999999998</v>
      </c>
      <c r="AA6571">
        <v>0.29499999999999998</v>
      </c>
      <c r="AB6571">
        <v>0.29499999999999998</v>
      </c>
      <c r="AC6571">
        <v>0.29499999999999998</v>
      </c>
      <c r="AD6571">
        <v>0.29499999999999998</v>
      </c>
    </row>
    <row r="6572" spans="2:30" ht="15" customHeight="1" x14ac:dyDescent="0.45">
      <c r="B6572" t="s">
        <v>419</v>
      </c>
      <c r="C6572" t="s">
        <v>193</v>
      </c>
      <c r="D6572" t="s">
        <v>874</v>
      </c>
      <c r="E6572" t="s">
        <v>875</v>
      </c>
      <c r="F6572" t="s">
        <v>8446</v>
      </c>
      <c r="G6572" t="s">
        <v>422</v>
      </c>
      <c r="H6572" t="s">
        <v>832</v>
      </c>
      <c r="I6572" t="s">
        <v>424</v>
      </c>
      <c r="J6572">
        <v>2</v>
      </c>
      <c r="K6572">
        <v>0</v>
      </c>
      <c r="L6572">
        <v>0</v>
      </c>
      <c r="M6572">
        <v>0</v>
      </c>
      <c r="N6572">
        <v>-1E-3</v>
      </c>
      <c r="O6572">
        <v>2.7E-2</v>
      </c>
      <c r="P6572">
        <v>2.1000000000000001E-2</v>
      </c>
      <c r="Q6572">
        <v>1.9E-2</v>
      </c>
      <c r="R6572">
        <v>1.0999999999999999E-2</v>
      </c>
      <c r="S6572">
        <v>7.0000000000000001E-3</v>
      </c>
      <c r="T6572">
        <v>4.0000000000000001E-3</v>
      </c>
      <c r="U6572">
        <v>4.0000000000000001E-3</v>
      </c>
      <c r="V6572">
        <v>4.0000000000000001E-3</v>
      </c>
      <c r="W6572">
        <v>4.0000000000000001E-3</v>
      </c>
      <c r="X6572">
        <v>3.0000000000000001E-3</v>
      </c>
      <c r="Y6572">
        <v>3.0000000000000001E-3</v>
      </c>
      <c r="Z6572">
        <v>3.0000000000000001E-3</v>
      </c>
      <c r="AA6572">
        <v>3.0000000000000001E-3</v>
      </c>
      <c r="AB6572">
        <v>2E-3</v>
      </c>
      <c r="AC6572">
        <v>2E-3</v>
      </c>
      <c r="AD6572">
        <v>2E-3</v>
      </c>
    </row>
    <row r="6573" spans="2:30" ht="15" customHeight="1" x14ac:dyDescent="0.45">
      <c r="B6573" t="s">
        <v>419</v>
      </c>
      <c r="C6573" t="s">
        <v>193</v>
      </c>
      <c r="D6573" t="s">
        <v>877</v>
      </c>
      <c r="E6573" t="s">
        <v>878</v>
      </c>
      <c r="F6573" t="s">
        <v>8447</v>
      </c>
      <c r="G6573" t="s">
        <v>422</v>
      </c>
      <c r="H6573" t="s">
        <v>832</v>
      </c>
      <c r="I6573" t="s">
        <v>424</v>
      </c>
      <c r="J6573">
        <v>2</v>
      </c>
      <c r="K6573">
        <v>0</v>
      </c>
      <c r="L6573">
        <v>0</v>
      </c>
      <c r="M6573">
        <v>0</v>
      </c>
      <c r="N6573">
        <v>0</v>
      </c>
      <c r="O6573">
        <v>0.28199999999999997</v>
      </c>
      <c r="P6573">
        <v>0.28000000000000003</v>
      </c>
      <c r="Q6573">
        <v>0.28100000000000003</v>
      </c>
      <c r="R6573">
        <v>0.28199999999999997</v>
      </c>
      <c r="S6573">
        <v>0.28299999999999997</v>
      </c>
      <c r="T6573">
        <v>0.28499999999999998</v>
      </c>
      <c r="U6573">
        <v>0.28499999999999998</v>
      </c>
      <c r="V6573">
        <v>0.28499999999999998</v>
      </c>
      <c r="W6573">
        <v>0.28499999999999998</v>
      </c>
      <c r="X6573">
        <v>0.28499999999999998</v>
      </c>
      <c r="Y6573">
        <v>0.28499999999999998</v>
      </c>
      <c r="Z6573">
        <v>0.28499999999999998</v>
      </c>
      <c r="AA6573">
        <v>0.28499999999999998</v>
      </c>
      <c r="AB6573">
        <v>0.28499999999999998</v>
      </c>
      <c r="AC6573">
        <v>0.28499999999999998</v>
      </c>
      <c r="AD6573">
        <v>0.28499999999999998</v>
      </c>
    </row>
    <row r="6574" spans="2:30" ht="15" customHeight="1" x14ac:dyDescent="0.45">
      <c r="B6574" t="s">
        <v>419</v>
      </c>
      <c r="C6574" t="s">
        <v>193</v>
      </c>
      <c r="D6574" t="s">
        <v>880</v>
      </c>
      <c r="E6574" t="s">
        <v>881</v>
      </c>
      <c r="F6574" t="s">
        <v>8448</v>
      </c>
      <c r="G6574" t="s">
        <v>422</v>
      </c>
      <c r="H6574" t="s">
        <v>832</v>
      </c>
      <c r="I6574" t="s">
        <v>424</v>
      </c>
      <c r="J6574">
        <v>2</v>
      </c>
      <c r="K6574">
        <v>0</v>
      </c>
      <c r="L6574">
        <v>0</v>
      </c>
      <c r="M6574">
        <v>0</v>
      </c>
      <c r="N6574">
        <v>0</v>
      </c>
      <c r="O6574">
        <v>8.3000000000000004E-2</v>
      </c>
      <c r="P6574">
        <v>8.5999999999999993E-2</v>
      </c>
      <c r="Q6574">
        <v>8.6999999999999994E-2</v>
      </c>
      <c r="R6574">
        <v>8.7999999999999995E-2</v>
      </c>
      <c r="S6574">
        <v>8.8999999999999996E-2</v>
      </c>
      <c r="T6574">
        <v>0.09</v>
      </c>
      <c r="U6574">
        <v>9.0999999999999998E-2</v>
      </c>
      <c r="V6574">
        <v>9.0999999999999998E-2</v>
      </c>
      <c r="W6574">
        <v>9.1999999999999998E-2</v>
      </c>
      <c r="X6574">
        <v>9.1999999999999998E-2</v>
      </c>
      <c r="Y6574">
        <v>9.1999999999999998E-2</v>
      </c>
      <c r="Z6574">
        <v>9.1999999999999998E-2</v>
      </c>
      <c r="AA6574">
        <v>9.0999999999999998E-2</v>
      </c>
      <c r="AB6574">
        <v>0.09</v>
      </c>
      <c r="AC6574">
        <v>8.8999999999999996E-2</v>
      </c>
      <c r="AD6574">
        <v>8.7999999999999995E-2</v>
      </c>
    </row>
    <row r="6575" spans="2:30" ht="15" customHeight="1" x14ac:dyDescent="0.45">
      <c r="B6575" t="s">
        <v>419</v>
      </c>
      <c r="C6575" t="s">
        <v>193</v>
      </c>
      <c r="D6575" t="s">
        <v>883</v>
      </c>
      <c r="E6575" t="s">
        <v>884</v>
      </c>
      <c r="F6575" t="s">
        <v>8449</v>
      </c>
      <c r="G6575" t="s">
        <v>422</v>
      </c>
      <c r="H6575" t="s">
        <v>832</v>
      </c>
      <c r="I6575" t="s">
        <v>424</v>
      </c>
      <c r="J6575">
        <v>2</v>
      </c>
      <c r="K6575">
        <v>0</v>
      </c>
      <c r="L6575">
        <v>0</v>
      </c>
      <c r="M6575">
        <v>0</v>
      </c>
      <c r="N6575">
        <v>0</v>
      </c>
      <c r="O6575">
        <v>0.53400000000000003</v>
      </c>
      <c r="P6575">
        <v>0.16500000000000001</v>
      </c>
      <c r="Q6575">
        <v>6.4000000000000001E-2</v>
      </c>
      <c r="R6575">
        <v>1.2E-2</v>
      </c>
      <c r="S6575">
        <v>0</v>
      </c>
      <c r="T6575">
        <v>0</v>
      </c>
      <c r="U6575">
        <v>0</v>
      </c>
      <c r="V6575">
        <v>0</v>
      </c>
      <c r="W6575">
        <v>0</v>
      </c>
      <c r="X6575">
        <v>0</v>
      </c>
      <c r="Y6575">
        <v>0</v>
      </c>
      <c r="Z6575">
        <v>0</v>
      </c>
      <c r="AA6575">
        <v>0</v>
      </c>
      <c r="AB6575">
        <v>0</v>
      </c>
      <c r="AC6575">
        <v>0</v>
      </c>
      <c r="AD6575">
        <v>0</v>
      </c>
    </row>
    <row r="6576" spans="2:30" ht="15" customHeight="1" x14ac:dyDescent="0.45">
      <c r="B6576" t="s">
        <v>419</v>
      </c>
      <c r="C6576" t="s">
        <v>193</v>
      </c>
      <c r="D6576" t="s">
        <v>886</v>
      </c>
      <c r="E6576" t="s">
        <v>887</v>
      </c>
      <c r="F6576" t="s">
        <v>8450</v>
      </c>
      <c r="G6576" t="s">
        <v>422</v>
      </c>
      <c r="H6576" t="s">
        <v>832</v>
      </c>
      <c r="I6576" t="s">
        <v>424</v>
      </c>
      <c r="J6576">
        <v>2</v>
      </c>
      <c r="K6576">
        <v>0</v>
      </c>
      <c r="L6576">
        <v>0</v>
      </c>
      <c r="M6576">
        <v>0</v>
      </c>
      <c r="N6576">
        <v>0</v>
      </c>
      <c r="O6576">
        <v>0</v>
      </c>
      <c r="P6576">
        <v>0</v>
      </c>
      <c r="Q6576">
        <v>0</v>
      </c>
      <c r="R6576">
        <v>0</v>
      </c>
      <c r="S6576">
        <v>0</v>
      </c>
      <c r="T6576">
        <v>0</v>
      </c>
      <c r="U6576">
        <v>0</v>
      </c>
      <c r="V6576">
        <v>0</v>
      </c>
      <c r="W6576">
        <v>0</v>
      </c>
      <c r="X6576">
        <v>0</v>
      </c>
      <c r="Y6576">
        <v>0</v>
      </c>
      <c r="Z6576">
        <v>0</v>
      </c>
      <c r="AA6576">
        <v>0</v>
      </c>
      <c r="AB6576">
        <v>0</v>
      </c>
      <c r="AC6576">
        <v>0</v>
      </c>
      <c r="AD6576">
        <v>0</v>
      </c>
    </row>
    <row r="6577" spans="2:30" ht="15" customHeight="1" x14ac:dyDescent="0.45">
      <c r="B6577" t="s">
        <v>419</v>
      </c>
      <c r="C6577" t="s">
        <v>193</v>
      </c>
      <c r="D6577" t="s">
        <v>889</v>
      </c>
      <c r="E6577" t="s">
        <v>890</v>
      </c>
      <c r="F6577" t="s">
        <v>8451</v>
      </c>
      <c r="G6577" t="s">
        <v>422</v>
      </c>
      <c r="H6577" t="s">
        <v>832</v>
      </c>
      <c r="I6577" t="s">
        <v>424</v>
      </c>
      <c r="J6577">
        <v>2</v>
      </c>
      <c r="K6577">
        <v>0</v>
      </c>
      <c r="L6577">
        <v>0</v>
      </c>
      <c r="M6577">
        <v>0</v>
      </c>
      <c r="N6577">
        <v>0</v>
      </c>
      <c r="O6577">
        <v>0</v>
      </c>
      <c r="P6577">
        <v>0</v>
      </c>
      <c r="Q6577">
        <v>0</v>
      </c>
      <c r="R6577">
        <v>0</v>
      </c>
      <c r="S6577">
        <v>0</v>
      </c>
      <c r="T6577">
        <v>0</v>
      </c>
      <c r="U6577">
        <v>0</v>
      </c>
      <c r="V6577">
        <v>0</v>
      </c>
      <c r="W6577">
        <v>0</v>
      </c>
      <c r="X6577">
        <v>0</v>
      </c>
      <c r="Y6577">
        <v>0</v>
      </c>
      <c r="Z6577">
        <v>0</v>
      </c>
      <c r="AA6577">
        <v>0</v>
      </c>
      <c r="AB6577">
        <v>0</v>
      </c>
      <c r="AC6577">
        <v>0</v>
      </c>
      <c r="AD6577">
        <v>0</v>
      </c>
    </row>
    <row r="6578" spans="2:30" ht="15" customHeight="1" x14ac:dyDescent="0.45">
      <c r="B6578" t="s">
        <v>419</v>
      </c>
      <c r="C6578" t="s">
        <v>193</v>
      </c>
      <c r="D6578" t="s">
        <v>892</v>
      </c>
      <c r="E6578" t="s">
        <v>893</v>
      </c>
      <c r="F6578" t="s">
        <v>8452</v>
      </c>
      <c r="G6578" t="s">
        <v>422</v>
      </c>
      <c r="H6578" t="s">
        <v>832</v>
      </c>
      <c r="I6578" t="s">
        <v>424</v>
      </c>
      <c r="J6578">
        <v>2</v>
      </c>
      <c r="K6578">
        <v>0</v>
      </c>
      <c r="L6578">
        <v>0</v>
      </c>
      <c r="M6578">
        <v>0</v>
      </c>
      <c r="N6578">
        <v>0</v>
      </c>
      <c r="O6578">
        <v>0.40200000000000002</v>
      </c>
      <c r="P6578">
        <v>0.40200000000000002</v>
      </c>
      <c r="Q6578">
        <v>0.40200000000000002</v>
      </c>
      <c r="R6578">
        <v>0.40200000000000002</v>
      </c>
      <c r="S6578">
        <v>0.40200000000000002</v>
      </c>
      <c r="T6578">
        <v>0.40200000000000002</v>
      </c>
      <c r="U6578">
        <v>0.40200000000000002</v>
      </c>
      <c r="V6578">
        <v>0.40200000000000002</v>
      </c>
      <c r="W6578">
        <v>0.40200000000000002</v>
      </c>
      <c r="X6578">
        <v>0.40200000000000002</v>
      </c>
      <c r="Y6578">
        <v>0.40200000000000002</v>
      </c>
      <c r="Z6578">
        <v>0.40200000000000002</v>
      </c>
      <c r="AA6578">
        <v>0.40200000000000002</v>
      </c>
      <c r="AB6578">
        <v>0.40200000000000002</v>
      </c>
      <c r="AC6578">
        <v>0.40200000000000002</v>
      </c>
      <c r="AD6578">
        <v>0.40200000000000002</v>
      </c>
    </row>
    <row r="6579" spans="2:30" ht="15" customHeight="1" x14ac:dyDescent="0.45">
      <c r="B6579" t="s">
        <v>419</v>
      </c>
      <c r="C6579" t="s">
        <v>193</v>
      </c>
      <c r="D6579" t="s">
        <v>895</v>
      </c>
      <c r="E6579" t="s">
        <v>896</v>
      </c>
      <c r="F6579" t="s">
        <v>8453</v>
      </c>
      <c r="G6579" t="s">
        <v>422</v>
      </c>
      <c r="H6579" t="s">
        <v>832</v>
      </c>
      <c r="I6579" t="s">
        <v>424</v>
      </c>
      <c r="J6579">
        <v>2</v>
      </c>
      <c r="K6579">
        <v>0</v>
      </c>
      <c r="L6579">
        <v>0</v>
      </c>
      <c r="M6579">
        <v>0</v>
      </c>
      <c r="N6579">
        <v>0</v>
      </c>
      <c r="O6579">
        <v>0.21</v>
      </c>
      <c r="P6579">
        <v>0.21</v>
      </c>
      <c r="Q6579">
        <v>0.21</v>
      </c>
      <c r="R6579">
        <v>0.21</v>
      </c>
      <c r="S6579">
        <v>0.21</v>
      </c>
      <c r="T6579">
        <v>0.21</v>
      </c>
      <c r="U6579">
        <v>0.21</v>
      </c>
      <c r="V6579">
        <v>0.21</v>
      </c>
      <c r="W6579">
        <v>0.21</v>
      </c>
      <c r="X6579">
        <v>0.21</v>
      </c>
      <c r="Y6579">
        <v>0.21</v>
      </c>
      <c r="Z6579">
        <v>0.21</v>
      </c>
      <c r="AA6579">
        <v>0.21</v>
      </c>
      <c r="AB6579">
        <v>0.21</v>
      </c>
      <c r="AC6579">
        <v>0.21</v>
      </c>
      <c r="AD6579">
        <v>0.21</v>
      </c>
    </row>
    <row r="6580" spans="2:30" ht="15" customHeight="1" x14ac:dyDescent="0.45">
      <c r="B6580" t="s">
        <v>419</v>
      </c>
      <c r="C6580" t="s">
        <v>193</v>
      </c>
      <c r="D6580" t="s">
        <v>898</v>
      </c>
      <c r="E6580" t="s">
        <v>899</v>
      </c>
      <c r="F6580" t="s">
        <v>8454</v>
      </c>
      <c r="G6580" t="s">
        <v>422</v>
      </c>
      <c r="H6580" t="s">
        <v>901</v>
      </c>
      <c r="I6580" t="s">
        <v>902</v>
      </c>
      <c r="J6580">
        <v>2</v>
      </c>
    </row>
    <row r="6581" spans="2:30" ht="15" customHeight="1" x14ac:dyDescent="0.45">
      <c r="B6581" t="s">
        <v>419</v>
      </c>
      <c r="C6581" t="s">
        <v>193</v>
      </c>
      <c r="D6581" t="s">
        <v>903</v>
      </c>
      <c r="E6581" t="s">
        <v>904</v>
      </c>
      <c r="F6581" t="s">
        <v>8455</v>
      </c>
      <c r="G6581" t="s">
        <v>422</v>
      </c>
      <c r="H6581" t="s">
        <v>906</v>
      </c>
      <c r="I6581" t="s">
        <v>429</v>
      </c>
      <c r="J6581">
        <v>2</v>
      </c>
      <c r="K6581" t="e">
        <f>#VALUE!</f>
        <v>#VALUE!</v>
      </c>
    </row>
    <row r="6582" spans="2:30" ht="15" customHeight="1" x14ac:dyDescent="0.45">
      <c r="B6582" t="s">
        <v>419</v>
      </c>
      <c r="C6582" t="s">
        <v>193</v>
      </c>
      <c r="D6582" t="s">
        <v>907</v>
      </c>
      <c r="E6582" t="s">
        <v>908</v>
      </c>
      <c r="F6582" t="s">
        <v>8456</v>
      </c>
      <c r="G6582" t="s">
        <v>422</v>
      </c>
      <c r="H6582" t="s">
        <v>910</v>
      </c>
      <c r="I6582" t="s">
        <v>429</v>
      </c>
      <c r="J6582">
        <v>1</v>
      </c>
      <c r="K6582">
        <v>-151.58099999999999</v>
      </c>
      <c r="L6582">
        <v>-128.29400000000001</v>
      </c>
      <c r="M6582">
        <v>-165.88800000000001</v>
      </c>
      <c r="N6582">
        <v>-154.876</v>
      </c>
      <c r="O6582">
        <v>-161.08500000000001</v>
      </c>
      <c r="P6582">
        <v>-152.54</v>
      </c>
      <c r="Q6582">
        <v>-147.751</v>
      </c>
      <c r="R6582">
        <v>-144.482</v>
      </c>
      <c r="S6582">
        <v>-141.161</v>
      </c>
      <c r="T6582">
        <v>-137.05099999999999</v>
      </c>
      <c r="U6582">
        <v>-133.40100000000001</v>
      </c>
      <c r="V6582">
        <v>-129.43299999999999</v>
      </c>
      <c r="W6582">
        <v>-125.136</v>
      </c>
      <c r="X6582">
        <v>-120.459</v>
      </c>
      <c r="Y6582">
        <v>-115.23699999999999</v>
      </c>
      <c r="Z6582">
        <v>-109.639</v>
      </c>
      <c r="AA6582">
        <v>-103.673</v>
      </c>
      <c r="AB6582">
        <v>-97.373999999999995</v>
      </c>
      <c r="AC6582">
        <v>-91.656000000000006</v>
      </c>
      <c r="AD6582">
        <v>-90.676000000000002</v>
      </c>
    </row>
    <row r="6583" spans="2:30" ht="15" customHeight="1" x14ac:dyDescent="0.45">
      <c r="B6583" t="s">
        <v>419</v>
      </c>
      <c r="C6583" t="s">
        <v>193</v>
      </c>
      <c r="D6583" t="s">
        <v>907</v>
      </c>
      <c r="E6583" t="s">
        <v>911</v>
      </c>
      <c r="F6583" t="s">
        <v>8457</v>
      </c>
      <c r="G6583" t="s">
        <v>422</v>
      </c>
      <c r="H6583" t="s">
        <v>910</v>
      </c>
      <c r="I6583" t="s">
        <v>429</v>
      </c>
      <c r="J6583">
        <v>2</v>
      </c>
      <c r="K6583">
        <v>-151.58099999999999</v>
      </c>
      <c r="L6583">
        <v>-128.29400000000001</v>
      </c>
      <c r="M6583">
        <v>-165.88800000000001</v>
      </c>
      <c r="N6583">
        <v>-154.876</v>
      </c>
      <c r="O6583">
        <v>-161.29300000000001</v>
      </c>
      <c r="P6583">
        <v>-151.97399999999999</v>
      </c>
      <c r="Q6583">
        <v>-147.04499999999999</v>
      </c>
      <c r="R6583">
        <v>-143.75399999999999</v>
      </c>
      <c r="S6583">
        <v>-140.518</v>
      </c>
      <c r="T6583">
        <v>-136.45400000000001</v>
      </c>
      <c r="U6583">
        <v>-132.81700000000001</v>
      </c>
      <c r="V6583">
        <v>-128.83000000000001</v>
      </c>
      <c r="W6583">
        <v>-124.506</v>
      </c>
      <c r="X6583">
        <v>-119.798</v>
      </c>
      <c r="Y6583">
        <v>-114.54300000000001</v>
      </c>
      <c r="Z6583">
        <v>-108.91</v>
      </c>
      <c r="AA6583">
        <v>-102.90900000000001</v>
      </c>
      <c r="AB6583">
        <v>-96.572000000000003</v>
      </c>
      <c r="AC6583">
        <v>-90.822999999999993</v>
      </c>
      <c r="AD6583">
        <v>-89.852000000000004</v>
      </c>
    </row>
    <row r="6584" spans="2:30" ht="15" customHeight="1" x14ac:dyDescent="0.45">
      <c r="B6584" t="s">
        <v>419</v>
      </c>
      <c r="C6584" t="s">
        <v>193</v>
      </c>
      <c r="D6584" t="s">
        <v>913</v>
      </c>
      <c r="E6584" t="s">
        <v>914</v>
      </c>
      <c r="F6584" t="s">
        <v>8458</v>
      </c>
      <c r="G6584" t="s">
        <v>422</v>
      </c>
      <c r="H6584" t="s">
        <v>832</v>
      </c>
      <c r="I6584" t="s">
        <v>833</v>
      </c>
      <c r="J6584">
        <v>1</v>
      </c>
      <c r="K6584">
        <v>6.4000000000000001E-2</v>
      </c>
      <c r="L6584">
        <v>6.2E-2</v>
      </c>
      <c r="M6584">
        <v>5.1999999999999998E-2</v>
      </c>
      <c r="N6584">
        <v>4.9000000000000002E-2</v>
      </c>
      <c r="O6584">
        <v>5.0999999999999997E-2</v>
      </c>
      <c r="P6584">
        <v>5.2999999999999999E-2</v>
      </c>
      <c r="Q6584">
        <v>5.2999999999999999E-2</v>
      </c>
      <c r="R6584">
        <v>5.1999999999999998E-2</v>
      </c>
      <c r="S6584">
        <v>5.1999999999999998E-2</v>
      </c>
      <c r="T6584">
        <v>5.1999999999999998E-2</v>
      </c>
      <c r="U6584">
        <v>5.0999999999999997E-2</v>
      </c>
      <c r="V6584">
        <v>5.0999999999999997E-2</v>
      </c>
      <c r="W6584">
        <v>5.0999999999999997E-2</v>
      </c>
      <c r="X6584">
        <v>5.0999999999999997E-2</v>
      </c>
      <c r="Y6584">
        <v>0.05</v>
      </c>
      <c r="Z6584">
        <v>0.05</v>
      </c>
      <c r="AA6584">
        <v>0.05</v>
      </c>
      <c r="AB6584">
        <v>4.9000000000000002E-2</v>
      </c>
      <c r="AC6584">
        <v>4.9000000000000002E-2</v>
      </c>
      <c r="AD6584">
        <v>4.9000000000000002E-2</v>
      </c>
    </row>
    <row r="6585" spans="2:30" ht="15" customHeight="1" x14ac:dyDescent="0.45">
      <c r="B6585" t="s">
        <v>419</v>
      </c>
      <c r="C6585" t="s">
        <v>193</v>
      </c>
      <c r="D6585" t="s">
        <v>916</v>
      </c>
      <c r="E6585" t="s">
        <v>917</v>
      </c>
      <c r="F6585" t="s">
        <v>8459</v>
      </c>
      <c r="G6585" t="s">
        <v>422</v>
      </c>
      <c r="H6585" t="s">
        <v>832</v>
      </c>
      <c r="I6585" t="s">
        <v>833</v>
      </c>
      <c r="J6585">
        <v>1</v>
      </c>
      <c r="K6585">
        <v>6.0999999999999999E-2</v>
      </c>
      <c r="L6585">
        <v>5.1999999999999998E-2</v>
      </c>
      <c r="M6585">
        <v>4.5999999999999999E-2</v>
      </c>
      <c r="N6585">
        <v>4.2999999999999997E-2</v>
      </c>
      <c r="O6585">
        <v>4.4999999999999998E-2</v>
      </c>
      <c r="P6585">
        <v>4.5999999999999999E-2</v>
      </c>
      <c r="Q6585">
        <v>4.5999999999999999E-2</v>
      </c>
      <c r="R6585">
        <v>4.5999999999999999E-2</v>
      </c>
      <c r="S6585">
        <v>4.5999999999999999E-2</v>
      </c>
      <c r="T6585">
        <v>4.4999999999999998E-2</v>
      </c>
      <c r="U6585">
        <v>4.4999999999999998E-2</v>
      </c>
      <c r="V6585">
        <v>4.4999999999999998E-2</v>
      </c>
      <c r="W6585">
        <v>4.4999999999999998E-2</v>
      </c>
      <c r="X6585">
        <v>4.3999999999999997E-2</v>
      </c>
      <c r="Y6585">
        <v>4.3999999999999997E-2</v>
      </c>
      <c r="Z6585">
        <v>4.3999999999999997E-2</v>
      </c>
      <c r="AA6585">
        <v>4.3999999999999997E-2</v>
      </c>
      <c r="AB6585">
        <v>4.2999999999999997E-2</v>
      </c>
      <c r="AC6585">
        <v>4.2999999999999997E-2</v>
      </c>
      <c r="AD6585">
        <v>4.2999999999999997E-2</v>
      </c>
    </row>
    <row r="6586" spans="2:30" ht="15" customHeight="1" x14ac:dyDescent="0.45">
      <c r="B6586" t="s">
        <v>419</v>
      </c>
      <c r="C6586" t="s">
        <v>193</v>
      </c>
      <c r="D6586" t="s">
        <v>919</v>
      </c>
      <c r="E6586" t="s">
        <v>920</v>
      </c>
      <c r="F6586" t="s">
        <v>8460</v>
      </c>
      <c r="G6586" t="s">
        <v>422</v>
      </c>
      <c r="H6586" t="s">
        <v>832</v>
      </c>
      <c r="I6586" t="s">
        <v>837</v>
      </c>
      <c r="J6586">
        <v>1</v>
      </c>
      <c r="K6586">
        <v>11.465999999999999</v>
      </c>
      <c r="L6586">
        <v>8.83</v>
      </c>
      <c r="M6586">
        <v>7.7460000000000004</v>
      </c>
      <c r="N6586">
        <v>7.0540000000000003</v>
      </c>
      <c r="O6586">
        <v>7.0720000000000001</v>
      </c>
      <c r="P6586">
        <v>7.1269999999999998</v>
      </c>
      <c r="Q6586">
        <v>7.101</v>
      </c>
      <c r="R6586">
        <v>7.0730000000000004</v>
      </c>
      <c r="S6586">
        <v>7.0430000000000001</v>
      </c>
      <c r="T6586">
        <v>7.0140000000000002</v>
      </c>
      <c r="U6586">
        <v>7.0140000000000002</v>
      </c>
      <c r="V6586">
        <v>7.0140000000000002</v>
      </c>
      <c r="W6586">
        <v>7.0140000000000002</v>
      </c>
      <c r="X6586">
        <v>7.0140000000000002</v>
      </c>
      <c r="Y6586">
        <v>7.0140000000000002</v>
      </c>
      <c r="Z6586">
        <v>7.0140000000000002</v>
      </c>
      <c r="AA6586">
        <v>7.0140000000000002</v>
      </c>
      <c r="AB6586">
        <v>7.0140000000000002</v>
      </c>
      <c r="AC6586">
        <v>7.0140000000000002</v>
      </c>
      <c r="AD6586">
        <v>7.0140000000000002</v>
      </c>
    </row>
    <row r="6587" spans="2:30" ht="15" customHeight="1" x14ac:dyDescent="0.45">
      <c r="B6587" t="s">
        <v>419</v>
      </c>
      <c r="C6587" t="s">
        <v>193</v>
      </c>
      <c r="D6587" t="s">
        <v>922</v>
      </c>
      <c r="E6587" t="s">
        <v>923</v>
      </c>
      <c r="F6587" t="s">
        <v>8461</v>
      </c>
      <c r="G6587" t="s">
        <v>422</v>
      </c>
      <c r="H6587" t="s">
        <v>832</v>
      </c>
      <c r="I6587" t="s">
        <v>837</v>
      </c>
      <c r="J6587">
        <v>1</v>
      </c>
      <c r="K6587">
        <v>5.3360000000000003</v>
      </c>
      <c r="L6587">
        <v>5.01</v>
      </c>
      <c r="M6587">
        <v>5.0869999999999997</v>
      </c>
      <c r="N6587">
        <v>5.0869999999999997</v>
      </c>
      <c r="O6587">
        <v>5.0869999999999997</v>
      </c>
      <c r="P6587">
        <v>5.0869999999999997</v>
      </c>
      <c r="Q6587">
        <v>5.0869999999999997</v>
      </c>
      <c r="R6587">
        <v>5.0869999999999997</v>
      </c>
      <c r="S6587">
        <v>5.0869999999999997</v>
      </c>
      <c r="T6587">
        <v>5.0869999999999997</v>
      </c>
      <c r="U6587">
        <v>5.0869999999999997</v>
      </c>
      <c r="V6587">
        <v>5.0869999999999997</v>
      </c>
      <c r="W6587">
        <v>5.0869999999999997</v>
      </c>
      <c r="X6587">
        <v>5.0869999999999997</v>
      </c>
      <c r="Y6587">
        <v>5.0869999999999997</v>
      </c>
      <c r="Z6587">
        <v>5.0869999999999997</v>
      </c>
      <c r="AA6587">
        <v>5.0869999999999997</v>
      </c>
      <c r="AB6587">
        <v>5.0869999999999997</v>
      </c>
      <c r="AC6587">
        <v>5.0869999999999997</v>
      </c>
      <c r="AD6587">
        <v>5.0869999999999997</v>
      </c>
    </row>
    <row r="6588" spans="2:30" ht="15" customHeight="1" x14ac:dyDescent="0.45">
      <c r="B6588" t="s">
        <v>419</v>
      </c>
      <c r="C6588" t="s">
        <v>193</v>
      </c>
      <c r="D6588" t="s">
        <v>925</v>
      </c>
      <c r="E6588" t="s">
        <v>926</v>
      </c>
      <c r="F6588" t="s">
        <v>8462</v>
      </c>
      <c r="G6588" t="s">
        <v>422</v>
      </c>
      <c r="H6588" t="s">
        <v>832</v>
      </c>
      <c r="I6588" t="s">
        <v>837</v>
      </c>
      <c r="J6588">
        <v>1</v>
      </c>
      <c r="K6588">
        <v>23.399000000000001</v>
      </c>
      <c r="L6588">
        <v>15.864000000000001</v>
      </c>
      <c r="M6588">
        <v>14.744</v>
      </c>
      <c r="N6588">
        <v>13.651999999999999</v>
      </c>
      <c r="O6588">
        <v>13.680999999999999</v>
      </c>
      <c r="P6588">
        <v>13.768000000000001</v>
      </c>
      <c r="Q6588">
        <v>13.727</v>
      </c>
      <c r="R6588">
        <v>13.683</v>
      </c>
      <c r="S6588">
        <v>13.635999999999999</v>
      </c>
      <c r="T6588">
        <v>13.59</v>
      </c>
      <c r="U6588">
        <v>13.59</v>
      </c>
      <c r="V6588">
        <v>13.59</v>
      </c>
      <c r="W6588">
        <v>13.59</v>
      </c>
      <c r="X6588">
        <v>13.59</v>
      </c>
      <c r="Y6588">
        <v>13.59</v>
      </c>
      <c r="Z6588">
        <v>13.59</v>
      </c>
      <c r="AA6588">
        <v>13.59</v>
      </c>
      <c r="AB6588">
        <v>13.59</v>
      </c>
      <c r="AC6588">
        <v>13.59</v>
      </c>
      <c r="AD6588">
        <v>13.59</v>
      </c>
    </row>
    <row r="6589" spans="2:30" ht="15" customHeight="1" x14ac:dyDescent="0.45">
      <c r="B6589" t="s">
        <v>419</v>
      </c>
      <c r="C6589" t="s">
        <v>193</v>
      </c>
      <c r="D6589" t="s">
        <v>928</v>
      </c>
      <c r="E6589" t="s">
        <v>929</v>
      </c>
      <c r="F6589" t="s">
        <v>8463</v>
      </c>
      <c r="G6589" t="s">
        <v>422</v>
      </c>
      <c r="H6589" t="s">
        <v>832</v>
      </c>
      <c r="I6589" t="s">
        <v>837</v>
      </c>
      <c r="J6589">
        <v>1</v>
      </c>
      <c r="K6589">
        <v>4.6340000000000003</v>
      </c>
      <c r="L6589">
        <v>3.2090000000000001</v>
      </c>
      <c r="M6589">
        <v>2.331</v>
      </c>
      <c r="N6589">
        <v>2.331</v>
      </c>
      <c r="O6589">
        <v>2.331</v>
      </c>
      <c r="P6589">
        <v>2.331</v>
      </c>
      <c r="Q6589">
        <v>2.331</v>
      </c>
      <c r="R6589">
        <v>2.331</v>
      </c>
      <c r="S6589">
        <v>2.331</v>
      </c>
      <c r="T6589">
        <v>2.331</v>
      </c>
      <c r="U6589">
        <v>2.331</v>
      </c>
      <c r="V6589">
        <v>2.331</v>
      </c>
      <c r="W6589">
        <v>2.331</v>
      </c>
      <c r="X6589">
        <v>2.331</v>
      </c>
      <c r="Y6589">
        <v>2.331</v>
      </c>
      <c r="Z6589">
        <v>2.331</v>
      </c>
      <c r="AA6589">
        <v>2.331</v>
      </c>
      <c r="AB6589">
        <v>2.331</v>
      </c>
      <c r="AC6589">
        <v>2.331</v>
      </c>
      <c r="AD6589">
        <v>2.331</v>
      </c>
    </row>
    <row r="6590" spans="2:30" ht="15" customHeight="1" x14ac:dyDescent="0.45">
      <c r="B6590" t="s">
        <v>419</v>
      </c>
      <c r="C6590" t="s">
        <v>193</v>
      </c>
      <c r="D6590" t="s">
        <v>931</v>
      </c>
      <c r="E6590" t="s">
        <v>932</v>
      </c>
      <c r="F6590" t="s">
        <v>8464</v>
      </c>
      <c r="G6590" t="s">
        <v>422</v>
      </c>
      <c r="H6590" t="s">
        <v>832</v>
      </c>
      <c r="I6590" t="s">
        <v>837</v>
      </c>
      <c r="J6590">
        <v>1</v>
      </c>
      <c r="K6590">
        <v>13.301</v>
      </c>
      <c r="L6590">
        <v>6.66</v>
      </c>
      <c r="M6590">
        <v>5.9119999999999999</v>
      </c>
      <c r="N6590">
        <v>5.032</v>
      </c>
      <c r="O6590">
        <v>5.0549999999999997</v>
      </c>
      <c r="P6590">
        <v>5.125</v>
      </c>
      <c r="Q6590">
        <v>5.0919999999999996</v>
      </c>
      <c r="R6590">
        <v>5.056</v>
      </c>
      <c r="S6590">
        <v>5.0179999999999998</v>
      </c>
      <c r="T6590">
        <v>4.9820000000000002</v>
      </c>
      <c r="U6590">
        <v>4.9820000000000002</v>
      </c>
      <c r="V6590">
        <v>4.9820000000000002</v>
      </c>
      <c r="W6590">
        <v>4.9820000000000002</v>
      </c>
      <c r="X6590">
        <v>4.9820000000000002</v>
      </c>
      <c r="Y6590">
        <v>4.9820000000000002</v>
      </c>
      <c r="Z6590">
        <v>4.9820000000000002</v>
      </c>
      <c r="AA6590">
        <v>4.9820000000000002</v>
      </c>
      <c r="AB6590">
        <v>4.9820000000000002</v>
      </c>
      <c r="AC6590">
        <v>4.9820000000000002</v>
      </c>
      <c r="AD6590">
        <v>4.9820000000000002</v>
      </c>
    </row>
    <row r="6591" spans="2:30" ht="15" customHeight="1" x14ac:dyDescent="0.45">
      <c r="B6591" t="s">
        <v>419</v>
      </c>
      <c r="C6591" t="s">
        <v>193</v>
      </c>
      <c r="D6591" t="s">
        <v>934</v>
      </c>
      <c r="E6591" t="s">
        <v>935</v>
      </c>
      <c r="F6591" t="s">
        <v>8465</v>
      </c>
      <c r="G6591" t="s">
        <v>422</v>
      </c>
      <c r="H6591" t="s">
        <v>832</v>
      </c>
      <c r="I6591" t="s">
        <v>837</v>
      </c>
      <c r="J6591">
        <v>1</v>
      </c>
      <c r="K6591">
        <v>2.7839999999999998</v>
      </c>
      <c r="L6591">
        <v>2.6139999999999999</v>
      </c>
      <c r="M6591">
        <v>2.6539999999999999</v>
      </c>
      <c r="N6591">
        <v>2.6539999999999999</v>
      </c>
      <c r="O6591">
        <v>2.6539999999999999</v>
      </c>
      <c r="P6591">
        <v>2.6539999999999999</v>
      </c>
      <c r="Q6591">
        <v>2.6539999999999999</v>
      </c>
      <c r="R6591">
        <v>2.6539999999999999</v>
      </c>
      <c r="S6591">
        <v>2.6539999999999999</v>
      </c>
      <c r="T6591">
        <v>2.6539999999999999</v>
      </c>
      <c r="U6591">
        <v>2.6539999999999999</v>
      </c>
      <c r="V6591">
        <v>2.6539999999999999</v>
      </c>
      <c r="W6591">
        <v>2.6539999999999999</v>
      </c>
      <c r="X6591">
        <v>2.6539999999999999</v>
      </c>
      <c r="Y6591">
        <v>2.6539999999999999</v>
      </c>
      <c r="Z6591">
        <v>2.6539999999999999</v>
      </c>
      <c r="AA6591">
        <v>2.6539999999999999</v>
      </c>
      <c r="AB6591">
        <v>2.6539999999999999</v>
      </c>
      <c r="AC6591">
        <v>2.6539999999999999</v>
      </c>
      <c r="AD6591">
        <v>2.6539999999999999</v>
      </c>
    </row>
    <row r="6592" spans="2:30" ht="15" customHeight="1" x14ac:dyDescent="0.45">
      <c r="B6592" t="s">
        <v>419</v>
      </c>
      <c r="C6592" t="s">
        <v>193</v>
      </c>
      <c r="D6592" t="s">
        <v>937</v>
      </c>
      <c r="E6592" t="s">
        <v>938</v>
      </c>
      <c r="F6592" t="s">
        <v>8466</v>
      </c>
      <c r="G6592" t="s">
        <v>422</v>
      </c>
      <c r="H6592" t="s">
        <v>832</v>
      </c>
      <c r="I6592" t="s">
        <v>833</v>
      </c>
      <c r="J6592">
        <v>2</v>
      </c>
      <c r="K6592">
        <v>6.4000000000000001E-2</v>
      </c>
      <c r="L6592">
        <v>6.2E-2</v>
      </c>
      <c r="M6592">
        <v>5.1999999999999998E-2</v>
      </c>
      <c r="N6592">
        <v>4.9000000000000002E-2</v>
      </c>
      <c r="O6592">
        <v>5.2999999999999999E-2</v>
      </c>
      <c r="P6592">
        <v>5.3999999999999999E-2</v>
      </c>
      <c r="Q6592">
        <v>5.2999999999999999E-2</v>
      </c>
      <c r="R6592">
        <v>5.2999999999999999E-2</v>
      </c>
      <c r="S6592">
        <v>5.1999999999999998E-2</v>
      </c>
      <c r="T6592">
        <v>5.1999999999999998E-2</v>
      </c>
      <c r="U6592">
        <v>5.1999999999999998E-2</v>
      </c>
      <c r="V6592">
        <v>5.0999999999999997E-2</v>
      </c>
      <c r="W6592">
        <v>5.0999999999999997E-2</v>
      </c>
      <c r="X6592">
        <v>5.0999999999999997E-2</v>
      </c>
      <c r="Y6592">
        <v>0.05</v>
      </c>
      <c r="Z6592">
        <v>0.05</v>
      </c>
      <c r="AA6592">
        <v>0.05</v>
      </c>
      <c r="AB6592">
        <v>0.05</v>
      </c>
      <c r="AC6592">
        <v>4.9000000000000002E-2</v>
      </c>
      <c r="AD6592">
        <v>4.9000000000000002E-2</v>
      </c>
    </row>
    <row r="6593" spans="2:30" ht="15" customHeight="1" x14ac:dyDescent="0.45">
      <c r="B6593" t="s">
        <v>419</v>
      </c>
      <c r="C6593" t="s">
        <v>193</v>
      </c>
      <c r="D6593" t="s">
        <v>940</v>
      </c>
      <c r="E6593" t="s">
        <v>941</v>
      </c>
      <c r="F6593" t="s">
        <v>8467</v>
      </c>
      <c r="G6593" t="s">
        <v>422</v>
      </c>
      <c r="H6593" t="s">
        <v>832</v>
      </c>
      <c r="I6593" t="s">
        <v>833</v>
      </c>
      <c r="J6593">
        <v>2</v>
      </c>
      <c r="K6593">
        <v>6.0999999999999999E-2</v>
      </c>
      <c r="L6593">
        <v>5.1999999999999998E-2</v>
      </c>
      <c r="M6593">
        <v>4.5999999999999999E-2</v>
      </c>
      <c r="N6593">
        <v>4.2999999999999997E-2</v>
      </c>
      <c r="O6593">
        <v>4.5999999999999999E-2</v>
      </c>
      <c r="P6593">
        <v>4.7E-2</v>
      </c>
      <c r="Q6593">
        <v>4.7E-2</v>
      </c>
      <c r="R6593">
        <v>4.5999999999999999E-2</v>
      </c>
      <c r="S6593">
        <v>4.5999999999999999E-2</v>
      </c>
      <c r="T6593">
        <v>4.5999999999999999E-2</v>
      </c>
      <c r="U6593">
        <v>4.4999999999999998E-2</v>
      </c>
      <c r="V6593">
        <v>4.4999999999999998E-2</v>
      </c>
      <c r="W6593">
        <v>4.4999999999999998E-2</v>
      </c>
      <c r="X6593">
        <v>4.4999999999999998E-2</v>
      </c>
      <c r="Y6593">
        <v>4.3999999999999997E-2</v>
      </c>
      <c r="Z6593">
        <v>4.3999999999999997E-2</v>
      </c>
      <c r="AA6593">
        <v>4.3999999999999997E-2</v>
      </c>
      <c r="AB6593">
        <v>4.2999999999999997E-2</v>
      </c>
      <c r="AC6593">
        <v>4.2999999999999997E-2</v>
      </c>
      <c r="AD6593">
        <v>4.2999999999999997E-2</v>
      </c>
    </row>
    <row r="6594" spans="2:30" ht="15" customHeight="1" x14ac:dyDescent="0.45">
      <c r="B6594" t="s">
        <v>419</v>
      </c>
      <c r="C6594" t="s">
        <v>193</v>
      </c>
      <c r="D6594" t="s">
        <v>943</v>
      </c>
      <c r="E6594" t="s">
        <v>944</v>
      </c>
      <c r="F6594" t="s">
        <v>8468</v>
      </c>
      <c r="G6594" t="s">
        <v>422</v>
      </c>
      <c r="H6594" t="s">
        <v>832</v>
      </c>
      <c r="I6594" t="s">
        <v>837</v>
      </c>
      <c r="J6594">
        <v>2</v>
      </c>
      <c r="K6594">
        <v>11.465999999999999</v>
      </c>
      <c r="L6594">
        <v>8.83</v>
      </c>
      <c r="M6594">
        <v>7.7460000000000004</v>
      </c>
      <c r="N6594">
        <v>7.0540000000000003</v>
      </c>
      <c r="O6594">
        <v>9.0719999999999992</v>
      </c>
      <c r="P6594">
        <v>9.1270000000000007</v>
      </c>
      <c r="Q6594">
        <v>9.1010000000000009</v>
      </c>
      <c r="R6594">
        <v>9.0730000000000004</v>
      </c>
      <c r="S6594">
        <v>9.0429999999999993</v>
      </c>
      <c r="T6594">
        <v>9.0139999999999993</v>
      </c>
      <c r="U6594">
        <v>9.0139999999999993</v>
      </c>
      <c r="V6594">
        <v>9.0139999999999993</v>
      </c>
      <c r="W6594">
        <v>9.0139999999999993</v>
      </c>
      <c r="X6594">
        <v>9.0139999999999993</v>
      </c>
      <c r="Y6594">
        <v>9.0139999999999993</v>
      </c>
      <c r="Z6594">
        <v>9.0139999999999993</v>
      </c>
      <c r="AA6594">
        <v>9.0139999999999993</v>
      </c>
      <c r="AB6594">
        <v>9.0139999999999993</v>
      </c>
      <c r="AC6594">
        <v>9.0139999999999993</v>
      </c>
      <c r="AD6594">
        <v>9.0139999999999993</v>
      </c>
    </row>
    <row r="6595" spans="2:30" ht="15" customHeight="1" x14ac:dyDescent="0.45">
      <c r="B6595" t="s">
        <v>419</v>
      </c>
      <c r="C6595" t="s">
        <v>193</v>
      </c>
      <c r="D6595" t="s">
        <v>946</v>
      </c>
      <c r="E6595" t="s">
        <v>947</v>
      </c>
      <c r="F6595" t="s">
        <v>8469</v>
      </c>
      <c r="G6595" t="s">
        <v>422</v>
      </c>
      <c r="H6595" t="s">
        <v>832</v>
      </c>
      <c r="I6595" t="s">
        <v>837</v>
      </c>
      <c r="J6595">
        <v>2</v>
      </c>
      <c r="K6595">
        <v>5.3360000000000003</v>
      </c>
      <c r="L6595">
        <v>5.01</v>
      </c>
      <c r="M6595">
        <v>5.0869999999999997</v>
      </c>
      <c r="N6595">
        <v>5.0869999999999997</v>
      </c>
      <c r="O6595">
        <v>6.2030000000000003</v>
      </c>
      <c r="P6595">
        <v>6.2030000000000003</v>
      </c>
      <c r="Q6595">
        <v>6.2030000000000003</v>
      </c>
      <c r="R6595">
        <v>6.2030000000000003</v>
      </c>
      <c r="S6595">
        <v>6.2030000000000003</v>
      </c>
      <c r="T6595">
        <v>6.2030000000000003</v>
      </c>
      <c r="U6595">
        <v>6.2030000000000003</v>
      </c>
      <c r="V6595">
        <v>6.2030000000000003</v>
      </c>
      <c r="W6595">
        <v>6.2030000000000003</v>
      </c>
      <c r="X6595">
        <v>6.2030000000000003</v>
      </c>
      <c r="Y6595">
        <v>6.2030000000000003</v>
      </c>
      <c r="Z6595">
        <v>6.2030000000000003</v>
      </c>
      <c r="AA6595">
        <v>6.2030000000000003</v>
      </c>
      <c r="AB6595">
        <v>6.2030000000000003</v>
      </c>
      <c r="AC6595">
        <v>6.2030000000000003</v>
      </c>
      <c r="AD6595">
        <v>6.2030000000000003</v>
      </c>
    </row>
    <row r="6596" spans="2:30" ht="15" customHeight="1" x14ac:dyDescent="0.45">
      <c r="B6596" t="s">
        <v>419</v>
      </c>
      <c r="C6596" t="s">
        <v>193</v>
      </c>
      <c r="D6596" t="s">
        <v>949</v>
      </c>
      <c r="E6596" t="s">
        <v>950</v>
      </c>
      <c r="F6596" t="s">
        <v>8470</v>
      </c>
      <c r="G6596" t="s">
        <v>422</v>
      </c>
      <c r="H6596" t="s">
        <v>832</v>
      </c>
      <c r="I6596" t="s">
        <v>837</v>
      </c>
      <c r="J6596">
        <v>2</v>
      </c>
      <c r="K6596">
        <v>23.399000000000001</v>
      </c>
      <c r="L6596">
        <v>15.864000000000001</v>
      </c>
      <c r="M6596">
        <v>14.744</v>
      </c>
      <c r="N6596">
        <v>13.651999999999999</v>
      </c>
      <c r="O6596">
        <v>13.680999999999999</v>
      </c>
      <c r="P6596">
        <v>13.768000000000001</v>
      </c>
      <c r="Q6596">
        <v>13.727</v>
      </c>
      <c r="R6596">
        <v>13.683</v>
      </c>
      <c r="S6596">
        <v>13.635999999999999</v>
      </c>
      <c r="T6596">
        <v>13.59</v>
      </c>
      <c r="U6596">
        <v>13.59</v>
      </c>
      <c r="V6596">
        <v>13.59</v>
      </c>
      <c r="W6596">
        <v>13.59</v>
      </c>
      <c r="X6596">
        <v>13.59</v>
      </c>
      <c r="Y6596">
        <v>13.59</v>
      </c>
      <c r="Z6596">
        <v>13.59</v>
      </c>
      <c r="AA6596">
        <v>13.59</v>
      </c>
      <c r="AB6596">
        <v>13.59</v>
      </c>
      <c r="AC6596">
        <v>13.59</v>
      </c>
      <c r="AD6596">
        <v>13.59</v>
      </c>
    </row>
    <row r="6597" spans="2:30" ht="15" customHeight="1" x14ac:dyDescent="0.45">
      <c r="B6597" t="s">
        <v>419</v>
      </c>
      <c r="C6597" t="s">
        <v>193</v>
      </c>
      <c r="D6597" t="s">
        <v>952</v>
      </c>
      <c r="E6597" t="s">
        <v>953</v>
      </c>
      <c r="F6597" t="s">
        <v>8471</v>
      </c>
      <c r="G6597" t="s">
        <v>422</v>
      </c>
      <c r="H6597" t="s">
        <v>832</v>
      </c>
      <c r="I6597" t="s">
        <v>837</v>
      </c>
      <c r="J6597">
        <v>2</v>
      </c>
      <c r="K6597">
        <v>4.6340000000000003</v>
      </c>
      <c r="L6597">
        <v>3.2090000000000001</v>
      </c>
      <c r="M6597">
        <v>2.331</v>
      </c>
      <c r="N6597">
        <v>2.331</v>
      </c>
      <c r="O6597">
        <v>2.331</v>
      </c>
      <c r="P6597">
        <v>2.331</v>
      </c>
      <c r="Q6597">
        <v>2.331</v>
      </c>
      <c r="R6597">
        <v>2.331</v>
      </c>
      <c r="S6597">
        <v>2.331</v>
      </c>
      <c r="T6597">
        <v>2.331</v>
      </c>
      <c r="U6597">
        <v>2.331</v>
      </c>
      <c r="V6597">
        <v>2.331</v>
      </c>
      <c r="W6597">
        <v>2.331</v>
      </c>
      <c r="X6597">
        <v>2.331</v>
      </c>
      <c r="Y6597">
        <v>2.331</v>
      </c>
      <c r="Z6597">
        <v>2.331</v>
      </c>
      <c r="AA6597">
        <v>2.331</v>
      </c>
      <c r="AB6597">
        <v>2.331</v>
      </c>
      <c r="AC6597">
        <v>2.331</v>
      </c>
      <c r="AD6597">
        <v>2.331</v>
      </c>
    </row>
    <row r="6598" spans="2:30" ht="15" customHeight="1" x14ac:dyDescent="0.45">
      <c r="B6598" t="s">
        <v>419</v>
      </c>
      <c r="C6598" t="s">
        <v>193</v>
      </c>
      <c r="D6598" t="s">
        <v>955</v>
      </c>
      <c r="E6598" t="s">
        <v>956</v>
      </c>
      <c r="F6598" t="s">
        <v>8472</v>
      </c>
      <c r="G6598" t="s">
        <v>422</v>
      </c>
      <c r="H6598" t="s">
        <v>832</v>
      </c>
      <c r="I6598" t="s">
        <v>837</v>
      </c>
      <c r="J6598">
        <v>2</v>
      </c>
      <c r="K6598">
        <v>13.301</v>
      </c>
      <c r="L6598">
        <v>6.66</v>
      </c>
      <c r="M6598">
        <v>5.9119999999999999</v>
      </c>
      <c r="N6598">
        <v>5.032</v>
      </c>
      <c r="O6598">
        <v>5.0549999999999997</v>
      </c>
      <c r="P6598">
        <v>5.125</v>
      </c>
      <c r="Q6598">
        <v>5.0919999999999996</v>
      </c>
      <c r="R6598">
        <v>5.056</v>
      </c>
      <c r="S6598">
        <v>5.0179999999999998</v>
      </c>
      <c r="T6598">
        <v>4.9820000000000002</v>
      </c>
      <c r="U6598">
        <v>4.9820000000000002</v>
      </c>
      <c r="V6598">
        <v>4.9820000000000002</v>
      </c>
      <c r="W6598">
        <v>4.9820000000000002</v>
      </c>
      <c r="X6598">
        <v>4.9820000000000002</v>
      </c>
      <c r="Y6598">
        <v>4.9820000000000002</v>
      </c>
      <c r="Z6598">
        <v>4.9820000000000002</v>
      </c>
      <c r="AA6598">
        <v>4.9820000000000002</v>
      </c>
      <c r="AB6598">
        <v>4.9820000000000002</v>
      </c>
      <c r="AC6598">
        <v>4.9820000000000002</v>
      </c>
      <c r="AD6598">
        <v>4.9820000000000002</v>
      </c>
    </row>
    <row r="6599" spans="2:30" ht="15" customHeight="1" x14ac:dyDescent="0.45">
      <c r="B6599" t="s">
        <v>419</v>
      </c>
      <c r="C6599" t="s">
        <v>193</v>
      </c>
      <c r="D6599" t="s">
        <v>958</v>
      </c>
      <c r="E6599" t="s">
        <v>959</v>
      </c>
      <c r="F6599" t="s">
        <v>8473</v>
      </c>
      <c r="G6599" t="s">
        <v>422</v>
      </c>
      <c r="H6599" t="s">
        <v>832</v>
      </c>
      <c r="I6599" t="s">
        <v>837</v>
      </c>
      <c r="J6599">
        <v>2</v>
      </c>
      <c r="K6599">
        <v>2.7839999999999998</v>
      </c>
      <c r="L6599">
        <v>2.6139999999999999</v>
      </c>
      <c r="M6599">
        <v>2.6539999999999999</v>
      </c>
      <c r="N6599">
        <v>2.6539999999999999</v>
      </c>
      <c r="O6599">
        <v>2.6539999999999999</v>
      </c>
      <c r="P6599">
        <v>2.6539999999999999</v>
      </c>
      <c r="Q6599">
        <v>2.6539999999999999</v>
      </c>
      <c r="R6599">
        <v>2.6539999999999999</v>
      </c>
      <c r="S6599">
        <v>2.6539999999999999</v>
      </c>
      <c r="T6599">
        <v>2.6539999999999999</v>
      </c>
      <c r="U6599">
        <v>2.6539999999999999</v>
      </c>
      <c r="V6599">
        <v>2.6539999999999999</v>
      </c>
      <c r="W6599">
        <v>2.6539999999999999</v>
      </c>
      <c r="X6599">
        <v>2.6539999999999999</v>
      </c>
      <c r="Y6599">
        <v>2.6539999999999999</v>
      </c>
      <c r="Z6599">
        <v>2.6539999999999999</v>
      </c>
      <c r="AA6599">
        <v>2.6539999999999999</v>
      </c>
      <c r="AB6599">
        <v>2.6539999999999999</v>
      </c>
      <c r="AC6599">
        <v>2.6539999999999999</v>
      </c>
      <c r="AD6599">
        <v>2.6539999999999999</v>
      </c>
    </row>
    <row r="6600" spans="2:30" ht="15" customHeight="1" x14ac:dyDescent="0.45">
      <c r="B6600" t="s">
        <v>419</v>
      </c>
      <c r="C6600" t="s">
        <v>193</v>
      </c>
      <c r="D6600" t="s">
        <v>961</v>
      </c>
      <c r="E6600" t="s">
        <v>962</v>
      </c>
      <c r="F6600" t="s">
        <v>8474</v>
      </c>
      <c r="G6600" t="s">
        <v>422</v>
      </c>
      <c r="H6600" t="s">
        <v>964</v>
      </c>
      <c r="I6600" t="s">
        <v>833</v>
      </c>
      <c r="J6600">
        <v>1</v>
      </c>
      <c r="K6600">
        <v>6.4000000000000001E-2</v>
      </c>
      <c r="L6600">
        <v>6.2E-2</v>
      </c>
      <c r="M6600">
        <v>0.107</v>
      </c>
      <c r="N6600">
        <v>0.105</v>
      </c>
      <c r="O6600">
        <v>0.107</v>
      </c>
      <c r="P6600">
        <v>0.108</v>
      </c>
      <c r="Q6600">
        <v>0.108</v>
      </c>
      <c r="R6600">
        <v>0.107</v>
      </c>
      <c r="S6600">
        <v>0.107</v>
      </c>
      <c r="T6600">
        <v>0.107</v>
      </c>
      <c r="U6600">
        <v>0.107</v>
      </c>
      <c r="V6600">
        <v>0.106</v>
      </c>
      <c r="W6600">
        <v>0.106</v>
      </c>
      <c r="X6600">
        <v>0.106</v>
      </c>
      <c r="Y6600">
        <v>0.106</v>
      </c>
      <c r="Z6600">
        <v>0.105</v>
      </c>
      <c r="AA6600">
        <v>0.105</v>
      </c>
      <c r="AB6600">
        <v>0.105</v>
      </c>
      <c r="AC6600">
        <v>0.104</v>
      </c>
      <c r="AD6600">
        <v>0.104</v>
      </c>
    </row>
    <row r="6601" spans="2:30" ht="15" customHeight="1" x14ac:dyDescent="0.45">
      <c r="B6601" t="s">
        <v>419</v>
      </c>
      <c r="C6601" t="s">
        <v>193</v>
      </c>
      <c r="D6601" t="s">
        <v>965</v>
      </c>
      <c r="E6601" t="s">
        <v>966</v>
      </c>
      <c r="F6601" t="s">
        <v>8475</v>
      </c>
      <c r="G6601" t="s">
        <v>422</v>
      </c>
      <c r="H6601" t="s">
        <v>964</v>
      </c>
      <c r="I6601" t="s">
        <v>833</v>
      </c>
      <c r="J6601">
        <v>1</v>
      </c>
      <c r="K6601">
        <v>5.8999999999999997E-2</v>
      </c>
      <c r="L6601">
        <v>5.0999999999999997E-2</v>
      </c>
      <c r="M6601">
        <v>0.10100000000000001</v>
      </c>
      <c r="N6601">
        <v>9.8000000000000004E-2</v>
      </c>
      <c r="O6601">
        <v>0.1</v>
      </c>
      <c r="P6601">
        <v>0.10100000000000001</v>
      </c>
      <c r="Q6601">
        <v>0.10100000000000001</v>
      </c>
      <c r="R6601">
        <v>0.10100000000000001</v>
      </c>
      <c r="S6601">
        <v>0.10100000000000001</v>
      </c>
      <c r="T6601">
        <v>0.1</v>
      </c>
      <c r="U6601">
        <v>0.1</v>
      </c>
      <c r="V6601">
        <v>0.1</v>
      </c>
      <c r="W6601">
        <v>0.1</v>
      </c>
      <c r="X6601">
        <v>0.1</v>
      </c>
      <c r="Y6601">
        <v>9.9000000000000005E-2</v>
      </c>
      <c r="Z6601">
        <v>9.9000000000000005E-2</v>
      </c>
      <c r="AA6601">
        <v>9.9000000000000005E-2</v>
      </c>
      <c r="AB6601">
        <v>9.8000000000000004E-2</v>
      </c>
      <c r="AC6601">
        <v>9.8000000000000004E-2</v>
      </c>
      <c r="AD6601">
        <v>9.8000000000000004E-2</v>
      </c>
    </row>
    <row r="6602" spans="2:30" ht="15" customHeight="1" x14ac:dyDescent="0.45">
      <c r="B6602" t="s">
        <v>419</v>
      </c>
      <c r="C6602" t="s">
        <v>193</v>
      </c>
      <c r="D6602" t="s">
        <v>968</v>
      </c>
      <c r="E6602" t="s">
        <v>969</v>
      </c>
      <c r="F6602" t="s">
        <v>8476</v>
      </c>
      <c r="G6602" t="s">
        <v>422</v>
      </c>
      <c r="H6602" t="s">
        <v>971</v>
      </c>
      <c r="I6602" t="s">
        <v>837</v>
      </c>
      <c r="J6602">
        <v>1</v>
      </c>
      <c r="K6602">
        <v>11.12</v>
      </c>
      <c r="L6602">
        <v>8.6110000000000007</v>
      </c>
      <c r="M6602">
        <v>7.577</v>
      </c>
      <c r="N6602">
        <v>6.8849999999999998</v>
      </c>
      <c r="O6602">
        <v>6.9039999999999999</v>
      </c>
      <c r="P6602">
        <v>6.9580000000000002</v>
      </c>
      <c r="Q6602">
        <v>6.9320000000000004</v>
      </c>
      <c r="R6602">
        <v>6.9039999999999999</v>
      </c>
      <c r="S6602">
        <v>6.875</v>
      </c>
      <c r="T6602">
        <v>6.8460000000000001</v>
      </c>
      <c r="U6602">
        <v>6.8460000000000001</v>
      </c>
      <c r="V6602">
        <v>6.8460000000000001</v>
      </c>
      <c r="W6602">
        <v>6.8460000000000001</v>
      </c>
      <c r="X6602">
        <v>6.8460000000000001</v>
      </c>
      <c r="Y6602">
        <v>6.8460000000000001</v>
      </c>
      <c r="Z6602">
        <v>6.8460000000000001</v>
      </c>
      <c r="AA6602">
        <v>6.8460000000000001</v>
      </c>
      <c r="AB6602">
        <v>6.8460000000000001</v>
      </c>
      <c r="AC6602">
        <v>6.8460000000000001</v>
      </c>
      <c r="AD6602">
        <v>6.8460000000000001</v>
      </c>
    </row>
    <row r="6603" spans="2:30" ht="15" customHeight="1" x14ac:dyDescent="0.45">
      <c r="B6603" t="s">
        <v>419</v>
      </c>
      <c r="C6603" t="s">
        <v>193</v>
      </c>
      <c r="D6603" t="s">
        <v>972</v>
      </c>
      <c r="E6603" t="s">
        <v>973</v>
      </c>
      <c r="F6603" t="s">
        <v>8477</v>
      </c>
      <c r="G6603" t="s">
        <v>422</v>
      </c>
      <c r="H6603" t="s">
        <v>971</v>
      </c>
      <c r="I6603" t="s">
        <v>837</v>
      </c>
      <c r="J6603">
        <v>1</v>
      </c>
      <c r="K6603">
        <v>12.260999999999999</v>
      </c>
      <c r="L6603">
        <v>10.192</v>
      </c>
      <c r="M6603">
        <v>9.57</v>
      </c>
      <c r="N6603">
        <v>9.64</v>
      </c>
      <c r="O6603">
        <v>9.6809999999999992</v>
      </c>
      <c r="P6603">
        <v>9.5749999999999993</v>
      </c>
      <c r="Q6603">
        <v>9.4489999999999998</v>
      </c>
      <c r="R6603">
        <v>9.4049999999999994</v>
      </c>
      <c r="S6603">
        <v>9.3919999999999995</v>
      </c>
      <c r="T6603">
        <v>9.3849999999999998</v>
      </c>
      <c r="U6603">
        <v>9.3849999999999998</v>
      </c>
      <c r="V6603">
        <v>9.3849999999999998</v>
      </c>
      <c r="W6603">
        <v>9.3849999999999998</v>
      </c>
      <c r="X6603">
        <v>9.3849999999999998</v>
      </c>
      <c r="Y6603">
        <v>9.3849999999999998</v>
      </c>
      <c r="Z6603">
        <v>9.3849999999999998</v>
      </c>
      <c r="AA6603">
        <v>9.3849999999999998</v>
      </c>
      <c r="AB6603">
        <v>9.3849999999999998</v>
      </c>
      <c r="AC6603">
        <v>9.3849999999999998</v>
      </c>
      <c r="AD6603">
        <v>9.3849999999999998</v>
      </c>
    </row>
    <row r="6604" spans="2:30" ht="15" customHeight="1" x14ac:dyDescent="0.45">
      <c r="B6604" t="s">
        <v>419</v>
      </c>
      <c r="C6604" t="s">
        <v>193</v>
      </c>
      <c r="D6604" t="s">
        <v>975</v>
      </c>
      <c r="E6604" t="s">
        <v>976</v>
      </c>
      <c r="F6604" t="s">
        <v>8478</v>
      </c>
      <c r="G6604" t="s">
        <v>422</v>
      </c>
      <c r="H6604" t="s">
        <v>971</v>
      </c>
      <c r="I6604" t="s">
        <v>837</v>
      </c>
      <c r="J6604">
        <v>1</v>
      </c>
      <c r="K6604">
        <v>20.341000000000001</v>
      </c>
      <c r="L6604">
        <v>13.728999999999999</v>
      </c>
      <c r="M6604">
        <v>12.932</v>
      </c>
      <c r="N6604">
        <v>11.975</v>
      </c>
      <c r="O6604">
        <v>12</v>
      </c>
      <c r="P6604">
        <v>12.076000000000001</v>
      </c>
      <c r="Q6604">
        <v>12.04</v>
      </c>
      <c r="R6604">
        <v>12.002000000000001</v>
      </c>
      <c r="S6604">
        <v>11.96</v>
      </c>
      <c r="T6604">
        <v>11.920999999999999</v>
      </c>
      <c r="U6604">
        <v>11.920999999999999</v>
      </c>
      <c r="V6604">
        <v>11.920999999999999</v>
      </c>
      <c r="W6604">
        <v>11.920999999999999</v>
      </c>
      <c r="X6604">
        <v>11.920999999999999</v>
      </c>
      <c r="Y6604">
        <v>11.920999999999999</v>
      </c>
      <c r="Z6604">
        <v>11.920999999999999</v>
      </c>
      <c r="AA6604">
        <v>11.920999999999999</v>
      </c>
      <c r="AB6604">
        <v>11.920999999999999</v>
      </c>
      <c r="AC6604">
        <v>11.920999999999999</v>
      </c>
      <c r="AD6604">
        <v>11.920999999999999</v>
      </c>
    </row>
    <row r="6605" spans="2:30" ht="15" customHeight="1" x14ac:dyDescent="0.45">
      <c r="B6605" t="s">
        <v>419</v>
      </c>
      <c r="C6605" t="s">
        <v>193</v>
      </c>
      <c r="D6605" t="s">
        <v>978</v>
      </c>
      <c r="E6605" t="s">
        <v>979</v>
      </c>
      <c r="F6605" t="s">
        <v>8479</v>
      </c>
      <c r="G6605" t="s">
        <v>422</v>
      </c>
      <c r="H6605" t="s">
        <v>971</v>
      </c>
      <c r="I6605" t="s">
        <v>837</v>
      </c>
      <c r="J6605">
        <v>1</v>
      </c>
      <c r="K6605">
        <v>16.896999999999998</v>
      </c>
      <c r="L6605">
        <v>15.007</v>
      </c>
      <c r="M6605">
        <v>14.387</v>
      </c>
      <c r="N6605">
        <v>14.454000000000001</v>
      </c>
      <c r="O6605">
        <v>14.493</v>
      </c>
      <c r="P6605">
        <v>14.391999999999999</v>
      </c>
      <c r="Q6605">
        <v>14.273</v>
      </c>
      <c r="R6605">
        <v>14.231</v>
      </c>
      <c r="S6605">
        <v>14.218999999999999</v>
      </c>
      <c r="T6605">
        <v>14.212</v>
      </c>
      <c r="U6605">
        <v>14.212</v>
      </c>
      <c r="V6605">
        <v>14.212</v>
      </c>
      <c r="W6605">
        <v>14.212</v>
      </c>
      <c r="X6605">
        <v>14.212</v>
      </c>
      <c r="Y6605">
        <v>14.212</v>
      </c>
      <c r="Z6605">
        <v>14.212</v>
      </c>
      <c r="AA6605">
        <v>14.212</v>
      </c>
      <c r="AB6605">
        <v>14.212</v>
      </c>
      <c r="AC6605">
        <v>14.212</v>
      </c>
      <c r="AD6605">
        <v>14.212</v>
      </c>
    </row>
    <row r="6606" spans="2:30" ht="15" customHeight="1" x14ac:dyDescent="0.45">
      <c r="B6606" t="s">
        <v>419</v>
      </c>
      <c r="C6606" t="s">
        <v>193</v>
      </c>
      <c r="D6606" t="s">
        <v>981</v>
      </c>
      <c r="E6606" t="s">
        <v>982</v>
      </c>
      <c r="F6606" t="s">
        <v>8480</v>
      </c>
      <c r="G6606" t="s">
        <v>422</v>
      </c>
      <c r="H6606" t="s">
        <v>971</v>
      </c>
      <c r="I6606" t="s">
        <v>837</v>
      </c>
      <c r="J6606">
        <v>1</v>
      </c>
      <c r="K6606">
        <v>13.301</v>
      </c>
      <c r="L6606">
        <v>6.66</v>
      </c>
      <c r="M6606">
        <v>5.9119999999999999</v>
      </c>
      <c r="N6606">
        <v>5.032</v>
      </c>
      <c r="O6606">
        <v>5.0549999999999997</v>
      </c>
      <c r="P6606">
        <v>5.125</v>
      </c>
      <c r="Q6606">
        <v>5.0919999999999996</v>
      </c>
      <c r="R6606">
        <v>5.056</v>
      </c>
      <c r="S6606">
        <v>5.0179999999999998</v>
      </c>
      <c r="T6606">
        <v>4.9820000000000002</v>
      </c>
      <c r="U6606">
        <v>4.9820000000000002</v>
      </c>
      <c r="V6606">
        <v>4.9820000000000002</v>
      </c>
      <c r="W6606">
        <v>4.9820000000000002</v>
      </c>
      <c r="X6606">
        <v>4.9820000000000002</v>
      </c>
      <c r="Y6606">
        <v>4.9820000000000002</v>
      </c>
      <c r="Z6606">
        <v>4.9820000000000002</v>
      </c>
      <c r="AA6606">
        <v>4.9820000000000002</v>
      </c>
      <c r="AB6606">
        <v>4.9820000000000002</v>
      </c>
      <c r="AC6606">
        <v>4.9820000000000002</v>
      </c>
      <c r="AD6606">
        <v>4.9820000000000002</v>
      </c>
    </row>
    <row r="6607" spans="2:30" ht="15" customHeight="1" x14ac:dyDescent="0.45">
      <c r="B6607" t="s">
        <v>419</v>
      </c>
      <c r="C6607" t="s">
        <v>193</v>
      </c>
      <c r="D6607" t="s">
        <v>984</v>
      </c>
      <c r="E6607" t="s">
        <v>985</v>
      </c>
      <c r="F6607" t="s">
        <v>8481</v>
      </c>
      <c r="G6607" t="s">
        <v>422</v>
      </c>
      <c r="H6607" t="s">
        <v>971</v>
      </c>
      <c r="I6607" t="s">
        <v>837</v>
      </c>
      <c r="J6607">
        <v>1</v>
      </c>
      <c r="K6607">
        <v>11.488</v>
      </c>
      <c r="L6607">
        <v>9.3889999999999993</v>
      </c>
      <c r="M6607">
        <v>8.7669999999999995</v>
      </c>
      <c r="N6607">
        <v>8.8460000000000001</v>
      </c>
      <c r="O6607">
        <v>8.8919999999999995</v>
      </c>
      <c r="P6607">
        <v>8.7729999999999997</v>
      </c>
      <c r="Q6607">
        <v>8.6319999999999997</v>
      </c>
      <c r="R6607">
        <v>8.5820000000000007</v>
      </c>
      <c r="S6607">
        <v>8.5679999999999996</v>
      </c>
      <c r="T6607">
        <v>8.56</v>
      </c>
      <c r="U6607">
        <v>8.56</v>
      </c>
      <c r="V6607">
        <v>8.56</v>
      </c>
      <c r="W6607">
        <v>8.56</v>
      </c>
      <c r="X6607">
        <v>8.56</v>
      </c>
      <c r="Y6607">
        <v>8.56</v>
      </c>
      <c r="Z6607">
        <v>8.56</v>
      </c>
      <c r="AA6607">
        <v>8.56</v>
      </c>
      <c r="AB6607">
        <v>8.56</v>
      </c>
      <c r="AC6607">
        <v>8.56</v>
      </c>
      <c r="AD6607">
        <v>8.56</v>
      </c>
    </row>
    <row r="6608" spans="2:30" ht="15" customHeight="1" x14ac:dyDescent="0.45">
      <c r="B6608" t="s">
        <v>419</v>
      </c>
      <c r="C6608" t="s">
        <v>193</v>
      </c>
      <c r="D6608" t="s">
        <v>987</v>
      </c>
      <c r="E6608" t="s">
        <v>988</v>
      </c>
      <c r="F6608" t="s">
        <v>8482</v>
      </c>
      <c r="G6608" t="s">
        <v>422</v>
      </c>
      <c r="H6608" t="s">
        <v>971</v>
      </c>
      <c r="I6608" t="s">
        <v>844</v>
      </c>
      <c r="J6608">
        <v>1</v>
      </c>
      <c r="K6608">
        <v>116.498</v>
      </c>
      <c r="L6608">
        <v>95.069000000000003</v>
      </c>
      <c r="M6608">
        <v>91.606999999999999</v>
      </c>
      <c r="N6608">
        <v>78.384</v>
      </c>
      <c r="O6608">
        <v>82.057000000000002</v>
      </c>
      <c r="P6608">
        <v>76.52</v>
      </c>
      <c r="Q6608">
        <v>74.995999999999995</v>
      </c>
      <c r="R6608">
        <v>74.228999999999999</v>
      </c>
      <c r="S6608">
        <v>73.557000000000002</v>
      </c>
      <c r="T6608">
        <v>72.826999999999998</v>
      </c>
      <c r="U6608">
        <v>72.826999999999998</v>
      </c>
      <c r="V6608">
        <v>72.826999999999998</v>
      </c>
      <c r="W6608">
        <v>72.826999999999998</v>
      </c>
      <c r="X6608">
        <v>72.826999999999998</v>
      </c>
      <c r="Y6608">
        <v>72.826999999999998</v>
      </c>
      <c r="Z6608">
        <v>72.826999999999998</v>
      </c>
      <c r="AA6608">
        <v>72.826999999999998</v>
      </c>
      <c r="AB6608">
        <v>72.826999999999998</v>
      </c>
      <c r="AC6608">
        <v>72.826999999999998</v>
      </c>
      <c r="AD6608">
        <v>72.826999999999998</v>
      </c>
    </row>
    <row r="6609" spans="2:30" ht="15" customHeight="1" x14ac:dyDescent="0.45">
      <c r="B6609" t="s">
        <v>419</v>
      </c>
      <c r="C6609" t="s">
        <v>193</v>
      </c>
      <c r="D6609" t="s">
        <v>990</v>
      </c>
      <c r="E6609" t="s">
        <v>991</v>
      </c>
      <c r="F6609" t="s">
        <v>8483</v>
      </c>
      <c r="G6609" t="s">
        <v>422</v>
      </c>
      <c r="H6609" t="s">
        <v>971</v>
      </c>
      <c r="I6609" t="s">
        <v>848</v>
      </c>
      <c r="J6609">
        <v>1</v>
      </c>
      <c r="K6609">
        <v>0.96299999999999997</v>
      </c>
      <c r="L6609">
        <v>0.81799999999999995</v>
      </c>
      <c r="M6609">
        <v>0.76400000000000001</v>
      </c>
      <c r="N6609">
        <v>0.67100000000000004</v>
      </c>
      <c r="O6609">
        <v>0.69699999999999995</v>
      </c>
      <c r="P6609">
        <v>0.65800000000000003</v>
      </c>
      <c r="Q6609">
        <v>0.64700000000000002</v>
      </c>
      <c r="R6609">
        <v>0.64200000000000002</v>
      </c>
      <c r="S6609">
        <v>0.63700000000000001</v>
      </c>
      <c r="T6609">
        <v>0.63200000000000001</v>
      </c>
      <c r="U6609">
        <v>0.63200000000000001</v>
      </c>
      <c r="V6609">
        <v>0.63200000000000001</v>
      </c>
      <c r="W6609">
        <v>0.63200000000000001</v>
      </c>
      <c r="X6609">
        <v>0.63200000000000001</v>
      </c>
      <c r="Y6609">
        <v>0.63200000000000001</v>
      </c>
      <c r="Z6609">
        <v>0.63200000000000001</v>
      </c>
      <c r="AA6609">
        <v>0.63200000000000001</v>
      </c>
      <c r="AB6609">
        <v>0.63200000000000001</v>
      </c>
      <c r="AC6609">
        <v>0.63200000000000001</v>
      </c>
      <c r="AD6609">
        <v>0.63200000000000001</v>
      </c>
    </row>
    <row r="6610" spans="2:30" ht="15" customHeight="1" x14ac:dyDescent="0.45">
      <c r="B6610" t="s">
        <v>419</v>
      </c>
      <c r="C6610" t="s">
        <v>193</v>
      </c>
      <c r="D6610" t="s">
        <v>993</v>
      </c>
      <c r="E6610" t="s">
        <v>994</v>
      </c>
      <c r="F6610" t="s">
        <v>8484</v>
      </c>
      <c r="G6610" t="s">
        <v>422</v>
      </c>
      <c r="H6610" t="s">
        <v>971</v>
      </c>
      <c r="I6610" t="s">
        <v>848</v>
      </c>
      <c r="J6610">
        <v>1</v>
      </c>
      <c r="K6610">
        <v>1.077</v>
      </c>
      <c r="L6610">
        <v>0.85499999999999998</v>
      </c>
      <c r="M6610">
        <v>0.77800000000000002</v>
      </c>
      <c r="N6610">
        <v>0.68400000000000005</v>
      </c>
      <c r="O6610">
        <v>0.71</v>
      </c>
      <c r="P6610">
        <v>0.67</v>
      </c>
      <c r="Q6610">
        <v>0.66</v>
      </c>
      <c r="R6610">
        <v>0.65400000000000003</v>
      </c>
      <c r="S6610">
        <v>0.64900000000000002</v>
      </c>
      <c r="T6610">
        <v>0.64400000000000002</v>
      </c>
      <c r="U6610">
        <v>0.64400000000000002</v>
      </c>
      <c r="V6610">
        <v>0.64400000000000002</v>
      </c>
      <c r="W6610">
        <v>0.64400000000000002</v>
      </c>
      <c r="X6610">
        <v>0.64400000000000002</v>
      </c>
      <c r="Y6610">
        <v>0.64400000000000002</v>
      </c>
      <c r="Z6610">
        <v>0.64400000000000002</v>
      </c>
      <c r="AA6610">
        <v>0.64400000000000002</v>
      </c>
      <c r="AB6610">
        <v>0.64400000000000002</v>
      </c>
      <c r="AC6610">
        <v>0.64400000000000002</v>
      </c>
      <c r="AD6610">
        <v>0.64400000000000002</v>
      </c>
    </row>
    <row r="6611" spans="2:30" ht="15" customHeight="1" x14ac:dyDescent="0.45">
      <c r="B6611" t="s">
        <v>419</v>
      </c>
      <c r="C6611" t="s">
        <v>193</v>
      </c>
      <c r="D6611" t="s">
        <v>996</v>
      </c>
      <c r="E6611" t="s">
        <v>997</v>
      </c>
      <c r="F6611" t="s">
        <v>8485</v>
      </c>
      <c r="G6611" t="s">
        <v>422</v>
      </c>
      <c r="H6611" t="s">
        <v>971</v>
      </c>
      <c r="I6611" t="s">
        <v>848</v>
      </c>
      <c r="J6611">
        <v>1</v>
      </c>
      <c r="K6611">
        <v>0.67100000000000004</v>
      </c>
      <c r="L6611">
        <v>0.57799999999999996</v>
      </c>
      <c r="M6611">
        <v>0.54300000000000004</v>
      </c>
      <c r="N6611">
        <v>0.48199999999999998</v>
      </c>
      <c r="O6611">
        <v>0.499</v>
      </c>
      <c r="P6611">
        <v>0.47399999999999998</v>
      </c>
      <c r="Q6611">
        <v>0.46700000000000003</v>
      </c>
      <c r="R6611">
        <v>0.46300000000000002</v>
      </c>
      <c r="S6611">
        <v>0.46</v>
      </c>
      <c r="T6611">
        <v>0.45700000000000002</v>
      </c>
      <c r="U6611">
        <v>0.45700000000000002</v>
      </c>
      <c r="V6611">
        <v>0.45700000000000002</v>
      </c>
      <c r="W6611">
        <v>0.45700000000000002</v>
      </c>
      <c r="X6611">
        <v>0.45700000000000002</v>
      </c>
      <c r="Y6611">
        <v>0.45700000000000002</v>
      </c>
      <c r="Z6611">
        <v>0.45700000000000002</v>
      </c>
      <c r="AA6611">
        <v>0.45700000000000002</v>
      </c>
      <c r="AB6611">
        <v>0.45700000000000002</v>
      </c>
      <c r="AC6611">
        <v>0.45700000000000002</v>
      </c>
      <c r="AD6611">
        <v>0.45700000000000002</v>
      </c>
    </row>
    <row r="6612" spans="2:30" ht="15" customHeight="1" x14ac:dyDescent="0.45">
      <c r="B6612" t="s">
        <v>419</v>
      </c>
      <c r="C6612" t="s">
        <v>193</v>
      </c>
      <c r="D6612" t="s">
        <v>999</v>
      </c>
      <c r="E6612" t="s">
        <v>1000</v>
      </c>
      <c r="F6612" t="s">
        <v>8486</v>
      </c>
      <c r="G6612" t="s">
        <v>422</v>
      </c>
      <c r="H6612" t="s">
        <v>971</v>
      </c>
      <c r="I6612" t="s">
        <v>848</v>
      </c>
      <c r="J6612">
        <v>1</v>
      </c>
      <c r="K6612">
        <v>0.78300000000000003</v>
      </c>
      <c r="L6612">
        <v>0.69899999999999995</v>
      </c>
      <c r="M6612">
        <v>0.69099999999999995</v>
      </c>
      <c r="N6612">
        <v>0.60899999999999999</v>
      </c>
      <c r="O6612">
        <v>0.63200000000000001</v>
      </c>
      <c r="P6612">
        <v>0.59799999999999998</v>
      </c>
      <c r="Q6612">
        <v>0.58799999999999997</v>
      </c>
      <c r="R6612">
        <v>0.58399999999999996</v>
      </c>
      <c r="S6612">
        <v>0.57899999999999996</v>
      </c>
      <c r="T6612">
        <v>0.57499999999999996</v>
      </c>
      <c r="U6612">
        <v>0.57499999999999996</v>
      </c>
      <c r="V6612">
        <v>0.57499999999999996</v>
      </c>
      <c r="W6612">
        <v>0.57499999999999996</v>
      </c>
      <c r="X6612">
        <v>0.57499999999999996</v>
      </c>
      <c r="Y6612">
        <v>0.57499999999999996</v>
      </c>
      <c r="Z6612">
        <v>0.57499999999999996</v>
      </c>
      <c r="AA6612">
        <v>0.57499999999999996</v>
      </c>
      <c r="AB6612">
        <v>0.57499999999999996</v>
      </c>
      <c r="AC6612">
        <v>0.57499999999999996</v>
      </c>
      <c r="AD6612">
        <v>0.57499999999999996</v>
      </c>
    </row>
    <row r="6613" spans="2:30" ht="15" customHeight="1" x14ac:dyDescent="0.45">
      <c r="B6613" t="s">
        <v>419</v>
      </c>
      <c r="C6613" t="s">
        <v>193</v>
      </c>
      <c r="D6613" t="s">
        <v>1002</v>
      </c>
      <c r="E6613" t="s">
        <v>1003</v>
      </c>
      <c r="F6613" t="s">
        <v>8487</v>
      </c>
      <c r="G6613" t="s">
        <v>422</v>
      </c>
      <c r="H6613" t="s">
        <v>1005</v>
      </c>
      <c r="I6613" t="s">
        <v>833</v>
      </c>
      <c r="J6613">
        <v>1</v>
      </c>
      <c r="K6613">
        <v>0</v>
      </c>
      <c r="L6613">
        <v>0</v>
      </c>
      <c r="M6613">
        <v>-5.5E-2</v>
      </c>
      <c r="N6613">
        <v>-5.5E-2</v>
      </c>
      <c r="O6613">
        <v>-5.5E-2</v>
      </c>
      <c r="P6613">
        <v>-5.5E-2</v>
      </c>
      <c r="Q6613">
        <v>-5.5E-2</v>
      </c>
      <c r="R6613">
        <v>-5.5E-2</v>
      </c>
      <c r="S6613">
        <v>-5.5E-2</v>
      </c>
      <c r="T6613">
        <v>-5.5E-2</v>
      </c>
      <c r="U6613">
        <v>-5.5E-2</v>
      </c>
      <c r="V6613">
        <v>-5.5E-2</v>
      </c>
      <c r="W6613">
        <v>-5.5E-2</v>
      </c>
      <c r="X6613">
        <v>-5.5E-2</v>
      </c>
      <c r="Y6613">
        <v>-5.5E-2</v>
      </c>
      <c r="Z6613">
        <v>-5.5E-2</v>
      </c>
      <c r="AA6613">
        <v>-5.5E-2</v>
      </c>
      <c r="AB6613">
        <v>-5.5E-2</v>
      </c>
      <c r="AC6613">
        <v>-5.5E-2</v>
      </c>
      <c r="AD6613">
        <v>-5.5E-2</v>
      </c>
    </row>
    <row r="6614" spans="2:30" ht="15" customHeight="1" x14ac:dyDescent="0.45">
      <c r="B6614" t="s">
        <v>419</v>
      </c>
      <c r="C6614" t="s">
        <v>193</v>
      </c>
      <c r="D6614" t="s">
        <v>1006</v>
      </c>
      <c r="E6614" t="s">
        <v>1007</v>
      </c>
      <c r="F6614" t="s">
        <v>8488</v>
      </c>
      <c r="G6614" t="s">
        <v>422</v>
      </c>
      <c r="H6614" t="s">
        <v>1005</v>
      </c>
      <c r="I6614" t="s">
        <v>833</v>
      </c>
      <c r="J6614">
        <v>1</v>
      </c>
      <c r="K6614">
        <v>2E-3</v>
      </c>
      <c r="L6614">
        <v>1E-3</v>
      </c>
      <c r="M6614">
        <v>-5.5E-2</v>
      </c>
      <c r="N6614">
        <v>-5.5E-2</v>
      </c>
      <c r="O6614">
        <v>-5.5E-2</v>
      </c>
      <c r="P6614">
        <v>-5.5E-2</v>
      </c>
      <c r="Q6614">
        <v>-5.5E-2</v>
      </c>
      <c r="R6614">
        <v>-5.5E-2</v>
      </c>
      <c r="S6614">
        <v>-5.5E-2</v>
      </c>
      <c r="T6614">
        <v>-5.5E-2</v>
      </c>
      <c r="U6614">
        <v>-5.5E-2</v>
      </c>
      <c r="V6614">
        <v>-5.5E-2</v>
      </c>
      <c r="W6614">
        <v>-5.5E-2</v>
      </c>
      <c r="X6614">
        <v>-5.5E-2</v>
      </c>
      <c r="Y6614">
        <v>-5.5E-2</v>
      </c>
      <c r="Z6614">
        <v>-5.5E-2</v>
      </c>
      <c r="AA6614">
        <v>-5.5E-2</v>
      </c>
      <c r="AB6614">
        <v>-5.5E-2</v>
      </c>
      <c r="AC6614">
        <v>-5.5E-2</v>
      </c>
      <c r="AD6614">
        <v>-5.5E-2</v>
      </c>
    </row>
    <row r="6615" spans="2:30" ht="15" customHeight="1" x14ac:dyDescent="0.45">
      <c r="B6615" t="s">
        <v>419</v>
      </c>
      <c r="C6615" t="s">
        <v>193</v>
      </c>
      <c r="D6615" t="s">
        <v>1009</v>
      </c>
      <c r="E6615" t="s">
        <v>1010</v>
      </c>
      <c r="F6615" t="s">
        <v>8489</v>
      </c>
      <c r="G6615" t="s">
        <v>422</v>
      </c>
      <c r="H6615" t="s">
        <v>1005</v>
      </c>
      <c r="I6615" t="s">
        <v>837</v>
      </c>
      <c r="J6615">
        <v>1</v>
      </c>
      <c r="K6615">
        <v>0.34599999999999997</v>
      </c>
      <c r="L6615">
        <v>0.219</v>
      </c>
      <c r="M6615">
        <v>0.16900000000000001</v>
      </c>
      <c r="N6615">
        <v>0.16900000000000001</v>
      </c>
      <c r="O6615">
        <v>0.16900000000000001</v>
      </c>
      <c r="P6615">
        <v>0.16900000000000001</v>
      </c>
      <c r="Q6615">
        <v>0.16900000000000001</v>
      </c>
      <c r="R6615">
        <v>0.16900000000000001</v>
      </c>
      <c r="S6615">
        <v>0.16900000000000001</v>
      </c>
      <c r="T6615">
        <v>0.16900000000000001</v>
      </c>
      <c r="U6615">
        <v>0.16900000000000001</v>
      </c>
      <c r="V6615">
        <v>0.16900000000000001</v>
      </c>
      <c r="W6615">
        <v>0.16900000000000001</v>
      </c>
      <c r="X6615">
        <v>0.16900000000000001</v>
      </c>
      <c r="Y6615">
        <v>0.16900000000000001</v>
      </c>
      <c r="Z6615">
        <v>0.16900000000000001</v>
      </c>
      <c r="AA6615">
        <v>0.16900000000000001</v>
      </c>
      <c r="AB6615">
        <v>0.16900000000000001</v>
      </c>
      <c r="AC6615">
        <v>0.16900000000000001</v>
      </c>
      <c r="AD6615">
        <v>0.16900000000000001</v>
      </c>
    </row>
    <row r="6616" spans="2:30" ht="15" customHeight="1" x14ac:dyDescent="0.45">
      <c r="B6616" t="s">
        <v>419</v>
      </c>
      <c r="C6616" t="s">
        <v>193</v>
      </c>
      <c r="D6616" t="s">
        <v>1012</v>
      </c>
      <c r="E6616" t="s">
        <v>1013</v>
      </c>
      <c r="F6616" t="s">
        <v>8490</v>
      </c>
      <c r="G6616" t="s">
        <v>422</v>
      </c>
      <c r="H6616" t="s">
        <v>1005</v>
      </c>
      <c r="I6616" t="s">
        <v>837</v>
      </c>
      <c r="J6616">
        <v>1</v>
      </c>
      <c r="K6616">
        <v>-6.9240000000000004</v>
      </c>
      <c r="L6616">
        <v>-5.181</v>
      </c>
      <c r="M6616">
        <v>-4.4829999999999997</v>
      </c>
      <c r="N6616">
        <v>-4.5529999999999999</v>
      </c>
      <c r="O6616">
        <v>-4.5940000000000003</v>
      </c>
      <c r="P6616">
        <v>-4.4880000000000004</v>
      </c>
      <c r="Q6616">
        <v>-4.3620000000000001</v>
      </c>
      <c r="R6616">
        <v>-4.3179999999999996</v>
      </c>
      <c r="S6616">
        <v>-4.3049999999999997</v>
      </c>
      <c r="T6616">
        <v>-4.298</v>
      </c>
      <c r="U6616">
        <v>-4.298</v>
      </c>
      <c r="V6616">
        <v>-4.298</v>
      </c>
      <c r="W6616">
        <v>-4.298</v>
      </c>
      <c r="X6616">
        <v>-4.298</v>
      </c>
      <c r="Y6616">
        <v>-4.298</v>
      </c>
      <c r="Z6616">
        <v>-4.298</v>
      </c>
      <c r="AA6616">
        <v>-4.298</v>
      </c>
      <c r="AB6616">
        <v>-4.298</v>
      </c>
      <c r="AC6616">
        <v>-4.298</v>
      </c>
      <c r="AD6616">
        <v>-4.298</v>
      </c>
    </row>
    <row r="6617" spans="2:30" ht="15" customHeight="1" x14ac:dyDescent="0.45">
      <c r="B6617" t="s">
        <v>419</v>
      </c>
      <c r="C6617" t="s">
        <v>193</v>
      </c>
      <c r="D6617" t="s">
        <v>1015</v>
      </c>
      <c r="E6617" t="s">
        <v>1016</v>
      </c>
      <c r="F6617" t="s">
        <v>8491</v>
      </c>
      <c r="G6617" t="s">
        <v>422</v>
      </c>
      <c r="H6617" t="s">
        <v>1005</v>
      </c>
      <c r="I6617" t="s">
        <v>837</v>
      </c>
      <c r="J6617">
        <v>1</v>
      </c>
      <c r="K6617">
        <v>0.184</v>
      </c>
      <c r="L6617">
        <v>0.187</v>
      </c>
      <c r="M6617">
        <v>1E-3</v>
      </c>
      <c r="N6617">
        <v>1E-3</v>
      </c>
      <c r="O6617">
        <v>1E-3</v>
      </c>
      <c r="P6617">
        <v>1E-3</v>
      </c>
      <c r="Q6617">
        <v>1E-3</v>
      </c>
      <c r="R6617">
        <v>1E-3</v>
      </c>
      <c r="S6617">
        <v>1E-3</v>
      </c>
      <c r="T6617">
        <v>1E-3</v>
      </c>
      <c r="U6617">
        <v>1E-3</v>
      </c>
      <c r="V6617">
        <v>1E-3</v>
      </c>
      <c r="W6617">
        <v>1E-3</v>
      </c>
      <c r="X6617">
        <v>1E-3</v>
      </c>
      <c r="Y6617">
        <v>1E-3</v>
      </c>
      <c r="Z6617">
        <v>1E-3</v>
      </c>
      <c r="AA6617">
        <v>1E-3</v>
      </c>
      <c r="AB6617">
        <v>1E-3</v>
      </c>
      <c r="AC6617">
        <v>1E-3</v>
      </c>
      <c r="AD6617">
        <v>1E-3</v>
      </c>
    </row>
    <row r="6618" spans="2:30" ht="15" customHeight="1" x14ac:dyDescent="0.45">
      <c r="B6618" t="s">
        <v>419</v>
      </c>
      <c r="C6618" t="s">
        <v>193</v>
      </c>
      <c r="D6618" t="s">
        <v>1018</v>
      </c>
      <c r="E6618" t="s">
        <v>1019</v>
      </c>
      <c r="F6618" t="s">
        <v>8492</v>
      </c>
      <c r="G6618" t="s">
        <v>422</v>
      </c>
      <c r="H6618" t="s">
        <v>1005</v>
      </c>
      <c r="I6618" t="s">
        <v>837</v>
      </c>
      <c r="J6618">
        <v>1</v>
      </c>
      <c r="K6618">
        <v>-12.263</v>
      </c>
      <c r="L6618">
        <v>-11.798999999999999</v>
      </c>
      <c r="M6618">
        <v>-12.055999999999999</v>
      </c>
      <c r="N6618">
        <v>-12.122999999999999</v>
      </c>
      <c r="O6618">
        <v>-12.162000000000001</v>
      </c>
      <c r="P6618">
        <v>-12.061</v>
      </c>
      <c r="Q6618">
        <v>-11.942</v>
      </c>
      <c r="R6618">
        <v>-11.9</v>
      </c>
      <c r="S6618">
        <v>-11.888</v>
      </c>
      <c r="T6618">
        <v>-11.881</v>
      </c>
      <c r="U6618">
        <v>-11.881</v>
      </c>
      <c r="V6618">
        <v>-11.881</v>
      </c>
      <c r="W6618">
        <v>-11.881</v>
      </c>
      <c r="X6618">
        <v>-11.881</v>
      </c>
      <c r="Y6618">
        <v>-11.881</v>
      </c>
      <c r="Z6618">
        <v>-11.881</v>
      </c>
      <c r="AA6618">
        <v>-11.881</v>
      </c>
      <c r="AB6618">
        <v>-11.881</v>
      </c>
      <c r="AC6618">
        <v>-11.881</v>
      </c>
      <c r="AD6618">
        <v>-11.881</v>
      </c>
    </row>
    <row r="6619" spans="2:30" ht="15" customHeight="1" x14ac:dyDescent="0.45">
      <c r="B6619" t="s">
        <v>419</v>
      </c>
      <c r="C6619" t="s">
        <v>193</v>
      </c>
      <c r="D6619" t="s">
        <v>1021</v>
      </c>
      <c r="E6619" t="s">
        <v>1022</v>
      </c>
      <c r="F6619" t="s">
        <v>8493</v>
      </c>
      <c r="G6619" t="s">
        <v>422</v>
      </c>
      <c r="H6619" t="s">
        <v>1005</v>
      </c>
      <c r="I6619" t="s">
        <v>837</v>
      </c>
      <c r="J6619">
        <v>1</v>
      </c>
      <c r="K6619">
        <v>0</v>
      </c>
      <c r="L6619">
        <v>0</v>
      </c>
      <c r="M6619">
        <v>0</v>
      </c>
      <c r="N6619">
        <v>0</v>
      </c>
      <c r="O6619">
        <v>0</v>
      </c>
      <c r="P6619">
        <v>0</v>
      </c>
      <c r="Q6619">
        <v>0</v>
      </c>
      <c r="R6619">
        <v>0</v>
      </c>
      <c r="S6619">
        <v>0</v>
      </c>
      <c r="T6619">
        <v>0</v>
      </c>
      <c r="U6619">
        <v>0</v>
      </c>
      <c r="V6619">
        <v>0</v>
      </c>
      <c r="W6619">
        <v>0</v>
      </c>
      <c r="X6619">
        <v>0</v>
      </c>
      <c r="Y6619">
        <v>0</v>
      </c>
      <c r="Z6619">
        <v>0</v>
      </c>
      <c r="AA6619">
        <v>0</v>
      </c>
      <c r="AB6619">
        <v>0</v>
      </c>
      <c r="AC6619">
        <v>0</v>
      </c>
      <c r="AD6619">
        <v>0</v>
      </c>
    </row>
    <row r="6620" spans="2:30" ht="15" customHeight="1" x14ac:dyDescent="0.45">
      <c r="B6620" t="s">
        <v>419</v>
      </c>
      <c r="C6620" t="s">
        <v>193</v>
      </c>
      <c r="D6620" t="s">
        <v>1024</v>
      </c>
      <c r="E6620" t="s">
        <v>1025</v>
      </c>
      <c r="F6620" t="s">
        <v>8494</v>
      </c>
      <c r="G6620" t="s">
        <v>422</v>
      </c>
      <c r="H6620" t="s">
        <v>1005</v>
      </c>
      <c r="I6620" t="s">
        <v>837</v>
      </c>
      <c r="J6620">
        <v>1</v>
      </c>
      <c r="K6620">
        <v>-8.7029999999999994</v>
      </c>
      <c r="L6620">
        <v>-6.7750000000000004</v>
      </c>
      <c r="M6620">
        <v>-6.1120000000000001</v>
      </c>
      <c r="N6620">
        <v>-6.1909999999999998</v>
      </c>
      <c r="O6620">
        <v>-6.2380000000000004</v>
      </c>
      <c r="P6620">
        <v>-6.1180000000000003</v>
      </c>
      <c r="Q6620">
        <v>-5.9779999999999998</v>
      </c>
      <c r="R6620">
        <v>-5.9279999999999999</v>
      </c>
      <c r="S6620">
        <v>-5.9139999999999997</v>
      </c>
      <c r="T6620">
        <v>-5.9059999999999997</v>
      </c>
      <c r="U6620">
        <v>-5.9059999999999997</v>
      </c>
      <c r="V6620">
        <v>-5.9059999999999997</v>
      </c>
      <c r="W6620">
        <v>-5.9059999999999997</v>
      </c>
      <c r="X6620">
        <v>-5.9059999999999997</v>
      </c>
      <c r="Y6620">
        <v>-5.9059999999999997</v>
      </c>
      <c r="Z6620">
        <v>-5.9059999999999997</v>
      </c>
      <c r="AA6620">
        <v>-5.9059999999999997</v>
      </c>
      <c r="AB6620">
        <v>-5.9059999999999997</v>
      </c>
      <c r="AC6620">
        <v>-5.9059999999999997</v>
      </c>
      <c r="AD6620">
        <v>-5.9059999999999997</v>
      </c>
    </row>
    <row r="6621" spans="2:30" ht="15" customHeight="1" x14ac:dyDescent="0.45">
      <c r="B6621" t="s">
        <v>419</v>
      </c>
      <c r="C6621" t="s">
        <v>193</v>
      </c>
      <c r="D6621" t="s">
        <v>1027</v>
      </c>
      <c r="E6621" t="s">
        <v>1028</v>
      </c>
      <c r="F6621" t="s">
        <v>8495</v>
      </c>
      <c r="G6621" t="s">
        <v>422</v>
      </c>
      <c r="H6621" t="s">
        <v>1005</v>
      </c>
      <c r="I6621" t="s">
        <v>844</v>
      </c>
      <c r="J6621">
        <v>1</v>
      </c>
      <c r="K6621">
        <v>-83.447000000000003</v>
      </c>
      <c r="L6621">
        <v>-68.769000000000005</v>
      </c>
      <c r="M6621">
        <v>-68.430999999999997</v>
      </c>
      <c r="N6621">
        <v>-68.430999999999997</v>
      </c>
      <c r="O6621">
        <v>-68.430999999999997</v>
      </c>
      <c r="P6621">
        <v>-68.430999999999997</v>
      </c>
      <c r="Q6621">
        <v>-68.430999999999997</v>
      </c>
      <c r="R6621">
        <v>-68.430999999999997</v>
      </c>
      <c r="S6621">
        <v>-68.430999999999997</v>
      </c>
      <c r="T6621">
        <v>-68.430999999999997</v>
      </c>
      <c r="U6621">
        <v>-68.430999999999997</v>
      </c>
      <c r="V6621">
        <v>-68.430999999999997</v>
      </c>
      <c r="W6621">
        <v>-68.430999999999997</v>
      </c>
      <c r="X6621">
        <v>-68.430999999999997</v>
      </c>
      <c r="Y6621">
        <v>-68.430999999999997</v>
      </c>
      <c r="Z6621">
        <v>-68.430999999999997</v>
      </c>
      <c r="AA6621">
        <v>-68.430999999999997</v>
      </c>
      <c r="AB6621">
        <v>-68.430999999999997</v>
      </c>
      <c r="AC6621">
        <v>-68.430999999999997</v>
      </c>
      <c r="AD6621">
        <v>-68.430999999999997</v>
      </c>
    </row>
    <row r="6622" spans="2:30" ht="15" customHeight="1" x14ac:dyDescent="0.45">
      <c r="B6622" t="s">
        <v>419</v>
      </c>
      <c r="C6622" t="s">
        <v>193</v>
      </c>
      <c r="D6622" t="s">
        <v>1030</v>
      </c>
      <c r="E6622" t="s">
        <v>1031</v>
      </c>
      <c r="F6622" t="s">
        <v>8496</v>
      </c>
      <c r="G6622" t="s">
        <v>422</v>
      </c>
      <c r="H6622" t="s">
        <v>1005</v>
      </c>
      <c r="I6622" t="s">
        <v>848</v>
      </c>
      <c r="J6622">
        <v>1</v>
      </c>
      <c r="K6622">
        <v>-0.36299999999999999</v>
      </c>
      <c r="L6622">
        <v>-0.40699999999999997</v>
      </c>
      <c r="M6622">
        <v>-0.42799999999999999</v>
      </c>
      <c r="N6622">
        <v>-0.33600000000000002</v>
      </c>
      <c r="O6622">
        <v>-0.36199999999999999</v>
      </c>
      <c r="P6622">
        <v>-0.32300000000000001</v>
      </c>
      <c r="Q6622">
        <v>-0.312</v>
      </c>
      <c r="R6622">
        <v>-0.307</v>
      </c>
      <c r="S6622">
        <v>-0.30199999999999999</v>
      </c>
      <c r="T6622">
        <v>-0.29699999999999999</v>
      </c>
      <c r="U6622">
        <v>-0.29699999999999999</v>
      </c>
      <c r="V6622">
        <v>-0.29699999999999999</v>
      </c>
      <c r="W6622">
        <v>-0.29699999999999999</v>
      </c>
      <c r="X6622">
        <v>-0.29699999999999999</v>
      </c>
      <c r="Y6622">
        <v>-0.29699999999999999</v>
      </c>
      <c r="Z6622">
        <v>-0.29699999999999999</v>
      </c>
      <c r="AA6622">
        <v>-0.29699999999999999</v>
      </c>
      <c r="AB6622">
        <v>-0.29699999999999999</v>
      </c>
      <c r="AC6622">
        <v>-0.29699999999999999</v>
      </c>
      <c r="AD6622">
        <v>-0.29699999999999999</v>
      </c>
    </row>
    <row r="6623" spans="2:30" ht="15" customHeight="1" x14ac:dyDescent="0.45">
      <c r="B6623" t="s">
        <v>419</v>
      </c>
      <c r="C6623" t="s">
        <v>193</v>
      </c>
      <c r="D6623" t="s">
        <v>1033</v>
      </c>
      <c r="E6623" t="s">
        <v>1034</v>
      </c>
      <c r="F6623" t="s">
        <v>8497</v>
      </c>
      <c r="G6623" t="s">
        <v>422</v>
      </c>
      <c r="H6623" t="s">
        <v>1005</v>
      </c>
      <c r="I6623" t="s">
        <v>848</v>
      </c>
      <c r="J6623">
        <v>1</v>
      </c>
      <c r="K6623">
        <v>-0.66300000000000003</v>
      </c>
      <c r="L6623">
        <v>-0.57399999999999995</v>
      </c>
      <c r="M6623">
        <v>-0.52900000000000003</v>
      </c>
      <c r="N6623">
        <v>-0.435</v>
      </c>
      <c r="O6623">
        <v>-0.46100000000000002</v>
      </c>
      <c r="P6623">
        <v>-0.42099999999999999</v>
      </c>
      <c r="Q6623">
        <v>-0.41</v>
      </c>
      <c r="R6623">
        <v>-0.40500000000000003</v>
      </c>
      <c r="S6623">
        <v>-0.4</v>
      </c>
      <c r="T6623">
        <v>-0.39500000000000002</v>
      </c>
      <c r="U6623">
        <v>-0.39500000000000002</v>
      </c>
      <c r="V6623">
        <v>-0.39500000000000002</v>
      </c>
      <c r="W6623">
        <v>-0.39500000000000002</v>
      </c>
      <c r="X6623">
        <v>-0.39500000000000002</v>
      </c>
      <c r="Y6623">
        <v>-0.39500000000000002</v>
      </c>
      <c r="Z6623">
        <v>-0.39500000000000002</v>
      </c>
      <c r="AA6623">
        <v>-0.39500000000000002</v>
      </c>
      <c r="AB6623">
        <v>-0.39500000000000002</v>
      </c>
      <c r="AC6623">
        <v>-0.39500000000000002</v>
      </c>
      <c r="AD6623">
        <v>-0.39500000000000002</v>
      </c>
    </row>
    <row r="6624" spans="2:30" ht="15" customHeight="1" x14ac:dyDescent="0.45">
      <c r="B6624" t="s">
        <v>419</v>
      </c>
      <c r="C6624" t="s">
        <v>193</v>
      </c>
      <c r="D6624" t="s">
        <v>1036</v>
      </c>
      <c r="E6624" t="s">
        <v>1037</v>
      </c>
      <c r="F6624" t="s">
        <v>8498</v>
      </c>
      <c r="G6624" t="s">
        <v>422</v>
      </c>
      <c r="H6624" t="s">
        <v>1005</v>
      </c>
      <c r="I6624" t="s">
        <v>848</v>
      </c>
      <c r="J6624">
        <v>1</v>
      </c>
      <c r="K6624">
        <v>-0.496</v>
      </c>
      <c r="L6624">
        <v>-0.47599999999999998</v>
      </c>
      <c r="M6624">
        <v>-0.45500000000000002</v>
      </c>
      <c r="N6624">
        <v>-0.39400000000000002</v>
      </c>
      <c r="O6624">
        <v>-0.41099999999999998</v>
      </c>
      <c r="P6624">
        <v>-0.38600000000000001</v>
      </c>
      <c r="Q6624">
        <v>-0.379</v>
      </c>
      <c r="R6624">
        <v>-0.375</v>
      </c>
      <c r="S6624">
        <v>-0.372</v>
      </c>
      <c r="T6624">
        <v>-0.36899999999999999</v>
      </c>
      <c r="U6624">
        <v>-0.36899999999999999</v>
      </c>
      <c r="V6624">
        <v>-0.36899999999999999</v>
      </c>
      <c r="W6624">
        <v>-0.36899999999999999</v>
      </c>
      <c r="X6624">
        <v>-0.36899999999999999</v>
      </c>
      <c r="Y6624">
        <v>-0.36899999999999999</v>
      </c>
      <c r="Z6624">
        <v>-0.36899999999999999</v>
      </c>
      <c r="AA6624">
        <v>-0.36899999999999999</v>
      </c>
      <c r="AB6624">
        <v>-0.36899999999999999</v>
      </c>
      <c r="AC6624">
        <v>-0.36899999999999999</v>
      </c>
      <c r="AD6624">
        <v>-0.36899999999999999</v>
      </c>
    </row>
    <row r="6625" spans="2:30" ht="15" customHeight="1" x14ac:dyDescent="0.45">
      <c r="B6625" t="s">
        <v>419</v>
      </c>
      <c r="C6625" t="s">
        <v>193</v>
      </c>
      <c r="D6625" t="s">
        <v>1039</v>
      </c>
      <c r="E6625" t="s">
        <v>1040</v>
      </c>
      <c r="F6625" t="s">
        <v>8499</v>
      </c>
      <c r="G6625" t="s">
        <v>422</v>
      </c>
      <c r="H6625" t="s">
        <v>1005</v>
      </c>
      <c r="I6625" t="s">
        <v>848</v>
      </c>
      <c r="J6625">
        <v>1</v>
      </c>
      <c r="K6625">
        <v>-0.36899999999999999</v>
      </c>
      <c r="L6625">
        <v>-0.44</v>
      </c>
      <c r="M6625">
        <v>-0.44800000000000001</v>
      </c>
      <c r="N6625">
        <v>-0.36499999999999999</v>
      </c>
      <c r="O6625">
        <v>-0.38800000000000001</v>
      </c>
      <c r="P6625">
        <v>-0.35399999999999998</v>
      </c>
      <c r="Q6625">
        <v>-0.34399999999999997</v>
      </c>
      <c r="R6625">
        <v>-0.34</v>
      </c>
      <c r="S6625">
        <v>-0.33600000000000002</v>
      </c>
      <c r="T6625">
        <v>-0.33100000000000002</v>
      </c>
      <c r="U6625">
        <v>-0.33100000000000002</v>
      </c>
      <c r="V6625">
        <v>-0.33100000000000002</v>
      </c>
      <c r="W6625">
        <v>-0.33100000000000002</v>
      </c>
      <c r="X6625">
        <v>-0.33100000000000002</v>
      </c>
      <c r="Y6625">
        <v>-0.33100000000000002</v>
      </c>
      <c r="Z6625">
        <v>-0.33100000000000002</v>
      </c>
      <c r="AA6625">
        <v>-0.33100000000000002</v>
      </c>
      <c r="AB6625">
        <v>-0.33100000000000002</v>
      </c>
      <c r="AC6625">
        <v>-0.33100000000000002</v>
      </c>
      <c r="AD6625">
        <v>-0.33100000000000002</v>
      </c>
    </row>
    <row r="6626" spans="2:30" ht="15" customHeight="1" x14ac:dyDescent="0.45">
      <c r="B6626" t="s">
        <v>419</v>
      </c>
      <c r="C6626" t="s">
        <v>193</v>
      </c>
      <c r="D6626" t="s">
        <v>1042</v>
      </c>
      <c r="E6626" t="s">
        <v>1043</v>
      </c>
      <c r="F6626" t="s">
        <v>8500</v>
      </c>
      <c r="G6626" t="s">
        <v>1045</v>
      </c>
      <c r="H6626" t="s">
        <v>1046</v>
      </c>
      <c r="I6626" t="s">
        <v>833</v>
      </c>
      <c r="J6626">
        <v>1</v>
      </c>
      <c r="K6626">
        <v>0</v>
      </c>
      <c r="L6626">
        <v>0</v>
      </c>
      <c r="M6626">
        <v>0</v>
      </c>
      <c r="N6626">
        <v>0</v>
      </c>
      <c r="O6626">
        <v>0</v>
      </c>
      <c r="P6626">
        <v>0</v>
      </c>
      <c r="Q6626">
        <v>0</v>
      </c>
      <c r="R6626">
        <v>0</v>
      </c>
      <c r="S6626">
        <v>0</v>
      </c>
      <c r="T6626">
        <v>0</v>
      </c>
      <c r="U6626">
        <v>0</v>
      </c>
      <c r="V6626">
        <v>0</v>
      </c>
      <c r="W6626">
        <v>0</v>
      </c>
      <c r="X6626">
        <v>0</v>
      </c>
      <c r="Y6626">
        <v>0</v>
      </c>
      <c r="Z6626">
        <v>0</v>
      </c>
      <c r="AA6626">
        <v>0</v>
      </c>
      <c r="AB6626">
        <v>0</v>
      </c>
      <c r="AC6626">
        <v>0</v>
      </c>
      <c r="AD6626">
        <v>0</v>
      </c>
    </row>
    <row r="6627" spans="2:30" ht="15" customHeight="1" x14ac:dyDescent="0.45">
      <c r="B6627" t="s">
        <v>419</v>
      </c>
      <c r="C6627" t="s">
        <v>193</v>
      </c>
      <c r="D6627" t="s">
        <v>1047</v>
      </c>
      <c r="E6627" t="s">
        <v>1048</v>
      </c>
      <c r="F6627" t="s">
        <v>8501</v>
      </c>
      <c r="G6627" t="s">
        <v>422</v>
      </c>
      <c r="H6627" t="s">
        <v>1046</v>
      </c>
      <c r="I6627" t="s">
        <v>833</v>
      </c>
      <c r="J6627">
        <v>1</v>
      </c>
      <c r="K6627">
        <v>0</v>
      </c>
      <c r="L6627">
        <v>0</v>
      </c>
      <c r="M6627">
        <v>0</v>
      </c>
      <c r="N6627">
        <v>0</v>
      </c>
      <c r="O6627">
        <v>0</v>
      </c>
      <c r="P6627">
        <v>0</v>
      </c>
      <c r="Q6627">
        <v>0</v>
      </c>
      <c r="R6627">
        <v>0</v>
      </c>
      <c r="S6627">
        <v>0</v>
      </c>
      <c r="T6627">
        <v>0</v>
      </c>
      <c r="U6627">
        <v>0</v>
      </c>
      <c r="V6627">
        <v>0</v>
      </c>
      <c r="W6627">
        <v>0</v>
      </c>
      <c r="X6627">
        <v>0</v>
      </c>
      <c r="Y6627">
        <v>0</v>
      </c>
      <c r="Z6627">
        <v>0</v>
      </c>
      <c r="AA6627">
        <v>0</v>
      </c>
      <c r="AB6627">
        <v>0</v>
      </c>
      <c r="AC6627">
        <v>0</v>
      </c>
      <c r="AD6627">
        <v>0</v>
      </c>
    </row>
    <row r="6628" spans="2:30" ht="15" customHeight="1" x14ac:dyDescent="0.45">
      <c r="B6628" t="s">
        <v>419</v>
      </c>
      <c r="C6628" t="s">
        <v>193</v>
      </c>
      <c r="D6628" t="s">
        <v>1050</v>
      </c>
      <c r="E6628" t="s">
        <v>1051</v>
      </c>
      <c r="F6628" t="s">
        <v>8502</v>
      </c>
      <c r="G6628" t="s">
        <v>422</v>
      </c>
      <c r="H6628" t="s">
        <v>1046</v>
      </c>
      <c r="I6628" t="s">
        <v>837</v>
      </c>
      <c r="J6628">
        <v>1</v>
      </c>
      <c r="K6628">
        <v>0</v>
      </c>
      <c r="L6628">
        <v>0</v>
      </c>
      <c r="M6628">
        <v>0</v>
      </c>
      <c r="N6628">
        <v>0</v>
      </c>
      <c r="O6628">
        <v>0</v>
      </c>
      <c r="P6628">
        <v>0</v>
      </c>
      <c r="Q6628">
        <v>0</v>
      </c>
      <c r="R6628">
        <v>0</v>
      </c>
      <c r="S6628">
        <v>0</v>
      </c>
      <c r="T6628">
        <v>0</v>
      </c>
      <c r="U6628">
        <v>0</v>
      </c>
      <c r="V6628">
        <v>0</v>
      </c>
      <c r="W6628">
        <v>0</v>
      </c>
      <c r="X6628">
        <v>0</v>
      </c>
      <c r="Y6628">
        <v>0</v>
      </c>
      <c r="Z6628">
        <v>0</v>
      </c>
      <c r="AA6628">
        <v>0</v>
      </c>
      <c r="AB6628">
        <v>0</v>
      </c>
      <c r="AC6628">
        <v>0</v>
      </c>
      <c r="AD6628">
        <v>0</v>
      </c>
    </row>
    <row r="6629" spans="2:30" ht="15" customHeight="1" x14ac:dyDescent="0.45">
      <c r="B6629" t="s">
        <v>419</v>
      </c>
      <c r="C6629" t="s">
        <v>193</v>
      </c>
      <c r="D6629" t="s">
        <v>1053</v>
      </c>
      <c r="E6629" t="s">
        <v>1054</v>
      </c>
      <c r="F6629" t="s">
        <v>8503</v>
      </c>
      <c r="G6629" t="s">
        <v>422</v>
      </c>
      <c r="H6629" t="s">
        <v>1046</v>
      </c>
      <c r="I6629" t="s">
        <v>837</v>
      </c>
      <c r="J6629">
        <v>1</v>
      </c>
      <c r="K6629">
        <v>0</v>
      </c>
      <c r="L6629">
        <v>0</v>
      </c>
      <c r="M6629">
        <v>0</v>
      </c>
      <c r="N6629">
        <v>0</v>
      </c>
      <c r="O6629">
        <v>0</v>
      </c>
      <c r="P6629">
        <v>0</v>
      </c>
      <c r="Q6629">
        <v>0</v>
      </c>
      <c r="R6629">
        <v>0</v>
      </c>
      <c r="S6629">
        <v>0</v>
      </c>
      <c r="T6629">
        <v>0</v>
      </c>
      <c r="U6629">
        <v>0</v>
      </c>
      <c r="V6629">
        <v>0</v>
      </c>
      <c r="W6629">
        <v>0</v>
      </c>
      <c r="X6629">
        <v>0</v>
      </c>
      <c r="Y6629">
        <v>0</v>
      </c>
      <c r="Z6629">
        <v>0</v>
      </c>
      <c r="AA6629">
        <v>0</v>
      </c>
      <c r="AB6629">
        <v>0</v>
      </c>
      <c r="AC6629">
        <v>0</v>
      </c>
      <c r="AD6629">
        <v>0</v>
      </c>
    </row>
    <row r="6630" spans="2:30" ht="15" customHeight="1" x14ac:dyDescent="0.45">
      <c r="B6630" t="s">
        <v>419</v>
      </c>
      <c r="C6630" t="s">
        <v>193</v>
      </c>
      <c r="D6630" t="s">
        <v>1056</v>
      </c>
      <c r="E6630" t="s">
        <v>1057</v>
      </c>
      <c r="F6630" t="s">
        <v>8504</v>
      </c>
      <c r="G6630" t="s">
        <v>422</v>
      </c>
      <c r="H6630" t="s">
        <v>1046</v>
      </c>
      <c r="I6630" t="s">
        <v>837</v>
      </c>
      <c r="J6630">
        <v>1</v>
      </c>
      <c r="K6630">
        <v>2.8740000000000001</v>
      </c>
      <c r="L6630">
        <v>1.948</v>
      </c>
      <c r="M6630">
        <v>1.8109999999999999</v>
      </c>
      <c r="N6630">
        <v>1.677</v>
      </c>
      <c r="O6630">
        <v>1.68</v>
      </c>
      <c r="P6630">
        <v>1.6910000000000001</v>
      </c>
      <c r="Q6630">
        <v>1.6859999999999999</v>
      </c>
      <c r="R6630">
        <v>1.68</v>
      </c>
      <c r="S6630">
        <v>1.675</v>
      </c>
      <c r="T6630">
        <v>1.669</v>
      </c>
      <c r="U6630">
        <v>1.669</v>
      </c>
      <c r="V6630">
        <v>1.669</v>
      </c>
      <c r="W6630">
        <v>1.669</v>
      </c>
      <c r="X6630">
        <v>1.669</v>
      </c>
      <c r="Y6630">
        <v>1.669</v>
      </c>
      <c r="Z6630">
        <v>1.669</v>
      </c>
      <c r="AA6630">
        <v>1.669</v>
      </c>
      <c r="AB6630">
        <v>1.669</v>
      </c>
      <c r="AC6630">
        <v>1.669</v>
      </c>
      <c r="AD6630">
        <v>1.669</v>
      </c>
    </row>
    <row r="6631" spans="2:30" ht="15" customHeight="1" x14ac:dyDescent="0.45">
      <c r="B6631" t="s">
        <v>419</v>
      </c>
      <c r="C6631" t="s">
        <v>193</v>
      </c>
      <c r="D6631" t="s">
        <v>1059</v>
      </c>
      <c r="E6631" t="s">
        <v>1060</v>
      </c>
      <c r="F6631" t="s">
        <v>8505</v>
      </c>
      <c r="G6631" t="s">
        <v>422</v>
      </c>
      <c r="H6631" t="s">
        <v>1046</v>
      </c>
      <c r="I6631" t="s">
        <v>837</v>
      </c>
      <c r="J6631">
        <v>1</v>
      </c>
      <c r="K6631">
        <v>0</v>
      </c>
      <c r="L6631">
        <v>0</v>
      </c>
      <c r="M6631">
        <v>0</v>
      </c>
      <c r="N6631">
        <v>0</v>
      </c>
      <c r="O6631">
        <v>0</v>
      </c>
      <c r="P6631">
        <v>0</v>
      </c>
      <c r="Q6631">
        <v>0</v>
      </c>
      <c r="R6631">
        <v>0</v>
      </c>
      <c r="S6631">
        <v>0</v>
      </c>
      <c r="T6631">
        <v>0</v>
      </c>
      <c r="U6631">
        <v>0</v>
      </c>
      <c r="V6631">
        <v>0</v>
      </c>
      <c r="W6631">
        <v>0</v>
      </c>
      <c r="X6631">
        <v>0</v>
      </c>
      <c r="Y6631">
        <v>0</v>
      </c>
      <c r="Z6631">
        <v>0</v>
      </c>
      <c r="AA6631">
        <v>0</v>
      </c>
      <c r="AB6631">
        <v>0</v>
      </c>
      <c r="AC6631">
        <v>0</v>
      </c>
      <c r="AD6631">
        <v>0</v>
      </c>
    </row>
    <row r="6632" spans="2:30" ht="15" customHeight="1" x14ac:dyDescent="0.45">
      <c r="B6632" t="s">
        <v>419</v>
      </c>
      <c r="C6632" t="s">
        <v>193</v>
      </c>
      <c r="D6632" t="s">
        <v>1062</v>
      </c>
      <c r="E6632" t="s">
        <v>1063</v>
      </c>
      <c r="F6632" t="s">
        <v>8506</v>
      </c>
      <c r="G6632" t="s">
        <v>422</v>
      </c>
      <c r="H6632" t="s">
        <v>1046</v>
      </c>
      <c r="I6632" t="s">
        <v>837</v>
      </c>
      <c r="J6632">
        <v>1</v>
      </c>
      <c r="K6632">
        <v>0</v>
      </c>
      <c r="L6632">
        <v>0</v>
      </c>
      <c r="M6632">
        <v>0</v>
      </c>
      <c r="N6632">
        <v>0</v>
      </c>
      <c r="O6632">
        <v>0</v>
      </c>
      <c r="P6632">
        <v>0</v>
      </c>
      <c r="Q6632">
        <v>0</v>
      </c>
      <c r="R6632">
        <v>0</v>
      </c>
      <c r="S6632">
        <v>0</v>
      </c>
      <c r="T6632">
        <v>0</v>
      </c>
      <c r="U6632">
        <v>0</v>
      </c>
      <c r="V6632">
        <v>0</v>
      </c>
      <c r="W6632">
        <v>0</v>
      </c>
      <c r="X6632">
        <v>0</v>
      </c>
      <c r="Y6632">
        <v>0</v>
      </c>
      <c r="Z6632">
        <v>0</v>
      </c>
      <c r="AA6632">
        <v>0</v>
      </c>
      <c r="AB6632">
        <v>0</v>
      </c>
      <c r="AC6632">
        <v>0</v>
      </c>
      <c r="AD6632">
        <v>0</v>
      </c>
    </row>
    <row r="6633" spans="2:30" ht="15" customHeight="1" x14ac:dyDescent="0.45">
      <c r="B6633" t="s">
        <v>419</v>
      </c>
      <c r="C6633" t="s">
        <v>193</v>
      </c>
      <c r="D6633" t="s">
        <v>1065</v>
      </c>
      <c r="E6633" t="s">
        <v>1066</v>
      </c>
      <c r="F6633" t="s">
        <v>8507</v>
      </c>
      <c r="G6633" t="s">
        <v>422</v>
      </c>
      <c r="H6633" t="s">
        <v>1046</v>
      </c>
      <c r="I6633" t="s">
        <v>837</v>
      </c>
      <c r="J6633">
        <v>1</v>
      </c>
      <c r="K6633">
        <v>0</v>
      </c>
      <c r="L6633">
        <v>0</v>
      </c>
      <c r="M6633">
        <v>0</v>
      </c>
      <c r="N6633">
        <v>0</v>
      </c>
      <c r="O6633">
        <v>0</v>
      </c>
      <c r="P6633">
        <v>0</v>
      </c>
      <c r="Q6633">
        <v>0</v>
      </c>
      <c r="R6633">
        <v>0</v>
      </c>
      <c r="S6633">
        <v>0</v>
      </c>
      <c r="T6633">
        <v>0</v>
      </c>
      <c r="U6633">
        <v>0</v>
      </c>
      <c r="V6633">
        <v>0</v>
      </c>
      <c r="W6633">
        <v>0</v>
      </c>
      <c r="X6633">
        <v>0</v>
      </c>
      <c r="Y6633">
        <v>0</v>
      </c>
      <c r="Z6633">
        <v>0</v>
      </c>
      <c r="AA6633">
        <v>0</v>
      </c>
      <c r="AB6633">
        <v>0</v>
      </c>
      <c r="AC6633">
        <v>0</v>
      </c>
      <c r="AD6633">
        <v>0</v>
      </c>
    </row>
    <row r="6634" spans="2:30" ht="15" customHeight="1" x14ac:dyDescent="0.45">
      <c r="B6634" t="s">
        <v>419</v>
      </c>
      <c r="C6634" t="s">
        <v>193</v>
      </c>
      <c r="D6634" t="s">
        <v>1068</v>
      </c>
      <c r="E6634" t="s">
        <v>1069</v>
      </c>
      <c r="F6634" t="s">
        <v>8508</v>
      </c>
      <c r="G6634" t="s">
        <v>422</v>
      </c>
      <c r="H6634" t="s">
        <v>1046</v>
      </c>
      <c r="I6634" t="s">
        <v>844</v>
      </c>
      <c r="J6634">
        <v>1</v>
      </c>
      <c r="K6634">
        <v>0</v>
      </c>
      <c r="L6634">
        <v>0</v>
      </c>
      <c r="M6634">
        <v>0</v>
      </c>
      <c r="N6634">
        <v>0</v>
      </c>
      <c r="O6634">
        <v>0</v>
      </c>
      <c r="P6634">
        <v>0</v>
      </c>
      <c r="Q6634">
        <v>0</v>
      </c>
      <c r="R6634">
        <v>0</v>
      </c>
      <c r="S6634">
        <v>0</v>
      </c>
      <c r="T6634">
        <v>0</v>
      </c>
      <c r="U6634">
        <v>0</v>
      </c>
      <c r="V6634">
        <v>0</v>
      </c>
      <c r="W6634">
        <v>0</v>
      </c>
      <c r="X6634">
        <v>0</v>
      </c>
      <c r="Y6634">
        <v>0</v>
      </c>
      <c r="Z6634">
        <v>0</v>
      </c>
      <c r="AA6634">
        <v>0</v>
      </c>
      <c r="AB6634">
        <v>0</v>
      </c>
      <c r="AC6634">
        <v>0</v>
      </c>
      <c r="AD6634">
        <v>0</v>
      </c>
    </row>
    <row r="6635" spans="2:30" ht="15" customHeight="1" x14ac:dyDescent="0.45">
      <c r="B6635" t="s">
        <v>419</v>
      </c>
      <c r="C6635" t="s">
        <v>193</v>
      </c>
      <c r="D6635" t="s">
        <v>1071</v>
      </c>
      <c r="E6635" t="s">
        <v>1072</v>
      </c>
      <c r="F6635" t="s">
        <v>8509</v>
      </c>
      <c r="G6635" t="s">
        <v>422</v>
      </c>
      <c r="H6635" t="s">
        <v>1046</v>
      </c>
      <c r="I6635" t="s">
        <v>848</v>
      </c>
      <c r="J6635">
        <v>1</v>
      </c>
      <c r="K6635">
        <v>0</v>
      </c>
      <c r="L6635">
        <v>0</v>
      </c>
      <c r="M6635">
        <v>0</v>
      </c>
      <c r="N6635">
        <v>0</v>
      </c>
      <c r="O6635">
        <v>0</v>
      </c>
      <c r="P6635">
        <v>0</v>
      </c>
      <c r="Q6635">
        <v>0</v>
      </c>
      <c r="R6635">
        <v>0</v>
      </c>
      <c r="S6635">
        <v>0</v>
      </c>
      <c r="T6635">
        <v>0</v>
      </c>
      <c r="U6635">
        <v>0</v>
      </c>
      <c r="V6635">
        <v>0</v>
      </c>
      <c r="W6635">
        <v>0</v>
      </c>
      <c r="X6635">
        <v>0</v>
      </c>
      <c r="Y6635">
        <v>0</v>
      </c>
      <c r="Z6635">
        <v>0</v>
      </c>
      <c r="AA6635">
        <v>0</v>
      </c>
      <c r="AB6635">
        <v>0</v>
      </c>
      <c r="AC6635">
        <v>0</v>
      </c>
      <c r="AD6635">
        <v>0</v>
      </c>
    </row>
    <row r="6636" spans="2:30" ht="15" customHeight="1" x14ac:dyDescent="0.45">
      <c r="B6636" t="s">
        <v>419</v>
      </c>
      <c r="C6636" t="s">
        <v>193</v>
      </c>
      <c r="D6636" t="s">
        <v>1074</v>
      </c>
      <c r="E6636" t="s">
        <v>1075</v>
      </c>
      <c r="F6636" t="s">
        <v>8510</v>
      </c>
      <c r="G6636" t="s">
        <v>422</v>
      </c>
      <c r="H6636" t="s">
        <v>1046</v>
      </c>
      <c r="I6636" t="s">
        <v>848</v>
      </c>
      <c r="J6636">
        <v>1</v>
      </c>
      <c r="K6636">
        <v>0</v>
      </c>
      <c r="L6636">
        <v>0</v>
      </c>
      <c r="M6636">
        <v>0</v>
      </c>
      <c r="N6636">
        <v>0</v>
      </c>
      <c r="O6636">
        <v>0</v>
      </c>
      <c r="P6636">
        <v>0</v>
      </c>
      <c r="Q6636">
        <v>0</v>
      </c>
      <c r="R6636">
        <v>0</v>
      </c>
      <c r="S6636">
        <v>0</v>
      </c>
      <c r="T6636">
        <v>0</v>
      </c>
      <c r="U6636">
        <v>0</v>
      </c>
      <c r="V6636">
        <v>0</v>
      </c>
      <c r="W6636">
        <v>0</v>
      </c>
      <c r="X6636">
        <v>0</v>
      </c>
      <c r="Y6636">
        <v>0</v>
      </c>
      <c r="Z6636">
        <v>0</v>
      </c>
      <c r="AA6636">
        <v>0</v>
      </c>
      <c r="AB6636">
        <v>0</v>
      </c>
      <c r="AC6636">
        <v>0</v>
      </c>
      <c r="AD6636">
        <v>0</v>
      </c>
    </row>
    <row r="6637" spans="2:30" ht="15" customHeight="1" x14ac:dyDescent="0.45">
      <c r="B6637" t="s">
        <v>419</v>
      </c>
      <c r="C6637" t="s">
        <v>193</v>
      </c>
      <c r="D6637" t="s">
        <v>1077</v>
      </c>
      <c r="E6637" t="s">
        <v>1078</v>
      </c>
      <c r="F6637" t="s">
        <v>8511</v>
      </c>
      <c r="G6637" t="s">
        <v>422</v>
      </c>
      <c r="H6637" t="s">
        <v>1046</v>
      </c>
      <c r="I6637" t="s">
        <v>848</v>
      </c>
      <c r="J6637">
        <v>1</v>
      </c>
      <c r="K6637">
        <v>0</v>
      </c>
      <c r="L6637">
        <v>0</v>
      </c>
      <c r="M6637">
        <v>0</v>
      </c>
      <c r="N6637">
        <v>0</v>
      </c>
      <c r="O6637">
        <v>0</v>
      </c>
      <c r="P6637">
        <v>0</v>
      </c>
      <c r="Q6637">
        <v>0</v>
      </c>
      <c r="R6637">
        <v>0</v>
      </c>
      <c r="S6637">
        <v>0</v>
      </c>
      <c r="T6637">
        <v>0</v>
      </c>
      <c r="U6637">
        <v>0</v>
      </c>
      <c r="V6637">
        <v>0</v>
      </c>
      <c r="W6637">
        <v>0</v>
      </c>
      <c r="X6637">
        <v>0</v>
      </c>
      <c r="Y6637">
        <v>0</v>
      </c>
      <c r="Z6637">
        <v>0</v>
      </c>
      <c r="AA6637">
        <v>0</v>
      </c>
      <c r="AB6637">
        <v>0</v>
      </c>
      <c r="AC6637">
        <v>0</v>
      </c>
      <c r="AD6637">
        <v>0</v>
      </c>
    </row>
    <row r="6638" spans="2:30" ht="15" customHeight="1" x14ac:dyDescent="0.45">
      <c r="B6638" t="s">
        <v>419</v>
      </c>
      <c r="C6638" t="s">
        <v>193</v>
      </c>
      <c r="D6638" t="s">
        <v>1080</v>
      </c>
      <c r="E6638" t="s">
        <v>1081</v>
      </c>
      <c r="F6638" t="s">
        <v>8512</v>
      </c>
      <c r="G6638" t="s">
        <v>422</v>
      </c>
      <c r="H6638" t="s">
        <v>1046</v>
      </c>
      <c r="I6638" t="s">
        <v>848</v>
      </c>
      <c r="J6638">
        <v>1</v>
      </c>
      <c r="K6638">
        <v>0</v>
      </c>
      <c r="L6638">
        <v>0</v>
      </c>
      <c r="M6638">
        <v>0</v>
      </c>
      <c r="N6638">
        <v>0</v>
      </c>
      <c r="O6638">
        <v>0</v>
      </c>
      <c r="P6638">
        <v>0</v>
      </c>
      <c r="Q6638">
        <v>0</v>
      </c>
      <c r="R6638">
        <v>0</v>
      </c>
      <c r="S6638">
        <v>0</v>
      </c>
      <c r="T6638">
        <v>0</v>
      </c>
      <c r="U6638">
        <v>0</v>
      </c>
      <c r="V6638">
        <v>0</v>
      </c>
      <c r="W6638">
        <v>0</v>
      </c>
      <c r="X6638">
        <v>0</v>
      </c>
      <c r="Y6638">
        <v>0</v>
      </c>
      <c r="Z6638">
        <v>0</v>
      </c>
      <c r="AA6638">
        <v>0</v>
      </c>
      <c r="AB6638">
        <v>0</v>
      </c>
      <c r="AC6638">
        <v>0</v>
      </c>
      <c r="AD6638">
        <v>0</v>
      </c>
    </row>
    <row r="6639" spans="2:30" ht="15" customHeight="1" x14ac:dyDescent="0.45">
      <c r="B6639" t="s">
        <v>419</v>
      </c>
      <c r="C6639" t="s">
        <v>193</v>
      </c>
      <c r="D6639" t="s">
        <v>1083</v>
      </c>
      <c r="E6639" t="s">
        <v>1084</v>
      </c>
      <c r="F6639" t="s">
        <v>8513</v>
      </c>
      <c r="G6639" t="s">
        <v>422</v>
      </c>
      <c r="H6639" t="s">
        <v>1046</v>
      </c>
      <c r="I6639" t="s">
        <v>833</v>
      </c>
      <c r="J6639">
        <v>1</v>
      </c>
      <c r="K6639">
        <v>0</v>
      </c>
      <c r="L6639">
        <v>0</v>
      </c>
      <c r="M6639">
        <v>0</v>
      </c>
      <c r="N6639">
        <v>0</v>
      </c>
      <c r="O6639">
        <v>0</v>
      </c>
      <c r="P6639">
        <v>0</v>
      </c>
      <c r="Q6639">
        <v>0</v>
      </c>
      <c r="R6639">
        <v>0</v>
      </c>
      <c r="S6639">
        <v>0</v>
      </c>
      <c r="T6639">
        <v>0</v>
      </c>
      <c r="U6639">
        <v>0</v>
      </c>
      <c r="V6639">
        <v>0</v>
      </c>
      <c r="W6639">
        <v>0</v>
      </c>
      <c r="X6639">
        <v>0</v>
      </c>
      <c r="Y6639">
        <v>0</v>
      </c>
      <c r="Z6639">
        <v>0</v>
      </c>
      <c r="AA6639">
        <v>0</v>
      </c>
      <c r="AB6639">
        <v>0</v>
      </c>
      <c r="AC6639">
        <v>0</v>
      </c>
      <c r="AD6639">
        <v>0</v>
      </c>
    </row>
    <row r="6640" spans="2:30" ht="15" customHeight="1" x14ac:dyDescent="0.45">
      <c r="B6640" t="s">
        <v>419</v>
      </c>
      <c r="C6640" t="s">
        <v>193</v>
      </c>
      <c r="D6640" t="s">
        <v>1086</v>
      </c>
      <c r="E6640" t="s">
        <v>1087</v>
      </c>
      <c r="F6640" t="s">
        <v>8514</v>
      </c>
      <c r="G6640" t="s">
        <v>422</v>
      </c>
      <c r="H6640" t="s">
        <v>1046</v>
      </c>
      <c r="I6640" t="s">
        <v>833</v>
      </c>
      <c r="J6640">
        <v>1</v>
      </c>
      <c r="K6640">
        <v>0</v>
      </c>
      <c r="L6640">
        <v>0</v>
      </c>
      <c r="M6640">
        <v>0</v>
      </c>
      <c r="N6640">
        <v>0</v>
      </c>
      <c r="O6640">
        <v>0</v>
      </c>
      <c r="P6640">
        <v>0</v>
      </c>
      <c r="Q6640">
        <v>0</v>
      </c>
      <c r="R6640">
        <v>0</v>
      </c>
      <c r="S6640">
        <v>0</v>
      </c>
      <c r="T6640">
        <v>0</v>
      </c>
      <c r="U6640">
        <v>0</v>
      </c>
      <c r="V6640">
        <v>0</v>
      </c>
      <c r="W6640">
        <v>0</v>
      </c>
      <c r="X6640">
        <v>0</v>
      </c>
      <c r="Y6640">
        <v>0</v>
      </c>
      <c r="Z6640">
        <v>0</v>
      </c>
      <c r="AA6640">
        <v>0</v>
      </c>
      <c r="AB6640">
        <v>0</v>
      </c>
      <c r="AC6640">
        <v>0</v>
      </c>
      <c r="AD6640">
        <v>0</v>
      </c>
    </row>
    <row r="6641" spans="2:30" ht="15" customHeight="1" x14ac:dyDescent="0.45">
      <c r="B6641" t="s">
        <v>419</v>
      </c>
      <c r="C6641" t="s">
        <v>193</v>
      </c>
      <c r="D6641" t="s">
        <v>1089</v>
      </c>
      <c r="E6641" t="s">
        <v>1090</v>
      </c>
      <c r="F6641" t="s">
        <v>8515</v>
      </c>
      <c r="G6641" t="s">
        <v>422</v>
      </c>
      <c r="H6641" t="s">
        <v>1046</v>
      </c>
      <c r="I6641" t="s">
        <v>837</v>
      </c>
      <c r="J6641">
        <v>1</v>
      </c>
      <c r="K6641">
        <v>0</v>
      </c>
      <c r="L6641">
        <v>0</v>
      </c>
      <c r="M6641">
        <v>0</v>
      </c>
      <c r="N6641">
        <v>0</v>
      </c>
      <c r="O6641">
        <v>0</v>
      </c>
      <c r="P6641">
        <v>0</v>
      </c>
      <c r="Q6641">
        <v>0</v>
      </c>
      <c r="R6641">
        <v>0</v>
      </c>
      <c r="S6641">
        <v>0</v>
      </c>
      <c r="T6641">
        <v>0</v>
      </c>
      <c r="U6641">
        <v>0</v>
      </c>
      <c r="V6641">
        <v>0</v>
      </c>
      <c r="W6641">
        <v>0</v>
      </c>
      <c r="X6641">
        <v>0</v>
      </c>
      <c r="Y6641">
        <v>0</v>
      </c>
      <c r="Z6641">
        <v>0</v>
      </c>
      <c r="AA6641">
        <v>0</v>
      </c>
      <c r="AB6641">
        <v>0</v>
      </c>
      <c r="AC6641">
        <v>0</v>
      </c>
      <c r="AD6641">
        <v>0</v>
      </c>
    </row>
    <row r="6642" spans="2:30" ht="15" customHeight="1" x14ac:dyDescent="0.45">
      <c r="B6642" t="s">
        <v>419</v>
      </c>
      <c r="C6642" t="s">
        <v>193</v>
      </c>
      <c r="D6642" t="s">
        <v>1092</v>
      </c>
      <c r="E6642" t="s">
        <v>1093</v>
      </c>
      <c r="F6642" t="s">
        <v>8516</v>
      </c>
      <c r="G6642" t="s">
        <v>422</v>
      </c>
      <c r="H6642" t="s">
        <v>1046</v>
      </c>
      <c r="I6642" t="s">
        <v>837</v>
      </c>
      <c r="J6642">
        <v>1</v>
      </c>
      <c r="K6642">
        <v>0</v>
      </c>
      <c r="L6642">
        <v>0</v>
      </c>
      <c r="M6642">
        <v>0</v>
      </c>
      <c r="N6642">
        <v>0</v>
      </c>
      <c r="O6642">
        <v>0</v>
      </c>
      <c r="P6642">
        <v>0</v>
      </c>
      <c r="Q6642">
        <v>0</v>
      </c>
      <c r="R6642">
        <v>0</v>
      </c>
      <c r="S6642">
        <v>0</v>
      </c>
      <c r="T6642">
        <v>0</v>
      </c>
      <c r="U6642">
        <v>0</v>
      </c>
      <c r="V6642">
        <v>0</v>
      </c>
      <c r="W6642">
        <v>0</v>
      </c>
      <c r="X6642">
        <v>0</v>
      </c>
      <c r="Y6642">
        <v>0</v>
      </c>
      <c r="Z6642">
        <v>0</v>
      </c>
      <c r="AA6642">
        <v>0</v>
      </c>
      <c r="AB6642">
        <v>0</v>
      </c>
      <c r="AC6642">
        <v>0</v>
      </c>
      <c r="AD6642">
        <v>0</v>
      </c>
    </row>
    <row r="6643" spans="2:30" ht="15" customHeight="1" x14ac:dyDescent="0.45">
      <c r="B6643" t="s">
        <v>419</v>
      </c>
      <c r="C6643" t="s">
        <v>193</v>
      </c>
      <c r="D6643" t="s">
        <v>1095</v>
      </c>
      <c r="E6643" t="s">
        <v>1096</v>
      </c>
      <c r="F6643" t="s">
        <v>8517</v>
      </c>
      <c r="G6643" t="s">
        <v>422</v>
      </c>
      <c r="H6643" t="s">
        <v>1046</v>
      </c>
      <c r="I6643" t="s">
        <v>837</v>
      </c>
      <c r="J6643">
        <v>1</v>
      </c>
      <c r="K6643">
        <v>0</v>
      </c>
      <c r="L6643">
        <v>0</v>
      </c>
      <c r="M6643">
        <v>0</v>
      </c>
      <c r="N6643">
        <v>0</v>
      </c>
      <c r="O6643">
        <v>0</v>
      </c>
      <c r="P6643">
        <v>0</v>
      </c>
      <c r="Q6643">
        <v>0</v>
      </c>
      <c r="R6643">
        <v>0</v>
      </c>
      <c r="S6643">
        <v>0</v>
      </c>
      <c r="T6643">
        <v>0</v>
      </c>
      <c r="U6643">
        <v>0</v>
      </c>
      <c r="V6643">
        <v>0</v>
      </c>
      <c r="W6643">
        <v>0</v>
      </c>
      <c r="X6643">
        <v>0</v>
      </c>
      <c r="Y6643">
        <v>0</v>
      </c>
      <c r="Z6643">
        <v>0</v>
      </c>
      <c r="AA6643">
        <v>0</v>
      </c>
      <c r="AB6643">
        <v>0</v>
      </c>
      <c r="AC6643">
        <v>0</v>
      </c>
      <c r="AD6643">
        <v>0</v>
      </c>
    </row>
    <row r="6644" spans="2:30" ht="15" customHeight="1" x14ac:dyDescent="0.45">
      <c r="B6644" t="s">
        <v>419</v>
      </c>
      <c r="C6644" t="s">
        <v>193</v>
      </c>
      <c r="D6644" t="s">
        <v>1098</v>
      </c>
      <c r="E6644" t="s">
        <v>1099</v>
      </c>
      <c r="F6644" t="s">
        <v>8518</v>
      </c>
      <c r="G6644" t="s">
        <v>422</v>
      </c>
      <c r="H6644" t="s">
        <v>1046</v>
      </c>
      <c r="I6644" t="s">
        <v>837</v>
      </c>
      <c r="J6644">
        <v>1</v>
      </c>
      <c r="K6644">
        <v>0</v>
      </c>
      <c r="L6644">
        <v>0</v>
      </c>
      <c r="M6644">
        <v>0</v>
      </c>
      <c r="N6644">
        <v>0</v>
      </c>
      <c r="O6644">
        <v>0</v>
      </c>
      <c r="P6644">
        <v>0</v>
      </c>
      <c r="Q6644">
        <v>0</v>
      </c>
      <c r="R6644">
        <v>0</v>
      </c>
      <c r="S6644">
        <v>0</v>
      </c>
      <c r="T6644">
        <v>0</v>
      </c>
      <c r="U6644">
        <v>0</v>
      </c>
      <c r="V6644">
        <v>0</v>
      </c>
      <c r="W6644">
        <v>0</v>
      </c>
      <c r="X6644">
        <v>0</v>
      </c>
      <c r="Y6644">
        <v>0</v>
      </c>
      <c r="Z6644">
        <v>0</v>
      </c>
      <c r="AA6644">
        <v>0</v>
      </c>
      <c r="AB6644">
        <v>0</v>
      </c>
      <c r="AC6644">
        <v>0</v>
      </c>
      <c r="AD6644">
        <v>0</v>
      </c>
    </row>
    <row r="6645" spans="2:30" ht="15" customHeight="1" x14ac:dyDescent="0.45">
      <c r="B6645" t="s">
        <v>419</v>
      </c>
      <c r="C6645" t="s">
        <v>193</v>
      </c>
      <c r="D6645" t="s">
        <v>1101</v>
      </c>
      <c r="E6645" t="s">
        <v>1102</v>
      </c>
      <c r="F6645" t="s">
        <v>8519</v>
      </c>
      <c r="G6645" t="s">
        <v>422</v>
      </c>
      <c r="H6645" t="s">
        <v>1046</v>
      </c>
      <c r="I6645" t="s">
        <v>837</v>
      </c>
      <c r="J6645">
        <v>1</v>
      </c>
      <c r="K6645">
        <v>0</v>
      </c>
      <c r="L6645">
        <v>0</v>
      </c>
      <c r="M6645">
        <v>0</v>
      </c>
      <c r="N6645">
        <v>0</v>
      </c>
      <c r="O6645">
        <v>0</v>
      </c>
      <c r="P6645">
        <v>0</v>
      </c>
      <c r="Q6645">
        <v>0</v>
      </c>
      <c r="R6645">
        <v>0</v>
      </c>
      <c r="S6645">
        <v>0</v>
      </c>
      <c r="T6645">
        <v>0</v>
      </c>
      <c r="U6645">
        <v>0</v>
      </c>
      <c r="V6645">
        <v>0</v>
      </c>
      <c r="W6645">
        <v>0</v>
      </c>
      <c r="X6645">
        <v>0</v>
      </c>
      <c r="Y6645">
        <v>0</v>
      </c>
      <c r="Z6645">
        <v>0</v>
      </c>
      <c r="AA6645">
        <v>0</v>
      </c>
      <c r="AB6645">
        <v>0</v>
      </c>
      <c r="AC6645">
        <v>0</v>
      </c>
      <c r="AD6645">
        <v>0</v>
      </c>
    </row>
    <row r="6646" spans="2:30" ht="15" customHeight="1" x14ac:dyDescent="0.45">
      <c r="B6646" t="s">
        <v>419</v>
      </c>
      <c r="C6646" t="s">
        <v>193</v>
      </c>
      <c r="D6646" t="s">
        <v>1104</v>
      </c>
      <c r="E6646" t="s">
        <v>1105</v>
      </c>
      <c r="F6646" t="s">
        <v>8520</v>
      </c>
      <c r="G6646" t="s">
        <v>422</v>
      </c>
      <c r="H6646" t="s">
        <v>1046</v>
      </c>
      <c r="I6646" t="s">
        <v>837</v>
      </c>
      <c r="J6646">
        <v>1</v>
      </c>
      <c r="K6646">
        <v>0</v>
      </c>
      <c r="L6646">
        <v>0</v>
      </c>
      <c r="M6646">
        <v>0</v>
      </c>
      <c r="N6646">
        <v>0</v>
      </c>
      <c r="O6646">
        <v>0</v>
      </c>
      <c r="P6646">
        <v>0</v>
      </c>
      <c r="Q6646">
        <v>0</v>
      </c>
      <c r="R6646">
        <v>0</v>
      </c>
      <c r="S6646">
        <v>0</v>
      </c>
      <c r="T6646">
        <v>0</v>
      </c>
      <c r="U6646">
        <v>0</v>
      </c>
      <c r="V6646">
        <v>0</v>
      </c>
      <c r="W6646">
        <v>0</v>
      </c>
      <c r="X6646">
        <v>0</v>
      </c>
      <c r="Y6646">
        <v>0</v>
      </c>
      <c r="Z6646">
        <v>0</v>
      </c>
      <c r="AA6646">
        <v>0</v>
      </c>
      <c r="AB6646">
        <v>0</v>
      </c>
      <c r="AC6646">
        <v>0</v>
      </c>
      <c r="AD6646">
        <v>0</v>
      </c>
    </row>
    <row r="6647" spans="2:30" ht="15" customHeight="1" x14ac:dyDescent="0.45">
      <c r="B6647" t="s">
        <v>419</v>
      </c>
      <c r="C6647" t="s">
        <v>193</v>
      </c>
      <c r="D6647" t="s">
        <v>1107</v>
      </c>
      <c r="E6647" t="s">
        <v>1108</v>
      </c>
      <c r="F6647" t="s">
        <v>8521</v>
      </c>
      <c r="G6647" t="s">
        <v>422</v>
      </c>
      <c r="H6647" t="s">
        <v>1046</v>
      </c>
      <c r="I6647" t="s">
        <v>844</v>
      </c>
      <c r="J6647">
        <v>1</v>
      </c>
      <c r="K6647">
        <v>0</v>
      </c>
      <c r="L6647">
        <v>0</v>
      </c>
      <c r="M6647">
        <v>0</v>
      </c>
      <c r="N6647">
        <v>0</v>
      </c>
      <c r="O6647">
        <v>0</v>
      </c>
      <c r="P6647">
        <v>0</v>
      </c>
      <c r="Q6647">
        <v>0</v>
      </c>
      <c r="R6647">
        <v>0</v>
      </c>
      <c r="S6647">
        <v>0</v>
      </c>
      <c r="T6647">
        <v>0</v>
      </c>
      <c r="U6647">
        <v>0</v>
      </c>
      <c r="V6647">
        <v>0</v>
      </c>
      <c r="W6647">
        <v>0</v>
      </c>
      <c r="X6647">
        <v>0</v>
      </c>
      <c r="Y6647">
        <v>0</v>
      </c>
      <c r="Z6647">
        <v>0</v>
      </c>
      <c r="AA6647">
        <v>0</v>
      </c>
      <c r="AB6647">
        <v>0</v>
      </c>
      <c r="AC6647">
        <v>0</v>
      </c>
      <c r="AD6647">
        <v>0</v>
      </c>
    </row>
    <row r="6648" spans="2:30" ht="15" customHeight="1" x14ac:dyDescent="0.45">
      <c r="B6648" t="s">
        <v>419</v>
      </c>
      <c r="C6648" t="s">
        <v>193</v>
      </c>
      <c r="D6648" t="s">
        <v>1110</v>
      </c>
      <c r="E6648" t="s">
        <v>1111</v>
      </c>
      <c r="F6648" t="s">
        <v>8522</v>
      </c>
      <c r="G6648" t="s">
        <v>422</v>
      </c>
      <c r="H6648" t="s">
        <v>1046</v>
      </c>
      <c r="I6648" t="s">
        <v>848</v>
      </c>
      <c r="J6648">
        <v>1</v>
      </c>
      <c r="K6648">
        <v>0</v>
      </c>
      <c r="L6648">
        <v>0</v>
      </c>
      <c r="M6648">
        <v>0</v>
      </c>
      <c r="N6648">
        <v>0</v>
      </c>
      <c r="O6648">
        <v>0</v>
      </c>
      <c r="P6648">
        <v>0</v>
      </c>
      <c r="Q6648">
        <v>0</v>
      </c>
      <c r="R6648">
        <v>0</v>
      </c>
      <c r="S6648">
        <v>0</v>
      </c>
      <c r="T6648">
        <v>0</v>
      </c>
      <c r="U6648">
        <v>0</v>
      </c>
      <c r="V6648">
        <v>0</v>
      </c>
      <c r="W6648">
        <v>0</v>
      </c>
      <c r="X6648">
        <v>0</v>
      </c>
      <c r="Y6648">
        <v>0</v>
      </c>
      <c r="Z6648">
        <v>0</v>
      </c>
      <c r="AA6648">
        <v>0</v>
      </c>
      <c r="AB6648">
        <v>0</v>
      </c>
      <c r="AC6648">
        <v>0</v>
      </c>
      <c r="AD6648">
        <v>0</v>
      </c>
    </row>
    <row r="6649" spans="2:30" ht="15" customHeight="1" x14ac:dyDescent="0.45">
      <c r="B6649" t="s">
        <v>419</v>
      </c>
      <c r="C6649" t="s">
        <v>193</v>
      </c>
      <c r="D6649" t="s">
        <v>1113</v>
      </c>
      <c r="E6649" t="s">
        <v>1114</v>
      </c>
      <c r="F6649" t="s">
        <v>8523</v>
      </c>
      <c r="G6649" t="s">
        <v>422</v>
      </c>
      <c r="H6649" t="s">
        <v>1046</v>
      </c>
      <c r="I6649" t="s">
        <v>848</v>
      </c>
      <c r="J6649">
        <v>1</v>
      </c>
      <c r="K6649">
        <v>0</v>
      </c>
      <c r="L6649">
        <v>0</v>
      </c>
      <c r="M6649">
        <v>0</v>
      </c>
      <c r="N6649">
        <v>0</v>
      </c>
      <c r="O6649">
        <v>0</v>
      </c>
      <c r="P6649">
        <v>0</v>
      </c>
      <c r="Q6649">
        <v>0</v>
      </c>
      <c r="R6649">
        <v>0</v>
      </c>
      <c r="S6649">
        <v>0</v>
      </c>
      <c r="T6649">
        <v>0</v>
      </c>
      <c r="U6649">
        <v>0</v>
      </c>
      <c r="V6649">
        <v>0</v>
      </c>
      <c r="W6649">
        <v>0</v>
      </c>
      <c r="X6649">
        <v>0</v>
      </c>
      <c r="Y6649">
        <v>0</v>
      </c>
      <c r="Z6649">
        <v>0</v>
      </c>
      <c r="AA6649">
        <v>0</v>
      </c>
      <c r="AB6649">
        <v>0</v>
      </c>
      <c r="AC6649">
        <v>0</v>
      </c>
      <c r="AD6649">
        <v>0</v>
      </c>
    </row>
    <row r="6650" spans="2:30" ht="15" customHeight="1" x14ac:dyDescent="0.45">
      <c r="B6650" t="s">
        <v>419</v>
      </c>
      <c r="C6650" t="s">
        <v>193</v>
      </c>
      <c r="D6650" t="s">
        <v>1116</v>
      </c>
      <c r="E6650" t="s">
        <v>1117</v>
      </c>
      <c r="F6650" t="s">
        <v>8524</v>
      </c>
      <c r="G6650" t="s">
        <v>422</v>
      </c>
      <c r="H6650" t="s">
        <v>1046</v>
      </c>
      <c r="I6650" t="s">
        <v>848</v>
      </c>
      <c r="J6650">
        <v>1</v>
      </c>
      <c r="K6650">
        <v>0</v>
      </c>
      <c r="L6650">
        <v>0</v>
      </c>
      <c r="M6650">
        <v>0</v>
      </c>
      <c r="N6650">
        <v>0</v>
      </c>
      <c r="O6650">
        <v>0</v>
      </c>
      <c r="P6650">
        <v>0</v>
      </c>
      <c r="Q6650">
        <v>0</v>
      </c>
      <c r="R6650">
        <v>0</v>
      </c>
      <c r="S6650">
        <v>0</v>
      </c>
      <c r="T6650">
        <v>0</v>
      </c>
      <c r="U6650">
        <v>0</v>
      </c>
      <c r="V6650">
        <v>0</v>
      </c>
      <c r="W6650">
        <v>0</v>
      </c>
      <c r="X6650">
        <v>0</v>
      </c>
      <c r="Y6650">
        <v>0</v>
      </c>
      <c r="Z6650">
        <v>0</v>
      </c>
      <c r="AA6650">
        <v>0</v>
      </c>
      <c r="AB6650">
        <v>0</v>
      </c>
      <c r="AC6650">
        <v>0</v>
      </c>
      <c r="AD6650">
        <v>0</v>
      </c>
    </row>
    <row r="6651" spans="2:30" ht="15" customHeight="1" x14ac:dyDescent="0.45">
      <c r="B6651" t="s">
        <v>419</v>
      </c>
      <c r="C6651" t="s">
        <v>193</v>
      </c>
      <c r="D6651" t="s">
        <v>1119</v>
      </c>
      <c r="E6651" t="s">
        <v>1120</v>
      </c>
      <c r="F6651" t="s">
        <v>8525</v>
      </c>
      <c r="G6651" t="s">
        <v>422</v>
      </c>
      <c r="H6651" t="s">
        <v>1046</v>
      </c>
      <c r="I6651" t="s">
        <v>848</v>
      </c>
      <c r="J6651">
        <v>1</v>
      </c>
      <c r="K6651">
        <v>0</v>
      </c>
      <c r="L6651">
        <v>0</v>
      </c>
      <c r="M6651">
        <v>0</v>
      </c>
      <c r="N6651">
        <v>0</v>
      </c>
      <c r="O6651">
        <v>0</v>
      </c>
      <c r="P6651">
        <v>0</v>
      </c>
      <c r="Q6651">
        <v>0</v>
      </c>
      <c r="R6651">
        <v>0</v>
      </c>
      <c r="S6651">
        <v>0</v>
      </c>
      <c r="T6651">
        <v>0</v>
      </c>
      <c r="U6651">
        <v>0</v>
      </c>
      <c r="V6651">
        <v>0</v>
      </c>
      <c r="W6651">
        <v>0</v>
      </c>
      <c r="X6651">
        <v>0</v>
      </c>
      <c r="Y6651">
        <v>0</v>
      </c>
      <c r="Z6651">
        <v>0</v>
      </c>
      <c r="AA6651">
        <v>0</v>
      </c>
      <c r="AB6651">
        <v>0</v>
      </c>
      <c r="AC6651">
        <v>0</v>
      </c>
      <c r="AD6651">
        <v>0</v>
      </c>
    </row>
    <row r="6652" spans="2:30" ht="15" customHeight="1" x14ac:dyDescent="0.45">
      <c r="B6652" t="s">
        <v>419</v>
      </c>
      <c r="C6652" t="s">
        <v>193</v>
      </c>
      <c r="D6652" t="s">
        <v>1122</v>
      </c>
      <c r="E6652" t="s">
        <v>1123</v>
      </c>
      <c r="F6652" t="s">
        <v>8526</v>
      </c>
      <c r="G6652" t="s">
        <v>422</v>
      </c>
      <c r="H6652" t="s">
        <v>1125</v>
      </c>
      <c r="I6652" t="s">
        <v>833</v>
      </c>
      <c r="J6652">
        <v>1</v>
      </c>
      <c r="K6652">
        <v>0</v>
      </c>
      <c r="L6652">
        <v>0</v>
      </c>
      <c r="M6652">
        <v>0</v>
      </c>
      <c r="N6652">
        <v>0</v>
      </c>
      <c r="O6652">
        <v>0</v>
      </c>
      <c r="P6652">
        <v>0</v>
      </c>
      <c r="Q6652">
        <v>0</v>
      </c>
      <c r="R6652">
        <v>0</v>
      </c>
      <c r="S6652">
        <v>0</v>
      </c>
      <c r="T6652">
        <v>0</v>
      </c>
      <c r="U6652">
        <v>0</v>
      </c>
      <c r="V6652">
        <v>0</v>
      </c>
      <c r="W6652">
        <v>0</v>
      </c>
      <c r="X6652">
        <v>0</v>
      </c>
      <c r="Y6652">
        <v>0</v>
      </c>
      <c r="Z6652">
        <v>0</v>
      </c>
      <c r="AA6652">
        <v>0</v>
      </c>
      <c r="AB6652">
        <v>0</v>
      </c>
      <c r="AC6652">
        <v>0</v>
      </c>
      <c r="AD6652">
        <v>0</v>
      </c>
    </row>
    <row r="6653" spans="2:30" ht="15" customHeight="1" x14ac:dyDescent="0.45">
      <c r="B6653" t="s">
        <v>419</v>
      </c>
      <c r="C6653" t="s">
        <v>193</v>
      </c>
      <c r="D6653" t="s">
        <v>1126</v>
      </c>
      <c r="E6653" t="s">
        <v>1127</v>
      </c>
      <c r="F6653" t="s">
        <v>8527</v>
      </c>
      <c r="G6653" t="s">
        <v>422</v>
      </c>
      <c r="H6653" t="s">
        <v>1125</v>
      </c>
      <c r="I6653" t="s">
        <v>833</v>
      </c>
      <c r="J6653">
        <v>1</v>
      </c>
      <c r="K6653">
        <v>0</v>
      </c>
      <c r="L6653">
        <v>0</v>
      </c>
      <c r="M6653">
        <v>0</v>
      </c>
      <c r="N6653">
        <v>0</v>
      </c>
      <c r="O6653">
        <v>0</v>
      </c>
      <c r="P6653">
        <v>0</v>
      </c>
      <c r="Q6653">
        <v>0</v>
      </c>
      <c r="R6653">
        <v>0</v>
      </c>
      <c r="S6653">
        <v>0</v>
      </c>
      <c r="T6653">
        <v>0</v>
      </c>
      <c r="U6653">
        <v>0</v>
      </c>
      <c r="V6653">
        <v>0</v>
      </c>
      <c r="W6653">
        <v>0</v>
      </c>
      <c r="X6653">
        <v>0</v>
      </c>
      <c r="Y6653">
        <v>0</v>
      </c>
      <c r="Z6653">
        <v>0</v>
      </c>
      <c r="AA6653">
        <v>0</v>
      </c>
      <c r="AB6653">
        <v>0</v>
      </c>
      <c r="AC6653">
        <v>0</v>
      </c>
      <c r="AD6653">
        <v>0</v>
      </c>
    </row>
    <row r="6654" spans="2:30" ht="15" customHeight="1" x14ac:dyDescent="0.45">
      <c r="B6654" t="s">
        <v>419</v>
      </c>
      <c r="C6654" t="s">
        <v>193</v>
      </c>
      <c r="D6654" t="s">
        <v>1129</v>
      </c>
      <c r="E6654" t="s">
        <v>1130</v>
      </c>
      <c r="F6654" t="s">
        <v>8528</v>
      </c>
      <c r="G6654" t="s">
        <v>422</v>
      </c>
      <c r="H6654" t="s">
        <v>1125</v>
      </c>
      <c r="I6654" t="s">
        <v>837</v>
      </c>
      <c r="J6654">
        <v>1</v>
      </c>
      <c r="K6654">
        <v>0</v>
      </c>
      <c r="L6654">
        <v>0</v>
      </c>
      <c r="M6654">
        <v>0</v>
      </c>
      <c r="N6654">
        <v>0</v>
      </c>
      <c r="O6654">
        <v>0</v>
      </c>
      <c r="P6654">
        <v>0</v>
      </c>
      <c r="Q6654">
        <v>0</v>
      </c>
      <c r="R6654">
        <v>0</v>
      </c>
      <c r="S6654">
        <v>0</v>
      </c>
      <c r="T6654">
        <v>0</v>
      </c>
      <c r="U6654">
        <v>0</v>
      </c>
      <c r="V6654">
        <v>0</v>
      </c>
      <c r="W6654">
        <v>0</v>
      </c>
      <c r="X6654">
        <v>0</v>
      </c>
      <c r="Y6654">
        <v>0</v>
      </c>
      <c r="Z6654">
        <v>0</v>
      </c>
      <c r="AA6654">
        <v>0</v>
      </c>
      <c r="AB6654">
        <v>0</v>
      </c>
      <c r="AC6654">
        <v>0</v>
      </c>
      <c r="AD6654">
        <v>0</v>
      </c>
    </row>
    <row r="6655" spans="2:30" ht="15" customHeight="1" x14ac:dyDescent="0.45">
      <c r="B6655" t="s">
        <v>419</v>
      </c>
      <c r="C6655" t="s">
        <v>193</v>
      </c>
      <c r="D6655" t="s">
        <v>1132</v>
      </c>
      <c r="E6655" t="s">
        <v>1133</v>
      </c>
      <c r="F6655" t="s">
        <v>8529</v>
      </c>
      <c r="G6655" t="s">
        <v>422</v>
      </c>
      <c r="H6655" t="s">
        <v>1125</v>
      </c>
      <c r="I6655" t="s">
        <v>837</v>
      </c>
      <c r="J6655">
        <v>1</v>
      </c>
      <c r="K6655">
        <v>0</v>
      </c>
      <c r="L6655">
        <v>0</v>
      </c>
      <c r="M6655">
        <v>0</v>
      </c>
      <c r="N6655">
        <v>0</v>
      </c>
      <c r="O6655">
        <v>0</v>
      </c>
      <c r="P6655">
        <v>0</v>
      </c>
      <c r="Q6655">
        <v>0</v>
      </c>
      <c r="R6655">
        <v>0</v>
      </c>
      <c r="S6655">
        <v>0</v>
      </c>
      <c r="T6655">
        <v>0</v>
      </c>
      <c r="U6655">
        <v>0</v>
      </c>
      <c r="V6655">
        <v>0</v>
      </c>
      <c r="W6655">
        <v>0</v>
      </c>
      <c r="X6655">
        <v>0</v>
      </c>
      <c r="Y6655">
        <v>0</v>
      </c>
      <c r="Z6655">
        <v>0</v>
      </c>
      <c r="AA6655">
        <v>0</v>
      </c>
      <c r="AB6655">
        <v>0</v>
      </c>
      <c r="AC6655">
        <v>0</v>
      </c>
      <c r="AD6655">
        <v>0</v>
      </c>
    </row>
    <row r="6656" spans="2:30" ht="15" customHeight="1" x14ac:dyDescent="0.45">
      <c r="B6656" t="s">
        <v>419</v>
      </c>
      <c r="C6656" t="s">
        <v>193</v>
      </c>
      <c r="D6656" t="s">
        <v>1135</v>
      </c>
      <c r="E6656" t="s">
        <v>1136</v>
      </c>
      <c r="F6656" t="s">
        <v>8530</v>
      </c>
      <c r="G6656" t="s">
        <v>422</v>
      </c>
      <c r="H6656" t="s">
        <v>1125</v>
      </c>
      <c r="I6656" t="s">
        <v>837</v>
      </c>
      <c r="J6656">
        <v>1</v>
      </c>
      <c r="K6656">
        <v>0</v>
      </c>
      <c r="L6656">
        <v>0</v>
      </c>
      <c r="M6656">
        <v>0</v>
      </c>
      <c r="N6656">
        <v>0</v>
      </c>
      <c r="O6656">
        <v>0</v>
      </c>
      <c r="P6656">
        <v>0</v>
      </c>
      <c r="Q6656">
        <v>0</v>
      </c>
      <c r="R6656">
        <v>0</v>
      </c>
      <c r="S6656">
        <v>0</v>
      </c>
      <c r="T6656">
        <v>0</v>
      </c>
      <c r="U6656">
        <v>0</v>
      </c>
      <c r="V6656">
        <v>0</v>
      </c>
      <c r="W6656">
        <v>0</v>
      </c>
      <c r="X6656">
        <v>0</v>
      </c>
      <c r="Y6656">
        <v>0</v>
      </c>
      <c r="Z6656">
        <v>0</v>
      </c>
      <c r="AA6656">
        <v>0</v>
      </c>
      <c r="AB6656">
        <v>0</v>
      </c>
      <c r="AC6656">
        <v>0</v>
      </c>
      <c r="AD6656">
        <v>0</v>
      </c>
    </row>
    <row r="6657" spans="2:30" ht="15" customHeight="1" x14ac:dyDescent="0.45">
      <c r="B6657" t="s">
        <v>419</v>
      </c>
      <c r="C6657" t="s">
        <v>193</v>
      </c>
      <c r="D6657" t="s">
        <v>1138</v>
      </c>
      <c r="E6657" t="s">
        <v>1139</v>
      </c>
      <c r="F6657" t="s">
        <v>8531</v>
      </c>
      <c r="G6657" t="s">
        <v>422</v>
      </c>
      <c r="H6657" t="s">
        <v>1125</v>
      </c>
      <c r="I6657" t="s">
        <v>837</v>
      </c>
      <c r="J6657">
        <v>1</v>
      </c>
      <c r="K6657">
        <v>0</v>
      </c>
      <c r="L6657">
        <v>0</v>
      </c>
      <c r="M6657">
        <v>0</v>
      </c>
      <c r="N6657">
        <v>0</v>
      </c>
      <c r="O6657">
        <v>0</v>
      </c>
      <c r="P6657">
        <v>0</v>
      </c>
      <c r="Q6657">
        <v>0</v>
      </c>
      <c r="R6657">
        <v>0</v>
      </c>
      <c r="S6657">
        <v>0</v>
      </c>
      <c r="T6657">
        <v>0</v>
      </c>
      <c r="U6657">
        <v>0</v>
      </c>
      <c r="V6657">
        <v>0</v>
      </c>
      <c r="W6657">
        <v>0</v>
      </c>
      <c r="X6657">
        <v>0</v>
      </c>
      <c r="Y6657">
        <v>0</v>
      </c>
      <c r="Z6657">
        <v>0</v>
      </c>
      <c r="AA6657">
        <v>0</v>
      </c>
      <c r="AB6657">
        <v>0</v>
      </c>
      <c r="AC6657">
        <v>0</v>
      </c>
      <c r="AD6657">
        <v>0</v>
      </c>
    </row>
    <row r="6658" spans="2:30" ht="15" customHeight="1" x14ac:dyDescent="0.45">
      <c r="B6658" t="s">
        <v>419</v>
      </c>
      <c r="C6658" t="s">
        <v>193</v>
      </c>
      <c r="D6658" t="s">
        <v>1141</v>
      </c>
      <c r="E6658" t="s">
        <v>1142</v>
      </c>
      <c r="F6658" t="s">
        <v>8532</v>
      </c>
      <c r="G6658" t="s">
        <v>422</v>
      </c>
      <c r="H6658" t="s">
        <v>1125</v>
      </c>
      <c r="I6658" t="s">
        <v>837</v>
      </c>
      <c r="J6658">
        <v>1</v>
      </c>
      <c r="K6658">
        <v>0</v>
      </c>
      <c r="L6658">
        <v>0</v>
      </c>
      <c r="M6658">
        <v>0</v>
      </c>
      <c r="N6658">
        <v>0</v>
      </c>
      <c r="O6658">
        <v>0</v>
      </c>
      <c r="P6658">
        <v>0</v>
      </c>
      <c r="Q6658">
        <v>0</v>
      </c>
      <c r="R6658">
        <v>0</v>
      </c>
      <c r="S6658">
        <v>0</v>
      </c>
      <c r="T6658">
        <v>0</v>
      </c>
      <c r="U6658">
        <v>0</v>
      </c>
      <c r="V6658">
        <v>0</v>
      </c>
      <c r="W6658">
        <v>0</v>
      </c>
      <c r="X6658">
        <v>0</v>
      </c>
      <c r="Y6658">
        <v>0</v>
      </c>
      <c r="Z6658">
        <v>0</v>
      </c>
      <c r="AA6658">
        <v>0</v>
      </c>
      <c r="AB6658">
        <v>0</v>
      </c>
      <c r="AC6658">
        <v>0</v>
      </c>
      <c r="AD6658">
        <v>0</v>
      </c>
    </row>
    <row r="6659" spans="2:30" ht="15" customHeight="1" x14ac:dyDescent="0.45">
      <c r="B6659" t="s">
        <v>419</v>
      </c>
      <c r="C6659" t="s">
        <v>193</v>
      </c>
      <c r="D6659" t="s">
        <v>1144</v>
      </c>
      <c r="E6659" t="s">
        <v>1145</v>
      </c>
      <c r="F6659" t="s">
        <v>8533</v>
      </c>
      <c r="G6659" t="s">
        <v>422</v>
      </c>
      <c r="H6659" t="s">
        <v>1125</v>
      </c>
      <c r="I6659" t="s">
        <v>837</v>
      </c>
      <c r="J6659">
        <v>1</v>
      </c>
      <c r="K6659">
        <v>0</v>
      </c>
      <c r="L6659">
        <v>0</v>
      </c>
      <c r="M6659">
        <v>0</v>
      </c>
      <c r="N6659">
        <v>0</v>
      </c>
      <c r="O6659">
        <v>0</v>
      </c>
      <c r="P6659">
        <v>0</v>
      </c>
      <c r="Q6659">
        <v>0</v>
      </c>
      <c r="R6659">
        <v>0</v>
      </c>
      <c r="S6659">
        <v>0</v>
      </c>
      <c r="T6659">
        <v>0</v>
      </c>
      <c r="U6659">
        <v>0</v>
      </c>
      <c r="V6659">
        <v>0</v>
      </c>
      <c r="W6659">
        <v>0</v>
      </c>
      <c r="X6659">
        <v>0</v>
      </c>
      <c r="Y6659">
        <v>0</v>
      </c>
      <c r="Z6659">
        <v>0</v>
      </c>
      <c r="AA6659">
        <v>0</v>
      </c>
      <c r="AB6659">
        <v>0</v>
      </c>
      <c r="AC6659">
        <v>0</v>
      </c>
      <c r="AD6659">
        <v>0</v>
      </c>
    </row>
    <row r="6660" spans="2:30" ht="15" customHeight="1" x14ac:dyDescent="0.45">
      <c r="B6660" t="s">
        <v>419</v>
      </c>
      <c r="C6660" t="s">
        <v>193</v>
      </c>
      <c r="D6660" t="s">
        <v>1147</v>
      </c>
      <c r="E6660" t="s">
        <v>1148</v>
      </c>
      <c r="F6660" t="s">
        <v>8534</v>
      </c>
      <c r="G6660" t="s">
        <v>422</v>
      </c>
      <c r="H6660" t="s">
        <v>1125</v>
      </c>
      <c r="I6660" t="s">
        <v>844</v>
      </c>
      <c r="J6660">
        <v>1</v>
      </c>
      <c r="K6660">
        <v>0</v>
      </c>
      <c r="L6660">
        <v>0</v>
      </c>
      <c r="M6660">
        <v>0</v>
      </c>
      <c r="N6660">
        <v>0</v>
      </c>
      <c r="O6660">
        <v>0</v>
      </c>
      <c r="P6660">
        <v>0</v>
      </c>
      <c r="Q6660">
        <v>0</v>
      </c>
      <c r="R6660">
        <v>0</v>
      </c>
      <c r="S6660">
        <v>0</v>
      </c>
      <c r="T6660">
        <v>0</v>
      </c>
      <c r="U6660">
        <v>0</v>
      </c>
      <c r="V6660">
        <v>0</v>
      </c>
      <c r="W6660">
        <v>0</v>
      </c>
      <c r="X6660">
        <v>0</v>
      </c>
      <c r="Y6660">
        <v>0</v>
      </c>
      <c r="Z6660">
        <v>0</v>
      </c>
      <c r="AA6660">
        <v>0</v>
      </c>
      <c r="AB6660">
        <v>0</v>
      </c>
      <c r="AC6660">
        <v>0</v>
      </c>
      <c r="AD6660">
        <v>0</v>
      </c>
    </row>
    <row r="6661" spans="2:30" ht="15" customHeight="1" x14ac:dyDescent="0.45">
      <c r="B6661" t="s">
        <v>419</v>
      </c>
      <c r="C6661" t="s">
        <v>193</v>
      </c>
      <c r="D6661" t="s">
        <v>1150</v>
      </c>
      <c r="E6661" t="s">
        <v>1151</v>
      </c>
      <c r="F6661" t="s">
        <v>8535</v>
      </c>
      <c r="G6661" t="s">
        <v>422</v>
      </c>
      <c r="H6661" t="s">
        <v>1125</v>
      </c>
      <c r="I6661" t="s">
        <v>848</v>
      </c>
      <c r="J6661">
        <v>1</v>
      </c>
      <c r="K6661">
        <v>0</v>
      </c>
      <c r="L6661">
        <v>0</v>
      </c>
      <c r="M6661">
        <v>0</v>
      </c>
      <c r="N6661">
        <v>0</v>
      </c>
      <c r="O6661">
        <v>0</v>
      </c>
      <c r="P6661">
        <v>0</v>
      </c>
      <c r="Q6661">
        <v>0</v>
      </c>
      <c r="R6661">
        <v>0</v>
      </c>
      <c r="S6661">
        <v>0</v>
      </c>
      <c r="T6661">
        <v>0</v>
      </c>
      <c r="U6661">
        <v>0</v>
      </c>
      <c r="V6661">
        <v>0</v>
      </c>
      <c r="W6661">
        <v>0</v>
      </c>
      <c r="X6661">
        <v>0</v>
      </c>
      <c r="Y6661">
        <v>0</v>
      </c>
      <c r="Z6661">
        <v>0</v>
      </c>
      <c r="AA6661">
        <v>0</v>
      </c>
      <c r="AB6661">
        <v>0</v>
      </c>
      <c r="AC6661">
        <v>0</v>
      </c>
      <c r="AD6661">
        <v>0</v>
      </c>
    </row>
    <row r="6662" spans="2:30" ht="15" customHeight="1" x14ac:dyDescent="0.45">
      <c r="B6662" t="s">
        <v>419</v>
      </c>
      <c r="C6662" t="s">
        <v>193</v>
      </c>
      <c r="D6662" t="s">
        <v>1153</v>
      </c>
      <c r="E6662" t="s">
        <v>1154</v>
      </c>
      <c r="F6662" t="s">
        <v>8536</v>
      </c>
      <c r="G6662" t="s">
        <v>422</v>
      </c>
      <c r="H6662" t="s">
        <v>1125</v>
      </c>
      <c r="I6662" t="s">
        <v>848</v>
      </c>
      <c r="J6662">
        <v>1</v>
      </c>
      <c r="K6662">
        <v>0</v>
      </c>
      <c r="L6662">
        <v>0</v>
      </c>
      <c r="M6662">
        <v>0</v>
      </c>
      <c r="N6662">
        <v>0</v>
      </c>
      <c r="O6662">
        <v>0</v>
      </c>
      <c r="P6662">
        <v>0</v>
      </c>
      <c r="Q6662">
        <v>0</v>
      </c>
      <c r="R6662">
        <v>0</v>
      </c>
      <c r="S6662">
        <v>0</v>
      </c>
      <c r="T6662">
        <v>0</v>
      </c>
      <c r="U6662">
        <v>0</v>
      </c>
      <c r="V6662">
        <v>0</v>
      </c>
      <c r="W6662">
        <v>0</v>
      </c>
      <c r="X6662">
        <v>0</v>
      </c>
      <c r="Y6662">
        <v>0</v>
      </c>
      <c r="Z6662">
        <v>0</v>
      </c>
      <c r="AA6662">
        <v>0</v>
      </c>
      <c r="AB6662">
        <v>0</v>
      </c>
      <c r="AC6662">
        <v>0</v>
      </c>
      <c r="AD6662">
        <v>0</v>
      </c>
    </row>
    <row r="6663" spans="2:30" ht="15" customHeight="1" x14ac:dyDescent="0.45">
      <c r="B6663" t="s">
        <v>419</v>
      </c>
      <c r="C6663" t="s">
        <v>193</v>
      </c>
      <c r="D6663" t="s">
        <v>1156</v>
      </c>
      <c r="E6663" t="s">
        <v>1157</v>
      </c>
      <c r="F6663" t="s">
        <v>8537</v>
      </c>
      <c r="G6663" t="s">
        <v>422</v>
      </c>
      <c r="H6663" t="s">
        <v>1125</v>
      </c>
      <c r="I6663" t="s">
        <v>848</v>
      </c>
      <c r="J6663">
        <v>1</v>
      </c>
      <c r="K6663">
        <v>0</v>
      </c>
      <c r="L6663">
        <v>0</v>
      </c>
      <c r="M6663">
        <v>0</v>
      </c>
      <c r="N6663">
        <v>0</v>
      </c>
      <c r="O6663">
        <v>0</v>
      </c>
      <c r="P6663">
        <v>0</v>
      </c>
      <c r="Q6663">
        <v>0</v>
      </c>
      <c r="R6663">
        <v>0</v>
      </c>
      <c r="S6663">
        <v>0</v>
      </c>
      <c r="T6663">
        <v>0</v>
      </c>
      <c r="U6663">
        <v>0</v>
      </c>
      <c r="V6663">
        <v>0</v>
      </c>
      <c r="W6663">
        <v>0</v>
      </c>
      <c r="X6663">
        <v>0</v>
      </c>
      <c r="Y6663">
        <v>0</v>
      </c>
      <c r="Z6663">
        <v>0</v>
      </c>
      <c r="AA6663">
        <v>0</v>
      </c>
      <c r="AB6663">
        <v>0</v>
      </c>
      <c r="AC6663">
        <v>0</v>
      </c>
      <c r="AD6663">
        <v>0</v>
      </c>
    </row>
    <row r="6664" spans="2:30" ht="15" customHeight="1" x14ac:dyDescent="0.45">
      <c r="B6664" t="s">
        <v>419</v>
      </c>
      <c r="C6664" t="s">
        <v>193</v>
      </c>
      <c r="D6664" t="s">
        <v>1159</v>
      </c>
      <c r="E6664" t="s">
        <v>1160</v>
      </c>
      <c r="F6664" t="s">
        <v>8538</v>
      </c>
      <c r="G6664" t="s">
        <v>422</v>
      </c>
      <c r="H6664" t="s">
        <v>1125</v>
      </c>
      <c r="I6664" t="s">
        <v>848</v>
      </c>
      <c r="J6664">
        <v>1</v>
      </c>
      <c r="K6664">
        <v>0</v>
      </c>
      <c r="L6664">
        <v>0</v>
      </c>
      <c r="M6664">
        <v>0</v>
      </c>
      <c r="N6664">
        <v>0</v>
      </c>
      <c r="O6664">
        <v>0</v>
      </c>
      <c r="P6664">
        <v>0</v>
      </c>
      <c r="Q6664">
        <v>0</v>
      </c>
      <c r="R6664">
        <v>0</v>
      </c>
      <c r="S6664">
        <v>0</v>
      </c>
      <c r="T6664">
        <v>0</v>
      </c>
      <c r="U6664">
        <v>0</v>
      </c>
      <c r="V6664">
        <v>0</v>
      </c>
      <c r="W6664">
        <v>0</v>
      </c>
      <c r="X6664">
        <v>0</v>
      </c>
      <c r="Y6664">
        <v>0</v>
      </c>
      <c r="Z6664">
        <v>0</v>
      </c>
      <c r="AA6664">
        <v>0</v>
      </c>
      <c r="AB6664">
        <v>0</v>
      </c>
      <c r="AC6664">
        <v>0</v>
      </c>
      <c r="AD6664">
        <v>0</v>
      </c>
    </row>
    <row r="6665" spans="2:30" ht="15" customHeight="1" x14ac:dyDescent="0.45">
      <c r="B6665" t="s">
        <v>419</v>
      </c>
      <c r="C6665" t="s">
        <v>193</v>
      </c>
      <c r="D6665" t="s">
        <v>1162</v>
      </c>
      <c r="E6665" t="s">
        <v>1163</v>
      </c>
      <c r="F6665" t="s">
        <v>8539</v>
      </c>
      <c r="G6665" t="s">
        <v>422</v>
      </c>
      <c r="H6665" t="s">
        <v>1165</v>
      </c>
      <c r="I6665" t="s">
        <v>1166</v>
      </c>
      <c r="J6665">
        <v>1</v>
      </c>
      <c r="K6665">
        <v>3.4550000000000001</v>
      </c>
      <c r="L6665">
        <v>2.194</v>
      </c>
      <c r="M6665">
        <v>1.6850000000000001</v>
      </c>
      <c r="N6665">
        <v>1.6850000000000001</v>
      </c>
      <c r="O6665">
        <v>1.6850000000000001</v>
      </c>
      <c r="P6665">
        <v>1.6850000000000001</v>
      </c>
      <c r="Q6665">
        <v>1.6850000000000001</v>
      </c>
      <c r="R6665">
        <v>1.6850000000000001</v>
      </c>
      <c r="S6665">
        <v>1.6850000000000001</v>
      </c>
      <c r="T6665">
        <v>1.6850000000000001</v>
      </c>
      <c r="U6665">
        <v>1.6850000000000001</v>
      </c>
      <c r="V6665">
        <v>1.6850000000000001</v>
      </c>
      <c r="W6665">
        <v>1.6850000000000001</v>
      </c>
      <c r="X6665">
        <v>1.6850000000000001</v>
      </c>
      <c r="Y6665">
        <v>1.6850000000000001</v>
      </c>
      <c r="Z6665">
        <v>1.6850000000000001</v>
      </c>
      <c r="AA6665">
        <v>1.6850000000000001</v>
      </c>
      <c r="AB6665">
        <v>1.6850000000000001</v>
      </c>
      <c r="AC6665">
        <v>1.6850000000000001</v>
      </c>
      <c r="AD6665">
        <v>1.6850000000000001</v>
      </c>
    </row>
    <row r="6666" spans="2:30" ht="15" customHeight="1" x14ac:dyDescent="0.45">
      <c r="B6666" t="s">
        <v>419</v>
      </c>
      <c r="C6666" t="s">
        <v>193</v>
      </c>
      <c r="D6666" t="s">
        <v>1167</v>
      </c>
      <c r="E6666" t="s">
        <v>1168</v>
      </c>
      <c r="F6666" t="s">
        <v>8540</v>
      </c>
      <c r="G6666" t="s">
        <v>422</v>
      </c>
      <c r="H6666" t="s">
        <v>1165</v>
      </c>
      <c r="I6666" t="s">
        <v>1166</v>
      </c>
      <c r="J6666">
        <v>1</v>
      </c>
      <c r="K6666">
        <v>-152.46100000000001</v>
      </c>
      <c r="L6666">
        <v>-120.94499999999999</v>
      </c>
      <c r="M6666">
        <v>-111.26300000000001</v>
      </c>
      <c r="N6666">
        <v>-112.407</v>
      </c>
      <c r="O6666">
        <v>-113.029</v>
      </c>
      <c r="P6666">
        <v>-110.715</v>
      </c>
      <c r="Q6666">
        <v>-107.973</v>
      </c>
      <c r="R6666">
        <v>-106.822</v>
      </c>
      <c r="S6666">
        <v>-106.319</v>
      </c>
      <c r="T6666">
        <v>-105.929</v>
      </c>
      <c r="U6666">
        <v>-105.684</v>
      </c>
      <c r="V6666">
        <v>-105.44499999999999</v>
      </c>
      <c r="W6666">
        <v>-105.214</v>
      </c>
      <c r="X6666">
        <v>-104.99299999999999</v>
      </c>
      <c r="Y6666">
        <v>-104.78400000000001</v>
      </c>
      <c r="Z6666">
        <v>-104.587</v>
      </c>
      <c r="AA6666">
        <v>-104.405</v>
      </c>
      <c r="AB6666">
        <v>-104.241</v>
      </c>
      <c r="AC6666">
        <v>-104.095</v>
      </c>
      <c r="AD6666">
        <v>-103.959</v>
      </c>
    </row>
    <row r="6667" spans="2:30" ht="15" customHeight="1" x14ac:dyDescent="0.45">
      <c r="B6667" t="s">
        <v>419</v>
      </c>
      <c r="C6667" t="s">
        <v>193</v>
      </c>
      <c r="D6667" t="s">
        <v>1170</v>
      </c>
      <c r="E6667" t="s">
        <v>1171</v>
      </c>
      <c r="F6667" t="s">
        <v>8541</v>
      </c>
      <c r="G6667" t="s">
        <v>422</v>
      </c>
      <c r="H6667" t="s">
        <v>1165</v>
      </c>
      <c r="I6667" t="s">
        <v>1166</v>
      </c>
      <c r="J6667">
        <v>1</v>
      </c>
      <c r="K6667">
        <v>-214.952</v>
      </c>
      <c r="L6667">
        <v>-225.435</v>
      </c>
      <c r="M6667">
        <v>-231.316</v>
      </c>
      <c r="N6667">
        <v>-185.77</v>
      </c>
      <c r="O6667">
        <v>-198.422</v>
      </c>
      <c r="P6667">
        <v>-179.35</v>
      </c>
      <c r="Q6667">
        <v>-174.102</v>
      </c>
      <c r="R6667">
        <v>-171.45699999999999</v>
      </c>
      <c r="S6667">
        <v>-169.14400000000001</v>
      </c>
      <c r="T6667">
        <v>-166.631</v>
      </c>
      <c r="U6667">
        <v>-166.631</v>
      </c>
      <c r="V6667">
        <v>-166.631</v>
      </c>
      <c r="W6667">
        <v>-166.631</v>
      </c>
      <c r="X6667">
        <v>-166.631</v>
      </c>
      <c r="Y6667">
        <v>-166.631</v>
      </c>
      <c r="Z6667">
        <v>-166.631</v>
      </c>
      <c r="AA6667">
        <v>-166.631</v>
      </c>
      <c r="AB6667">
        <v>-166.631</v>
      </c>
      <c r="AC6667">
        <v>-166.631</v>
      </c>
      <c r="AD6667">
        <v>-166.631</v>
      </c>
    </row>
    <row r="6668" spans="2:30" ht="15" customHeight="1" x14ac:dyDescent="0.45">
      <c r="B6668" t="s">
        <v>419</v>
      </c>
      <c r="C6668" t="s">
        <v>193</v>
      </c>
      <c r="D6668" t="s">
        <v>1173</v>
      </c>
      <c r="E6668" t="s">
        <v>1174</v>
      </c>
      <c r="F6668" t="s">
        <v>8542</v>
      </c>
      <c r="G6668" t="s">
        <v>422</v>
      </c>
      <c r="H6668" t="s">
        <v>1165</v>
      </c>
      <c r="I6668" t="s">
        <v>1166</v>
      </c>
      <c r="J6668">
        <v>1</v>
      </c>
      <c r="K6668">
        <v>-252.76300000000001</v>
      </c>
      <c r="L6668">
        <v>-218.88200000000001</v>
      </c>
      <c r="M6668">
        <v>-201.67699999999999</v>
      </c>
      <c r="N6668">
        <v>-165.696</v>
      </c>
      <c r="O6668">
        <v>-175.69200000000001</v>
      </c>
      <c r="P6668">
        <v>-160.624</v>
      </c>
      <c r="Q6668">
        <v>-156.47900000000001</v>
      </c>
      <c r="R6668">
        <v>-154.38900000000001</v>
      </c>
      <c r="S6668">
        <v>-152.56200000000001</v>
      </c>
      <c r="T6668">
        <v>-150.577</v>
      </c>
      <c r="U6668">
        <v>-150.577</v>
      </c>
      <c r="V6668">
        <v>-150.577</v>
      </c>
      <c r="W6668">
        <v>-150.577</v>
      </c>
      <c r="X6668">
        <v>-150.577</v>
      </c>
      <c r="Y6668">
        <v>-150.577</v>
      </c>
      <c r="Z6668">
        <v>-150.577</v>
      </c>
      <c r="AA6668">
        <v>-150.577</v>
      </c>
      <c r="AB6668">
        <v>-150.577</v>
      </c>
      <c r="AC6668">
        <v>-150.577</v>
      </c>
      <c r="AD6668">
        <v>-150.577</v>
      </c>
    </row>
    <row r="6669" spans="2:30" ht="15" customHeight="1" x14ac:dyDescent="0.45">
      <c r="B6669" t="s">
        <v>419</v>
      </c>
      <c r="C6669" t="s">
        <v>193</v>
      </c>
      <c r="D6669" t="s">
        <v>1176</v>
      </c>
      <c r="E6669" t="s">
        <v>1177</v>
      </c>
      <c r="F6669" t="s">
        <v>8543</v>
      </c>
      <c r="G6669" t="s">
        <v>422</v>
      </c>
      <c r="H6669" t="s">
        <v>1165</v>
      </c>
      <c r="I6669" t="s">
        <v>1166</v>
      </c>
      <c r="J6669">
        <v>1</v>
      </c>
      <c r="K6669">
        <v>-333.09699999999998</v>
      </c>
      <c r="L6669">
        <v>-314.64999999999998</v>
      </c>
      <c r="M6669">
        <v>-300.01</v>
      </c>
      <c r="N6669">
        <v>-260.95699999999999</v>
      </c>
      <c r="O6669">
        <v>-271.80599999999998</v>
      </c>
      <c r="P6669">
        <v>-255.452</v>
      </c>
      <c r="Q6669">
        <v>-250.953</v>
      </c>
      <c r="R6669">
        <v>-248.685</v>
      </c>
      <c r="S6669">
        <v>-246.702</v>
      </c>
      <c r="T6669">
        <v>-244.547</v>
      </c>
      <c r="U6669">
        <v>-244.547</v>
      </c>
      <c r="V6669">
        <v>-244.547</v>
      </c>
      <c r="W6669">
        <v>-244.547</v>
      </c>
      <c r="X6669">
        <v>-244.547</v>
      </c>
      <c r="Y6669">
        <v>-244.547</v>
      </c>
      <c r="Z6669">
        <v>-244.547</v>
      </c>
      <c r="AA6669">
        <v>-244.547</v>
      </c>
      <c r="AB6669">
        <v>-244.547</v>
      </c>
      <c r="AC6669">
        <v>-244.547</v>
      </c>
      <c r="AD6669">
        <v>-244.547</v>
      </c>
    </row>
    <row r="6670" spans="2:30" ht="15" customHeight="1" x14ac:dyDescent="0.45">
      <c r="B6670" t="s">
        <v>419</v>
      </c>
      <c r="C6670" t="s">
        <v>193</v>
      </c>
      <c r="D6670" t="s">
        <v>1179</v>
      </c>
      <c r="E6670" t="s">
        <v>1180</v>
      </c>
      <c r="F6670" t="s">
        <v>8544</v>
      </c>
      <c r="G6670" t="s">
        <v>422</v>
      </c>
      <c r="H6670" t="s">
        <v>1165</v>
      </c>
      <c r="I6670" t="s">
        <v>1166</v>
      </c>
      <c r="J6670">
        <v>1</v>
      </c>
      <c r="K6670">
        <v>-161.07599999999999</v>
      </c>
      <c r="L6670">
        <v>-186.827</v>
      </c>
      <c r="M6670">
        <v>-189.61500000000001</v>
      </c>
      <c r="N6670">
        <v>-155.803</v>
      </c>
      <c r="O6670">
        <v>-165.196</v>
      </c>
      <c r="P6670">
        <v>-151.03700000000001</v>
      </c>
      <c r="Q6670">
        <v>-147.14099999999999</v>
      </c>
      <c r="R6670">
        <v>-145.178</v>
      </c>
      <c r="S6670">
        <v>-143.46100000000001</v>
      </c>
      <c r="T6670">
        <v>-141.595</v>
      </c>
      <c r="U6670">
        <v>-141.595</v>
      </c>
      <c r="V6670">
        <v>-141.595</v>
      </c>
      <c r="W6670">
        <v>-141.595</v>
      </c>
      <c r="X6670">
        <v>-141.595</v>
      </c>
      <c r="Y6670">
        <v>-141.595</v>
      </c>
      <c r="Z6670">
        <v>-141.595</v>
      </c>
      <c r="AA6670">
        <v>-141.595</v>
      </c>
      <c r="AB6670">
        <v>-141.595</v>
      </c>
      <c r="AC6670">
        <v>-141.595</v>
      </c>
      <c r="AD6670">
        <v>-141.595</v>
      </c>
    </row>
    <row r="6671" spans="2:30" ht="15" customHeight="1" x14ac:dyDescent="0.45">
      <c r="B6671" t="s">
        <v>419</v>
      </c>
      <c r="C6671" t="s">
        <v>193</v>
      </c>
      <c r="D6671" t="s">
        <v>1182</v>
      </c>
      <c r="E6671" t="s">
        <v>1183</v>
      </c>
      <c r="F6671" t="s">
        <v>8545</v>
      </c>
      <c r="G6671" t="s">
        <v>422</v>
      </c>
      <c r="H6671" t="s">
        <v>1165</v>
      </c>
      <c r="I6671" t="s">
        <v>1166</v>
      </c>
      <c r="J6671">
        <v>1</v>
      </c>
      <c r="K6671">
        <v>-177.77199999999999</v>
      </c>
      <c r="L6671">
        <v>-146.50299999999999</v>
      </c>
      <c r="M6671">
        <v>-145.78299999999999</v>
      </c>
      <c r="N6671">
        <v>-145.78299999999999</v>
      </c>
      <c r="O6671">
        <v>-145.78299999999999</v>
      </c>
      <c r="P6671">
        <v>-145.78299999999999</v>
      </c>
      <c r="Q6671">
        <v>-145.78299999999999</v>
      </c>
      <c r="R6671">
        <v>-145.78299999999999</v>
      </c>
      <c r="S6671">
        <v>-145.78299999999999</v>
      </c>
      <c r="T6671">
        <v>-145.78299999999999</v>
      </c>
      <c r="U6671">
        <v>-145.78299999999999</v>
      </c>
      <c r="V6671">
        <v>-145.78299999999999</v>
      </c>
      <c r="W6671">
        <v>-145.78299999999999</v>
      </c>
      <c r="X6671">
        <v>-145.78299999999999</v>
      </c>
      <c r="Y6671">
        <v>-145.78299999999999</v>
      </c>
      <c r="Z6671">
        <v>-145.78299999999999</v>
      </c>
      <c r="AA6671">
        <v>-145.78299999999999</v>
      </c>
      <c r="AB6671">
        <v>-145.78299999999999</v>
      </c>
      <c r="AC6671">
        <v>-145.78299999999999</v>
      </c>
      <c r="AD6671">
        <v>-145.78299999999999</v>
      </c>
    </row>
    <row r="6672" spans="2:30" ht="15" customHeight="1" x14ac:dyDescent="0.45">
      <c r="B6672" t="s">
        <v>419</v>
      </c>
      <c r="C6672" t="s">
        <v>193</v>
      </c>
      <c r="D6672" t="s">
        <v>1185</v>
      </c>
      <c r="E6672" t="s">
        <v>1186</v>
      </c>
      <c r="F6672" t="s">
        <v>8546</v>
      </c>
      <c r="G6672" t="s">
        <v>422</v>
      </c>
      <c r="H6672" t="s">
        <v>1165</v>
      </c>
      <c r="I6672" t="s">
        <v>1166</v>
      </c>
      <c r="J6672">
        <v>1</v>
      </c>
      <c r="K6672">
        <v>-190.667</v>
      </c>
      <c r="L6672">
        <v>-169.041</v>
      </c>
      <c r="M6672">
        <v>-158.45599999999999</v>
      </c>
      <c r="N6672">
        <v>-143.017</v>
      </c>
      <c r="O6672">
        <v>-148.07300000000001</v>
      </c>
      <c r="P6672">
        <v>-141.453</v>
      </c>
      <c r="Q6672">
        <v>-138.78700000000001</v>
      </c>
      <c r="R6672">
        <v>-137.642</v>
      </c>
      <c r="S6672">
        <v>-136.953</v>
      </c>
      <c r="T6672">
        <v>-136.249</v>
      </c>
      <c r="U6672">
        <v>-136.53700000000001</v>
      </c>
      <c r="V6672">
        <v>-136.80099999999999</v>
      </c>
      <c r="W6672">
        <v>-137.03899999999999</v>
      </c>
      <c r="X6672">
        <v>-137.239</v>
      </c>
      <c r="Y6672">
        <v>-137.40199999999999</v>
      </c>
      <c r="Z6672">
        <v>-137.524</v>
      </c>
      <c r="AA6672">
        <v>-137.60300000000001</v>
      </c>
      <c r="AB6672">
        <v>-137.63200000000001</v>
      </c>
      <c r="AC6672">
        <v>-137.607</v>
      </c>
      <c r="AD6672">
        <v>-137.595</v>
      </c>
    </row>
    <row r="6673" spans="2:30" ht="15" customHeight="1" x14ac:dyDescent="0.45">
      <c r="B6673" t="s">
        <v>419</v>
      </c>
      <c r="C6673" t="s">
        <v>193</v>
      </c>
      <c r="D6673" t="s">
        <v>1188</v>
      </c>
      <c r="E6673" t="s">
        <v>1189</v>
      </c>
      <c r="F6673" t="s">
        <v>8547</v>
      </c>
      <c r="G6673" t="s">
        <v>422</v>
      </c>
      <c r="H6673" t="s">
        <v>1165</v>
      </c>
      <c r="I6673" t="s">
        <v>1166</v>
      </c>
      <c r="J6673">
        <v>1</v>
      </c>
      <c r="K6673">
        <v>3.4550000000000001</v>
      </c>
      <c r="L6673">
        <v>2.194</v>
      </c>
      <c r="M6673">
        <v>1.6850000000000001</v>
      </c>
      <c r="N6673">
        <v>1.6850000000000001</v>
      </c>
      <c r="O6673">
        <v>21.663</v>
      </c>
      <c r="P6673">
        <v>21.663</v>
      </c>
      <c r="Q6673">
        <v>21.663</v>
      </c>
      <c r="R6673">
        <v>21.663</v>
      </c>
      <c r="S6673">
        <v>21.664000000000001</v>
      </c>
      <c r="T6673">
        <v>21.664000000000001</v>
      </c>
      <c r="U6673">
        <v>21.664000000000001</v>
      </c>
      <c r="V6673">
        <v>21.664000000000001</v>
      </c>
      <c r="W6673">
        <v>21.664000000000001</v>
      </c>
      <c r="X6673">
        <v>21.664999999999999</v>
      </c>
      <c r="Y6673">
        <v>21.664999999999999</v>
      </c>
      <c r="Z6673">
        <v>21.664999999999999</v>
      </c>
      <c r="AA6673">
        <v>21.664999999999999</v>
      </c>
      <c r="AB6673">
        <v>21.664999999999999</v>
      </c>
      <c r="AC6673">
        <v>21.664999999999999</v>
      </c>
      <c r="AD6673">
        <v>21.666</v>
      </c>
    </row>
    <row r="6674" spans="2:30" ht="15" customHeight="1" x14ac:dyDescent="0.45">
      <c r="B6674" t="s">
        <v>419</v>
      </c>
      <c r="C6674" t="s">
        <v>193</v>
      </c>
      <c r="D6674" t="s">
        <v>1191</v>
      </c>
      <c r="E6674" t="s">
        <v>1192</v>
      </c>
      <c r="F6674" t="s">
        <v>8548</v>
      </c>
      <c r="G6674" t="s">
        <v>422</v>
      </c>
      <c r="H6674" t="s">
        <v>1165</v>
      </c>
      <c r="I6674" t="s">
        <v>1166</v>
      </c>
      <c r="J6674">
        <v>1</v>
      </c>
      <c r="K6674">
        <v>-152.46100000000001</v>
      </c>
      <c r="L6674">
        <v>-120.94499999999999</v>
      </c>
      <c r="M6674">
        <v>-111.26300000000001</v>
      </c>
      <c r="N6674">
        <v>-112.407</v>
      </c>
      <c r="O6674">
        <v>-108.696</v>
      </c>
      <c r="P6674">
        <v>-106.15600000000001</v>
      </c>
      <c r="Q6674">
        <v>-103.35299999999999</v>
      </c>
      <c r="R6674">
        <v>-102.137</v>
      </c>
      <c r="S6674">
        <v>-101.58199999999999</v>
      </c>
      <c r="T6674">
        <v>-101.13</v>
      </c>
      <c r="U6674">
        <v>-100.83</v>
      </c>
      <c r="V6674">
        <v>-100.54600000000001</v>
      </c>
      <c r="W6674">
        <v>-100.283</v>
      </c>
      <c r="X6674">
        <v>-100.04600000000001</v>
      </c>
      <c r="Y6674">
        <v>-99.834000000000003</v>
      </c>
      <c r="Z6674">
        <v>-99.653999999999996</v>
      </c>
      <c r="AA6674">
        <v>-99.507000000000005</v>
      </c>
      <c r="AB6674">
        <v>-99.397000000000006</v>
      </c>
      <c r="AC6674">
        <v>-99.328000000000003</v>
      </c>
      <c r="AD6674">
        <v>-99.259</v>
      </c>
    </row>
    <row r="6675" spans="2:30" ht="15" customHeight="1" x14ac:dyDescent="0.45">
      <c r="B6675" t="s">
        <v>419</v>
      </c>
      <c r="C6675" t="s">
        <v>193</v>
      </c>
      <c r="D6675" t="s">
        <v>1194</v>
      </c>
      <c r="E6675" t="s">
        <v>1195</v>
      </c>
      <c r="F6675" t="s">
        <v>8549</v>
      </c>
      <c r="G6675" t="s">
        <v>422</v>
      </c>
      <c r="H6675" t="s">
        <v>1165</v>
      </c>
      <c r="I6675" t="s">
        <v>1166</v>
      </c>
      <c r="J6675">
        <v>1</v>
      </c>
      <c r="K6675">
        <v>-214.952</v>
      </c>
      <c r="L6675">
        <v>-225.435</v>
      </c>
      <c r="M6675">
        <v>-231.316</v>
      </c>
      <c r="N6675">
        <v>-185.77</v>
      </c>
      <c r="O6675">
        <v>-198.422</v>
      </c>
      <c r="P6675">
        <v>-179.35</v>
      </c>
      <c r="Q6675">
        <v>-174.102</v>
      </c>
      <c r="R6675">
        <v>-171.45699999999999</v>
      </c>
      <c r="S6675">
        <v>-169.14400000000001</v>
      </c>
      <c r="T6675">
        <v>-166.631</v>
      </c>
      <c r="U6675">
        <v>-166.631</v>
      </c>
      <c r="V6675">
        <v>-166.631</v>
      </c>
      <c r="W6675">
        <v>-166.631</v>
      </c>
      <c r="X6675">
        <v>-166.631</v>
      </c>
      <c r="Y6675">
        <v>-166.631</v>
      </c>
      <c r="Z6675">
        <v>-166.631</v>
      </c>
      <c r="AA6675">
        <v>-166.631</v>
      </c>
      <c r="AB6675">
        <v>-166.631</v>
      </c>
      <c r="AC6675">
        <v>-166.631</v>
      </c>
      <c r="AD6675">
        <v>-166.631</v>
      </c>
    </row>
    <row r="6676" spans="2:30" ht="15" customHeight="1" x14ac:dyDescent="0.45">
      <c r="B6676" t="s">
        <v>419</v>
      </c>
      <c r="C6676" t="s">
        <v>193</v>
      </c>
      <c r="D6676" t="s">
        <v>1197</v>
      </c>
      <c r="E6676" t="s">
        <v>1198</v>
      </c>
      <c r="F6676" t="s">
        <v>8550</v>
      </c>
      <c r="G6676" t="s">
        <v>422</v>
      </c>
      <c r="H6676" t="s">
        <v>1165</v>
      </c>
      <c r="I6676" t="s">
        <v>1166</v>
      </c>
      <c r="J6676">
        <v>1</v>
      </c>
      <c r="K6676">
        <v>-252.76300000000001</v>
      </c>
      <c r="L6676">
        <v>-218.88200000000001</v>
      </c>
      <c r="M6676">
        <v>-201.67699999999999</v>
      </c>
      <c r="N6676">
        <v>-165.696</v>
      </c>
      <c r="O6676">
        <v>-175.69200000000001</v>
      </c>
      <c r="P6676">
        <v>-160.624</v>
      </c>
      <c r="Q6676">
        <v>-156.47900000000001</v>
      </c>
      <c r="R6676">
        <v>-154.38900000000001</v>
      </c>
      <c r="S6676">
        <v>-152.56200000000001</v>
      </c>
      <c r="T6676">
        <v>-150.577</v>
      </c>
      <c r="U6676">
        <v>-150.577</v>
      </c>
      <c r="V6676">
        <v>-150.577</v>
      </c>
      <c r="W6676">
        <v>-150.577</v>
      </c>
      <c r="X6676">
        <v>-150.577</v>
      </c>
      <c r="Y6676">
        <v>-150.577</v>
      </c>
      <c r="Z6676">
        <v>-150.577</v>
      </c>
      <c r="AA6676">
        <v>-150.577</v>
      </c>
      <c r="AB6676">
        <v>-150.577</v>
      </c>
      <c r="AC6676">
        <v>-150.577</v>
      </c>
      <c r="AD6676">
        <v>-150.577</v>
      </c>
    </row>
    <row r="6677" spans="2:30" ht="15" customHeight="1" x14ac:dyDescent="0.45">
      <c r="B6677" t="s">
        <v>419</v>
      </c>
      <c r="C6677" t="s">
        <v>193</v>
      </c>
      <c r="D6677" t="s">
        <v>1200</v>
      </c>
      <c r="E6677" t="s">
        <v>1201</v>
      </c>
      <c r="F6677" t="s">
        <v>8551</v>
      </c>
      <c r="G6677" t="s">
        <v>422</v>
      </c>
      <c r="H6677" t="s">
        <v>1165</v>
      </c>
      <c r="I6677" t="s">
        <v>1166</v>
      </c>
      <c r="J6677">
        <v>1</v>
      </c>
      <c r="K6677">
        <v>-333.09699999999998</v>
      </c>
      <c r="L6677">
        <v>-314.64999999999998</v>
      </c>
      <c r="M6677">
        <v>-300.01</v>
      </c>
      <c r="N6677">
        <v>-260.95699999999999</v>
      </c>
      <c r="O6677">
        <v>-254.59200000000001</v>
      </c>
      <c r="P6677">
        <v>-238.238</v>
      </c>
      <c r="Q6677">
        <v>-233.739</v>
      </c>
      <c r="R6677">
        <v>-231.471</v>
      </c>
      <c r="S6677">
        <v>-229.488</v>
      </c>
      <c r="T6677">
        <v>-227.333</v>
      </c>
      <c r="U6677">
        <v>-227.333</v>
      </c>
      <c r="V6677">
        <v>-227.333</v>
      </c>
      <c r="W6677">
        <v>-227.333</v>
      </c>
      <c r="X6677">
        <v>-227.333</v>
      </c>
      <c r="Y6677">
        <v>-227.333</v>
      </c>
      <c r="Z6677">
        <v>-227.333</v>
      </c>
      <c r="AA6677">
        <v>-227.333</v>
      </c>
      <c r="AB6677">
        <v>-227.333</v>
      </c>
      <c r="AC6677">
        <v>-227.333</v>
      </c>
      <c r="AD6677">
        <v>-227.333</v>
      </c>
    </row>
    <row r="6678" spans="2:30" ht="15" customHeight="1" x14ac:dyDescent="0.45">
      <c r="B6678" t="s">
        <v>419</v>
      </c>
      <c r="C6678" t="s">
        <v>193</v>
      </c>
      <c r="D6678" t="s">
        <v>1203</v>
      </c>
      <c r="E6678" t="s">
        <v>1204</v>
      </c>
      <c r="F6678" t="s">
        <v>8552</v>
      </c>
      <c r="G6678" t="s">
        <v>422</v>
      </c>
      <c r="H6678" t="s">
        <v>1165</v>
      </c>
      <c r="I6678" t="s">
        <v>1166</v>
      </c>
      <c r="J6678">
        <v>1</v>
      </c>
      <c r="K6678">
        <v>-161.07599999999999</v>
      </c>
      <c r="L6678">
        <v>-186.827</v>
      </c>
      <c r="M6678">
        <v>-189.61500000000001</v>
      </c>
      <c r="N6678">
        <v>-155.803</v>
      </c>
      <c r="O6678">
        <v>-146.28700000000001</v>
      </c>
      <c r="P6678">
        <v>-132.12799999999999</v>
      </c>
      <c r="Q6678">
        <v>-128.233</v>
      </c>
      <c r="R6678">
        <v>-126.26900000000001</v>
      </c>
      <c r="S6678">
        <v>-124.55200000000001</v>
      </c>
      <c r="T6678">
        <v>-122.687</v>
      </c>
      <c r="U6678">
        <v>-122.687</v>
      </c>
      <c r="V6678">
        <v>-122.687</v>
      </c>
      <c r="W6678">
        <v>-122.687</v>
      </c>
      <c r="X6678">
        <v>-122.687</v>
      </c>
      <c r="Y6678">
        <v>-122.687</v>
      </c>
      <c r="Z6678">
        <v>-122.687</v>
      </c>
      <c r="AA6678">
        <v>-122.687</v>
      </c>
      <c r="AB6678">
        <v>-122.687</v>
      </c>
      <c r="AC6678">
        <v>-122.687</v>
      </c>
      <c r="AD6678">
        <v>-122.687</v>
      </c>
    </row>
    <row r="6679" spans="2:30" ht="15" customHeight="1" x14ac:dyDescent="0.45">
      <c r="B6679" t="s">
        <v>419</v>
      </c>
      <c r="C6679" t="s">
        <v>193</v>
      </c>
      <c r="D6679" t="s">
        <v>1206</v>
      </c>
      <c r="E6679" t="s">
        <v>1207</v>
      </c>
      <c r="F6679" t="s">
        <v>8553</v>
      </c>
      <c r="G6679" t="s">
        <v>422</v>
      </c>
      <c r="H6679" t="s">
        <v>1165</v>
      </c>
      <c r="I6679" t="s">
        <v>1166</v>
      </c>
      <c r="J6679">
        <v>1</v>
      </c>
      <c r="K6679">
        <v>-177.77199999999999</v>
      </c>
      <c r="L6679">
        <v>-146.50299999999999</v>
      </c>
      <c r="M6679">
        <v>-145.78299999999999</v>
      </c>
      <c r="N6679">
        <v>-145.78299999999999</v>
      </c>
      <c r="O6679">
        <v>-125.783</v>
      </c>
      <c r="P6679">
        <v>-125.783</v>
      </c>
      <c r="Q6679">
        <v>-125.783</v>
      </c>
      <c r="R6679">
        <v>-125.783</v>
      </c>
      <c r="S6679">
        <v>-125.783</v>
      </c>
      <c r="T6679">
        <v>-125.783</v>
      </c>
      <c r="U6679">
        <v>-125.783</v>
      </c>
      <c r="V6679">
        <v>-125.783</v>
      </c>
      <c r="W6679">
        <v>-125.783</v>
      </c>
      <c r="X6679">
        <v>-125.783</v>
      </c>
      <c r="Y6679">
        <v>-125.783</v>
      </c>
      <c r="Z6679">
        <v>-125.783</v>
      </c>
      <c r="AA6679">
        <v>-125.783</v>
      </c>
      <c r="AB6679">
        <v>-125.783</v>
      </c>
      <c r="AC6679">
        <v>-125.783</v>
      </c>
      <c r="AD6679">
        <v>-125.783</v>
      </c>
    </row>
    <row r="6680" spans="2:30" ht="15" customHeight="1" x14ac:dyDescent="0.45">
      <c r="B6680" t="s">
        <v>419</v>
      </c>
      <c r="C6680" t="s">
        <v>193</v>
      </c>
      <c r="D6680" t="s">
        <v>1209</v>
      </c>
      <c r="E6680" t="s">
        <v>1210</v>
      </c>
      <c r="F6680" t="s">
        <v>8554</v>
      </c>
      <c r="G6680" t="s">
        <v>422</v>
      </c>
      <c r="H6680" t="s">
        <v>1165</v>
      </c>
      <c r="I6680" t="s">
        <v>1166</v>
      </c>
      <c r="J6680">
        <v>2</v>
      </c>
      <c r="K6680">
        <v>-190.667</v>
      </c>
      <c r="L6680">
        <v>-169.041</v>
      </c>
      <c r="M6680">
        <v>-158.45599999999999</v>
      </c>
      <c r="N6680">
        <v>-143.017</v>
      </c>
      <c r="O6680">
        <v>-142.26400000000001</v>
      </c>
      <c r="P6680">
        <v>-135.566</v>
      </c>
      <c r="Q6680">
        <v>-132.84800000000001</v>
      </c>
      <c r="R6680">
        <v>-131.78</v>
      </c>
      <c r="S6680">
        <v>-131.15799999999999</v>
      </c>
      <c r="T6680">
        <v>-130.57</v>
      </c>
      <c r="U6680">
        <v>-130.97900000000001</v>
      </c>
      <c r="V6680">
        <v>-131.374</v>
      </c>
      <c r="W6680">
        <v>-131.739</v>
      </c>
      <c r="X6680">
        <v>-132.06700000000001</v>
      </c>
      <c r="Y6680">
        <v>-132.35599999999999</v>
      </c>
      <c r="Z6680">
        <v>-132.60599999999999</v>
      </c>
      <c r="AA6680">
        <v>-132.81200000000001</v>
      </c>
      <c r="AB6680">
        <v>-132.96899999999999</v>
      </c>
      <c r="AC6680">
        <v>-133.07300000000001</v>
      </c>
      <c r="AD6680">
        <v>-133.18100000000001</v>
      </c>
    </row>
    <row r="6681" spans="2:30" ht="15" customHeight="1" x14ac:dyDescent="0.45">
      <c r="B6681" t="s">
        <v>419</v>
      </c>
      <c r="C6681" t="s">
        <v>193</v>
      </c>
      <c r="D6681" t="s">
        <v>1212</v>
      </c>
      <c r="E6681" t="s">
        <v>1213</v>
      </c>
      <c r="F6681" t="s">
        <v>8555</v>
      </c>
      <c r="G6681" t="s">
        <v>422</v>
      </c>
      <c r="H6681" t="s">
        <v>1215</v>
      </c>
      <c r="I6681" t="s">
        <v>1216</v>
      </c>
      <c r="J6681">
        <v>2</v>
      </c>
      <c r="K6681" t="e">
        <f>#N/A</f>
        <v>#N/A</v>
      </c>
      <c r="L6681" t="e">
        <f>#N/A</f>
        <v>#N/A</v>
      </c>
      <c r="M6681" t="e">
        <f>#N/A</f>
        <v>#N/A</v>
      </c>
      <c r="N6681" t="e">
        <f>#N/A</f>
        <v>#N/A</v>
      </c>
      <c r="O6681" t="e">
        <f>#N/A</f>
        <v>#N/A</v>
      </c>
      <c r="P6681" t="e">
        <f>#N/A</f>
        <v>#N/A</v>
      </c>
      <c r="Q6681" t="e">
        <f>#N/A</f>
        <v>#N/A</v>
      </c>
      <c r="R6681" t="e">
        <f>#N/A</f>
        <v>#N/A</v>
      </c>
      <c r="S6681" t="e">
        <f>#N/A</f>
        <v>#N/A</v>
      </c>
      <c r="T6681" t="e">
        <f>#N/A</f>
        <v>#N/A</v>
      </c>
      <c r="U6681" t="e">
        <f>#N/A</f>
        <v>#N/A</v>
      </c>
      <c r="V6681" t="e">
        <f>#N/A</f>
        <v>#N/A</v>
      </c>
      <c r="W6681" t="e">
        <f>#N/A</f>
        <v>#N/A</v>
      </c>
      <c r="X6681" t="e">
        <f>#N/A</f>
        <v>#N/A</v>
      </c>
      <c r="Y6681" t="e">
        <f>#N/A</f>
        <v>#N/A</v>
      </c>
      <c r="Z6681" t="e">
        <f>#N/A</f>
        <v>#N/A</v>
      </c>
      <c r="AA6681" t="e">
        <f>#N/A</f>
        <v>#N/A</v>
      </c>
      <c r="AB6681" t="e">
        <f>#N/A</f>
        <v>#N/A</v>
      </c>
      <c r="AC6681" t="e">
        <f>#N/A</f>
        <v>#N/A</v>
      </c>
      <c r="AD6681" t="e">
        <f>#N/A</f>
        <v>#N/A</v>
      </c>
    </row>
    <row r="6682" spans="2:30" ht="15" customHeight="1" x14ac:dyDescent="0.45">
      <c r="B6682" t="s">
        <v>419</v>
      </c>
      <c r="C6682" t="s">
        <v>193</v>
      </c>
      <c r="D6682" t="s">
        <v>1217</v>
      </c>
      <c r="E6682" t="s">
        <v>1218</v>
      </c>
      <c r="F6682" t="s">
        <v>8556</v>
      </c>
      <c r="G6682" t="s">
        <v>422</v>
      </c>
      <c r="H6682" t="s">
        <v>964</v>
      </c>
      <c r="I6682" t="s">
        <v>1216</v>
      </c>
      <c r="J6682">
        <v>2</v>
      </c>
      <c r="K6682">
        <v>0.96299999999999997</v>
      </c>
      <c r="L6682">
        <v>0.81799999999999995</v>
      </c>
      <c r="M6682">
        <v>0.76400000000000001</v>
      </c>
      <c r="N6682">
        <v>0.67100000000000004</v>
      </c>
      <c r="O6682">
        <v>0.69699999999999995</v>
      </c>
      <c r="P6682">
        <v>0.65800000000000003</v>
      </c>
      <c r="Q6682">
        <v>0.64700000000000002</v>
      </c>
      <c r="R6682">
        <v>0.64200000000000002</v>
      </c>
      <c r="S6682">
        <v>0.63700000000000001</v>
      </c>
      <c r="T6682">
        <v>0.63200000000000001</v>
      </c>
      <c r="U6682">
        <v>0.63200000000000001</v>
      </c>
      <c r="V6682">
        <v>0.63200000000000001</v>
      </c>
      <c r="W6682">
        <v>0.63200000000000001</v>
      </c>
      <c r="X6682">
        <v>0.63200000000000001</v>
      </c>
      <c r="Y6682">
        <v>0.63200000000000001</v>
      </c>
      <c r="Z6682">
        <v>0.63200000000000001</v>
      </c>
      <c r="AA6682">
        <v>0.63200000000000001</v>
      </c>
      <c r="AB6682">
        <v>0.63200000000000001</v>
      </c>
      <c r="AC6682">
        <v>0.63200000000000001</v>
      </c>
      <c r="AD6682">
        <v>0.63200000000000001</v>
      </c>
    </row>
    <row r="6683" spans="2:30" ht="15" customHeight="1" x14ac:dyDescent="0.45">
      <c r="B6683" t="s">
        <v>419</v>
      </c>
      <c r="C6683" t="s">
        <v>193</v>
      </c>
      <c r="D6683" t="s">
        <v>1220</v>
      </c>
      <c r="E6683" t="s">
        <v>1221</v>
      </c>
      <c r="F6683" t="s">
        <v>8557</v>
      </c>
      <c r="G6683" t="s">
        <v>422</v>
      </c>
      <c r="H6683" t="s">
        <v>1223</v>
      </c>
      <c r="I6683" t="s">
        <v>1216</v>
      </c>
      <c r="J6683">
        <v>2</v>
      </c>
      <c r="K6683" t="e">
        <f>#N/A</f>
        <v>#N/A</v>
      </c>
      <c r="L6683" t="e">
        <f>#N/A</f>
        <v>#N/A</v>
      </c>
      <c r="M6683" t="e">
        <f>#N/A</f>
        <v>#N/A</v>
      </c>
      <c r="N6683" t="e">
        <f>#N/A</f>
        <v>#N/A</v>
      </c>
      <c r="O6683" t="e">
        <f>#N/A</f>
        <v>#N/A</v>
      </c>
      <c r="P6683" t="e">
        <f>#N/A</f>
        <v>#N/A</v>
      </c>
      <c r="Q6683" t="e">
        <f>#N/A</f>
        <v>#N/A</v>
      </c>
      <c r="R6683" t="e">
        <f>#N/A</f>
        <v>#N/A</v>
      </c>
      <c r="S6683" t="e">
        <f>#N/A</f>
        <v>#N/A</v>
      </c>
      <c r="T6683" t="e">
        <f>#N/A</f>
        <v>#N/A</v>
      </c>
      <c r="U6683" t="e">
        <f>#N/A</f>
        <v>#N/A</v>
      </c>
      <c r="V6683" t="e">
        <f>#N/A</f>
        <v>#N/A</v>
      </c>
      <c r="W6683" t="e">
        <f>#N/A</f>
        <v>#N/A</v>
      </c>
      <c r="X6683" t="e">
        <f>#N/A</f>
        <v>#N/A</v>
      </c>
      <c r="Y6683" t="e">
        <f>#N/A</f>
        <v>#N/A</v>
      </c>
      <c r="Z6683" t="e">
        <f>#N/A</f>
        <v>#N/A</v>
      </c>
      <c r="AA6683" t="e">
        <f>#N/A</f>
        <v>#N/A</v>
      </c>
      <c r="AB6683" t="e">
        <f>#N/A</f>
        <v>#N/A</v>
      </c>
      <c r="AC6683" t="e">
        <f>#N/A</f>
        <v>#N/A</v>
      </c>
      <c r="AD6683" t="e">
        <f>#N/A</f>
        <v>#N/A</v>
      </c>
    </row>
    <row r="6684" spans="2:30" ht="15" customHeight="1" x14ac:dyDescent="0.45">
      <c r="B6684" t="s">
        <v>419</v>
      </c>
      <c r="C6684" t="s">
        <v>193</v>
      </c>
      <c r="D6684" t="s">
        <v>1224</v>
      </c>
      <c r="E6684" t="s">
        <v>1225</v>
      </c>
      <c r="F6684" t="s">
        <v>8558</v>
      </c>
      <c r="G6684" t="s">
        <v>422</v>
      </c>
      <c r="H6684" t="s">
        <v>1227</v>
      </c>
      <c r="I6684" t="s">
        <v>1216</v>
      </c>
      <c r="J6684">
        <v>2</v>
      </c>
      <c r="K6684">
        <v>0</v>
      </c>
      <c r="L6684">
        <v>0</v>
      </c>
      <c r="M6684">
        <v>0</v>
      </c>
      <c r="N6684">
        <v>0</v>
      </c>
      <c r="O6684">
        <v>0</v>
      </c>
      <c r="P6684">
        <v>0</v>
      </c>
      <c r="Q6684">
        <v>0</v>
      </c>
      <c r="R6684">
        <v>0</v>
      </c>
      <c r="S6684">
        <v>0</v>
      </c>
      <c r="T6684">
        <v>0</v>
      </c>
      <c r="U6684">
        <v>0</v>
      </c>
      <c r="V6684">
        <v>0</v>
      </c>
      <c r="W6684">
        <v>0</v>
      </c>
      <c r="X6684">
        <v>0</v>
      </c>
      <c r="Y6684">
        <v>0</v>
      </c>
      <c r="Z6684">
        <v>0</v>
      </c>
      <c r="AA6684">
        <v>0</v>
      </c>
      <c r="AB6684">
        <v>0</v>
      </c>
      <c r="AC6684">
        <v>0</v>
      </c>
      <c r="AD6684">
        <v>0</v>
      </c>
    </row>
    <row r="6685" spans="2:30" ht="15" customHeight="1" x14ac:dyDescent="0.45">
      <c r="B6685" t="s">
        <v>419</v>
      </c>
      <c r="C6685" t="s">
        <v>193</v>
      </c>
      <c r="D6685" t="s">
        <v>1228</v>
      </c>
      <c r="E6685" t="s">
        <v>1229</v>
      </c>
      <c r="F6685" t="s">
        <v>8559</v>
      </c>
      <c r="G6685" t="s">
        <v>422</v>
      </c>
      <c r="H6685" t="s">
        <v>1231</v>
      </c>
      <c r="I6685" t="s">
        <v>1216</v>
      </c>
      <c r="J6685">
        <v>2</v>
      </c>
      <c r="K6685">
        <v>3.5999999999999997E-2</v>
      </c>
      <c r="L6685">
        <v>3.7999999999999999E-2</v>
      </c>
      <c r="M6685">
        <v>3.6999999999999998E-2</v>
      </c>
      <c r="N6685">
        <v>0.04</v>
      </c>
      <c r="O6685">
        <v>4.2000000000000003E-2</v>
      </c>
      <c r="P6685">
        <v>4.5999999999999999E-2</v>
      </c>
      <c r="Q6685">
        <v>4.9000000000000002E-2</v>
      </c>
      <c r="R6685">
        <v>5.2999999999999999E-2</v>
      </c>
      <c r="S6685">
        <v>5.7000000000000002E-2</v>
      </c>
      <c r="T6685">
        <v>6.2E-2</v>
      </c>
      <c r="U6685">
        <v>6.6000000000000003E-2</v>
      </c>
      <c r="V6685">
        <v>7.0999999999999994E-2</v>
      </c>
      <c r="W6685">
        <v>7.6999999999999999E-2</v>
      </c>
      <c r="X6685">
        <v>8.2000000000000003E-2</v>
      </c>
      <c r="Y6685">
        <v>8.7999999999999995E-2</v>
      </c>
      <c r="Z6685">
        <v>9.5000000000000001E-2</v>
      </c>
      <c r="AA6685">
        <v>0.10199999999999999</v>
      </c>
      <c r="AB6685">
        <v>0.109</v>
      </c>
      <c r="AC6685">
        <v>0.11700000000000001</v>
      </c>
      <c r="AD6685">
        <v>0.126</v>
      </c>
    </row>
    <row r="6686" spans="2:30" ht="15" customHeight="1" x14ac:dyDescent="0.45">
      <c r="B6686" t="s">
        <v>419</v>
      </c>
      <c r="C6686" t="s">
        <v>193</v>
      </c>
      <c r="D6686" t="s">
        <v>1232</v>
      </c>
      <c r="E6686" t="s">
        <v>1233</v>
      </c>
      <c r="F6686" t="s">
        <v>8560</v>
      </c>
      <c r="G6686" t="s">
        <v>422</v>
      </c>
      <c r="H6686" t="s">
        <v>1235</v>
      </c>
      <c r="I6686" t="s">
        <v>1216</v>
      </c>
      <c r="J6686">
        <v>2</v>
      </c>
      <c r="K6686">
        <v>0</v>
      </c>
      <c r="L6686">
        <v>0</v>
      </c>
      <c r="M6686">
        <v>0</v>
      </c>
      <c r="N6686">
        <v>0</v>
      </c>
      <c r="O6686">
        <v>0</v>
      </c>
      <c r="P6686">
        <v>0</v>
      </c>
      <c r="Q6686">
        <v>0</v>
      </c>
      <c r="R6686">
        <v>0</v>
      </c>
      <c r="S6686">
        <v>0</v>
      </c>
      <c r="T6686">
        <v>0</v>
      </c>
      <c r="U6686">
        <v>0</v>
      </c>
      <c r="V6686">
        <v>0</v>
      </c>
      <c r="W6686">
        <v>0</v>
      </c>
      <c r="X6686">
        <v>0</v>
      </c>
      <c r="Y6686">
        <v>0</v>
      </c>
      <c r="Z6686">
        <v>0</v>
      </c>
      <c r="AA6686">
        <v>0</v>
      </c>
      <c r="AB6686">
        <v>0</v>
      </c>
      <c r="AC6686">
        <v>0</v>
      </c>
      <c r="AD6686">
        <v>0</v>
      </c>
    </row>
    <row r="6687" spans="2:30" ht="15" customHeight="1" x14ac:dyDescent="0.45">
      <c r="B6687" t="s">
        <v>419</v>
      </c>
      <c r="C6687" t="s">
        <v>193</v>
      </c>
      <c r="D6687" t="s">
        <v>1236</v>
      </c>
      <c r="E6687" t="s">
        <v>1237</v>
      </c>
      <c r="F6687" t="s">
        <v>8561</v>
      </c>
      <c r="G6687" t="s">
        <v>422</v>
      </c>
      <c r="H6687" t="s">
        <v>1239</v>
      </c>
      <c r="I6687" t="s">
        <v>1216</v>
      </c>
      <c r="J6687">
        <v>2</v>
      </c>
      <c r="K6687">
        <v>0.129</v>
      </c>
      <c r="L6687">
        <v>0.13400000000000001</v>
      </c>
      <c r="M6687">
        <v>0.14000000000000001</v>
      </c>
      <c r="N6687">
        <v>0.14499999999999999</v>
      </c>
      <c r="O6687">
        <v>0.151</v>
      </c>
      <c r="P6687">
        <v>0.157</v>
      </c>
      <c r="Q6687">
        <v>0.16300000000000001</v>
      </c>
      <c r="R6687">
        <v>0.17</v>
      </c>
      <c r="S6687">
        <v>0.17699999999999999</v>
      </c>
      <c r="T6687">
        <v>0.184</v>
      </c>
      <c r="U6687">
        <v>0.191</v>
      </c>
      <c r="V6687">
        <v>0.19900000000000001</v>
      </c>
      <c r="W6687">
        <v>0.20699999999999999</v>
      </c>
      <c r="X6687">
        <v>0.215</v>
      </c>
      <c r="Y6687">
        <v>0.224</v>
      </c>
      <c r="Z6687">
        <v>0.23300000000000001</v>
      </c>
      <c r="AA6687">
        <v>0.24199999999999999</v>
      </c>
      <c r="AB6687">
        <v>0.251</v>
      </c>
      <c r="AC6687">
        <v>0.26200000000000001</v>
      </c>
      <c r="AD6687">
        <v>0.27200000000000002</v>
      </c>
    </row>
    <row r="6688" spans="2:30" ht="15" customHeight="1" x14ac:dyDescent="0.45">
      <c r="B6688" t="s">
        <v>419</v>
      </c>
      <c r="C6688" t="s">
        <v>193</v>
      </c>
      <c r="D6688" t="s">
        <v>1240</v>
      </c>
      <c r="E6688" t="s">
        <v>1241</v>
      </c>
      <c r="F6688" t="s">
        <v>8562</v>
      </c>
      <c r="G6688" t="s">
        <v>422</v>
      </c>
      <c r="H6688" t="s">
        <v>1243</v>
      </c>
      <c r="I6688" t="s">
        <v>1216</v>
      </c>
      <c r="J6688">
        <v>2</v>
      </c>
      <c r="K6688" t="e">
        <f>#N/A</f>
        <v>#N/A</v>
      </c>
      <c r="L6688" t="e">
        <f>#N/A</f>
        <v>#N/A</v>
      </c>
      <c r="M6688" t="e">
        <f>#N/A</f>
        <v>#N/A</v>
      </c>
      <c r="N6688" t="e">
        <f>#N/A</f>
        <v>#N/A</v>
      </c>
      <c r="O6688" t="e">
        <f>#N/A</f>
        <v>#N/A</v>
      </c>
      <c r="P6688" t="e">
        <f>#N/A</f>
        <v>#N/A</v>
      </c>
      <c r="Q6688" t="e">
        <f>#N/A</f>
        <v>#N/A</v>
      </c>
      <c r="R6688" t="e">
        <f>#N/A</f>
        <v>#N/A</v>
      </c>
      <c r="S6688" t="e">
        <f>#N/A</f>
        <v>#N/A</v>
      </c>
      <c r="T6688" t="e">
        <f>#N/A</f>
        <v>#N/A</v>
      </c>
      <c r="U6688" t="e">
        <f>#N/A</f>
        <v>#N/A</v>
      </c>
      <c r="V6688" t="e">
        <f>#N/A</f>
        <v>#N/A</v>
      </c>
      <c r="W6688" t="e">
        <f>#N/A</f>
        <v>#N/A</v>
      </c>
      <c r="X6688" t="e">
        <f>#N/A</f>
        <v>#N/A</v>
      </c>
      <c r="Y6688" t="e">
        <f>#N/A</f>
        <v>#N/A</v>
      </c>
      <c r="Z6688" t="e">
        <f>#N/A</f>
        <v>#N/A</v>
      </c>
      <c r="AA6688" t="e">
        <f>#N/A</f>
        <v>#N/A</v>
      </c>
      <c r="AB6688" t="e">
        <f>#N/A</f>
        <v>#N/A</v>
      </c>
      <c r="AC6688" t="e">
        <f>#N/A</f>
        <v>#N/A</v>
      </c>
      <c r="AD6688" t="e">
        <f>#N/A</f>
        <v>#N/A</v>
      </c>
    </row>
    <row r="6689" spans="2:30" ht="15" customHeight="1" x14ac:dyDescent="0.45">
      <c r="B6689" t="s">
        <v>419</v>
      </c>
      <c r="C6689" t="s">
        <v>193</v>
      </c>
      <c r="D6689" t="s">
        <v>1244</v>
      </c>
      <c r="E6689" t="s">
        <v>1245</v>
      </c>
      <c r="F6689" t="s">
        <v>8563</v>
      </c>
      <c r="G6689" t="s">
        <v>422</v>
      </c>
      <c r="H6689" t="s">
        <v>1247</v>
      </c>
      <c r="I6689" t="s">
        <v>1216</v>
      </c>
      <c r="J6689">
        <v>2</v>
      </c>
      <c r="K6689">
        <v>0.6</v>
      </c>
      <c r="L6689">
        <v>0.41099999999999998</v>
      </c>
      <c r="M6689">
        <v>0.33500000000000002</v>
      </c>
      <c r="N6689">
        <v>0.33500000000000002</v>
      </c>
      <c r="O6689">
        <v>0.33500000000000002</v>
      </c>
      <c r="P6689">
        <v>0.33500000000000002</v>
      </c>
      <c r="Q6689">
        <v>0.33500000000000002</v>
      </c>
      <c r="R6689">
        <v>0.33500000000000002</v>
      </c>
      <c r="S6689">
        <v>0.33500000000000002</v>
      </c>
      <c r="T6689">
        <v>0.33500000000000002</v>
      </c>
      <c r="U6689">
        <v>0.33500000000000002</v>
      </c>
      <c r="V6689">
        <v>0.33500000000000002</v>
      </c>
      <c r="W6689">
        <v>0.33500000000000002</v>
      </c>
      <c r="X6689">
        <v>0.33500000000000002</v>
      </c>
      <c r="Y6689">
        <v>0.33500000000000002</v>
      </c>
      <c r="Z6689">
        <v>0.33500000000000002</v>
      </c>
      <c r="AA6689">
        <v>0.33500000000000002</v>
      </c>
      <c r="AB6689">
        <v>0.33500000000000002</v>
      </c>
      <c r="AC6689">
        <v>0.33500000000000002</v>
      </c>
      <c r="AD6689">
        <v>0.33500000000000002</v>
      </c>
    </row>
    <row r="6690" spans="2:30" ht="15" customHeight="1" x14ac:dyDescent="0.45">
      <c r="B6690" t="s">
        <v>419</v>
      </c>
      <c r="C6690" t="s">
        <v>193</v>
      </c>
      <c r="D6690" t="s">
        <v>1248</v>
      </c>
      <c r="E6690" t="s">
        <v>1249</v>
      </c>
      <c r="F6690" t="s">
        <v>8564</v>
      </c>
      <c r="G6690" t="s">
        <v>422</v>
      </c>
      <c r="H6690" t="s">
        <v>1251</v>
      </c>
      <c r="I6690" t="s">
        <v>1216</v>
      </c>
      <c r="J6690">
        <v>2</v>
      </c>
      <c r="K6690" t="e">
        <f>#N/A</f>
        <v>#N/A</v>
      </c>
      <c r="L6690" t="e">
        <f>#N/A</f>
        <v>#N/A</v>
      </c>
      <c r="M6690" t="e">
        <f>#N/A</f>
        <v>#N/A</v>
      </c>
      <c r="N6690" t="e">
        <f>#N/A</f>
        <v>#N/A</v>
      </c>
      <c r="O6690" t="e">
        <f>#N/A</f>
        <v>#N/A</v>
      </c>
      <c r="P6690" t="e">
        <f>#N/A</f>
        <v>#N/A</v>
      </c>
      <c r="Q6690" t="e">
        <f>#N/A</f>
        <v>#N/A</v>
      </c>
      <c r="R6690" t="e">
        <f>#N/A</f>
        <v>#N/A</v>
      </c>
      <c r="S6690" t="e">
        <f>#N/A</f>
        <v>#N/A</v>
      </c>
      <c r="T6690" t="e">
        <f>#N/A</f>
        <v>#N/A</v>
      </c>
      <c r="U6690" t="e">
        <f>#N/A</f>
        <v>#N/A</v>
      </c>
      <c r="V6690" t="e">
        <f>#N/A</f>
        <v>#N/A</v>
      </c>
      <c r="W6690" t="e">
        <f>#N/A</f>
        <v>#N/A</v>
      </c>
      <c r="X6690" t="e">
        <f>#N/A</f>
        <v>#N/A</v>
      </c>
      <c r="Y6690" t="e">
        <f>#N/A</f>
        <v>#N/A</v>
      </c>
      <c r="Z6690" t="e">
        <f>#N/A</f>
        <v>#N/A</v>
      </c>
      <c r="AA6690" t="e">
        <f>#N/A</f>
        <v>#N/A</v>
      </c>
      <c r="AB6690" t="e">
        <f>#N/A</f>
        <v>#N/A</v>
      </c>
      <c r="AC6690" t="e">
        <f>#N/A</f>
        <v>#N/A</v>
      </c>
      <c r="AD6690" t="e">
        <f>#N/A</f>
        <v>#N/A</v>
      </c>
    </row>
    <row r="6691" spans="2:30" ht="15" customHeight="1" x14ac:dyDescent="0.45">
      <c r="B6691" t="s">
        <v>419</v>
      </c>
      <c r="C6691" t="s">
        <v>193</v>
      </c>
      <c r="D6691" t="s">
        <v>1252</v>
      </c>
      <c r="E6691" t="s">
        <v>1031</v>
      </c>
      <c r="F6691" t="s">
        <v>8496</v>
      </c>
      <c r="G6691" t="s">
        <v>422</v>
      </c>
      <c r="H6691" t="s">
        <v>1005</v>
      </c>
      <c r="I6691" t="s">
        <v>1216</v>
      </c>
      <c r="J6691">
        <v>1</v>
      </c>
      <c r="K6691">
        <v>-0.36299999999999999</v>
      </c>
      <c r="L6691">
        <v>-0.40699999999999997</v>
      </c>
      <c r="M6691">
        <v>-0.42799999999999999</v>
      </c>
      <c r="N6691">
        <v>-0.33600000000000002</v>
      </c>
      <c r="O6691">
        <v>-0.36199999999999999</v>
      </c>
      <c r="P6691">
        <v>-0.32300000000000001</v>
      </c>
      <c r="Q6691">
        <v>-0.312</v>
      </c>
      <c r="R6691">
        <v>-0.307</v>
      </c>
      <c r="S6691">
        <v>-0.30199999999999999</v>
      </c>
      <c r="T6691">
        <v>-0.29699999999999999</v>
      </c>
      <c r="U6691">
        <v>-0.29699999999999999</v>
      </c>
      <c r="V6691">
        <v>-0.29699999999999999</v>
      </c>
      <c r="W6691">
        <v>-0.29699999999999999</v>
      </c>
      <c r="X6691">
        <v>-0.29699999999999999</v>
      </c>
      <c r="Y6691">
        <v>-0.29699999999999999</v>
      </c>
      <c r="Z6691">
        <v>-0.29699999999999999</v>
      </c>
      <c r="AA6691">
        <v>-0.29699999999999999</v>
      </c>
      <c r="AB6691">
        <v>-0.29699999999999999</v>
      </c>
      <c r="AC6691">
        <v>-0.29699999999999999</v>
      </c>
      <c r="AD6691">
        <v>-0.29699999999999999</v>
      </c>
    </row>
    <row r="6692" spans="2:30" ht="15" customHeight="1" x14ac:dyDescent="0.45">
      <c r="B6692" t="s">
        <v>419</v>
      </c>
      <c r="C6692" t="s">
        <v>193</v>
      </c>
      <c r="D6692" t="s">
        <v>1253</v>
      </c>
      <c r="E6692" t="s">
        <v>1254</v>
      </c>
      <c r="F6692" t="s">
        <v>8565</v>
      </c>
      <c r="G6692" t="s">
        <v>422</v>
      </c>
      <c r="H6692" t="s">
        <v>1256</v>
      </c>
      <c r="I6692" t="s">
        <v>1257</v>
      </c>
      <c r="J6692">
        <v>1</v>
      </c>
      <c r="K6692">
        <v>-153.93799999999999</v>
      </c>
      <c r="L6692">
        <v>-172.86199999999999</v>
      </c>
      <c r="M6692">
        <v>-181.86</v>
      </c>
      <c r="N6692">
        <v>-142.61199999999999</v>
      </c>
      <c r="O6692">
        <v>-153.51499999999999</v>
      </c>
      <c r="P6692">
        <v>-137.08000000000001</v>
      </c>
      <c r="Q6692">
        <v>-132.55799999999999</v>
      </c>
      <c r="R6692">
        <v>-130.279</v>
      </c>
      <c r="S6692">
        <v>-128.285</v>
      </c>
      <c r="T6692">
        <v>-126.12</v>
      </c>
      <c r="U6692">
        <v>-126.12</v>
      </c>
      <c r="V6692">
        <v>-126.12</v>
      </c>
      <c r="W6692">
        <v>-126.12</v>
      </c>
      <c r="X6692">
        <v>-126.12</v>
      </c>
      <c r="Y6692">
        <v>-126.12</v>
      </c>
      <c r="Z6692">
        <v>-126.12</v>
      </c>
      <c r="AA6692">
        <v>-126.12</v>
      </c>
      <c r="AB6692">
        <v>-126.12</v>
      </c>
      <c r="AC6692">
        <v>-126.12</v>
      </c>
      <c r="AD6692">
        <v>-126.12</v>
      </c>
    </row>
    <row r="6693" spans="2:30" ht="15" customHeight="1" x14ac:dyDescent="0.45">
      <c r="B6693" t="s">
        <v>419</v>
      </c>
      <c r="C6693" t="s">
        <v>193</v>
      </c>
      <c r="D6693" t="s">
        <v>1258</v>
      </c>
      <c r="E6693" t="s">
        <v>1259</v>
      </c>
      <c r="F6693" t="s">
        <v>8566</v>
      </c>
      <c r="G6693" t="s">
        <v>422</v>
      </c>
      <c r="H6693" t="s">
        <v>1261</v>
      </c>
      <c r="I6693" t="s">
        <v>1216</v>
      </c>
      <c r="J6693">
        <v>2</v>
      </c>
      <c r="K6693" t="e">
        <f>#N/A</f>
        <v>#N/A</v>
      </c>
      <c r="L6693" t="e">
        <f>#N/A</f>
        <v>#N/A</v>
      </c>
      <c r="M6693" t="e">
        <f>#N/A</f>
        <v>#N/A</v>
      </c>
      <c r="N6693" t="e">
        <f>#N/A</f>
        <v>#N/A</v>
      </c>
      <c r="O6693" t="e">
        <f>#N/A</f>
        <v>#N/A</v>
      </c>
      <c r="P6693" t="e">
        <f>#N/A</f>
        <v>#N/A</v>
      </c>
      <c r="Q6693" t="e">
        <f>#N/A</f>
        <v>#N/A</v>
      </c>
      <c r="R6693" t="e">
        <f>#N/A</f>
        <v>#N/A</v>
      </c>
      <c r="S6693" t="e">
        <f>#N/A</f>
        <v>#N/A</v>
      </c>
      <c r="T6693" t="e">
        <f>#N/A</f>
        <v>#N/A</v>
      </c>
      <c r="U6693" t="e">
        <f>#N/A</f>
        <v>#N/A</v>
      </c>
      <c r="V6693" t="e">
        <f>#N/A</f>
        <v>#N/A</v>
      </c>
      <c r="W6693" t="e">
        <f>#N/A</f>
        <v>#N/A</v>
      </c>
      <c r="X6693" t="e">
        <f>#N/A</f>
        <v>#N/A</v>
      </c>
      <c r="Y6693" t="e">
        <f>#N/A</f>
        <v>#N/A</v>
      </c>
      <c r="Z6693" t="e">
        <f>#N/A</f>
        <v>#N/A</v>
      </c>
      <c r="AA6693" t="e">
        <f>#N/A</f>
        <v>#N/A</v>
      </c>
      <c r="AB6693" t="e">
        <f>#N/A</f>
        <v>#N/A</v>
      </c>
      <c r="AC6693" t="e">
        <f>#N/A</f>
        <v>#N/A</v>
      </c>
      <c r="AD6693" t="e">
        <f>#N/A</f>
        <v>#N/A</v>
      </c>
    </row>
    <row r="6694" spans="2:30" ht="15" customHeight="1" x14ac:dyDescent="0.45">
      <c r="B6694" t="s">
        <v>419</v>
      </c>
      <c r="C6694" t="s">
        <v>193</v>
      </c>
      <c r="D6694" t="s">
        <v>1262</v>
      </c>
      <c r="E6694" t="s">
        <v>1263</v>
      </c>
      <c r="F6694" t="s">
        <v>8567</v>
      </c>
      <c r="G6694" t="s">
        <v>422</v>
      </c>
      <c r="H6694" t="s">
        <v>1265</v>
      </c>
      <c r="I6694" t="s">
        <v>1257</v>
      </c>
      <c r="J6694">
        <v>2</v>
      </c>
      <c r="K6694">
        <v>0</v>
      </c>
      <c r="L6694">
        <v>0</v>
      </c>
      <c r="M6694">
        <v>0</v>
      </c>
      <c r="N6694">
        <v>0</v>
      </c>
      <c r="O6694">
        <v>0</v>
      </c>
      <c r="P6694">
        <v>0</v>
      </c>
      <c r="Q6694">
        <v>0</v>
      </c>
      <c r="R6694">
        <v>0</v>
      </c>
      <c r="S6694">
        <v>0</v>
      </c>
      <c r="T6694">
        <v>0</v>
      </c>
      <c r="U6694">
        <v>0</v>
      </c>
      <c r="V6694">
        <v>0</v>
      </c>
      <c r="W6694">
        <v>0</v>
      </c>
      <c r="X6694">
        <v>0</v>
      </c>
      <c r="Y6694">
        <v>0</v>
      </c>
      <c r="Z6694">
        <v>0</v>
      </c>
      <c r="AA6694">
        <v>0</v>
      </c>
      <c r="AB6694">
        <v>0</v>
      </c>
      <c r="AC6694">
        <v>0</v>
      </c>
      <c r="AD6694">
        <v>0</v>
      </c>
    </row>
    <row r="6695" spans="2:30" ht="15" customHeight="1" x14ac:dyDescent="0.45">
      <c r="B6695" t="s">
        <v>419</v>
      </c>
      <c r="C6695" t="s">
        <v>193</v>
      </c>
      <c r="D6695" t="s">
        <v>1266</v>
      </c>
      <c r="E6695" t="s">
        <v>1267</v>
      </c>
      <c r="F6695" t="s">
        <v>8568</v>
      </c>
      <c r="G6695" t="s">
        <v>422</v>
      </c>
      <c r="H6695" t="s">
        <v>1215</v>
      </c>
      <c r="I6695" t="s">
        <v>1216</v>
      </c>
      <c r="J6695">
        <v>2</v>
      </c>
      <c r="K6695" t="e">
        <f>#N/A</f>
        <v>#N/A</v>
      </c>
      <c r="L6695" t="e">
        <f>#N/A</f>
        <v>#N/A</v>
      </c>
      <c r="M6695" t="e">
        <f>#N/A</f>
        <v>#N/A</v>
      </c>
      <c r="N6695" t="e">
        <f>#N/A</f>
        <v>#N/A</v>
      </c>
      <c r="O6695" t="e">
        <f>#N/A</f>
        <v>#N/A</v>
      </c>
      <c r="P6695" t="e">
        <f>#N/A</f>
        <v>#N/A</v>
      </c>
      <c r="Q6695" t="e">
        <f>#N/A</f>
        <v>#N/A</v>
      </c>
      <c r="R6695" t="e">
        <f>#N/A</f>
        <v>#N/A</v>
      </c>
      <c r="S6695" t="e">
        <f>#N/A</f>
        <v>#N/A</v>
      </c>
      <c r="T6695" t="e">
        <f>#N/A</f>
        <v>#N/A</v>
      </c>
      <c r="U6695" t="e">
        <f>#N/A</f>
        <v>#N/A</v>
      </c>
      <c r="V6695" t="e">
        <f>#N/A</f>
        <v>#N/A</v>
      </c>
      <c r="W6695" t="e">
        <f>#N/A</f>
        <v>#N/A</v>
      </c>
      <c r="X6695" t="e">
        <f>#N/A</f>
        <v>#N/A</v>
      </c>
      <c r="Y6695" t="e">
        <f>#N/A</f>
        <v>#N/A</v>
      </c>
      <c r="Z6695" t="e">
        <f>#N/A</f>
        <v>#N/A</v>
      </c>
      <c r="AA6695" t="e">
        <f>#N/A</f>
        <v>#N/A</v>
      </c>
      <c r="AB6695" t="e">
        <f>#N/A</f>
        <v>#N/A</v>
      </c>
      <c r="AC6695" t="e">
        <f>#N/A</f>
        <v>#N/A</v>
      </c>
      <c r="AD6695" t="e">
        <f>#N/A</f>
        <v>#N/A</v>
      </c>
    </row>
    <row r="6696" spans="2:30" ht="15" customHeight="1" x14ac:dyDescent="0.45">
      <c r="B6696" t="s">
        <v>419</v>
      </c>
      <c r="C6696" t="s">
        <v>193</v>
      </c>
      <c r="D6696" t="s">
        <v>1269</v>
      </c>
      <c r="E6696" t="s">
        <v>1270</v>
      </c>
      <c r="F6696" t="s">
        <v>8569</v>
      </c>
      <c r="G6696" t="s">
        <v>422</v>
      </c>
      <c r="H6696" t="s">
        <v>964</v>
      </c>
      <c r="I6696" t="s">
        <v>1216</v>
      </c>
      <c r="J6696">
        <v>2</v>
      </c>
      <c r="K6696">
        <v>1.077</v>
      </c>
      <c r="L6696">
        <v>0.85499999999999998</v>
      </c>
      <c r="M6696">
        <v>0.77800000000000002</v>
      </c>
      <c r="N6696">
        <v>0.68400000000000005</v>
      </c>
      <c r="O6696">
        <v>0.71</v>
      </c>
      <c r="P6696">
        <v>0.67</v>
      </c>
      <c r="Q6696">
        <v>0.66</v>
      </c>
      <c r="R6696">
        <v>0.65400000000000003</v>
      </c>
      <c r="S6696">
        <v>0.64900000000000002</v>
      </c>
      <c r="T6696">
        <v>0.64400000000000002</v>
      </c>
      <c r="U6696">
        <v>0.64400000000000002</v>
      </c>
      <c r="V6696">
        <v>0.64400000000000002</v>
      </c>
      <c r="W6696">
        <v>0.64400000000000002</v>
      </c>
      <c r="X6696">
        <v>0.64400000000000002</v>
      </c>
      <c r="Y6696">
        <v>0.64400000000000002</v>
      </c>
      <c r="Z6696">
        <v>0.64400000000000002</v>
      </c>
      <c r="AA6696">
        <v>0.64400000000000002</v>
      </c>
      <c r="AB6696">
        <v>0.64400000000000002</v>
      </c>
      <c r="AC6696">
        <v>0.64400000000000002</v>
      </c>
      <c r="AD6696">
        <v>0.64400000000000002</v>
      </c>
    </row>
    <row r="6697" spans="2:30" ht="15" customHeight="1" x14ac:dyDescent="0.45">
      <c r="B6697" t="s">
        <v>419</v>
      </c>
      <c r="C6697" t="s">
        <v>193</v>
      </c>
      <c r="D6697" t="s">
        <v>1272</v>
      </c>
      <c r="E6697" t="s">
        <v>1273</v>
      </c>
      <c r="F6697" t="s">
        <v>8570</v>
      </c>
      <c r="G6697" t="s">
        <v>422</v>
      </c>
      <c r="H6697" t="s">
        <v>1223</v>
      </c>
      <c r="I6697" t="s">
        <v>1216</v>
      </c>
      <c r="J6697">
        <v>2</v>
      </c>
      <c r="K6697" t="e">
        <f>#N/A</f>
        <v>#N/A</v>
      </c>
      <c r="L6697" t="e">
        <f>#N/A</f>
        <v>#N/A</v>
      </c>
      <c r="M6697" t="e">
        <f>#N/A</f>
        <v>#N/A</v>
      </c>
      <c r="N6697" t="e">
        <f>#N/A</f>
        <v>#N/A</v>
      </c>
      <c r="O6697" t="e">
        <f>#N/A</f>
        <v>#N/A</v>
      </c>
      <c r="P6697" t="e">
        <f>#N/A</f>
        <v>#N/A</v>
      </c>
      <c r="Q6697" t="e">
        <f>#N/A</f>
        <v>#N/A</v>
      </c>
      <c r="R6697" t="e">
        <f>#N/A</f>
        <v>#N/A</v>
      </c>
      <c r="S6697" t="e">
        <f>#N/A</f>
        <v>#N/A</v>
      </c>
      <c r="T6697" t="e">
        <f>#N/A</f>
        <v>#N/A</v>
      </c>
      <c r="U6697" t="e">
        <f>#N/A</f>
        <v>#N/A</v>
      </c>
      <c r="V6697" t="e">
        <f>#N/A</f>
        <v>#N/A</v>
      </c>
      <c r="W6697" t="e">
        <f>#N/A</f>
        <v>#N/A</v>
      </c>
      <c r="X6697" t="e">
        <f>#N/A</f>
        <v>#N/A</v>
      </c>
      <c r="Y6697" t="e">
        <f>#N/A</f>
        <v>#N/A</v>
      </c>
      <c r="Z6697" t="e">
        <f>#N/A</f>
        <v>#N/A</v>
      </c>
      <c r="AA6697" t="e">
        <f>#N/A</f>
        <v>#N/A</v>
      </c>
      <c r="AB6697" t="e">
        <f>#N/A</f>
        <v>#N/A</v>
      </c>
      <c r="AC6697" t="e">
        <f>#N/A</f>
        <v>#N/A</v>
      </c>
      <c r="AD6697" t="e">
        <f>#N/A</f>
        <v>#N/A</v>
      </c>
    </row>
    <row r="6698" spans="2:30" ht="15" customHeight="1" x14ac:dyDescent="0.45">
      <c r="B6698" t="s">
        <v>419</v>
      </c>
      <c r="C6698" t="s">
        <v>193</v>
      </c>
      <c r="D6698" t="s">
        <v>1275</v>
      </c>
      <c r="E6698" t="s">
        <v>1276</v>
      </c>
      <c r="F6698" t="s">
        <v>8571</v>
      </c>
      <c r="G6698" t="s">
        <v>422</v>
      </c>
      <c r="H6698" t="s">
        <v>1227</v>
      </c>
      <c r="I6698" t="s">
        <v>1216</v>
      </c>
      <c r="J6698">
        <v>2</v>
      </c>
      <c r="K6698">
        <v>0</v>
      </c>
      <c r="L6698">
        <v>0</v>
      </c>
      <c r="M6698">
        <v>0</v>
      </c>
      <c r="N6698">
        <v>0</v>
      </c>
      <c r="O6698">
        <v>0</v>
      </c>
      <c r="P6698">
        <v>0</v>
      </c>
      <c r="Q6698">
        <v>0</v>
      </c>
      <c r="R6698">
        <v>0</v>
      </c>
      <c r="S6698">
        <v>0</v>
      </c>
      <c r="T6698">
        <v>0</v>
      </c>
      <c r="U6698">
        <v>0</v>
      </c>
      <c r="V6698">
        <v>0</v>
      </c>
      <c r="W6698">
        <v>0</v>
      </c>
      <c r="X6698">
        <v>0</v>
      </c>
      <c r="Y6698">
        <v>0</v>
      </c>
      <c r="Z6698">
        <v>0</v>
      </c>
      <c r="AA6698">
        <v>0</v>
      </c>
      <c r="AB6698">
        <v>0</v>
      </c>
      <c r="AC6698">
        <v>0</v>
      </c>
      <c r="AD6698">
        <v>0</v>
      </c>
    </row>
    <row r="6699" spans="2:30" ht="15" customHeight="1" x14ac:dyDescent="0.45">
      <c r="B6699" t="s">
        <v>419</v>
      </c>
      <c r="C6699" t="s">
        <v>193</v>
      </c>
      <c r="D6699" t="s">
        <v>1278</v>
      </c>
      <c r="E6699" t="s">
        <v>1279</v>
      </c>
      <c r="F6699" t="s">
        <v>8572</v>
      </c>
      <c r="G6699" t="s">
        <v>422</v>
      </c>
      <c r="H6699" t="s">
        <v>1231</v>
      </c>
      <c r="I6699" t="s">
        <v>1216</v>
      </c>
      <c r="J6699">
        <v>2</v>
      </c>
      <c r="K6699">
        <v>1.0999999999999999E-2</v>
      </c>
      <c r="L6699">
        <v>1.0999999999999999E-2</v>
      </c>
      <c r="M6699">
        <v>0.01</v>
      </c>
      <c r="N6699">
        <v>0.01</v>
      </c>
      <c r="O6699">
        <v>0.01</v>
      </c>
      <c r="P6699">
        <v>1.2E-2</v>
      </c>
      <c r="Q6699">
        <v>1.2999999999999999E-2</v>
      </c>
      <c r="R6699">
        <v>1.4999999999999999E-2</v>
      </c>
      <c r="S6699">
        <v>1.6E-2</v>
      </c>
      <c r="T6699">
        <v>1.7999999999999999E-2</v>
      </c>
      <c r="U6699">
        <v>0.02</v>
      </c>
      <c r="V6699">
        <v>2.1999999999999999E-2</v>
      </c>
      <c r="W6699">
        <v>2.4E-2</v>
      </c>
      <c r="X6699">
        <v>2.7E-2</v>
      </c>
      <c r="Y6699">
        <v>0.03</v>
      </c>
      <c r="Z6699">
        <v>3.2000000000000001E-2</v>
      </c>
      <c r="AA6699">
        <v>3.5000000000000003E-2</v>
      </c>
      <c r="AB6699">
        <v>3.7999999999999999E-2</v>
      </c>
      <c r="AC6699">
        <v>4.2000000000000003E-2</v>
      </c>
      <c r="AD6699">
        <v>4.4999999999999998E-2</v>
      </c>
    </row>
    <row r="6700" spans="2:30" ht="15" customHeight="1" x14ac:dyDescent="0.45">
      <c r="B6700" t="s">
        <v>419</v>
      </c>
      <c r="C6700" t="s">
        <v>193</v>
      </c>
      <c r="D6700" t="s">
        <v>1281</v>
      </c>
      <c r="E6700" t="s">
        <v>1282</v>
      </c>
      <c r="F6700" t="s">
        <v>8573</v>
      </c>
      <c r="G6700" t="s">
        <v>422</v>
      </c>
      <c r="H6700" t="s">
        <v>1235</v>
      </c>
      <c r="I6700" t="s">
        <v>1216</v>
      </c>
      <c r="J6700">
        <v>2</v>
      </c>
      <c r="K6700">
        <v>0.14799999999999999</v>
      </c>
      <c r="L6700">
        <v>0.14099999999999999</v>
      </c>
      <c r="M6700">
        <v>0.125</v>
      </c>
      <c r="N6700">
        <v>0.121</v>
      </c>
      <c r="O6700">
        <v>0.123</v>
      </c>
      <c r="P6700">
        <v>0.127</v>
      </c>
      <c r="Q6700">
        <v>0.13200000000000001</v>
      </c>
      <c r="R6700">
        <v>0.13600000000000001</v>
      </c>
      <c r="S6700">
        <v>0.14199999999999999</v>
      </c>
      <c r="T6700">
        <v>0.14699999999999999</v>
      </c>
      <c r="U6700">
        <v>0.153</v>
      </c>
      <c r="V6700">
        <v>0.158</v>
      </c>
      <c r="W6700">
        <v>0.16300000000000001</v>
      </c>
      <c r="X6700">
        <v>0.16800000000000001</v>
      </c>
      <c r="Y6700">
        <v>0.17299999999999999</v>
      </c>
      <c r="Z6700">
        <v>0.17699999999999999</v>
      </c>
      <c r="AA6700">
        <v>0.182</v>
      </c>
      <c r="AB6700">
        <v>0.186</v>
      </c>
      <c r="AC6700">
        <v>0.191</v>
      </c>
      <c r="AD6700">
        <v>0.19500000000000001</v>
      </c>
    </row>
    <row r="6701" spans="2:30" ht="15" customHeight="1" x14ac:dyDescent="0.45">
      <c r="B6701" t="s">
        <v>419</v>
      </c>
      <c r="C6701" t="s">
        <v>193</v>
      </c>
      <c r="D6701" t="s">
        <v>1284</v>
      </c>
      <c r="E6701" t="s">
        <v>1285</v>
      </c>
      <c r="F6701" t="s">
        <v>8574</v>
      </c>
      <c r="G6701" t="s">
        <v>422</v>
      </c>
      <c r="H6701" t="s">
        <v>1239</v>
      </c>
      <c r="I6701" t="s">
        <v>1216</v>
      </c>
      <c r="J6701">
        <v>2</v>
      </c>
      <c r="K6701">
        <v>0.14699999999999999</v>
      </c>
      <c r="L6701">
        <v>0.153</v>
      </c>
      <c r="M6701">
        <v>0.159</v>
      </c>
      <c r="N6701">
        <v>0.16600000000000001</v>
      </c>
      <c r="O6701">
        <v>0.17199999999999999</v>
      </c>
      <c r="P6701">
        <v>0.17899999999999999</v>
      </c>
      <c r="Q6701">
        <v>0.186</v>
      </c>
      <c r="R6701">
        <v>0.19400000000000001</v>
      </c>
      <c r="S6701">
        <v>0.20200000000000001</v>
      </c>
      <c r="T6701">
        <v>0.21</v>
      </c>
      <c r="U6701">
        <v>0.218</v>
      </c>
      <c r="V6701">
        <v>0.22700000000000001</v>
      </c>
      <c r="W6701">
        <v>0.23599999999999999</v>
      </c>
      <c r="X6701">
        <v>0.245</v>
      </c>
      <c r="Y6701">
        <v>0.255</v>
      </c>
      <c r="Z6701">
        <v>0.26500000000000001</v>
      </c>
      <c r="AA6701">
        <v>0.27600000000000002</v>
      </c>
      <c r="AB6701">
        <v>0.28699999999999998</v>
      </c>
      <c r="AC6701">
        <v>0.29899999999999999</v>
      </c>
      <c r="AD6701">
        <v>0.31</v>
      </c>
    </row>
    <row r="6702" spans="2:30" ht="15" customHeight="1" x14ac:dyDescent="0.45">
      <c r="B6702" t="s">
        <v>419</v>
      </c>
      <c r="C6702" t="s">
        <v>193</v>
      </c>
      <c r="D6702" t="s">
        <v>1287</v>
      </c>
      <c r="E6702" t="s">
        <v>1288</v>
      </c>
      <c r="F6702" t="s">
        <v>8575</v>
      </c>
      <c r="G6702" t="s">
        <v>422</v>
      </c>
      <c r="H6702" t="s">
        <v>1243</v>
      </c>
      <c r="I6702" t="s">
        <v>1216</v>
      </c>
      <c r="J6702">
        <v>2</v>
      </c>
      <c r="K6702" t="e">
        <f>#N/A</f>
        <v>#N/A</v>
      </c>
      <c r="L6702" t="e">
        <f>#N/A</f>
        <v>#N/A</v>
      </c>
      <c r="M6702" t="e">
        <f>#N/A</f>
        <v>#N/A</v>
      </c>
      <c r="N6702" t="e">
        <f>#N/A</f>
        <v>#N/A</v>
      </c>
      <c r="O6702" t="e">
        <f>#N/A</f>
        <v>#N/A</v>
      </c>
      <c r="P6702" t="e">
        <f>#N/A</f>
        <v>#N/A</v>
      </c>
      <c r="Q6702" t="e">
        <f>#N/A</f>
        <v>#N/A</v>
      </c>
      <c r="R6702" t="e">
        <f>#N/A</f>
        <v>#N/A</v>
      </c>
      <c r="S6702" t="e">
        <f>#N/A</f>
        <v>#N/A</v>
      </c>
      <c r="T6702" t="e">
        <f>#N/A</f>
        <v>#N/A</v>
      </c>
      <c r="U6702" t="e">
        <f>#N/A</f>
        <v>#N/A</v>
      </c>
      <c r="V6702" t="e">
        <f>#N/A</f>
        <v>#N/A</v>
      </c>
      <c r="W6702" t="e">
        <f>#N/A</f>
        <v>#N/A</v>
      </c>
      <c r="X6702" t="e">
        <f>#N/A</f>
        <v>#N/A</v>
      </c>
      <c r="Y6702" t="e">
        <f>#N/A</f>
        <v>#N/A</v>
      </c>
      <c r="Z6702" t="e">
        <f>#N/A</f>
        <v>#N/A</v>
      </c>
      <c r="AA6702" t="e">
        <f>#N/A</f>
        <v>#N/A</v>
      </c>
      <c r="AB6702" t="e">
        <f>#N/A</f>
        <v>#N/A</v>
      </c>
      <c r="AC6702" t="e">
        <f>#N/A</f>
        <v>#N/A</v>
      </c>
      <c r="AD6702" t="e">
        <f>#N/A</f>
        <v>#N/A</v>
      </c>
    </row>
    <row r="6703" spans="2:30" ht="15" customHeight="1" x14ac:dyDescent="0.45">
      <c r="B6703" t="s">
        <v>419</v>
      </c>
      <c r="C6703" t="s">
        <v>193</v>
      </c>
      <c r="D6703" t="s">
        <v>1290</v>
      </c>
      <c r="E6703" t="s">
        <v>1291</v>
      </c>
      <c r="F6703" t="s">
        <v>8576</v>
      </c>
      <c r="G6703" t="s">
        <v>422</v>
      </c>
      <c r="H6703" t="s">
        <v>1293</v>
      </c>
      <c r="I6703" t="s">
        <v>1216</v>
      </c>
      <c r="J6703">
        <v>2</v>
      </c>
      <c r="K6703">
        <v>0.41399999999999998</v>
      </c>
      <c r="L6703">
        <v>0.28100000000000003</v>
      </c>
      <c r="M6703">
        <v>0.249</v>
      </c>
      <c r="N6703">
        <v>0.249</v>
      </c>
      <c r="O6703">
        <v>0.249</v>
      </c>
      <c r="P6703">
        <v>0.249</v>
      </c>
      <c r="Q6703">
        <v>0.249</v>
      </c>
      <c r="R6703">
        <v>0.249</v>
      </c>
      <c r="S6703">
        <v>0.249</v>
      </c>
      <c r="T6703">
        <v>0.249</v>
      </c>
      <c r="U6703">
        <v>0.249</v>
      </c>
      <c r="V6703">
        <v>0.249</v>
      </c>
      <c r="W6703">
        <v>0.249</v>
      </c>
      <c r="X6703">
        <v>0.249</v>
      </c>
      <c r="Y6703">
        <v>0.249</v>
      </c>
      <c r="Z6703">
        <v>0.249</v>
      </c>
      <c r="AA6703">
        <v>0.249</v>
      </c>
      <c r="AB6703">
        <v>0.249</v>
      </c>
      <c r="AC6703">
        <v>0.249</v>
      </c>
      <c r="AD6703">
        <v>0.249</v>
      </c>
    </row>
    <row r="6704" spans="2:30" ht="15" customHeight="1" x14ac:dyDescent="0.45">
      <c r="B6704" t="s">
        <v>419</v>
      </c>
      <c r="C6704" t="s">
        <v>193</v>
      </c>
      <c r="D6704" t="s">
        <v>1294</v>
      </c>
      <c r="E6704" t="s">
        <v>1295</v>
      </c>
      <c r="F6704" t="s">
        <v>8577</v>
      </c>
      <c r="G6704" t="s">
        <v>422</v>
      </c>
      <c r="H6704" t="s">
        <v>1297</v>
      </c>
      <c r="I6704" t="s">
        <v>1216</v>
      </c>
      <c r="J6704">
        <v>2</v>
      </c>
      <c r="K6704" t="e">
        <f>#N/A</f>
        <v>#N/A</v>
      </c>
      <c r="L6704" t="e">
        <f>#N/A</f>
        <v>#N/A</v>
      </c>
      <c r="M6704" t="e">
        <f>#N/A</f>
        <v>#N/A</v>
      </c>
      <c r="N6704" t="e">
        <f>#N/A</f>
        <v>#N/A</v>
      </c>
      <c r="O6704" t="e">
        <f>#N/A</f>
        <v>#N/A</v>
      </c>
      <c r="P6704" t="e">
        <f>#N/A</f>
        <v>#N/A</v>
      </c>
      <c r="Q6704" t="e">
        <f>#N/A</f>
        <v>#N/A</v>
      </c>
      <c r="R6704" t="e">
        <f>#N/A</f>
        <v>#N/A</v>
      </c>
      <c r="S6704" t="e">
        <f>#N/A</f>
        <v>#N/A</v>
      </c>
      <c r="T6704" t="e">
        <f>#N/A</f>
        <v>#N/A</v>
      </c>
      <c r="U6704" t="e">
        <f>#N/A</f>
        <v>#N/A</v>
      </c>
      <c r="V6704" t="e">
        <f>#N/A</f>
        <v>#N/A</v>
      </c>
      <c r="W6704" t="e">
        <f>#N/A</f>
        <v>#N/A</v>
      </c>
      <c r="X6704" t="e">
        <f>#N/A</f>
        <v>#N/A</v>
      </c>
      <c r="Y6704" t="e">
        <f>#N/A</f>
        <v>#N/A</v>
      </c>
      <c r="Z6704" t="e">
        <f>#N/A</f>
        <v>#N/A</v>
      </c>
      <c r="AA6704" t="e">
        <f>#N/A</f>
        <v>#N/A</v>
      </c>
      <c r="AB6704" t="e">
        <f>#N/A</f>
        <v>#N/A</v>
      </c>
      <c r="AC6704" t="e">
        <f>#N/A</f>
        <v>#N/A</v>
      </c>
      <c r="AD6704" t="e">
        <f>#N/A</f>
        <v>#N/A</v>
      </c>
    </row>
    <row r="6705" spans="2:30" ht="15" customHeight="1" x14ac:dyDescent="0.45">
      <c r="B6705" t="s">
        <v>419</v>
      </c>
      <c r="C6705" t="s">
        <v>193</v>
      </c>
      <c r="D6705" t="s">
        <v>1298</v>
      </c>
      <c r="E6705" t="s">
        <v>1034</v>
      </c>
      <c r="F6705" t="s">
        <v>8497</v>
      </c>
      <c r="G6705" t="s">
        <v>422</v>
      </c>
      <c r="H6705" t="s">
        <v>1005</v>
      </c>
      <c r="I6705" t="s">
        <v>1216</v>
      </c>
      <c r="J6705">
        <v>1</v>
      </c>
      <c r="K6705">
        <v>-0.66300000000000003</v>
      </c>
      <c r="L6705">
        <v>-0.57399999999999995</v>
      </c>
      <c r="M6705">
        <v>-0.52900000000000003</v>
      </c>
      <c r="N6705">
        <v>-0.435</v>
      </c>
      <c r="O6705">
        <v>-0.46100000000000002</v>
      </c>
      <c r="P6705">
        <v>-0.42099999999999999</v>
      </c>
      <c r="Q6705">
        <v>-0.41</v>
      </c>
      <c r="R6705">
        <v>-0.40500000000000003</v>
      </c>
      <c r="S6705">
        <v>-0.4</v>
      </c>
      <c r="T6705">
        <v>-0.39500000000000002</v>
      </c>
      <c r="U6705">
        <v>-0.39500000000000002</v>
      </c>
      <c r="V6705">
        <v>-0.39500000000000002</v>
      </c>
      <c r="W6705">
        <v>-0.39500000000000002</v>
      </c>
      <c r="X6705">
        <v>-0.39500000000000002</v>
      </c>
      <c r="Y6705">
        <v>-0.39500000000000002</v>
      </c>
      <c r="Z6705">
        <v>-0.39500000000000002</v>
      </c>
      <c r="AA6705">
        <v>-0.39500000000000002</v>
      </c>
      <c r="AB6705">
        <v>-0.39500000000000002</v>
      </c>
      <c r="AC6705">
        <v>-0.39500000000000002</v>
      </c>
      <c r="AD6705">
        <v>-0.39500000000000002</v>
      </c>
    </row>
    <row r="6706" spans="2:30" ht="15" customHeight="1" x14ac:dyDescent="0.45">
      <c r="B6706" t="s">
        <v>419</v>
      </c>
      <c r="C6706" t="s">
        <v>193</v>
      </c>
      <c r="D6706" t="s">
        <v>1299</v>
      </c>
      <c r="E6706" t="s">
        <v>1300</v>
      </c>
      <c r="F6706" t="s">
        <v>8578</v>
      </c>
      <c r="G6706" t="s">
        <v>422</v>
      </c>
      <c r="H6706" t="s">
        <v>1256</v>
      </c>
      <c r="I6706" t="s">
        <v>1257</v>
      </c>
      <c r="J6706">
        <v>1</v>
      </c>
      <c r="K6706">
        <v>-246.459</v>
      </c>
      <c r="L6706">
        <v>-213.54900000000001</v>
      </c>
      <c r="M6706">
        <v>-196.779</v>
      </c>
      <c r="N6706">
        <v>-161.59899999999999</v>
      </c>
      <c r="O6706">
        <v>-171.37200000000001</v>
      </c>
      <c r="P6706">
        <v>-156.63999999999999</v>
      </c>
      <c r="Q6706">
        <v>-152.58699999999999</v>
      </c>
      <c r="R6706">
        <v>-150.54400000000001</v>
      </c>
      <c r="S6706">
        <v>-148.75700000000001</v>
      </c>
      <c r="T6706">
        <v>-146.816</v>
      </c>
      <c r="U6706">
        <v>-146.816</v>
      </c>
      <c r="V6706">
        <v>-146.816</v>
      </c>
      <c r="W6706">
        <v>-146.816</v>
      </c>
      <c r="X6706">
        <v>-146.816</v>
      </c>
      <c r="Y6706">
        <v>-146.816</v>
      </c>
      <c r="Z6706">
        <v>-146.816</v>
      </c>
      <c r="AA6706">
        <v>-146.816</v>
      </c>
      <c r="AB6706">
        <v>-146.816</v>
      </c>
      <c r="AC6706">
        <v>-146.816</v>
      </c>
      <c r="AD6706">
        <v>-146.816</v>
      </c>
    </row>
    <row r="6707" spans="2:30" ht="15" customHeight="1" x14ac:dyDescent="0.45">
      <c r="B6707" t="s">
        <v>419</v>
      </c>
      <c r="C6707" t="s">
        <v>193</v>
      </c>
      <c r="D6707" t="s">
        <v>1302</v>
      </c>
      <c r="E6707" t="s">
        <v>1303</v>
      </c>
      <c r="F6707" t="s">
        <v>8579</v>
      </c>
      <c r="G6707" t="s">
        <v>422</v>
      </c>
      <c r="H6707" t="s">
        <v>1305</v>
      </c>
      <c r="I6707" t="s">
        <v>1216</v>
      </c>
      <c r="J6707">
        <v>2</v>
      </c>
      <c r="K6707" t="e">
        <f>#N/A</f>
        <v>#N/A</v>
      </c>
      <c r="L6707" t="e">
        <f>#N/A</f>
        <v>#N/A</v>
      </c>
      <c r="M6707" t="e">
        <f>#N/A</f>
        <v>#N/A</v>
      </c>
      <c r="N6707" t="e">
        <f>#N/A</f>
        <v>#N/A</v>
      </c>
      <c r="O6707" t="e">
        <f>#N/A</f>
        <v>#N/A</v>
      </c>
      <c r="P6707" t="e">
        <f>#N/A</f>
        <v>#N/A</v>
      </c>
      <c r="Q6707" t="e">
        <f>#N/A</f>
        <v>#N/A</v>
      </c>
      <c r="R6707" t="e">
        <f>#N/A</f>
        <v>#N/A</v>
      </c>
      <c r="S6707" t="e">
        <f>#N/A</f>
        <v>#N/A</v>
      </c>
      <c r="T6707" t="e">
        <f>#N/A</f>
        <v>#N/A</v>
      </c>
      <c r="U6707" t="e">
        <f>#N/A</f>
        <v>#N/A</v>
      </c>
      <c r="V6707" t="e">
        <f>#N/A</f>
        <v>#N/A</v>
      </c>
      <c r="W6707" t="e">
        <f>#N/A</f>
        <v>#N/A</v>
      </c>
      <c r="X6707" t="e">
        <f>#N/A</f>
        <v>#N/A</v>
      </c>
      <c r="Y6707" t="e">
        <f>#N/A</f>
        <v>#N/A</v>
      </c>
      <c r="Z6707" t="e">
        <f>#N/A</f>
        <v>#N/A</v>
      </c>
      <c r="AA6707" t="e">
        <f>#N/A</f>
        <v>#N/A</v>
      </c>
      <c r="AB6707" t="e">
        <f>#N/A</f>
        <v>#N/A</v>
      </c>
      <c r="AC6707" t="e">
        <f>#N/A</f>
        <v>#N/A</v>
      </c>
      <c r="AD6707" t="e">
        <f>#N/A</f>
        <v>#N/A</v>
      </c>
    </row>
    <row r="6708" spans="2:30" ht="15" customHeight="1" x14ac:dyDescent="0.45">
      <c r="B6708" t="s">
        <v>419</v>
      </c>
      <c r="C6708" t="s">
        <v>193</v>
      </c>
      <c r="D6708" t="s">
        <v>1306</v>
      </c>
      <c r="E6708" t="s">
        <v>1307</v>
      </c>
      <c r="F6708" t="s">
        <v>8580</v>
      </c>
      <c r="G6708" t="s">
        <v>422</v>
      </c>
      <c r="H6708" t="s">
        <v>1265</v>
      </c>
      <c r="I6708" t="s">
        <v>1257</v>
      </c>
      <c r="J6708">
        <v>2</v>
      </c>
      <c r="K6708">
        <v>0</v>
      </c>
      <c r="L6708">
        <v>0</v>
      </c>
      <c r="M6708">
        <v>0</v>
      </c>
      <c r="N6708">
        <v>0</v>
      </c>
      <c r="O6708">
        <v>0</v>
      </c>
      <c r="P6708">
        <v>0</v>
      </c>
      <c r="Q6708">
        <v>0</v>
      </c>
      <c r="R6708">
        <v>0</v>
      </c>
      <c r="S6708">
        <v>0</v>
      </c>
      <c r="T6708">
        <v>0</v>
      </c>
      <c r="U6708">
        <v>0</v>
      </c>
      <c r="V6708">
        <v>0</v>
      </c>
      <c r="W6708">
        <v>0</v>
      </c>
      <c r="X6708">
        <v>0</v>
      </c>
      <c r="Y6708">
        <v>0</v>
      </c>
      <c r="Z6708">
        <v>0</v>
      </c>
      <c r="AA6708">
        <v>0</v>
      </c>
      <c r="AB6708">
        <v>0</v>
      </c>
      <c r="AC6708">
        <v>0</v>
      </c>
      <c r="AD6708">
        <v>0</v>
      </c>
    </row>
    <row r="6709" spans="2:30" ht="15" customHeight="1" x14ac:dyDescent="0.45">
      <c r="B6709" t="s">
        <v>419</v>
      </c>
      <c r="C6709" t="s">
        <v>193</v>
      </c>
      <c r="D6709" t="s">
        <v>1309</v>
      </c>
      <c r="E6709" t="s">
        <v>1310</v>
      </c>
      <c r="F6709" t="s">
        <v>8581</v>
      </c>
      <c r="G6709" t="s">
        <v>422</v>
      </c>
      <c r="H6709" t="s">
        <v>1215</v>
      </c>
      <c r="I6709" t="s">
        <v>1216</v>
      </c>
      <c r="J6709">
        <v>2</v>
      </c>
      <c r="K6709" t="e">
        <f>#N/A</f>
        <v>#N/A</v>
      </c>
      <c r="L6709" t="e">
        <f>#N/A</f>
        <v>#N/A</v>
      </c>
      <c r="M6709" t="e">
        <f>#N/A</f>
        <v>#N/A</v>
      </c>
      <c r="N6709" t="e">
        <f>#N/A</f>
        <v>#N/A</v>
      </c>
      <c r="O6709" t="e">
        <f>#N/A</f>
        <v>#N/A</v>
      </c>
      <c r="P6709" t="e">
        <f>#N/A</f>
        <v>#N/A</v>
      </c>
      <c r="Q6709" t="e">
        <f>#N/A</f>
        <v>#N/A</v>
      </c>
      <c r="R6709" t="e">
        <f>#N/A</f>
        <v>#N/A</v>
      </c>
      <c r="S6709" t="e">
        <f>#N/A</f>
        <v>#N/A</v>
      </c>
      <c r="T6709" t="e">
        <f>#N/A</f>
        <v>#N/A</v>
      </c>
      <c r="U6709" t="e">
        <f>#N/A</f>
        <v>#N/A</v>
      </c>
      <c r="V6709" t="e">
        <f>#N/A</f>
        <v>#N/A</v>
      </c>
      <c r="W6709" t="e">
        <f>#N/A</f>
        <v>#N/A</v>
      </c>
      <c r="X6709" t="e">
        <f>#N/A</f>
        <v>#N/A</v>
      </c>
      <c r="Y6709" t="e">
        <f>#N/A</f>
        <v>#N/A</v>
      </c>
      <c r="Z6709" t="e">
        <f>#N/A</f>
        <v>#N/A</v>
      </c>
      <c r="AA6709" t="e">
        <f>#N/A</f>
        <v>#N/A</v>
      </c>
      <c r="AB6709" t="e">
        <f>#N/A</f>
        <v>#N/A</v>
      </c>
      <c r="AC6709" t="e">
        <f>#N/A</f>
        <v>#N/A</v>
      </c>
      <c r="AD6709" t="e">
        <f>#N/A</f>
        <v>#N/A</v>
      </c>
    </row>
    <row r="6710" spans="2:30" ht="15" customHeight="1" x14ac:dyDescent="0.45">
      <c r="B6710" t="s">
        <v>419</v>
      </c>
      <c r="C6710" t="s">
        <v>193</v>
      </c>
      <c r="D6710" t="s">
        <v>1312</v>
      </c>
      <c r="E6710" t="s">
        <v>1313</v>
      </c>
      <c r="F6710" t="s">
        <v>8582</v>
      </c>
      <c r="G6710" t="s">
        <v>422</v>
      </c>
      <c r="H6710" t="s">
        <v>964</v>
      </c>
      <c r="I6710" t="s">
        <v>1216</v>
      </c>
      <c r="J6710">
        <v>2</v>
      </c>
      <c r="K6710">
        <v>0.67100000000000004</v>
      </c>
      <c r="L6710">
        <v>0.57799999999999996</v>
      </c>
      <c r="M6710">
        <v>0.54300000000000004</v>
      </c>
      <c r="N6710">
        <v>0.48199999999999998</v>
      </c>
      <c r="O6710">
        <v>0.499</v>
      </c>
      <c r="P6710">
        <v>0.47399999999999998</v>
      </c>
      <c r="Q6710">
        <v>0.46700000000000003</v>
      </c>
      <c r="R6710">
        <v>0.46300000000000002</v>
      </c>
      <c r="S6710">
        <v>0.46</v>
      </c>
      <c r="T6710">
        <v>0.45700000000000002</v>
      </c>
      <c r="U6710">
        <v>0.45700000000000002</v>
      </c>
      <c r="V6710">
        <v>0.45700000000000002</v>
      </c>
      <c r="W6710">
        <v>0.45700000000000002</v>
      </c>
      <c r="X6710">
        <v>0.45700000000000002</v>
      </c>
      <c r="Y6710">
        <v>0.45700000000000002</v>
      </c>
      <c r="Z6710">
        <v>0.45700000000000002</v>
      </c>
      <c r="AA6710">
        <v>0.45700000000000002</v>
      </c>
      <c r="AB6710">
        <v>0.45700000000000002</v>
      </c>
      <c r="AC6710">
        <v>0.45700000000000002</v>
      </c>
      <c r="AD6710">
        <v>0.45700000000000002</v>
      </c>
    </row>
    <row r="6711" spans="2:30" ht="15" customHeight="1" x14ac:dyDescent="0.45">
      <c r="B6711" t="s">
        <v>419</v>
      </c>
      <c r="C6711" t="s">
        <v>193</v>
      </c>
      <c r="D6711" t="s">
        <v>1315</v>
      </c>
      <c r="E6711" t="s">
        <v>1316</v>
      </c>
      <c r="F6711" t="s">
        <v>8583</v>
      </c>
      <c r="G6711" t="s">
        <v>422</v>
      </c>
      <c r="H6711" t="s">
        <v>1223</v>
      </c>
      <c r="I6711" t="s">
        <v>1216</v>
      </c>
      <c r="J6711">
        <v>2</v>
      </c>
      <c r="K6711" t="e">
        <f>#N/A</f>
        <v>#N/A</v>
      </c>
      <c r="L6711" t="e">
        <f>#N/A</f>
        <v>#N/A</v>
      </c>
      <c r="M6711" t="e">
        <f>#N/A</f>
        <v>#N/A</v>
      </c>
      <c r="N6711" t="e">
        <f>#N/A</f>
        <v>#N/A</v>
      </c>
      <c r="O6711" t="e">
        <f>#N/A</f>
        <v>#N/A</v>
      </c>
      <c r="P6711" t="e">
        <f>#N/A</f>
        <v>#N/A</v>
      </c>
      <c r="Q6711" t="e">
        <f>#N/A</f>
        <v>#N/A</v>
      </c>
      <c r="R6711" t="e">
        <f>#N/A</f>
        <v>#N/A</v>
      </c>
      <c r="S6711" t="e">
        <f>#N/A</f>
        <v>#N/A</v>
      </c>
      <c r="T6711" t="e">
        <f>#N/A</f>
        <v>#N/A</v>
      </c>
      <c r="U6711" t="e">
        <f>#N/A</f>
        <v>#N/A</v>
      </c>
      <c r="V6711" t="e">
        <f>#N/A</f>
        <v>#N/A</v>
      </c>
      <c r="W6711" t="e">
        <f>#N/A</f>
        <v>#N/A</v>
      </c>
      <c r="X6711" t="e">
        <f>#N/A</f>
        <v>#N/A</v>
      </c>
      <c r="Y6711" t="e">
        <f>#N/A</f>
        <v>#N/A</v>
      </c>
      <c r="Z6711" t="e">
        <f>#N/A</f>
        <v>#N/A</v>
      </c>
      <c r="AA6711" t="e">
        <f>#N/A</f>
        <v>#N/A</v>
      </c>
      <c r="AB6711" t="e">
        <f>#N/A</f>
        <v>#N/A</v>
      </c>
      <c r="AC6711" t="e">
        <f>#N/A</f>
        <v>#N/A</v>
      </c>
      <c r="AD6711" t="e">
        <f>#N/A</f>
        <v>#N/A</v>
      </c>
    </row>
    <row r="6712" spans="2:30" ht="15" customHeight="1" x14ac:dyDescent="0.45">
      <c r="B6712" t="s">
        <v>419</v>
      </c>
      <c r="C6712" t="s">
        <v>193</v>
      </c>
      <c r="D6712" t="s">
        <v>1318</v>
      </c>
      <c r="E6712" t="s">
        <v>1319</v>
      </c>
      <c r="F6712" t="s">
        <v>8584</v>
      </c>
      <c r="G6712" t="s">
        <v>422</v>
      </c>
      <c r="H6712" t="s">
        <v>1239</v>
      </c>
      <c r="I6712" t="s">
        <v>1216</v>
      </c>
      <c r="J6712">
        <v>2</v>
      </c>
      <c r="K6712">
        <v>9.7000000000000003E-2</v>
      </c>
      <c r="L6712">
        <v>0.10100000000000001</v>
      </c>
      <c r="M6712">
        <v>0.105</v>
      </c>
      <c r="N6712">
        <v>0.109</v>
      </c>
      <c r="O6712">
        <v>0.113</v>
      </c>
      <c r="P6712">
        <v>0.11799999999999999</v>
      </c>
      <c r="Q6712">
        <v>0.123</v>
      </c>
      <c r="R6712">
        <v>0.128</v>
      </c>
      <c r="S6712">
        <v>0.13300000000000001</v>
      </c>
      <c r="T6712">
        <v>0.13800000000000001</v>
      </c>
      <c r="U6712">
        <v>0.14299999999999999</v>
      </c>
      <c r="V6712">
        <v>0.14899999999999999</v>
      </c>
      <c r="W6712">
        <v>0.155</v>
      </c>
      <c r="X6712">
        <v>0.161</v>
      </c>
      <c r="Y6712">
        <v>0.16800000000000001</v>
      </c>
      <c r="Z6712">
        <v>0.17499999999999999</v>
      </c>
      <c r="AA6712">
        <v>0.182</v>
      </c>
      <c r="AB6712">
        <v>0.189</v>
      </c>
      <c r="AC6712">
        <v>0.19600000000000001</v>
      </c>
      <c r="AD6712">
        <v>0.20399999999999999</v>
      </c>
    </row>
    <row r="6713" spans="2:30" ht="15" customHeight="1" x14ac:dyDescent="0.45">
      <c r="B6713" t="s">
        <v>419</v>
      </c>
      <c r="C6713" t="s">
        <v>193</v>
      </c>
      <c r="D6713" t="s">
        <v>1321</v>
      </c>
      <c r="E6713" t="s">
        <v>1322</v>
      </c>
      <c r="F6713" t="s">
        <v>8585</v>
      </c>
      <c r="G6713" t="s">
        <v>422</v>
      </c>
      <c r="H6713" t="s">
        <v>1243</v>
      </c>
      <c r="I6713" t="s">
        <v>1216</v>
      </c>
      <c r="J6713">
        <v>2</v>
      </c>
      <c r="K6713" t="e">
        <f>#N/A</f>
        <v>#N/A</v>
      </c>
      <c r="L6713" t="e">
        <f>#N/A</f>
        <v>#N/A</v>
      </c>
      <c r="M6713" t="e">
        <f>#N/A</f>
        <v>#N/A</v>
      </c>
      <c r="N6713" t="e">
        <f>#N/A</f>
        <v>#N/A</v>
      </c>
      <c r="O6713" t="e">
        <f>#N/A</f>
        <v>#N/A</v>
      </c>
      <c r="P6713" t="e">
        <f>#N/A</f>
        <v>#N/A</v>
      </c>
      <c r="Q6713" t="e">
        <f>#N/A</f>
        <v>#N/A</v>
      </c>
      <c r="R6713" t="e">
        <f>#N/A</f>
        <v>#N/A</v>
      </c>
      <c r="S6713" t="e">
        <f>#N/A</f>
        <v>#N/A</v>
      </c>
      <c r="T6713" t="e">
        <f>#N/A</f>
        <v>#N/A</v>
      </c>
      <c r="U6713" t="e">
        <f>#N/A</f>
        <v>#N/A</v>
      </c>
      <c r="V6713" t="e">
        <f>#N/A</f>
        <v>#N/A</v>
      </c>
      <c r="W6713" t="e">
        <f>#N/A</f>
        <v>#N/A</v>
      </c>
      <c r="X6713" t="e">
        <f>#N/A</f>
        <v>#N/A</v>
      </c>
      <c r="Y6713" t="e">
        <f>#N/A</f>
        <v>#N/A</v>
      </c>
      <c r="Z6713" t="e">
        <f>#N/A</f>
        <v>#N/A</v>
      </c>
      <c r="AA6713" t="e">
        <f>#N/A</f>
        <v>#N/A</v>
      </c>
      <c r="AB6713" t="e">
        <f>#N/A</f>
        <v>#N/A</v>
      </c>
      <c r="AC6713" t="e">
        <f>#N/A</f>
        <v>#N/A</v>
      </c>
      <c r="AD6713" t="e">
        <f>#N/A</f>
        <v>#N/A</v>
      </c>
    </row>
    <row r="6714" spans="2:30" ht="15" customHeight="1" x14ac:dyDescent="0.45">
      <c r="B6714" t="s">
        <v>419</v>
      </c>
      <c r="C6714" t="s">
        <v>193</v>
      </c>
      <c r="D6714" t="s">
        <v>1324</v>
      </c>
      <c r="E6714" t="s">
        <v>1325</v>
      </c>
      <c r="F6714" t="s">
        <v>8586</v>
      </c>
      <c r="G6714" t="s">
        <v>422</v>
      </c>
      <c r="H6714" t="s">
        <v>1327</v>
      </c>
      <c r="I6714" t="s">
        <v>1216</v>
      </c>
      <c r="J6714">
        <v>2</v>
      </c>
      <c r="K6714">
        <v>0.17499999999999999</v>
      </c>
      <c r="L6714">
        <v>0.10199999999999999</v>
      </c>
      <c r="M6714">
        <v>8.7999999999999995E-2</v>
      </c>
      <c r="N6714">
        <v>8.7999999999999995E-2</v>
      </c>
      <c r="O6714">
        <v>0.123</v>
      </c>
      <c r="P6714">
        <v>0.123</v>
      </c>
      <c r="Q6714">
        <v>0.123</v>
      </c>
      <c r="R6714">
        <v>0.123</v>
      </c>
      <c r="S6714">
        <v>0.123</v>
      </c>
      <c r="T6714">
        <v>0.123</v>
      </c>
      <c r="U6714">
        <v>0.123</v>
      </c>
      <c r="V6714">
        <v>0.123</v>
      </c>
      <c r="W6714">
        <v>0.123</v>
      </c>
      <c r="X6714">
        <v>0.123</v>
      </c>
      <c r="Y6714">
        <v>0.123</v>
      </c>
      <c r="Z6714">
        <v>0.123</v>
      </c>
      <c r="AA6714">
        <v>0.123</v>
      </c>
      <c r="AB6714">
        <v>0.123</v>
      </c>
      <c r="AC6714">
        <v>0.123</v>
      </c>
      <c r="AD6714">
        <v>0.123</v>
      </c>
    </row>
    <row r="6715" spans="2:30" ht="15" customHeight="1" x14ac:dyDescent="0.45">
      <c r="B6715" t="s">
        <v>419</v>
      </c>
      <c r="C6715" t="s">
        <v>193</v>
      </c>
      <c r="D6715" t="s">
        <v>1328</v>
      </c>
      <c r="E6715" t="s">
        <v>1329</v>
      </c>
      <c r="F6715" t="s">
        <v>8587</v>
      </c>
      <c r="G6715" t="s">
        <v>422</v>
      </c>
      <c r="H6715" t="s">
        <v>1331</v>
      </c>
      <c r="I6715" t="s">
        <v>1216</v>
      </c>
      <c r="J6715">
        <v>2</v>
      </c>
      <c r="K6715" t="e">
        <f>#N/A</f>
        <v>#N/A</v>
      </c>
      <c r="L6715" t="e">
        <f>#N/A</f>
        <v>#N/A</v>
      </c>
      <c r="M6715" t="e">
        <f>#N/A</f>
        <v>#N/A</v>
      </c>
      <c r="N6715" t="e">
        <f>#N/A</f>
        <v>#N/A</v>
      </c>
      <c r="O6715" t="e">
        <f>#N/A</f>
        <v>#N/A</v>
      </c>
      <c r="P6715" t="e">
        <f>#N/A</f>
        <v>#N/A</v>
      </c>
      <c r="Q6715" t="e">
        <f>#N/A</f>
        <v>#N/A</v>
      </c>
      <c r="R6715" t="e">
        <f>#N/A</f>
        <v>#N/A</v>
      </c>
      <c r="S6715" t="e">
        <f>#N/A</f>
        <v>#N/A</v>
      </c>
      <c r="T6715" t="e">
        <f>#N/A</f>
        <v>#N/A</v>
      </c>
      <c r="U6715" t="e">
        <f>#N/A</f>
        <v>#N/A</v>
      </c>
      <c r="V6715" t="e">
        <f>#N/A</f>
        <v>#N/A</v>
      </c>
      <c r="W6715" t="e">
        <f>#N/A</f>
        <v>#N/A</v>
      </c>
      <c r="X6715" t="e">
        <f>#N/A</f>
        <v>#N/A</v>
      </c>
      <c r="Y6715" t="e">
        <f>#N/A</f>
        <v>#N/A</v>
      </c>
      <c r="Z6715" t="e">
        <f>#N/A</f>
        <v>#N/A</v>
      </c>
      <c r="AA6715" t="e">
        <f>#N/A</f>
        <v>#N/A</v>
      </c>
      <c r="AB6715" t="e">
        <f>#N/A</f>
        <v>#N/A</v>
      </c>
      <c r="AC6715" t="e">
        <f>#N/A</f>
        <v>#N/A</v>
      </c>
      <c r="AD6715" t="e">
        <f>#N/A</f>
        <v>#N/A</v>
      </c>
    </row>
    <row r="6716" spans="2:30" ht="15" customHeight="1" x14ac:dyDescent="0.45">
      <c r="B6716" t="s">
        <v>419</v>
      </c>
      <c r="C6716" t="s">
        <v>193</v>
      </c>
      <c r="D6716" t="s">
        <v>1332</v>
      </c>
      <c r="E6716" t="s">
        <v>1037</v>
      </c>
      <c r="F6716" t="s">
        <v>8498</v>
      </c>
      <c r="G6716" t="s">
        <v>422</v>
      </c>
      <c r="H6716" t="s">
        <v>1005</v>
      </c>
      <c r="I6716" t="s">
        <v>1216</v>
      </c>
      <c r="J6716">
        <v>1</v>
      </c>
      <c r="K6716">
        <v>-0.496</v>
      </c>
      <c r="L6716">
        <v>-0.47599999999999998</v>
      </c>
      <c r="M6716">
        <v>-0.45500000000000002</v>
      </c>
      <c r="N6716">
        <v>-0.39400000000000002</v>
      </c>
      <c r="O6716">
        <v>-0.41099999999999998</v>
      </c>
      <c r="P6716">
        <v>-0.38600000000000001</v>
      </c>
      <c r="Q6716">
        <v>-0.379</v>
      </c>
      <c r="R6716">
        <v>-0.375</v>
      </c>
      <c r="S6716">
        <v>-0.372</v>
      </c>
      <c r="T6716">
        <v>-0.36899999999999999</v>
      </c>
      <c r="U6716">
        <v>-0.36899999999999999</v>
      </c>
      <c r="V6716">
        <v>-0.36899999999999999</v>
      </c>
      <c r="W6716">
        <v>-0.36899999999999999</v>
      </c>
      <c r="X6716">
        <v>-0.36899999999999999</v>
      </c>
      <c r="Y6716">
        <v>-0.36899999999999999</v>
      </c>
      <c r="Z6716">
        <v>-0.36899999999999999</v>
      </c>
      <c r="AA6716">
        <v>-0.36899999999999999</v>
      </c>
      <c r="AB6716">
        <v>-0.36899999999999999</v>
      </c>
      <c r="AC6716">
        <v>-0.36899999999999999</v>
      </c>
      <c r="AD6716">
        <v>-0.36899999999999999</v>
      </c>
    </row>
    <row r="6717" spans="2:30" ht="15" customHeight="1" x14ac:dyDescent="0.45">
      <c r="B6717" t="s">
        <v>419</v>
      </c>
      <c r="C6717" t="s">
        <v>193</v>
      </c>
      <c r="D6717" t="s">
        <v>1333</v>
      </c>
      <c r="E6717" t="s">
        <v>1334</v>
      </c>
      <c r="F6717" t="s">
        <v>8588</v>
      </c>
      <c r="G6717" t="s">
        <v>422</v>
      </c>
      <c r="H6717" t="s">
        <v>1256</v>
      </c>
      <c r="I6717" t="s">
        <v>1257</v>
      </c>
      <c r="J6717">
        <v>1</v>
      </c>
      <c r="K6717">
        <v>-280.26900000000001</v>
      </c>
      <c r="L6717">
        <v>-269.161</v>
      </c>
      <c r="M6717">
        <v>-257.24599999999998</v>
      </c>
      <c r="N6717">
        <v>-222.96799999999999</v>
      </c>
      <c r="O6717">
        <v>-232.49</v>
      </c>
      <c r="P6717">
        <v>-218.136</v>
      </c>
      <c r="Q6717">
        <v>-214.18700000000001</v>
      </c>
      <c r="R6717">
        <v>-212.196</v>
      </c>
      <c r="S6717">
        <v>-210.45500000000001</v>
      </c>
      <c r="T6717">
        <v>-208.56399999999999</v>
      </c>
      <c r="U6717">
        <v>-208.56399999999999</v>
      </c>
      <c r="V6717">
        <v>-208.56399999999999</v>
      </c>
      <c r="W6717">
        <v>-208.56399999999999</v>
      </c>
      <c r="X6717">
        <v>-208.56399999999999</v>
      </c>
      <c r="Y6717">
        <v>-208.56399999999999</v>
      </c>
      <c r="Z6717">
        <v>-208.56399999999999</v>
      </c>
      <c r="AA6717">
        <v>-208.56399999999999</v>
      </c>
      <c r="AB6717">
        <v>-208.56399999999999</v>
      </c>
      <c r="AC6717">
        <v>-208.56399999999999</v>
      </c>
      <c r="AD6717">
        <v>-208.56399999999999</v>
      </c>
    </row>
    <row r="6718" spans="2:30" ht="15" customHeight="1" x14ac:dyDescent="0.45">
      <c r="B6718" t="s">
        <v>419</v>
      </c>
      <c r="C6718" t="s">
        <v>193</v>
      </c>
      <c r="D6718" t="s">
        <v>1336</v>
      </c>
      <c r="E6718" t="s">
        <v>1337</v>
      </c>
      <c r="F6718" t="s">
        <v>8589</v>
      </c>
      <c r="G6718" t="s">
        <v>422</v>
      </c>
      <c r="H6718" t="s">
        <v>1339</v>
      </c>
      <c r="I6718" t="s">
        <v>1216</v>
      </c>
      <c r="J6718">
        <v>2</v>
      </c>
      <c r="K6718" t="e">
        <f>#N/A</f>
        <v>#N/A</v>
      </c>
      <c r="L6718" t="e">
        <f>#N/A</f>
        <v>#N/A</v>
      </c>
      <c r="M6718" t="e">
        <f>#N/A</f>
        <v>#N/A</v>
      </c>
      <c r="N6718" t="e">
        <f>#N/A</f>
        <v>#N/A</v>
      </c>
      <c r="O6718" t="e">
        <f>#N/A</f>
        <v>#N/A</v>
      </c>
      <c r="P6718" t="e">
        <f>#N/A</f>
        <v>#N/A</v>
      </c>
      <c r="Q6718" t="e">
        <f>#N/A</f>
        <v>#N/A</v>
      </c>
      <c r="R6718" t="e">
        <f>#N/A</f>
        <v>#N/A</v>
      </c>
      <c r="S6718" t="e">
        <f>#N/A</f>
        <v>#N/A</v>
      </c>
      <c r="T6718" t="e">
        <f>#N/A</f>
        <v>#N/A</v>
      </c>
      <c r="U6718" t="e">
        <f>#N/A</f>
        <v>#N/A</v>
      </c>
      <c r="V6718" t="e">
        <f>#N/A</f>
        <v>#N/A</v>
      </c>
      <c r="W6718" t="e">
        <f>#N/A</f>
        <v>#N/A</v>
      </c>
      <c r="X6718" t="e">
        <f>#N/A</f>
        <v>#N/A</v>
      </c>
      <c r="Y6718" t="e">
        <f>#N/A</f>
        <v>#N/A</v>
      </c>
      <c r="Z6718" t="e">
        <f>#N/A</f>
        <v>#N/A</v>
      </c>
      <c r="AA6718" t="e">
        <f>#N/A</f>
        <v>#N/A</v>
      </c>
      <c r="AB6718" t="e">
        <f>#N/A</f>
        <v>#N/A</v>
      </c>
      <c r="AC6718" t="e">
        <f>#N/A</f>
        <v>#N/A</v>
      </c>
      <c r="AD6718" t="e">
        <f>#N/A</f>
        <v>#N/A</v>
      </c>
    </row>
    <row r="6719" spans="2:30" ht="15" customHeight="1" x14ac:dyDescent="0.45">
      <c r="B6719" t="s">
        <v>419</v>
      </c>
      <c r="C6719" t="s">
        <v>193</v>
      </c>
      <c r="D6719" t="s">
        <v>1340</v>
      </c>
      <c r="E6719" t="s">
        <v>1341</v>
      </c>
      <c r="F6719" t="s">
        <v>8590</v>
      </c>
      <c r="G6719" t="s">
        <v>422</v>
      </c>
      <c r="H6719" t="s">
        <v>1265</v>
      </c>
      <c r="I6719" t="s">
        <v>1257</v>
      </c>
      <c r="J6719">
        <v>2</v>
      </c>
      <c r="K6719">
        <v>0</v>
      </c>
      <c r="L6719">
        <v>0</v>
      </c>
      <c r="M6719">
        <v>0</v>
      </c>
      <c r="N6719">
        <v>0</v>
      </c>
      <c r="O6719">
        <v>0</v>
      </c>
      <c r="P6719">
        <v>0</v>
      </c>
      <c r="Q6719">
        <v>0</v>
      </c>
      <c r="R6719">
        <v>0</v>
      </c>
      <c r="S6719">
        <v>0</v>
      </c>
      <c r="T6719">
        <v>0</v>
      </c>
      <c r="U6719">
        <v>0</v>
      </c>
      <c r="V6719">
        <v>0</v>
      </c>
      <c r="W6719">
        <v>0</v>
      </c>
      <c r="X6719">
        <v>0</v>
      </c>
      <c r="Y6719">
        <v>0</v>
      </c>
      <c r="Z6719">
        <v>0</v>
      </c>
      <c r="AA6719">
        <v>0</v>
      </c>
      <c r="AB6719">
        <v>0</v>
      </c>
      <c r="AC6719">
        <v>0</v>
      </c>
      <c r="AD6719">
        <v>0</v>
      </c>
    </row>
    <row r="6720" spans="2:30" ht="15" customHeight="1" x14ac:dyDescent="0.45">
      <c r="B6720" t="s">
        <v>419</v>
      </c>
      <c r="C6720" t="s">
        <v>193</v>
      </c>
      <c r="D6720" t="s">
        <v>1343</v>
      </c>
      <c r="E6720" t="s">
        <v>1344</v>
      </c>
      <c r="F6720" t="s">
        <v>8591</v>
      </c>
      <c r="G6720" t="s">
        <v>422</v>
      </c>
      <c r="H6720" t="s">
        <v>1215</v>
      </c>
      <c r="I6720" t="s">
        <v>1216</v>
      </c>
      <c r="J6720">
        <v>2</v>
      </c>
      <c r="K6720" t="e">
        <f>#N/A</f>
        <v>#N/A</v>
      </c>
      <c r="L6720" t="e">
        <f>#N/A</f>
        <v>#N/A</v>
      </c>
      <c r="M6720" t="e">
        <f>#N/A</f>
        <v>#N/A</v>
      </c>
      <c r="N6720" t="e">
        <f>#N/A</f>
        <v>#N/A</v>
      </c>
      <c r="O6720" t="e">
        <f>#N/A</f>
        <v>#N/A</v>
      </c>
      <c r="P6720" t="e">
        <f>#N/A</f>
        <v>#N/A</v>
      </c>
      <c r="Q6720" t="e">
        <f>#N/A</f>
        <v>#N/A</v>
      </c>
      <c r="R6720" t="e">
        <f>#N/A</f>
        <v>#N/A</v>
      </c>
      <c r="S6720" t="e">
        <f>#N/A</f>
        <v>#N/A</v>
      </c>
      <c r="T6720" t="e">
        <f>#N/A</f>
        <v>#N/A</v>
      </c>
      <c r="U6720" t="e">
        <f>#N/A</f>
        <v>#N/A</v>
      </c>
      <c r="V6720" t="e">
        <f>#N/A</f>
        <v>#N/A</v>
      </c>
      <c r="W6720" t="e">
        <f>#N/A</f>
        <v>#N/A</v>
      </c>
      <c r="X6720" t="e">
        <f>#N/A</f>
        <v>#N/A</v>
      </c>
      <c r="Y6720" t="e">
        <f>#N/A</f>
        <v>#N/A</v>
      </c>
      <c r="Z6720" t="e">
        <f>#N/A</f>
        <v>#N/A</v>
      </c>
      <c r="AA6720" t="e">
        <f>#N/A</f>
        <v>#N/A</v>
      </c>
      <c r="AB6720" t="e">
        <f>#N/A</f>
        <v>#N/A</v>
      </c>
      <c r="AC6720" t="e">
        <f>#N/A</f>
        <v>#N/A</v>
      </c>
      <c r="AD6720" t="e">
        <f>#N/A</f>
        <v>#N/A</v>
      </c>
    </row>
    <row r="6721" spans="2:30" ht="15" customHeight="1" x14ac:dyDescent="0.45">
      <c r="B6721" t="s">
        <v>419</v>
      </c>
      <c r="C6721" t="s">
        <v>193</v>
      </c>
      <c r="D6721" t="s">
        <v>1346</v>
      </c>
      <c r="E6721" t="s">
        <v>1347</v>
      </c>
      <c r="F6721" t="s">
        <v>8592</v>
      </c>
      <c r="G6721" t="s">
        <v>422</v>
      </c>
      <c r="H6721" t="s">
        <v>964</v>
      </c>
      <c r="I6721" t="s">
        <v>1216</v>
      </c>
      <c r="J6721">
        <v>2</v>
      </c>
      <c r="K6721">
        <v>0.78300000000000003</v>
      </c>
      <c r="L6721">
        <v>0.69899999999999995</v>
      </c>
      <c r="M6721">
        <v>0.69099999999999995</v>
      </c>
      <c r="N6721">
        <v>0.60899999999999999</v>
      </c>
      <c r="O6721">
        <v>0.63200000000000001</v>
      </c>
      <c r="P6721">
        <v>0.59799999999999998</v>
      </c>
      <c r="Q6721">
        <v>0.58799999999999997</v>
      </c>
      <c r="R6721">
        <v>0.58399999999999996</v>
      </c>
      <c r="S6721">
        <v>0.57899999999999996</v>
      </c>
      <c r="T6721">
        <v>0.57499999999999996</v>
      </c>
      <c r="U6721">
        <v>0.57499999999999996</v>
      </c>
      <c r="V6721">
        <v>0.57499999999999996</v>
      </c>
      <c r="W6721">
        <v>0.57499999999999996</v>
      </c>
      <c r="X6721">
        <v>0.57499999999999996</v>
      </c>
      <c r="Y6721">
        <v>0.57499999999999996</v>
      </c>
      <c r="Z6721">
        <v>0.57499999999999996</v>
      </c>
      <c r="AA6721">
        <v>0.57499999999999996</v>
      </c>
      <c r="AB6721">
        <v>0.57499999999999996</v>
      </c>
      <c r="AC6721">
        <v>0.57499999999999996</v>
      </c>
      <c r="AD6721">
        <v>0.57499999999999996</v>
      </c>
    </row>
    <row r="6722" spans="2:30" ht="15" customHeight="1" x14ac:dyDescent="0.45">
      <c r="B6722" t="s">
        <v>419</v>
      </c>
      <c r="C6722" t="s">
        <v>193</v>
      </c>
      <c r="D6722" t="s">
        <v>1349</v>
      </c>
      <c r="E6722" t="s">
        <v>1350</v>
      </c>
      <c r="F6722" t="s">
        <v>8593</v>
      </c>
      <c r="G6722" t="s">
        <v>422</v>
      </c>
      <c r="H6722" t="s">
        <v>1223</v>
      </c>
      <c r="I6722" t="s">
        <v>1216</v>
      </c>
      <c r="J6722">
        <v>2</v>
      </c>
      <c r="K6722" t="e">
        <f>#N/A</f>
        <v>#N/A</v>
      </c>
      <c r="L6722" t="e">
        <f>#N/A</f>
        <v>#N/A</v>
      </c>
      <c r="M6722" t="e">
        <f>#N/A</f>
        <v>#N/A</v>
      </c>
      <c r="N6722" t="e">
        <f>#N/A</f>
        <v>#N/A</v>
      </c>
      <c r="O6722" t="e">
        <f>#N/A</f>
        <v>#N/A</v>
      </c>
      <c r="P6722" t="e">
        <f>#N/A</f>
        <v>#N/A</v>
      </c>
      <c r="Q6722" t="e">
        <f>#N/A</f>
        <v>#N/A</v>
      </c>
      <c r="R6722" t="e">
        <f>#N/A</f>
        <v>#N/A</v>
      </c>
      <c r="S6722" t="e">
        <f>#N/A</f>
        <v>#N/A</v>
      </c>
      <c r="T6722" t="e">
        <f>#N/A</f>
        <v>#N/A</v>
      </c>
      <c r="U6722" t="e">
        <f>#N/A</f>
        <v>#N/A</v>
      </c>
      <c r="V6722" t="e">
        <f>#N/A</f>
        <v>#N/A</v>
      </c>
      <c r="W6722" t="e">
        <f>#N/A</f>
        <v>#N/A</v>
      </c>
      <c r="X6722" t="e">
        <f>#N/A</f>
        <v>#N/A</v>
      </c>
      <c r="Y6722" t="e">
        <f>#N/A</f>
        <v>#N/A</v>
      </c>
      <c r="Z6722" t="e">
        <f>#N/A</f>
        <v>#N/A</v>
      </c>
      <c r="AA6722" t="e">
        <f>#N/A</f>
        <v>#N/A</v>
      </c>
      <c r="AB6722" t="e">
        <f>#N/A</f>
        <v>#N/A</v>
      </c>
      <c r="AC6722" t="e">
        <f>#N/A</f>
        <v>#N/A</v>
      </c>
      <c r="AD6722" t="e">
        <f>#N/A</f>
        <v>#N/A</v>
      </c>
    </row>
    <row r="6723" spans="2:30" ht="15" customHeight="1" x14ac:dyDescent="0.45">
      <c r="B6723" t="s">
        <v>419</v>
      </c>
      <c r="C6723" t="s">
        <v>193</v>
      </c>
      <c r="D6723" t="s">
        <v>1352</v>
      </c>
      <c r="E6723" t="s">
        <v>1353</v>
      </c>
      <c r="F6723" t="s">
        <v>8594</v>
      </c>
      <c r="G6723" t="s">
        <v>422</v>
      </c>
      <c r="H6723" t="s">
        <v>1239</v>
      </c>
      <c r="I6723" t="s">
        <v>1216</v>
      </c>
      <c r="J6723">
        <v>2</v>
      </c>
      <c r="K6723">
        <v>0.14099999999999999</v>
      </c>
      <c r="L6723">
        <v>0.14699999999999999</v>
      </c>
      <c r="M6723">
        <v>0.153</v>
      </c>
      <c r="N6723">
        <v>0.159</v>
      </c>
      <c r="O6723">
        <v>0.16500000000000001</v>
      </c>
      <c r="P6723">
        <v>0.17199999999999999</v>
      </c>
      <c r="Q6723">
        <v>0.17799999999999999</v>
      </c>
      <c r="R6723">
        <v>0.186</v>
      </c>
      <c r="S6723">
        <v>0.193</v>
      </c>
      <c r="T6723">
        <v>0.20100000000000001</v>
      </c>
      <c r="U6723">
        <v>0.20899999999999999</v>
      </c>
      <c r="V6723">
        <v>0.217</v>
      </c>
      <c r="W6723">
        <v>0.22600000000000001</v>
      </c>
      <c r="X6723">
        <v>0.23499999999999999</v>
      </c>
      <c r="Y6723">
        <v>0.24399999999999999</v>
      </c>
      <c r="Z6723">
        <v>0.254</v>
      </c>
      <c r="AA6723">
        <v>0.26400000000000001</v>
      </c>
      <c r="AB6723">
        <v>0.27500000000000002</v>
      </c>
      <c r="AC6723">
        <v>0.28599999999999998</v>
      </c>
      <c r="AD6723">
        <v>0.29699999999999999</v>
      </c>
    </row>
    <row r="6724" spans="2:30" ht="15" customHeight="1" x14ac:dyDescent="0.45">
      <c r="B6724" t="s">
        <v>419</v>
      </c>
      <c r="C6724" t="s">
        <v>193</v>
      </c>
      <c r="D6724" t="s">
        <v>1355</v>
      </c>
      <c r="E6724" t="s">
        <v>1356</v>
      </c>
      <c r="F6724" t="s">
        <v>8595</v>
      </c>
      <c r="G6724" t="s">
        <v>422</v>
      </c>
      <c r="H6724" t="s">
        <v>1243</v>
      </c>
      <c r="I6724" t="s">
        <v>1216</v>
      </c>
      <c r="J6724">
        <v>2</v>
      </c>
      <c r="K6724" t="e">
        <f>#N/A</f>
        <v>#N/A</v>
      </c>
      <c r="L6724" t="e">
        <f>#N/A</f>
        <v>#N/A</v>
      </c>
      <c r="M6724" t="e">
        <f>#N/A</f>
        <v>#N/A</v>
      </c>
      <c r="N6724" t="e">
        <f>#N/A</f>
        <v>#N/A</v>
      </c>
      <c r="O6724" t="e">
        <f>#N/A</f>
        <v>#N/A</v>
      </c>
      <c r="P6724" t="e">
        <f>#N/A</f>
        <v>#N/A</v>
      </c>
      <c r="Q6724" t="e">
        <f>#N/A</f>
        <v>#N/A</v>
      </c>
      <c r="R6724" t="e">
        <f>#N/A</f>
        <v>#N/A</v>
      </c>
      <c r="S6724" t="e">
        <f>#N/A</f>
        <v>#N/A</v>
      </c>
      <c r="T6724" t="e">
        <f>#N/A</f>
        <v>#N/A</v>
      </c>
      <c r="U6724" t="e">
        <f>#N/A</f>
        <v>#N/A</v>
      </c>
      <c r="V6724" t="e">
        <f>#N/A</f>
        <v>#N/A</v>
      </c>
      <c r="W6724" t="e">
        <f>#N/A</f>
        <v>#N/A</v>
      </c>
      <c r="X6724" t="e">
        <f>#N/A</f>
        <v>#N/A</v>
      </c>
      <c r="Y6724" t="e">
        <f>#N/A</f>
        <v>#N/A</v>
      </c>
      <c r="Z6724" t="e">
        <f>#N/A</f>
        <v>#N/A</v>
      </c>
      <c r="AA6724" t="e">
        <f>#N/A</f>
        <v>#N/A</v>
      </c>
      <c r="AB6724" t="e">
        <f>#N/A</f>
        <v>#N/A</v>
      </c>
      <c r="AC6724" t="e">
        <f>#N/A</f>
        <v>#N/A</v>
      </c>
      <c r="AD6724" t="e">
        <f>#N/A</f>
        <v>#N/A</v>
      </c>
    </row>
    <row r="6725" spans="2:30" ht="15" customHeight="1" x14ac:dyDescent="0.45">
      <c r="B6725" t="s">
        <v>419</v>
      </c>
      <c r="C6725" t="s">
        <v>193</v>
      </c>
      <c r="D6725" t="s">
        <v>1358</v>
      </c>
      <c r="E6725" t="s">
        <v>1359</v>
      </c>
      <c r="F6725" t="s">
        <v>8596</v>
      </c>
      <c r="G6725" t="s">
        <v>422</v>
      </c>
      <c r="H6725" t="s">
        <v>1361</v>
      </c>
      <c r="I6725" t="s">
        <v>1216</v>
      </c>
      <c r="J6725">
        <v>2</v>
      </c>
      <c r="K6725">
        <v>0.41399999999999998</v>
      </c>
      <c r="L6725">
        <v>0.25900000000000001</v>
      </c>
      <c r="M6725">
        <v>0.24399999999999999</v>
      </c>
      <c r="N6725">
        <v>0.24399999999999999</v>
      </c>
      <c r="O6725">
        <v>0.29499999999999998</v>
      </c>
      <c r="P6725">
        <v>0.29499999999999998</v>
      </c>
      <c r="Q6725">
        <v>0.29499999999999998</v>
      </c>
      <c r="R6725">
        <v>0.29499999999999998</v>
      </c>
      <c r="S6725">
        <v>0.29499999999999998</v>
      </c>
      <c r="T6725">
        <v>0.29499999999999998</v>
      </c>
      <c r="U6725">
        <v>0.29499999999999998</v>
      </c>
      <c r="V6725">
        <v>0.29499999999999998</v>
      </c>
      <c r="W6725">
        <v>0.29499999999999998</v>
      </c>
      <c r="X6725">
        <v>0.29499999999999998</v>
      </c>
      <c r="Y6725">
        <v>0.29499999999999998</v>
      </c>
      <c r="Z6725">
        <v>0.29499999999999998</v>
      </c>
      <c r="AA6725">
        <v>0.29499999999999998</v>
      </c>
      <c r="AB6725">
        <v>0.29499999999999998</v>
      </c>
      <c r="AC6725">
        <v>0.29499999999999998</v>
      </c>
      <c r="AD6725">
        <v>0.29499999999999998</v>
      </c>
    </row>
    <row r="6726" spans="2:30" ht="15" customHeight="1" x14ac:dyDescent="0.45">
      <c r="B6726" t="s">
        <v>419</v>
      </c>
      <c r="C6726" t="s">
        <v>193</v>
      </c>
      <c r="D6726" t="s">
        <v>1362</v>
      </c>
      <c r="E6726" t="s">
        <v>1363</v>
      </c>
      <c r="F6726" t="s">
        <v>8597</v>
      </c>
      <c r="G6726" t="s">
        <v>422</v>
      </c>
      <c r="H6726" t="s">
        <v>1365</v>
      </c>
      <c r="I6726" t="s">
        <v>1216</v>
      </c>
      <c r="J6726">
        <v>2</v>
      </c>
      <c r="K6726" t="e">
        <f>#N/A</f>
        <v>#N/A</v>
      </c>
      <c r="L6726" t="e">
        <f>#N/A</f>
        <v>#N/A</v>
      </c>
      <c r="M6726" t="e">
        <f>#N/A</f>
        <v>#N/A</v>
      </c>
      <c r="N6726" t="e">
        <f>#N/A</f>
        <v>#N/A</v>
      </c>
      <c r="O6726" t="e">
        <f>#N/A</f>
        <v>#N/A</v>
      </c>
      <c r="P6726" t="e">
        <f>#N/A</f>
        <v>#N/A</v>
      </c>
      <c r="Q6726" t="e">
        <f>#N/A</f>
        <v>#N/A</v>
      </c>
      <c r="R6726" t="e">
        <f>#N/A</f>
        <v>#N/A</v>
      </c>
      <c r="S6726" t="e">
        <f>#N/A</f>
        <v>#N/A</v>
      </c>
      <c r="T6726" t="e">
        <f>#N/A</f>
        <v>#N/A</v>
      </c>
      <c r="U6726" t="e">
        <f>#N/A</f>
        <v>#N/A</v>
      </c>
      <c r="V6726" t="e">
        <f>#N/A</f>
        <v>#N/A</v>
      </c>
      <c r="W6726" t="e">
        <f>#N/A</f>
        <v>#N/A</v>
      </c>
      <c r="X6726" t="e">
        <f>#N/A</f>
        <v>#N/A</v>
      </c>
      <c r="Y6726" t="e">
        <f>#N/A</f>
        <v>#N/A</v>
      </c>
      <c r="Z6726" t="e">
        <f>#N/A</f>
        <v>#N/A</v>
      </c>
      <c r="AA6726" t="e">
        <f>#N/A</f>
        <v>#N/A</v>
      </c>
      <c r="AB6726" t="e">
        <f>#N/A</f>
        <v>#N/A</v>
      </c>
      <c r="AC6726" t="e">
        <f>#N/A</f>
        <v>#N/A</v>
      </c>
      <c r="AD6726" t="e">
        <f>#N/A</f>
        <v>#N/A</v>
      </c>
    </row>
    <row r="6727" spans="2:30" ht="15" customHeight="1" x14ac:dyDescent="0.45">
      <c r="B6727" t="s">
        <v>419</v>
      </c>
      <c r="C6727" t="s">
        <v>193</v>
      </c>
      <c r="D6727" t="s">
        <v>1366</v>
      </c>
      <c r="E6727" t="s">
        <v>1040</v>
      </c>
      <c r="F6727" t="s">
        <v>8499</v>
      </c>
      <c r="G6727" t="s">
        <v>422</v>
      </c>
      <c r="H6727" t="s">
        <v>1005</v>
      </c>
      <c r="I6727" t="s">
        <v>1216</v>
      </c>
      <c r="J6727">
        <v>1</v>
      </c>
      <c r="K6727">
        <v>-0.36899999999999999</v>
      </c>
      <c r="L6727">
        <v>-0.44</v>
      </c>
      <c r="M6727">
        <v>-0.44800000000000001</v>
      </c>
      <c r="N6727">
        <v>-0.36499999999999999</v>
      </c>
      <c r="O6727">
        <v>-0.38800000000000001</v>
      </c>
      <c r="P6727">
        <v>-0.35399999999999998</v>
      </c>
      <c r="Q6727">
        <v>-0.34399999999999997</v>
      </c>
      <c r="R6727">
        <v>-0.34</v>
      </c>
      <c r="S6727">
        <v>-0.33600000000000002</v>
      </c>
      <c r="T6727">
        <v>-0.33100000000000002</v>
      </c>
      <c r="U6727">
        <v>-0.33100000000000002</v>
      </c>
      <c r="V6727">
        <v>-0.33100000000000002</v>
      </c>
      <c r="W6727">
        <v>-0.33100000000000002</v>
      </c>
      <c r="X6727">
        <v>-0.33100000000000002</v>
      </c>
      <c r="Y6727">
        <v>-0.33100000000000002</v>
      </c>
      <c r="Z6727">
        <v>-0.33100000000000002</v>
      </c>
      <c r="AA6727">
        <v>-0.33100000000000002</v>
      </c>
      <c r="AB6727">
        <v>-0.33100000000000002</v>
      </c>
      <c r="AC6727">
        <v>-0.33100000000000002</v>
      </c>
      <c r="AD6727">
        <v>-0.33100000000000002</v>
      </c>
    </row>
    <row r="6728" spans="2:30" ht="15" customHeight="1" x14ac:dyDescent="0.45">
      <c r="B6728" t="s">
        <v>419</v>
      </c>
      <c r="C6728" t="s">
        <v>193</v>
      </c>
      <c r="D6728" t="s">
        <v>1367</v>
      </c>
      <c r="E6728" t="s">
        <v>1368</v>
      </c>
      <c r="F6728" t="s">
        <v>8598</v>
      </c>
      <c r="G6728" t="s">
        <v>422</v>
      </c>
      <c r="H6728" t="s">
        <v>1256</v>
      </c>
      <c r="I6728" t="s">
        <v>1257</v>
      </c>
      <c r="J6728">
        <v>1</v>
      </c>
      <c r="K6728">
        <v>-143.566</v>
      </c>
      <c r="L6728">
        <v>-170.96600000000001</v>
      </c>
      <c r="M6728">
        <v>-173.893</v>
      </c>
      <c r="N6728">
        <v>-142.01</v>
      </c>
      <c r="O6728">
        <v>-150.86699999999999</v>
      </c>
      <c r="P6728">
        <v>-137.51599999999999</v>
      </c>
      <c r="Q6728">
        <v>-133.84299999999999</v>
      </c>
      <c r="R6728">
        <v>-131.99100000000001</v>
      </c>
      <c r="S6728">
        <v>-130.37200000000001</v>
      </c>
      <c r="T6728">
        <v>-128.613</v>
      </c>
      <c r="U6728">
        <v>-128.613</v>
      </c>
      <c r="V6728">
        <v>-128.613</v>
      </c>
      <c r="W6728">
        <v>-128.613</v>
      </c>
      <c r="X6728">
        <v>-128.613</v>
      </c>
      <c r="Y6728">
        <v>-128.613</v>
      </c>
      <c r="Z6728">
        <v>-128.613</v>
      </c>
      <c r="AA6728">
        <v>-128.613</v>
      </c>
      <c r="AB6728">
        <v>-128.613</v>
      </c>
      <c r="AC6728">
        <v>-128.613</v>
      </c>
      <c r="AD6728">
        <v>-128.613</v>
      </c>
    </row>
    <row r="6729" spans="2:30" ht="15" customHeight="1" x14ac:dyDescent="0.45">
      <c r="B6729" t="s">
        <v>419</v>
      </c>
      <c r="C6729" t="s">
        <v>193</v>
      </c>
      <c r="D6729" t="s">
        <v>1370</v>
      </c>
      <c r="E6729" t="s">
        <v>1371</v>
      </c>
      <c r="F6729" t="s">
        <v>8599</v>
      </c>
      <c r="G6729" t="s">
        <v>422</v>
      </c>
      <c r="H6729" t="s">
        <v>1373</v>
      </c>
      <c r="I6729" t="s">
        <v>1216</v>
      </c>
      <c r="J6729">
        <v>2</v>
      </c>
      <c r="K6729" t="e">
        <f>#N/A</f>
        <v>#N/A</v>
      </c>
      <c r="L6729" t="e">
        <f>#N/A</f>
        <v>#N/A</v>
      </c>
      <c r="M6729" t="e">
        <f>#N/A</f>
        <v>#N/A</v>
      </c>
      <c r="N6729" t="e">
        <f>#N/A</f>
        <v>#N/A</v>
      </c>
      <c r="O6729" t="e">
        <f>#N/A</f>
        <v>#N/A</v>
      </c>
      <c r="P6729" t="e">
        <f>#N/A</f>
        <v>#N/A</v>
      </c>
      <c r="Q6729" t="e">
        <f>#N/A</f>
        <v>#N/A</v>
      </c>
      <c r="R6729" t="e">
        <f>#N/A</f>
        <v>#N/A</v>
      </c>
      <c r="S6729" t="e">
        <f>#N/A</f>
        <v>#N/A</v>
      </c>
      <c r="T6729" t="e">
        <f>#N/A</f>
        <v>#N/A</v>
      </c>
      <c r="U6729" t="e">
        <f>#N/A</f>
        <v>#N/A</v>
      </c>
      <c r="V6729" t="e">
        <f>#N/A</f>
        <v>#N/A</v>
      </c>
      <c r="W6729" t="e">
        <f>#N/A</f>
        <v>#N/A</v>
      </c>
      <c r="X6729" t="e">
        <f>#N/A</f>
        <v>#N/A</v>
      </c>
      <c r="Y6729" t="e">
        <f>#N/A</f>
        <v>#N/A</v>
      </c>
      <c r="Z6729" t="e">
        <f>#N/A</f>
        <v>#N/A</v>
      </c>
      <c r="AA6729" t="e">
        <f>#N/A</f>
        <v>#N/A</v>
      </c>
      <c r="AB6729" t="e">
        <f>#N/A</f>
        <v>#N/A</v>
      </c>
      <c r="AC6729" t="e">
        <f>#N/A</f>
        <v>#N/A</v>
      </c>
      <c r="AD6729" t="e">
        <f>#N/A</f>
        <v>#N/A</v>
      </c>
    </row>
    <row r="6730" spans="2:30" ht="15" customHeight="1" x14ac:dyDescent="0.45">
      <c r="B6730" t="s">
        <v>419</v>
      </c>
      <c r="C6730" t="s">
        <v>193</v>
      </c>
      <c r="D6730" t="s">
        <v>1374</v>
      </c>
      <c r="E6730" t="s">
        <v>1375</v>
      </c>
      <c r="F6730" t="s">
        <v>8600</v>
      </c>
      <c r="G6730" t="s">
        <v>422</v>
      </c>
      <c r="H6730" t="s">
        <v>1265</v>
      </c>
      <c r="I6730" t="s">
        <v>1257</v>
      </c>
      <c r="J6730">
        <v>2</v>
      </c>
      <c r="K6730">
        <v>0</v>
      </c>
      <c r="L6730">
        <v>0</v>
      </c>
      <c r="M6730">
        <v>0</v>
      </c>
      <c r="N6730">
        <v>0</v>
      </c>
      <c r="O6730">
        <v>0</v>
      </c>
      <c r="P6730">
        <v>0</v>
      </c>
      <c r="Q6730">
        <v>0</v>
      </c>
      <c r="R6730">
        <v>0</v>
      </c>
      <c r="S6730">
        <v>0</v>
      </c>
      <c r="T6730">
        <v>0</v>
      </c>
      <c r="U6730">
        <v>0</v>
      </c>
      <c r="V6730">
        <v>0</v>
      </c>
      <c r="W6730">
        <v>0</v>
      </c>
      <c r="X6730">
        <v>0</v>
      </c>
      <c r="Y6730">
        <v>0</v>
      </c>
      <c r="Z6730">
        <v>0</v>
      </c>
      <c r="AA6730">
        <v>0</v>
      </c>
      <c r="AB6730">
        <v>0</v>
      </c>
      <c r="AC6730">
        <v>0</v>
      </c>
      <c r="AD6730">
        <v>0</v>
      </c>
    </row>
    <row r="6731" spans="2:30" ht="15" customHeight="1" x14ac:dyDescent="0.45">
      <c r="B6731" t="s">
        <v>419</v>
      </c>
      <c r="C6731" t="s">
        <v>193</v>
      </c>
      <c r="D6731" t="s">
        <v>1377</v>
      </c>
      <c r="E6731" t="s">
        <v>1378</v>
      </c>
      <c r="F6731" t="s">
        <v>8601</v>
      </c>
      <c r="G6731" t="s">
        <v>422</v>
      </c>
      <c r="H6731" t="s">
        <v>1215</v>
      </c>
      <c r="I6731" t="s">
        <v>1380</v>
      </c>
      <c r="J6731">
        <v>2</v>
      </c>
      <c r="K6731">
        <v>16.391999999999999</v>
      </c>
      <c r="L6731">
        <v>14.093999999999999</v>
      </c>
      <c r="M6731">
        <v>13.279</v>
      </c>
      <c r="N6731">
        <v>12.816000000000001</v>
      </c>
      <c r="O6731">
        <v>13.071</v>
      </c>
      <c r="P6731">
        <v>13.372999999999999</v>
      </c>
      <c r="Q6731">
        <v>13.603</v>
      </c>
      <c r="R6731">
        <v>13.842000000000001</v>
      </c>
      <c r="S6731">
        <v>14.09</v>
      </c>
      <c r="T6731">
        <v>14.35</v>
      </c>
      <c r="U6731">
        <v>14.65</v>
      </c>
      <c r="V6731">
        <v>14.962</v>
      </c>
      <c r="W6731">
        <v>15.287000000000001</v>
      </c>
      <c r="X6731">
        <v>15.624000000000001</v>
      </c>
      <c r="Y6731">
        <v>15.975</v>
      </c>
      <c r="Z6731">
        <v>16.341000000000001</v>
      </c>
      <c r="AA6731">
        <v>16.72</v>
      </c>
      <c r="AB6731">
        <v>17.114999999999998</v>
      </c>
      <c r="AC6731">
        <v>17.526</v>
      </c>
      <c r="AD6731">
        <v>17.952999999999999</v>
      </c>
    </row>
    <row r="6732" spans="2:30" ht="15" customHeight="1" x14ac:dyDescent="0.45">
      <c r="B6732" t="s">
        <v>419</v>
      </c>
      <c r="C6732" t="s">
        <v>193</v>
      </c>
      <c r="D6732" t="s">
        <v>1381</v>
      </c>
      <c r="E6732" t="s">
        <v>1382</v>
      </c>
      <c r="F6732" t="s">
        <v>8602</v>
      </c>
      <c r="G6732" t="s">
        <v>422</v>
      </c>
      <c r="H6732" t="s">
        <v>964</v>
      </c>
      <c r="I6732" t="s">
        <v>1380</v>
      </c>
      <c r="J6732">
        <v>2</v>
      </c>
      <c r="K6732">
        <v>11.12</v>
      </c>
      <c r="L6732">
        <v>8.6110000000000007</v>
      </c>
      <c r="M6732">
        <v>7.577</v>
      </c>
      <c r="N6732">
        <v>6.8849999999999998</v>
      </c>
      <c r="O6732">
        <v>6.9039999999999999</v>
      </c>
      <c r="P6732">
        <v>6.9580000000000002</v>
      </c>
      <c r="Q6732">
        <v>6.9320000000000004</v>
      </c>
      <c r="R6732">
        <v>6.9039999999999999</v>
      </c>
      <c r="S6732">
        <v>6.875</v>
      </c>
      <c r="T6732">
        <v>6.8460000000000001</v>
      </c>
      <c r="U6732">
        <v>6.8460000000000001</v>
      </c>
      <c r="V6732">
        <v>6.8460000000000001</v>
      </c>
      <c r="W6732">
        <v>6.8460000000000001</v>
      </c>
      <c r="X6732">
        <v>6.8460000000000001</v>
      </c>
      <c r="Y6732">
        <v>6.8460000000000001</v>
      </c>
      <c r="Z6732">
        <v>6.8460000000000001</v>
      </c>
      <c r="AA6732">
        <v>6.8460000000000001</v>
      </c>
      <c r="AB6732">
        <v>6.8460000000000001</v>
      </c>
      <c r="AC6732">
        <v>6.8460000000000001</v>
      </c>
      <c r="AD6732">
        <v>6.8460000000000001</v>
      </c>
    </row>
    <row r="6733" spans="2:30" ht="15" customHeight="1" x14ac:dyDescent="0.45">
      <c r="B6733" t="s">
        <v>419</v>
      </c>
      <c r="C6733" t="s">
        <v>193</v>
      </c>
      <c r="D6733" t="s">
        <v>1384</v>
      </c>
      <c r="E6733" t="s">
        <v>1385</v>
      </c>
      <c r="F6733" t="s">
        <v>8603</v>
      </c>
      <c r="G6733" t="s">
        <v>422</v>
      </c>
      <c r="H6733" t="s">
        <v>1223</v>
      </c>
      <c r="I6733" t="s">
        <v>1380</v>
      </c>
      <c r="J6733">
        <v>2</v>
      </c>
      <c r="K6733">
        <v>0</v>
      </c>
      <c r="L6733">
        <v>0</v>
      </c>
      <c r="M6733">
        <v>0</v>
      </c>
      <c r="N6733">
        <v>0</v>
      </c>
      <c r="O6733">
        <v>0</v>
      </c>
      <c r="P6733">
        <v>0</v>
      </c>
      <c r="Q6733">
        <v>0</v>
      </c>
      <c r="R6733">
        <v>0</v>
      </c>
      <c r="S6733">
        <v>0</v>
      </c>
      <c r="T6733">
        <v>0</v>
      </c>
      <c r="U6733">
        <v>0</v>
      </c>
      <c r="V6733">
        <v>0</v>
      </c>
      <c r="W6733">
        <v>0</v>
      </c>
      <c r="X6733">
        <v>0</v>
      </c>
      <c r="Y6733">
        <v>0</v>
      </c>
      <c r="Z6733">
        <v>0</v>
      </c>
      <c r="AA6733">
        <v>0</v>
      </c>
      <c r="AB6733">
        <v>0</v>
      </c>
      <c r="AC6733">
        <v>0</v>
      </c>
      <c r="AD6733">
        <v>0</v>
      </c>
    </row>
    <row r="6734" spans="2:30" ht="15" customHeight="1" x14ac:dyDescent="0.45">
      <c r="B6734" t="s">
        <v>419</v>
      </c>
      <c r="C6734" t="s">
        <v>193</v>
      </c>
      <c r="D6734" t="s">
        <v>1387</v>
      </c>
      <c r="E6734" t="s">
        <v>1388</v>
      </c>
      <c r="F6734" t="s">
        <v>8604</v>
      </c>
      <c r="G6734" t="s">
        <v>422</v>
      </c>
      <c r="H6734" t="s">
        <v>1239</v>
      </c>
      <c r="I6734" t="s">
        <v>1380</v>
      </c>
      <c r="J6734">
        <v>2</v>
      </c>
      <c r="K6734">
        <v>5.2720000000000002</v>
      </c>
      <c r="L6734">
        <v>5.4829999999999997</v>
      </c>
      <c r="M6734">
        <v>5.702</v>
      </c>
      <c r="N6734">
        <v>5.93</v>
      </c>
      <c r="O6734">
        <v>6.1680000000000001</v>
      </c>
      <c r="P6734">
        <v>6.4139999999999997</v>
      </c>
      <c r="Q6734">
        <v>6.6710000000000003</v>
      </c>
      <c r="R6734">
        <v>6.9379999999999997</v>
      </c>
      <c r="S6734">
        <v>7.2149999999999999</v>
      </c>
      <c r="T6734">
        <v>7.5039999999999996</v>
      </c>
      <c r="U6734">
        <v>7.8040000000000003</v>
      </c>
      <c r="V6734">
        <v>8.1159999999999997</v>
      </c>
      <c r="W6734">
        <v>8.4410000000000007</v>
      </c>
      <c r="X6734">
        <v>8.7780000000000005</v>
      </c>
      <c r="Y6734">
        <v>9.1300000000000008</v>
      </c>
      <c r="Z6734">
        <v>9.4949999999999992</v>
      </c>
      <c r="AA6734">
        <v>9.8740000000000006</v>
      </c>
      <c r="AB6734">
        <v>10.269</v>
      </c>
      <c r="AC6734">
        <v>10.68</v>
      </c>
      <c r="AD6734">
        <v>11.106999999999999</v>
      </c>
    </row>
    <row r="6735" spans="2:30" ht="15" customHeight="1" x14ac:dyDescent="0.45">
      <c r="B6735" t="s">
        <v>419</v>
      </c>
      <c r="C6735" t="s">
        <v>193</v>
      </c>
      <c r="D6735" t="s">
        <v>1390</v>
      </c>
      <c r="E6735" t="s">
        <v>1391</v>
      </c>
      <c r="F6735" t="s">
        <v>8605</v>
      </c>
      <c r="G6735" t="s">
        <v>422</v>
      </c>
      <c r="H6735" t="s">
        <v>1243</v>
      </c>
      <c r="I6735" t="s">
        <v>1380</v>
      </c>
      <c r="J6735">
        <v>2</v>
      </c>
      <c r="K6735">
        <v>0</v>
      </c>
      <c r="L6735">
        <v>0</v>
      </c>
      <c r="M6735">
        <v>0</v>
      </c>
      <c r="N6735">
        <v>0</v>
      </c>
      <c r="O6735">
        <v>0</v>
      </c>
      <c r="P6735">
        <v>0</v>
      </c>
      <c r="Q6735">
        <v>0</v>
      </c>
      <c r="R6735">
        <v>0</v>
      </c>
      <c r="S6735">
        <v>0</v>
      </c>
      <c r="T6735">
        <v>0</v>
      </c>
      <c r="U6735">
        <v>0</v>
      </c>
      <c r="V6735">
        <v>0</v>
      </c>
      <c r="W6735">
        <v>0</v>
      </c>
      <c r="X6735">
        <v>0</v>
      </c>
      <c r="Y6735">
        <v>0</v>
      </c>
      <c r="Z6735">
        <v>0</v>
      </c>
      <c r="AA6735">
        <v>0</v>
      </c>
      <c r="AB6735">
        <v>0</v>
      </c>
      <c r="AC6735">
        <v>0</v>
      </c>
      <c r="AD6735">
        <v>0</v>
      </c>
    </row>
    <row r="6736" spans="2:30" ht="15" customHeight="1" x14ac:dyDescent="0.45">
      <c r="B6736" t="s">
        <v>419</v>
      </c>
      <c r="C6736" t="s">
        <v>193</v>
      </c>
      <c r="D6736" t="s">
        <v>1393</v>
      </c>
      <c r="E6736" t="s">
        <v>1394</v>
      </c>
      <c r="F6736" t="s">
        <v>8606</v>
      </c>
      <c r="G6736" t="s">
        <v>422</v>
      </c>
      <c r="H6736" t="s">
        <v>1396</v>
      </c>
      <c r="I6736" t="s">
        <v>1380</v>
      </c>
      <c r="J6736">
        <v>2</v>
      </c>
      <c r="K6736">
        <v>11.465999999999999</v>
      </c>
      <c r="L6736">
        <v>8.83</v>
      </c>
      <c r="M6736">
        <v>7.7460000000000004</v>
      </c>
      <c r="N6736">
        <v>7.0540000000000003</v>
      </c>
      <c r="O6736">
        <v>9.0719999999999992</v>
      </c>
      <c r="P6736">
        <v>9.1270000000000007</v>
      </c>
      <c r="Q6736">
        <v>9.1010000000000009</v>
      </c>
      <c r="R6736">
        <v>9.0730000000000004</v>
      </c>
      <c r="S6736">
        <v>9.0429999999999993</v>
      </c>
      <c r="T6736">
        <v>9.0139999999999993</v>
      </c>
      <c r="U6736">
        <v>9.0139999999999993</v>
      </c>
      <c r="V6736">
        <v>9.0139999999999993</v>
      </c>
      <c r="W6736">
        <v>9.0139999999999993</v>
      </c>
      <c r="X6736">
        <v>9.0139999999999993</v>
      </c>
      <c r="Y6736">
        <v>9.0139999999999993</v>
      </c>
      <c r="Z6736">
        <v>9.0139999999999993</v>
      </c>
      <c r="AA6736">
        <v>9.0139999999999993</v>
      </c>
      <c r="AB6736">
        <v>9.0139999999999993</v>
      </c>
      <c r="AC6736">
        <v>9.0139999999999993</v>
      </c>
      <c r="AD6736">
        <v>9.0139999999999993</v>
      </c>
    </row>
    <row r="6737" spans="2:30" ht="15" customHeight="1" x14ac:dyDescent="0.45">
      <c r="B6737" t="s">
        <v>419</v>
      </c>
      <c r="C6737" t="s">
        <v>193</v>
      </c>
      <c r="D6737" t="s">
        <v>1397</v>
      </c>
      <c r="E6737" t="s">
        <v>1398</v>
      </c>
      <c r="F6737" t="s">
        <v>8607</v>
      </c>
      <c r="G6737" t="s">
        <v>422</v>
      </c>
      <c r="H6737" t="s">
        <v>1400</v>
      </c>
      <c r="I6737" t="s">
        <v>1380</v>
      </c>
      <c r="J6737">
        <v>2</v>
      </c>
      <c r="K6737">
        <v>-4.9260000000000002</v>
      </c>
      <c r="L6737">
        <v>-5.2640000000000002</v>
      </c>
      <c r="M6737">
        <v>-5.5339999999999998</v>
      </c>
      <c r="N6737">
        <v>-5.7619999999999996</v>
      </c>
      <c r="O6737">
        <v>-3.9990000000000001</v>
      </c>
      <c r="P6737">
        <v>-4.2460000000000004</v>
      </c>
      <c r="Q6737">
        <v>-4.5019999999999998</v>
      </c>
      <c r="R6737">
        <v>-4.7690000000000001</v>
      </c>
      <c r="S6737">
        <v>-5.0469999999999997</v>
      </c>
      <c r="T6737">
        <v>-5.335</v>
      </c>
      <c r="U6737">
        <v>-5.6349999999999998</v>
      </c>
      <c r="V6737">
        <v>-5.9480000000000004</v>
      </c>
      <c r="W6737">
        <v>-6.2720000000000002</v>
      </c>
      <c r="X6737">
        <v>-6.61</v>
      </c>
      <c r="Y6737">
        <v>-6.9610000000000003</v>
      </c>
      <c r="Z6737">
        <v>-7.3259999999999996</v>
      </c>
      <c r="AA6737">
        <v>-7.7060000000000004</v>
      </c>
      <c r="AB6737">
        <v>-8.1010000000000009</v>
      </c>
      <c r="AC6737">
        <v>-8.5120000000000005</v>
      </c>
      <c r="AD6737">
        <v>-8.9390000000000001</v>
      </c>
    </row>
    <row r="6738" spans="2:30" ht="15" customHeight="1" x14ac:dyDescent="0.45">
      <c r="B6738" t="s">
        <v>419</v>
      </c>
      <c r="C6738" t="s">
        <v>193</v>
      </c>
      <c r="D6738" t="s">
        <v>1401</v>
      </c>
      <c r="E6738" t="s">
        <v>1010</v>
      </c>
      <c r="F6738" t="s">
        <v>8489</v>
      </c>
      <c r="G6738" t="s">
        <v>422</v>
      </c>
      <c r="H6738" t="s">
        <v>1402</v>
      </c>
      <c r="I6738" t="s">
        <v>1380</v>
      </c>
      <c r="J6738">
        <v>1</v>
      </c>
      <c r="K6738">
        <v>0.34599999999999997</v>
      </c>
      <c r="L6738">
        <v>0.219</v>
      </c>
      <c r="M6738">
        <v>0.16900000000000001</v>
      </c>
      <c r="N6738">
        <v>0.16900000000000001</v>
      </c>
      <c r="O6738">
        <v>0.16900000000000001</v>
      </c>
      <c r="P6738">
        <v>0.16900000000000001</v>
      </c>
      <c r="Q6738">
        <v>0.16900000000000001</v>
      </c>
      <c r="R6738">
        <v>0.16900000000000001</v>
      </c>
      <c r="S6738">
        <v>0.16900000000000001</v>
      </c>
      <c r="T6738">
        <v>0.16900000000000001</v>
      </c>
      <c r="U6738">
        <v>0.16900000000000001</v>
      </c>
      <c r="V6738">
        <v>0.16900000000000001</v>
      </c>
      <c r="W6738">
        <v>0.16900000000000001</v>
      </c>
      <c r="X6738">
        <v>0.16900000000000001</v>
      </c>
      <c r="Y6738">
        <v>0.16900000000000001</v>
      </c>
      <c r="Z6738">
        <v>0.16900000000000001</v>
      </c>
      <c r="AA6738">
        <v>0.16900000000000001</v>
      </c>
      <c r="AB6738">
        <v>0.16900000000000001</v>
      </c>
      <c r="AC6738">
        <v>0.16900000000000001</v>
      </c>
      <c r="AD6738">
        <v>0.16900000000000001</v>
      </c>
    </row>
    <row r="6739" spans="2:30" ht="15" customHeight="1" x14ac:dyDescent="0.45">
      <c r="B6739" t="s">
        <v>419</v>
      </c>
      <c r="C6739" t="s">
        <v>193</v>
      </c>
      <c r="D6739" t="s">
        <v>1403</v>
      </c>
      <c r="E6739" t="s">
        <v>1404</v>
      </c>
      <c r="F6739" t="s">
        <v>8608</v>
      </c>
      <c r="G6739" t="s">
        <v>422</v>
      </c>
      <c r="H6739" t="s">
        <v>1256</v>
      </c>
      <c r="I6739" t="s">
        <v>1257</v>
      </c>
      <c r="J6739">
        <v>1</v>
      </c>
      <c r="K6739">
        <v>3.5920000000000001</v>
      </c>
      <c r="L6739">
        <v>2.2810000000000001</v>
      </c>
      <c r="M6739">
        <v>1.7529999999999999</v>
      </c>
      <c r="N6739">
        <v>1.7529999999999999</v>
      </c>
      <c r="O6739">
        <v>1.7529999999999999</v>
      </c>
      <c r="P6739">
        <v>1.7529999999999999</v>
      </c>
      <c r="Q6739">
        <v>1.7529999999999999</v>
      </c>
      <c r="R6739">
        <v>1.7529999999999999</v>
      </c>
      <c r="S6739">
        <v>1.7529999999999999</v>
      </c>
      <c r="T6739">
        <v>1.7529999999999999</v>
      </c>
      <c r="U6739">
        <v>1.7529999999999999</v>
      </c>
      <c r="V6739">
        <v>1.7529999999999999</v>
      </c>
      <c r="W6739">
        <v>1.7529999999999999</v>
      </c>
      <c r="X6739">
        <v>1.7529999999999999</v>
      </c>
      <c r="Y6739">
        <v>1.7529999999999999</v>
      </c>
      <c r="Z6739">
        <v>1.7529999999999999</v>
      </c>
      <c r="AA6739">
        <v>1.7529999999999999</v>
      </c>
      <c r="AB6739">
        <v>1.7529999999999999</v>
      </c>
      <c r="AC6739">
        <v>1.7529999999999999</v>
      </c>
      <c r="AD6739">
        <v>1.7529999999999999</v>
      </c>
    </row>
    <row r="6740" spans="2:30" ht="15" customHeight="1" x14ac:dyDescent="0.45">
      <c r="B6740" t="s">
        <v>419</v>
      </c>
      <c r="C6740" t="s">
        <v>193</v>
      </c>
      <c r="D6740" t="s">
        <v>1406</v>
      </c>
      <c r="E6740" t="s">
        <v>1407</v>
      </c>
      <c r="F6740" t="s">
        <v>8609</v>
      </c>
      <c r="G6740" t="s">
        <v>422</v>
      </c>
      <c r="H6740" t="s">
        <v>1409</v>
      </c>
      <c r="I6740" t="s">
        <v>1380</v>
      </c>
      <c r="J6740">
        <v>2</v>
      </c>
      <c r="K6740">
        <v>5.2720000000000002</v>
      </c>
      <c r="L6740">
        <v>5.4829999999999997</v>
      </c>
      <c r="M6740">
        <v>5.702</v>
      </c>
      <c r="N6740">
        <v>5.93</v>
      </c>
      <c r="O6740">
        <v>6.1680000000000001</v>
      </c>
      <c r="P6740">
        <v>6.4139999999999997</v>
      </c>
      <c r="Q6740">
        <v>6.6710000000000003</v>
      </c>
      <c r="R6740">
        <v>6.9379999999999997</v>
      </c>
      <c r="S6740">
        <v>7.2149999999999999</v>
      </c>
      <c r="T6740">
        <v>7.5039999999999996</v>
      </c>
      <c r="U6740">
        <v>7.8040000000000003</v>
      </c>
      <c r="V6740">
        <v>8.1159999999999997</v>
      </c>
      <c r="W6740">
        <v>8.4410000000000007</v>
      </c>
      <c r="X6740">
        <v>8.7780000000000005</v>
      </c>
      <c r="Y6740">
        <v>9.1300000000000008</v>
      </c>
      <c r="Z6740">
        <v>9.4949999999999992</v>
      </c>
      <c r="AA6740">
        <v>9.8740000000000006</v>
      </c>
      <c r="AB6740">
        <v>10.269</v>
      </c>
      <c r="AC6740">
        <v>10.68</v>
      </c>
      <c r="AD6740">
        <v>11.106999999999999</v>
      </c>
    </row>
    <row r="6741" spans="2:30" ht="15" customHeight="1" x14ac:dyDescent="0.45">
      <c r="B6741" t="s">
        <v>419</v>
      </c>
      <c r="C6741" t="s">
        <v>193</v>
      </c>
      <c r="D6741" t="s">
        <v>1410</v>
      </c>
      <c r="E6741" t="s">
        <v>1411</v>
      </c>
      <c r="F6741" t="s">
        <v>8610</v>
      </c>
      <c r="G6741" t="s">
        <v>422</v>
      </c>
      <c r="H6741" t="s">
        <v>1265</v>
      </c>
      <c r="I6741" t="s">
        <v>1257</v>
      </c>
      <c r="J6741">
        <v>2</v>
      </c>
      <c r="K6741">
        <v>54.802</v>
      </c>
      <c r="L6741">
        <v>56.994</v>
      </c>
      <c r="M6741">
        <v>59.274000000000001</v>
      </c>
      <c r="N6741">
        <v>61.645000000000003</v>
      </c>
      <c r="O6741">
        <v>64.11</v>
      </c>
      <c r="P6741">
        <v>66.674999999999997</v>
      </c>
      <c r="Q6741">
        <v>69.341999999999999</v>
      </c>
      <c r="R6741">
        <v>72.114999999999995</v>
      </c>
      <c r="S6741">
        <v>75</v>
      </c>
      <c r="T6741">
        <v>78</v>
      </c>
      <c r="U6741">
        <v>81.12</v>
      </c>
      <c r="V6741">
        <v>84.364999999999995</v>
      </c>
      <c r="W6741">
        <v>87.739000000000004</v>
      </c>
      <c r="X6741">
        <v>91.248999999999995</v>
      </c>
      <c r="Y6741">
        <v>94.899000000000001</v>
      </c>
      <c r="Z6741">
        <v>98.694999999999993</v>
      </c>
      <c r="AA6741">
        <v>102.643</v>
      </c>
      <c r="AB6741">
        <v>106.748</v>
      </c>
      <c r="AC6741">
        <v>111.018</v>
      </c>
      <c r="AD6741">
        <v>115.459</v>
      </c>
    </row>
    <row r="6742" spans="2:30" ht="15" customHeight="1" x14ac:dyDescent="0.45">
      <c r="B6742" t="s">
        <v>419</v>
      </c>
      <c r="C6742" t="s">
        <v>193</v>
      </c>
      <c r="D6742" t="s">
        <v>1413</v>
      </c>
      <c r="E6742" t="s">
        <v>1414</v>
      </c>
      <c r="F6742" t="s">
        <v>8611</v>
      </c>
      <c r="G6742" t="s">
        <v>422</v>
      </c>
      <c r="H6742" t="s">
        <v>1215</v>
      </c>
      <c r="I6742" t="s">
        <v>1380</v>
      </c>
      <c r="J6742">
        <v>2</v>
      </c>
      <c r="K6742">
        <v>29.199000000000002</v>
      </c>
      <c r="L6742">
        <v>21.902000000000001</v>
      </c>
      <c r="M6742">
        <v>21.242999999999999</v>
      </c>
      <c r="N6742">
        <v>20.411999999999999</v>
      </c>
      <c r="O6742">
        <v>20.712</v>
      </c>
      <c r="P6742">
        <v>21.079000000000001</v>
      </c>
      <c r="Q6742">
        <v>21.331</v>
      </c>
      <c r="R6742">
        <v>21.591000000000001</v>
      </c>
      <c r="S6742">
        <v>21.86</v>
      </c>
      <c r="T6742">
        <v>22.143999999999998</v>
      </c>
      <c r="U6742">
        <v>22.486000000000001</v>
      </c>
      <c r="V6742">
        <v>22.841999999999999</v>
      </c>
      <c r="W6742">
        <v>23.212</v>
      </c>
      <c r="X6742">
        <v>23.597000000000001</v>
      </c>
      <c r="Y6742">
        <v>23.997</v>
      </c>
      <c r="Z6742">
        <v>24.413</v>
      </c>
      <c r="AA6742">
        <v>24.846</v>
      </c>
      <c r="AB6742">
        <v>25.297000000000001</v>
      </c>
      <c r="AC6742">
        <v>25.765000000000001</v>
      </c>
      <c r="AD6742">
        <v>26.251999999999999</v>
      </c>
    </row>
    <row r="6743" spans="2:30" ht="15" customHeight="1" x14ac:dyDescent="0.45">
      <c r="B6743" t="s">
        <v>419</v>
      </c>
      <c r="C6743" t="s">
        <v>193</v>
      </c>
      <c r="D6743" t="s">
        <v>1416</v>
      </c>
      <c r="E6743" t="s">
        <v>1417</v>
      </c>
      <c r="F6743" t="s">
        <v>8612</v>
      </c>
      <c r="G6743" t="s">
        <v>422</v>
      </c>
      <c r="H6743" t="s">
        <v>964</v>
      </c>
      <c r="I6743" t="s">
        <v>1380</v>
      </c>
      <c r="J6743">
        <v>2</v>
      </c>
      <c r="K6743">
        <v>20.341000000000001</v>
      </c>
      <c r="L6743">
        <v>13.728999999999999</v>
      </c>
      <c r="M6743">
        <v>12.932</v>
      </c>
      <c r="N6743">
        <v>11.975</v>
      </c>
      <c r="O6743">
        <v>12</v>
      </c>
      <c r="P6743">
        <v>12.076000000000001</v>
      </c>
      <c r="Q6743">
        <v>12.04</v>
      </c>
      <c r="R6743">
        <v>12.002000000000001</v>
      </c>
      <c r="S6743">
        <v>11.96</v>
      </c>
      <c r="T6743">
        <v>11.920999999999999</v>
      </c>
      <c r="U6743">
        <v>11.920999999999999</v>
      </c>
      <c r="V6743">
        <v>11.920999999999999</v>
      </c>
      <c r="W6743">
        <v>11.920999999999999</v>
      </c>
      <c r="X6743">
        <v>11.920999999999999</v>
      </c>
      <c r="Y6743">
        <v>11.920999999999999</v>
      </c>
      <c r="Z6743">
        <v>11.920999999999999</v>
      </c>
      <c r="AA6743">
        <v>11.920999999999999</v>
      </c>
      <c r="AB6743">
        <v>11.920999999999999</v>
      </c>
      <c r="AC6743">
        <v>11.920999999999999</v>
      </c>
      <c r="AD6743">
        <v>11.920999999999999</v>
      </c>
    </row>
    <row r="6744" spans="2:30" ht="15" customHeight="1" x14ac:dyDescent="0.45">
      <c r="B6744" t="s">
        <v>419</v>
      </c>
      <c r="C6744" t="s">
        <v>193</v>
      </c>
      <c r="D6744" t="s">
        <v>1419</v>
      </c>
      <c r="E6744" t="s">
        <v>1420</v>
      </c>
      <c r="F6744" t="s">
        <v>8613</v>
      </c>
      <c r="G6744" t="s">
        <v>422</v>
      </c>
      <c r="H6744" t="s">
        <v>1223</v>
      </c>
      <c r="I6744" t="s">
        <v>1380</v>
      </c>
      <c r="J6744">
        <v>2</v>
      </c>
      <c r="K6744">
        <v>0</v>
      </c>
      <c r="L6744">
        <v>0</v>
      </c>
      <c r="M6744">
        <v>0</v>
      </c>
      <c r="N6744">
        <v>0</v>
      </c>
      <c r="O6744">
        <v>0</v>
      </c>
      <c r="P6744">
        <v>0</v>
      </c>
      <c r="Q6744">
        <v>0</v>
      </c>
      <c r="R6744">
        <v>0</v>
      </c>
      <c r="S6744">
        <v>0</v>
      </c>
      <c r="T6744">
        <v>0</v>
      </c>
      <c r="U6744">
        <v>0</v>
      </c>
      <c r="V6744">
        <v>0</v>
      </c>
      <c r="W6744">
        <v>0</v>
      </c>
      <c r="X6744">
        <v>0</v>
      </c>
      <c r="Y6744">
        <v>0</v>
      </c>
      <c r="Z6744">
        <v>0</v>
      </c>
      <c r="AA6744">
        <v>0</v>
      </c>
      <c r="AB6744">
        <v>0</v>
      </c>
      <c r="AC6744">
        <v>0</v>
      </c>
      <c r="AD6744">
        <v>0</v>
      </c>
    </row>
    <row r="6745" spans="2:30" ht="15" customHeight="1" x14ac:dyDescent="0.45">
      <c r="B6745" t="s">
        <v>419</v>
      </c>
      <c r="C6745" t="s">
        <v>193</v>
      </c>
      <c r="D6745" t="s">
        <v>1422</v>
      </c>
      <c r="E6745" t="s">
        <v>1423</v>
      </c>
      <c r="F6745" t="s">
        <v>8614</v>
      </c>
      <c r="G6745" t="s">
        <v>422</v>
      </c>
      <c r="H6745" t="s">
        <v>1239</v>
      </c>
      <c r="I6745" t="s">
        <v>1380</v>
      </c>
      <c r="J6745">
        <v>2</v>
      </c>
      <c r="K6745">
        <v>5.2720000000000002</v>
      </c>
      <c r="L6745">
        <v>5.4829999999999997</v>
      </c>
      <c r="M6745">
        <v>5.702</v>
      </c>
      <c r="N6745">
        <v>5.93</v>
      </c>
      <c r="O6745">
        <v>6.1680000000000001</v>
      </c>
      <c r="P6745">
        <v>6.4139999999999997</v>
      </c>
      <c r="Q6745">
        <v>6.6710000000000003</v>
      </c>
      <c r="R6745">
        <v>6.9379999999999997</v>
      </c>
      <c r="S6745">
        <v>7.2149999999999999</v>
      </c>
      <c r="T6745">
        <v>7.5039999999999996</v>
      </c>
      <c r="U6745">
        <v>7.8040000000000003</v>
      </c>
      <c r="V6745">
        <v>8.1159999999999997</v>
      </c>
      <c r="W6745">
        <v>8.4410000000000007</v>
      </c>
      <c r="X6745">
        <v>8.7780000000000005</v>
      </c>
      <c r="Y6745">
        <v>9.1300000000000008</v>
      </c>
      <c r="Z6745">
        <v>9.4949999999999992</v>
      </c>
      <c r="AA6745">
        <v>9.8740000000000006</v>
      </c>
      <c r="AB6745">
        <v>10.269</v>
      </c>
      <c r="AC6745">
        <v>10.68</v>
      </c>
      <c r="AD6745">
        <v>11.106999999999999</v>
      </c>
    </row>
    <row r="6746" spans="2:30" ht="15" customHeight="1" x14ac:dyDescent="0.45">
      <c r="B6746" t="s">
        <v>419</v>
      </c>
      <c r="C6746" t="s">
        <v>193</v>
      </c>
      <c r="D6746" t="s">
        <v>1425</v>
      </c>
      <c r="E6746" t="s">
        <v>1426</v>
      </c>
      <c r="F6746" t="s">
        <v>8615</v>
      </c>
      <c r="G6746" t="s">
        <v>422</v>
      </c>
      <c r="H6746" t="s">
        <v>1243</v>
      </c>
      <c r="I6746" t="s">
        <v>1380</v>
      </c>
      <c r="J6746">
        <v>2</v>
      </c>
      <c r="K6746">
        <v>3.5859999999999999</v>
      </c>
      <c r="L6746">
        <v>2.69</v>
      </c>
      <c r="M6746">
        <v>2.609</v>
      </c>
      <c r="N6746">
        <v>2.5070000000000001</v>
      </c>
      <c r="O6746">
        <v>2.544</v>
      </c>
      <c r="P6746">
        <v>2.589</v>
      </c>
      <c r="Q6746">
        <v>2.62</v>
      </c>
      <c r="R6746">
        <v>2.6520000000000001</v>
      </c>
      <c r="S6746">
        <v>2.6850000000000001</v>
      </c>
      <c r="T6746">
        <v>2.7189999999999999</v>
      </c>
      <c r="U6746">
        <v>2.7610000000000001</v>
      </c>
      <c r="V6746">
        <v>2.8050000000000002</v>
      </c>
      <c r="W6746">
        <v>2.851</v>
      </c>
      <c r="X6746">
        <v>2.8980000000000001</v>
      </c>
      <c r="Y6746">
        <v>2.9470000000000001</v>
      </c>
      <c r="Z6746">
        <v>2.9980000000000002</v>
      </c>
      <c r="AA6746">
        <v>3.0510000000000002</v>
      </c>
      <c r="AB6746">
        <v>3.1070000000000002</v>
      </c>
      <c r="AC6746">
        <v>3.1640000000000001</v>
      </c>
      <c r="AD6746">
        <v>3.2240000000000002</v>
      </c>
    </row>
    <row r="6747" spans="2:30" ht="15" customHeight="1" x14ac:dyDescent="0.45">
      <c r="B6747" t="s">
        <v>419</v>
      </c>
      <c r="C6747" t="s">
        <v>193</v>
      </c>
      <c r="D6747" t="s">
        <v>1428</v>
      </c>
      <c r="E6747" t="s">
        <v>1429</v>
      </c>
      <c r="F6747" t="s">
        <v>8616</v>
      </c>
      <c r="G6747" t="s">
        <v>422</v>
      </c>
      <c r="H6747" t="s">
        <v>1396</v>
      </c>
      <c r="I6747" t="s">
        <v>1380</v>
      </c>
      <c r="J6747">
        <v>2</v>
      </c>
      <c r="K6747">
        <v>23.399000000000001</v>
      </c>
      <c r="L6747">
        <v>15.864000000000001</v>
      </c>
      <c r="M6747">
        <v>14.744</v>
      </c>
      <c r="N6747">
        <v>13.651999999999999</v>
      </c>
      <c r="O6747">
        <v>13.680999999999999</v>
      </c>
      <c r="P6747">
        <v>13.768000000000001</v>
      </c>
      <c r="Q6747">
        <v>13.727</v>
      </c>
      <c r="R6747">
        <v>13.683</v>
      </c>
      <c r="S6747">
        <v>13.635999999999999</v>
      </c>
      <c r="T6747">
        <v>13.59</v>
      </c>
      <c r="U6747">
        <v>13.59</v>
      </c>
      <c r="V6747">
        <v>13.59</v>
      </c>
      <c r="W6747">
        <v>13.59</v>
      </c>
      <c r="X6747">
        <v>13.59</v>
      </c>
      <c r="Y6747">
        <v>13.59</v>
      </c>
      <c r="Z6747">
        <v>13.59</v>
      </c>
      <c r="AA6747">
        <v>13.59</v>
      </c>
      <c r="AB6747">
        <v>13.59</v>
      </c>
      <c r="AC6747">
        <v>13.59</v>
      </c>
      <c r="AD6747">
        <v>13.59</v>
      </c>
    </row>
    <row r="6748" spans="2:30" ht="15" customHeight="1" x14ac:dyDescent="0.45">
      <c r="B6748" t="s">
        <v>419</v>
      </c>
      <c r="C6748" t="s">
        <v>193</v>
      </c>
      <c r="D6748" t="s">
        <v>1431</v>
      </c>
      <c r="E6748" t="s">
        <v>1432</v>
      </c>
      <c r="F6748" t="s">
        <v>8617</v>
      </c>
      <c r="G6748" t="s">
        <v>422</v>
      </c>
      <c r="H6748" t="s">
        <v>1400</v>
      </c>
      <c r="I6748" t="s">
        <v>1380</v>
      </c>
      <c r="J6748">
        <v>2</v>
      </c>
      <c r="K6748">
        <v>-5.8</v>
      </c>
      <c r="L6748">
        <v>-6.0380000000000003</v>
      </c>
      <c r="M6748">
        <v>-6.5</v>
      </c>
      <c r="N6748">
        <v>-6.76</v>
      </c>
      <c r="O6748">
        <v>-7.03</v>
      </c>
      <c r="P6748">
        <v>-7.3120000000000003</v>
      </c>
      <c r="Q6748">
        <v>-7.6040000000000001</v>
      </c>
      <c r="R6748">
        <v>-7.9080000000000004</v>
      </c>
      <c r="S6748">
        <v>-8.2249999999999996</v>
      </c>
      <c r="T6748">
        <v>-8.5540000000000003</v>
      </c>
      <c r="U6748">
        <v>-8.8960000000000008</v>
      </c>
      <c r="V6748">
        <v>-9.2520000000000007</v>
      </c>
      <c r="W6748">
        <v>-9.6219999999999999</v>
      </c>
      <c r="X6748">
        <v>-10.007</v>
      </c>
      <c r="Y6748">
        <v>-10.407</v>
      </c>
      <c r="Z6748">
        <v>-10.823</v>
      </c>
      <c r="AA6748">
        <v>-11.256</v>
      </c>
      <c r="AB6748">
        <v>-11.706</v>
      </c>
      <c r="AC6748">
        <v>-12.175000000000001</v>
      </c>
      <c r="AD6748">
        <v>-12.662000000000001</v>
      </c>
    </row>
    <row r="6749" spans="2:30" ht="15" customHeight="1" x14ac:dyDescent="0.45">
      <c r="B6749" t="s">
        <v>419</v>
      </c>
      <c r="C6749" t="s">
        <v>193</v>
      </c>
      <c r="D6749" t="s">
        <v>1434</v>
      </c>
      <c r="E6749" t="s">
        <v>1016</v>
      </c>
      <c r="F6749" t="s">
        <v>8491</v>
      </c>
      <c r="G6749" t="s">
        <v>422</v>
      </c>
      <c r="H6749" t="s">
        <v>1435</v>
      </c>
      <c r="I6749" t="s">
        <v>1380</v>
      </c>
      <c r="J6749">
        <v>1</v>
      </c>
      <c r="K6749">
        <v>0.184</v>
      </c>
      <c r="L6749">
        <v>0.187</v>
      </c>
      <c r="M6749">
        <v>1E-3</v>
      </c>
      <c r="N6749">
        <v>1E-3</v>
      </c>
      <c r="O6749">
        <v>1E-3</v>
      </c>
      <c r="P6749">
        <v>1E-3</v>
      </c>
      <c r="Q6749">
        <v>1E-3</v>
      </c>
      <c r="R6749">
        <v>1E-3</v>
      </c>
      <c r="S6749">
        <v>1E-3</v>
      </c>
      <c r="T6749">
        <v>1E-3</v>
      </c>
      <c r="U6749">
        <v>1E-3</v>
      </c>
      <c r="V6749">
        <v>1E-3</v>
      </c>
      <c r="W6749">
        <v>1E-3</v>
      </c>
      <c r="X6749">
        <v>1E-3</v>
      </c>
      <c r="Y6749">
        <v>1E-3</v>
      </c>
      <c r="Z6749">
        <v>1E-3</v>
      </c>
      <c r="AA6749">
        <v>1E-3</v>
      </c>
      <c r="AB6749">
        <v>1E-3</v>
      </c>
      <c r="AC6749">
        <v>1E-3</v>
      </c>
      <c r="AD6749">
        <v>1E-3</v>
      </c>
    </row>
    <row r="6750" spans="2:30" ht="15" customHeight="1" x14ac:dyDescent="0.45">
      <c r="B6750" t="s">
        <v>419</v>
      </c>
      <c r="C6750" t="s">
        <v>193</v>
      </c>
      <c r="D6750" t="s">
        <v>1436</v>
      </c>
      <c r="E6750" t="s">
        <v>1437</v>
      </c>
      <c r="F6750" t="s">
        <v>8618</v>
      </c>
      <c r="G6750" t="s">
        <v>422</v>
      </c>
      <c r="H6750" t="s">
        <v>1256</v>
      </c>
      <c r="I6750" t="s">
        <v>1257</v>
      </c>
      <c r="J6750">
        <v>1</v>
      </c>
      <c r="K6750">
        <v>1.9179999999999999</v>
      </c>
      <c r="L6750">
        <v>1.9410000000000001</v>
      </c>
      <c r="M6750">
        <v>7.0000000000000001E-3</v>
      </c>
      <c r="N6750">
        <v>7.0000000000000001E-3</v>
      </c>
      <c r="O6750">
        <v>7.0000000000000001E-3</v>
      </c>
      <c r="P6750">
        <v>7.0000000000000001E-3</v>
      </c>
      <c r="Q6750">
        <v>7.0000000000000001E-3</v>
      </c>
      <c r="R6750">
        <v>7.0000000000000001E-3</v>
      </c>
      <c r="S6750">
        <v>7.0000000000000001E-3</v>
      </c>
      <c r="T6750">
        <v>7.0000000000000001E-3</v>
      </c>
      <c r="U6750">
        <v>7.0000000000000001E-3</v>
      </c>
      <c r="V6750">
        <v>7.0000000000000001E-3</v>
      </c>
      <c r="W6750">
        <v>7.0000000000000001E-3</v>
      </c>
      <c r="X6750">
        <v>7.0000000000000001E-3</v>
      </c>
      <c r="Y6750">
        <v>7.0000000000000001E-3</v>
      </c>
      <c r="Z6750">
        <v>7.0000000000000001E-3</v>
      </c>
      <c r="AA6750">
        <v>7.0000000000000001E-3</v>
      </c>
      <c r="AB6750">
        <v>7.0000000000000001E-3</v>
      </c>
      <c r="AC6750">
        <v>7.0000000000000001E-3</v>
      </c>
      <c r="AD6750">
        <v>7.0000000000000001E-3</v>
      </c>
    </row>
    <row r="6751" spans="2:30" ht="15" customHeight="1" x14ac:dyDescent="0.45">
      <c r="B6751" t="s">
        <v>419</v>
      </c>
      <c r="C6751" t="s">
        <v>193</v>
      </c>
      <c r="D6751" t="s">
        <v>1439</v>
      </c>
      <c r="E6751" t="s">
        <v>1440</v>
      </c>
      <c r="F6751" t="s">
        <v>8619</v>
      </c>
      <c r="G6751" t="s">
        <v>422</v>
      </c>
      <c r="H6751" t="s">
        <v>1409</v>
      </c>
      <c r="I6751" t="s">
        <v>1380</v>
      </c>
      <c r="J6751">
        <v>2</v>
      </c>
      <c r="K6751">
        <v>5.2720000000000002</v>
      </c>
      <c r="L6751">
        <v>5.4829999999999997</v>
      </c>
      <c r="M6751">
        <v>5.702</v>
      </c>
      <c r="N6751">
        <v>5.93</v>
      </c>
      <c r="O6751">
        <v>6.1680000000000001</v>
      </c>
      <c r="P6751">
        <v>6.4139999999999997</v>
      </c>
      <c r="Q6751">
        <v>6.6710000000000003</v>
      </c>
      <c r="R6751">
        <v>6.9379999999999997</v>
      </c>
      <c r="S6751">
        <v>7.2149999999999999</v>
      </c>
      <c r="T6751">
        <v>7.5039999999999996</v>
      </c>
      <c r="U6751">
        <v>7.8040000000000003</v>
      </c>
      <c r="V6751">
        <v>8.1159999999999997</v>
      </c>
      <c r="W6751">
        <v>8.4410000000000007</v>
      </c>
      <c r="X6751">
        <v>8.7780000000000005</v>
      </c>
      <c r="Y6751">
        <v>9.1300000000000008</v>
      </c>
      <c r="Z6751">
        <v>9.4949999999999992</v>
      </c>
      <c r="AA6751">
        <v>9.8740000000000006</v>
      </c>
      <c r="AB6751">
        <v>10.269</v>
      </c>
      <c r="AC6751">
        <v>10.68</v>
      </c>
      <c r="AD6751">
        <v>11.106999999999999</v>
      </c>
    </row>
    <row r="6752" spans="2:30" ht="15" customHeight="1" x14ac:dyDescent="0.45">
      <c r="B6752" t="s">
        <v>419</v>
      </c>
      <c r="C6752" t="s">
        <v>193</v>
      </c>
      <c r="D6752" t="s">
        <v>1442</v>
      </c>
      <c r="E6752" t="s">
        <v>1443</v>
      </c>
      <c r="F6752" t="s">
        <v>8620</v>
      </c>
      <c r="G6752" t="s">
        <v>422</v>
      </c>
      <c r="H6752" t="s">
        <v>1265</v>
      </c>
      <c r="I6752" t="s">
        <v>1257</v>
      </c>
      <c r="J6752">
        <v>2</v>
      </c>
      <c r="K6752">
        <v>54.802</v>
      </c>
      <c r="L6752">
        <v>56.994</v>
      </c>
      <c r="M6752">
        <v>59.274000000000001</v>
      </c>
      <c r="N6752">
        <v>61.645000000000003</v>
      </c>
      <c r="O6752">
        <v>64.11</v>
      </c>
      <c r="P6752">
        <v>66.674999999999997</v>
      </c>
      <c r="Q6752">
        <v>69.341999999999999</v>
      </c>
      <c r="R6752">
        <v>72.114999999999995</v>
      </c>
      <c r="S6752">
        <v>75</v>
      </c>
      <c r="T6752">
        <v>78</v>
      </c>
      <c r="U6752">
        <v>81.12</v>
      </c>
      <c r="V6752">
        <v>84.364999999999995</v>
      </c>
      <c r="W6752">
        <v>87.739000000000004</v>
      </c>
      <c r="X6752">
        <v>91.248999999999995</v>
      </c>
      <c r="Y6752">
        <v>94.899000000000001</v>
      </c>
      <c r="Z6752">
        <v>98.694999999999993</v>
      </c>
      <c r="AA6752">
        <v>102.643</v>
      </c>
      <c r="AB6752">
        <v>106.748</v>
      </c>
      <c r="AC6752">
        <v>111.018</v>
      </c>
      <c r="AD6752">
        <v>115.459</v>
      </c>
    </row>
    <row r="6753" spans="2:30" ht="15" customHeight="1" x14ac:dyDescent="0.45">
      <c r="B6753" t="s">
        <v>419</v>
      </c>
      <c r="C6753" t="s">
        <v>193</v>
      </c>
      <c r="D6753" t="s">
        <v>1445</v>
      </c>
      <c r="E6753" t="s">
        <v>1446</v>
      </c>
      <c r="F6753" t="s">
        <v>8621</v>
      </c>
      <c r="G6753" t="s">
        <v>422</v>
      </c>
      <c r="H6753" t="s">
        <v>1215</v>
      </c>
      <c r="I6753" t="s">
        <v>1380</v>
      </c>
      <c r="J6753">
        <v>2</v>
      </c>
      <c r="K6753" t="e">
        <f>#N/A</f>
        <v>#N/A</v>
      </c>
      <c r="L6753" t="e">
        <f>#N/A</f>
        <v>#N/A</v>
      </c>
      <c r="M6753" t="e">
        <f>#N/A</f>
        <v>#N/A</v>
      </c>
      <c r="N6753" t="e">
        <f>#N/A</f>
        <v>#N/A</v>
      </c>
      <c r="O6753" t="e">
        <f>#N/A</f>
        <v>#N/A</v>
      </c>
      <c r="P6753" t="e">
        <f>#N/A</f>
        <v>#N/A</v>
      </c>
      <c r="Q6753" t="e">
        <f>#N/A</f>
        <v>#N/A</v>
      </c>
      <c r="R6753" t="e">
        <f>#N/A</f>
        <v>#N/A</v>
      </c>
      <c r="S6753" t="e">
        <f>#N/A</f>
        <v>#N/A</v>
      </c>
      <c r="T6753" t="e">
        <f>#N/A</f>
        <v>#N/A</v>
      </c>
      <c r="U6753" t="e">
        <f>#N/A</f>
        <v>#N/A</v>
      </c>
      <c r="V6753" t="e">
        <f>#N/A</f>
        <v>#N/A</v>
      </c>
      <c r="W6753" t="e">
        <f>#N/A</f>
        <v>#N/A</v>
      </c>
      <c r="X6753" t="e">
        <f>#N/A</f>
        <v>#N/A</v>
      </c>
      <c r="Y6753" t="e">
        <f>#N/A</f>
        <v>#N/A</v>
      </c>
      <c r="Z6753" t="e">
        <f>#N/A</f>
        <v>#N/A</v>
      </c>
      <c r="AA6753" t="e">
        <f>#N/A</f>
        <v>#N/A</v>
      </c>
      <c r="AB6753" t="e">
        <f>#N/A</f>
        <v>#N/A</v>
      </c>
      <c r="AC6753" t="e">
        <f>#N/A</f>
        <v>#N/A</v>
      </c>
      <c r="AD6753" t="e">
        <f>#N/A</f>
        <v>#N/A</v>
      </c>
    </row>
    <row r="6754" spans="2:30" ht="15" customHeight="1" x14ac:dyDescent="0.45">
      <c r="B6754" t="s">
        <v>419</v>
      </c>
      <c r="C6754" t="s">
        <v>193</v>
      </c>
      <c r="D6754" t="s">
        <v>1448</v>
      </c>
      <c r="E6754" t="s">
        <v>1449</v>
      </c>
      <c r="F6754" t="s">
        <v>8622</v>
      </c>
      <c r="G6754" t="s">
        <v>422</v>
      </c>
      <c r="H6754" t="s">
        <v>964</v>
      </c>
      <c r="I6754" t="s">
        <v>1380</v>
      </c>
      <c r="J6754">
        <v>2</v>
      </c>
      <c r="K6754">
        <v>13.301</v>
      </c>
      <c r="L6754">
        <v>6.66</v>
      </c>
      <c r="M6754">
        <v>5.9119999999999999</v>
      </c>
      <c r="N6754">
        <v>5.032</v>
      </c>
      <c r="O6754">
        <v>5.0549999999999997</v>
      </c>
      <c r="P6754">
        <v>5.125</v>
      </c>
      <c r="Q6754">
        <v>5.0919999999999996</v>
      </c>
      <c r="R6754">
        <v>5.056</v>
      </c>
      <c r="S6754">
        <v>5.0179999999999998</v>
      </c>
      <c r="T6754">
        <v>4.9820000000000002</v>
      </c>
      <c r="U6754">
        <v>4.9820000000000002</v>
      </c>
      <c r="V6754">
        <v>4.9820000000000002</v>
      </c>
      <c r="W6754">
        <v>4.9820000000000002</v>
      </c>
      <c r="X6754">
        <v>4.9820000000000002</v>
      </c>
      <c r="Y6754">
        <v>4.9820000000000002</v>
      </c>
      <c r="Z6754">
        <v>4.9820000000000002</v>
      </c>
      <c r="AA6754">
        <v>4.9820000000000002</v>
      </c>
      <c r="AB6754">
        <v>4.9820000000000002</v>
      </c>
      <c r="AC6754">
        <v>4.9820000000000002</v>
      </c>
      <c r="AD6754">
        <v>4.9820000000000002</v>
      </c>
    </row>
    <row r="6755" spans="2:30" ht="15" customHeight="1" x14ac:dyDescent="0.45">
      <c r="B6755" t="s">
        <v>419</v>
      </c>
      <c r="C6755" t="s">
        <v>193</v>
      </c>
      <c r="D6755" t="s">
        <v>1451</v>
      </c>
      <c r="E6755" t="s">
        <v>1452</v>
      </c>
      <c r="F6755" t="s">
        <v>8623</v>
      </c>
      <c r="G6755" t="s">
        <v>422</v>
      </c>
      <c r="H6755" t="s">
        <v>1223</v>
      </c>
      <c r="I6755" t="s">
        <v>1380</v>
      </c>
      <c r="J6755">
        <v>2</v>
      </c>
      <c r="K6755" t="e">
        <f>#N/A</f>
        <v>#N/A</v>
      </c>
      <c r="L6755" t="e">
        <f>#N/A</f>
        <v>#N/A</v>
      </c>
      <c r="M6755" t="e">
        <f>#N/A</f>
        <v>#N/A</v>
      </c>
      <c r="N6755" t="e">
        <f>#N/A</f>
        <v>#N/A</v>
      </c>
      <c r="O6755" t="e">
        <f>#N/A</f>
        <v>#N/A</v>
      </c>
      <c r="P6755" t="e">
        <f>#N/A</f>
        <v>#N/A</v>
      </c>
      <c r="Q6755" t="e">
        <f>#N/A</f>
        <v>#N/A</v>
      </c>
      <c r="R6755" t="e">
        <f>#N/A</f>
        <v>#N/A</v>
      </c>
      <c r="S6755" t="e">
        <f>#N/A</f>
        <v>#N/A</v>
      </c>
      <c r="T6755" t="e">
        <f>#N/A</f>
        <v>#N/A</v>
      </c>
      <c r="U6755" t="e">
        <f>#N/A</f>
        <v>#N/A</v>
      </c>
      <c r="V6755" t="e">
        <f>#N/A</f>
        <v>#N/A</v>
      </c>
      <c r="W6755" t="e">
        <f>#N/A</f>
        <v>#N/A</v>
      </c>
      <c r="X6755" t="e">
        <f>#N/A</f>
        <v>#N/A</v>
      </c>
      <c r="Y6755" t="e">
        <f>#N/A</f>
        <v>#N/A</v>
      </c>
      <c r="Z6755" t="e">
        <f>#N/A</f>
        <v>#N/A</v>
      </c>
      <c r="AA6755" t="e">
        <f>#N/A</f>
        <v>#N/A</v>
      </c>
      <c r="AB6755" t="e">
        <f>#N/A</f>
        <v>#N/A</v>
      </c>
      <c r="AC6755" t="e">
        <f>#N/A</f>
        <v>#N/A</v>
      </c>
      <c r="AD6755" t="e">
        <f>#N/A</f>
        <v>#N/A</v>
      </c>
    </row>
    <row r="6756" spans="2:30" ht="15" customHeight="1" x14ac:dyDescent="0.45">
      <c r="B6756" t="s">
        <v>419</v>
      </c>
      <c r="C6756" t="s">
        <v>193</v>
      </c>
      <c r="D6756" t="s">
        <v>1454</v>
      </c>
      <c r="E6756" t="s">
        <v>1455</v>
      </c>
      <c r="F6756" t="s">
        <v>8624</v>
      </c>
      <c r="G6756" t="s">
        <v>422</v>
      </c>
      <c r="H6756" t="s">
        <v>1239</v>
      </c>
      <c r="I6756" t="s">
        <v>1380</v>
      </c>
      <c r="J6756">
        <v>2</v>
      </c>
      <c r="K6756">
        <v>5.2720000000000002</v>
      </c>
      <c r="L6756">
        <v>5.4829999999999997</v>
      </c>
      <c r="M6756">
        <v>5.702</v>
      </c>
      <c r="N6756">
        <v>5.93</v>
      </c>
      <c r="O6756">
        <v>6.1680000000000001</v>
      </c>
      <c r="P6756">
        <v>6.4139999999999997</v>
      </c>
      <c r="Q6756">
        <v>6.6710000000000003</v>
      </c>
      <c r="R6756">
        <v>6.9379999999999997</v>
      </c>
      <c r="S6756">
        <v>7.2149999999999999</v>
      </c>
      <c r="T6756">
        <v>7.5039999999999996</v>
      </c>
      <c r="U6756">
        <v>7.8040000000000003</v>
      </c>
      <c r="V6756">
        <v>8.1159999999999997</v>
      </c>
      <c r="W6756">
        <v>8.4410000000000007</v>
      </c>
      <c r="X6756">
        <v>8.7780000000000005</v>
      </c>
      <c r="Y6756">
        <v>9.1300000000000008</v>
      </c>
      <c r="Z6756">
        <v>9.4949999999999992</v>
      </c>
      <c r="AA6756">
        <v>9.8740000000000006</v>
      </c>
      <c r="AB6756">
        <v>10.269</v>
      </c>
      <c r="AC6756">
        <v>10.68</v>
      </c>
      <c r="AD6756">
        <v>11.106999999999999</v>
      </c>
    </row>
    <row r="6757" spans="2:30" ht="15" customHeight="1" x14ac:dyDescent="0.45">
      <c r="B6757" t="s">
        <v>419</v>
      </c>
      <c r="C6757" t="s">
        <v>193</v>
      </c>
      <c r="D6757" t="s">
        <v>1457</v>
      </c>
      <c r="E6757" t="s">
        <v>1458</v>
      </c>
      <c r="F6757" t="s">
        <v>8625</v>
      </c>
      <c r="G6757" t="s">
        <v>422</v>
      </c>
      <c r="H6757" t="s">
        <v>1243</v>
      </c>
      <c r="I6757" t="s">
        <v>1380</v>
      </c>
      <c r="J6757">
        <v>2</v>
      </c>
      <c r="K6757">
        <v>0</v>
      </c>
      <c r="L6757">
        <v>0</v>
      </c>
      <c r="M6757">
        <v>0</v>
      </c>
      <c r="N6757">
        <v>0</v>
      </c>
      <c r="O6757">
        <v>0</v>
      </c>
      <c r="P6757">
        <v>0</v>
      </c>
      <c r="Q6757">
        <v>0</v>
      </c>
      <c r="R6757">
        <v>0</v>
      </c>
      <c r="S6757">
        <v>0</v>
      </c>
      <c r="T6757">
        <v>0</v>
      </c>
      <c r="U6757">
        <v>0</v>
      </c>
      <c r="V6757">
        <v>0</v>
      </c>
      <c r="W6757">
        <v>0</v>
      </c>
      <c r="X6757">
        <v>0</v>
      </c>
      <c r="Y6757">
        <v>0</v>
      </c>
      <c r="Z6757">
        <v>0</v>
      </c>
      <c r="AA6757">
        <v>0</v>
      </c>
      <c r="AB6757">
        <v>0</v>
      </c>
      <c r="AC6757">
        <v>0</v>
      </c>
      <c r="AD6757">
        <v>0</v>
      </c>
    </row>
    <row r="6758" spans="2:30" ht="15" customHeight="1" x14ac:dyDescent="0.45">
      <c r="B6758" t="s">
        <v>419</v>
      </c>
      <c r="C6758" t="s">
        <v>193</v>
      </c>
      <c r="D6758" t="s">
        <v>1460</v>
      </c>
      <c r="E6758" t="s">
        <v>1461</v>
      </c>
      <c r="F6758" t="s">
        <v>8626</v>
      </c>
      <c r="G6758" t="s">
        <v>422</v>
      </c>
      <c r="H6758" t="s">
        <v>1396</v>
      </c>
      <c r="I6758" t="s">
        <v>1380</v>
      </c>
      <c r="J6758">
        <v>2</v>
      </c>
      <c r="K6758">
        <v>13.301</v>
      </c>
      <c r="L6758">
        <v>6.66</v>
      </c>
      <c r="M6758">
        <v>5.9119999999999999</v>
      </c>
      <c r="N6758">
        <v>5.032</v>
      </c>
      <c r="O6758">
        <v>5.0549999999999997</v>
      </c>
      <c r="P6758">
        <v>5.125</v>
      </c>
      <c r="Q6758">
        <v>5.0919999999999996</v>
      </c>
      <c r="R6758">
        <v>5.056</v>
      </c>
      <c r="S6758">
        <v>5.0179999999999998</v>
      </c>
      <c r="T6758">
        <v>4.9820000000000002</v>
      </c>
      <c r="U6758">
        <v>4.9820000000000002</v>
      </c>
      <c r="V6758">
        <v>4.9820000000000002</v>
      </c>
      <c r="W6758">
        <v>4.9820000000000002</v>
      </c>
      <c r="X6758">
        <v>4.9820000000000002</v>
      </c>
      <c r="Y6758">
        <v>4.9820000000000002</v>
      </c>
      <c r="Z6758">
        <v>4.9820000000000002</v>
      </c>
      <c r="AA6758">
        <v>4.9820000000000002</v>
      </c>
      <c r="AB6758">
        <v>4.9820000000000002</v>
      </c>
      <c r="AC6758">
        <v>4.9820000000000002</v>
      </c>
      <c r="AD6758">
        <v>4.9820000000000002</v>
      </c>
    </row>
    <row r="6759" spans="2:30" ht="15" customHeight="1" x14ac:dyDescent="0.45">
      <c r="B6759" t="s">
        <v>419</v>
      </c>
      <c r="C6759" t="s">
        <v>193</v>
      </c>
      <c r="D6759" t="s">
        <v>1463</v>
      </c>
      <c r="E6759" t="s">
        <v>1464</v>
      </c>
      <c r="F6759" t="s">
        <v>8627</v>
      </c>
      <c r="G6759" t="s">
        <v>422</v>
      </c>
      <c r="H6759" t="s">
        <v>1400</v>
      </c>
      <c r="I6759" t="s">
        <v>1380</v>
      </c>
      <c r="J6759">
        <v>2</v>
      </c>
      <c r="K6759" t="e">
        <f>#N/A</f>
        <v>#N/A</v>
      </c>
      <c r="L6759" t="e">
        <f>#N/A</f>
        <v>#N/A</v>
      </c>
      <c r="M6759" t="e">
        <f>#N/A</f>
        <v>#N/A</v>
      </c>
      <c r="N6759" t="e">
        <f>#N/A</f>
        <v>#N/A</v>
      </c>
      <c r="O6759" t="e">
        <f>#N/A</f>
        <v>#N/A</v>
      </c>
      <c r="P6759" t="e">
        <f>#N/A</f>
        <v>#N/A</v>
      </c>
      <c r="Q6759" t="e">
        <f>#N/A</f>
        <v>#N/A</v>
      </c>
      <c r="R6759" t="e">
        <f>#N/A</f>
        <v>#N/A</v>
      </c>
      <c r="S6759" t="e">
        <f>#N/A</f>
        <v>#N/A</v>
      </c>
      <c r="T6759" t="e">
        <f>#N/A</f>
        <v>#N/A</v>
      </c>
      <c r="U6759" t="e">
        <f>#N/A</f>
        <v>#N/A</v>
      </c>
      <c r="V6759" t="e">
        <f>#N/A</f>
        <v>#N/A</v>
      </c>
      <c r="W6759" t="e">
        <f>#N/A</f>
        <v>#N/A</v>
      </c>
      <c r="X6759" t="e">
        <f>#N/A</f>
        <v>#N/A</v>
      </c>
      <c r="Y6759" t="e">
        <f>#N/A</f>
        <v>#N/A</v>
      </c>
      <c r="Z6759" t="e">
        <f>#N/A</f>
        <v>#N/A</v>
      </c>
      <c r="AA6759" t="e">
        <f>#N/A</f>
        <v>#N/A</v>
      </c>
      <c r="AB6759" t="e">
        <f>#N/A</f>
        <v>#N/A</v>
      </c>
      <c r="AC6759" t="e">
        <f>#N/A</f>
        <v>#N/A</v>
      </c>
      <c r="AD6759" t="e">
        <f>#N/A</f>
        <v>#N/A</v>
      </c>
    </row>
    <row r="6760" spans="2:30" ht="15" customHeight="1" x14ac:dyDescent="0.45">
      <c r="B6760" t="s">
        <v>419</v>
      </c>
      <c r="C6760" t="s">
        <v>193</v>
      </c>
      <c r="D6760" t="s">
        <v>1466</v>
      </c>
      <c r="E6760" t="s">
        <v>1022</v>
      </c>
      <c r="F6760" t="s">
        <v>8493</v>
      </c>
      <c r="G6760" t="s">
        <v>422</v>
      </c>
      <c r="H6760" t="s">
        <v>1467</v>
      </c>
      <c r="I6760" t="s">
        <v>1380</v>
      </c>
      <c r="J6760">
        <v>1</v>
      </c>
      <c r="K6760">
        <v>0</v>
      </c>
      <c r="L6760">
        <v>0</v>
      </c>
      <c r="M6760">
        <v>0</v>
      </c>
      <c r="N6760">
        <v>0</v>
      </c>
      <c r="O6760">
        <v>0</v>
      </c>
      <c r="P6760">
        <v>0</v>
      </c>
      <c r="Q6760">
        <v>0</v>
      </c>
      <c r="R6760">
        <v>0</v>
      </c>
      <c r="S6760">
        <v>0</v>
      </c>
      <c r="T6760">
        <v>0</v>
      </c>
      <c r="U6760">
        <v>0</v>
      </c>
      <c r="V6760">
        <v>0</v>
      </c>
      <c r="W6760">
        <v>0</v>
      </c>
      <c r="X6760">
        <v>0</v>
      </c>
      <c r="Y6760">
        <v>0</v>
      </c>
      <c r="Z6760">
        <v>0</v>
      </c>
      <c r="AA6760">
        <v>0</v>
      </c>
      <c r="AB6760">
        <v>0</v>
      </c>
      <c r="AC6760">
        <v>0</v>
      </c>
      <c r="AD6760">
        <v>0</v>
      </c>
    </row>
    <row r="6761" spans="2:30" ht="15" customHeight="1" x14ac:dyDescent="0.45">
      <c r="B6761" t="s">
        <v>419</v>
      </c>
      <c r="C6761" t="s">
        <v>193</v>
      </c>
      <c r="D6761" t="s">
        <v>1468</v>
      </c>
      <c r="E6761" t="s">
        <v>1469</v>
      </c>
      <c r="F6761" t="s">
        <v>8628</v>
      </c>
      <c r="G6761" t="s">
        <v>422</v>
      </c>
      <c r="H6761" t="s">
        <v>1256</v>
      </c>
      <c r="I6761" t="s">
        <v>1257</v>
      </c>
      <c r="J6761">
        <v>1</v>
      </c>
      <c r="K6761">
        <v>0</v>
      </c>
      <c r="L6761">
        <v>0</v>
      </c>
      <c r="M6761">
        <v>0</v>
      </c>
      <c r="N6761">
        <v>0</v>
      </c>
      <c r="O6761">
        <v>0</v>
      </c>
      <c r="P6761">
        <v>0</v>
      </c>
      <c r="Q6761">
        <v>0</v>
      </c>
      <c r="R6761">
        <v>0</v>
      </c>
      <c r="S6761">
        <v>0</v>
      </c>
      <c r="T6761">
        <v>0</v>
      </c>
      <c r="U6761">
        <v>0</v>
      </c>
      <c r="V6761">
        <v>0</v>
      </c>
      <c r="W6761">
        <v>0</v>
      </c>
      <c r="X6761">
        <v>0</v>
      </c>
      <c r="Y6761">
        <v>0</v>
      </c>
      <c r="Z6761">
        <v>0</v>
      </c>
      <c r="AA6761">
        <v>0</v>
      </c>
      <c r="AB6761">
        <v>0</v>
      </c>
      <c r="AC6761">
        <v>0</v>
      </c>
      <c r="AD6761">
        <v>0</v>
      </c>
    </row>
    <row r="6762" spans="2:30" ht="15" customHeight="1" x14ac:dyDescent="0.45">
      <c r="B6762" t="s">
        <v>419</v>
      </c>
      <c r="C6762" t="s">
        <v>193</v>
      </c>
      <c r="D6762" t="s">
        <v>1471</v>
      </c>
      <c r="E6762" t="s">
        <v>1472</v>
      </c>
      <c r="F6762" t="s">
        <v>8629</v>
      </c>
      <c r="G6762" t="s">
        <v>422</v>
      </c>
      <c r="H6762" t="s">
        <v>1409</v>
      </c>
      <c r="I6762" t="s">
        <v>1380</v>
      </c>
      <c r="J6762">
        <v>2</v>
      </c>
      <c r="K6762" t="e">
        <f>#N/A</f>
        <v>#N/A</v>
      </c>
      <c r="L6762" t="e">
        <f>#N/A</f>
        <v>#N/A</v>
      </c>
      <c r="M6762" t="e">
        <f>#N/A</f>
        <v>#N/A</v>
      </c>
      <c r="N6762" t="e">
        <f>#N/A</f>
        <v>#N/A</v>
      </c>
      <c r="O6762" t="e">
        <f>#N/A</f>
        <v>#N/A</v>
      </c>
      <c r="P6762" t="e">
        <f>#N/A</f>
        <v>#N/A</v>
      </c>
      <c r="Q6762" t="e">
        <f>#N/A</f>
        <v>#N/A</v>
      </c>
      <c r="R6762" t="e">
        <f>#N/A</f>
        <v>#N/A</v>
      </c>
      <c r="S6762" t="e">
        <f>#N/A</f>
        <v>#N/A</v>
      </c>
      <c r="T6762" t="e">
        <f>#N/A</f>
        <v>#N/A</v>
      </c>
      <c r="U6762" t="e">
        <f>#N/A</f>
        <v>#N/A</v>
      </c>
      <c r="V6762" t="e">
        <f>#N/A</f>
        <v>#N/A</v>
      </c>
      <c r="W6762" t="e">
        <f>#N/A</f>
        <v>#N/A</v>
      </c>
      <c r="X6762" t="e">
        <f>#N/A</f>
        <v>#N/A</v>
      </c>
      <c r="Y6762" t="e">
        <f>#N/A</f>
        <v>#N/A</v>
      </c>
      <c r="Z6762" t="e">
        <f>#N/A</f>
        <v>#N/A</v>
      </c>
      <c r="AA6762" t="e">
        <f>#N/A</f>
        <v>#N/A</v>
      </c>
      <c r="AB6762" t="e">
        <f>#N/A</f>
        <v>#N/A</v>
      </c>
      <c r="AC6762" t="e">
        <f>#N/A</f>
        <v>#N/A</v>
      </c>
      <c r="AD6762" t="e">
        <f>#N/A</f>
        <v>#N/A</v>
      </c>
    </row>
    <row r="6763" spans="2:30" ht="15" customHeight="1" x14ac:dyDescent="0.45">
      <c r="B6763" t="s">
        <v>419</v>
      </c>
      <c r="C6763" t="s">
        <v>193</v>
      </c>
      <c r="D6763" t="s">
        <v>1474</v>
      </c>
      <c r="E6763" t="s">
        <v>1475</v>
      </c>
      <c r="F6763" t="s">
        <v>8630</v>
      </c>
      <c r="G6763" t="s">
        <v>422</v>
      </c>
      <c r="H6763" t="s">
        <v>1265</v>
      </c>
      <c r="I6763" t="s">
        <v>1257</v>
      </c>
      <c r="J6763">
        <v>2</v>
      </c>
      <c r="K6763">
        <v>0</v>
      </c>
      <c r="L6763">
        <v>0</v>
      </c>
      <c r="M6763">
        <v>0</v>
      </c>
      <c r="N6763">
        <v>0</v>
      </c>
      <c r="O6763">
        <v>0</v>
      </c>
      <c r="P6763">
        <v>0</v>
      </c>
      <c r="Q6763">
        <v>0</v>
      </c>
      <c r="R6763">
        <v>0</v>
      </c>
      <c r="S6763">
        <v>0</v>
      </c>
      <c r="T6763">
        <v>0</v>
      </c>
      <c r="U6763">
        <v>0</v>
      </c>
      <c r="V6763">
        <v>0</v>
      </c>
      <c r="W6763">
        <v>0</v>
      </c>
      <c r="X6763">
        <v>0</v>
      </c>
      <c r="Y6763">
        <v>0</v>
      </c>
      <c r="Z6763">
        <v>0</v>
      </c>
      <c r="AA6763">
        <v>0</v>
      </c>
      <c r="AB6763">
        <v>0</v>
      </c>
      <c r="AC6763">
        <v>0</v>
      </c>
      <c r="AD6763">
        <v>0</v>
      </c>
    </row>
    <row r="6764" spans="2:30" ht="15" customHeight="1" x14ac:dyDescent="0.45">
      <c r="B6764" t="s">
        <v>419</v>
      </c>
      <c r="C6764" t="s">
        <v>193</v>
      </c>
      <c r="D6764" t="s">
        <v>1477</v>
      </c>
      <c r="E6764" t="s">
        <v>1478</v>
      </c>
      <c r="F6764" t="s">
        <v>8631</v>
      </c>
      <c r="G6764" t="s">
        <v>422</v>
      </c>
      <c r="H6764" t="s">
        <v>1215</v>
      </c>
      <c r="I6764" t="s">
        <v>1380</v>
      </c>
      <c r="J6764">
        <v>2</v>
      </c>
      <c r="K6764" t="e">
        <f>#N/A</f>
        <v>#N/A</v>
      </c>
      <c r="L6764" t="e">
        <f>#N/A</f>
        <v>#N/A</v>
      </c>
      <c r="M6764" t="e">
        <f>#N/A</f>
        <v>#N/A</v>
      </c>
      <c r="N6764" t="e">
        <f>#N/A</f>
        <v>#N/A</v>
      </c>
      <c r="O6764" t="e">
        <f>#N/A</f>
        <v>#N/A</v>
      </c>
      <c r="P6764" t="e">
        <f>#N/A</f>
        <v>#N/A</v>
      </c>
      <c r="Q6764" t="e">
        <f>#N/A</f>
        <v>#N/A</v>
      </c>
      <c r="R6764" t="e">
        <f>#N/A</f>
        <v>#N/A</v>
      </c>
      <c r="S6764" t="e">
        <f>#N/A</f>
        <v>#N/A</v>
      </c>
      <c r="T6764" t="e">
        <f>#N/A</f>
        <v>#N/A</v>
      </c>
      <c r="U6764" t="e">
        <f>#N/A</f>
        <v>#N/A</v>
      </c>
      <c r="V6764" t="e">
        <f>#N/A</f>
        <v>#N/A</v>
      </c>
      <c r="W6764" t="e">
        <f>#N/A</f>
        <v>#N/A</v>
      </c>
      <c r="X6764" t="e">
        <f>#N/A</f>
        <v>#N/A</v>
      </c>
      <c r="Y6764" t="e">
        <f>#N/A</f>
        <v>#N/A</v>
      </c>
      <c r="Z6764" t="e">
        <f>#N/A</f>
        <v>#N/A</v>
      </c>
      <c r="AA6764" t="e">
        <f>#N/A</f>
        <v>#N/A</v>
      </c>
      <c r="AB6764" t="e">
        <f>#N/A</f>
        <v>#N/A</v>
      </c>
      <c r="AC6764" t="e">
        <f>#N/A</f>
        <v>#N/A</v>
      </c>
      <c r="AD6764" t="e">
        <f>#N/A</f>
        <v>#N/A</v>
      </c>
    </row>
    <row r="6765" spans="2:30" ht="15" customHeight="1" x14ac:dyDescent="0.45">
      <c r="B6765" t="s">
        <v>419</v>
      </c>
      <c r="C6765" t="s">
        <v>193</v>
      </c>
      <c r="D6765" t="s">
        <v>1480</v>
      </c>
      <c r="E6765" t="s">
        <v>1481</v>
      </c>
      <c r="F6765" t="s">
        <v>8632</v>
      </c>
      <c r="G6765" t="s">
        <v>422</v>
      </c>
      <c r="H6765" t="s">
        <v>964</v>
      </c>
      <c r="I6765" t="s">
        <v>1380</v>
      </c>
      <c r="J6765">
        <v>2</v>
      </c>
      <c r="K6765">
        <v>12.260999999999999</v>
      </c>
      <c r="L6765">
        <v>10.192</v>
      </c>
      <c r="M6765">
        <v>9.57</v>
      </c>
      <c r="N6765">
        <v>9.64</v>
      </c>
      <c r="O6765">
        <v>9.6809999999999992</v>
      </c>
      <c r="P6765">
        <v>9.5749999999999993</v>
      </c>
      <c r="Q6765">
        <v>9.4489999999999998</v>
      </c>
      <c r="R6765">
        <v>9.4049999999999994</v>
      </c>
      <c r="S6765">
        <v>9.3919999999999995</v>
      </c>
      <c r="T6765">
        <v>9.3849999999999998</v>
      </c>
      <c r="U6765">
        <v>9.3849999999999998</v>
      </c>
      <c r="V6765">
        <v>9.3849999999999998</v>
      </c>
      <c r="W6765">
        <v>9.3849999999999998</v>
      </c>
      <c r="X6765">
        <v>9.3849999999999998</v>
      </c>
      <c r="Y6765">
        <v>9.3849999999999998</v>
      </c>
      <c r="Z6765">
        <v>9.3849999999999998</v>
      </c>
      <c r="AA6765">
        <v>9.3849999999999998</v>
      </c>
      <c r="AB6765">
        <v>9.3849999999999998</v>
      </c>
      <c r="AC6765">
        <v>9.3849999999999998</v>
      </c>
      <c r="AD6765">
        <v>9.3849999999999998</v>
      </c>
    </row>
    <row r="6766" spans="2:30" ht="15" customHeight="1" x14ac:dyDescent="0.45">
      <c r="B6766" t="s">
        <v>419</v>
      </c>
      <c r="C6766" t="s">
        <v>193</v>
      </c>
      <c r="D6766" t="s">
        <v>1483</v>
      </c>
      <c r="E6766" t="s">
        <v>1484</v>
      </c>
      <c r="F6766" t="s">
        <v>8633</v>
      </c>
      <c r="G6766" t="s">
        <v>422</v>
      </c>
      <c r="H6766" t="s">
        <v>1223</v>
      </c>
      <c r="I6766" t="s">
        <v>1380</v>
      </c>
      <c r="J6766">
        <v>2</v>
      </c>
      <c r="K6766" t="e">
        <f>#N/A</f>
        <v>#N/A</v>
      </c>
      <c r="L6766" t="e">
        <f>#N/A</f>
        <v>#N/A</v>
      </c>
      <c r="M6766" t="e">
        <f>#N/A</f>
        <v>#N/A</v>
      </c>
      <c r="N6766" t="e">
        <f>#N/A</f>
        <v>#N/A</v>
      </c>
      <c r="O6766" t="e">
        <f>#N/A</f>
        <v>#N/A</v>
      </c>
      <c r="P6766" t="e">
        <f>#N/A</f>
        <v>#N/A</v>
      </c>
      <c r="Q6766" t="e">
        <f>#N/A</f>
        <v>#N/A</v>
      </c>
      <c r="R6766" t="e">
        <f>#N/A</f>
        <v>#N/A</v>
      </c>
      <c r="S6766" t="e">
        <f>#N/A</f>
        <v>#N/A</v>
      </c>
      <c r="T6766" t="e">
        <f>#N/A</f>
        <v>#N/A</v>
      </c>
      <c r="U6766" t="e">
        <f>#N/A</f>
        <v>#N/A</v>
      </c>
      <c r="V6766" t="e">
        <f>#N/A</f>
        <v>#N/A</v>
      </c>
      <c r="W6766" t="e">
        <f>#N/A</f>
        <v>#N/A</v>
      </c>
      <c r="X6766" t="e">
        <f>#N/A</f>
        <v>#N/A</v>
      </c>
      <c r="Y6766" t="e">
        <f>#N/A</f>
        <v>#N/A</v>
      </c>
      <c r="Z6766" t="e">
        <f>#N/A</f>
        <v>#N/A</v>
      </c>
      <c r="AA6766" t="e">
        <f>#N/A</f>
        <v>#N/A</v>
      </c>
      <c r="AB6766" t="e">
        <f>#N/A</f>
        <v>#N/A</v>
      </c>
      <c r="AC6766" t="e">
        <f>#N/A</f>
        <v>#N/A</v>
      </c>
      <c r="AD6766" t="e">
        <f>#N/A</f>
        <v>#N/A</v>
      </c>
    </row>
    <row r="6767" spans="2:30" ht="15" customHeight="1" x14ac:dyDescent="0.45">
      <c r="B6767" t="s">
        <v>419</v>
      </c>
      <c r="C6767" t="s">
        <v>193</v>
      </c>
      <c r="D6767" t="s">
        <v>1486</v>
      </c>
      <c r="E6767" t="s">
        <v>1487</v>
      </c>
      <c r="F6767" t="s">
        <v>8634</v>
      </c>
      <c r="G6767" t="s">
        <v>422</v>
      </c>
      <c r="H6767" t="s">
        <v>1239</v>
      </c>
      <c r="I6767" t="s">
        <v>1380</v>
      </c>
      <c r="J6767">
        <v>2</v>
      </c>
      <c r="K6767">
        <v>3.0579999999999998</v>
      </c>
      <c r="L6767">
        <v>3.18</v>
      </c>
      <c r="M6767">
        <v>3.3069999999999999</v>
      </c>
      <c r="N6767">
        <v>3.44</v>
      </c>
      <c r="O6767">
        <v>3.577</v>
      </c>
      <c r="P6767">
        <v>3.72</v>
      </c>
      <c r="Q6767">
        <v>3.8690000000000002</v>
      </c>
      <c r="R6767">
        <v>4.024</v>
      </c>
      <c r="S6767">
        <v>4.1849999999999996</v>
      </c>
      <c r="T6767">
        <v>4.3520000000000003</v>
      </c>
      <c r="U6767">
        <v>4.5259999999999998</v>
      </c>
      <c r="V6767">
        <v>4.7080000000000002</v>
      </c>
      <c r="W6767">
        <v>4.8959999999999999</v>
      </c>
      <c r="X6767">
        <v>5.0919999999999996</v>
      </c>
      <c r="Y6767">
        <v>5.2949999999999999</v>
      </c>
      <c r="Z6767">
        <v>5.5069999999999997</v>
      </c>
      <c r="AA6767">
        <v>5.7270000000000003</v>
      </c>
      <c r="AB6767">
        <v>5.9569999999999999</v>
      </c>
      <c r="AC6767">
        <v>6.1950000000000003</v>
      </c>
      <c r="AD6767">
        <v>6.4429999999999996</v>
      </c>
    </row>
    <row r="6768" spans="2:30" ht="15" customHeight="1" x14ac:dyDescent="0.45">
      <c r="B6768" t="s">
        <v>419</v>
      </c>
      <c r="C6768" t="s">
        <v>193</v>
      </c>
      <c r="D6768" t="s">
        <v>1489</v>
      </c>
      <c r="E6768" t="s">
        <v>1490</v>
      </c>
      <c r="F6768" t="s">
        <v>8635</v>
      </c>
      <c r="G6768" t="s">
        <v>422</v>
      </c>
      <c r="H6768" t="s">
        <v>1243</v>
      </c>
      <c r="I6768" t="s">
        <v>1380</v>
      </c>
      <c r="J6768">
        <v>2</v>
      </c>
      <c r="K6768">
        <v>0</v>
      </c>
      <c r="L6768">
        <v>0</v>
      </c>
      <c r="M6768">
        <v>0</v>
      </c>
      <c r="N6768">
        <v>0</v>
      </c>
      <c r="O6768">
        <v>0</v>
      </c>
      <c r="P6768">
        <v>0</v>
      </c>
      <c r="Q6768">
        <v>0</v>
      </c>
      <c r="R6768">
        <v>0</v>
      </c>
      <c r="S6768">
        <v>0</v>
      </c>
      <c r="T6768">
        <v>0</v>
      </c>
      <c r="U6768">
        <v>0</v>
      </c>
      <c r="V6768">
        <v>0</v>
      </c>
      <c r="W6768">
        <v>0</v>
      </c>
      <c r="X6768">
        <v>0</v>
      </c>
      <c r="Y6768">
        <v>0</v>
      </c>
      <c r="Z6768">
        <v>0</v>
      </c>
      <c r="AA6768">
        <v>0</v>
      </c>
      <c r="AB6768">
        <v>0</v>
      </c>
      <c r="AC6768">
        <v>0</v>
      </c>
      <c r="AD6768">
        <v>0</v>
      </c>
    </row>
    <row r="6769" spans="2:30" ht="15" customHeight="1" x14ac:dyDescent="0.45">
      <c r="B6769" t="s">
        <v>419</v>
      </c>
      <c r="C6769" t="s">
        <v>193</v>
      </c>
      <c r="D6769" t="s">
        <v>1492</v>
      </c>
      <c r="E6769" t="s">
        <v>1493</v>
      </c>
      <c r="F6769" t="s">
        <v>8636</v>
      </c>
      <c r="G6769" t="s">
        <v>422</v>
      </c>
      <c r="H6769" t="s">
        <v>1495</v>
      </c>
      <c r="I6769" t="s">
        <v>1380</v>
      </c>
      <c r="J6769">
        <v>2</v>
      </c>
      <c r="K6769">
        <v>5.3360000000000003</v>
      </c>
      <c r="L6769">
        <v>5.01</v>
      </c>
      <c r="M6769">
        <v>5.0869999999999997</v>
      </c>
      <c r="N6769">
        <v>5.0869999999999997</v>
      </c>
      <c r="O6769">
        <v>6.2030000000000003</v>
      </c>
      <c r="P6769">
        <v>6.2030000000000003</v>
      </c>
      <c r="Q6769">
        <v>6.2030000000000003</v>
      </c>
      <c r="R6769">
        <v>6.2030000000000003</v>
      </c>
      <c r="S6769">
        <v>6.2030000000000003</v>
      </c>
      <c r="T6769">
        <v>6.2030000000000003</v>
      </c>
      <c r="U6769">
        <v>6.2030000000000003</v>
      </c>
      <c r="V6769">
        <v>6.2030000000000003</v>
      </c>
      <c r="W6769">
        <v>6.2030000000000003</v>
      </c>
      <c r="X6769">
        <v>6.2030000000000003</v>
      </c>
      <c r="Y6769">
        <v>6.2030000000000003</v>
      </c>
      <c r="Z6769">
        <v>6.2030000000000003</v>
      </c>
      <c r="AA6769">
        <v>6.2030000000000003</v>
      </c>
      <c r="AB6769">
        <v>6.2030000000000003</v>
      </c>
      <c r="AC6769">
        <v>6.2030000000000003</v>
      </c>
      <c r="AD6769">
        <v>6.2030000000000003</v>
      </c>
    </row>
    <row r="6770" spans="2:30" ht="15" customHeight="1" x14ac:dyDescent="0.45">
      <c r="B6770" t="s">
        <v>419</v>
      </c>
      <c r="C6770" t="s">
        <v>193</v>
      </c>
      <c r="D6770" t="s">
        <v>1496</v>
      </c>
      <c r="E6770" t="s">
        <v>1497</v>
      </c>
      <c r="F6770" t="s">
        <v>8637</v>
      </c>
      <c r="G6770" t="s">
        <v>422</v>
      </c>
      <c r="H6770" t="s">
        <v>1499</v>
      </c>
      <c r="I6770" t="s">
        <v>1380</v>
      </c>
      <c r="J6770">
        <v>2</v>
      </c>
      <c r="K6770" t="e">
        <f>#N/A</f>
        <v>#N/A</v>
      </c>
      <c r="L6770" t="e">
        <f>#N/A</f>
        <v>#N/A</v>
      </c>
      <c r="M6770" t="e">
        <f>#N/A</f>
        <v>#N/A</v>
      </c>
      <c r="N6770" t="e">
        <f>#N/A</f>
        <v>#N/A</v>
      </c>
      <c r="O6770" t="e">
        <f>#N/A</f>
        <v>#N/A</v>
      </c>
      <c r="P6770" t="e">
        <f>#N/A</f>
        <v>#N/A</v>
      </c>
      <c r="Q6770" t="e">
        <f>#N/A</f>
        <v>#N/A</v>
      </c>
      <c r="R6770" t="e">
        <f>#N/A</f>
        <v>#N/A</v>
      </c>
      <c r="S6770" t="e">
        <f>#N/A</f>
        <v>#N/A</v>
      </c>
      <c r="T6770" t="e">
        <f>#N/A</f>
        <v>#N/A</v>
      </c>
      <c r="U6770" t="e">
        <f>#N/A</f>
        <v>#N/A</v>
      </c>
      <c r="V6770" t="e">
        <f>#N/A</f>
        <v>#N/A</v>
      </c>
      <c r="W6770" t="e">
        <f>#N/A</f>
        <v>#N/A</v>
      </c>
      <c r="X6770" t="e">
        <f>#N/A</f>
        <v>#N/A</v>
      </c>
      <c r="Y6770" t="e">
        <f>#N/A</f>
        <v>#N/A</v>
      </c>
      <c r="Z6770" t="e">
        <f>#N/A</f>
        <v>#N/A</v>
      </c>
      <c r="AA6770" t="e">
        <f>#N/A</f>
        <v>#N/A</v>
      </c>
      <c r="AB6770" t="e">
        <f>#N/A</f>
        <v>#N/A</v>
      </c>
      <c r="AC6770" t="e">
        <f>#N/A</f>
        <v>#N/A</v>
      </c>
      <c r="AD6770" t="e">
        <f>#N/A</f>
        <v>#N/A</v>
      </c>
    </row>
    <row r="6771" spans="2:30" ht="15" customHeight="1" x14ac:dyDescent="0.45">
      <c r="B6771" t="s">
        <v>419</v>
      </c>
      <c r="C6771" t="s">
        <v>193</v>
      </c>
      <c r="D6771" t="s">
        <v>1500</v>
      </c>
      <c r="E6771" t="s">
        <v>1013</v>
      </c>
      <c r="F6771" t="s">
        <v>8490</v>
      </c>
      <c r="G6771" t="s">
        <v>422</v>
      </c>
      <c r="H6771" t="s">
        <v>1402</v>
      </c>
      <c r="I6771" t="s">
        <v>1380</v>
      </c>
      <c r="J6771">
        <v>1</v>
      </c>
      <c r="K6771">
        <v>-6.9240000000000004</v>
      </c>
      <c r="L6771">
        <v>-5.181</v>
      </c>
      <c r="M6771">
        <v>-4.4829999999999997</v>
      </c>
      <c r="N6771">
        <v>-4.5529999999999999</v>
      </c>
      <c r="O6771">
        <v>-4.5940000000000003</v>
      </c>
      <c r="P6771">
        <v>-4.4880000000000004</v>
      </c>
      <c r="Q6771">
        <v>-4.3620000000000001</v>
      </c>
      <c r="R6771">
        <v>-4.3179999999999996</v>
      </c>
      <c r="S6771">
        <v>-4.3049999999999997</v>
      </c>
      <c r="T6771">
        <v>-4.298</v>
      </c>
      <c r="U6771">
        <v>-4.298</v>
      </c>
      <c r="V6771">
        <v>-4.298</v>
      </c>
      <c r="W6771">
        <v>-4.298</v>
      </c>
      <c r="X6771">
        <v>-4.298</v>
      </c>
      <c r="Y6771">
        <v>-4.298</v>
      </c>
      <c r="Z6771">
        <v>-4.298</v>
      </c>
      <c r="AA6771">
        <v>-4.298</v>
      </c>
      <c r="AB6771">
        <v>-4.298</v>
      </c>
      <c r="AC6771">
        <v>-4.298</v>
      </c>
      <c r="AD6771">
        <v>-4.298</v>
      </c>
    </row>
    <row r="6772" spans="2:30" ht="15" customHeight="1" x14ac:dyDescent="0.45">
      <c r="B6772" t="s">
        <v>419</v>
      </c>
      <c r="C6772" t="s">
        <v>193</v>
      </c>
      <c r="D6772" t="s">
        <v>1501</v>
      </c>
      <c r="E6772" t="s">
        <v>1502</v>
      </c>
      <c r="F6772" t="s">
        <v>8638</v>
      </c>
      <c r="G6772" t="s">
        <v>422</v>
      </c>
      <c r="H6772" t="s">
        <v>1256</v>
      </c>
      <c r="I6772" t="s">
        <v>1257</v>
      </c>
      <c r="J6772">
        <v>1</v>
      </c>
      <c r="K6772">
        <v>-124.092</v>
      </c>
      <c r="L6772">
        <v>-92.858000000000004</v>
      </c>
      <c r="M6772">
        <v>-80.331999999999994</v>
      </c>
      <c r="N6772">
        <v>-81.596000000000004</v>
      </c>
      <c r="O6772">
        <v>-82.334999999999994</v>
      </c>
      <c r="P6772">
        <v>-80.424999999999997</v>
      </c>
      <c r="Q6772">
        <v>-78.180000000000007</v>
      </c>
      <c r="R6772">
        <v>-77.38</v>
      </c>
      <c r="S6772">
        <v>-77.153000000000006</v>
      </c>
      <c r="T6772">
        <v>-77.024000000000001</v>
      </c>
      <c r="U6772">
        <v>-77.024000000000001</v>
      </c>
      <c r="V6772">
        <v>-77.024000000000001</v>
      </c>
      <c r="W6772">
        <v>-77.024000000000001</v>
      </c>
      <c r="X6772">
        <v>-77.024000000000001</v>
      </c>
      <c r="Y6772">
        <v>-77.024000000000001</v>
      </c>
      <c r="Z6772">
        <v>-77.024000000000001</v>
      </c>
      <c r="AA6772">
        <v>-77.024000000000001</v>
      </c>
      <c r="AB6772">
        <v>-77.024000000000001</v>
      </c>
      <c r="AC6772">
        <v>-77.024000000000001</v>
      </c>
      <c r="AD6772">
        <v>-77.024000000000001</v>
      </c>
    </row>
    <row r="6773" spans="2:30" ht="15" customHeight="1" x14ac:dyDescent="0.45">
      <c r="B6773" t="s">
        <v>419</v>
      </c>
      <c r="C6773" t="s">
        <v>193</v>
      </c>
      <c r="D6773" t="s">
        <v>1504</v>
      </c>
      <c r="E6773" t="s">
        <v>1505</v>
      </c>
      <c r="F6773" t="s">
        <v>8639</v>
      </c>
      <c r="G6773" t="s">
        <v>422</v>
      </c>
      <c r="H6773" t="s">
        <v>1507</v>
      </c>
      <c r="I6773" t="s">
        <v>1380</v>
      </c>
      <c r="J6773">
        <v>2</v>
      </c>
      <c r="K6773" t="e">
        <f>#N/A</f>
        <v>#N/A</v>
      </c>
      <c r="L6773" t="e">
        <f>#N/A</f>
        <v>#N/A</v>
      </c>
      <c r="M6773" t="e">
        <f>#N/A</f>
        <v>#N/A</v>
      </c>
      <c r="N6773" t="e">
        <f>#N/A</f>
        <v>#N/A</v>
      </c>
      <c r="O6773" t="e">
        <f>#N/A</f>
        <v>#N/A</v>
      </c>
      <c r="P6773" t="e">
        <f>#N/A</f>
        <v>#N/A</v>
      </c>
      <c r="Q6773" t="e">
        <f>#N/A</f>
        <v>#N/A</v>
      </c>
      <c r="R6773" t="e">
        <f>#N/A</f>
        <v>#N/A</v>
      </c>
      <c r="S6773" t="e">
        <f>#N/A</f>
        <v>#N/A</v>
      </c>
      <c r="T6773" t="e">
        <f>#N/A</f>
        <v>#N/A</v>
      </c>
      <c r="U6773" t="e">
        <f>#N/A</f>
        <v>#N/A</v>
      </c>
      <c r="V6773" t="e">
        <f>#N/A</f>
        <v>#N/A</v>
      </c>
      <c r="W6773" t="e">
        <f>#N/A</f>
        <v>#N/A</v>
      </c>
      <c r="X6773" t="e">
        <f>#N/A</f>
        <v>#N/A</v>
      </c>
      <c r="Y6773" t="e">
        <f>#N/A</f>
        <v>#N/A</v>
      </c>
      <c r="Z6773" t="e">
        <f>#N/A</f>
        <v>#N/A</v>
      </c>
      <c r="AA6773" t="e">
        <f>#N/A</f>
        <v>#N/A</v>
      </c>
      <c r="AB6773" t="e">
        <f>#N/A</f>
        <v>#N/A</v>
      </c>
      <c r="AC6773" t="e">
        <f>#N/A</f>
        <v>#N/A</v>
      </c>
      <c r="AD6773" t="e">
        <f>#N/A</f>
        <v>#N/A</v>
      </c>
    </row>
    <row r="6774" spans="2:30" ht="15" customHeight="1" x14ac:dyDescent="0.45">
      <c r="B6774" t="s">
        <v>419</v>
      </c>
      <c r="C6774" t="s">
        <v>193</v>
      </c>
      <c r="D6774" t="s">
        <v>1508</v>
      </c>
      <c r="E6774" t="s">
        <v>1509</v>
      </c>
      <c r="F6774" t="s">
        <v>8640</v>
      </c>
      <c r="G6774" t="s">
        <v>422</v>
      </c>
      <c r="H6774" t="s">
        <v>1265</v>
      </c>
      <c r="I6774" t="s">
        <v>1257</v>
      </c>
      <c r="J6774">
        <v>2</v>
      </c>
      <c r="K6774">
        <v>0</v>
      </c>
      <c r="L6774">
        <v>0</v>
      </c>
      <c r="M6774">
        <v>0</v>
      </c>
      <c r="N6774">
        <v>0</v>
      </c>
      <c r="O6774">
        <v>0</v>
      </c>
      <c r="P6774">
        <v>0</v>
      </c>
      <c r="Q6774">
        <v>0</v>
      </c>
      <c r="R6774">
        <v>0</v>
      </c>
      <c r="S6774">
        <v>0</v>
      </c>
      <c r="T6774">
        <v>0</v>
      </c>
      <c r="U6774">
        <v>0</v>
      </c>
      <c r="V6774">
        <v>0</v>
      </c>
      <c r="W6774">
        <v>0</v>
      </c>
      <c r="X6774">
        <v>0</v>
      </c>
      <c r="Y6774">
        <v>0</v>
      </c>
      <c r="Z6774">
        <v>0</v>
      </c>
      <c r="AA6774">
        <v>0</v>
      </c>
      <c r="AB6774">
        <v>0</v>
      </c>
      <c r="AC6774">
        <v>0</v>
      </c>
      <c r="AD6774">
        <v>0</v>
      </c>
    </row>
    <row r="6775" spans="2:30" ht="15" customHeight="1" x14ac:dyDescent="0.45">
      <c r="B6775" t="s">
        <v>419</v>
      </c>
      <c r="C6775" t="s">
        <v>193</v>
      </c>
      <c r="D6775" t="s">
        <v>1511</v>
      </c>
      <c r="E6775" t="s">
        <v>1512</v>
      </c>
      <c r="F6775" t="s">
        <v>8641</v>
      </c>
      <c r="G6775" t="s">
        <v>422</v>
      </c>
      <c r="H6775" t="s">
        <v>1215</v>
      </c>
      <c r="I6775" t="s">
        <v>1380</v>
      </c>
      <c r="J6775">
        <v>2</v>
      </c>
      <c r="K6775">
        <v>22.748999999999999</v>
      </c>
      <c r="L6775">
        <v>20.734000000000002</v>
      </c>
      <c r="M6775">
        <v>20.172000000000001</v>
      </c>
      <c r="N6775">
        <v>20.399000000000001</v>
      </c>
      <c r="O6775">
        <v>20.600999999999999</v>
      </c>
      <c r="P6775">
        <v>20.649000000000001</v>
      </c>
      <c r="Q6775">
        <v>20.683</v>
      </c>
      <c r="R6775">
        <v>20.811</v>
      </c>
      <c r="S6775">
        <v>20.981000000000002</v>
      </c>
      <c r="T6775">
        <v>21.164000000000001</v>
      </c>
      <c r="U6775">
        <v>21.363</v>
      </c>
      <c r="V6775">
        <v>21.568999999999999</v>
      </c>
      <c r="W6775">
        <v>21.783999999999999</v>
      </c>
      <c r="X6775">
        <v>22.007000000000001</v>
      </c>
      <c r="Y6775">
        <v>22.239000000000001</v>
      </c>
      <c r="Z6775">
        <v>22.481000000000002</v>
      </c>
      <c r="AA6775">
        <v>22.731999999999999</v>
      </c>
      <c r="AB6775">
        <v>22.992999999999999</v>
      </c>
      <c r="AC6775">
        <v>23.265000000000001</v>
      </c>
      <c r="AD6775">
        <v>23.547000000000001</v>
      </c>
    </row>
    <row r="6776" spans="2:30" ht="15" customHeight="1" x14ac:dyDescent="0.45">
      <c r="B6776" t="s">
        <v>419</v>
      </c>
      <c r="C6776" t="s">
        <v>193</v>
      </c>
      <c r="D6776" t="s">
        <v>1514</v>
      </c>
      <c r="E6776" t="s">
        <v>1515</v>
      </c>
      <c r="F6776" t="s">
        <v>8642</v>
      </c>
      <c r="G6776" t="s">
        <v>422</v>
      </c>
      <c r="H6776" t="s">
        <v>964</v>
      </c>
      <c r="I6776" t="s">
        <v>1380</v>
      </c>
      <c r="J6776">
        <v>2</v>
      </c>
      <c r="K6776">
        <v>16.896999999999998</v>
      </c>
      <c r="L6776">
        <v>15.007</v>
      </c>
      <c r="M6776">
        <v>14.387</v>
      </c>
      <c r="N6776">
        <v>14.454000000000001</v>
      </c>
      <c r="O6776">
        <v>14.493</v>
      </c>
      <c r="P6776">
        <v>14.391999999999999</v>
      </c>
      <c r="Q6776">
        <v>14.273</v>
      </c>
      <c r="R6776">
        <v>14.231</v>
      </c>
      <c r="S6776">
        <v>14.218999999999999</v>
      </c>
      <c r="T6776">
        <v>14.212</v>
      </c>
      <c r="U6776">
        <v>14.212</v>
      </c>
      <c r="V6776">
        <v>14.212</v>
      </c>
      <c r="W6776">
        <v>14.212</v>
      </c>
      <c r="X6776">
        <v>14.212</v>
      </c>
      <c r="Y6776">
        <v>14.212</v>
      </c>
      <c r="Z6776">
        <v>14.212</v>
      </c>
      <c r="AA6776">
        <v>14.212</v>
      </c>
      <c r="AB6776">
        <v>14.212</v>
      </c>
      <c r="AC6776">
        <v>14.212</v>
      </c>
      <c r="AD6776">
        <v>14.212</v>
      </c>
    </row>
    <row r="6777" spans="2:30" ht="15" customHeight="1" x14ac:dyDescent="0.45">
      <c r="B6777" t="s">
        <v>419</v>
      </c>
      <c r="C6777" t="s">
        <v>193</v>
      </c>
      <c r="D6777" t="s">
        <v>1517</v>
      </c>
      <c r="E6777" t="s">
        <v>1518</v>
      </c>
      <c r="F6777" t="s">
        <v>8643</v>
      </c>
      <c r="G6777" t="s">
        <v>422</v>
      </c>
      <c r="H6777" t="s">
        <v>1223</v>
      </c>
      <c r="I6777" t="s">
        <v>1380</v>
      </c>
      <c r="J6777">
        <v>2</v>
      </c>
      <c r="K6777">
        <v>0</v>
      </c>
      <c r="L6777">
        <v>0</v>
      </c>
      <c r="M6777">
        <v>0</v>
      </c>
      <c r="N6777">
        <v>0</v>
      </c>
      <c r="O6777">
        <v>0</v>
      </c>
      <c r="P6777">
        <v>0</v>
      </c>
      <c r="Q6777">
        <v>0</v>
      </c>
      <c r="R6777">
        <v>0</v>
      </c>
      <c r="S6777">
        <v>0</v>
      </c>
      <c r="T6777">
        <v>0</v>
      </c>
      <c r="U6777">
        <v>0</v>
      </c>
      <c r="V6777">
        <v>0</v>
      </c>
      <c r="W6777">
        <v>0</v>
      </c>
      <c r="X6777">
        <v>0</v>
      </c>
      <c r="Y6777">
        <v>0</v>
      </c>
      <c r="Z6777">
        <v>0</v>
      </c>
      <c r="AA6777">
        <v>0</v>
      </c>
      <c r="AB6777">
        <v>0</v>
      </c>
      <c r="AC6777">
        <v>0</v>
      </c>
      <c r="AD6777">
        <v>0</v>
      </c>
    </row>
    <row r="6778" spans="2:30" ht="15" customHeight="1" x14ac:dyDescent="0.45">
      <c r="B6778" t="s">
        <v>419</v>
      </c>
      <c r="C6778" t="s">
        <v>193</v>
      </c>
      <c r="D6778" t="s">
        <v>1520</v>
      </c>
      <c r="E6778" t="s">
        <v>1521</v>
      </c>
      <c r="F6778" t="s">
        <v>8644</v>
      </c>
      <c r="G6778" t="s">
        <v>422</v>
      </c>
      <c r="H6778" t="s">
        <v>1239</v>
      </c>
      <c r="I6778" t="s">
        <v>1380</v>
      </c>
      <c r="J6778">
        <v>2</v>
      </c>
      <c r="K6778">
        <v>3.0579999999999998</v>
      </c>
      <c r="L6778">
        <v>3.18</v>
      </c>
      <c r="M6778">
        <v>3.3069999999999999</v>
      </c>
      <c r="N6778">
        <v>3.44</v>
      </c>
      <c r="O6778">
        <v>3.577</v>
      </c>
      <c r="P6778">
        <v>3.72</v>
      </c>
      <c r="Q6778">
        <v>3.8690000000000002</v>
      </c>
      <c r="R6778">
        <v>4.024</v>
      </c>
      <c r="S6778">
        <v>4.1849999999999996</v>
      </c>
      <c r="T6778">
        <v>4.3520000000000003</v>
      </c>
      <c r="U6778">
        <v>4.5259999999999998</v>
      </c>
      <c r="V6778">
        <v>4.7080000000000002</v>
      </c>
      <c r="W6778">
        <v>4.8959999999999999</v>
      </c>
      <c r="X6778">
        <v>5.0919999999999996</v>
      </c>
      <c r="Y6778">
        <v>5.2949999999999999</v>
      </c>
      <c r="Z6778">
        <v>5.5069999999999997</v>
      </c>
      <c r="AA6778">
        <v>5.7270000000000003</v>
      </c>
      <c r="AB6778">
        <v>5.9569999999999999</v>
      </c>
      <c r="AC6778">
        <v>6.1950000000000003</v>
      </c>
      <c r="AD6778">
        <v>6.4429999999999996</v>
      </c>
    </row>
    <row r="6779" spans="2:30" ht="15" customHeight="1" x14ac:dyDescent="0.45">
      <c r="B6779" t="s">
        <v>419</v>
      </c>
      <c r="C6779" t="s">
        <v>193</v>
      </c>
      <c r="D6779" t="s">
        <v>1523</v>
      </c>
      <c r="E6779" t="s">
        <v>1524</v>
      </c>
      <c r="F6779" t="s">
        <v>8645</v>
      </c>
      <c r="G6779" t="s">
        <v>422</v>
      </c>
      <c r="H6779" t="s">
        <v>1243</v>
      </c>
      <c r="I6779" t="s">
        <v>1380</v>
      </c>
      <c r="J6779">
        <v>2</v>
      </c>
      <c r="K6779">
        <v>2.794</v>
      </c>
      <c r="L6779">
        <v>2.5459999999999998</v>
      </c>
      <c r="M6779">
        <v>2.4769999999999999</v>
      </c>
      <c r="N6779">
        <v>2.5049999999999999</v>
      </c>
      <c r="O6779">
        <v>2.5299999999999998</v>
      </c>
      <c r="P6779">
        <v>2.536</v>
      </c>
      <c r="Q6779">
        <v>2.54</v>
      </c>
      <c r="R6779">
        <v>2.556</v>
      </c>
      <c r="S6779">
        <v>2.577</v>
      </c>
      <c r="T6779">
        <v>2.5990000000000002</v>
      </c>
      <c r="U6779">
        <v>2.6230000000000002</v>
      </c>
      <c r="V6779">
        <v>2.649</v>
      </c>
      <c r="W6779">
        <v>2.6749999999999998</v>
      </c>
      <c r="X6779">
        <v>2.7029999999999998</v>
      </c>
      <c r="Y6779">
        <v>2.7309999999999999</v>
      </c>
      <c r="Z6779">
        <v>2.7610000000000001</v>
      </c>
      <c r="AA6779">
        <v>2.7919999999999998</v>
      </c>
      <c r="AB6779">
        <v>2.8239999999999998</v>
      </c>
      <c r="AC6779">
        <v>2.8570000000000002</v>
      </c>
      <c r="AD6779">
        <v>2.8919999999999999</v>
      </c>
    </row>
    <row r="6780" spans="2:30" ht="15" customHeight="1" x14ac:dyDescent="0.45">
      <c r="B6780" t="s">
        <v>419</v>
      </c>
      <c r="C6780" t="s">
        <v>193</v>
      </c>
      <c r="D6780" t="s">
        <v>1526</v>
      </c>
      <c r="E6780" t="s">
        <v>1527</v>
      </c>
      <c r="F6780" t="s">
        <v>8646</v>
      </c>
      <c r="G6780" t="s">
        <v>422</v>
      </c>
      <c r="H6780" t="s">
        <v>1495</v>
      </c>
      <c r="I6780" t="s">
        <v>1380</v>
      </c>
      <c r="J6780">
        <v>2</v>
      </c>
      <c r="K6780">
        <v>4.6340000000000003</v>
      </c>
      <c r="L6780">
        <v>3.2090000000000001</v>
      </c>
      <c r="M6780">
        <v>2.331</v>
      </c>
      <c r="N6780">
        <v>2.331</v>
      </c>
      <c r="O6780">
        <v>2.331</v>
      </c>
      <c r="P6780">
        <v>2.331</v>
      </c>
      <c r="Q6780">
        <v>2.331</v>
      </c>
      <c r="R6780">
        <v>2.331</v>
      </c>
      <c r="S6780">
        <v>2.331</v>
      </c>
      <c r="T6780">
        <v>2.331</v>
      </c>
      <c r="U6780">
        <v>2.331</v>
      </c>
      <c r="V6780">
        <v>2.331</v>
      </c>
      <c r="W6780">
        <v>2.331</v>
      </c>
      <c r="X6780">
        <v>2.331</v>
      </c>
      <c r="Y6780">
        <v>2.331</v>
      </c>
      <c r="Z6780">
        <v>2.331</v>
      </c>
      <c r="AA6780">
        <v>2.331</v>
      </c>
      <c r="AB6780">
        <v>2.331</v>
      </c>
      <c r="AC6780">
        <v>2.331</v>
      </c>
      <c r="AD6780">
        <v>2.331</v>
      </c>
    </row>
    <row r="6781" spans="2:30" ht="15" customHeight="1" x14ac:dyDescent="0.45">
      <c r="B6781" t="s">
        <v>419</v>
      </c>
      <c r="C6781" t="s">
        <v>193</v>
      </c>
      <c r="D6781" t="s">
        <v>1529</v>
      </c>
      <c r="E6781" t="s">
        <v>1530</v>
      </c>
      <c r="F6781" t="s">
        <v>8647</v>
      </c>
      <c r="G6781" t="s">
        <v>422</v>
      </c>
      <c r="H6781" t="s">
        <v>1499</v>
      </c>
      <c r="I6781" t="s">
        <v>1380</v>
      </c>
      <c r="J6781">
        <v>2</v>
      </c>
      <c r="K6781">
        <v>-18.114999999999998</v>
      </c>
      <c r="L6781">
        <v>-17.526</v>
      </c>
      <c r="M6781">
        <v>-17.841000000000001</v>
      </c>
      <c r="N6781">
        <v>-18.068000000000001</v>
      </c>
      <c r="O6781">
        <v>-18.27</v>
      </c>
      <c r="P6781">
        <v>-18.318000000000001</v>
      </c>
      <c r="Q6781">
        <v>-18.352</v>
      </c>
      <c r="R6781">
        <v>-18.48</v>
      </c>
      <c r="S6781">
        <v>-18.649999999999999</v>
      </c>
      <c r="T6781">
        <v>-18.832999999999998</v>
      </c>
      <c r="U6781">
        <v>-19.032</v>
      </c>
      <c r="V6781">
        <v>-19.238</v>
      </c>
      <c r="W6781">
        <v>-19.452999999999999</v>
      </c>
      <c r="X6781">
        <v>-19.675999999999998</v>
      </c>
      <c r="Y6781">
        <v>-19.908000000000001</v>
      </c>
      <c r="Z6781">
        <v>-20.149999999999999</v>
      </c>
      <c r="AA6781">
        <v>-20.401</v>
      </c>
      <c r="AB6781">
        <v>-20.661999999999999</v>
      </c>
      <c r="AC6781">
        <v>-20.934000000000001</v>
      </c>
      <c r="AD6781">
        <v>-21.216000000000001</v>
      </c>
    </row>
    <row r="6782" spans="2:30" ht="15" customHeight="1" x14ac:dyDescent="0.45">
      <c r="B6782" t="s">
        <v>419</v>
      </c>
      <c r="C6782" t="s">
        <v>193</v>
      </c>
      <c r="D6782" t="s">
        <v>1532</v>
      </c>
      <c r="E6782" t="s">
        <v>1019</v>
      </c>
      <c r="F6782" t="s">
        <v>8492</v>
      </c>
      <c r="G6782" t="s">
        <v>422</v>
      </c>
      <c r="H6782" t="s">
        <v>1435</v>
      </c>
      <c r="I6782" t="s">
        <v>1380</v>
      </c>
      <c r="J6782">
        <v>1</v>
      </c>
      <c r="K6782">
        <v>-12.263</v>
      </c>
      <c r="L6782">
        <v>-11.798999999999999</v>
      </c>
      <c r="M6782">
        <v>-12.055999999999999</v>
      </c>
      <c r="N6782">
        <v>-12.122999999999999</v>
      </c>
      <c r="O6782">
        <v>-12.162000000000001</v>
      </c>
      <c r="P6782">
        <v>-12.061</v>
      </c>
      <c r="Q6782">
        <v>-11.942</v>
      </c>
      <c r="R6782">
        <v>-11.9</v>
      </c>
      <c r="S6782">
        <v>-11.888</v>
      </c>
      <c r="T6782">
        <v>-11.881</v>
      </c>
      <c r="U6782">
        <v>-11.881</v>
      </c>
      <c r="V6782">
        <v>-11.881</v>
      </c>
      <c r="W6782">
        <v>-11.881</v>
      </c>
      <c r="X6782">
        <v>-11.881</v>
      </c>
      <c r="Y6782">
        <v>-11.881</v>
      </c>
      <c r="Z6782">
        <v>-11.881</v>
      </c>
      <c r="AA6782">
        <v>-11.881</v>
      </c>
      <c r="AB6782">
        <v>-11.881</v>
      </c>
      <c r="AC6782">
        <v>-11.881</v>
      </c>
      <c r="AD6782">
        <v>-11.881</v>
      </c>
    </row>
    <row r="6783" spans="2:30" ht="15" customHeight="1" x14ac:dyDescent="0.45">
      <c r="B6783" t="s">
        <v>419</v>
      </c>
      <c r="C6783" t="s">
        <v>193</v>
      </c>
      <c r="D6783" t="s">
        <v>1533</v>
      </c>
      <c r="E6783" t="s">
        <v>1534</v>
      </c>
      <c r="F6783" t="s">
        <v>8648</v>
      </c>
      <c r="G6783" t="s">
        <v>422</v>
      </c>
      <c r="H6783" t="s">
        <v>1256</v>
      </c>
      <c r="I6783" t="s">
        <v>1257</v>
      </c>
      <c r="J6783">
        <v>1</v>
      </c>
      <c r="K6783">
        <v>-219.76400000000001</v>
      </c>
      <c r="L6783">
        <v>-211.446</v>
      </c>
      <c r="M6783">
        <v>-216.06299999999999</v>
      </c>
      <c r="N6783">
        <v>-217.261</v>
      </c>
      <c r="O6783">
        <v>-217.96</v>
      </c>
      <c r="P6783">
        <v>-216.15100000000001</v>
      </c>
      <c r="Q6783">
        <v>-214.023</v>
      </c>
      <c r="R6783">
        <v>-213.26499999999999</v>
      </c>
      <c r="S6783">
        <v>-213.05</v>
      </c>
      <c r="T6783">
        <v>-212.928</v>
      </c>
      <c r="U6783">
        <v>-212.928</v>
      </c>
      <c r="V6783">
        <v>-212.928</v>
      </c>
      <c r="W6783">
        <v>-212.928</v>
      </c>
      <c r="X6783">
        <v>-212.928</v>
      </c>
      <c r="Y6783">
        <v>-212.928</v>
      </c>
      <c r="Z6783">
        <v>-212.928</v>
      </c>
      <c r="AA6783">
        <v>-212.928</v>
      </c>
      <c r="AB6783">
        <v>-212.928</v>
      </c>
      <c r="AC6783">
        <v>-212.928</v>
      </c>
      <c r="AD6783">
        <v>-212.928</v>
      </c>
    </row>
    <row r="6784" spans="2:30" ht="15" customHeight="1" x14ac:dyDescent="0.45">
      <c r="B6784" t="s">
        <v>419</v>
      </c>
      <c r="C6784" t="s">
        <v>193</v>
      </c>
      <c r="D6784" t="s">
        <v>1536</v>
      </c>
      <c r="E6784" t="s">
        <v>1537</v>
      </c>
      <c r="F6784" t="s">
        <v>8649</v>
      </c>
      <c r="G6784" t="s">
        <v>422</v>
      </c>
      <c r="H6784" t="s">
        <v>1507</v>
      </c>
      <c r="I6784" t="s">
        <v>1380</v>
      </c>
      <c r="J6784">
        <v>2</v>
      </c>
      <c r="K6784">
        <v>3.0579999999999998</v>
      </c>
      <c r="L6784">
        <v>3.181</v>
      </c>
      <c r="M6784">
        <v>3.3079999999999998</v>
      </c>
      <c r="N6784">
        <v>3.44</v>
      </c>
      <c r="O6784">
        <v>3.5779999999999998</v>
      </c>
      <c r="P6784">
        <v>3.7210000000000001</v>
      </c>
      <c r="Q6784">
        <v>3.87</v>
      </c>
      <c r="R6784">
        <v>4.024</v>
      </c>
      <c r="S6784">
        <v>4.1849999999999996</v>
      </c>
      <c r="T6784">
        <v>4.3529999999999998</v>
      </c>
      <c r="U6784">
        <v>4.5270000000000001</v>
      </c>
      <c r="V6784">
        <v>4.7080000000000002</v>
      </c>
      <c r="W6784">
        <v>4.8959999999999999</v>
      </c>
      <c r="X6784">
        <v>5.0919999999999996</v>
      </c>
      <c r="Y6784">
        <v>5.2960000000000003</v>
      </c>
      <c r="Z6784">
        <v>5.508</v>
      </c>
      <c r="AA6784">
        <v>5.7279999999999998</v>
      </c>
      <c r="AB6784">
        <v>5.9569999999999999</v>
      </c>
      <c r="AC6784">
        <v>6.1950000000000003</v>
      </c>
      <c r="AD6784">
        <v>6.4429999999999996</v>
      </c>
    </row>
    <row r="6785" spans="2:30" ht="15" customHeight="1" x14ac:dyDescent="0.45">
      <c r="B6785" t="s">
        <v>419</v>
      </c>
      <c r="C6785" t="s">
        <v>193</v>
      </c>
      <c r="D6785" t="s">
        <v>1539</v>
      </c>
      <c r="E6785" t="s">
        <v>1540</v>
      </c>
      <c r="F6785" t="s">
        <v>8650</v>
      </c>
      <c r="G6785" t="s">
        <v>422</v>
      </c>
      <c r="H6785" t="s">
        <v>1265</v>
      </c>
      <c r="I6785" t="s">
        <v>1257</v>
      </c>
      <c r="J6785">
        <v>2</v>
      </c>
      <c r="K6785">
        <v>54.808999999999997</v>
      </c>
      <c r="L6785">
        <v>57.000999999999998</v>
      </c>
      <c r="M6785">
        <v>59.280999999999999</v>
      </c>
      <c r="N6785">
        <v>61.652000000000001</v>
      </c>
      <c r="O6785">
        <v>64.117999999999995</v>
      </c>
      <c r="P6785">
        <v>66.682000000000002</v>
      </c>
      <c r="Q6785">
        <v>69.349000000000004</v>
      </c>
      <c r="R6785">
        <v>72.123000000000005</v>
      </c>
      <c r="S6785">
        <v>75.007999999999996</v>
      </c>
      <c r="T6785">
        <v>78.007999999999996</v>
      </c>
      <c r="U6785">
        <v>81.128</v>
      </c>
      <c r="V6785">
        <v>84.373000000000005</v>
      </c>
      <c r="W6785">
        <v>87.748000000000005</v>
      </c>
      <c r="X6785">
        <v>91.257000000000005</v>
      </c>
      <c r="Y6785">
        <v>94.906999999999996</v>
      </c>
      <c r="Z6785">
        <v>98.703000000000003</v>
      </c>
      <c r="AA6785">
        <v>102.651</v>
      </c>
      <c r="AB6785">
        <v>106.75700000000001</v>
      </c>
      <c r="AC6785">
        <v>111.027</v>
      </c>
      <c r="AD6785">
        <v>115.467</v>
      </c>
    </row>
    <row r="6786" spans="2:30" ht="15" customHeight="1" x14ac:dyDescent="0.45">
      <c r="B6786" t="s">
        <v>419</v>
      </c>
      <c r="C6786" t="s">
        <v>193</v>
      </c>
      <c r="D6786" t="s">
        <v>1542</v>
      </c>
      <c r="E6786" t="s">
        <v>1543</v>
      </c>
      <c r="F6786" t="s">
        <v>8651</v>
      </c>
      <c r="G6786" t="s">
        <v>422</v>
      </c>
      <c r="H6786" t="s">
        <v>1215</v>
      </c>
      <c r="I6786" t="s">
        <v>1380</v>
      </c>
      <c r="J6786">
        <v>2</v>
      </c>
      <c r="K6786" t="e">
        <f>#N/A</f>
        <v>#N/A</v>
      </c>
      <c r="L6786" t="e">
        <f>#N/A</f>
        <v>#N/A</v>
      </c>
      <c r="M6786" t="e">
        <f>#N/A</f>
        <v>#N/A</v>
      </c>
      <c r="N6786" t="e">
        <f>#N/A</f>
        <v>#N/A</v>
      </c>
      <c r="O6786" t="e">
        <f>#N/A</f>
        <v>#N/A</v>
      </c>
      <c r="P6786" t="e">
        <f>#N/A</f>
        <v>#N/A</v>
      </c>
      <c r="Q6786" t="e">
        <f>#N/A</f>
        <v>#N/A</v>
      </c>
      <c r="R6786" t="e">
        <f>#N/A</f>
        <v>#N/A</v>
      </c>
      <c r="S6786" t="e">
        <f>#N/A</f>
        <v>#N/A</v>
      </c>
      <c r="T6786" t="e">
        <f>#N/A</f>
        <v>#N/A</v>
      </c>
      <c r="U6786" t="e">
        <f>#N/A</f>
        <v>#N/A</v>
      </c>
      <c r="V6786" t="e">
        <f>#N/A</f>
        <v>#N/A</v>
      </c>
      <c r="W6786" t="e">
        <f>#N/A</f>
        <v>#N/A</v>
      </c>
      <c r="X6786" t="e">
        <f>#N/A</f>
        <v>#N/A</v>
      </c>
      <c r="Y6786" t="e">
        <f>#N/A</f>
        <v>#N/A</v>
      </c>
      <c r="Z6786" t="e">
        <f>#N/A</f>
        <v>#N/A</v>
      </c>
      <c r="AA6786" t="e">
        <f>#N/A</f>
        <v>#N/A</v>
      </c>
      <c r="AB6786" t="e">
        <f>#N/A</f>
        <v>#N/A</v>
      </c>
      <c r="AC6786" t="e">
        <f>#N/A</f>
        <v>#N/A</v>
      </c>
      <c r="AD6786" t="e">
        <f>#N/A</f>
        <v>#N/A</v>
      </c>
    </row>
    <row r="6787" spans="2:30" ht="15" customHeight="1" x14ac:dyDescent="0.45">
      <c r="B6787" t="s">
        <v>419</v>
      </c>
      <c r="C6787" t="s">
        <v>193</v>
      </c>
      <c r="D6787" t="s">
        <v>1545</v>
      </c>
      <c r="E6787" t="s">
        <v>1546</v>
      </c>
      <c r="F6787" t="s">
        <v>8652</v>
      </c>
      <c r="G6787" t="s">
        <v>422</v>
      </c>
      <c r="H6787" t="s">
        <v>964</v>
      </c>
      <c r="I6787" t="s">
        <v>1380</v>
      </c>
      <c r="J6787">
        <v>2</v>
      </c>
      <c r="K6787">
        <v>11.488</v>
      </c>
      <c r="L6787">
        <v>9.3889999999999993</v>
      </c>
      <c r="M6787">
        <v>8.7669999999999995</v>
      </c>
      <c r="N6787">
        <v>8.8460000000000001</v>
      </c>
      <c r="O6787">
        <v>8.8919999999999995</v>
      </c>
      <c r="P6787">
        <v>8.7729999999999997</v>
      </c>
      <c r="Q6787">
        <v>8.6319999999999997</v>
      </c>
      <c r="R6787">
        <v>8.5820000000000007</v>
      </c>
      <c r="S6787">
        <v>8.5679999999999996</v>
      </c>
      <c r="T6787">
        <v>8.56</v>
      </c>
      <c r="U6787">
        <v>8.56</v>
      </c>
      <c r="V6787">
        <v>8.56</v>
      </c>
      <c r="W6787">
        <v>8.56</v>
      </c>
      <c r="X6787">
        <v>8.56</v>
      </c>
      <c r="Y6787">
        <v>8.56</v>
      </c>
      <c r="Z6787">
        <v>8.56</v>
      </c>
      <c r="AA6787">
        <v>8.56</v>
      </c>
      <c r="AB6787">
        <v>8.56</v>
      </c>
      <c r="AC6787">
        <v>8.56</v>
      </c>
      <c r="AD6787">
        <v>8.56</v>
      </c>
    </row>
    <row r="6788" spans="2:30" ht="15" customHeight="1" x14ac:dyDescent="0.45">
      <c r="B6788" t="s">
        <v>419</v>
      </c>
      <c r="C6788" t="s">
        <v>193</v>
      </c>
      <c r="D6788" t="s">
        <v>1548</v>
      </c>
      <c r="E6788" t="s">
        <v>1549</v>
      </c>
      <c r="F6788" t="s">
        <v>8653</v>
      </c>
      <c r="G6788" t="s">
        <v>422</v>
      </c>
      <c r="H6788" t="s">
        <v>1223</v>
      </c>
      <c r="I6788" t="s">
        <v>1380</v>
      </c>
      <c r="J6788">
        <v>2</v>
      </c>
      <c r="K6788" t="e">
        <f>#N/A</f>
        <v>#N/A</v>
      </c>
      <c r="L6788" t="e">
        <f>#N/A</f>
        <v>#N/A</v>
      </c>
      <c r="M6788" t="e">
        <f>#N/A</f>
        <v>#N/A</v>
      </c>
      <c r="N6788" t="e">
        <f>#N/A</f>
        <v>#N/A</v>
      </c>
      <c r="O6788" t="e">
        <f>#N/A</f>
        <v>#N/A</v>
      </c>
      <c r="P6788" t="e">
        <f>#N/A</f>
        <v>#N/A</v>
      </c>
      <c r="Q6788" t="e">
        <f>#N/A</f>
        <v>#N/A</v>
      </c>
      <c r="R6788" t="e">
        <f>#N/A</f>
        <v>#N/A</v>
      </c>
      <c r="S6788" t="e">
        <f>#N/A</f>
        <v>#N/A</v>
      </c>
      <c r="T6788" t="e">
        <f>#N/A</f>
        <v>#N/A</v>
      </c>
      <c r="U6788" t="e">
        <f>#N/A</f>
        <v>#N/A</v>
      </c>
      <c r="V6788" t="e">
        <f>#N/A</f>
        <v>#N/A</v>
      </c>
      <c r="W6788" t="e">
        <f>#N/A</f>
        <v>#N/A</v>
      </c>
      <c r="X6788" t="e">
        <f>#N/A</f>
        <v>#N/A</v>
      </c>
      <c r="Y6788" t="e">
        <f>#N/A</f>
        <v>#N/A</v>
      </c>
      <c r="Z6788" t="e">
        <f>#N/A</f>
        <v>#N/A</v>
      </c>
      <c r="AA6788" t="e">
        <f>#N/A</f>
        <v>#N/A</v>
      </c>
      <c r="AB6788" t="e">
        <f>#N/A</f>
        <v>#N/A</v>
      </c>
      <c r="AC6788" t="e">
        <f>#N/A</f>
        <v>#N/A</v>
      </c>
      <c r="AD6788" t="e">
        <f>#N/A</f>
        <v>#N/A</v>
      </c>
    </row>
    <row r="6789" spans="2:30" ht="15" customHeight="1" x14ac:dyDescent="0.45">
      <c r="B6789" t="s">
        <v>419</v>
      </c>
      <c r="C6789" t="s">
        <v>193</v>
      </c>
      <c r="D6789" t="s">
        <v>1551</v>
      </c>
      <c r="E6789" t="s">
        <v>1552</v>
      </c>
      <c r="F6789" t="s">
        <v>8654</v>
      </c>
      <c r="G6789" t="s">
        <v>422</v>
      </c>
      <c r="H6789" t="s">
        <v>1239</v>
      </c>
      <c r="I6789" t="s">
        <v>1380</v>
      </c>
      <c r="J6789">
        <v>2</v>
      </c>
      <c r="K6789">
        <v>3.0579999999999998</v>
      </c>
      <c r="L6789">
        <v>3.18</v>
      </c>
      <c r="M6789">
        <v>3.3069999999999999</v>
      </c>
      <c r="N6789">
        <v>3.44</v>
      </c>
      <c r="O6789">
        <v>3.577</v>
      </c>
      <c r="P6789">
        <v>3.72</v>
      </c>
      <c r="Q6789">
        <v>3.8690000000000002</v>
      </c>
      <c r="R6789">
        <v>4.024</v>
      </c>
      <c r="S6789">
        <v>4.1849999999999996</v>
      </c>
      <c r="T6789">
        <v>4.3520000000000003</v>
      </c>
      <c r="U6789">
        <v>4.5259999999999998</v>
      </c>
      <c r="V6789">
        <v>4.7080000000000002</v>
      </c>
      <c r="W6789">
        <v>4.8959999999999999</v>
      </c>
      <c r="X6789">
        <v>5.0919999999999996</v>
      </c>
      <c r="Y6789">
        <v>5.2949999999999999</v>
      </c>
      <c r="Z6789">
        <v>5.5069999999999997</v>
      </c>
      <c r="AA6789">
        <v>5.7270000000000003</v>
      </c>
      <c r="AB6789">
        <v>5.9569999999999999</v>
      </c>
      <c r="AC6789">
        <v>6.1950000000000003</v>
      </c>
      <c r="AD6789">
        <v>6.4429999999999996</v>
      </c>
    </row>
    <row r="6790" spans="2:30" ht="15" customHeight="1" x14ac:dyDescent="0.45">
      <c r="B6790" t="s">
        <v>419</v>
      </c>
      <c r="C6790" t="s">
        <v>193</v>
      </c>
      <c r="D6790" t="s">
        <v>1554</v>
      </c>
      <c r="E6790" t="s">
        <v>1555</v>
      </c>
      <c r="F6790" t="s">
        <v>8655</v>
      </c>
      <c r="G6790" t="s">
        <v>422</v>
      </c>
      <c r="H6790" t="s">
        <v>1243</v>
      </c>
      <c r="I6790" t="s">
        <v>1380</v>
      </c>
      <c r="J6790">
        <v>2</v>
      </c>
      <c r="K6790">
        <v>0</v>
      </c>
      <c r="L6790">
        <v>0</v>
      </c>
      <c r="M6790">
        <v>0</v>
      </c>
      <c r="N6790">
        <v>0</v>
      </c>
      <c r="O6790">
        <v>0</v>
      </c>
      <c r="P6790">
        <v>0</v>
      </c>
      <c r="Q6790">
        <v>0</v>
      </c>
      <c r="R6790">
        <v>0</v>
      </c>
      <c r="S6790">
        <v>0</v>
      </c>
      <c r="T6790">
        <v>0</v>
      </c>
      <c r="U6790">
        <v>0</v>
      </c>
      <c r="V6790">
        <v>0</v>
      </c>
      <c r="W6790">
        <v>0</v>
      </c>
      <c r="X6790">
        <v>0</v>
      </c>
      <c r="Y6790">
        <v>0</v>
      </c>
      <c r="Z6790">
        <v>0</v>
      </c>
      <c r="AA6790">
        <v>0</v>
      </c>
      <c r="AB6790">
        <v>0</v>
      </c>
      <c r="AC6790">
        <v>0</v>
      </c>
      <c r="AD6790">
        <v>0</v>
      </c>
    </row>
    <row r="6791" spans="2:30" ht="15" customHeight="1" x14ac:dyDescent="0.45">
      <c r="B6791" t="s">
        <v>419</v>
      </c>
      <c r="C6791" t="s">
        <v>193</v>
      </c>
      <c r="D6791" t="s">
        <v>1557</v>
      </c>
      <c r="E6791" t="s">
        <v>1558</v>
      </c>
      <c r="F6791" t="s">
        <v>8656</v>
      </c>
      <c r="G6791" t="s">
        <v>422</v>
      </c>
      <c r="H6791" t="s">
        <v>1495</v>
      </c>
      <c r="I6791" t="s">
        <v>1380</v>
      </c>
      <c r="J6791">
        <v>2</v>
      </c>
      <c r="K6791">
        <v>2.7839999999999998</v>
      </c>
      <c r="L6791">
        <v>2.6139999999999999</v>
      </c>
      <c r="M6791">
        <v>2.6539999999999999</v>
      </c>
      <c r="N6791">
        <v>2.6539999999999999</v>
      </c>
      <c r="O6791">
        <v>2.6539999999999999</v>
      </c>
      <c r="P6791">
        <v>2.6539999999999999</v>
      </c>
      <c r="Q6791">
        <v>2.6539999999999999</v>
      </c>
      <c r="R6791">
        <v>2.6539999999999999</v>
      </c>
      <c r="S6791">
        <v>2.6539999999999999</v>
      </c>
      <c r="T6791">
        <v>2.6539999999999999</v>
      </c>
      <c r="U6791">
        <v>2.6539999999999999</v>
      </c>
      <c r="V6791">
        <v>2.6539999999999999</v>
      </c>
      <c r="W6791">
        <v>2.6539999999999999</v>
      </c>
      <c r="X6791">
        <v>2.6539999999999999</v>
      </c>
      <c r="Y6791">
        <v>2.6539999999999999</v>
      </c>
      <c r="Z6791">
        <v>2.6539999999999999</v>
      </c>
      <c r="AA6791">
        <v>2.6539999999999999</v>
      </c>
      <c r="AB6791">
        <v>2.6539999999999999</v>
      </c>
      <c r="AC6791">
        <v>2.6539999999999999</v>
      </c>
      <c r="AD6791">
        <v>2.6539999999999999</v>
      </c>
    </row>
    <row r="6792" spans="2:30" ht="15" customHeight="1" x14ac:dyDescent="0.45">
      <c r="B6792" t="s">
        <v>419</v>
      </c>
      <c r="C6792" t="s">
        <v>193</v>
      </c>
      <c r="D6792" t="s">
        <v>1560</v>
      </c>
      <c r="E6792" t="s">
        <v>1561</v>
      </c>
      <c r="F6792" t="s">
        <v>8657</v>
      </c>
      <c r="G6792" t="s">
        <v>422</v>
      </c>
      <c r="H6792" t="s">
        <v>1499</v>
      </c>
      <c r="I6792" t="s">
        <v>1380</v>
      </c>
      <c r="J6792">
        <v>2</v>
      </c>
      <c r="K6792" t="e">
        <f>#N/A</f>
        <v>#N/A</v>
      </c>
      <c r="L6792" t="e">
        <f>#N/A</f>
        <v>#N/A</v>
      </c>
      <c r="M6792" t="e">
        <f>#N/A</f>
        <v>#N/A</v>
      </c>
      <c r="N6792" t="e">
        <f>#N/A</f>
        <v>#N/A</v>
      </c>
      <c r="O6792" t="e">
        <f>#N/A</f>
        <v>#N/A</v>
      </c>
      <c r="P6792" t="e">
        <f>#N/A</f>
        <v>#N/A</v>
      </c>
      <c r="Q6792" t="e">
        <f>#N/A</f>
        <v>#N/A</v>
      </c>
      <c r="R6792" t="e">
        <f>#N/A</f>
        <v>#N/A</v>
      </c>
      <c r="S6792" t="e">
        <f>#N/A</f>
        <v>#N/A</v>
      </c>
      <c r="T6792" t="e">
        <f>#N/A</f>
        <v>#N/A</v>
      </c>
      <c r="U6792" t="e">
        <f>#N/A</f>
        <v>#N/A</v>
      </c>
      <c r="V6792" t="e">
        <f>#N/A</f>
        <v>#N/A</v>
      </c>
      <c r="W6792" t="e">
        <f>#N/A</f>
        <v>#N/A</v>
      </c>
      <c r="X6792" t="e">
        <f>#N/A</f>
        <v>#N/A</v>
      </c>
      <c r="Y6792" t="e">
        <f>#N/A</f>
        <v>#N/A</v>
      </c>
      <c r="Z6792" t="e">
        <f>#N/A</f>
        <v>#N/A</v>
      </c>
      <c r="AA6792" t="e">
        <f>#N/A</f>
        <v>#N/A</v>
      </c>
      <c r="AB6792" t="e">
        <f>#N/A</f>
        <v>#N/A</v>
      </c>
      <c r="AC6792" t="e">
        <f>#N/A</f>
        <v>#N/A</v>
      </c>
      <c r="AD6792" t="e">
        <f>#N/A</f>
        <v>#N/A</v>
      </c>
    </row>
    <row r="6793" spans="2:30" ht="15" customHeight="1" x14ac:dyDescent="0.45">
      <c r="B6793" t="s">
        <v>419</v>
      </c>
      <c r="C6793" t="s">
        <v>193</v>
      </c>
      <c r="D6793" t="s">
        <v>1563</v>
      </c>
      <c r="E6793" t="s">
        <v>1025</v>
      </c>
      <c r="F6793" t="s">
        <v>8494</v>
      </c>
      <c r="G6793" t="s">
        <v>422</v>
      </c>
      <c r="H6793" t="s">
        <v>1467</v>
      </c>
      <c r="I6793" t="s">
        <v>1380</v>
      </c>
      <c r="J6793">
        <v>1</v>
      </c>
      <c r="K6793">
        <v>-8.7029999999999994</v>
      </c>
      <c r="L6793">
        <v>-6.7750000000000004</v>
      </c>
      <c r="M6793">
        <v>-6.1120000000000001</v>
      </c>
      <c r="N6793">
        <v>-6.1909999999999998</v>
      </c>
      <c r="O6793">
        <v>-6.2380000000000004</v>
      </c>
      <c r="P6793">
        <v>-6.1180000000000003</v>
      </c>
      <c r="Q6793">
        <v>-5.9779999999999998</v>
      </c>
      <c r="R6793">
        <v>-5.9279999999999999</v>
      </c>
      <c r="S6793">
        <v>-5.9139999999999997</v>
      </c>
      <c r="T6793">
        <v>-5.9059999999999997</v>
      </c>
      <c r="U6793">
        <v>-5.9059999999999997</v>
      </c>
      <c r="V6793">
        <v>-5.9059999999999997</v>
      </c>
      <c r="W6793">
        <v>-5.9059999999999997</v>
      </c>
      <c r="X6793">
        <v>-5.9059999999999997</v>
      </c>
      <c r="Y6793">
        <v>-5.9059999999999997</v>
      </c>
      <c r="Z6793">
        <v>-5.9059999999999997</v>
      </c>
      <c r="AA6793">
        <v>-5.9059999999999997</v>
      </c>
      <c r="AB6793">
        <v>-5.9059999999999997</v>
      </c>
      <c r="AC6793">
        <v>-5.9059999999999997</v>
      </c>
      <c r="AD6793">
        <v>-5.9059999999999997</v>
      </c>
    </row>
    <row r="6794" spans="2:30" ht="15" customHeight="1" x14ac:dyDescent="0.45">
      <c r="B6794" t="s">
        <v>419</v>
      </c>
      <c r="C6794" t="s">
        <v>193</v>
      </c>
      <c r="D6794" t="s">
        <v>1564</v>
      </c>
      <c r="E6794" t="s">
        <v>1565</v>
      </c>
      <c r="F6794" t="s">
        <v>8658</v>
      </c>
      <c r="G6794" t="s">
        <v>422</v>
      </c>
      <c r="H6794" t="s">
        <v>1256</v>
      </c>
      <c r="I6794" t="s">
        <v>1257</v>
      </c>
      <c r="J6794">
        <v>1</v>
      </c>
      <c r="K6794">
        <v>-155.976</v>
      </c>
      <c r="L6794">
        <v>-121.42400000000001</v>
      </c>
      <c r="M6794">
        <v>-109.542</v>
      </c>
      <c r="N6794">
        <v>-110.958</v>
      </c>
      <c r="O6794">
        <v>-111.785</v>
      </c>
      <c r="P6794">
        <v>-109.64700000000001</v>
      </c>
      <c r="Q6794">
        <v>-107.131</v>
      </c>
      <c r="R6794">
        <v>-106.235</v>
      </c>
      <c r="S6794">
        <v>-105.98099999999999</v>
      </c>
      <c r="T6794">
        <v>-105.837</v>
      </c>
      <c r="U6794">
        <v>-105.837</v>
      </c>
      <c r="V6794">
        <v>-105.837</v>
      </c>
      <c r="W6794">
        <v>-105.837</v>
      </c>
      <c r="X6794">
        <v>-105.837</v>
      </c>
      <c r="Y6794">
        <v>-105.837</v>
      </c>
      <c r="Z6794">
        <v>-105.837</v>
      </c>
      <c r="AA6794">
        <v>-105.837</v>
      </c>
      <c r="AB6794">
        <v>-105.837</v>
      </c>
      <c r="AC6794">
        <v>-105.837</v>
      </c>
      <c r="AD6794">
        <v>-105.837</v>
      </c>
    </row>
    <row r="6795" spans="2:30" ht="15" customHeight="1" x14ac:dyDescent="0.45">
      <c r="B6795" t="s">
        <v>419</v>
      </c>
      <c r="C6795" t="s">
        <v>193</v>
      </c>
      <c r="D6795" t="s">
        <v>1567</v>
      </c>
      <c r="E6795" t="s">
        <v>1568</v>
      </c>
      <c r="F6795" t="s">
        <v>8659</v>
      </c>
      <c r="G6795" t="s">
        <v>422</v>
      </c>
      <c r="H6795" t="s">
        <v>1507</v>
      </c>
      <c r="I6795" t="s">
        <v>1380</v>
      </c>
      <c r="J6795">
        <v>2</v>
      </c>
      <c r="K6795" t="e">
        <f>#N/A</f>
        <v>#N/A</v>
      </c>
      <c r="L6795" t="e">
        <f>#N/A</f>
        <v>#N/A</v>
      </c>
      <c r="M6795" t="e">
        <f>#N/A</f>
        <v>#N/A</v>
      </c>
      <c r="N6795" t="e">
        <f>#N/A</f>
        <v>#N/A</v>
      </c>
      <c r="O6795" t="e">
        <f>#N/A</f>
        <v>#N/A</v>
      </c>
      <c r="P6795" t="e">
        <f>#N/A</f>
        <v>#N/A</v>
      </c>
      <c r="Q6795" t="e">
        <f>#N/A</f>
        <v>#N/A</v>
      </c>
      <c r="R6795" t="e">
        <f>#N/A</f>
        <v>#N/A</v>
      </c>
      <c r="S6795" t="e">
        <f>#N/A</f>
        <v>#N/A</v>
      </c>
      <c r="T6795" t="e">
        <f>#N/A</f>
        <v>#N/A</v>
      </c>
      <c r="U6795" t="e">
        <f>#N/A</f>
        <v>#N/A</v>
      </c>
      <c r="V6795" t="e">
        <f>#N/A</f>
        <v>#N/A</v>
      </c>
      <c r="W6795" t="e">
        <f>#N/A</f>
        <v>#N/A</v>
      </c>
      <c r="X6795" t="e">
        <f>#N/A</f>
        <v>#N/A</v>
      </c>
      <c r="Y6795" t="e">
        <f>#N/A</f>
        <v>#N/A</v>
      </c>
      <c r="Z6795" t="e">
        <f>#N/A</f>
        <v>#N/A</v>
      </c>
      <c r="AA6795" t="e">
        <f>#N/A</f>
        <v>#N/A</v>
      </c>
      <c r="AB6795" t="e">
        <f>#N/A</f>
        <v>#N/A</v>
      </c>
      <c r="AC6795" t="e">
        <f>#N/A</f>
        <v>#N/A</v>
      </c>
      <c r="AD6795" t="e">
        <f>#N/A</f>
        <v>#N/A</v>
      </c>
    </row>
    <row r="6796" spans="2:30" ht="15" customHeight="1" x14ac:dyDescent="0.45">
      <c r="B6796" t="s">
        <v>419</v>
      </c>
      <c r="C6796" t="s">
        <v>193</v>
      </c>
      <c r="D6796" t="s">
        <v>1570</v>
      </c>
      <c r="E6796" t="s">
        <v>1571</v>
      </c>
      <c r="F6796" t="s">
        <v>8660</v>
      </c>
      <c r="G6796" t="s">
        <v>422</v>
      </c>
      <c r="H6796" t="s">
        <v>1265</v>
      </c>
      <c r="I6796" t="s">
        <v>1257</v>
      </c>
      <c r="J6796">
        <v>2</v>
      </c>
      <c r="K6796">
        <v>0</v>
      </c>
      <c r="L6796">
        <v>0</v>
      </c>
      <c r="M6796">
        <v>0</v>
      </c>
      <c r="N6796">
        <v>0</v>
      </c>
      <c r="O6796">
        <v>0</v>
      </c>
      <c r="P6796">
        <v>0</v>
      </c>
      <c r="Q6796">
        <v>0</v>
      </c>
      <c r="R6796">
        <v>0</v>
      </c>
      <c r="S6796">
        <v>0</v>
      </c>
      <c r="T6796">
        <v>0</v>
      </c>
      <c r="U6796">
        <v>0</v>
      </c>
      <c r="V6796">
        <v>0</v>
      </c>
      <c r="W6796">
        <v>0</v>
      </c>
      <c r="X6796">
        <v>0</v>
      </c>
      <c r="Y6796">
        <v>0</v>
      </c>
      <c r="Z6796">
        <v>0</v>
      </c>
      <c r="AA6796">
        <v>0</v>
      </c>
      <c r="AB6796">
        <v>0</v>
      </c>
      <c r="AC6796">
        <v>0</v>
      </c>
      <c r="AD6796">
        <v>0</v>
      </c>
    </row>
    <row r="6797" spans="2:30" ht="15" customHeight="1" x14ac:dyDescent="0.45">
      <c r="B6797" t="s">
        <v>419</v>
      </c>
      <c r="C6797" t="s">
        <v>193</v>
      </c>
      <c r="D6797" t="s">
        <v>1573</v>
      </c>
      <c r="E6797" t="s">
        <v>1574</v>
      </c>
      <c r="F6797" t="s">
        <v>8661</v>
      </c>
      <c r="G6797" t="s">
        <v>422</v>
      </c>
      <c r="H6797" t="s">
        <v>1215</v>
      </c>
      <c r="I6797" t="s">
        <v>833</v>
      </c>
      <c r="J6797">
        <v>2</v>
      </c>
      <c r="K6797" t="e">
        <f>#N/A</f>
        <v>#N/A</v>
      </c>
      <c r="L6797" t="e">
        <f>#N/A</f>
        <v>#N/A</v>
      </c>
      <c r="M6797" t="e">
        <f>#N/A</f>
        <v>#N/A</v>
      </c>
      <c r="N6797" t="e">
        <f>#N/A</f>
        <v>#N/A</v>
      </c>
      <c r="O6797" t="e">
        <f>#N/A</f>
        <v>#N/A</v>
      </c>
      <c r="P6797" t="e">
        <f>#N/A</f>
        <v>#N/A</v>
      </c>
      <c r="Q6797" t="e">
        <f>#N/A</f>
        <v>#N/A</v>
      </c>
      <c r="R6797" t="e">
        <f>#N/A</f>
        <v>#N/A</v>
      </c>
      <c r="S6797" t="e">
        <f>#N/A</f>
        <v>#N/A</v>
      </c>
      <c r="T6797" t="e">
        <f>#N/A</f>
        <v>#N/A</v>
      </c>
      <c r="U6797" t="e">
        <f>#N/A</f>
        <v>#N/A</v>
      </c>
      <c r="V6797" t="e">
        <f>#N/A</f>
        <v>#N/A</v>
      </c>
      <c r="W6797" t="e">
        <f>#N/A</f>
        <v>#N/A</v>
      </c>
      <c r="X6797" t="e">
        <f>#N/A</f>
        <v>#N/A</v>
      </c>
      <c r="Y6797" t="e">
        <f>#N/A</f>
        <v>#N/A</v>
      </c>
      <c r="Z6797" t="e">
        <f>#N/A</f>
        <v>#N/A</v>
      </c>
      <c r="AA6797" t="e">
        <f>#N/A</f>
        <v>#N/A</v>
      </c>
      <c r="AB6797" t="e">
        <f>#N/A</f>
        <v>#N/A</v>
      </c>
      <c r="AC6797" t="e">
        <f>#N/A</f>
        <v>#N/A</v>
      </c>
      <c r="AD6797" t="e">
        <f>#N/A</f>
        <v>#N/A</v>
      </c>
    </row>
    <row r="6798" spans="2:30" ht="15" customHeight="1" x14ac:dyDescent="0.45">
      <c r="B6798" t="s">
        <v>419</v>
      </c>
      <c r="C6798" t="s">
        <v>193</v>
      </c>
      <c r="D6798" t="s">
        <v>1576</v>
      </c>
      <c r="E6798" t="s">
        <v>1577</v>
      </c>
      <c r="F6798" t="s">
        <v>8662</v>
      </c>
      <c r="G6798" t="s">
        <v>422</v>
      </c>
      <c r="H6798" t="s">
        <v>964</v>
      </c>
      <c r="I6798" t="s">
        <v>833</v>
      </c>
      <c r="J6798">
        <v>2</v>
      </c>
      <c r="K6798">
        <v>6.4000000000000001E-2</v>
      </c>
      <c r="L6798">
        <v>6.2E-2</v>
      </c>
      <c r="M6798">
        <v>0.107</v>
      </c>
      <c r="N6798">
        <v>0.105</v>
      </c>
      <c r="O6798">
        <v>0.107</v>
      </c>
      <c r="P6798">
        <v>0.108</v>
      </c>
      <c r="Q6798">
        <v>0.108</v>
      </c>
      <c r="R6798">
        <v>0.107</v>
      </c>
      <c r="S6798">
        <v>0.107</v>
      </c>
      <c r="T6798">
        <v>0.107</v>
      </c>
      <c r="U6798">
        <v>0.107</v>
      </c>
      <c r="V6798">
        <v>0.106</v>
      </c>
      <c r="W6798">
        <v>0.106</v>
      </c>
      <c r="X6798">
        <v>0.106</v>
      </c>
      <c r="Y6798">
        <v>0.106</v>
      </c>
      <c r="Z6798">
        <v>0.105</v>
      </c>
      <c r="AA6798">
        <v>0.105</v>
      </c>
      <c r="AB6798">
        <v>0.105</v>
      </c>
      <c r="AC6798">
        <v>0.104</v>
      </c>
      <c r="AD6798">
        <v>0.104</v>
      </c>
    </row>
    <row r="6799" spans="2:30" ht="15" customHeight="1" x14ac:dyDescent="0.45">
      <c r="B6799" t="s">
        <v>419</v>
      </c>
      <c r="C6799" t="s">
        <v>193</v>
      </c>
      <c r="D6799" t="s">
        <v>1579</v>
      </c>
      <c r="E6799" t="s">
        <v>1580</v>
      </c>
      <c r="F6799" t="s">
        <v>8663</v>
      </c>
      <c r="G6799" t="s">
        <v>422</v>
      </c>
      <c r="H6799" t="s">
        <v>1223</v>
      </c>
      <c r="I6799" t="s">
        <v>833</v>
      </c>
      <c r="J6799">
        <v>2</v>
      </c>
      <c r="K6799" t="e">
        <f>#N/A</f>
        <v>#N/A</v>
      </c>
      <c r="L6799" t="e">
        <f>#N/A</f>
        <v>#N/A</v>
      </c>
      <c r="M6799" t="e">
        <f>#N/A</f>
        <v>#N/A</v>
      </c>
      <c r="N6799" t="e">
        <f>#N/A</f>
        <v>#N/A</v>
      </c>
      <c r="O6799" t="e">
        <f>#N/A</f>
        <v>#N/A</v>
      </c>
      <c r="P6799" t="e">
        <f>#N/A</f>
        <v>#N/A</v>
      </c>
      <c r="Q6799" t="e">
        <f>#N/A</f>
        <v>#N/A</v>
      </c>
      <c r="R6799" t="e">
        <f>#N/A</f>
        <v>#N/A</v>
      </c>
      <c r="S6799" t="e">
        <f>#N/A</f>
        <v>#N/A</v>
      </c>
      <c r="T6799" t="e">
        <f>#N/A</f>
        <v>#N/A</v>
      </c>
      <c r="U6799" t="e">
        <f>#N/A</f>
        <v>#N/A</v>
      </c>
      <c r="V6799" t="e">
        <f>#N/A</f>
        <v>#N/A</v>
      </c>
      <c r="W6799" t="e">
        <f>#N/A</f>
        <v>#N/A</v>
      </c>
      <c r="X6799" t="e">
        <f>#N/A</f>
        <v>#N/A</v>
      </c>
      <c r="Y6799" t="e">
        <f>#N/A</f>
        <v>#N/A</v>
      </c>
      <c r="Z6799" t="e">
        <f>#N/A</f>
        <v>#N/A</v>
      </c>
      <c r="AA6799" t="e">
        <f>#N/A</f>
        <v>#N/A</v>
      </c>
      <c r="AB6799" t="e">
        <f>#N/A</f>
        <v>#N/A</v>
      </c>
      <c r="AC6799" t="e">
        <f>#N/A</f>
        <v>#N/A</v>
      </c>
      <c r="AD6799" t="e">
        <f>#N/A</f>
        <v>#N/A</v>
      </c>
    </row>
    <row r="6800" spans="2:30" ht="15" customHeight="1" x14ac:dyDescent="0.45">
      <c r="B6800" t="s">
        <v>419</v>
      </c>
      <c r="C6800" t="s">
        <v>193</v>
      </c>
      <c r="D6800" t="s">
        <v>1582</v>
      </c>
      <c r="E6800" t="s">
        <v>1583</v>
      </c>
      <c r="F6800" t="s">
        <v>8664</v>
      </c>
      <c r="G6800" t="s">
        <v>422</v>
      </c>
      <c r="H6800" t="s">
        <v>1239</v>
      </c>
      <c r="I6800" t="s">
        <v>833</v>
      </c>
      <c r="J6800">
        <v>2</v>
      </c>
      <c r="K6800">
        <v>0</v>
      </c>
      <c r="L6800">
        <v>0</v>
      </c>
      <c r="M6800">
        <v>0</v>
      </c>
      <c r="N6800">
        <v>0</v>
      </c>
      <c r="O6800">
        <v>0</v>
      </c>
      <c r="P6800">
        <v>0</v>
      </c>
      <c r="Q6800">
        <v>0</v>
      </c>
      <c r="R6800">
        <v>0</v>
      </c>
      <c r="S6800">
        <v>0</v>
      </c>
      <c r="T6800">
        <v>0</v>
      </c>
      <c r="U6800">
        <v>0</v>
      </c>
      <c r="V6800">
        <v>0</v>
      </c>
      <c r="W6800">
        <v>0</v>
      </c>
      <c r="X6800">
        <v>0</v>
      </c>
      <c r="Y6800">
        <v>0</v>
      </c>
      <c r="Z6800">
        <v>0</v>
      </c>
      <c r="AA6800">
        <v>0</v>
      </c>
      <c r="AB6800">
        <v>0</v>
      </c>
      <c r="AC6800">
        <v>0</v>
      </c>
      <c r="AD6800">
        <v>0</v>
      </c>
    </row>
    <row r="6801" spans="2:30" ht="15" customHeight="1" x14ac:dyDescent="0.45">
      <c r="B6801" t="s">
        <v>419</v>
      </c>
      <c r="C6801" t="s">
        <v>193</v>
      </c>
      <c r="D6801" t="s">
        <v>1585</v>
      </c>
      <c r="E6801" t="s">
        <v>1586</v>
      </c>
      <c r="F6801" t="s">
        <v>8665</v>
      </c>
      <c r="G6801" t="s">
        <v>422</v>
      </c>
      <c r="H6801" t="s">
        <v>1243</v>
      </c>
      <c r="I6801" t="s">
        <v>833</v>
      </c>
      <c r="J6801">
        <v>2</v>
      </c>
      <c r="K6801">
        <v>0</v>
      </c>
      <c r="L6801">
        <v>0</v>
      </c>
      <c r="M6801">
        <v>0</v>
      </c>
      <c r="N6801">
        <v>0</v>
      </c>
      <c r="O6801">
        <v>0</v>
      </c>
      <c r="P6801">
        <v>0</v>
      </c>
      <c r="Q6801">
        <v>0</v>
      </c>
      <c r="R6801">
        <v>0</v>
      </c>
      <c r="S6801">
        <v>0</v>
      </c>
      <c r="T6801">
        <v>0</v>
      </c>
      <c r="U6801">
        <v>0</v>
      </c>
      <c r="V6801">
        <v>0</v>
      </c>
      <c r="W6801">
        <v>0</v>
      </c>
      <c r="X6801">
        <v>0</v>
      </c>
      <c r="Y6801">
        <v>0</v>
      </c>
      <c r="Z6801">
        <v>0</v>
      </c>
      <c r="AA6801">
        <v>0</v>
      </c>
      <c r="AB6801">
        <v>0</v>
      </c>
      <c r="AC6801">
        <v>0</v>
      </c>
      <c r="AD6801">
        <v>0</v>
      </c>
    </row>
    <row r="6802" spans="2:30" ht="15" customHeight="1" x14ac:dyDescent="0.45">
      <c r="B6802" t="s">
        <v>419</v>
      </c>
      <c r="C6802" t="s">
        <v>193</v>
      </c>
      <c r="D6802" t="s">
        <v>1588</v>
      </c>
      <c r="E6802" t="s">
        <v>1589</v>
      </c>
      <c r="F6802" t="s">
        <v>8666</v>
      </c>
      <c r="G6802" t="s">
        <v>422</v>
      </c>
      <c r="H6802" t="s">
        <v>1591</v>
      </c>
      <c r="I6802" t="s">
        <v>833</v>
      </c>
      <c r="J6802">
        <v>2</v>
      </c>
      <c r="K6802">
        <v>6.4000000000000001E-2</v>
      </c>
      <c r="L6802">
        <v>6.2E-2</v>
      </c>
      <c r="M6802">
        <v>5.1999999999999998E-2</v>
      </c>
      <c r="N6802">
        <v>4.9000000000000002E-2</v>
      </c>
      <c r="O6802">
        <v>5.2999999999999999E-2</v>
      </c>
      <c r="P6802">
        <v>5.3999999999999999E-2</v>
      </c>
      <c r="Q6802">
        <v>5.2999999999999999E-2</v>
      </c>
      <c r="R6802">
        <v>5.2999999999999999E-2</v>
      </c>
      <c r="S6802">
        <v>5.1999999999999998E-2</v>
      </c>
      <c r="T6802">
        <v>5.1999999999999998E-2</v>
      </c>
      <c r="U6802">
        <v>5.1999999999999998E-2</v>
      </c>
      <c r="V6802">
        <v>5.0999999999999997E-2</v>
      </c>
      <c r="W6802">
        <v>5.0999999999999997E-2</v>
      </c>
      <c r="X6802">
        <v>5.0999999999999997E-2</v>
      </c>
      <c r="Y6802">
        <v>0.05</v>
      </c>
      <c r="Z6802">
        <v>0.05</v>
      </c>
      <c r="AA6802">
        <v>0.05</v>
      </c>
      <c r="AB6802">
        <v>0.05</v>
      </c>
      <c r="AC6802">
        <v>4.9000000000000002E-2</v>
      </c>
      <c r="AD6802">
        <v>4.9000000000000002E-2</v>
      </c>
    </row>
    <row r="6803" spans="2:30" ht="15" customHeight="1" x14ac:dyDescent="0.45">
      <c r="B6803" t="s">
        <v>419</v>
      </c>
      <c r="C6803" t="s">
        <v>193</v>
      </c>
      <c r="D6803" t="s">
        <v>1592</v>
      </c>
      <c r="E6803" t="s">
        <v>1593</v>
      </c>
      <c r="F6803" t="s">
        <v>8667</v>
      </c>
      <c r="G6803" t="s">
        <v>422</v>
      </c>
      <c r="H6803" t="s">
        <v>1595</v>
      </c>
      <c r="I6803" t="s">
        <v>833</v>
      </c>
      <c r="J6803">
        <v>2</v>
      </c>
      <c r="K6803" t="e">
        <f>#N/A</f>
        <v>#N/A</v>
      </c>
      <c r="L6803" t="e">
        <f>#N/A</f>
        <v>#N/A</v>
      </c>
      <c r="M6803" t="e">
        <f>#N/A</f>
        <v>#N/A</v>
      </c>
      <c r="N6803" t="e">
        <f>#N/A</f>
        <v>#N/A</v>
      </c>
      <c r="O6803" t="e">
        <f>#N/A</f>
        <v>#N/A</v>
      </c>
      <c r="P6803" t="e">
        <f>#N/A</f>
        <v>#N/A</v>
      </c>
      <c r="Q6803" t="e">
        <f>#N/A</f>
        <v>#N/A</v>
      </c>
      <c r="R6803" t="e">
        <f>#N/A</f>
        <v>#N/A</v>
      </c>
      <c r="S6803" t="e">
        <f>#N/A</f>
        <v>#N/A</v>
      </c>
      <c r="T6803" t="e">
        <f>#N/A</f>
        <v>#N/A</v>
      </c>
      <c r="U6803" t="e">
        <f>#N/A</f>
        <v>#N/A</v>
      </c>
      <c r="V6803" t="e">
        <f>#N/A</f>
        <v>#N/A</v>
      </c>
      <c r="W6803" t="e">
        <f>#N/A</f>
        <v>#N/A</v>
      </c>
      <c r="X6803" t="e">
        <f>#N/A</f>
        <v>#N/A</v>
      </c>
      <c r="Y6803" t="e">
        <f>#N/A</f>
        <v>#N/A</v>
      </c>
      <c r="Z6803" t="e">
        <f>#N/A</f>
        <v>#N/A</v>
      </c>
      <c r="AA6803" t="e">
        <f>#N/A</f>
        <v>#N/A</v>
      </c>
      <c r="AB6803" t="e">
        <f>#N/A</f>
        <v>#N/A</v>
      </c>
      <c r="AC6803" t="e">
        <f>#N/A</f>
        <v>#N/A</v>
      </c>
      <c r="AD6803" t="e">
        <f>#N/A</f>
        <v>#N/A</v>
      </c>
    </row>
    <row r="6804" spans="2:30" ht="15" customHeight="1" x14ac:dyDescent="0.45">
      <c r="B6804" t="s">
        <v>419</v>
      </c>
      <c r="C6804" t="s">
        <v>193</v>
      </c>
      <c r="D6804" t="s">
        <v>1596</v>
      </c>
      <c r="E6804" t="s">
        <v>1003</v>
      </c>
      <c r="F6804" t="s">
        <v>8487</v>
      </c>
      <c r="G6804" t="s">
        <v>422</v>
      </c>
      <c r="H6804" t="s">
        <v>1402</v>
      </c>
      <c r="I6804" t="s">
        <v>833</v>
      </c>
      <c r="J6804">
        <v>1</v>
      </c>
      <c r="K6804">
        <v>0</v>
      </c>
      <c r="L6804">
        <v>0</v>
      </c>
      <c r="M6804">
        <v>-5.5E-2</v>
      </c>
      <c r="N6804">
        <v>-5.5E-2</v>
      </c>
      <c r="O6804">
        <v>-5.5E-2</v>
      </c>
      <c r="P6804">
        <v>-5.5E-2</v>
      </c>
      <c r="Q6804">
        <v>-5.5E-2</v>
      </c>
      <c r="R6804">
        <v>-5.5E-2</v>
      </c>
      <c r="S6804">
        <v>-5.5E-2</v>
      </c>
      <c r="T6804">
        <v>-5.5E-2</v>
      </c>
      <c r="U6804">
        <v>-5.5E-2</v>
      </c>
      <c r="V6804">
        <v>-5.5E-2</v>
      </c>
      <c r="W6804">
        <v>-5.5E-2</v>
      </c>
      <c r="X6804">
        <v>-5.5E-2</v>
      </c>
      <c r="Y6804">
        <v>-5.5E-2</v>
      </c>
      <c r="Z6804">
        <v>-5.5E-2</v>
      </c>
      <c r="AA6804">
        <v>-5.5E-2</v>
      </c>
      <c r="AB6804">
        <v>-5.5E-2</v>
      </c>
      <c r="AC6804">
        <v>-5.5E-2</v>
      </c>
      <c r="AD6804">
        <v>-5.5E-2</v>
      </c>
    </row>
    <row r="6805" spans="2:30" ht="15" customHeight="1" x14ac:dyDescent="0.45">
      <c r="B6805" t="s">
        <v>419</v>
      </c>
      <c r="C6805" t="s">
        <v>193</v>
      </c>
      <c r="D6805" t="s">
        <v>1597</v>
      </c>
      <c r="E6805" t="s">
        <v>1598</v>
      </c>
      <c r="F6805" t="s">
        <v>8668</v>
      </c>
      <c r="G6805" t="s">
        <v>422</v>
      </c>
      <c r="H6805" t="s">
        <v>1256</v>
      </c>
      <c r="I6805" t="s">
        <v>1257</v>
      </c>
      <c r="J6805">
        <v>1</v>
      </c>
      <c r="K6805" t="e">
        <f>#DIV/0!</f>
        <v>#DIV/0!</v>
      </c>
      <c r="L6805" t="e">
        <f>#DIV/0!</f>
        <v>#DIV/0!</v>
      </c>
      <c r="M6805" t="e">
        <f>#DIV/0!</f>
        <v>#DIV/0!</v>
      </c>
      <c r="N6805" t="e">
        <f>#DIV/0!</f>
        <v>#DIV/0!</v>
      </c>
      <c r="O6805" t="e">
        <f>#DIV/0!</f>
        <v>#DIV/0!</v>
      </c>
      <c r="P6805" t="e">
        <f>#DIV/0!</f>
        <v>#DIV/0!</v>
      </c>
      <c r="Q6805" t="e">
        <f>#DIV/0!</f>
        <v>#DIV/0!</v>
      </c>
      <c r="R6805" t="e">
        <f>#DIV/0!</f>
        <v>#DIV/0!</v>
      </c>
      <c r="S6805" t="e">
        <f>#DIV/0!</f>
        <v>#DIV/0!</v>
      </c>
      <c r="T6805" t="e">
        <f>#DIV/0!</f>
        <v>#DIV/0!</v>
      </c>
      <c r="U6805" t="e">
        <f>#DIV/0!</f>
        <v>#DIV/0!</v>
      </c>
      <c r="V6805" t="e">
        <f>#DIV/0!</f>
        <v>#DIV/0!</v>
      </c>
      <c r="W6805" t="e">
        <f>#DIV/0!</f>
        <v>#DIV/0!</v>
      </c>
      <c r="X6805" t="e">
        <f>#DIV/0!</f>
        <v>#DIV/0!</v>
      </c>
      <c r="Y6805" t="e">
        <f>#DIV/0!</f>
        <v>#DIV/0!</v>
      </c>
      <c r="Z6805" t="e">
        <f>#DIV/0!</f>
        <v>#DIV/0!</v>
      </c>
      <c r="AA6805" t="e">
        <f>#DIV/0!</f>
        <v>#DIV/0!</v>
      </c>
      <c r="AB6805" t="e">
        <f>#DIV/0!</f>
        <v>#DIV/0!</v>
      </c>
      <c r="AC6805" t="e">
        <f>#DIV/0!</f>
        <v>#DIV/0!</v>
      </c>
      <c r="AD6805" t="e">
        <f>#DIV/0!</f>
        <v>#DIV/0!</v>
      </c>
    </row>
    <row r="6806" spans="2:30" ht="15" customHeight="1" x14ac:dyDescent="0.45">
      <c r="B6806" t="s">
        <v>419</v>
      </c>
      <c r="C6806" t="s">
        <v>193</v>
      </c>
      <c r="D6806" t="s">
        <v>1600</v>
      </c>
      <c r="E6806" t="s">
        <v>1601</v>
      </c>
      <c r="F6806" t="s">
        <v>8669</v>
      </c>
      <c r="G6806" t="s">
        <v>422</v>
      </c>
      <c r="H6806" t="s">
        <v>1603</v>
      </c>
      <c r="I6806" t="s">
        <v>833</v>
      </c>
      <c r="J6806">
        <v>2</v>
      </c>
      <c r="K6806" t="e">
        <f>#N/A</f>
        <v>#N/A</v>
      </c>
      <c r="L6806" t="e">
        <f>#N/A</f>
        <v>#N/A</v>
      </c>
      <c r="M6806" t="e">
        <f>#N/A</f>
        <v>#N/A</v>
      </c>
      <c r="N6806" t="e">
        <f>#N/A</f>
        <v>#N/A</v>
      </c>
      <c r="O6806" t="e">
        <f>#N/A</f>
        <v>#N/A</v>
      </c>
      <c r="P6806" t="e">
        <f>#N/A</f>
        <v>#N/A</v>
      </c>
      <c r="Q6806" t="e">
        <f>#N/A</f>
        <v>#N/A</v>
      </c>
      <c r="R6806" t="e">
        <f>#N/A</f>
        <v>#N/A</v>
      </c>
      <c r="S6806" t="e">
        <f>#N/A</f>
        <v>#N/A</v>
      </c>
      <c r="T6806" t="e">
        <f>#N/A</f>
        <v>#N/A</v>
      </c>
      <c r="U6806" t="e">
        <f>#N/A</f>
        <v>#N/A</v>
      </c>
      <c r="V6806" t="e">
        <f>#N/A</f>
        <v>#N/A</v>
      </c>
      <c r="W6806" t="e">
        <f>#N/A</f>
        <v>#N/A</v>
      </c>
      <c r="X6806" t="e">
        <f>#N/A</f>
        <v>#N/A</v>
      </c>
      <c r="Y6806" t="e">
        <f>#N/A</f>
        <v>#N/A</v>
      </c>
      <c r="Z6806" t="e">
        <f>#N/A</f>
        <v>#N/A</v>
      </c>
      <c r="AA6806" t="e">
        <f>#N/A</f>
        <v>#N/A</v>
      </c>
      <c r="AB6806" t="e">
        <f>#N/A</f>
        <v>#N/A</v>
      </c>
      <c r="AC6806" t="e">
        <f>#N/A</f>
        <v>#N/A</v>
      </c>
      <c r="AD6806" t="e">
        <f>#N/A</f>
        <v>#N/A</v>
      </c>
    </row>
    <row r="6807" spans="2:30" ht="15" customHeight="1" x14ac:dyDescent="0.45">
      <c r="B6807" t="s">
        <v>419</v>
      </c>
      <c r="C6807" t="s">
        <v>193</v>
      </c>
      <c r="D6807" t="s">
        <v>1604</v>
      </c>
      <c r="E6807" t="s">
        <v>1605</v>
      </c>
      <c r="F6807" t="s">
        <v>8670</v>
      </c>
      <c r="G6807" t="s">
        <v>422</v>
      </c>
      <c r="H6807" t="s">
        <v>1265</v>
      </c>
      <c r="I6807" t="s">
        <v>1257</v>
      </c>
      <c r="J6807">
        <v>2</v>
      </c>
      <c r="K6807">
        <v>0</v>
      </c>
      <c r="L6807">
        <v>0</v>
      </c>
      <c r="M6807">
        <v>0</v>
      </c>
      <c r="N6807">
        <v>0</v>
      </c>
      <c r="O6807">
        <v>0</v>
      </c>
      <c r="P6807">
        <v>0</v>
      </c>
      <c r="Q6807">
        <v>0</v>
      </c>
      <c r="R6807">
        <v>0</v>
      </c>
      <c r="S6807">
        <v>0</v>
      </c>
      <c r="T6807">
        <v>0</v>
      </c>
      <c r="U6807">
        <v>0</v>
      </c>
      <c r="V6807">
        <v>0</v>
      </c>
      <c r="W6807">
        <v>0</v>
      </c>
      <c r="X6807">
        <v>0</v>
      </c>
      <c r="Y6807">
        <v>0</v>
      </c>
      <c r="Z6807">
        <v>0</v>
      </c>
      <c r="AA6807">
        <v>0</v>
      </c>
      <c r="AB6807">
        <v>0</v>
      </c>
      <c r="AC6807">
        <v>0</v>
      </c>
      <c r="AD6807">
        <v>0</v>
      </c>
    </row>
    <row r="6808" spans="2:30" ht="15" customHeight="1" x14ac:dyDescent="0.45">
      <c r="B6808" t="s">
        <v>419</v>
      </c>
      <c r="C6808" t="s">
        <v>193</v>
      </c>
      <c r="D6808" t="s">
        <v>1607</v>
      </c>
      <c r="E6808" t="s">
        <v>1608</v>
      </c>
      <c r="F6808" t="s">
        <v>8671</v>
      </c>
      <c r="G6808" t="s">
        <v>422</v>
      </c>
      <c r="H6808" t="s">
        <v>1215</v>
      </c>
      <c r="I6808" t="s">
        <v>833</v>
      </c>
      <c r="J6808">
        <v>2</v>
      </c>
      <c r="K6808" t="e">
        <f>#N/A</f>
        <v>#N/A</v>
      </c>
      <c r="L6808" t="e">
        <f>#N/A</f>
        <v>#N/A</v>
      </c>
      <c r="M6808" t="e">
        <f>#N/A</f>
        <v>#N/A</v>
      </c>
      <c r="N6808" t="e">
        <f>#N/A</f>
        <v>#N/A</v>
      </c>
      <c r="O6808" t="e">
        <f>#N/A</f>
        <v>#N/A</v>
      </c>
      <c r="P6808" t="e">
        <f>#N/A</f>
        <v>#N/A</v>
      </c>
      <c r="Q6808" t="e">
        <f>#N/A</f>
        <v>#N/A</v>
      </c>
      <c r="R6808" t="e">
        <f>#N/A</f>
        <v>#N/A</v>
      </c>
      <c r="S6808" t="e">
        <f>#N/A</f>
        <v>#N/A</v>
      </c>
      <c r="T6808" t="e">
        <f>#N/A</f>
        <v>#N/A</v>
      </c>
      <c r="U6808" t="e">
        <f>#N/A</f>
        <v>#N/A</v>
      </c>
      <c r="V6808" t="e">
        <f>#N/A</f>
        <v>#N/A</v>
      </c>
      <c r="W6808" t="e">
        <f>#N/A</f>
        <v>#N/A</v>
      </c>
      <c r="X6808" t="e">
        <f>#N/A</f>
        <v>#N/A</v>
      </c>
      <c r="Y6808" t="e">
        <f>#N/A</f>
        <v>#N/A</v>
      </c>
      <c r="Z6808" t="e">
        <f>#N/A</f>
        <v>#N/A</v>
      </c>
      <c r="AA6808" t="e">
        <f>#N/A</f>
        <v>#N/A</v>
      </c>
      <c r="AB6808" t="e">
        <f>#N/A</f>
        <v>#N/A</v>
      </c>
      <c r="AC6808" t="e">
        <f>#N/A</f>
        <v>#N/A</v>
      </c>
      <c r="AD6808" t="e">
        <f>#N/A</f>
        <v>#N/A</v>
      </c>
    </row>
    <row r="6809" spans="2:30" ht="15" customHeight="1" x14ac:dyDescent="0.45">
      <c r="B6809" t="s">
        <v>419</v>
      </c>
      <c r="C6809" t="s">
        <v>193</v>
      </c>
      <c r="D6809" t="s">
        <v>1610</v>
      </c>
      <c r="E6809" t="s">
        <v>966</v>
      </c>
      <c r="F6809" t="s">
        <v>8475</v>
      </c>
      <c r="G6809" t="s">
        <v>422</v>
      </c>
      <c r="H6809" t="s">
        <v>964</v>
      </c>
      <c r="I6809" t="s">
        <v>833</v>
      </c>
      <c r="J6809">
        <v>2</v>
      </c>
      <c r="K6809">
        <v>5.8999999999999997E-2</v>
      </c>
      <c r="L6809">
        <v>5.0999999999999997E-2</v>
      </c>
      <c r="M6809">
        <v>0.10100000000000001</v>
      </c>
      <c r="N6809">
        <v>9.8000000000000004E-2</v>
      </c>
      <c r="O6809">
        <v>0.1</v>
      </c>
      <c r="P6809">
        <v>0.10100000000000001</v>
      </c>
      <c r="Q6809">
        <v>0.10100000000000001</v>
      </c>
      <c r="R6809">
        <v>0.10100000000000001</v>
      </c>
      <c r="S6809">
        <v>0.10100000000000001</v>
      </c>
      <c r="T6809">
        <v>0.1</v>
      </c>
      <c r="U6809">
        <v>0.1</v>
      </c>
      <c r="V6809">
        <v>0.1</v>
      </c>
      <c r="W6809">
        <v>0.1</v>
      </c>
      <c r="X6809">
        <v>0.1</v>
      </c>
      <c r="Y6809">
        <v>9.9000000000000005E-2</v>
      </c>
      <c r="Z6809">
        <v>9.9000000000000005E-2</v>
      </c>
      <c r="AA6809">
        <v>9.9000000000000005E-2</v>
      </c>
      <c r="AB6809">
        <v>9.8000000000000004E-2</v>
      </c>
      <c r="AC6809">
        <v>9.8000000000000004E-2</v>
      </c>
      <c r="AD6809">
        <v>9.8000000000000004E-2</v>
      </c>
    </row>
    <row r="6810" spans="2:30" ht="15" customHeight="1" x14ac:dyDescent="0.45">
      <c r="B6810" t="s">
        <v>419</v>
      </c>
      <c r="C6810" t="s">
        <v>193</v>
      </c>
      <c r="D6810" t="s">
        <v>1611</v>
      </c>
      <c r="E6810" t="s">
        <v>1612</v>
      </c>
      <c r="F6810" t="s">
        <v>8672</v>
      </c>
      <c r="G6810" t="s">
        <v>422</v>
      </c>
      <c r="H6810" t="s">
        <v>1223</v>
      </c>
      <c r="I6810" t="s">
        <v>833</v>
      </c>
      <c r="J6810">
        <v>2</v>
      </c>
      <c r="K6810" t="e">
        <f>#N/A</f>
        <v>#N/A</v>
      </c>
      <c r="L6810" t="e">
        <f>#N/A</f>
        <v>#N/A</v>
      </c>
      <c r="M6810" t="e">
        <f>#N/A</f>
        <v>#N/A</v>
      </c>
      <c r="N6810" t="e">
        <f>#N/A</f>
        <v>#N/A</v>
      </c>
      <c r="O6810" t="e">
        <f>#N/A</f>
        <v>#N/A</v>
      </c>
      <c r="P6810" t="e">
        <f>#N/A</f>
        <v>#N/A</v>
      </c>
      <c r="Q6810" t="e">
        <f>#N/A</f>
        <v>#N/A</v>
      </c>
      <c r="R6810" t="e">
        <f>#N/A</f>
        <v>#N/A</v>
      </c>
      <c r="S6810" t="e">
        <f>#N/A</f>
        <v>#N/A</v>
      </c>
      <c r="T6810" t="e">
        <f>#N/A</f>
        <v>#N/A</v>
      </c>
      <c r="U6810" t="e">
        <f>#N/A</f>
        <v>#N/A</v>
      </c>
      <c r="V6810" t="e">
        <f>#N/A</f>
        <v>#N/A</v>
      </c>
      <c r="W6810" t="e">
        <f>#N/A</f>
        <v>#N/A</v>
      </c>
      <c r="X6810" t="e">
        <f>#N/A</f>
        <v>#N/A</v>
      </c>
      <c r="Y6810" t="e">
        <f>#N/A</f>
        <v>#N/A</v>
      </c>
      <c r="Z6810" t="e">
        <f>#N/A</f>
        <v>#N/A</v>
      </c>
      <c r="AA6810" t="e">
        <f>#N/A</f>
        <v>#N/A</v>
      </c>
      <c r="AB6810" t="e">
        <f>#N/A</f>
        <v>#N/A</v>
      </c>
      <c r="AC6810" t="e">
        <f>#N/A</f>
        <v>#N/A</v>
      </c>
      <c r="AD6810" t="e">
        <f>#N/A</f>
        <v>#N/A</v>
      </c>
    </row>
    <row r="6811" spans="2:30" ht="15" customHeight="1" x14ac:dyDescent="0.45">
      <c r="B6811" t="s">
        <v>419</v>
      </c>
      <c r="C6811" t="s">
        <v>193</v>
      </c>
      <c r="D6811" t="s">
        <v>1614</v>
      </c>
      <c r="E6811" t="s">
        <v>1615</v>
      </c>
      <c r="F6811" t="s">
        <v>8673</v>
      </c>
      <c r="G6811" t="s">
        <v>422</v>
      </c>
      <c r="H6811" t="s">
        <v>1239</v>
      </c>
      <c r="I6811" t="s">
        <v>833</v>
      </c>
      <c r="J6811">
        <v>2</v>
      </c>
      <c r="K6811">
        <v>0</v>
      </c>
      <c r="L6811">
        <v>0</v>
      </c>
      <c r="M6811">
        <v>0</v>
      </c>
      <c r="N6811">
        <v>0</v>
      </c>
      <c r="O6811">
        <v>0</v>
      </c>
      <c r="P6811">
        <v>0</v>
      </c>
      <c r="Q6811">
        <v>0</v>
      </c>
      <c r="R6811">
        <v>0</v>
      </c>
      <c r="S6811">
        <v>0</v>
      </c>
      <c r="T6811">
        <v>0</v>
      </c>
      <c r="U6811">
        <v>0</v>
      </c>
      <c r="V6811">
        <v>0</v>
      </c>
      <c r="W6811">
        <v>0</v>
      </c>
      <c r="X6811">
        <v>0</v>
      </c>
      <c r="Y6811">
        <v>0</v>
      </c>
      <c r="Z6811">
        <v>0</v>
      </c>
      <c r="AA6811">
        <v>0</v>
      </c>
      <c r="AB6811">
        <v>0</v>
      </c>
      <c r="AC6811">
        <v>0</v>
      </c>
      <c r="AD6811">
        <v>0</v>
      </c>
    </row>
    <row r="6812" spans="2:30" ht="15" customHeight="1" x14ac:dyDescent="0.45">
      <c r="B6812" t="s">
        <v>419</v>
      </c>
      <c r="C6812" t="s">
        <v>193</v>
      </c>
      <c r="D6812" t="s">
        <v>1617</v>
      </c>
      <c r="E6812" t="s">
        <v>1618</v>
      </c>
      <c r="F6812" t="s">
        <v>8674</v>
      </c>
      <c r="G6812" t="s">
        <v>422</v>
      </c>
      <c r="H6812" t="s">
        <v>1243</v>
      </c>
      <c r="I6812" t="s">
        <v>833</v>
      </c>
      <c r="J6812">
        <v>2</v>
      </c>
      <c r="K6812" t="e">
        <f>#N/A</f>
        <v>#N/A</v>
      </c>
      <c r="L6812" t="e">
        <f>#N/A</f>
        <v>#N/A</v>
      </c>
      <c r="M6812" t="e">
        <f>#N/A</f>
        <v>#N/A</v>
      </c>
      <c r="N6812" t="e">
        <f>#N/A</f>
        <v>#N/A</v>
      </c>
      <c r="O6812" t="e">
        <f>#N/A</f>
        <v>#N/A</v>
      </c>
      <c r="P6812" t="e">
        <f>#N/A</f>
        <v>#N/A</v>
      </c>
      <c r="Q6812" t="e">
        <f>#N/A</f>
        <v>#N/A</v>
      </c>
      <c r="R6812" t="e">
        <f>#N/A</f>
        <v>#N/A</v>
      </c>
      <c r="S6812" t="e">
        <f>#N/A</f>
        <v>#N/A</v>
      </c>
      <c r="T6812" t="e">
        <f>#N/A</f>
        <v>#N/A</v>
      </c>
      <c r="U6812" t="e">
        <f>#N/A</f>
        <v>#N/A</v>
      </c>
      <c r="V6812" t="e">
        <f>#N/A</f>
        <v>#N/A</v>
      </c>
      <c r="W6812" t="e">
        <f>#N/A</f>
        <v>#N/A</v>
      </c>
      <c r="X6812" t="e">
        <f>#N/A</f>
        <v>#N/A</v>
      </c>
      <c r="Y6812" t="e">
        <f>#N/A</f>
        <v>#N/A</v>
      </c>
      <c r="Z6812" t="e">
        <f>#N/A</f>
        <v>#N/A</v>
      </c>
      <c r="AA6812" t="e">
        <f>#N/A</f>
        <v>#N/A</v>
      </c>
      <c r="AB6812" t="e">
        <f>#N/A</f>
        <v>#N/A</v>
      </c>
      <c r="AC6812" t="e">
        <f>#N/A</f>
        <v>#N/A</v>
      </c>
      <c r="AD6812" t="e">
        <f>#N/A</f>
        <v>#N/A</v>
      </c>
    </row>
    <row r="6813" spans="2:30" ht="15" customHeight="1" x14ac:dyDescent="0.45">
      <c r="B6813" t="s">
        <v>419</v>
      </c>
      <c r="C6813" t="s">
        <v>193</v>
      </c>
      <c r="D6813" t="s">
        <v>1620</v>
      </c>
      <c r="E6813" t="s">
        <v>1621</v>
      </c>
      <c r="F6813" t="s">
        <v>8675</v>
      </c>
      <c r="G6813" t="s">
        <v>422</v>
      </c>
      <c r="H6813" t="s">
        <v>1591</v>
      </c>
      <c r="I6813" t="s">
        <v>833</v>
      </c>
      <c r="J6813">
        <v>2</v>
      </c>
      <c r="K6813">
        <v>6.0999999999999999E-2</v>
      </c>
      <c r="L6813">
        <v>5.1999999999999998E-2</v>
      </c>
      <c r="M6813">
        <v>4.5999999999999999E-2</v>
      </c>
      <c r="N6813">
        <v>4.2999999999999997E-2</v>
      </c>
      <c r="O6813">
        <v>4.5999999999999999E-2</v>
      </c>
      <c r="P6813">
        <v>4.7E-2</v>
      </c>
      <c r="Q6813">
        <v>4.7E-2</v>
      </c>
      <c r="R6813">
        <v>4.5999999999999999E-2</v>
      </c>
      <c r="S6813">
        <v>4.5999999999999999E-2</v>
      </c>
      <c r="T6813">
        <v>4.5999999999999999E-2</v>
      </c>
      <c r="U6813">
        <v>4.4999999999999998E-2</v>
      </c>
      <c r="V6813">
        <v>4.4999999999999998E-2</v>
      </c>
      <c r="W6813">
        <v>4.4999999999999998E-2</v>
      </c>
      <c r="X6813">
        <v>4.4999999999999998E-2</v>
      </c>
      <c r="Y6813">
        <v>4.3999999999999997E-2</v>
      </c>
      <c r="Z6813">
        <v>4.3999999999999997E-2</v>
      </c>
      <c r="AA6813">
        <v>4.3999999999999997E-2</v>
      </c>
      <c r="AB6813">
        <v>4.2999999999999997E-2</v>
      </c>
      <c r="AC6813">
        <v>4.2999999999999997E-2</v>
      </c>
      <c r="AD6813">
        <v>4.2999999999999997E-2</v>
      </c>
    </row>
    <row r="6814" spans="2:30" ht="15" customHeight="1" x14ac:dyDescent="0.45">
      <c r="B6814" t="s">
        <v>419</v>
      </c>
      <c r="C6814" t="s">
        <v>193</v>
      </c>
      <c r="D6814" t="s">
        <v>1623</v>
      </c>
      <c r="E6814" t="s">
        <v>1624</v>
      </c>
      <c r="F6814" t="s">
        <v>8676</v>
      </c>
      <c r="G6814" t="s">
        <v>422</v>
      </c>
      <c r="H6814" t="s">
        <v>1595</v>
      </c>
      <c r="I6814" t="s">
        <v>833</v>
      </c>
      <c r="J6814">
        <v>2</v>
      </c>
      <c r="K6814" t="e">
        <f>#N/A</f>
        <v>#N/A</v>
      </c>
      <c r="L6814" t="e">
        <f>#N/A</f>
        <v>#N/A</v>
      </c>
      <c r="M6814" t="e">
        <f>#N/A</f>
        <v>#N/A</v>
      </c>
      <c r="N6814" t="e">
        <f>#N/A</f>
        <v>#N/A</v>
      </c>
      <c r="O6814" t="e">
        <f>#N/A</f>
        <v>#N/A</v>
      </c>
      <c r="P6814" t="e">
        <f>#N/A</f>
        <v>#N/A</v>
      </c>
      <c r="Q6814" t="e">
        <f>#N/A</f>
        <v>#N/A</v>
      </c>
      <c r="R6814" t="e">
        <f>#N/A</f>
        <v>#N/A</v>
      </c>
      <c r="S6814" t="e">
        <f>#N/A</f>
        <v>#N/A</v>
      </c>
      <c r="T6814" t="e">
        <f>#N/A</f>
        <v>#N/A</v>
      </c>
      <c r="U6814" t="e">
        <f>#N/A</f>
        <v>#N/A</v>
      </c>
      <c r="V6814" t="e">
        <f>#N/A</f>
        <v>#N/A</v>
      </c>
      <c r="W6814" t="e">
        <f>#N/A</f>
        <v>#N/A</v>
      </c>
      <c r="X6814" t="e">
        <f>#N/A</f>
        <v>#N/A</v>
      </c>
      <c r="Y6814" t="e">
        <f>#N/A</f>
        <v>#N/A</v>
      </c>
      <c r="Z6814" t="e">
        <f>#N/A</f>
        <v>#N/A</v>
      </c>
      <c r="AA6814" t="e">
        <f>#N/A</f>
        <v>#N/A</v>
      </c>
      <c r="AB6814" t="e">
        <f>#N/A</f>
        <v>#N/A</v>
      </c>
      <c r="AC6814" t="e">
        <f>#N/A</f>
        <v>#N/A</v>
      </c>
      <c r="AD6814" t="e">
        <f>#N/A</f>
        <v>#N/A</v>
      </c>
    </row>
    <row r="6815" spans="2:30" ht="15" customHeight="1" x14ac:dyDescent="0.45">
      <c r="B6815" t="s">
        <v>419</v>
      </c>
      <c r="C6815" t="s">
        <v>193</v>
      </c>
      <c r="D6815" t="s">
        <v>1626</v>
      </c>
      <c r="E6815" t="s">
        <v>1007</v>
      </c>
      <c r="F6815" t="s">
        <v>8488</v>
      </c>
      <c r="G6815" t="s">
        <v>422</v>
      </c>
      <c r="H6815" t="s">
        <v>1435</v>
      </c>
      <c r="I6815" t="s">
        <v>833</v>
      </c>
      <c r="J6815">
        <v>1</v>
      </c>
      <c r="K6815">
        <v>2E-3</v>
      </c>
      <c r="L6815">
        <v>1E-3</v>
      </c>
      <c r="M6815">
        <v>-5.5E-2</v>
      </c>
      <c r="N6815">
        <v>-5.5E-2</v>
      </c>
      <c r="O6815">
        <v>-5.5E-2</v>
      </c>
      <c r="P6815">
        <v>-5.5E-2</v>
      </c>
      <c r="Q6815">
        <v>-5.5E-2</v>
      </c>
      <c r="R6815">
        <v>-5.5E-2</v>
      </c>
      <c r="S6815">
        <v>-5.5E-2</v>
      </c>
      <c r="T6815">
        <v>-5.5E-2</v>
      </c>
      <c r="U6815">
        <v>-5.5E-2</v>
      </c>
      <c r="V6815">
        <v>-5.5E-2</v>
      </c>
      <c r="W6815">
        <v>-5.5E-2</v>
      </c>
      <c r="X6815">
        <v>-5.5E-2</v>
      </c>
      <c r="Y6815">
        <v>-5.5E-2</v>
      </c>
      <c r="Z6815">
        <v>-5.5E-2</v>
      </c>
      <c r="AA6815">
        <v>-5.5E-2</v>
      </c>
      <c r="AB6815">
        <v>-5.5E-2</v>
      </c>
      <c r="AC6815">
        <v>-5.5E-2</v>
      </c>
      <c r="AD6815">
        <v>-5.5E-2</v>
      </c>
    </row>
    <row r="6816" spans="2:30" ht="15" customHeight="1" x14ac:dyDescent="0.45">
      <c r="B6816" t="s">
        <v>419</v>
      </c>
      <c r="C6816" t="s">
        <v>193</v>
      </c>
      <c r="D6816" t="s">
        <v>1627</v>
      </c>
      <c r="E6816" t="s">
        <v>1628</v>
      </c>
      <c r="F6816" t="s">
        <v>8677</v>
      </c>
      <c r="G6816" t="s">
        <v>422</v>
      </c>
      <c r="H6816" t="s">
        <v>1256</v>
      </c>
      <c r="I6816" t="s">
        <v>1257</v>
      </c>
      <c r="J6816">
        <v>1</v>
      </c>
      <c r="K6816" t="e">
        <f>#DIV/0!</f>
        <v>#DIV/0!</v>
      </c>
      <c r="L6816" t="e">
        <f>#DIV/0!</f>
        <v>#DIV/0!</v>
      </c>
      <c r="M6816" t="e">
        <f>#DIV/0!</f>
        <v>#DIV/0!</v>
      </c>
      <c r="N6816" t="e">
        <f>#DIV/0!</f>
        <v>#DIV/0!</v>
      </c>
      <c r="O6816" t="e">
        <f>#DIV/0!</f>
        <v>#DIV/0!</v>
      </c>
      <c r="P6816" t="e">
        <f>#DIV/0!</f>
        <v>#DIV/0!</v>
      </c>
      <c r="Q6816" t="e">
        <f>#DIV/0!</f>
        <v>#DIV/0!</v>
      </c>
      <c r="R6816" t="e">
        <f>#DIV/0!</f>
        <v>#DIV/0!</v>
      </c>
      <c r="S6816" t="e">
        <f>#DIV/0!</f>
        <v>#DIV/0!</v>
      </c>
      <c r="T6816" t="e">
        <f>#DIV/0!</f>
        <v>#DIV/0!</v>
      </c>
      <c r="U6816" t="e">
        <f>#DIV/0!</f>
        <v>#DIV/0!</v>
      </c>
      <c r="V6816" t="e">
        <f>#DIV/0!</f>
        <v>#DIV/0!</v>
      </c>
      <c r="W6816" t="e">
        <f>#DIV/0!</f>
        <v>#DIV/0!</v>
      </c>
      <c r="X6816" t="e">
        <f>#DIV/0!</f>
        <v>#DIV/0!</v>
      </c>
      <c r="Y6816" t="e">
        <f>#DIV/0!</f>
        <v>#DIV/0!</v>
      </c>
      <c r="Z6816" t="e">
        <f>#DIV/0!</f>
        <v>#DIV/0!</v>
      </c>
      <c r="AA6816" t="e">
        <f>#DIV/0!</f>
        <v>#DIV/0!</v>
      </c>
      <c r="AB6816" t="e">
        <f>#DIV/0!</f>
        <v>#DIV/0!</v>
      </c>
      <c r="AC6816" t="e">
        <f>#DIV/0!</f>
        <v>#DIV/0!</v>
      </c>
      <c r="AD6816" t="e">
        <f>#DIV/0!</f>
        <v>#DIV/0!</v>
      </c>
    </row>
    <row r="6817" spans="2:30" ht="15" customHeight="1" x14ac:dyDescent="0.45">
      <c r="B6817" t="s">
        <v>419</v>
      </c>
      <c r="C6817" t="s">
        <v>193</v>
      </c>
      <c r="D6817" t="s">
        <v>1630</v>
      </c>
      <c r="E6817" t="s">
        <v>1631</v>
      </c>
      <c r="F6817" t="s">
        <v>8678</v>
      </c>
      <c r="G6817" t="s">
        <v>422</v>
      </c>
      <c r="H6817" t="s">
        <v>1603</v>
      </c>
      <c r="I6817" t="s">
        <v>833</v>
      </c>
      <c r="J6817">
        <v>2</v>
      </c>
      <c r="K6817" t="e">
        <f>#N/A</f>
        <v>#N/A</v>
      </c>
      <c r="L6817" t="e">
        <f>#N/A</f>
        <v>#N/A</v>
      </c>
      <c r="M6817" t="e">
        <f>#N/A</f>
        <v>#N/A</v>
      </c>
      <c r="N6817" t="e">
        <f>#N/A</f>
        <v>#N/A</v>
      </c>
      <c r="O6817" t="e">
        <f>#N/A</f>
        <v>#N/A</v>
      </c>
      <c r="P6817" t="e">
        <f>#N/A</f>
        <v>#N/A</v>
      </c>
      <c r="Q6817" t="e">
        <f>#N/A</f>
        <v>#N/A</v>
      </c>
      <c r="R6817" t="e">
        <f>#N/A</f>
        <v>#N/A</v>
      </c>
      <c r="S6817" t="e">
        <f>#N/A</f>
        <v>#N/A</v>
      </c>
      <c r="T6817" t="e">
        <f>#N/A</f>
        <v>#N/A</v>
      </c>
      <c r="U6817" t="e">
        <f>#N/A</f>
        <v>#N/A</v>
      </c>
      <c r="V6817" t="e">
        <f>#N/A</f>
        <v>#N/A</v>
      </c>
      <c r="W6817" t="e">
        <f>#N/A</f>
        <v>#N/A</v>
      </c>
      <c r="X6817" t="e">
        <f>#N/A</f>
        <v>#N/A</v>
      </c>
      <c r="Y6817" t="e">
        <f>#N/A</f>
        <v>#N/A</v>
      </c>
      <c r="Z6817" t="e">
        <f>#N/A</f>
        <v>#N/A</v>
      </c>
      <c r="AA6817" t="e">
        <f>#N/A</f>
        <v>#N/A</v>
      </c>
      <c r="AB6817" t="e">
        <f>#N/A</f>
        <v>#N/A</v>
      </c>
      <c r="AC6817" t="e">
        <f>#N/A</f>
        <v>#N/A</v>
      </c>
      <c r="AD6817" t="e">
        <f>#N/A</f>
        <v>#N/A</v>
      </c>
    </row>
    <row r="6818" spans="2:30" ht="15" customHeight="1" x14ac:dyDescent="0.45">
      <c r="B6818" t="s">
        <v>419</v>
      </c>
      <c r="C6818" t="s">
        <v>193</v>
      </c>
      <c r="D6818" t="s">
        <v>1633</v>
      </c>
      <c r="E6818" t="s">
        <v>1634</v>
      </c>
      <c r="F6818" t="s">
        <v>8679</v>
      </c>
      <c r="G6818" t="s">
        <v>422</v>
      </c>
      <c r="H6818" t="s">
        <v>1265</v>
      </c>
      <c r="I6818" t="s">
        <v>1257</v>
      </c>
      <c r="J6818">
        <v>2</v>
      </c>
      <c r="K6818">
        <v>0</v>
      </c>
      <c r="L6818">
        <v>0</v>
      </c>
      <c r="M6818">
        <v>0</v>
      </c>
      <c r="N6818">
        <v>0</v>
      </c>
      <c r="O6818">
        <v>0</v>
      </c>
      <c r="P6818">
        <v>0</v>
      </c>
      <c r="Q6818">
        <v>0</v>
      </c>
      <c r="R6818">
        <v>0</v>
      </c>
      <c r="S6818">
        <v>0</v>
      </c>
      <c r="T6818">
        <v>0</v>
      </c>
      <c r="U6818">
        <v>0</v>
      </c>
      <c r="V6818">
        <v>0</v>
      </c>
      <c r="W6818">
        <v>0</v>
      </c>
      <c r="X6818">
        <v>0</v>
      </c>
      <c r="Y6818">
        <v>0</v>
      </c>
      <c r="Z6818">
        <v>0</v>
      </c>
      <c r="AA6818">
        <v>0</v>
      </c>
      <c r="AB6818">
        <v>0</v>
      </c>
      <c r="AC6818">
        <v>0</v>
      </c>
      <c r="AD6818">
        <v>0</v>
      </c>
    </row>
    <row r="6819" spans="2:30" ht="15" customHeight="1" x14ac:dyDescent="0.45">
      <c r="B6819" t="s">
        <v>419</v>
      </c>
      <c r="C6819" t="s">
        <v>193</v>
      </c>
      <c r="D6819" t="s">
        <v>1636</v>
      </c>
      <c r="E6819" t="s">
        <v>1637</v>
      </c>
      <c r="F6819" t="s">
        <v>8680</v>
      </c>
      <c r="G6819" t="s">
        <v>422</v>
      </c>
      <c r="H6819" t="s">
        <v>1265</v>
      </c>
      <c r="I6819" t="s">
        <v>1257</v>
      </c>
      <c r="J6819">
        <v>1</v>
      </c>
      <c r="K6819">
        <v>2.6909999999999998</v>
      </c>
      <c r="L6819">
        <v>2.8210000000000002</v>
      </c>
      <c r="M6819">
        <v>3.3180000000000001</v>
      </c>
      <c r="N6819">
        <v>3.53</v>
      </c>
      <c r="O6819">
        <v>3.6869999999999998</v>
      </c>
      <c r="P6819">
        <v>3.7810000000000001</v>
      </c>
      <c r="Q6819">
        <v>3.8290000000000002</v>
      </c>
      <c r="R6819">
        <v>3.87</v>
      </c>
      <c r="S6819">
        <v>3.9060000000000001</v>
      </c>
      <c r="T6819">
        <v>3.93</v>
      </c>
      <c r="U6819">
        <v>3.9470000000000001</v>
      </c>
      <c r="V6819">
        <v>3.9569999999999999</v>
      </c>
      <c r="W6819">
        <v>3.964</v>
      </c>
      <c r="X6819">
        <v>3.9660000000000002</v>
      </c>
      <c r="Y6819">
        <v>3.9660000000000002</v>
      </c>
      <c r="Z6819">
        <v>3.96</v>
      </c>
      <c r="AA6819">
        <v>3.9510000000000001</v>
      </c>
      <c r="AB6819">
        <v>3.9359999999999999</v>
      </c>
      <c r="AC6819">
        <v>3.9159999999999999</v>
      </c>
      <c r="AD6819">
        <v>3.9020000000000001</v>
      </c>
    </row>
    <row r="6820" spans="2:30" ht="15" customHeight="1" x14ac:dyDescent="0.45">
      <c r="B6820" t="s">
        <v>419</v>
      </c>
      <c r="C6820" t="s">
        <v>193</v>
      </c>
      <c r="D6820" t="s">
        <v>1639</v>
      </c>
      <c r="E6820" t="s">
        <v>1640</v>
      </c>
      <c r="F6820" t="s">
        <v>8681</v>
      </c>
      <c r="G6820" t="s">
        <v>422</v>
      </c>
      <c r="H6820" t="s">
        <v>1265</v>
      </c>
      <c r="I6820" t="s">
        <v>1257</v>
      </c>
      <c r="J6820">
        <v>2</v>
      </c>
      <c r="K6820">
        <v>2.6909999999999998</v>
      </c>
      <c r="L6820">
        <v>2.8210000000000002</v>
      </c>
      <c r="M6820">
        <v>3.3180000000000001</v>
      </c>
      <c r="N6820">
        <v>3.53</v>
      </c>
      <c r="O6820">
        <v>3.508</v>
      </c>
      <c r="P6820">
        <v>3.6240000000000001</v>
      </c>
      <c r="Q6820">
        <v>3.6520000000000001</v>
      </c>
      <c r="R6820">
        <v>3.6890000000000001</v>
      </c>
      <c r="S6820">
        <v>3.714</v>
      </c>
      <c r="T6820">
        <v>3.734</v>
      </c>
      <c r="U6820">
        <v>3.746</v>
      </c>
      <c r="V6820">
        <v>3.754</v>
      </c>
      <c r="W6820">
        <v>3.758</v>
      </c>
      <c r="X6820">
        <v>3.758</v>
      </c>
      <c r="Y6820">
        <v>3.7549999999999999</v>
      </c>
      <c r="Z6820">
        <v>3.7480000000000002</v>
      </c>
      <c r="AA6820">
        <v>3.7370000000000001</v>
      </c>
      <c r="AB6820">
        <v>3.7210000000000001</v>
      </c>
      <c r="AC6820">
        <v>3.6989999999999998</v>
      </c>
      <c r="AD6820">
        <v>3.6840000000000002</v>
      </c>
    </row>
    <row r="6821" spans="2:30" ht="15" customHeight="1" x14ac:dyDescent="0.45">
      <c r="B6821" t="s">
        <v>419</v>
      </c>
      <c r="C6821" t="s">
        <v>193</v>
      </c>
      <c r="D6821" t="s">
        <v>1642</v>
      </c>
      <c r="E6821" t="s">
        <v>1643</v>
      </c>
      <c r="F6821" t="s">
        <v>8682</v>
      </c>
      <c r="G6821" t="s">
        <v>422</v>
      </c>
      <c r="H6821" t="s">
        <v>1645</v>
      </c>
      <c r="I6821" t="s">
        <v>1257</v>
      </c>
      <c r="J6821">
        <v>2</v>
      </c>
      <c r="K6821" t="e">
        <f>#N/A</f>
        <v>#N/A</v>
      </c>
      <c r="L6821" t="e">
        <f>#N/A</f>
        <v>#N/A</v>
      </c>
      <c r="M6821" t="e">
        <f>#N/A</f>
        <v>#N/A</v>
      </c>
      <c r="N6821" t="e">
        <f>#N/A</f>
        <v>#N/A</v>
      </c>
      <c r="O6821" t="e">
        <f>#N/A</f>
        <v>#N/A</v>
      </c>
      <c r="P6821" t="e">
        <f>#N/A</f>
        <v>#N/A</v>
      </c>
      <c r="Q6821" t="e">
        <f>#N/A</f>
        <v>#N/A</v>
      </c>
      <c r="R6821" t="e">
        <f>#N/A</f>
        <v>#N/A</v>
      </c>
      <c r="S6821" t="e">
        <f>#N/A</f>
        <v>#N/A</v>
      </c>
      <c r="T6821" t="e">
        <f>#N/A</f>
        <v>#N/A</v>
      </c>
      <c r="U6821" t="e">
        <f>#N/A</f>
        <v>#N/A</v>
      </c>
      <c r="V6821" t="e">
        <f>#N/A</f>
        <v>#N/A</v>
      </c>
      <c r="W6821" t="e">
        <f>#N/A</f>
        <v>#N/A</v>
      </c>
      <c r="X6821" t="e">
        <f>#N/A</f>
        <v>#N/A</v>
      </c>
      <c r="Y6821" t="e">
        <f>#N/A</f>
        <v>#N/A</v>
      </c>
      <c r="Z6821" t="e">
        <f>#N/A</f>
        <v>#N/A</v>
      </c>
      <c r="AA6821" t="e">
        <f>#N/A</f>
        <v>#N/A</v>
      </c>
      <c r="AB6821" t="e">
        <f>#N/A</f>
        <v>#N/A</v>
      </c>
      <c r="AC6821" t="e">
        <f>#N/A</f>
        <v>#N/A</v>
      </c>
      <c r="AD6821" t="e">
        <f>#N/A</f>
        <v>#N/A</v>
      </c>
    </row>
    <row r="6822" spans="2:30" ht="15" customHeight="1" x14ac:dyDescent="0.45">
      <c r="B6822" t="s">
        <v>419</v>
      </c>
      <c r="C6822" t="s">
        <v>193</v>
      </c>
      <c r="D6822" t="s">
        <v>1646</v>
      </c>
      <c r="E6822" t="s">
        <v>1647</v>
      </c>
      <c r="F6822" t="s">
        <v>8683</v>
      </c>
      <c r="G6822" t="s">
        <v>422</v>
      </c>
      <c r="H6822" t="s">
        <v>1645</v>
      </c>
      <c r="I6822" t="s">
        <v>1257</v>
      </c>
      <c r="J6822">
        <v>2</v>
      </c>
      <c r="K6822" t="e">
        <f>#N/A</f>
        <v>#N/A</v>
      </c>
      <c r="L6822" t="e">
        <f>#N/A</f>
        <v>#N/A</v>
      </c>
      <c r="M6822" t="e">
        <f>#N/A</f>
        <v>#N/A</v>
      </c>
      <c r="N6822" t="e">
        <f>#N/A</f>
        <v>#N/A</v>
      </c>
      <c r="O6822" t="e">
        <f>#N/A</f>
        <v>#N/A</v>
      </c>
      <c r="P6822" t="e">
        <f>#N/A</f>
        <v>#N/A</v>
      </c>
      <c r="Q6822" t="e">
        <f>#N/A</f>
        <v>#N/A</v>
      </c>
      <c r="R6822" t="e">
        <f>#N/A</f>
        <v>#N/A</v>
      </c>
      <c r="S6822" t="e">
        <f>#N/A</f>
        <v>#N/A</v>
      </c>
      <c r="T6822" t="e">
        <f>#N/A</f>
        <v>#N/A</v>
      </c>
      <c r="U6822" t="e">
        <f>#N/A</f>
        <v>#N/A</v>
      </c>
      <c r="V6822" t="e">
        <f>#N/A</f>
        <v>#N/A</v>
      </c>
      <c r="W6822" t="e">
        <f>#N/A</f>
        <v>#N/A</v>
      </c>
      <c r="X6822" t="e">
        <f>#N/A</f>
        <v>#N/A</v>
      </c>
      <c r="Y6822" t="e">
        <f>#N/A</f>
        <v>#N/A</v>
      </c>
      <c r="Z6822" t="e">
        <f>#N/A</f>
        <v>#N/A</v>
      </c>
      <c r="AA6822" t="e">
        <f>#N/A</f>
        <v>#N/A</v>
      </c>
      <c r="AB6822" t="e">
        <f>#N/A</f>
        <v>#N/A</v>
      </c>
      <c r="AC6822" t="e">
        <f>#N/A</f>
        <v>#N/A</v>
      </c>
      <c r="AD6822" t="e">
        <f>#N/A</f>
        <v>#N/A</v>
      </c>
    </row>
    <row r="6823" spans="2:30" ht="15" customHeight="1" x14ac:dyDescent="0.45">
      <c r="B6823" t="s">
        <v>419</v>
      </c>
      <c r="C6823" t="s">
        <v>193</v>
      </c>
      <c r="D6823" t="s">
        <v>1649</v>
      </c>
      <c r="E6823" t="s">
        <v>1650</v>
      </c>
      <c r="F6823" t="s">
        <v>8684</v>
      </c>
      <c r="G6823" t="s">
        <v>422</v>
      </c>
      <c r="H6823" t="s">
        <v>1645</v>
      </c>
      <c r="I6823" t="s">
        <v>1257</v>
      </c>
      <c r="J6823">
        <v>2</v>
      </c>
      <c r="K6823" t="e">
        <f>#N/A</f>
        <v>#N/A</v>
      </c>
      <c r="L6823" t="e">
        <f>#N/A</f>
        <v>#N/A</v>
      </c>
      <c r="M6823" t="e">
        <f>#N/A</f>
        <v>#N/A</v>
      </c>
      <c r="N6823" t="e">
        <f>#N/A</f>
        <v>#N/A</v>
      </c>
      <c r="O6823" t="e">
        <f>#N/A</f>
        <v>#N/A</v>
      </c>
      <c r="P6823" t="e">
        <f>#N/A</f>
        <v>#N/A</v>
      </c>
      <c r="Q6823" t="e">
        <f>#N/A</f>
        <v>#N/A</v>
      </c>
      <c r="R6823" t="e">
        <f>#N/A</f>
        <v>#N/A</v>
      </c>
      <c r="S6823" t="e">
        <f>#N/A</f>
        <v>#N/A</v>
      </c>
      <c r="T6823" t="e">
        <f>#N/A</f>
        <v>#N/A</v>
      </c>
      <c r="U6823" t="e">
        <f>#N/A</f>
        <v>#N/A</v>
      </c>
      <c r="V6823" t="e">
        <f>#N/A</f>
        <v>#N/A</v>
      </c>
      <c r="W6823" t="e">
        <f>#N/A</f>
        <v>#N/A</v>
      </c>
      <c r="X6823" t="e">
        <f>#N/A</f>
        <v>#N/A</v>
      </c>
      <c r="Y6823" t="e">
        <f>#N/A</f>
        <v>#N/A</v>
      </c>
      <c r="Z6823" t="e">
        <f>#N/A</f>
        <v>#N/A</v>
      </c>
      <c r="AA6823" t="e">
        <f>#N/A</f>
        <v>#N/A</v>
      </c>
      <c r="AB6823" t="e">
        <f>#N/A</f>
        <v>#N/A</v>
      </c>
      <c r="AC6823" t="e">
        <f>#N/A</f>
        <v>#N/A</v>
      </c>
      <c r="AD6823" t="e">
        <f>#N/A</f>
        <v>#N/A</v>
      </c>
    </row>
    <row r="6824" spans="2:30" ht="15" customHeight="1" x14ac:dyDescent="0.45">
      <c r="B6824" t="s">
        <v>419</v>
      </c>
      <c r="C6824" t="s">
        <v>193</v>
      </c>
      <c r="D6824" t="s">
        <v>1652</v>
      </c>
      <c r="E6824" t="s">
        <v>1653</v>
      </c>
      <c r="F6824" t="s">
        <v>8685</v>
      </c>
      <c r="G6824" t="s">
        <v>422</v>
      </c>
      <c r="H6824" t="s">
        <v>1645</v>
      </c>
      <c r="I6824" t="s">
        <v>1257</v>
      </c>
      <c r="J6824">
        <v>2</v>
      </c>
      <c r="K6824" t="e">
        <f>#N/A</f>
        <v>#N/A</v>
      </c>
      <c r="L6824" t="e">
        <f>#N/A</f>
        <v>#N/A</v>
      </c>
      <c r="M6824" t="e">
        <f>#N/A</f>
        <v>#N/A</v>
      </c>
      <c r="N6824" t="e">
        <f>#N/A</f>
        <v>#N/A</v>
      </c>
      <c r="O6824" t="e">
        <f>#N/A</f>
        <v>#N/A</v>
      </c>
      <c r="P6824" t="e">
        <f>#N/A</f>
        <v>#N/A</v>
      </c>
      <c r="Q6824" t="e">
        <f>#N/A</f>
        <v>#N/A</v>
      </c>
      <c r="R6824" t="e">
        <f>#N/A</f>
        <v>#N/A</v>
      </c>
      <c r="S6824" t="e">
        <f>#N/A</f>
        <v>#N/A</v>
      </c>
      <c r="T6824" t="e">
        <f>#N/A</f>
        <v>#N/A</v>
      </c>
      <c r="U6824" t="e">
        <f>#N/A</f>
        <v>#N/A</v>
      </c>
      <c r="V6824" t="e">
        <f>#N/A</f>
        <v>#N/A</v>
      </c>
      <c r="W6824" t="e">
        <f>#N/A</f>
        <v>#N/A</v>
      </c>
      <c r="X6824" t="e">
        <f>#N/A</f>
        <v>#N/A</v>
      </c>
      <c r="Y6824" t="e">
        <f>#N/A</f>
        <v>#N/A</v>
      </c>
      <c r="Z6824" t="e">
        <f>#N/A</f>
        <v>#N/A</v>
      </c>
      <c r="AA6824" t="e">
        <f>#N/A</f>
        <v>#N/A</v>
      </c>
      <c r="AB6824" t="e">
        <f>#N/A</f>
        <v>#N/A</v>
      </c>
      <c r="AC6824" t="e">
        <f>#N/A</f>
        <v>#N/A</v>
      </c>
      <c r="AD6824" t="e">
        <f>#N/A</f>
        <v>#N/A</v>
      </c>
    </row>
    <row r="6825" spans="2:30" ht="15" customHeight="1" x14ac:dyDescent="0.45">
      <c r="B6825" t="s">
        <v>419</v>
      </c>
      <c r="C6825" t="s">
        <v>193</v>
      </c>
      <c r="D6825" t="s">
        <v>1655</v>
      </c>
      <c r="E6825" t="s">
        <v>1656</v>
      </c>
      <c r="F6825" t="s">
        <v>8686</v>
      </c>
      <c r="G6825" t="s">
        <v>422</v>
      </c>
      <c r="H6825" t="s">
        <v>1645</v>
      </c>
      <c r="I6825" t="s">
        <v>1257</v>
      </c>
      <c r="J6825">
        <v>2</v>
      </c>
      <c r="K6825">
        <v>0</v>
      </c>
      <c r="L6825">
        <v>0</v>
      </c>
      <c r="M6825">
        <v>0</v>
      </c>
      <c r="N6825">
        <v>0</v>
      </c>
      <c r="O6825">
        <v>0</v>
      </c>
      <c r="P6825">
        <v>0</v>
      </c>
      <c r="Q6825">
        <v>0</v>
      </c>
      <c r="R6825">
        <v>0</v>
      </c>
      <c r="S6825">
        <v>0</v>
      </c>
      <c r="T6825">
        <v>0</v>
      </c>
      <c r="U6825">
        <v>0</v>
      </c>
      <c r="V6825">
        <v>0</v>
      </c>
      <c r="W6825">
        <v>0</v>
      </c>
      <c r="X6825">
        <v>0</v>
      </c>
      <c r="Y6825">
        <v>0</v>
      </c>
      <c r="Z6825">
        <v>0</v>
      </c>
      <c r="AA6825">
        <v>0</v>
      </c>
      <c r="AB6825">
        <v>0</v>
      </c>
      <c r="AC6825">
        <v>0</v>
      </c>
      <c r="AD6825">
        <v>0</v>
      </c>
    </row>
    <row r="6826" spans="2:30" ht="15" customHeight="1" x14ac:dyDescent="0.45">
      <c r="B6826" t="s">
        <v>419</v>
      </c>
      <c r="C6826" t="s">
        <v>193</v>
      </c>
      <c r="D6826" t="s">
        <v>1658</v>
      </c>
      <c r="E6826" t="s">
        <v>1659</v>
      </c>
      <c r="F6826" t="s">
        <v>8687</v>
      </c>
      <c r="G6826" t="s">
        <v>422</v>
      </c>
      <c r="H6826" t="s">
        <v>1645</v>
      </c>
      <c r="I6826" t="s">
        <v>1257</v>
      </c>
      <c r="J6826">
        <v>2</v>
      </c>
      <c r="K6826">
        <v>0</v>
      </c>
      <c r="L6826">
        <v>0</v>
      </c>
      <c r="M6826">
        <v>0</v>
      </c>
      <c r="N6826">
        <v>0</v>
      </c>
      <c r="O6826">
        <v>0</v>
      </c>
      <c r="P6826">
        <v>0</v>
      </c>
      <c r="Q6826">
        <v>0</v>
      </c>
      <c r="R6826">
        <v>0</v>
      </c>
      <c r="S6826">
        <v>0</v>
      </c>
      <c r="T6826">
        <v>0</v>
      </c>
      <c r="U6826">
        <v>0</v>
      </c>
      <c r="V6826">
        <v>0</v>
      </c>
      <c r="W6826">
        <v>0</v>
      </c>
      <c r="X6826">
        <v>0</v>
      </c>
      <c r="Y6826">
        <v>0</v>
      </c>
      <c r="Z6826">
        <v>0</v>
      </c>
      <c r="AA6826">
        <v>0</v>
      </c>
      <c r="AB6826">
        <v>0</v>
      </c>
      <c r="AC6826">
        <v>0</v>
      </c>
      <c r="AD6826">
        <v>0</v>
      </c>
    </row>
    <row r="6827" spans="2:30" ht="15" customHeight="1" x14ac:dyDescent="0.45">
      <c r="B6827" t="s">
        <v>419</v>
      </c>
      <c r="C6827" t="s">
        <v>193</v>
      </c>
      <c r="D6827" t="s">
        <v>1661</v>
      </c>
      <c r="E6827" t="s">
        <v>1662</v>
      </c>
      <c r="F6827" t="s">
        <v>8688</v>
      </c>
      <c r="G6827" t="s">
        <v>422</v>
      </c>
      <c r="H6827" t="s">
        <v>1645</v>
      </c>
      <c r="I6827" t="s">
        <v>1257</v>
      </c>
      <c r="J6827">
        <v>2</v>
      </c>
      <c r="K6827" t="e">
        <f>#N/A</f>
        <v>#N/A</v>
      </c>
      <c r="L6827" t="e">
        <f>#N/A</f>
        <v>#N/A</v>
      </c>
      <c r="M6827" t="e">
        <f>#N/A</f>
        <v>#N/A</v>
      </c>
      <c r="N6827" t="e">
        <f>#N/A</f>
        <v>#N/A</v>
      </c>
      <c r="O6827" t="e">
        <f>#N/A</f>
        <v>#N/A</v>
      </c>
      <c r="P6827" t="e">
        <f>#N/A</f>
        <v>#N/A</v>
      </c>
      <c r="Q6827" t="e">
        <f>#N/A</f>
        <v>#N/A</v>
      </c>
      <c r="R6827" t="e">
        <f>#N/A</f>
        <v>#N/A</v>
      </c>
      <c r="S6827" t="e">
        <f>#N/A</f>
        <v>#N/A</v>
      </c>
      <c r="T6827" t="e">
        <f>#N/A</f>
        <v>#N/A</v>
      </c>
      <c r="U6827" t="e">
        <f>#N/A</f>
        <v>#N/A</v>
      </c>
      <c r="V6827" t="e">
        <f>#N/A</f>
        <v>#N/A</v>
      </c>
      <c r="W6827" t="e">
        <f>#N/A</f>
        <v>#N/A</v>
      </c>
      <c r="X6827" t="e">
        <f>#N/A</f>
        <v>#N/A</v>
      </c>
      <c r="Y6827" t="e">
        <f>#N/A</f>
        <v>#N/A</v>
      </c>
      <c r="Z6827" t="e">
        <f>#N/A</f>
        <v>#N/A</v>
      </c>
      <c r="AA6827" t="e">
        <f>#N/A</f>
        <v>#N/A</v>
      </c>
      <c r="AB6827" t="e">
        <f>#N/A</f>
        <v>#N/A</v>
      </c>
      <c r="AC6827" t="e">
        <f>#N/A</f>
        <v>#N/A</v>
      </c>
      <c r="AD6827" t="e">
        <f>#N/A</f>
        <v>#N/A</v>
      </c>
    </row>
    <row r="6828" spans="2:30" ht="15" customHeight="1" x14ac:dyDescent="0.45">
      <c r="B6828" t="s">
        <v>419</v>
      </c>
      <c r="C6828" t="s">
        <v>193</v>
      </c>
      <c r="D6828" t="s">
        <v>1664</v>
      </c>
      <c r="E6828" t="s">
        <v>1665</v>
      </c>
      <c r="F6828" t="s">
        <v>8689</v>
      </c>
      <c r="G6828" t="s">
        <v>422</v>
      </c>
      <c r="H6828" t="s">
        <v>1645</v>
      </c>
      <c r="I6828" t="s">
        <v>1257</v>
      </c>
      <c r="J6828">
        <v>2</v>
      </c>
      <c r="K6828" t="e">
        <f>#N/A</f>
        <v>#N/A</v>
      </c>
      <c r="L6828" t="e">
        <f>#N/A</f>
        <v>#N/A</v>
      </c>
      <c r="M6828" t="e">
        <f>#N/A</f>
        <v>#N/A</v>
      </c>
      <c r="N6828" t="e">
        <f>#N/A</f>
        <v>#N/A</v>
      </c>
      <c r="O6828" t="e">
        <f>#N/A</f>
        <v>#N/A</v>
      </c>
      <c r="P6828" t="e">
        <f>#N/A</f>
        <v>#N/A</v>
      </c>
      <c r="Q6828" t="e">
        <f>#N/A</f>
        <v>#N/A</v>
      </c>
      <c r="R6828" t="e">
        <f>#N/A</f>
        <v>#N/A</v>
      </c>
      <c r="S6828" t="e">
        <f>#N/A</f>
        <v>#N/A</v>
      </c>
      <c r="T6828" t="e">
        <f>#N/A</f>
        <v>#N/A</v>
      </c>
      <c r="U6828" t="e">
        <f>#N/A</f>
        <v>#N/A</v>
      </c>
      <c r="V6828" t="e">
        <f>#N/A</f>
        <v>#N/A</v>
      </c>
      <c r="W6828" t="e">
        <f>#N/A</f>
        <v>#N/A</v>
      </c>
      <c r="X6828" t="e">
        <f>#N/A</f>
        <v>#N/A</v>
      </c>
      <c r="Y6828" t="e">
        <f>#N/A</f>
        <v>#N/A</v>
      </c>
      <c r="Z6828" t="e">
        <f>#N/A</f>
        <v>#N/A</v>
      </c>
      <c r="AA6828" t="e">
        <f>#N/A</f>
        <v>#N/A</v>
      </c>
      <c r="AB6828" t="e">
        <f>#N/A</f>
        <v>#N/A</v>
      </c>
      <c r="AC6828" t="e">
        <f>#N/A</f>
        <v>#N/A</v>
      </c>
      <c r="AD6828" t="e">
        <f>#N/A</f>
        <v>#N/A</v>
      </c>
    </row>
    <row r="6829" spans="2:30" ht="15" customHeight="1" x14ac:dyDescent="0.45">
      <c r="B6829" t="s">
        <v>419</v>
      </c>
      <c r="C6829" t="s">
        <v>193</v>
      </c>
      <c r="D6829" t="s">
        <v>1667</v>
      </c>
      <c r="E6829" t="s">
        <v>1668</v>
      </c>
      <c r="F6829" t="s">
        <v>8690</v>
      </c>
      <c r="G6829" t="s">
        <v>422</v>
      </c>
      <c r="H6829" t="s">
        <v>1645</v>
      </c>
      <c r="I6829" t="s">
        <v>1257</v>
      </c>
      <c r="J6829">
        <v>2</v>
      </c>
      <c r="K6829">
        <v>6.9362124947994503E-3</v>
      </c>
      <c r="L6829">
        <v>7.0523458064633403E-3</v>
      </c>
      <c r="M6829">
        <v>7.2140233585393501E-3</v>
      </c>
      <c r="N6829">
        <v>7.2930917877762E-3</v>
      </c>
      <c r="O6829">
        <v>7.4007664736978999E-3</v>
      </c>
      <c r="P6829">
        <v>7.5059751190643701E-3</v>
      </c>
      <c r="Q6829">
        <v>7.6103051109899901E-3</v>
      </c>
      <c r="R6829">
        <v>7.7036393441181402E-3</v>
      </c>
      <c r="S6829">
        <v>7.7917482659545798E-3</v>
      </c>
      <c r="T6829">
        <v>7.8760804945162393E-3</v>
      </c>
      <c r="U6829">
        <v>7.9583684003904902E-3</v>
      </c>
      <c r="V6829">
        <v>8.0386529390712707E-3</v>
      </c>
      <c r="W6829">
        <v>8.1175594177015902E-3</v>
      </c>
      <c r="X6829">
        <v>8.1946037194784507E-3</v>
      </c>
      <c r="Y6829">
        <v>8.2700469919705904E-3</v>
      </c>
      <c r="Z6829">
        <v>8.3436874059188391E-3</v>
      </c>
      <c r="AA6829">
        <v>8.3436874059188391E-3</v>
      </c>
      <c r="AB6829">
        <v>8.3436874059188391E-3</v>
      </c>
      <c r="AC6829">
        <v>8.3436874059188391E-3</v>
      </c>
      <c r="AD6829">
        <v>8.3436874059188391E-3</v>
      </c>
    </row>
    <row r="6830" spans="2:30" ht="15" customHeight="1" x14ac:dyDescent="0.45">
      <c r="B6830" t="s">
        <v>419</v>
      </c>
      <c r="C6830" t="s">
        <v>193</v>
      </c>
      <c r="D6830" t="s">
        <v>1670</v>
      </c>
      <c r="E6830" t="s">
        <v>1671</v>
      </c>
      <c r="F6830" t="s">
        <v>8691</v>
      </c>
      <c r="G6830" t="s">
        <v>422</v>
      </c>
      <c r="H6830" t="s">
        <v>1645</v>
      </c>
      <c r="I6830" t="s">
        <v>1257</v>
      </c>
      <c r="J6830">
        <v>2</v>
      </c>
      <c r="K6830" t="e">
        <f>#N/A</f>
        <v>#N/A</v>
      </c>
      <c r="L6830" t="e">
        <f>#N/A</f>
        <v>#N/A</v>
      </c>
      <c r="M6830" t="e">
        <f>#N/A</f>
        <v>#N/A</v>
      </c>
      <c r="N6830" t="e">
        <f>#N/A</f>
        <v>#N/A</v>
      </c>
      <c r="O6830" t="e">
        <f>#N/A</f>
        <v>#N/A</v>
      </c>
      <c r="P6830" t="e">
        <f>#N/A</f>
        <v>#N/A</v>
      </c>
      <c r="Q6830" t="e">
        <f>#N/A</f>
        <v>#N/A</v>
      </c>
      <c r="R6830" t="e">
        <f>#N/A</f>
        <v>#N/A</v>
      </c>
      <c r="S6830" t="e">
        <f>#N/A</f>
        <v>#N/A</v>
      </c>
      <c r="T6830" t="e">
        <f>#N/A</f>
        <v>#N/A</v>
      </c>
      <c r="U6830" t="e">
        <f>#N/A</f>
        <v>#N/A</v>
      </c>
      <c r="V6830" t="e">
        <f>#N/A</f>
        <v>#N/A</v>
      </c>
      <c r="W6830" t="e">
        <f>#N/A</f>
        <v>#N/A</v>
      </c>
      <c r="X6830" t="e">
        <f>#N/A</f>
        <v>#N/A</v>
      </c>
      <c r="Y6830" t="e">
        <f>#N/A</f>
        <v>#N/A</v>
      </c>
      <c r="Z6830" t="e">
        <f>#N/A</f>
        <v>#N/A</v>
      </c>
      <c r="AA6830" t="e">
        <f>#N/A</f>
        <v>#N/A</v>
      </c>
      <c r="AB6830" t="e">
        <f>#N/A</f>
        <v>#N/A</v>
      </c>
      <c r="AC6830" t="e">
        <f>#N/A</f>
        <v>#N/A</v>
      </c>
      <c r="AD6830" t="e">
        <f>#N/A</f>
        <v>#N/A</v>
      </c>
    </row>
    <row r="6831" spans="2:30" ht="15" customHeight="1" x14ac:dyDescent="0.45">
      <c r="B6831" t="s">
        <v>419</v>
      </c>
      <c r="C6831" t="s">
        <v>193</v>
      </c>
      <c r="D6831" t="s">
        <v>1673</v>
      </c>
      <c r="E6831" t="s">
        <v>1674</v>
      </c>
      <c r="F6831" t="s">
        <v>8692</v>
      </c>
      <c r="G6831" t="s">
        <v>422</v>
      </c>
      <c r="H6831" t="s">
        <v>1645</v>
      </c>
      <c r="I6831" t="s">
        <v>1257</v>
      </c>
      <c r="J6831">
        <v>1</v>
      </c>
      <c r="K6831" t="e">
        <f>#N/A</f>
        <v>#N/A</v>
      </c>
      <c r="L6831" t="e">
        <f>#N/A</f>
        <v>#N/A</v>
      </c>
      <c r="M6831" t="e">
        <f>#N/A</f>
        <v>#N/A</v>
      </c>
      <c r="N6831" t="e">
        <f>#N/A</f>
        <v>#N/A</v>
      </c>
      <c r="O6831" t="e">
        <f>#N/A</f>
        <v>#N/A</v>
      </c>
      <c r="P6831" t="e">
        <f>#N/A</f>
        <v>#N/A</v>
      </c>
      <c r="Q6831" t="e">
        <f>#N/A</f>
        <v>#N/A</v>
      </c>
      <c r="R6831" t="e">
        <f>#N/A</f>
        <v>#N/A</v>
      </c>
      <c r="S6831" t="e">
        <f>#N/A</f>
        <v>#N/A</v>
      </c>
      <c r="T6831" t="e">
        <f>#N/A</f>
        <v>#N/A</v>
      </c>
      <c r="U6831" t="e">
        <f>#N/A</f>
        <v>#N/A</v>
      </c>
      <c r="V6831" t="e">
        <f>#N/A</f>
        <v>#N/A</v>
      </c>
      <c r="W6831" t="e">
        <f>#N/A</f>
        <v>#N/A</v>
      </c>
      <c r="X6831" t="e">
        <f>#N/A</f>
        <v>#N/A</v>
      </c>
      <c r="Y6831" t="e">
        <f>#N/A</f>
        <v>#N/A</v>
      </c>
      <c r="Z6831" t="e">
        <f>#N/A</f>
        <v>#N/A</v>
      </c>
      <c r="AA6831" t="e">
        <f>#N/A</f>
        <v>#N/A</v>
      </c>
      <c r="AB6831" t="e">
        <f>#N/A</f>
        <v>#N/A</v>
      </c>
      <c r="AC6831" t="e">
        <f>#N/A</f>
        <v>#N/A</v>
      </c>
      <c r="AD6831" t="e">
        <f>#N/A</f>
        <v>#N/A</v>
      </c>
    </row>
    <row r="6832" spans="2:30" ht="15" customHeight="1" x14ac:dyDescent="0.45">
      <c r="B6832" t="s">
        <v>419</v>
      </c>
      <c r="C6832" t="s">
        <v>193</v>
      </c>
      <c r="D6832" t="s">
        <v>1673</v>
      </c>
      <c r="E6832" t="s">
        <v>1676</v>
      </c>
      <c r="F6832" t="s">
        <v>8693</v>
      </c>
      <c r="G6832" t="s">
        <v>422</v>
      </c>
      <c r="H6832" t="s">
        <v>1645</v>
      </c>
      <c r="I6832" t="s">
        <v>1257</v>
      </c>
      <c r="J6832">
        <v>2</v>
      </c>
      <c r="K6832" t="e">
        <f>#N/A</f>
        <v>#N/A</v>
      </c>
      <c r="L6832" t="e">
        <f>#N/A</f>
        <v>#N/A</v>
      </c>
      <c r="M6832" t="e">
        <f>#N/A</f>
        <v>#N/A</v>
      </c>
      <c r="N6832" t="e">
        <f>#N/A</f>
        <v>#N/A</v>
      </c>
      <c r="O6832" t="e">
        <f>#N/A</f>
        <v>#N/A</v>
      </c>
      <c r="P6832" t="e">
        <f>#N/A</f>
        <v>#N/A</v>
      </c>
      <c r="Q6832" t="e">
        <f>#N/A</f>
        <v>#N/A</v>
      </c>
      <c r="R6832" t="e">
        <f>#N/A</f>
        <v>#N/A</v>
      </c>
      <c r="S6832" t="e">
        <f>#N/A</f>
        <v>#N/A</v>
      </c>
      <c r="T6832" t="e">
        <f>#N/A</f>
        <v>#N/A</v>
      </c>
      <c r="U6832" t="e">
        <f>#N/A</f>
        <v>#N/A</v>
      </c>
      <c r="V6832" t="e">
        <f>#N/A</f>
        <v>#N/A</v>
      </c>
      <c r="W6832" t="e">
        <f>#N/A</f>
        <v>#N/A</v>
      </c>
      <c r="X6832" t="e">
        <f>#N/A</f>
        <v>#N/A</v>
      </c>
      <c r="Y6832" t="e">
        <f>#N/A</f>
        <v>#N/A</v>
      </c>
      <c r="Z6832" t="e">
        <f>#N/A</f>
        <v>#N/A</v>
      </c>
      <c r="AA6832" t="e">
        <f>#N/A</f>
        <v>#N/A</v>
      </c>
      <c r="AB6832" t="e">
        <f>#N/A</f>
        <v>#N/A</v>
      </c>
      <c r="AC6832" t="e">
        <f>#N/A</f>
        <v>#N/A</v>
      </c>
      <c r="AD6832" t="e">
        <f>#N/A</f>
        <v>#N/A</v>
      </c>
    </row>
    <row r="6833" spans="2:30" ht="15" customHeight="1" x14ac:dyDescent="0.45">
      <c r="B6833" t="s">
        <v>419</v>
      </c>
      <c r="C6833" t="s">
        <v>193</v>
      </c>
      <c r="D6833" t="s">
        <v>1678</v>
      </c>
      <c r="E6833" t="s">
        <v>1679</v>
      </c>
      <c r="F6833" t="s">
        <v>8694</v>
      </c>
      <c r="G6833" t="s">
        <v>422</v>
      </c>
      <c r="H6833" t="s">
        <v>1681</v>
      </c>
      <c r="I6833" t="s">
        <v>1257</v>
      </c>
      <c r="J6833">
        <v>1</v>
      </c>
      <c r="K6833">
        <v>54.801765375148797</v>
      </c>
      <c r="L6833">
        <v>56.9938359901548</v>
      </c>
      <c r="M6833">
        <v>59.273589429760897</v>
      </c>
      <c r="N6833">
        <v>61.644533006951399</v>
      </c>
      <c r="O6833">
        <v>64.110314327229403</v>
      </c>
      <c r="P6833">
        <v>66.674726900318603</v>
      </c>
      <c r="Q6833">
        <v>69.3417159763314</v>
      </c>
      <c r="R6833">
        <v>72.115384615384599</v>
      </c>
      <c r="S6833">
        <v>75</v>
      </c>
      <c r="T6833">
        <v>78</v>
      </c>
      <c r="U6833">
        <v>81.12</v>
      </c>
      <c r="V6833">
        <v>84.364800000000002</v>
      </c>
      <c r="W6833">
        <v>87.739391999999995</v>
      </c>
      <c r="X6833">
        <v>91.248967680000007</v>
      </c>
      <c r="Y6833">
        <v>94.898926387200007</v>
      </c>
      <c r="Z6833">
        <v>98.694883442687996</v>
      </c>
      <c r="AA6833">
        <v>102.642678780396</v>
      </c>
      <c r="AB6833">
        <v>106.748385931611</v>
      </c>
      <c r="AC6833">
        <v>111.018321368876</v>
      </c>
      <c r="AD6833">
        <v>115.459054223631</v>
      </c>
    </row>
    <row r="6834" spans="2:30" ht="15" customHeight="1" x14ac:dyDescent="0.45">
      <c r="B6834" t="s">
        <v>419</v>
      </c>
      <c r="C6834" t="s">
        <v>193</v>
      </c>
      <c r="D6834" t="s">
        <v>1682</v>
      </c>
      <c r="E6834" t="s">
        <v>1683</v>
      </c>
      <c r="F6834" t="s">
        <v>8695</v>
      </c>
      <c r="G6834" t="s">
        <v>422</v>
      </c>
      <c r="H6834" t="s">
        <v>1685</v>
      </c>
      <c r="I6834" t="s">
        <v>1686</v>
      </c>
      <c r="J6834">
        <v>1</v>
      </c>
      <c r="K6834">
        <v>84652.787400000001</v>
      </c>
      <c r="L6834">
        <v>82605.210091752102</v>
      </c>
      <c r="M6834">
        <v>93076.263310735303</v>
      </c>
      <c r="N6834">
        <v>97660.9038791723</v>
      </c>
      <c r="O6834">
        <v>99883.265595579796</v>
      </c>
      <c r="P6834">
        <v>102725.503511079</v>
      </c>
      <c r="Q6834">
        <v>106869.44318846401</v>
      </c>
      <c r="R6834">
        <v>111405.025641275</v>
      </c>
      <c r="S6834">
        <v>116204.062798386</v>
      </c>
      <c r="T6834">
        <v>121509.572690623</v>
      </c>
      <c r="U6834">
        <v>127156.572635305</v>
      </c>
      <c r="V6834">
        <v>133223.607723364</v>
      </c>
      <c r="W6834">
        <v>139695.67565713101</v>
      </c>
      <c r="X6834">
        <v>146629.91705071999</v>
      </c>
      <c r="Y6834">
        <v>154032.26271624901</v>
      </c>
      <c r="Z6834">
        <v>161993.68269036</v>
      </c>
      <c r="AA6834">
        <v>170574.568842796</v>
      </c>
      <c r="AB6834">
        <v>179860.703023679</v>
      </c>
      <c r="AC6834">
        <v>189936.71611464999</v>
      </c>
      <c r="AD6834">
        <v>200456.032044077</v>
      </c>
    </row>
    <row r="6835" spans="2:30" ht="15" customHeight="1" x14ac:dyDescent="0.45">
      <c r="B6835" t="s">
        <v>419</v>
      </c>
      <c r="C6835" t="s">
        <v>193</v>
      </c>
      <c r="D6835" t="s">
        <v>1687</v>
      </c>
      <c r="E6835" t="s">
        <v>1688</v>
      </c>
      <c r="F6835" t="s">
        <v>8696</v>
      </c>
      <c r="G6835" t="s">
        <v>422</v>
      </c>
      <c r="H6835" t="s">
        <v>1685</v>
      </c>
      <c r="I6835" t="s">
        <v>1686</v>
      </c>
      <c r="J6835">
        <v>1</v>
      </c>
      <c r="K6835">
        <v>1651.0930000000001</v>
      </c>
      <c r="L6835">
        <v>1545.134</v>
      </c>
      <c r="M6835">
        <v>1836.8230000000001</v>
      </c>
      <c r="N6835">
        <v>1975.171</v>
      </c>
      <c r="O6835">
        <v>2006.8579999999999</v>
      </c>
      <c r="P6835">
        <v>2038.454</v>
      </c>
      <c r="Q6835">
        <v>2090.7600000000002</v>
      </c>
      <c r="R6835">
        <v>2141.0300000000002</v>
      </c>
      <c r="S6835">
        <v>2188.41</v>
      </c>
      <c r="T6835">
        <v>2235.8040000000001</v>
      </c>
      <c r="U6835">
        <v>2278.1129999999998</v>
      </c>
      <c r="V6835">
        <v>2320.529</v>
      </c>
      <c r="W6835">
        <v>2363.0390000000002</v>
      </c>
      <c r="X6835">
        <v>2405.6320000000001</v>
      </c>
      <c r="Y6835">
        <v>2448.2950000000001</v>
      </c>
      <c r="Z6835">
        <v>2491.0169999999998</v>
      </c>
      <c r="AA6835">
        <v>2533.7860000000001</v>
      </c>
      <c r="AB6835">
        <v>2576.5909999999999</v>
      </c>
      <c r="AC6835">
        <v>2619.4189999999999</v>
      </c>
      <c r="AD6835">
        <v>2662.26</v>
      </c>
    </row>
    <row r="6836" spans="2:30" ht="15" customHeight="1" x14ac:dyDescent="0.45">
      <c r="B6836" t="s">
        <v>419</v>
      </c>
      <c r="C6836" t="s">
        <v>193</v>
      </c>
      <c r="D6836" t="s">
        <v>1690</v>
      </c>
      <c r="E6836" t="s">
        <v>1691</v>
      </c>
      <c r="F6836" t="s">
        <v>8697</v>
      </c>
      <c r="G6836" t="s">
        <v>422</v>
      </c>
      <c r="H6836" t="s">
        <v>1685</v>
      </c>
      <c r="I6836" t="s">
        <v>1686</v>
      </c>
      <c r="J6836">
        <v>1</v>
      </c>
      <c r="K6836">
        <v>42937.004999999997</v>
      </c>
      <c r="L6836">
        <v>39972.894</v>
      </c>
      <c r="M6836">
        <v>47161.006999999998</v>
      </c>
      <c r="N6836">
        <v>48233.921000000002</v>
      </c>
      <c r="O6836">
        <v>47663.53</v>
      </c>
      <c r="P6836">
        <v>47791.707000000002</v>
      </c>
      <c r="Q6836">
        <v>49275.875999999997</v>
      </c>
      <c r="R6836">
        <v>50896.870999999999</v>
      </c>
      <c r="S6836">
        <v>52355.53</v>
      </c>
      <c r="T6836">
        <v>53866.05</v>
      </c>
      <c r="U6836">
        <v>55465.29</v>
      </c>
      <c r="V6836">
        <v>57237.817999999999</v>
      </c>
      <c r="W6836">
        <v>59178.915000000001</v>
      </c>
      <c r="X6836">
        <v>61338.178999999996</v>
      </c>
      <c r="Y6836">
        <v>63721.038</v>
      </c>
      <c r="Z6836">
        <v>66384.278999999995</v>
      </c>
      <c r="AA6836">
        <v>69370.365999999995</v>
      </c>
      <c r="AB6836">
        <v>72742.676000000007</v>
      </c>
      <c r="AC6836">
        <v>76575.350000000006</v>
      </c>
      <c r="AD6836">
        <v>80433.002999999997</v>
      </c>
    </row>
    <row r="6837" spans="2:30" ht="15" customHeight="1" x14ac:dyDescent="0.45">
      <c r="B6837" t="s">
        <v>419</v>
      </c>
      <c r="C6837" t="s">
        <v>193</v>
      </c>
      <c r="D6837" t="s">
        <v>1693</v>
      </c>
      <c r="E6837" t="s">
        <v>1694</v>
      </c>
      <c r="F6837" t="s">
        <v>8698</v>
      </c>
      <c r="G6837" t="s">
        <v>422</v>
      </c>
      <c r="H6837" t="s">
        <v>1685</v>
      </c>
      <c r="I6837" t="s">
        <v>1686</v>
      </c>
      <c r="J6837">
        <v>1</v>
      </c>
      <c r="K6837">
        <v>7688.0550000000003</v>
      </c>
      <c r="L6837">
        <v>7382.1220000000003</v>
      </c>
      <c r="M6837">
        <v>7820.5169999999998</v>
      </c>
      <c r="N6837">
        <v>9963.2890000000007</v>
      </c>
      <c r="O6837">
        <v>9996.473</v>
      </c>
      <c r="P6837">
        <v>10040.493</v>
      </c>
      <c r="Q6837">
        <v>10104.35</v>
      </c>
      <c r="R6837">
        <v>10170.476000000001</v>
      </c>
      <c r="S6837">
        <v>10233.127</v>
      </c>
      <c r="T6837">
        <v>10301.992</v>
      </c>
      <c r="U6837">
        <v>10378.269</v>
      </c>
      <c r="V6837">
        <v>10461.94</v>
      </c>
      <c r="W6837">
        <v>10553.672</v>
      </c>
      <c r="X6837">
        <v>10653.630999999999</v>
      </c>
      <c r="Y6837">
        <v>10762.258</v>
      </c>
      <c r="Z6837">
        <v>10879.782999999999</v>
      </c>
      <c r="AA6837">
        <v>11006.638999999999</v>
      </c>
      <c r="AB6837">
        <v>11143.370999999999</v>
      </c>
      <c r="AC6837">
        <v>11290.245000000001</v>
      </c>
      <c r="AD6837">
        <v>11447.72</v>
      </c>
    </row>
    <row r="6838" spans="2:30" ht="15" customHeight="1" x14ac:dyDescent="0.45">
      <c r="B6838" t="s">
        <v>419</v>
      </c>
      <c r="C6838" t="s">
        <v>193</v>
      </c>
      <c r="D6838" t="s">
        <v>1696</v>
      </c>
      <c r="E6838" t="s">
        <v>1697</v>
      </c>
      <c r="F6838" t="s">
        <v>8699</v>
      </c>
      <c r="G6838" t="s">
        <v>422</v>
      </c>
      <c r="H6838" t="s">
        <v>1685</v>
      </c>
      <c r="I6838" t="s">
        <v>1686</v>
      </c>
      <c r="J6838">
        <v>1</v>
      </c>
      <c r="K6838">
        <v>7404.3140000000003</v>
      </c>
      <c r="L6838">
        <v>7147.93</v>
      </c>
      <c r="M6838">
        <v>7001.1750000000002</v>
      </c>
      <c r="N6838">
        <v>6753.6639999999998</v>
      </c>
      <c r="O6838">
        <v>6886.5370000000003</v>
      </c>
      <c r="P6838">
        <v>7548.8450000000003</v>
      </c>
      <c r="Q6838">
        <v>8264.5689999999995</v>
      </c>
      <c r="R6838">
        <v>9039.0759999999991</v>
      </c>
      <c r="S6838">
        <v>9962.8960000000006</v>
      </c>
      <c r="T6838">
        <v>11055</v>
      </c>
      <c r="U6838">
        <v>12234.907999999999</v>
      </c>
      <c r="V6838">
        <v>13496.285</v>
      </c>
      <c r="W6838">
        <v>14832.485000000001</v>
      </c>
      <c r="X6838">
        <v>16236.275</v>
      </c>
      <c r="Y6838">
        <v>17698.248</v>
      </c>
      <c r="Z6838">
        <v>19231.596000000001</v>
      </c>
      <c r="AA6838">
        <v>20833.882000000001</v>
      </c>
      <c r="AB6838">
        <v>22502.595000000001</v>
      </c>
      <c r="AC6838">
        <v>24236.026999999998</v>
      </c>
      <c r="AD6838">
        <v>26000.758999999998</v>
      </c>
    </row>
    <row r="6839" spans="2:30" ht="15" customHeight="1" x14ac:dyDescent="0.45">
      <c r="B6839" t="s">
        <v>419</v>
      </c>
      <c r="C6839" t="s">
        <v>193</v>
      </c>
      <c r="D6839" t="s">
        <v>1699</v>
      </c>
      <c r="E6839" t="s">
        <v>1700</v>
      </c>
      <c r="F6839" t="s">
        <v>8700</v>
      </c>
      <c r="G6839" t="s">
        <v>422</v>
      </c>
      <c r="H6839" t="s">
        <v>1685</v>
      </c>
      <c r="I6839" t="s">
        <v>1686</v>
      </c>
      <c r="J6839">
        <v>1</v>
      </c>
      <c r="K6839">
        <v>15214.834999999999</v>
      </c>
      <c r="L6839">
        <v>16168.272999999999</v>
      </c>
      <c r="M6839">
        <v>17468.254000000001</v>
      </c>
      <c r="N6839">
        <v>17210.601999999999</v>
      </c>
      <c r="O6839">
        <v>17931.196</v>
      </c>
      <c r="P6839">
        <v>19045.128000000001</v>
      </c>
      <c r="Q6839">
        <v>20275.214</v>
      </c>
      <c r="R6839">
        <v>21586.026999999998</v>
      </c>
      <c r="S6839">
        <v>23101.032999999999</v>
      </c>
      <c r="T6839">
        <v>24867.493999999999</v>
      </c>
      <c r="U6839">
        <v>26778.224999999999</v>
      </c>
      <c r="V6839">
        <v>28823.225999999999</v>
      </c>
      <c r="W6839">
        <v>30976.754000000001</v>
      </c>
      <c r="X6839">
        <v>33242.692000000003</v>
      </c>
      <c r="Y6839">
        <v>35613.048000000003</v>
      </c>
      <c r="Z6839">
        <v>38098.769</v>
      </c>
      <c r="AA6839">
        <v>40699.949999999997</v>
      </c>
      <c r="AB6839">
        <v>43420.855000000003</v>
      </c>
      <c r="AC6839">
        <v>46267.17</v>
      </c>
      <c r="AD6839">
        <v>49230.813000000002</v>
      </c>
    </row>
    <row r="6840" spans="2:30" ht="15" customHeight="1" x14ac:dyDescent="0.45">
      <c r="B6840" t="s">
        <v>419</v>
      </c>
      <c r="C6840" t="s">
        <v>193</v>
      </c>
      <c r="D6840" t="s">
        <v>1702</v>
      </c>
      <c r="E6840" t="s">
        <v>1703</v>
      </c>
      <c r="F6840" t="s">
        <v>8701</v>
      </c>
      <c r="G6840" t="s">
        <v>422</v>
      </c>
      <c r="H6840" t="s">
        <v>1685</v>
      </c>
      <c r="I6840" t="s">
        <v>1686</v>
      </c>
      <c r="J6840">
        <v>1</v>
      </c>
      <c r="K6840">
        <v>5389.2640000000001</v>
      </c>
      <c r="L6840">
        <v>6059.357</v>
      </c>
      <c r="M6840">
        <v>7304.8469999999998</v>
      </c>
      <c r="N6840">
        <v>7485.0290000000005</v>
      </c>
      <c r="O6840">
        <v>7660.826</v>
      </c>
      <c r="P6840">
        <v>7867.7740000000003</v>
      </c>
      <c r="Q6840">
        <v>8112.866</v>
      </c>
      <c r="R6840">
        <v>8347.6450000000004</v>
      </c>
      <c r="S6840">
        <v>8567.366</v>
      </c>
      <c r="T6840">
        <v>8788.9699999999993</v>
      </c>
      <c r="U6840">
        <v>9013.2360000000008</v>
      </c>
      <c r="V6840">
        <v>9240.1190000000006</v>
      </c>
      <c r="W6840">
        <v>9469.5740000000005</v>
      </c>
      <c r="X6840">
        <v>9701.5529999999999</v>
      </c>
      <c r="Y6840">
        <v>9936.0069999999996</v>
      </c>
      <c r="Z6840">
        <v>10172.888000000001</v>
      </c>
      <c r="AA6840">
        <v>10412.143</v>
      </c>
      <c r="AB6840">
        <v>10653.721</v>
      </c>
      <c r="AC6840">
        <v>10897.566999999999</v>
      </c>
      <c r="AD6840">
        <v>11143.626</v>
      </c>
    </row>
    <row r="6841" spans="2:30" ht="15" customHeight="1" x14ac:dyDescent="0.45">
      <c r="B6841" t="s">
        <v>419</v>
      </c>
      <c r="C6841" t="s">
        <v>193</v>
      </c>
      <c r="D6841" t="s">
        <v>1705</v>
      </c>
      <c r="E6841" t="s">
        <v>1706</v>
      </c>
      <c r="F6841" t="s">
        <v>8702</v>
      </c>
      <c r="G6841" t="s">
        <v>422</v>
      </c>
      <c r="H6841" t="s">
        <v>1685</v>
      </c>
      <c r="I6841" t="s">
        <v>1686</v>
      </c>
      <c r="J6841">
        <v>1</v>
      </c>
      <c r="K6841">
        <v>659.322</v>
      </c>
      <c r="L6841">
        <v>771.90700000000004</v>
      </c>
      <c r="M6841">
        <v>857.73800000000006</v>
      </c>
      <c r="N6841">
        <v>889.11699999999996</v>
      </c>
      <c r="O6841">
        <v>920.298</v>
      </c>
      <c r="P6841">
        <v>957.94299999999998</v>
      </c>
      <c r="Q6841">
        <v>1003.823</v>
      </c>
      <c r="R6841">
        <v>1048.83</v>
      </c>
      <c r="S6841">
        <v>1091.8589999999999</v>
      </c>
      <c r="T6841">
        <v>1136.079</v>
      </c>
      <c r="U6841">
        <v>1181.4929999999999</v>
      </c>
      <c r="V6841">
        <v>1228.1030000000001</v>
      </c>
      <c r="W6841">
        <v>1275.9059999999999</v>
      </c>
      <c r="X6841">
        <v>1324.8989999999999</v>
      </c>
      <c r="Y6841">
        <v>1375.079</v>
      </c>
      <c r="Z6841">
        <v>1426.4359999999999</v>
      </c>
      <c r="AA6841">
        <v>1478.963</v>
      </c>
      <c r="AB6841">
        <v>1532.6469999999999</v>
      </c>
      <c r="AC6841">
        <v>1587.4749999999999</v>
      </c>
      <c r="AD6841">
        <v>1643.43</v>
      </c>
    </row>
    <row r="6842" spans="2:30" ht="15" customHeight="1" x14ac:dyDescent="0.45">
      <c r="B6842" t="s">
        <v>419</v>
      </c>
      <c r="C6842" t="s">
        <v>193</v>
      </c>
      <c r="D6842" t="s">
        <v>1708</v>
      </c>
      <c r="E6842" t="s">
        <v>1709</v>
      </c>
      <c r="F6842" t="s">
        <v>8703</v>
      </c>
      <c r="G6842" t="s">
        <v>422</v>
      </c>
      <c r="H6842" t="s">
        <v>1685</v>
      </c>
      <c r="I6842" t="s">
        <v>1686</v>
      </c>
      <c r="J6842">
        <v>1</v>
      </c>
      <c r="K6842">
        <v>0</v>
      </c>
      <c r="L6842">
        <v>0</v>
      </c>
      <c r="M6842">
        <v>0</v>
      </c>
      <c r="N6842">
        <v>0</v>
      </c>
      <c r="O6842">
        <v>0</v>
      </c>
      <c r="P6842">
        <v>0</v>
      </c>
      <c r="Q6842">
        <v>0</v>
      </c>
      <c r="R6842">
        <v>0</v>
      </c>
      <c r="S6842">
        <v>0</v>
      </c>
      <c r="T6842">
        <v>0</v>
      </c>
      <c r="U6842">
        <v>0</v>
      </c>
      <c r="V6842">
        <v>0</v>
      </c>
      <c r="W6842">
        <v>0</v>
      </c>
      <c r="X6842">
        <v>0</v>
      </c>
      <c r="Y6842">
        <v>0</v>
      </c>
      <c r="Z6842">
        <v>0</v>
      </c>
      <c r="AA6842">
        <v>0</v>
      </c>
      <c r="AB6842">
        <v>0</v>
      </c>
      <c r="AC6842">
        <v>0</v>
      </c>
      <c r="AD6842">
        <v>0</v>
      </c>
    </row>
    <row r="6843" spans="2:30" ht="15" customHeight="1" x14ac:dyDescent="0.45">
      <c r="B6843" t="s">
        <v>419</v>
      </c>
      <c r="C6843" t="s">
        <v>193</v>
      </c>
      <c r="D6843" t="s">
        <v>1711</v>
      </c>
      <c r="E6843" t="s">
        <v>1712</v>
      </c>
      <c r="F6843" t="s">
        <v>8704</v>
      </c>
      <c r="G6843" t="s">
        <v>422</v>
      </c>
      <c r="H6843" t="s">
        <v>1685</v>
      </c>
      <c r="I6843" t="s">
        <v>1686</v>
      </c>
      <c r="J6843">
        <v>1</v>
      </c>
      <c r="K6843">
        <v>2179.63</v>
      </c>
      <c r="L6843">
        <v>2350.8629999999998</v>
      </c>
      <c r="M6843">
        <v>2312.4969999999998</v>
      </c>
      <c r="N6843">
        <v>3841.2840000000001</v>
      </c>
      <c r="O6843">
        <v>5513.2820000000002</v>
      </c>
      <c r="P6843">
        <v>6135.44</v>
      </c>
      <c r="Q6843">
        <v>6446.7960000000003</v>
      </c>
      <c r="R6843">
        <v>6884.393</v>
      </c>
      <c r="S6843">
        <v>7417.6629999999996</v>
      </c>
      <c r="T6843">
        <v>7976.4889999999996</v>
      </c>
      <c r="U6843">
        <v>8549.81</v>
      </c>
      <c r="V6843">
        <v>9142.8109999999997</v>
      </c>
      <c r="W6843">
        <v>9776.9889999999996</v>
      </c>
      <c r="X6843">
        <v>10463.136</v>
      </c>
      <c r="Y6843">
        <v>11218.773999999999</v>
      </c>
      <c r="Z6843">
        <v>12053.789000000001</v>
      </c>
      <c r="AA6843">
        <v>12988.088</v>
      </c>
      <c r="AB6843">
        <v>14041.853999999999</v>
      </c>
      <c r="AC6843">
        <v>15221.414000000001</v>
      </c>
      <c r="AD6843">
        <v>16656.702000000001</v>
      </c>
    </row>
    <row r="6844" spans="2:30" ht="15" customHeight="1" x14ac:dyDescent="0.45">
      <c r="B6844" t="s">
        <v>419</v>
      </c>
      <c r="C6844" t="s">
        <v>193</v>
      </c>
      <c r="D6844" t="s">
        <v>1714</v>
      </c>
      <c r="E6844" t="s">
        <v>1715</v>
      </c>
      <c r="F6844" t="s">
        <v>8705</v>
      </c>
      <c r="G6844" t="s">
        <v>422</v>
      </c>
      <c r="H6844" t="s">
        <v>1685</v>
      </c>
      <c r="I6844" t="s">
        <v>1686</v>
      </c>
      <c r="J6844">
        <v>1</v>
      </c>
      <c r="K6844">
        <v>1529.27</v>
      </c>
      <c r="L6844">
        <v>1206.73</v>
      </c>
      <c r="M6844">
        <v>1313.405</v>
      </c>
      <c r="N6844">
        <v>1308.827</v>
      </c>
      <c r="O6844">
        <v>1304.2660000000001</v>
      </c>
      <c r="P6844">
        <v>1299.72</v>
      </c>
      <c r="Q6844">
        <v>1295.19</v>
      </c>
      <c r="R6844">
        <v>1290.6759999999999</v>
      </c>
      <c r="S6844">
        <v>1286.1780000000001</v>
      </c>
      <c r="T6844">
        <v>1281.6949999999999</v>
      </c>
      <c r="U6844">
        <v>1277.2280000000001</v>
      </c>
      <c r="V6844">
        <v>1272.777</v>
      </c>
      <c r="W6844">
        <v>1268.3409999999999</v>
      </c>
      <c r="X6844">
        <v>1263.921</v>
      </c>
      <c r="Y6844">
        <v>1259.5160000000001</v>
      </c>
      <c r="Z6844">
        <v>1255.126</v>
      </c>
      <c r="AA6844">
        <v>1250.752</v>
      </c>
      <c r="AB6844">
        <v>1246.393</v>
      </c>
      <c r="AC6844">
        <v>1242.049</v>
      </c>
      <c r="AD6844">
        <v>1237.72</v>
      </c>
    </row>
    <row r="6845" spans="2:30" ht="15" customHeight="1" x14ac:dyDescent="0.45">
      <c r="B6845" t="s">
        <v>419</v>
      </c>
      <c r="C6845" t="s">
        <v>193</v>
      </c>
      <c r="D6845" t="s">
        <v>1717</v>
      </c>
      <c r="E6845" t="s">
        <v>1718</v>
      </c>
      <c r="F6845" t="s">
        <v>8706</v>
      </c>
      <c r="G6845" t="s">
        <v>422</v>
      </c>
      <c r="H6845" t="s">
        <v>1685</v>
      </c>
      <c r="I6845" t="s">
        <v>1686</v>
      </c>
      <c r="J6845">
        <v>2</v>
      </c>
      <c r="K6845">
        <v>84652.786999999997</v>
      </c>
      <c r="L6845">
        <v>82605.051000000007</v>
      </c>
      <c r="M6845">
        <v>93076.107999999993</v>
      </c>
      <c r="N6845">
        <v>97660.754000000001</v>
      </c>
      <c r="O6845">
        <v>98084.160000000003</v>
      </c>
      <c r="P6845">
        <v>100993.15399999999</v>
      </c>
      <c r="Q6845">
        <v>105574.156</v>
      </c>
      <c r="R6845">
        <v>110225.048</v>
      </c>
      <c r="S6845">
        <v>115176.539</v>
      </c>
      <c r="T6845">
        <v>120473.45299999999</v>
      </c>
      <c r="U6845">
        <v>126103.22100000001</v>
      </c>
      <c r="V6845">
        <v>132118.179</v>
      </c>
      <c r="W6845">
        <v>138543.761</v>
      </c>
      <c r="X6845">
        <v>145429.25399999999</v>
      </c>
      <c r="Y6845">
        <v>152787.30300000001</v>
      </c>
      <c r="Z6845">
        <v>160701.995</v>
      </c>
      <c r="AA6845">
        <v>169233.717</v>
      </c>
      <c r="AB6845">
        <v>178467.40299999999</v>
      </c>
      <c r="AC6845">
        <v>188489.37</v>
      </c>
      <c r="AD6845">
        <v>198951.12</v>
      </c>
    </row>
    <row r="6846" spans="2:30" ht="15" customHeight="1" x14ac:dyDescent="0.45">
      <c r="B6846" t="s">
        <v>419</v>
      </c>
      <c r="C6846" t="s">
        <v>193</v>
      </c>
      <c r="D6846" t="s">
        <v>1720</v>
      </c>
      <c r="E6846" t="s">
        <v>1721</v>
      </c>
      <c r="F6846" t="s">
        <v>8707</v>
      </c>
      <c r="G6846" t="s">
        <v>422</v>
      </c>
      <c r="H6846" t="s">
        <v>1685</v>
      </c>
      <c r="I6846" t="s">
        <v>1686</v>
      </c>
      <c r="J6846">
        <v>2</v>
      </c>
      <c r="K6846">
        <v>1651.0930000000001</v>
      </c>
      <c r="L6846">
        <v>1545.134</v>
      </c>
      <c r="M6846">
        <v>1836.8230000000001</v>
      </c>
      <c r="N6846">
        <v>1975.171</v>
      </c>
      <c r="O6846">
        <v>1737.2070000000001</v>
      </c>
      <c r="P6846">
        <v>1765.876</v>
      </c>
      <c r="Q6846">
        <v>1809.7370000000001</v>
      </c>
      <c r="R6846">
        <v>1851.8489999999999</v>
      </c>
      <c r="S6846">
        <v>1891.386</v>
      </c>
      <c r="T6846">
        <v>1931.0170000000001</v>
      </c>
      <c r="U6846">
        <v>1967.3219999999999</v>
      </c>
      <c r="V6846">
        <v>2003.7239999999999</v>
      </c>
      <c r="W6846">
        <v>2040.2329999999999</v>
      </c>
      <c r="X6846">
        <v>2076.8409999999999</v>
      </c>
      <c r="Y6846">
        <v>2113.5259999999998</v>
      </c>
      <c r="Z6846">
        <v>2150.2559999999999</v>
      </c>
      <c r="AA6846">
        <v>2186.9960000000001</v>
      </c>
      <c r="AB6846">
        <v>2223.7420000000002</v>
      </c>
      <c r="AC6846">
        <v>2260.491</v>
      </c>
      <c r="AD6846">
        <v>2297.2449999999999</v>
      </c>
    </row>
    <row r="6847" spans="2:30" ht="15" customHeight="1" x14ac:dyDescent="0.45">
      <c r="B6847" t="s">
        <v>419</v>
      </c>
      <c r="C6847" t="s">
        <v>193</v>
      </c>
      <c r="D6847" t="s">
        <v>1723</v>
      </c>
      <c r="E6847" t="s">
        <v>1724</v>
      </c>
      <c r="F6847" t="s">
        <v>8708</v>
      </c>
      <c r="G6847" t="s">
        <v>422</v>
      </c>
      <c r="H6847" t="s">
        <v>1685</v>
      </c>
      <c r="I6847" t="s">
        <v>1686</v>
      </c>
      <c r="J6847">
        <v>2</v>
      </c>
      <c r="K6847">
        <v>42937.004999999997</v>
      </c>
      <c r="L6847">
        <v>39973.046999999999</v>
      </c>
      <c r="M6847">
        <v>47161.154999999999</v>
      </c>
      <c r="N6847">
        <v>48234.065000000002</v>
      </c>
      <c r="O6847">
        <v>47223.082999999999</v>
      </c>
      <c r="P6847">
        <v>46716.228999999999</v>
      </c>
      <c r="Q6847">
        <v>48501.894</v>
      </c>
      <c r="R6847">
        <v>50067.313999999998</v>
      </c>
      <c r="S6847">
        <v>51645.233</v>
      </c>
      <c r="T6847">
        <v>53125.991999999998</v>
      </c>
      <c r="U6847">
        <v>54703.512999999999</v>
      </c>
      <c r="V6847">
        <v>56426.673000000003</v>
      </c>
      <c r="W6847">
        <v>58332.89</v>
      </c>
      <c r="X6847">
        <v>60455.442999999999</v>
      </c>
      <c r="Y6847">
        <v>62806.563999999998</v>
      </c>
      <c r="Z6847">
        <v>65434.940999999999</v>
      </c>
      <c r="AA6847">
        <v>68384.508000000002</v>
      </c>
      <c r="AB6847">
        <v>71717.78</v>
      </c>
      <c r="AC6847">
        <v>75511.240000000005</v>
      </c>
      <c r="AD6847">
        <v>79324.963000000003</v>
      </c>
    </row>
    <row r="6848" spans="2:30" ht="15" customHeight="1" x14ac:dyDescent="0.45">
      <c r="B6848" t="s">
        <v>419</v>
      </c>
      <c r="C6848" t="s">
        <v>193</v>
      </c>
      <c r="D6848" t="s">
        <v>1726</v>
      </c>
      <c r="E6848" t="s">
        <v>1727</v>
      </c>
      <c r="F6848" t="s">
        <v>8709</v>
      </c>
      <c r="G6848" t="s">
        <v>422</v>
      </c>
      <c r="H6848" t="s">
        <v>1685</v>
      </c>
      <c r="I6848" t="s">
        <v>1686</v>
      </c>
      <c r="J6848">
        <v>2</v>
      </c>
      <c r="K6848">
        <v>7688.0550000000003</v>
      </c>
      <c r="L6848">
        <v>7381.7669999999998</v>
      </c>
      <c r="M6848">
        <v>7820.1719999999996</v>
      </c>
      <c r="N6848">
        <v>9962.9539999999997</v>
      </c>
      <c r="O6848">
        <v>8906.4480000000003</v>
      </c>
      <c r="P6848">
        <v>9656.5859999999993</v>
      </c>
      <c r="Q6848">
        <v>9989.7219999999998</v>
      </c>
      <c r="R6848">
        <v>10222.099</v>
      </c>
      <c r="S6848">
        <v>10327.316999999999</v>
      </c>
      <c r="T6848">
        <v>10395.558000000001</v>
      </c>
      <c r="U6848">
        <v>10470.829</v>
      </c>
      <c r="V6848">
        <v>10553.218999999999</v>
      </c>
      <c r="W6848">
        <v>10643.398999999999</v>
      </c>
      <c r="X6848">
        <v>10741.87</v>
      </c>
      <c r="Y6848">
        <v>10849.028</v>
      </c>
      <c r="Z6848">
        <v>10965.056</v>
      </c>
      <c r="AA6848">
        <v>11090.23</v>
      </c>
      <c r="AB6848">
        <v>11225.115</v>
      </c>
      <c r="AC6848">
        <v>11370.007</v>
      </c>
      <c r="AD6848">
        <v>11525.423000000001</v>
      </c>
    </row>
    <row r="6849" spans="2:30" ht="15" customHeight="1" x14ac:dyDescent="0.45">
      <c r="B6849" t="s">
        <v>419</v>
      </c>
      <c r="C6849" t="s">
        <v>193</v>
      </c>
      <c r="D6849" t="s">
        <v>1729</v>
      </c>
      <c r="E6849" t="s">
        <v>1730</v>
      </c>
      <c r="F6849" t="s">
        <v>8710</v>
      </c>
      <c r="G6849" t="s">
        <v>422</v>
      </c>
      <c r="H6849" t="s">
        <v>1685</v>
      </c>
      <c r="I6849" t="s">
        <v>1686</v>
      </c>
      <c r="J6849">
        <v>2</v>
      </c>
      <c r="K6849">
        <v>7404.3140000000003</v>
      </c>
      <c r="L6849">
        <v>7147.93</v>
      </c>
      <c r="M6849">
        <v>7001.1750000000002</v>
      </c>
      <c r="N6849">
        <v>6753.6639999999998</v>
      </c>
      <c r="O6849">
        <v>6886.5370000000003</v>
      </c>
      <c r="P6849">
        <v>7548.8440000000001</v>
      </c>
      <c r="Q6849">
        <v>8264.5910000000003</v>
      </c>
      <c r="R6849">
        <v>9039.143</v>
      </c>
      <c r="S6849">
        <v>9963.0490000000009</v>
      </c>
      <c r="T6849">
        <v>11055.284</v>
      </c>
      <c r="U6849">
        <v>12235.37</v>
      </c>
      <c r="V6849">
        <v>13496.960999999999</v>
      </c>
      <c r="W6849">
        <v>14833.406999999999</v>
      </c>
      <c r="X6849">
        <v>16237.465</v>
      </c>
      <c r="Y6849">
        <v>17699.725999999999</v>
      </c>
      <c r="Z6849">
        <v>19233.371999999999</v>
      </c>
      <c r="AA6849">
        <v>20835.960999999999</v>
      </c>
      <c r="AB6849">
        <v>22504.976999999999</v>
      </c>
      <c r="AC6849">
        <v>24238.705999999998</v>
      </c>
      <c r="AD6849">
        <v>26003.713</v>
      </c>
    </row>
    <row r="6850" spans="2:30" ht="15" customHeight="1" x14ac:dyDescent="0.45">
      <c r="B6850" t="s">
        <v>419</v>
      </c>
      <c r="C6850" t="s">
        <v>193</v>
      </c>
      <c r="D6850" t="s">
        <v>1732</v>
      </c>
      <c r="E6850" t="s">
        <v>1733</v>
      </c>
      <c r="F6850" t="s">
        <v>8711</v>
      </c>
      <c r="G6850" t="s">
        <v>422</v>
      </c>
      <c r="H6850" t="s">
        <v>1685</v>
      </c>
      <c r="I6850" t="s">
        <v>1686</v>
      </c>
      <c r="J6850">
        <v>2</v>
      </c>
      <c r="K6850">
        <v>15214.834999999999</v>
      </c>
      <c r="L6850">
        <v>16168.272999999999</v>
      </c>
      <c r="M6850">
        <v>17468.254000000001</v>
      </c>
      <c r="N6850">
        <v>17210.601999999999</v>
      </c>
      <c r="O6850">
        <v>17931.196</v>
      </c>
      <c r="P6850">
        <v>19043.133000000002</v>
      </c>
      <c r="Q6850">
        <v>20270.293000000001</v>
      </c>
      <c r="R6850">
        <v>21578.780999999999</v>
      </c>
      <c r="S6850">
        <v>23091.715</v>
      </c>
      <c r="T6850">
        <v>24856.600999999999</v>
      </c>
      <c r="U6850">
        <v>26766.162</v>
      </c>
      <c r="V6850">
        <v>28810.080999999998</v>
      </c>
      <c r="W6850">
        <v>30962.749</v>
      </c>
      <c r="X6850">
        <v>33228.034</v>
      </c>
      <c r="Y6850">
        <v>35597.870000000003</v>
      </c>
      <c r="Z6850">
        <v>38083.074000000001</v>
      </c>
      <c r="AA6850">
        <v>40683.606</v>
      </c>
      <c r="AB6850">
        <v>43403.735999999997</v>
      </c>
      <c r="AC6850">
        <v>46249.171000000002</v>
      </c>
      <c r="AD6850">
        <v>49211.866999999998</v>
      </c>
    </row>
    <row r="6851" spans="2:30" ht="15" customHeight="1" x14ac:dyDescent="0.45">
      <c r="B6851" t="s">
        <v>419</v>
      </c>
      <c r="C6851" t="s">
        <v>193</v>
      </c>
      <c r="D6851" t="s">
        <v>1735</v>
      </c>
      <c r="E6851" t="s">
        <v>1736</v>
      </c>
      <c r="F6851" t="s">
        <v>8712</v>
      </c>
      <c r="G6851" t="s">
        <v>422</v>
      </c>
      <c r="H6851" t="s">
        <v>1685</v>
      </c>
      <c r="I6851" t="s">
        <v>1686</v>
      </c>
      <c r="J6851">
        <v>2</v>
      </c>
      <c r="K6851">
        <v>5389.2640000000001</v>
      </c>
      <c r="L6851">
        <v>6059.357</v>
      </c>
      <c r="M6851">
        <v>7304.8469999999998</v>
      </c>
      <c r="N6851">
        <v>7485.0290000000005</v>
      </c>
      <c r="O6851">
        <v>7660.826</v>
      </c>
      <c r="P6851">
        <v>7865.43</v>
      </c>
      <c r="Q6851">
        <v>8106.99</v>
      </c>
      <c r="R6851">
        <v>8338.8919999999998</v>
      </c>
      <c r="S6851">
        <v>8555.9590000000007</v>
      </c>
      <c r="T6851">
        <v>8775.43</v>
      </c>
      <c r="U6851">
        <v>8997.9590000000007</v>
      </c>
      <c r="V6851">
        <v>9223.107</v>
      </c>
      <c r="W6851">
        <v>9450.9490000000005</v>
      </c>
      <c r="X6851">
        <v>9681.4619999999995</v>
      </c>
      <c r="Y6851">
        <v>9914.5259999999998</v>
      </c>
      <c r="Z6851">
        <v>10149.957</v>
      </c>
      <c r="AA6851">
        <v>10387.558000000001</v>
      </c>
      <c r="AB6851">
        <v>10627.305</v>
      </c>
      <c r="AC6851">
        <v>10869.189</v>
      </c>
      <c r="AD6851">
        <v>11113.223</v>
      </c>
    </row>
    <row r="6852" spans="2:30" ht="15" customHeight="1" x14ac:dyDescent="0.45">
      <c r="B6852" t="s">
        <v>419</v>
      </c>
      <c r="C6852" t="s">
        <v>193</v>
      </c>
      <c r="D6852" t="s">
        <v>1738</v>
      </c>
      <c r="E6852" t="s">
        <v>1739</v>
      </c>
      <c r="F6852" t="s">
        <v>8713</v>
      </c>
      <c r="G6852" t="s">
        <v>422</v>
      </c>
      <c r="H6852" t="s">
        <v>1685</v>
      </c>
      <c r="I6852" t="s">
        <v>1686</v>
      </c>
      <c r="J6852">
        <v>2</v>
      </c>
      <c r="K6852">
        <v>659.322</v>
      </c>
      <c r="L6852">
        <v>771.90700000000004</v>
      </c>
      <c r="M6852">
        <v>857.73800000000006</v>
      </c>
      <c r="N6852">
        <v>889.11699999999996</v>
      </c>
      <c r="O6852">
        <v>920.298</v>
      </c>
      <c r="P6852">
        <v>957.495</v>
      </c>
      <c r="Q6852">
        <v>1002.67</v>
      </c>
      <c r="R6852">
        <v>1047.0719999999999</v>
      </c>
      <c r="S6852">
        <v>1089.5260000000001</v>
      </c>
      <c r="T6852">
        <v>1133.2629999999999</v>
      </c>
      <c r="U6852">
        <v>1178.268</v>
      </c>
      <c r="V6852">
        <v>1224.4590000000001</v>
      </c>
      <c r="W6852">
        <v>1271.8610000000001</v>
      </c>
      <c r="X6852">
        <v>1320.4780000000001</v>
      </c>
      <c r="Y6852">
        <v>1370.29</v>
      </c>
      <c r="Z6852">
        <v>1421.26</v>
      </c>
      <c r="AA6852">
        <v>1473.3430000000001</v>
      </c>
      <c r="AB6852">
        <v>1526.5329999999999</v>
      </c>
      <c r="AC6852">
        <v>1580.826</v>
      </c>
      <c r="AD6852">
        <v>1636.22</v>
      </c>
    </row>
    <row r="6853" spans="2:30" ht="15" customHeight="1" x14ac:dyDescent="0.45">
      <c r="B6853" t="s">
        <v>419</v>
      </c>
      <c r="C6853" t="s">
        <v>193</v>
      </c>
      <c r="D6853" t="s">
        <v>1741</v>
      </c>
      <c r="E6853" t="s">
        <v>1742</v>
      </c>
      <c r="F6853" t="s">
        <v>8714</v>
      </c>
      <c r="G6853" t="s">
        <v>422</v>
      </c>
      <c r="H6853" t="s">
        <v>1685</v>
      </c>
      <c r="I6853" t="s">
        <v>1686</v>
      </c>
      <c r="J6853">
        <v>2</v>
      </c>
      <c r="K6853">
        <v>0</v>
      </c>
      <c r="L6853">
        <v>0</v>
      </c>
      <c r="M6853">
        <v>0</v>
      </c>
      <c r="N6853">
        <v>0</v>
      </c>
      <c r="O6853">
        <v>0</v>
      </c>
      <c r="P6853">
        <v>0</v>
      </c>
      <c r="Q6853">
        <v>0</v>
      </c>
      <c r="R6853">
        <v>0</v>
      </c>
      <c r="S6853">
        <v>0</v>
      </c>
      <c r="T6853">
        <v>0</v>
      </c>
      <c r="U6853">
        <v>0</v>
      </c>
      <c r="V6853">
        <v>0</v>
      </c>
      <c r="W6853">
        <v>0</v>
      </c>
      <c r="X6853">
        <v>0</v>
      </c>
      <c r="Y6853">
        <v>0</v>
      </c>
      <c r="Z6853">
        <v>0</v>
      </c>
      <c r="AA6853">
        <v>0</v>
      </c>
      <c r="AB6853">
        <v>0</v>
      </c>
      <c r="AC6853">
        <v>0</v>
      </c>
      <c r="AD6853">
        <v>0</v>
      </c>
    </row>
    <row r="6854" spans="2:30" ht="15" customHeight="1" x14ac:dyDescent="0.45">
      <c r="B6854" t="s">
        <v>419</v>
      </c>
      <c r="C6854" t="s">
        <v>193</v>
      </c>
      <c r="D6854" t="s">
        <v>1744</v>
      </c>
      <c r="E6854" t="s">
        <v>1745</v>
      </c>
      <c r="F6854" t="s">
        <v>8715</v>
      </c>
      <c r="G6854" t="s">
        <v>422</v>
      </c>
      <c r="H6854" t="s">
        <v>1685</v>
      </c>
      <c r="I6854" t="s">
        <v>1686</v>
      </c>
      <c r="J6854">
        <v>2</v>
      </c>
      <c r="K6854">
        <v>2179.63</v>
      </c>
      <c r="L6854">
        <v>2350.9059999999999</v>
      </c>
      <c r="M6854">
        <v>2312.5390000000002</v>
      </c>
      <c r="N6854">
        <v>3841.3249999999998</v>
      </c>
      <c r="O6854">
        <v>5514.299</v>
      </c>
      <c r="P6854">
        <v>6139.8410000000003</v>
      </c>
      <c r="Q6854">
        <v>6333.0690000000004</v>
      </c>
      <c r="R6854">
        <v>6789.2209999999995</v>
      </c>
      <c r="S6854">
        <v>7326.1750000000002</v>
      </c>
      <c r="T6854">
        <v>7918.6130000000003</v>
      </c>
      <c r="U6854">
        <v>8506.5709999999999</v>
      </c>
      <c r="V6854">
        <v>9107.1790000000001</v>
      </c>
      <c r="W6854">
        <v>9739.9320000000007</v>
      </c>
      <c r="X6854">
        <v>10423.74</v>
      </c>
      <c r="Y6854">
        <v>11176.257</v>
      </c>
      <c r="Z6854">
        <v>12008.954</v>
      </c>
      <c r="AA6854">
        <v>12940.763000000001</v>
      </c>
      <c r="AB6854">
        <v>13991.822</v>
      </c>
      <c r="AC6854">
        <v>15167.691999999999</v>
      </c>
      <c r="AD6854">
        <v>16600.745999999999</v>
      </c>
    </row>
    <row r="6855" spans="2:30" ht="15" customHeight="1" x14ac:dyDescent="0.45">
      <c r="B6855" t="s">
        <v>419</v>
      </c>
      <c r="C6855" t="s">
        <v>193</v>
      </c>
      <c r="D6855" t="s">
        <v>1747</v>
      </c>
      <c r="E6855" t="s">
        <v>1748</v>
      </c>
      <c r="F6855" t="s">
        <v>8716</v>
      </c>
      <c r="G6855" t="s">
        <v>422</v>
      </c>
      <c r="H6855" t="s">
        <v>1685</v>
      </c>
      <c r="I6855" t="s">
        <v>1686</v>
      </c>
      <c r="J6855">
        <v>2</v>
      </c>
      <c r="K6855">
        <v>1529.27</v>
      </c>
      <c r="L6855">
        <v>1206.73</v>
      </c>
      <c r="M6855">
        <v>1313.405</v>
      </c>
      <c r="N6855">
        <v>1308.827</v>
      </c>
      <c r="O6855">
        <v>1304.2660000000001</v>
      </c>
      <c r="P6855">
        <v>1299.72</v>
      </c>
      <c r="Q6855">
        <v>1295.19</v>
      </c>
      <c r="R6855">
        <v>1290.6759999999999</v>
      </c>
      <c r="S6855">
        <v>1286.1780000000001</v>
      </c>
      <c r="T6855">
        <v>1281.6949999999999</v>
      </c>
      <c r="U6855">
        <v>1277.2280000000001</v>
      </c>
      <c r="V6855">
        <v>1272.777</v>
      </c>
      <c r="W6855">
        <v>1268.3409999999999</v>
      </c>
      <c r="X6855">
        <v>1263.921</v>
      </c>
      <c r="Y6855">
        <v>1259.5160000000001</v>
      </c>
      <c r="Z6855">
        <v>1255.126</v>
      </c>
      <c r="AA6855">
        <v>1250.752</v>
      </c>
      <c r="AB6855">
        <v>1246.393</v>
      </c>
      <c r="AC6855">
        <v>1242.049</v>
      </c>
      <c r="AD6855">
        <v>1237.72</v>
      </c>
    </row>
    <row r="6856" spans="2:30" ht="15" customHeight="1" x14ac:dyDescent="0.45">
      <c r="B6856" t="s">
        <v>419</v>
      </c>
      <c r="C6856" t="s">
        <v>193</v>
      </c>
      <c r="D6856" t="s">
        <v>1750</v>
      </c>
      <c r="E6856" t="s">
        <v>1688</v>
      </c>
      <c r="F6856" t="s">
        <v>8696</v>
      </c>
      <c r="G6856" t="s">
        <v>422</v>
      </c>
      <c r="H6856" t="s">
        <v>1685</v>
      </c>
      <c r="I6856" t="s">
        <v>1686</v>
      </c>
      <c r="J6856">
        <v>1</v>
      </c>
      <c r="K6856">
        <v>1651.0930000000001</v>
      </c>
      <c r="L6856">
        <v>1545.134</v>
      </c>
      <c r="M6856">
        <v>1836.8230000000001</v>
      </c>
      <c r="N6856">
        <v>1975.171</v>
      </c>
      <c r="O6856">
        <v>2006.8579999999999</v>
      </c>
      <c r="P6856">
        <v>2038.454</v>
      </c>
      <c r="Q6856">
        <v>2090.7600000000002</v>
      </c>
      <c r="R6856">
        <v>2141.0300000000002</v>
      </c>
      <c r="S6856">
        <v>2188.41</v>
      </c>
      <c r="T6856">
        <v>2235.8040000000001</v>
      </c>
      <c r="U6856">
        <v>2278.1129999999998</v>
      </c>
      <c r="V6856">
        <v>2320.529</v>
      </c>
      <c r="W6856">
        <v>2363.0390000000002</v>
      </c>
      <c r="X6856">
        <v>2405.6320000000001</v>
      </c>
      <c r="Y6856">
        <v>2448.2950000000001</v>
      </c>
      <c r="Z6856">
        <v>2491.0169999999998</v>
      </c>
      <c r="AA6856">
        <v>2533.7860000000001</v>
      </c>
      <c r="AB6856">
        <v>2576.5909999999999</v>
      </c>
      <c r="AC6856">
        <v>2619.4189999999999</v>
      </c>
      <c r="AD6856">
        <v>2662.26</v>
      </c>
    </row>
    <row r="6857" spans="2:30" ht="15" customHeight="1" x14ac:dyDescent="0.45">
      <c r="B6857" t="s">
        <v>419</v>
      </c>
      <c r="C6857" t="s">
        <v>193</v>
      </c>
      <c r="D6857" t="s">
        <v>1751</v>
      </c>
      <c r="E6857" t="s">
        <v>1752</v>
      </c>
      <c r="F6857" t="s">
        <v>8717</v>
      </c>
      <c r="G6857" t="s">
        <v>422</v>
      </c>
      <c r="H6857" t="s">
        <v>1685</v>
      </c>
      <c r="I6857" t="s">
        <v>1686</v>
      </c>
      <c r="J6857">
        <v>1</v>
      </c>
      <c r="K6857">
        <v>0</v>
      </c>
      <c r="L6857">
        <v>0</v>
      </c>
      <c r="M6857">
        <v>0</v>
      </c>
      <c r="N6857">
        <v>0</v>
      </c>
      <c r="O6857">
        <v>0</v>
      </c>
      <c r="P6857">
        <v>0</v>
      </c>
      <c r="Q6857">
        <v>0</v>
      </c>
      <c r="R6857">
        <v>0</v>
      </c>
      <c r="S6857">
        <v>0</v>
      </c>
      <c r="T6857">
        <v>0</v>
      </c>
      <c r="U6857">
        <v>0</v>
      </c>
      <c r="V6857">
        <v>0</v>
      </c>
      <c r="W6857">
        <v>0</v>
      </c>
      <c r="X6857">
        <v>0</v>
      </c>
      <c r="Y6857">
        <v>0</v>
      </c>
      <c r="Z6857">
        <v>0</v>
      </c>
      <c r="AA6857">
        <v>0</v>
      </c>
      <c r="AB6857">
        <v>0</v>
      </c>
      <c r="AC6857">
        <v>0</v>
      </c>
      <c r="AD6857">
        <v>0</v>
      </c>
    </row>
    <row r="6858" spans="2:30" ht="15" customHeight="1" x14ac:dyDescent="0.45">
      <c r="B6858" t="s">
        <v>419</v>
      </c>
      <c r="C6858" t="s">
        <v>193</v>
      </c>
      <c r="D6858" t="s">
        <v>1754</v>
      </c>
      <c r="E6858" t="s">
        <v>1755</v>
      </c>
      <c r="F6858" t="s">
        <v>8718</v>
      </c>
      <c r="G6858" t="s">
        <v>422</v>
      </c>
      <c r="H6858" t="s">
        <v>1685</v>
      </c>
      <c r="I6858" t="s">
        <v>1686</v>
      </c>
      <c r="J6858">
        <v>1</v>
      </c>
      <c r="K6858">
        <v>0</v>
      </c>
      <c r="L6858">
        <v>0</v>
      </c>
      <c r="M6858">
        <v>0</v>
      </c>
      <c r="N6858">
        <v>0</v>
      </c>
      <c r="O6858">
        <v>0</v>
      </c>
      <c r="P6858">
        <v>0</v>
      </c>
      <c r="Q6858">
        <v>0</v>
      </c>
      <c r="R6858">
        <v>0</v>
      </c>
      <c r="S6858">
        <v>0</v>
      </c>
      <c r="T6858">
        <v>0</v>
      </c>
      <c r="U6858">
        <v>0</v>
      </c>
      <c r="V6858">
        <v>0</v>
      </c>
      <c r="W6858">
        <v>0</v>
      </c>
      <c r="X6858">
        <v>0</v>
      </c>
      <c r="Y6858">
        <v>0</v>
      </c>
      <c r="Z6858">
        <v>0</v>
      </c>
      <c r="AA6858">
        <v>0</v>
      </c>
      <c r="AB6858">
        <v>0</v>
      </c>
      <c r="AC6858">
        <v>0</v>
      </c>
      <c r="AD6858">
        <v>0</v>
      </c>
    </row>
    <row r="6859" spans="2:30" ht="15" customHeight="1" x14ac:dyDescent="0.45">
      <c r="B6859" t="s">
        <v>419</v>
      </c>
      <c r="C6859" t="s">
        <v>193</v>
      </c>
      <c r="D6859" t="s">
        <v>1757</v>
      </c>
      <c r="E6859" t="s">
        <v>1758</v>
      </c>
      <c r="F6859" t="s">
        <v>8719</v>
      </c>
      <c r="G6859" t="s">
        <v>422</v>
      </c>
      <c r="H6859" t="s">
        <v>1685</v>
      </c>
      <c r="I6859" t="s">
        <v>1686</v>
      </c>
      <c r="J6859">
        <v>1</v>
      </c>
      <c r="K6859">
        <v>1.6379999999999999</v>
      </c>
      <c r="L6859">
        <v>1.6379999999999999</v>
      </c>
      <c r="M6859">
        <v>1.8740000000000001</v>
      </c>
      <c r="N6859">
        <v>1.978</v>
      </c>
      <c r="O6859">
        <v>1.994</v>
      </c>
      <c r="P6859">
        <v>2.008</v>
      </c>
      <c r="Q6859">
        <v>2.0369999999999999</v>
      </c>
      <c r="R6859">
        <v>2.0640000000000001</v>
      </c>
      <c r="S6859">
        <v>2.09</v>
      </c>
      <c r="T6859">
        <v>2.1150000000000002</v>
      </c>
      <c r="U6859">
        <v>2.1360000000000001</v>
      </c>
      <c r="V6859">
        <v>2.157</v>
      </c>
      <c r="W6859">
        <v>2.177</v>
      </c>
      <c r="X6859">
        <v>2.198</v>
      </c>
      <c r="Y6859">
        <v>2.218</v>
      </c>
      <c r="Z6859">
        <v>2.238</v>
      </c>
      <c r="AA6859">
        <v>2.258</v>
      </c>
      <c r="AB6859">
        <v>2.2770000000000001</v>
      </c>
      <c r="AC6859">
        <v>2.2970000000000002</v>
      </c>
      <c r="AD6859">
        <v>2.3159999999999998</v>
      </c>
    </row>
    <row r="6860" spans="2:30" ht="15" customHeight="1" x14ac:dyDescent="0.45">
      <c r="B6860" t="s">
        <v>419</v>
      </c>
      <c r="C6860" t="s">
        <v>193</v>
      </c>
      <c r="D6860" t="s">
        <v>1760</v>
      </c>
      <c r="E6860" t="s">
        <v>1761</v>
      </c>
      <c r="F6860" t="s">
        <v>8720</v>
      </c>
      <c r="G6860" t="s">
        <v>422</v>
      </c>
      <c r="H6860" t="s">
        <v>1685</v>
      </c>
      <c r="I6860" t="s">
        <v>1686</v>
      </c>
      <c r="J6860">
        <v>1</v>
      </c>
      <c r="K6860">
        <v>1649.4549999999999</v>
      </c>
      <c r="L6860">
        <v>1543.4960000000001</v>
      </c>
      <c r="M6860">
        <v>1834.9490000000001</v>
      </c>
      <c r="N6860">
        <v>1973.192</v>
      </c>
      <c r="O6860">
        <v>2004.864</v>
      </c>
      <c r="P6860">
        <v>2036.4459999999999</v>
      </c>
      <c r="Q6860">
        <v>2088.723</v>
      </c>
      <c r="R6860">
        <v>2138.9659999999999</v>
      </c>
      <c r="S6860">
        <v>2186.3200000000002</v>
      </c>
      <c r="T6860">
        <v>2233.6889999999999</v>
      </c>
      <c r="U6860">
        <v>2275.9769999999999</v>
      </c>
      <c r="V6860">
        <v>2318.3719999999998</v>
      </c>
      <c r="W6860">
        <v>2360.8620000000001</v>
      </c>
      <c r="X6860">
        <v>2403.4340000000002</v>
      </c>
      <c r="Y6860">
        <v>2446.0770000000002</v>
      </c>
      <c r="Z6860">
        <v>2488.779</v>
      </c>
      <c r="AA6860">
        <v>2531.529</v>
      </c>
      <c r="AB6860">
        <v>2574.3130000000001</v>
      </c>
      <c r="AC6860">
        <v>2617.1219999999998</v>
      </c>
      <c r="AD6860">
        <v>2659.944</v>
      </c>
    </row>
    <row r="6861" spans="2:30" ht="15" customHeight="1" x14ac:dyDescent="0.45">
      <c r="B6861" t="s">
        <v>419</v>
      </c>
      <c r="C6861" t="s">
        <v>193</v>
      </c>
      <c r="D6861" t="s">
        <v>1763</v>
      </c>
      <c r="E6861" t="s">
        <v>1764</v>
      </c>
      <c r="F6861" t="s">
        <v>8721</v>
      </c>
      <c r="G6861" t="s">
        <v>422</v>
      </c>
      <c r="H6861" t="s">
        <v>1685</v>
      </c>
      <c r="I6861" t="s">
        <v>1686</v>
      </c>
      <c r="J6861">
        <v>1</v>
      </c>
      <c r="K6861">
        <v>0</v>
      </c>
      <c r="L6861">
        <v>0</v>
      </c>
      <c r="M6861">
        <v>0</v>
      </c>
      <c r="N6861">
        <v>0</v>
      </c>
      <c r="O6861">
        <v>0</v>
      </c>
      <c r="P6861">
        <v>0</v>
      </c>
      <c r="Q6861">
        <v>0</v>
      </c>
      <c r="R6861">
        <v>0</v>
      </c>
      <c r="S6861">
        <v>0</v>
      </c>
      <c r="T6861">
        <v>0</v>
      </c>
      <c r="U6861">
        <v>0</v>
      </c>
      <c r="V6861">
        <v>0</v>
      </c>
      <c r="W6861">
        <v>0</v>
      </c>
      <c r="X6861">
        <v>0</v>
      </c>
      <c r="Y6861">
        <v>0</v>
      </c>
      <c r="Z6861">
        <v>0</v>
      </c>
      <c r="AA6861">
        <v>0</v>
      </c>
      <c r="AB6861">
        <v>0</v>
      </c>
      <c r="AC6861">
        <v>0</v>
      </c>
      <c r="AD6861">
        <v>0</v>
      </c>
    </row>
    <row r="6862" spans="2:30" ht="15" customHeight="1" x14ac:dyDescent="0.45">
      <c r="B6862" t="s">
        <v>419</v>
      </c>
      <c r="C6862" t="s">
        <v>193</v>
      </c>
      <c r="D6862" t="s">
        <v>1766</v>
      </c>
      <c r="E6862" t="s">
        <v>1691</v>
      </c>
      <c r="F6862" t="s">
        <v>8697</v>
      </c>
      <c r="G6862" t="s">
        <v>422</v>
      </c>
      <c r="H6862" t="s">
        <v>1685</v>
      </c>
      <c r="I6862" t="s">
        <v>1686</v>
      </c>
      <c r="J6862">
        <v>1</v>
      </c>
      <c r="K6862">
        <v>42937.004999999997</v>
      </c>
      <c r="L6862">
        <v>39972.894</v>
      </c>
      <c r="M6862">
        <v>47161.006999999998</v>
      </c>
      <c r="N6862">
        <v>48233.921000000002</v>
      </c>
      <c r="O6862">
        <v>47663.53</v>
      </c>
      <c r="P6862">
        <v>47791.707000000002</v>
      </c>
      <c r="Q6862">
        <v>49275.875999999997</v>
      </c>
      <c r="R6862">
        <v>50896.870999999999</v>
      </c>
      <c r="S6862">
        <v>52355.53</v>
      </c>
      <c r="T6862">
        <v>53866.05</v>
      </c>
      <c r="U6862">
        <v>55465.29</v>
      </c>
      <c r="V6862">
        <v>57237.817999999999</v>
      </c>
      <c r="W6862">
        <v>59178.915000000001</v>
      </c>
      <c r="X6862">
        <v>61338.178999999996</v>
      </c>
      <c r="Y6862">
        <v>63721.038</v>
      </c>
      <c r="Z6862">
        <v>66384.278999999995</v>
      </c>
      <c r="AA6862">
        <v>69370.365999999995</v>
      </c>
      <c r="AB6862">
        <v>72742.676000000007</v>
      </c>
      <c r="AC6862">
        <v>76575.350000000006</v>
      </c>
      <c r="AD6862">
        <v>80433.002999999997</v>
      </c>
    </row>
    <row r="6863" spans="2:30" ht="15" customHeight="1" x14ac:dyDescent="0.45">
      <c r="B6863" t="s">
        <v>419</v>
      </c>
      <c r="C6863" t="s">
        <v>193</v>
      </c>
      <c r="D6863" t="s">
        <v>1767</v>
      </c>
      <c r="E6863" t="s">
        <v>1768</v>
      </c>
      <c r="F6863" t="s">
        <v>8722</v>
      </c>
      <c r="G6863" t="s">
        <v>422</v>
      </c>
      <c r="H6863" t="s">
        <v>1685</v>
      </c>
      <c r="I6863" t="s">
        <v>1686</v>
      </c>
      <c r="J6863">
        <v>1</v>
      </c>
      <c r="K6863">
        <v>29443.696</v>
      </c>
      <c r="L6863">
        <v>28005.871999999999</v>
      </c>
      <c r="M6863">
        <v>33519.074999999997</v>
      </c>
      <c r="N6863">
        <v>34176.673000000003</v>
      </c>
      <c r="O6863">
        <v>33170.572999999997</v>
      </c>
      <c r="P6863">
        <v>32743.955000000002</v>
      </c>
      <c r="Q6863">
        <v>33565.813999999998</v>
      </c>
      <c r="R6863">
        <v>34538.724000000002</v>
      </c>
      <c r="S6863">
        <v>35371.07</v>
      </c>
      <c r="T6863">
        <v>36232.254000000001</v>
      </c>
      <c r="U6863">
        <v>37162.347000000002</v>
      </c>
      <c r="V6863">
        <v>38246.281000000003</v>
      </c>
      <c r="W6863">
        <v>39479.815999999999</v>
      </c>
      <c r="X6863">
        <v>40913.029000000002</v>
      </c>
      <c r="Y6863">
        <v>42552.000999999997</v>
      </c>
      <c r="Z6863">
        <v>44452.589</v>
      </c>
      <c r="AA6863">
        <v>46657.432000000001</v>
      </c>
      <c r="AB6863">
        <v>49230.095999999998</v>
      </c>
      <c r="AC6863">
        <v>52244.862000000001</v>
      </c>
      <c r="AD6863">
        <v>55268.678</v>
      </c>
    </row>
    <row r="6864" spans="2:30" ht="15" customHeight="1" x14ac:dyDescent="0.45">
      <c r="B6864" t="s">
        <v>419</v>
      </c>
      <c r="C6864" t="s">
        <v>193</v>
      </c>
      <c r="D6864" t="s">
        <v>1770</v>
      </c>
      <c r="E6864" t="s">
        <v>1771</v>
      </c>
      <c r="F6864" t="s">
        <v>8723</v>
      </c>
      <c r="G6864" t="s">
        <v>422</v>
      </c>
      <c r="H6864" t="s">
        <v>1685</v>
      </c>
      <c r="I6864" t="s">
        <v>1686</v>
      </c>
      <c r="J6864">
        <v>1</v>
      </c>
      <c r="K6864">
        <v>495.238</v>
      </c>
      <c r="L6864">
        <v>484.52</v>
      </c>
      <c r="M6864">
        <v>472.24900000000002</v>
      </c>
      <c r="N6864">
        <v>454.66399999999999</v>
      </c>
      <c r="O6864">
        <v>463.9</v>
      </c>
      <c r="P6864">
        <v>509.44099999999997</v>
      </c>
      <c r="Q6864">
        <v>559.21799999999996</v>
      </c>
      <c r="R6864">
        <v>613.43499999999995</v>
      </c>
      <c r="S6864">
        <v>678.10400000000004</v>
      </c>
      <c r="T6864">
        <v>754.60400000000004</v>
      </c>
      <c r="U6864">
        <v>837.58299999999997</v>
      </c>
      <c r="V6864">
        <v>926.67499999999995</v>
      </c>
      <c r="W6864">
        <v>1021.415</v>
      </c>
      <c r="X6864">
        <v>1121.3409999999999</v>
      </c>
      <c r="Y6864">
        <v>1225.8330000000001</v>
      </c>
      <c r="Z6864">
        <v>1335.86</v>
      </c>
      <c r="AA6864">
        <v>1451.3019999999999</v>
      </c>
      <c r="AB6864">
        <v>1572.0329999999999</v>
      </c>
      <c r="AC6864">
        <v>1697.9860000000001</v>
      </c>
      <c r="AD6864">
        <v>1826.9159999999999</v>
      </c>
    </row>
    <row r="6865" spans="2:30" ht="15" customHeight="1" x14ac:dyDescent="0.45">
      <c r="B6865" t="s">
        <v>419</v>
      </c>
      <c r="C6865" t="s">
        <v>193</v>
      </c>
      <c r="D6865" t="s">
        <v>1773</v>
      </c>
      <c r="E6865" t="s">
        <v>1774</v>
      </c>
      <c r="F6865" t="s">
        <v>8724</v>
      </c>
      <c r="G6865" t="s">
        <v>422</v>
      </c>
      <c r="H6865" t="s">
        <v>1685</v>
      </c>
      <c r="I6865" t="s">
        <v>1686</v>
      </c>
      <c r="J6865">
        <v>1</v>
      </c>
      <c r="K6865">
        <v>1921.182</v>
      </c>
      <c r="L6865">
        <v>1978.2729999999999</v>
      </c>
      <c r="M6865">
        <v>2706.33</v>
      </c>
      <c r="N6865">
        <v>2725.7469999999998</v>
      </c>
      <c r="O6865">
        <v>2743.748</v>
      </c>
      <c r="P6865">
        <v>2766.3090000000002</v>
      </c>
      <c r="Q6865">
        <v>2794.2820000000002</v>
      </c>
      <c r="R6865">
        <v>2819.5949999999998</v>
      </c>
      <c r="S6865">
        <v>2841.6509999999998</v>
      </c>
      <c r="T6865">
        <v>2863.2159999999999</v>
      </c>
      <c r="U6865">
        <v>2884.4180000000001</v>
      </c>
      <c r="V6865">
        <v>2905.2550000000001</v>
      </c>
      <c r="W6865">
        <v>2925.7260000000001</v>
      </c>
      <c r="X6865">
        <v>2945.8290000000002</v>
      </c>
      <c r="Y6865">
        <v>2965.5630000000001</v>
      </c>
      <c r="Z6865">
        <v>2984.9279999999999</v>
      </c>
      <c r="AA6865">
        <v>3003.922</v>
      </c>
      <c r="AB6865">
        <v>3022.5450000000001</v>
      </c>
      <c r="AC6865">
        <v>3040.7950000000001</v>
      </c>
      <c r="AD6865">
        <v>3058.674</v>
      </c>
    </row>
    <row r="6866" spans="2:30" ht="15" customHeight="1" x14ac:dyDescent="0.45">
      <c r="B6866" t="s">
        <v>419</v>
      </c>
      <c r="C6866" t="s">
        <v>193</v>
      </c>
      <c r="D6866" t="s">
        <v>1776</v>
      </c>
      <c r="E6866" t="s">
        <v>1777</v>
      </c>
      <c r="F6866" t="s">
        <v>8725</v>
      </c>
      <c r="G6866" t="s">
        <v>422</v>
      </c>
      <c r="H6866" t="s">
        <v>1685</v>
      </c>
      <c r="I6866" t="s">
        <v>1686</v>
      </c>
      <c r="J6866">
        <v>1</v>
      </c>
      <c r="K6866">
        <v>11076.89</v>
      </c>
      <c r="L6866">
        <v>9504.23</v>
      </c>
      <c r="M6866">
        <v>10463.352999999999</v>
      </c>
      <c r="N6866">
        <v>10876.838</v>
      </c>
      <c r="O6866">
        <v>11285.308000000001</v>
      </c>
      <c r="P6866">
        <v>11772.002</v>
      </c>
      <c r="Q6866">
        <v>12356.561</v>
      </c>
      <c r="R6866">
        <v>12925.117</v>
      </c>
      <c r="S6866">
        <v>13464.705</v>
      </c>
      <c r="T6866">
        <v>14015.976000000001</v>
      </c>
      <c r="U6866">
        <v>14580.942999999999</v>
      </c>
      <c r="V6866">
        <v>15159.606</v>
      </c>
      <c r="W6866">
        <v>15751.958000000001</v>
      </c>
      <c r="X6866">
        <v>16357.98</v>
      </c>
      <c r="Y6866">
        <v>16977.641</v>
      </c>
      <c r="Z6866">
        <v>17610.901000000002</v>
      </c>
      <c r="AA6866">
        <v>18257.708999999999</v>
      </c>
      <c r="AB6866">
        <v>18918.002</v>
      </c>
      <c r="AC6866">
        <v>19591.705999999998</v>
      </c>
      <c r="AD6866">
        <v>20278.735000000001</v>
      </c>
    </row>
    <row r="6867" spans="2:30" ht="15" customHeight="1" x14ac:dyDescent="0.45">
      <c r="B6867" t="s">
        <v>419</v>
      </c>
      <c r="C6867" t="s">
        <v>193</v>
      </c>
      <c r="D6867" t="s">
        <v>1779</v>
      </c>
      <c r="E6867" t="s">
        <v>1780</v>
      </c>
      <c r="F6867" t="s">
        <v>8726</v>
      </c>
      <c r="G6867" t="s">
        <v>422</v>
      </c>
      <c r="H6867" t="s">
        <v>1685</v>
      </c>
      <c r="I6867" t="s">
        <v>1686</v>
      </c>
      <c r="J6867">
        <v>1</v>
      </c>
      <c r="K6867">
        <v>0</v>
      </c>
      <c r="L6867">
        <v>0</v>
      </c>
      <c r="M6867">
        <v>0</v>
      </c>
      <c r="N6867">
        <v>0</v>
      </c>
      <c r="O6867">
        <v>0</v>
      </c>
      <c r="P6867">
        <v>0</v>
      </c>
      <c r="Q6867">
        <v>0</v>
      </c>
      <c r="R6867">
        <v>0</v>
      </c>
      <c r="S6867">
        <v>0</v>
      </c>
      <c r="T6867">
        <v>0</v>
      </c>
      <c r="U6867">
        <v>0</v>
      </c>
      <c r="V6867">
        <v>0</v>
      </c>
      <c r="W6867">
        <v>0</v>
      </c>
      <c r="X6867">
        <v>0</v>
      </c>
      <c r="Y6867">
        <v>0</v>
      </c>
      <c r="Z6867">
        <v>0</v>
      </c>
      <c r="AA6867">
        <v>0</v>
      </c>
      <c r="AB6867">
        <v>0</v>
      </c>
      <c r="AC6867">
        <v>0</v>
      </c>
      <c r="AD6867">
        <v>0</v>
      </c>
    </row>
    <row r="6868" spans="2:30" ht="15" customHeight="1" x14ac:dyDescent="0.45">
      <c r="B6868" t="s">
        <v>419</v>
      </c>
      <c r="C6868" t="s">
        <v>193</v>
      </c>
      <c r="D6868" t="s">
        <v>1782</v>
      </c>
      <c r="E6868" t="s">
        <v>1697</v>
      </c>
      <c r="F6868" t="s">
        <v>8699</v>
      </c>
      <c r="G6868" t="s">
        <v>422</v>
      </c>
      <c r="H6868" t="s">
        <v>1685</v>
      </c>
      <c r="I6868" t="s">
        <v>1686</v>
      </c>
      <c r="J6868">
        <v>1</v>
      </c>
      <c r="K6868">
        <v>7404.3140000000003</v>
      </c>
      <c r="L6868">
        <v>7147.93</v>
      </c>
      <c r="M6868">
        <v>7001.1750000000002</v>
      </c>
      <c r="N6868">
        <v>6753.6639999999998</v>
      </c>
      <c r="O6868">
        <v>6886.5370000000003</v>
      </c>
      <c r="P6868">
        <v>7548.8450000000003</v>
      </c>
      <c r="Q6868">
        <v>8264.5689999999995</v>
      </c>
      <c r="R6868">
        <v>9039.0759999999991</v>
      </c>
      <c r="S6868">
        <v>9962.8960000000006</v>
      </c>
      <c r="T6868">
        <v>11055</v>
      </c>
      <c r="U6868">
        <v>12234.907999999999</v>
      </c>
      <c r="V6868">
        <v>13496.285</v>
      </c>
      <c r="W6868">
        <v>14832.485000000001</v>
      </c>
      <c r="X6868">
        <v>16236.275</v>
      </c>
      <c r="Y6868">
        <v>17698.248</v>
      </c>
      <c r="Z6868">
        <v>19231.596000000001</v>
      </c>
      <c r="AA6868">
        <v>20833.882000000001</v>
      </c>
      <c r="AB6868">
        <v>22502.595000000001</v>
      </c>
      <c r="AC6868">
        <v>24236.026999999998</v>
      </c>
      <c r="AD6868">
        <v>26000.758999999998</v>
      </c>
    </row>
    <row r="6869" spans="2:30" ht="15" customHeight="1" x14ac:dyDescent="0.45">
      <c r="B6869" t="s">
        <v>419</v>
      </c>
      <c r="C6869" t="s">
        <v>193</v>
      </c>
      <c r="D6869" t="s">
        <v>1783</v>
      </c>
      <c r="E6869" t="s">
        <v>1784</v>
      </c>
      <c r="F6869" t="s">
        <v>8727</v>
      </c>
      <c r="G6869" t="s">
        <v>422</v>
      </c>
      <c r="H6869" t="s">
        <v>1685</v>
      </c>
      <c r="I6869" t="s">
        <v>1686</v>
      </c>
      <c r="J6869">
        <v>1</v>
      </c>
      <c r="K6869">
        <v>0</v>
      </c>
      <c r="L6869">
        <v>0</v>
      </c>
      <c r="M6869">
        <v>0</v>
      </c>
      <c r="N6869">
        <v>0</v>
      </c>
      <c r="O6869">
        <v>0</v>
      </c>
      <c r="P6869">
        <v>0</v>
      </c>
      <c r="Q6869">
        <v>0</v>
      </c>
      <c r="R6869">
        <v>0</v>
      </c>
      <c r="S6869">
        <v>0</v>
      </c>
      <c r="T6869">
        <v>0</v>
      </c>
      <c r="U6869">
        <v>0</v>
      </c>
      <c r="V6869">
        <v>0</v>
      </c>
      <c r="W6869">
        <v>0</v>
      </c>
      <c r="X6869">
        <v>0</v>
      </c>
      <c r="Y6869">
        <v>0</v>
      </c>
      <c r="Z6869">
        <v>0</v>
      </c>
      <c r="AA6869">
        <v>0</v>
      </c>
      <c r="AB6869">
        <v>0</v>
      </c>
      <c r="AC6869">
        <v>0</v>
      </c>
      <c r="AD6869">
        <v>0</v>
      </c>
    </row>
    <row r="6870" spans="2:30" ht="15" customHeight="1" x14ac:dyDescent="0.45">
      <c r="B6870" t="s">
        <v>419</v>
      </c>
      <c r="C6870" t="s">
        <v>193</v>
      </c>
      <c r="D6870" t="s">
        <v>1786</v>
      </c>
      <c r="E6870" t="s">
        <v>1787</v>
      </c>
      <c r="F6870" t="s">
        <v>8728</v>
      </c>
      <c r="G6870" t="s">
        <v>422</v>
      </c>
      <c r="H6870" t="s">
        <v>1685</v>
      </c>
      <c r="I6870" t="s">
        <v>1686</v>
      </c>
      <c r="J6870">
        <v>1</v>
      </c>
      <c r="K6870">
        <v>7404.3140000000003</v>
      </c>
      <c r="L6870">
        <v>7147.93</v>
      </c>
      <c r="M6870">
        <v>7001.1750000000002</v>
      </c>
      <c r="N6870">
        <v>6753.6639999999998</v>
      </c>
      <c r="O6870">
        <v>6886.5370000000003</v>
      </c>
      <c r="P6870">
        <v>7548.8450000000003</v>
      </c>
      <c r="Q6870">
        <v>8264.5689999999995</v>
      </c>
      <c r="R6870">
        <v>9039.0759999999991</v>
      </c>
      <c r="S6870">
        <v>9962.8960000000006</v>
      </c>
      <c r="T6870">
        <v>11055</v>
      </c>
      <c r="U6870">
        <v>12234.907999999999</v>
      </c>
      <c r="V6870">
        <v>13496.285</v>
      </c>
      <c r="W6870">
        <v>14832.485000000001</v>
      </c>
      <c r="X6870">
        <v>16236.275</v>
      </c>
      <c r="Y6870">
        <v>17698.248</v>
      </c>
      <c r="Z6870">
        <v>19231.596000000001</v>
      </c>
      <c r="AA6870">
        <v>20833.882000000001</v>
      </c>
      <c r="AB6870">
        <v>22502.595000000001</v>
      </c>
      <c r="AC6870">
        <v>24236.026999999998</v>
      </c>
      <c r="AD6870">
        <v>26000.758999999998</v>
      </c>
    </row>
    <row r="6871" spans="2:30" ht="15" customHeight="1" x14ac:dyDescent="0.45">
      <c r="B6871" t="s">
        <v>419</v>
      </c>
      <c r="C6871" t="s">
        <v>193</v>
      </c>
      <c r="D6871" t="s">
        <v>1789</v>
      </c>
      <c r="E6871" t="s">
        <v>1790</v>
      </c>
      <c r="F6871" t="s">
        <v>8729</v>
      </c>
      <c r="G6871" t="s">
        <v>422</v>
      </c>
      <c r="H6871" t="s">
        <v>1685</v>
      </c>
      <c r="I6871" t="s">
        <v>1686</v>
      </c>
      <c r="J6871">
        <v>1</v>
      </c>
      <c r="K6871">
        <v>0</v>
      </c>
      <c r="L6871">
        <v>0</v>
      </c>
      <c r="M6871">
        <v>0</v>
      </c>
      <c r="N6871">
        <v>0</v>
      </c>
      <c r="O6871">
        <v>0</v>
      </c>
      <c r="P6871">
        <v>0</v>
      </c>
      <c r="Q6871">
        <v>0</v>
      </c>
      <c r="R6871">
        <v>0</v>
      </c>
      <c r="S6871">
        <v>0</v>
      </c>
      <c r="T6871">
        <v>0</v>
      </c>
      <c r="U6871">
        <v>0</v>
      </c>
      <c r="V6871">
        <v>0</v>
      </c>
      <c r="W6871">
        <v>0</v>
      </c>
      <c r="X6871">
        <v>0</v>
      </c>
      <c r="Y6871">
        <v>0</v>
      </c>
      <c r="Z6871">
        <v>0</v>
      </c>
      <c r="AA6871">
        <v>0</v>
      </c>
      <c r="AB6871">
        <v>0</v>
      </c>
      <c r="AC6871">
        <v>0</v>
      </c>
      <c r="AD6871">
        <v>0</v>
      </c>
    </row>
    <row r="6872" spans="2:30" ht="15" customHeight="1" x14ac:dyDescent="0.45">
      <c r="B6872" t="s">
        <v>419</v>
      </c>
      <c r="C6872" t="s">
        <v>193</v>
      </c>
      <c r="D6872" t="s">
        <v>1792</v>
      </c>
      <c r="E6872" t="s">
        <v>1793</v>
      </c>
      <c r="F6872" t="s">
        <v>8730</v>
      </c>
      <c r="G6872" t="s">
        <v>422</v>
      </c>
      <c r="H6872" t="s">
        <v>1685</v>
      </c>
      <c r="I6872" t="s">
        <v>1686</v>
      </c>
      <c r="J6872">
        <v>1</v>
      </c>
      <c r="K6872">
        <v>0</v>
      </c>
      <c r="L6872">
        <v>0</v>
      </c>
      <c r="M6872">
        <v>0</v>
      </c>
      <c r="N6872">
        <v>0</v>
      </c>
      <c r="O6872">
        <v>0</v>
      </c>
      <c r="P6872">
        <v>0</v>
      </c>
      <c r="Q6872">
        <v>0</v>
      </c>
      <c r="R6872">
        <v>0</v>
      </c>
      <c r="S6872">
        <v>0</v>
      </c>
      <c r="T6872">
        <v>0</v>
      </c>
      <c r="U6872">
        <v>0</v>
      </c>
      <c r="V6872">
        <v>0</v>
      </c>
      <c r="W6872">
        <v>0</v>
      </c>
      <c r="X6872">
        <v>0</v>
      </c>
      <c r="Y6872">
        <v>0</v>
      </c>
      <c r="Z6872">
        <v>0</v>
      </c>
      <c r="AA6872">
        <v>0</v>
      </c>
      <c r="AB6872">
        <v>0</v>
      </c>
      <c r="AC6872">
        <v>0</v>
      </c>
      <c r="AD6872">
        <v>0</v>
      </c>
    </row>
    <row r="6873" spans="2:30" ht="15" customHeight="1" x14ac:dyDescent="0.45">
      <c r="B6873" t="s">
        <v>419</v>
      </c>
      <c r="C6873" t="s">
        <v>193</v>
      </c>
      <c r="D6873" t="s">
        <v>1795</v>
      </c>
      <c r="E6873" t="s">
        <v>1796</v>
      </c>
      <c r="F6873" t="s">
        <v>8731</v>
      </c>
      <c r="G6873" t="s">
        <v>422</v>
      </c>
      <c r="H6873" t="s">
        <v>1685</v>
      </c>
      <c r="I6873" t="s">
        <v>1686</v>
      </c>
      <c r="J6873">
        <v>1</v>
      </c>
      <c r="K6873">
        <v>0</v>
      </c>
      <c r="L6873">
        <v>0</v>
      </c>
      <c r="M6873">
        <v>0</v>
      </c>
      <c r="N6873">
        <v>0</v>
      </c>
      <c r="O6873">
        <v>0</v>
      </c>
      <c r="P6873">
        <v>0</v>
      </c>
      <c r="Q6873">
        <v>0</v>
      </c>
      <c r="R6873">
        <v>0</v>
      </c>
      <c r="S6873">
        <v>0</v>
      </c>
      <c r="T6873">
        <v>0</v>
      </c>
      <c r="U6873">
        <v>0</v>
      </c>
      <c r="V6873">
        <v>0</v>
      </c>
      <c r="W6873">
        <v>0</v>
      </c>
      <c r="X6873">
        <v>0</v>
      </c>
      <c r="Y6873">
        <v>0</v>
      </c>
      <c r="Z6873">
        <v>0</v>
      </c>
      <c r="AA6873">
        <v>0</v>
      </c>
      <c r="AB6873">
        <v>0</v>
      </c>
      <c r="AC6873">
        <v>0</v>
      </c>
      <c r="AD6873">
        <v>0</v>
      </c>
    </row>
    <row r="6874" spans="2:30" ht="15" customHeight="1" x14ac:dyDescent="0.45">
      <c r="B6874" t="s">
        <v>419</v>
      </c>
      <c r="C6874" t="s">
        <v>193</v>
      </c>
      <c r="D6874" t="s">
        <v>1798</v>
      </c>
      <c r="E6874" t="s">
        <v>1700</v>
      </c>
      <c r="F6874" t="s">
        <v>8700</v>
      </c>
      <c r="G6874" t="s">
        <v>422</v>
      </c>
      <c r="H6874" t="s">
        <v>1685</v>
      </c>
      <c r="I6874" t="s">
        <v>1686</v>
      </c>
      <c r="J6874">
        <v>1</v>
      </c>
      <c r="K6874">
        <v>15214.834999999999</v>
      </c>
      <c r="L6874">
        <v>16168.272999999999</v>
      </c>
      <c r="M6874">
        <v>17468.254000000001</v>
      </c>
      <c r="N6874">
        <v>17210.601999999999</v>
      </c>
      <c r="O6874">
        <v>17931.196</v>
      </c>
      <c r="P6874">
        <v>19045.128000000001</v>
      </c>
      <c r="Q6874">
        <v>20275.214</v>
      </c>
      <c r="R6874">
        <v>21586.026999999998</v>
      </c>
      <c r="S6874">
        <v>23101.032999999999</v>
      </c>
      <c r="T6874">
        <v>24867.493999999999</v>
      </c>
      <c r="U6874">
        <v>26778.224999999999</v>
      </c>
      <c r="V6874">
        <v>28823.225999999999</v>
      </c>
      <c r="W6874">
        <v>30976.754000000001</v>
      </c>
      <c r="X6874">
        <v>33242.692000000003</v>
      </c>
      <c r="Y6874">
        <v>35613.048000000003</v>
      </c>
      <c r="Z6874">
        <v>38098.769</v>
      </c>
      <c r="AA6874">
        <v>40699.949999999997</v>
      </c>
      <c r="AB6874">
        <v>43420.855000000003</v>
      </c>
      <c r="AC6874">
        <v>46267.17</v>
      </c>
      <c r="AD6874">
        <v>49230.813000000002</v>
      </c>
    </row>
    <row r="6875" spans="2:30" ht="15" customHeight="1" x14ac:dyDescent="0.45">
      <c r="B6875" t="s">
        <v>419</v>
      </c>
      <c r="C6875" t="s">
        <v>193</v>
      </c>
      <c r="D6875" t="s">
        <v>1799</v>
      </c>
      <c r="E6875" t="s">
        <v>1800</v>
      </c>
      <c r="F6875" t="s">
        <v>8732</v>
      </c>
      <c r="G6875" t="s">
        <v>422</v>
      </c>
      <c r="H6875" t="s">
        <v>1685</v>
      </c>
      <c r="I6875" t="s">
        <v>1686</v>
      </c>
      <c r="J6875">
        <v>1</v>
      </c>
      <c r="K6875">
        <v>0</v>
      </c>
      <c r="L6875">
        <v>0</v>
      </c>
      <c r="M6875">
        <v>0</v>
      </c>
      <c r="N6875">
        <v>0</v>
      </c>
      <c r="O6875">
        <v>0</v>
      </c>
      <c r="P6875">
        <v>0</v>
      </c>
      <c r="Q6875">
        <v>0</v>
      </c>
      <c r="R6875">
        <v>0</v>
      </c>
      <c r="S6875">
        <v>0</v>
      </c>
      <c r="T6875">
        <v>0</v>
      </c>
      <c r="U6875">
        <v>0</v>
      </c>
      <c r="V6875">
        <v>0</v>
      </c>
      <c r="W6875">
        <v>0</v>
      </c>
      <c r="X6875">
        <v>0</v>
      </c>
      <c r="Y6875">
        <v>0</v>
      </c>
      <c r="Z6875">
        <v>0</v>
      </c>
      <c r="AA6875">
        <v>0</v>
      </c>
      <c r="AB6875">
        <v>0</v>
      </c>
      <c r="AC6875">
        <v>0</v>
      </c>
      <c r="AD6875">
        <v>0</v>
      </c>
    </row>
    <row r="6876" spans="2:30" ht="15" customHeight="1" x14ac:dyDescent="0.45">
      <c r="B6876" t="s">
        <v>419</v>
      </c>
      <c r="C6876" t="s">
        <v>193</v>
      </c>
      <c r="D6876" t="s">
        <v>1802</v>
      </c>
      <c r="E6876" t="s">
        <v>1803</v>
      </c>
      <c r="F6876" t="s">
        <v>8733</v>
      </c>
      <c r="G6876" t="s">
        <v>422</v>
      </c>
      <c r="H6876" t="s">
        <v>1685</v>
      </c>
      <c r="I6876" t="s">
        <v>1686</v>
      </c>
      <c r="J6876">
        <v>1</v>
      </c>
      <c r="K6876">
        <v>10010.589</v>
      </c>
      <c r="L6876">
        <v>9837.6170000000002</v>
      </c>
      <c r="M6876">
        <v>9543.0020000000004</v>
      </c>
      <c r="N6876">
        <v>9122.26</v>
      </c>
      <c r="O6876">
        <v>9684.2070000000003</v>
      </c>
      <c r="P6876">
        <v>10613.831</v>
      </c>
      <c r="Q6876">
        <v>11628.550999999999</v>
      </c>
      <c r="R6876">
        <v>12733.902</v>
      </c>
      <c r="S6876">
        <v>14057.061</v>
      </c>
      <c r="T6876">
        <v>15631.088</v>
      </c>
      <c r="U6876">
        <v>17348.161</v>
      </c>
      <c r="V6876">
        <v>19198.324000000001</v>
      </c>
      <c r="W6876">
        <v>21155.879000000001</v>
      </c>
      <c r="X6876">
        <v>23224.756000000001</v>
      </c>
      <c r="Y6876">
        <v>25397.007000000001</v>
      </c>
      <c r="Z6876">
        <v>27683.625</v>
      </c>
      <c r="AA6876">
        <v>30084.751</v>
      </c>
      <c r="AB6876">
        <v>32604.694</v>
      </c>
      <c r="AC6876">
        <v>35249.186000000002</v>
      </c>
      <c r="AD6876">
        <v>38010.19</v>
      </c>
    </row>
    <row r="6877" spans="2:30" ht="15" customHeight="1" x14ac:dyDescent="0.45">
      <c r="B6877" t="s">
        <v>419</v>
      </c>
      <c r="C6877" t="s">
        <v>193</v>
      </c>
      <c r="D6877" t="s">
        <v>1805</v>
      </c>
      <c r="E6877" t="s">
        <v>1806</v>
      </c>
      <c r="F6877" t="s">
        <v>8734</v>
      </c>
      <c r="G6877" t="s">
        <v>422</v>
      </c>
      <c r="H6877" t="s">
        <v>1685</v>
      </c>
      <c r="I6877" t="s">
        <v>1686</v>
      </c>
      <c r="J6877">
        <v>1</v>
      </c>
      <c r="K6877">
        <v>875.27200000000005</v>
      </c>
      <c r="L6877">
        <v>1064.7159999999999</v>
      </c>
      <c r="M6877">
        <v>1332.902</v>
      </c>
      <c r="N6877">
        <v>1360.3309999999999</v>
      </c>
      <c r="O6877">
        <v>1387.0129999999999</v>
      </c>
      <c r="P6877">
        <v>1418.011</v>
      </c>
      <c r="Q6877">
        <v>1454.232</v>
      </c>
      <c r="R6877">
        <v>1488.788</v>
      </c>
      <c r="S6877">
        <v>1521.0530000000001</v>
      </c>
      <c r="T6877">
        <v>1553.4179999999999</v>
      </c>
      <c r="U6877">
        <v>1585.9880000000001</v>
      </c>
      <c r="V6877">
        <v>1618.7570000000001</v>
      </c>
      <c r="W6877">
        <v>1651.7159999999999</v>
      </c>
      <c r="X6877">
        <v>1684.8589999999999</v>
      </c>
      <c r="Y6877">
        <v>1718.1769999999999</v>
      </c>
      <c r="Z6877">
        <v>1751.663</v>
      </c>
      <c r="AA6877">
        <v>1785.309</v>
      </c>
      <c r="AB6877">
        <v>1819.1079999999999</v>
      </c>
      <c r="AC6877">
        <v>1853.0509999999999</v>
      </c>
      <c r="AD6877">
        <v>1887.1320000000001</v>
      </c>
    </row>
    <row r="6878" spans="2:30" ht="15" customHeight="1" x14ac:dyDescent="0.45">
      <c r="B6878" t="s">
        <v>419</v>
      </c>
      <c r="C6878" t="s">
        <v>193</v>
      </c>
      <c r="D6878" t="s">
        <v>1808</v>
      </c>
      <c r="E6878" t="s">
        <v>1809</v>
      </c>
      <c r="F6878" t="s">
        <v>8735</v>
      </c>
      <c r="G6878" t="s">
        <v>422</v>
      </c>
      <c r="H6878" t="s">
        <v>1685</v>
      </c>
      <c r="I6878" t="s">
        <v>1686</v>
      </c>
      <c r="J6878">
        <v>1</v>
      </c>
      <c r="K6878">
        <v>4328.9740000000002</v>
      </c>
      <c r="L6878">
        <v>5265.94</v>
      </c>
      <c r="M6878">
        <v>6592.35</v>
      </c>
      <c r="N6878">
        <v>6728.01</v>
      </c>
      <c r="O6878">
        <v>6859.9750000000004</v>
      </c>
      <c r="P6878">
        <v>7013.2860000000001</v>
      </c>
      <c r="Q6878">
        <v>7192.4309999999996</v>
      </c>
      <c r="R6878">
        <v>7363.3370000000004</v>
      </c>
      <c r="S6878">
        <v>7522.9189999999999</v>
      </c>
      <c r="T6878">
        <v>7682.9880000000003</v>
      </c>
      <c r="U6878">
        <v>7844.076</v>
      </c>
      <c r="V6878">
        <v>8006.1459999999997</v>
      </c>
      <c r="W6878">
        <v>8169.1589999999997</v>
      </c>
      <c r="X6878">
        <v>8333.0769999999993</v>
      </c>
      <c r="Y6878">
        <v>8497.8639999999996</v>
      </c>
      <c r="Z6878">
        <v>8663.4809999999998</v>
      </c>
      <c r="AA6878">
        <v>8829.89</v>
      </c>
      <c r="AB6878">
        <v>8997.0540000000001</v>
      </c>
      <c r="AC6878">
        <v>9164.9339999999993</v>
      </c>
      <c r="AD6878">
        <v>9333.4920000000002</v>
      </c>
    </row>
    <row r="6879" spans="2:30" ht="15" customHeight="1" x14ac:dyDescent="0.45">
      <c r="B6879" t="s">
        <v>419</v>
      </c>
      <c r="C6879" t="s">
        <v>193</v>
      </c>
      <c r="D6879" t="s">
        <v>1811</v>
      </c>
      <c r="E6879" t="s">
        <v>1812</v>
      </c>
      <c r="F6879" t="s">
        <v>8736</v>
      </c>
      <c r="G6879" t="s">
        <v>422</v>
      </c>
      <c r="H6879" t="s">
        <v>1685</v>
      </c>
      <c r="I6879" t="s">
        <v>1686</v>
      </c>
      <c r="J6879">
        <v>1</v>
      </c>
      <c r="K6879">
        <v>0</v>
      </c>
      <c r="L6879">
        <v>0</v>
      </c>
      <c r="M6879">
        <v>0</v>
      </c>
      <c r="N6879">
        <v>0</v>
      </c>
      <c r="O6879">
        <v>0</v>
      </c>
      <c r="P6879">
        <v>0</v>
      </c>
      <c r="Q6879">
        <v>0</v>
      </c>
      <c r="R6879">
        <v>0</v>
      </c>
      <c r="S6879">
        <v>0</v>
      </c>
      <c r="T6879">
        <v>0</v>
      </c>
      <c r="U6879">
        <v>0</v>
      </c>
      <c r="V6879">
        <v>0</v>
      </c>
      <c r="W6879">
        <v>0</v>
      </c>
      <c r="X6879">
        <v>0</v>
      </c>
      <c r="Y6879">
        <v>0</v>
      </c>
      <c r="Z6879">
        <v>0</v>
      </c>
      <c r="AA6879">
        <v>0</v>
      </c>
      <c r="AB6879">
        <v>0</v>
      </c>
      <c r="AC6879">
        <v>0</v>
      </c>
      <c r="AD6879">
        <v>0</v>
      </c>
    </row>
    <row r="6880" spans="2:30" ht="15" customHeight="1" x14ac:dyDescent="0.45">
      <c r="B6880" t="s">
        <v>419</v>
      </c>
      <c r="C6880" t="s">
        <v>193</v>
      </c>
      <c r="D6880" t="s">
        <v>1814</v>
      </c>
      <c r="E6880" t="s">
        <v>1703</v>
      </c>
      <c r="F6880" t="s">
        <v>8701</v>
      </c>
      <c r="G6880" t="s">
        <v>422</v>
      </c>
      <c r="H6880" t="s">
        <v>1685</v>
      </c>
      <c r="I6880" t="s">
        <v>1686</v>
      </c>
      <c r="J6880">
        <v>1</v>
      </c>
      <c r="K6880">
        <v>5389.2640000000001</v>
      </c>
      <c r="L6880">
        <v>6059.357</v>
      </c>
      <c r="M6880">
        <v>7304.8469999999998</v>
      </c>
      <c r="N6880">
        <v>7485.0290000000005</v>
      </c>
      <c r="O6880">
        <v>7660.826</v>
      </c>
      <c r="P6880">
        <v>7867.7740000000003</v>
      </c>
      <c r="Q6880">
        <v>8112.866</v>
      </c>
      <c r="R6880">
        <v>8347.6450000000004</v>
      </c>
      <c r="S6880">
        <v>8567.366</v>
      </c>
      <c r="T6880">
        <v>8788.9699999999993</v>
      </c>
      <c r="U6880">
        <v>9013.2360000000008</v>
      </c>
      <c r="V6880">
        <v>9240.1190000000006</v>
      </c>
      <c r="W6880">
        <v>9469.5740000000005</v>
      </c>
      <c r="X6880">
        <v>9701.5529999999999</v>
      </c>
      <c r="Y6880">
        <v>9936.0069999999996</v>
      </c>
      <c r="Z6880">
        <v>10172.888000000001</v>
      </c>
      <c r="AA6880">
        <v>10412.143</v>
      </c>
      <c r="AB6880">
        <v>10653.721</v>
      </c>
      <c r="AC6880">
        <v>10897.566999999999</v>
      </c>
      <c r="AD6880">
        <v>11143.626</v>
      </c>
    </row>
    <row r="6881" spans="2:30" ht="15" customHeight="1" x14ac:dyDescent="0.45">
      <c r="B6881" t="s">
        <v>419</v>
      </c>
      <c r="C6881" t="s">
        <v>193</v>
      </c>
      <c r="D6881" t="s">
        <v>1815</v>
      </c>
      <c r="E6881" t="s">
        <v>1816</v>
      </c>
      <c r="F6881" t="s">
        <v>8737</v>
      </c>
      <c r="G6881" t="s">
        <v>422</v>
      </c>
      <c r="H6881" t="s">
        <v>1685</v>
      </c>
      <c r="I6881" t="s">
        <v>1686</v>
      </c>
      <c r="J6881">
        <v>1</v>
      </c>
      <c r="K6881">
        <v>0</v>
      </c>
      <c r="L6881">
        <v>0</v>
      </c>
      <c r="M6881">
        <v>0</v>
      </c>
      <c r="N6881">
        <v>0</v>
      </c>
      <c r="O6881">
        <v>0</v>
      </c>
      <c r="P6881">
        <v>0</v>
      </c>
      <c r="Q6881">
        <v>0</v>
      </c>
      <c r="R6881">
        <v>0</v>
      </c>
      <c r="S6881">
        <v>0</v>
      </c>
      <c r="T6881">
        <v>0</v>
      </c>
      <c r="U6881">
        <v>0</v>
      </c>
      <c r="V6881">
        <v>0</v>
      </c>
      <c r="W6881">
        <v>0</v>
      </c>
      <c r="X6881">
        <v>0</v>
      </c>
      <c r="Y6881">
        <v>0</v>
      </c>
      <c r="Z6881">
        <v>0</v>
      </c>
      <c r="AA6881">
        <v>0</v>
      </c>
      <c r="AB6881">
        <v>0</v>
      </c>
      <c r="AC6881">
        <v>0</v>
      </c>
      <c r="AD6881">
        <v>0</v>
      </c>
    </row>
    <row r="6882" spans="2:30" ht="15" customHeight="1" x14ac:dyDescent="0.45">
      <c r="B6882" t="s">
        <v>419</v>
      </c>
      <c r="C6882" t="s">
        <v>193</v>
      </c>
      <c r="D6882" t="s">
        <v>1818</v>
      </c>
      <c r="E6882" t="s">
        <v>1819</v>
      </c>
      <c r="F6882" t="s">
        <v>8738</v>
      </c>
      <c r="G6882" t="s">
        <v>422</v>
      </c>
      <c r="H6882" t="s">
        <v>1685</v>
      </c>
      <c r="I6882" t="s">
        <v>1686</v>
      </c>
      <c r="J6882">
        <v>1</v>
      </c>
      <c r="K6882">
        <v>0</v>
      </c>
      <c r="L6882">
        <v>0</v>
      </c>
      <c r="M6882">
        <v>0</v>
      </c>
      <c r="N6882">
        <v>0</v>
      </c>
      <c r="O6882">
        <v>0</v>
      </c>
      <c r="P6882">
        <v>0</v>
      </c>
      <c r="Q6882">
        <v>0</v>
      </c>
      <c r="R6882">
        <v>0</v>
      </c>
      <c r="S6882">
        <v>0</v>
      </c>
      <c r="T6882">
        <v>0</v>
      </c>
      <c r="U6882">
        <v>0</v>
      </c>
      <c r="V6882">
        <v>0</v>
      </c>
      <c r="W6882">
        <v>0</v>
      </c>
      <c r="X6882">
        <v>0</v>
      </c>
      <c r="Y6882">
        <v>0</v>
      </c>
      <c r="Z6882">
        <v>0</v>
      </c>
      <c r="AA6882">
        <v>0</v>
      </c>
      <c r="AB6882">
        <v>0</v>
      </c>
      <c r="AC6882">
        <v>0</v>
      </c>
      <c r="AD6882">
        <v>0</v>
      </c>
    </row>
    <row r="6883" spans="2:30" ht="15" customHeight="1" x14ac:dyDescent="0.45">
      <c r="B6883" t="s">
        <v>419</v>
      </c>
      <c r="C6883" t="s">
        <v>193</v>
      </c>
      <c r="D6883" t="s">
        <v>1821</v>
      </c>
      <c r="E6883" t="s">
        <v>1822</v>
      </c>
      <c r="F6883" t="s">
        <v>8739</v>
      </c>
      <c r="G6883" t="s">
        <v>422</v>
      </c>
      <c r="H6883" t="s">
        <v>1685</v>
      </c>
      <c r="I6883" t="s">
        <v>1686</v>
      </c>
      <c r="J6883">
        <v>1</v>
      </c>
      <c r="K6883">
        <v>3107.4549999999999</v>
      </c>
      <c r="L6883">
        <v>3427.6979999999999</v>
      </c>
      <c r="M6883">
        <v>4102.9210000000003</v>
      </c>
      <c r="N6883">
        <v>4179.0079999999998</v>
      </c>
      <c r="O6883">
        <v>4252.4840000000004</v>
      </c>
      <c r="P6883">
        <v>4338.8559999999998</v>
      </c>
      <c r="Q6883">
        <v>4440.8180000000002</v>
      </c>
      <c r="R6883">
        <v>4537.2790000000005</v>
      </c>
      <c r="S6883">
        <v>4626.3739999999998</v>
      </c>
      <c r="T6883">
        <v>4715.3950000000004</v>
      </c>
      <c r="U6883">
        <v>4804.6670000000004</v>
      </c>
      <c r="V6883">
        <v>4894.165</v>
      </c>
      <c r="W6883">
        <v>4983.8620000000001</v>
      </c>
      <c r="X6883">
        <v>5073.7340000000004</v>
      </c>
      <c r="Y6883">
        <v>5163.7550000000001</v>
      </c>
      <c r="Z6883">
        <v>5253.9</v>
      </c>
      <c r="AA6883">
        <v>5344.1450000000004</v>
      </c>
      <c r="AB6883">
        <v>5434.4660000000003</v>
      </c>
      <c r="AC6883">
        <v>5524.8370000000004</v>
      </c>
      <c r="AD6883">
        <v>5615.2340000000004</v>
      </c>
    </row>
    <row r="6884" spans="2:30" ht="15" customHeight="1" x14ac:dyDescent="0.45">
      <c r="B6884" t="s">
        <v>419</v>
      </c>
      <c r="C6884" t="s">
        <v>193</v>
      </c>
      <c r="D6884" t="s">
        <v>1824</v>
      </c>
      <c r="E6884" t="s">
        <v>1825</v>
      </c>
      <c r="F6884" t="s">
        <v>8740</v>
      </c>
      <c r="G6884" t="s">
        <v>422</v>
      </c>
      <c r="H6884" t="s">
        <v>1685</v>
      </c>
      <c r="I6884" t="s">
        <v>1686</v>
      </c>
      <c r="J6884">
        <v>1</v>
      </c>
      <c r="K6884">
        <v>2281.8090000000002</v>
      </c>
      <c r="L6884">
        <v>2631.6590000000001</v>
      </c>
      <c r="M6884">
        <v>3201.9259999999999</v>
      </c>
      <c r="N6884">
        <v>3306.0210000000002</v>
      </c>
      <c r="O6884">
        <v>3408.3420000000001</v>
      </c>
      <c r="P6884">
        <v>3528.9180000000001</v>
      </c>
      <c r="Q6884">
        <v>3672.0479999999998</v>
      </c>
      <c r="R6884">
        <v>3810.3670000000002</v>
      </c>
      <c r="S6884">
        <v>3940.9920000000002</v>
      </c>
      <c r="T6884">
        <v>4073.5749999999998</v>
      </c>
      <c r="U6884">
        <v>4208.5680000000002</v>
      </c>
      <c r="V6884">
        <v>4345.9539999999997</v>
      </c>
      <c r="W6884">
        <v>4485.7120000000004</v>
      </c>
      <c r="X6884">
        <v>4627.8190000000004</v>
      </c>
      <c r="Y6884">
        <v>4772.2529999999997</v>
      </c>
      <c r="Z6884">
        <v>4918.9880000000003</v>
      </c>
      <c r="AA6884">
        <v>5067.9979999999996</v>
      </c>
      <c r="AB6884">
        <v>5219.2550000000001</v>
      </c>
      <c r="AC6884">
        <v>5372.73</v>
      </c>
      <c r="AD6884">
        <v>5528.3919999999998</v>
      </c>
    </row>
    <row r="6885" spans="2:30" ht="15" customHeight="1" x14ac:dyDescent="0.45">
      <c r="B6885" t="s">
        <v>419</v>
      </c>
      <c r="C6885" t="s">
        <v>193</v>
      </c>
      <c r="D6885" t="s">
        <v>1827</v>
      </c>
      <c r="E6885" t="s">
        <v>1828</v>
      </c>
      <c r="F6885" t="s">
        <v>8741</v>
      </c>
      <c r="G6885" t="s">
        <v>422</v>
      </c>
      <c r="H6885" t="s">
        <v>1685</v>
      </c>
      <c r="I6885" t="s">
        <v>1686</v>
      </c>
      <c r="J6885">
        <v>1</v>
      </c>
      <c r="K6885">
        <v>0</v>
      </c>
      <c r="L6885">
        <v>0</v>
      </c>
      <c r="M6885">
        <v>0</v>
      </c>
      <c r="N6885">
        <v>0</v>
      </c>
      <c r="O6885">
        <v>0</v>
      </c>
      <c r="P6885">
        <v>0</v>
      </c>
      <c r="Q6885">
        <v>0</v>
      </c>
      <c r="R6885">
        <v>0</v>
      </c>
      <c r="S6885">
        <v>0</v>
      </c>
      <c r="T6885">
        <v>0</v>
      </c>
      <c r="U6885">
        <v>0</v>
      </c>
      <c r="V6885">
        <v>0</v>
      </c>
      <c r="W6885">
        <v>0</v>
      </c>
      <c r="X6885">
        <v>0</v>
      </c>
      <c r="Y6885">
        <v>0</v>
      </c>
      <c r="Z6885">
        <v>0</v>
      </c>
      <c r="AA6885">
        <v>0</v>
      </c>
      <c r="AB6885">
        <v>0</v>
      </c>
      <c r="AC6885">
        <v>0</v>
      </c>
      <c r="AD6885">
        <v>0</v>
      </c>
    </row>
    <row r="6886" spans="2:30" ht="15" customHeight="1" x14ac:dyDescent="0.45">
      <c r="B6886" t="s">
        <v>419</v>
      </c>
      <c r="C6886" t="s">
        <v>193</v>
      </c>
      <c r="D6886" t="s">
        <v>1830</v>
      </c>
      <c r="E6886" t="s">
        <v>1706</v>
      </c>
      <c r="F6886" t="s">
        <v>8702</v>
      </c>
      <c r="G6886" t="s">
        <v>422</v>
      </c>
      <c r="H6886" t="s">
        <v>1685</v>
      </c>
      <c r="I6886" t="s">
        <v>1686</v>
      </c>
      <c r="J6886">
        <v>1</v>
      </c>
      <c r="K6886">
        <v>659.322</v>
      </c>
      <c r="L6886">
        <v>771.90700000000004</v>
      </c>
      <c r="M6886">
        <v>857.73800000000006</v>
      </c>
      <c r="N6886">
        <v>889.11699999999996</v>
      </c>
      <c r="O6886">
        <v>920.298</v>
      </c>
      <c r="P6886">
        <v>957.94299999999998</v>
      </c>
      <c r="Q6886">
        <v>1003.823</v>
      </c>
      <c r="R6886">
        <v>1048.83</v>
      </c>
      <c r="S6886">
        <v>1091.8589999999999</v>
      </c>
      <c r="T6886">
        <v>1136.079</v>
      </c>
      <c r="U6886">
        <v>1181.4929999999999</v>
      </c>
      <c r="V6886">
        <v>1228.1030000000001</v>
      </c>
      <c r="W6886">
        <v>1275.9059999999999</v>
      </c>
      <c r="X6886">
        <v>1324.8989999999999</v>
      </c>
      <c r="Y6886">
        <v>1375.079</v>
      </c>
      <c r="Z6886">
        <v>1426.4359999999999</v>
      </c>
      <c r="AA6886">
        <v>1478.963</v>
      </c>
      <c r="AB6886">
        <v>1532.6469999999999</v>
      </c>
      <c r="AC6886">
        <v>1587.4749999999999</v>
      </c>
      <c r="AD6886">
        <v>1643.43</v>
      </c>
    </row>
    <row r="6887" spans="2:30" ht="15" customHeight="1" x14ac:dyDescent="0.45">
      <c r="B6887" t="s">
        <v>419</v>
      </c>
      <c r="C6887" t="s">
        <v>193</v>
      </c>
      <c r="D6887" t="s">
        <v>1831</v>
      </c>
      <c r="E6887" t="s">
        <v>1832</v>
      </c>
      <c r="F6887" t="s">
        <v>8742</v>
      </c>
      <c r="G6887" t="s">
        <v>422</v>
      </c>
      <c r="H6887" t="s">
        <v>1685</v>
      </c>
      <c r="I6887" t="s">
        <v>1686</v>
      </c>
      <c r="J6887">
        <v>1</v>
      </c>
      <c r="K6887">
        <v>0</v>
      </c>
      <c r="L6887">
        <v>0</v>
      </c>
      <c r="M6887">
        <v>0</v>
      </c>
      <c r="N6887">
        <v>0</v>
      </c>
      <c r="O6887">
        <v>0</v>
      </c>
      <c r="P6887">
        <v>0</v>
      </c>
      <c r="Q6887">
        <v>0</v>
      </c>
      <c r="R6887">
        <v>0</v>
      </c>
      <c r="S6887">
        <v>0</v>
      </c>
      <c r="T6887">
        <v>0</v>
      </c>
      <c r="U6887">
        <v>0</v>
      </c>
      <c r="V6887">
        <v>0</v>
      </c>
      <c r="W6887">
        <v>0</v>
      </c>
      <c r="X6887">
        <v>0</v>
      </c>
      <c r="Y6887">
        <v>0</v>
      </c>
      <c r="Z6887">
        <v>0</v>
      </c>
      <c r="AA6887">
        <v>0</v>
      </c>
      <c r="AB6887">
        <v>0</v>
      </c>
      <c r="AC6887">
        <v>0</v>
      </c>
      <c r="AD6887">
        <v>0</v>
      </c>
    </row>
    <row r="6888" spans="2:30" ht="15" customHeight="1" x14ac:dyDescent="0.45">
      <c r="B6888" t="s">
        <v>419</v>
      </c>
      <c r="C6888" t="s">
        <v>193</v>
      </c>
      <c r="D6888" t="s">
        <v>1834</v>
      </c>
      <c r="E6888" t="s">
        <v>1835</v>
      </c>
      <c r="F6888" t="s">
        <v>8743</v>
      </c>
      <c r="G6888" t="s">
        <v>422</v>
      </c>
      <c r="H6888" t="s">
        <v>1685</v>
      </c>
      <c r="I6888" t="s">
        <v>1686</v>
      </c>
      <c r="J6888">
        <v>1</v>
      </c>
      <c r="K6888">
        <v>0</v>
      </c>
      <c r="L6888">
        <v>0</v>
      </c>
      <c r="M6888">
        <v>0</v>
      </c>
      <c r="N6888">
        <v>0</v>
      </c>
      <c r="O6888">
        <v>0</v>
      </c>
      <c r="P6888">
        <v>0</v>
      </c>
      <c r="Q6888">
        <v>0</v>
      </c>
      <c r="R6888">
        <v>0</v>
      </c>
      <c r="S6888">
        <v>0</v>
      </c>
      <c r="T6888">
        <v>0</v>
      </c>
      <c r="U6888">
        <v>0</v>
      </c>
      <c r="V6888">
        <v>0</v>
      </c>
      <c r="W6888">
        <v>0</v>
      </c>
      <c r="X6888">
        <v>0</v>
      </c>
      <c r="Y6888">
        <v>0</v>
      </c>
      <c r="Z6888">
        <v>0</v>
      </c>
      <c r="AA6888">
        <v>0</v>
      </c>
      <c r="AB6888">
        <v>0</v>
      </c>
      <c r="AC6888">
        <v>0</v>
      </c>
      <c r="AD6888">
        <v>0</v>
      </c>
    </row>
    <row r="6889" spans="2:30" ht="15" customHeight="1" x14ac:dyDescent="0.45">
      <c r="B6889" t="s">
        <v>419</v>
      </c>
      <c r="C6889" t="s">
        <v>193</v>
      </c>
      <c r="D6889" t="s">
        <v>1837</v>
      </c>
      <c r="E6889" t="s">
        <v>1838</v>
      </c>
      <c r="F6889" t="s">
        <v>8744</v>
      </c>
      <c r="G6889" t="s">
        <v>422</v>
      </c>
      <c r="H6889" t="s">
        <v>1685</v>
      </c>
      <c r="I6889" t="s">
        <v>1686</v>
      </c>
      <c r="J6889">
        <v>1</v>
      </c>
      <c r="K6889">
        <v>3</v>
      </c>
      <c r="L6889">
        <v>3.181</v>
      </c>
      <c r="M6889">
        <v>3.6320000000000001</v>
      </c>
      <c r="N6889">
        <v>3.7050000000000001</v>
      </c>
      <c r="O6889">
        <v>3.7759999999999998</v>
      </c>
      <c r="P6889">
        <v>3.859</v>
      </c>
      <c r="Q6889">
        <v>3.9569999999999999</v>
      </c>
      <c r="R6889">
        <v>4.0510000000000002</v>
      </c>
      <c r="S6889">
        <v>4.1369999999999996</v>
      </c>
      <c r="T6889">
        <v>4.2240000000000002</v>
      </c>
      <c r="U6889">
        <v>4.3120000000000003</v>
      </c>
      <c r="V6889">
        <v>4.399</v>
      </c>
      <c r="W6889">
        <v>4.4880000000000004</v>
      </c>
      <c r="X6889">
        <v>4.5759999999999996</v>
      </c>
      <c r="Y6889">
        <v>4.665</v>
      </c>
      <c r="Z6889">
        <v>4.7549999999999999</v>
      </c>
      <c r="AA6889">
        <v>4.8449999999999998</v>
      </c>
      <c r="AB6889">
        <v>4.9349999999999996</v>
      </c>
      <c r="AC6889">
        <v>5.0259999999999998</v>
      </c>
      <c r="AD6889">
        <v>5.117</v>
      </c>
    </row>
    <row r="6890" spans="2:30" ht="15" customHeight="1" x14ac:dyDescent="0.45">
      <c r="B6890" t="s">
        <v>419</v>
      </c>
      <c r="C6890" t="s">
        <v>193</v>
      </c>
      <c r="D6890" t="s">
        <v>1840</v>
      </c>
      <c r="E6890" t="s">
        <v>1841</v>
      </c>
      <c r="F6890" t="s">
        <v>8745</v>
      </c>
      <c r="G6890" t="s">
        <v>422</v>
      </c>
      <c r="H6890" t="s">
        <v>1685</v>
      </c>
      <c r="I6890" t="s">
        <v>1686</v>
      </c>
      <c r="J6890">
        <v>1</v>
      </c>
      <c r="K6890">
        <v>4</v>
      </c>
      <c r="L6890">
        <v>4.3959999999999999</v>
      </c>
      <c r="M6890">
        <v>5.07</v>
      </c>
      <c r="N6890">
        <v>5.234</v>
      </c>
      <c r="O6890">
        <v>5.3959999999999999</v>
      </c>
      <c r="P6890">
        <v>5.5869999999999997</v>
      </c>
      <c r="Q6890">
        <v>5.8140000000000001</v>
      </c>
      <c r="R6890">
        <v>6.0330000000000004</v>
      </c>
      <c r="S6890">
        <v>6.24</v>
      </c>
      <c r="T6890">
        <v>6.45</v>
      </c>
      <c r="U6890">
        <v>6.6630000000000003</v>
      </c>
      <c r="V6890">
        <v>6.8810000000000002</v>
      </c>
      <c r="W6890">
        <v>7.1020000000000003</v>
      </c>
      <c r="X6890">
        <v>7.327</v>
      </c>
      <c r="Y6890">
        <v>7.556</v>
      </c>
      <c r="Z6890">
        <v>7.7880000000000003</v>
      </c>
      <c r="AA6890">
        <v>8.0239999999999991</v>
      </c>
      <c r="AB6890">
        <v>8.2629999999999999</v>
      </c>
      <c r="AC6890">
        <v>8.5060000000000002</v>
      </c>
      <c r="AD6890">
        <v>8.7530000000000001</v>
      </c>
    </row>
    <row r="6891" spans="2:30" ht="15" customHeight="1" x14ac:dyDescent="0.45">
      <c r="B6891" t="s">
        <v>419</v>
      </c>
      <c r="C6891" t="s">
        <v>193</v>
      </c>
      <c r="D6891" t="s">
        <v>1843</v>
      </c>
      <c r="E6891" t="s">
        <v>1844</v>
      </c>
      <c r="F6891" t="s">
        <v>8746</v>
      </c>
      <c r="G6891" t="s">
        <v>422</v>
      </c>
      <c r="H6891" t="s">
        <v>1685</v>
      </c>
      <c r="I6891" t="s">
        <v>1686</v>
      </c>
      <c r="J6891">
        <v>1</v>
      </c>
      <c r="K6891">
        <v>0</v>
      </c>
      <c r="L6891">
        <v>0</v>
      </c>
      <c r="M6891">
        <v>0</v>
      </c>
      <c r="N6891">
        <v>0</v>
      </c>
      <c r="O6891">
        <v>0</v>
      </c>
      <c r="P6891">
        <v>0</v>
      </c>
      <c r="Q6891">
        <v>0</v>
      </c>
      <c r="R6891">
        <v>0</v>
      </c>
      <c r="S6891">
        <v>0</v>
      </c>
      <c r="T6891">
        <v>0</v>
      </c>
      <c r="U6891">
        <v>0</v>
      </c>
      <c r="V6891">
        <v>0</v>
      </c>
      <c r="W6891">
        <v>0</v>
      </c>
      <c r="X6891">
        <v>0</v>
      </c>
      <c r="Y6891">
        <v>0</v>
      </c>
      <c r="Z6891">
        <v>0</v>
      </c>
      <c r="AA6891">
        <v>0</v>
      </c>
      <c r="AB6891">
        <v>0</v>
      </c>
      <c r="AC6891">
        <v>0</v>
      </c>
      <c r="AD6891">
        <v>0</v>
      </c>
    </row>
    <row r="6892" spans="2:30" ht="15" customHeight="1" x14ac:dyDescent="0.45">
      <c r="B6892" t="s">
        <v>419</v>
      </c>
      <c r="C6892" t="s">
        <v>193</v>
      </c>
      <c r="D6892" t="s">
        <v>1846</v>
      </c>
      <c r="E6892" t="s">
        <v>1694</v>
      </c>
      <c r="F6892" t="s">
        <v>8698</v>
      </c>
      <c r="G6892" t="s">
        <v>422</v>
      </c>
      <c r="H6892" t="s">
        <v>1685</v>
      </c>
      <c r="I6892" t="s">
        <v>1686</v>
      </c>
      <c r="J6892">
        <v>1</v>
      </c>
      <c r="K6892">
        <v>7688.0550000000003</v>
      </c>
      <c r="L6892">
        <v>7382.1220000000003</v>
      </c>
      <c r="M6892">
        <v>7820.5169999999998</v>
      </c>
      <c r="N6892">
        <v>9963.2890000000007</v>
      </c>
      <c r="O6892">
        <v>9996.473</v>
      </c>
      <c r="P6892">
        <v>10040.493</v>
      </c>
      <c r="Q6892">
        <v>10104.35</v>
      </c>
      <c r="R6892">
        <v>10170.476000000001</v>
      </c>
      <c r="S6892">
        <v>10233.127</v>
      </c>
      <c r="T6892">
        <v>10301.992</v>
      </c>
      <c r="U6892">
        <v>10378.269</v>
      </c>
      <c r="V6892">
        <v>10461.94</v>
      </c>
      <c r="W6892">
        <v>10553.672</v>
      </c>
      <c r="X6892">
        <v>10653.630999999999</v>
      </c>
      <c r="Y6892">
        <v>10762.258</v>
      </c>
      <c r="Z6892">
        <v>10879.782999999999</v>
      </c>
      <c r="AA6892">
        <v>11006.638999999999</v>
      </c>
      <c r="AB6892">
        <v>11143.370999999999</v>
      </c>
      <c r="AC6892">
        <v>11290.245000000001</v>
      </c>
      <c r="AD6892">
        <v>11447.72</v>
      </c>
    </row>
    <row r="6893" spans="2:30" ht="15" customHeight="1" x14ac:dyDescent="0.45">
      <c r="B6893" t="s">
        <v>419</v>
      </c>
      <c r="C6893" t="s">
        <v>193</v>
      </c>
      <c r="D6893" t="s">
        <v>1847</v>
      </c>
      <c r="E6893" t="s">
        <v>1848</v>
      </c>
      <c r="F6893" t="s">
        <v>8747</v>
      </c>
      <c r="G6893" t="s">
        <v>422</v>
      </c>
      <c r="H6893" t="s">
        <v>1685</v>
      </c>
      <c r="I6893" t="s">
        <v>1686</v>
      </c>
      <c r="J6893">
        <v>1</v>
      </c>
      <c r="K6893">
        <v>4691.6719999999996</v>
      </c>
      <c r="L6893">
        <v>4566.808</v>
      </c>
      <c r="M6893">
        <v>4436.3280000000004</v>
      </c>
      <c r="N6893">
        <v>5363.9560000000001</v>
      </c>
      <c r="O6893">
        <v>5260.9070000000002</v>
      </c>
      <c r="P6893">
        <v>5144.1360000000004</v>
      </c>
      <c r="Q6893">
        <v>5016.8670000000002</v>
      </c>
      <c r="R6893">
        <v>4898.4859999999999</v>
      </c>
      <c r="S6893">
        <v>4787.1270000000004</v>
      </c>
      <c r="T6893">
        <v>4679.4560000000001</v>
      </c>
      <c r="U6893">
        <v>4576.0609999999997</v>
      </c>
      <c r="V6893">
        <v>4476.9549999999999</v>
      </c>
      <c r="W6893">
        <v>4382.8310000000001</v>
      </c>
      <c r="X6893">
        <v>4293.8890000000001</v>
      </c>
      <c r="Y6893">
        <v>4210.6049999999996</v>
      </c>
      <c r="Z6893">
        <v>4133.2449999999999</v>
      </c>
      <c r="AA6893">
        <v>4062.2779999999998</v>
      </c>
      <c r="AB6893">
        <v>3998.2890000000002</v>
      </c>
      <c r="AC6893">
        <v>3941.587</v>
      </c>
      <c r="AD6893">
        <v>3892.674</v>
      </c>
    </row>
    <row r="6894" spans="2:30" ht="15" customHeight="1" x14ac:dyDescent="0.45">
      <c r="B6894" t="s">
        <v>419</v>
      </c>
      <c r="C6894" t="s">
        <v>193</v>
      </c>
      <c r="D6894" t="s">
        <v>1850</v>
      </c>
      <c r="E6894" t="s">
        <v>1851</v>
      </c>
      <c r="F6894" t="s">
        <v>8748</v>
      </c>
      <c r="G6894" t="s">
        <v>422</v>
      </c>
      <c r="H6894" t="s">
        <v>1685</v>
      </c>
      <c r="I6894" t="s">
        <v>1686</v>
      </c>
      <c r="J6894">
        <v>1</v>
      </c>
      <c r="K6894">
        <v>271.34100000000001</v>
      </c>
      <c r="L6894">
        <v>251.108</v>
      </c>
      <c r="M6894">
        <v>298.85899999999998</v>
      </c>
      <c r="N6894">
        <v>395.57299999999998</v>
      </c>
      <c r="O6894">
        <v>406.19900000000001</v>
      </c>
      <c r="P6894">
        <v>418.90199999999999</v>
      </c>
      <c r="Q6894">
        <v>434.16399999999999</v>
      </c>
      <c r="R6894">
        <v>448.73200000000003</v>
      </c>
      <c r="S6894">
        <v>462.27499999999998</v>
      </c>
      <c r="T6894">
        <v>475.93200000000002</v>
      </c>
      <c r="U6894">
        <v>489.75400000000002</v>
      </c>
      <c r="V6894">
        <v>503.73700000000002</v>
      </c>
      <c r="W6894">
        <v>517.875</v>
      </c>
      <c r="X6894">
        <v>532.16300000000001</v>
      </c>
      <c r="Y6894">
        <v>546.59500000000003</v>
      </c>
      <c r="Z6894">
        <v>561.16800000000001</v>
      </c>
      <c r="AA6894">
        <v>575.875</v>
      </c>
      <c r="AB6894">
        <v>590.71100000000001</v>
      </c>
      <c r="AC6894">
        <v>605.66999999999996</v>
      </c>
      <c r="AD6894">
        <v>620.74699999999996</v>
      </c>
    </row>
    <row r="6895" spans="2:30" ht="15" customHeight="1" x14ac:dyDescent="0.45">
      <c r="B6895" t="s">
        <v>419</v>
      </c>
      <c r="C6895" t="s">
        <v>193</v>
      </c>
      <c r="D6895" t="s">
        <v>1853</v>
      </c>
      <c r="E6895" t="s">
        <v>1854</v>
      </c>
      <c r="F6895" t="s">
        <v>8749</v>
      </c>
      <c r="G6895" t="s">
        <v>422</v>
      </c>
      <c r="H6895" t="s">
        <v>1685</v>
      </c>
      <c r="I6895" t="s">
        <v>1686</v>
      </c>
      <c r="J6895">
        <v>1</v>
      </c>
      <c r="K6895">
        <v>0</v>
      </c>
      <c r="L6895">
        <v>0</v>
      </c>
      <c r="M6895">
        <v>0</v>
      </c>
      <c r="N6895">
        <v>0</v>
      </c>
      <c r="O6895">
        <v>0</v>
      </c>
      <c r="P6895">
        <v>0</v>
      </c>
      <c r="Q6895">
        <v>0</v>
      </c>
      <c r="R6895">
        <v>0</v>
      </c>
      <c r="S6895">
        <v>0</v>
      </c>
      <c r="T6895">
        <v>0</v>
      </c>
      <c r="U6895">
        <v>0</v>
      </c>
      <c r="V6895">
        <v>0</v>
      </c>
      <c r="W6895">
        <v>0</v>
      </c>
      <c r="X6895">
        <v>0</v>
      </c>
      <c r="Y6895">
        <v>0</v>
      </c>
      <c r="Z6895">
        <v>0</v>
      </c>
      <c r="AA6895">
        <v>0</v>
      </c>
      <c r="AB6895">
        <v>0</v>
      </c>
      <c r="AC6895">
        <v>0</v>
      </c>
      <c r="AD6895">
        <v>0</v>
      </c>
    </row>
    <row r="6896" spans="2:30" ht="15" customHeight="1" x14ac:dyDescent="0.45">
      <c r="B6896" t="s">
        <v>419</v>
      </c>
      <c r="C6896" t="s">
        <v>193</v>
      </c>
      <c r="D6896" t="s">
        <v>1856</v>
      </c>
      <c r="E6896" t="s">
        <v>1857</v>
      </c>
      <c r="F6896" t="s">
        <v>8750</v>
      </c>
      <c r="G6896" t="s">
        <v>422</v>
      </c>
      <c r="H6896" t="s">
        <v>1685</v>
      </c>
      <c r="I6896" t="s">
        <v>1686</v>
      </c>
      <c r="J6896">
        <v>1</v>
      </c>
      <c r="K6896">
        <v>2631.7759999999998</v>
      </c>
      <c r="L6896">
        <v>2478.98</v>
      </c>
      <c r="M6896">
        <v>2984.6860000000001</v>
      </c>
      <c r="N6896">
        <v>4071.1979999999999</v>
      </c>
      <c r="O6896">
        <v>4197.2</v>
      </c>
      <c r="P6896">
        <v>4345.6840000000002</v>
      </c>
      <c r="Q6896">
        <v>4521.9409999999998</v>
      </c>
      <c r="R6896">
        <v>4692.2730000000001</v>
      </c>
      <c r="S6896">
        <v>4853.1319999999996</v>
      </c>
      <c r="T6896">
        <v>5016.4009999999998</v>
      </c>
      <c r="U6896">
        <v>5182.6390000000001</v>
      </c>
      <c r="V6896">
        <v>5351.8220000000001</v>
      </c>
      <c r="W6896">
        <v>5523.9269999999997</v>
      </c>
      <c r="X6896">
        <v>5698.9250000000002</v>
      </c>
      <c r="Y6896">
        <v>5876.7870000000003</v>
      </c>
      <c r="Z6896">
        <v>6057.4840000000004</v>
      </c>
      <c r="AA6896">
        <v>6240.982</v>
      </c>
      <c r="AB6896">
        <v>6427.2479999999996</v>
      </c>
      <c r="AC6896">
        <v>6616.2449999999999</v>
      </c>
      <c r="AD6896">
        <v>6807.9340000000002</v>
      </c>
    </row>
    <row r="6897" spans="2:30" ht="15" customHeight="1" x14ac:dyDescent="0.45">
      <c r="B6897" t="s">
        <v>419</v>
      </c>
      <c r="C6897" t="s">
        <v>193</v>
      </c>
      <c r="D6897" t="s">
        <v>1859</v>
      </c>
      <c r="E6897" t="s">
        <v>1860</v>
      </c>
      <c r="F6897" t="s">
        <v>8751</v>
      </c>
      <c r="G6897" t="s">
        <v>422</v>
      </c>
      <c r="H6897" t="s">
        <v>1685</v>
      </c>
      <c r="I6897" t="s">
        <v>1686</v>
      </c>
      <c r="J6897">
        <v>1</v>
      </c>
      <c r="K6897">
        <v>93.265000000000001</v>
      </c>
      <c r="L6897">
        <v>85.225999999999999</v>
      </c>
      <c r="M6897">
        <v>100.645</v>
      </c>
      <c r="N6897">
        <v>132.56200000000001</v>
      </c>
      <c r="O6897">
        <v>132.166</v>
      </c>
      <c r="P6897">
        <v>131.77099999999999</v>
      </c>
      <c r="Q6897">
        <v>131.37799999999999</v>
      </c>
      <c r="R6897">
        <v>130.98500000000001</v>
      </c>
      <c r="S6897">
        <v>130.59399999999999</v>
      </c>
      <c r="T6897">
        <v>130.203</v>
      </c>
      <c r="U6897">
        <v>129.81399999999999</v>
      </c>
      <c r="V6897">
        <v>129.42599999999999</v>
      </c>
      <c r="W6897">
        <v>129.04</v>
      </c>
      <c r="X6897">
        <v>128.654</v>
      </c>
      <c r="Y6897">
        <v>128.27000000000001</v>
      </c>
      <c r="Z6897">
        <v>127.886</v>
      </c>
      <c r="AA6897">
        <v>127.504</v>
      </c>
      <c r="AB6897">
        <v>127.123</v>
      </c>
      <c r="AC6897">
        <v>126.74299999999999</v>
      </c>
      <c r="AD6897">
        <v>126.36499999999999</v>
      </c>
    </row>
    <row r="6898" spans="2:30" ht="15" customHeight="1" x14ac:dyDescent="0.45">
      <c r="B6898" t="s">
        <v>419</v>
      </c>
      <c r="C6898" t="s">
        <v>193</v>
      </c>
      <c r="D6898" t="s">
        <v>1862</v>
      </c>
      <c r="E6898" t="s">
        <v>1863</v>
      </c>
      <c r="F6898" t="s">
        <v>8752</v>
      </c>
      <c r="G6898" t="s">
        <v>422</v>
      </c>
      <c r="H6898" t="s">
        <v>1685</v>
      </c>
      <c r="I6898" t="s">
        <v>1686</v>
      </c>
      <c r="J6898">
        <v>1</v>
      </c>
      <c r="K6898">
        <v>80943.887000000002</v>
      </c>
      <c r="L6898">
        <v>79047.616999999998</v>
      </c>
      <c r="M6898">
        <v>89450.361999999994</v>
      </c>
      <c r="N6898">
        <v>92510.793000000005</v>
      </c>
      <c r="O6898">
        <v>93065.717999999993</v>
      </c>
      <c r="P6898">
        <v>95290.343999999997</v>
      </c>
      <c r="Q6898">
        <v>99127.456999999995</v>
      </c>
      <c r="R6898">
        <v>103229.95600000001</v>
      </c>
      <c r="S6898">
        <v>107500.22100000001</v>
      </c>
      <c r="T6898">
        <v>112251.38800000001</v>
      </c>
      <c r="U6898">
        <v>117329.534</v>
      </c>
      <c r="V6898">
        <v>122808.019</v>
      </c>
      <c r="W6898">
        <v>128650.345</v>
      </c>
      <c r="X6898">
        <v>134902.85999999999</v>
      </c>
      <c r="Y6898">
        <v>141553.973</v>
      </c>
      <c r="Z6898">
        <v>148684.76800000001</v>
      </c>
      <c r="AA6898">
        <v>156335.72899999999</v>
      </c>
      <c r="AB6898">
        <v>164572.45699999999</v>
      </c>
      <c r="AC6898">
        <v>173473.253</v>
      </c>
      <c r="AD6898">
        <v>182561.61</v>
      </c>
    </row>
    <row r="6899" spans="2:30" ht="15" customHeight="1" x14ac:dyDescent="0.45">
      <c r="B6899" t="s">
        <v>419</v>
      </c>
      <c r="C6899" t="s">
        <v>193</v>
      </c>
      <c r="D6899" t="s">
        <v>1865</v>
      </c>
      <c r="E6899" t="s">
        <v>1715</v>
      </c>
      <c r="F6899" t="s">
        <v>8705</v>
      </c>
      <c r="G6899" t="s">
        <v>422</v>
      </c>
      <c r="H6899" t="s">
        <v>1685</v>
      </c>
      <c r="I6899" t="s">
        <v>1686</v>
      </c>
      <c r="J6899">
        <v>1</v>
      </c>
      <c r="K6899">
        <v>1529.27</v>
      </c>
      <c r="L6899">
        <v>1206.73</v>
      </c>
      <c r="M6899">
        <v>1313.405</v>
      </c>
      <c r="N6899">
        <v>1308.827</v>
      </c>
      <c r="O6899">
        <v>1304.2660000000001</v>
      </c>
      <c r="P6899">
        <v>1299.72</v>
      </c>
      <c r="Q6899">
        <v>1295.19</v>
      </c>
      <c r="R6899">
        <v>1290.6759999999999</v>
      </c>
      <c r="S6899">
        <v>1286.1780000000001</v>
      </c>
      <c r="T6899">
        <v>1281.6949999999999</v>
      </c>
      <c r="U6899">
        <v>1277.2280000000001</v>
      </c>
      <c r="V6899">
        <v>1272.777</v>
      </c>
      <c r="W6899">
        <v>1268.3409999999999</v>
      </c>
      <c r="X6899">
        <v>1263.921</v>
      </c>
      <c r="Y6899">
        <v>1259.5160000000001</v>
      </c>
      <c r="Z6899">
        <v>1255.126</v>
      </c>
      <c r="AA6899">
        <v>1250.752</v>
      </c>
      <c r="AB6899">
        <v>1246.393</v>
      </c>
      <c r="AC6899">
        <v>1242.049</v>
      </c>
      <c r="AD6899">
        <v>1237.72</v>
      </c>
    </row>
    <row r="6900" spans="2:30" ht="15" customHeight="1" x14ac:dyDescent="0.45">
      <c r="B6900" t="s">
        <v>419</v>
      </c>
      <c r="C6900" t="s">
        <v>193</v>
      </c>
      <c r="D6900" t="s">
        <v>1866</v>
      </c>
      <c r="E6900" t="s">
        <v>1867</v>
      </c>
      <c r="F6900" t="s">
        <v>8753</v>
      </c>
      <c r="G6900" t="s">
        <v>422</v>
      </c>
      <c r="H6900" t="s">
        <v>1685</v>
      </c>
      <c r="I6900" t="s">
        <v>1686</v>
      </c>
      <c r="J6900">
        <v>1</v>
      </c>
      <c r="K6900">
        <v>0</v>
      </c>
      <c r="L6900">
        <v>0</v>
      </c>
      <c r="M6900">
        <v>0</v>
      </c>
      <c r="N6900">
        <v>0</v>
      </c>
      <c r="O6900">
        <v>0</v>
      </c>
      <c r="P6900">
        <v>0</v>
      </c>
      <c r="Q6900">
        <v>0</v>
      </c>
      <c r="R6900">
        <v>0</v>
      </c>
      <c r="S6900">
        <v>0</v>
      </c>
      <c r="T6900">
        <v>0</v>
      </c>
      <c r="U6900">
        <v>0</v>
      </c>
      <c r="V6900">
        <v>0</v>
      </c>
      <c r="W6900">
        <v>0</v>
      </c>
      <c r="X6900">
        <v>0</v>
      </c>
      <c r="Y6900">
        <v>0</v>
      </c>
      <c r="Z6900">
        <v>0</v>
      </c>
      <c r="AA6900">
        <v>0</v>
      </c>
      <c r="AB6900">
        <v>0</v>
      </c>
      <c r="AC6900">
        <v>0</v>
      </c>
      <c r="AD6900">
        <v>0</v>
      </c>
    </row>
    <row r="6901" spans="2:30" ht="15" customHeight="1" x14ac:dyDescent="0.45">
      <c r="B6901" t="s">
        <v>419</v>
      </c>
      <c r="C6901" t="s">
        <v>193</v>
      </c>
      <c r="D6901" t="s">
        <v>1869</v>
      </c>
      <c r="E6901" t="s">
        <v>1870</v>
      </c>
      <c r="F6901" t="s">
        <v>8754</v>
      </c>
      <c r="G6901" t="s">
        <v>422</v>
      </c>
      <c r="H6901" t="s">
        <v>1685</v>
      </c>
      <c r="I6901" t="s">
        <v>1686</v>
      </c>
      <c r="J6901">
        <v>1</v>
      </c>
      <c r="K6901">
        <v>0</v>
      </c>
      <c r="L6901">
        <v>0</v>
      </c>
      <c r="M6901">
        <v>0</v>
      </c>
      <c r="N6901">
        <v>0</v>
      </c>
      <c r="O6901">
        <v>0</v>
      </c>
      <c r="P6901">
        <v>0</v>
      </c>
      <c r="Q6901">
        <v>0</v>
      </c>
      <c r="R6901">
        <v>0</v>
      </c>
      <c r="S6901">
        <v>0</v>
      </c>
      <c r="T6901">
        <v>0</v>
      </c>
      <c r="U6901">
        <v>0</v>
      </c>
      <c r="V6901">
        <v>0</v>
      </c>
      <c r="W6901">
        <v>0</v>
      </c>
      <c r="X6901">
        <v>0</v>
      </c>
      <c r="Y6901">
        <v>0</v>
      </c>
      <c r="Z6901">
        <v>0</v>
      </c>
      <c r="AA6901">
        <v>0</v>
      </c>
      <c r="AB6901">
        <v>0</v>
      </c>
      <c r="AC6901">
        <v>0</v>
      </c>
      <c r="AD6901">
        <v>0</v>
      </c>
    </row>
    <row r="6902" spans="2:30" ht="15" customHeight="1" x14ac:dyDescent="0.45">
      <c r="B6902" t="s">
        <v>419</v>
      </c>
      <c r="C6902" t="s">
        <v>193</v>
      </c>
      <c r="D6902" t="s">
        <v>1872</v>
      </c>
      <c r="E6902" t="s">
        <v>1873</v>
      </c>
      <c r="F6902" t="s">
        <v>8755</v>
      </c>
      <c r="G6902" t="s">
        <v>422</v>
      </c>
      <c r="H6902" t="s">
        <v>1685</v>
      </c>
      <c r="I6902" t="s">
        <v>1686</v>
      </c>
      <c r="J6902">
        <v>1</v>
      </c>
      <c r="K6902">
        <v>1529.27</v>
      </c>
      <c r="L6902">
        <v>1206.73</v>
      </c>
      <c r="M6902">
        <v>1313.405</v>
      </c>
      <c r="N6902">
        <v>1308.827</v>
      </c>
      <c r="O6902">
        <v>1304.2660000000001</v>
      </c>
      <c r="P6902">
        <v>1299.72</v>
      </c>
      <c r="Q6902">
        <v>1295.19</v>
      </c>
      <c r="R6902">
        <v>1290.6759999999999</v>
      </c>
      <c r="S6902">
        <v>1286.1780000000001</v>
      </c>
      <c r="T6902">
        <v>1281.6949999999999</v>
      </c>
      <c r="U6902">
        <v>1277.2280000000001</v>
      </c>
      <c r="V6902">
        <v>1272.777</v>
      </c>
      <c r="W6902">
        <v>1268.3409999999999</v>
      </c>
      <c r="X6902">
        <v>1263.921</v>
      </c>
      <c r="Y6902">
        <v>1259.5160000000001</v>
      </c>
      <c r="Z6902">
        <v>1255.126</v>
      </c>
      <c r="AA6902">
        <v>1250.752</v>
      </c>
      <c r="AB6902">
        <v>1246.393</v>
      </c>
      <c r="AC6902">
        <v>1242.049</v>
      </c>
      <c r="AD6902">
        <v>1237.72</v>
      </c>
    </row>
    <row r="6903" spans="2:30" ht="15" customHeight="1" x14ac:dyDescent="0.45">
      <c r="B6903" t="s">
        <v>419</v>
      </c>
      <c r="C6903" t="s">
        <v>193</v>
      </c>
      <c r="D6903" t="s">
        <v>1875</v>
      </c>
      <c r="E6903" t="s">
        <v>1876</v>
      </c>
      <c r="F6903" t="s">
        <v>8756</v>
      </c>
      <c r="G6903" t="s">
        <v>422</v>
      </c>
      <c r="H6903" t="s">
        <v>1685</v>
      </c>
      <c r="I6903" t="s">
        <v>1686</v>
      </c>
      <c r="J6903">
        <v>1</v>
      </c>
      <c r="K6903">
        <v>0</v>
      </c>
      <c r="L6903">
        <v>0</v>
      </c>
      <c r="M6903">
        <v>0</v>
      </c>
      <c r="N6903">
        <v>0</v>
      </c>
      <c r="O6903">
        <v>0</v>
      </c>
      <c r="P6903">
        <v>0</v>
      </c>
      <c r="Q6903">
        <v>0</v>
      </c>
      <c r="R6903">
        <v>0</v>
      </c>
      <c r="S6903">
        <v>0</v>
      </c>
      <c r="T6903">
        <v>0</v>
      </c>
      <c r="U6903">
        <v>0</v>
      </c>
      <c r="V6903">
        <v>0</v>
      </c>
      <c r="W6903">
        <v>0</v>
      </c>
      <c r="X6903">
        <v>0</v>
      </c>
      <c r="Y6903">
        <v>0</v>
      </c>
      <c r="Z6903">
        <v>0</v>
      </c>
      <c r="AA6903">
        <v>0</v>
      </c>
      <c r="AB6903">
        <v>0</v>
      </c>
      <c r="AC6903">
        <v>0</v>
      </c>
      <c r="AD6903">
        <v>0</v>
      </c>
    </row>
    <row r="6904" spans="2:30" ht="15" customHeight="1" x14ac:dyDescent="0.45">
      <c r="B6904" t="s">
        <v>419</v>
      </c>
      <c r="C6904" t="s">
        <v>193</v>
      </c>
      <c r="D6904" t="s">
        <v>1878</v>
      </c>
      <c r="E6904" t="s">
        <v>1879</v>
      </c>
      <c r="F6904" t="s">
        <v>8757</v>
      </c>
      <c r="G6904" t="s">
        <v>422</v>
      </c>
      <c r="H6904" t="s">
        <v>1685</v>
      </c>
      <c r="I6904" t="s">
        <v>1686</v>
      </c>
      <c r="J6904">
        <v>1</v>
      </c>
      <c r="K6904">
        <v>0</v>
      </c>
      <c r="L6904">
        <v>0</v>
      </c>
      <c r="M6904">
        <v>0</v>
      </c>
      <c r="N6904">
        <v>0</v>
      </c>
      <c r="O6904">
        <v>0</v>
      </c>
      <c r="P6904">
        <v>0</v>
      </c>
      <c r="Q6904">
        <v>0</v>
      </c>
      <c r="R6904">
        <v>0</v>
      </c>
      <c r="S6904">
        <v>0</v>
      </c>
      <c r="T6904">
        <v>0</v>
      </c>
      <c r="U6904">
        <v>0</v>
      </c>
      <c r="V6904">
        <v>0</v>
      </c>
      <c r="W6904">
        <v>0</v>
      </c>
      <c r="X6904">
        <v>0</v>
      </c>
      <c r="Y6904">
        <v>0</v>
      </c>
      <c r="Z6904">
        <v>0</v>
      </c>
      <c r="AA6904">
        <v>0</v>
      </c>
      <c r="AB6904">
        <v>0</v>
      </c>
      <c r="AC6904">
        <v>0</v>
      </c>
      <c r="AD6904">
        <v>0</v>
      </c>
    </row>
    <row r="6905" spans="2:30" ht="15" customHeight="1" x14ac:dyDescent="0.45">
      <c r="B6905" t="s">
        <v>419</v>
      </c>
      <c r="C6905" t="s">
        <v>193</v>
      </c>
      <c r="D6905" t="s">
        <v>1881</v>
      </c>
      <c r="E6905" t="s">
        <v>1683</v>
      </c>
      <c r="F6905" t="s">
        <v>8695</v>
      </c>
      <c r="G6905" t="s">
        <v>422</v>
      </c>
      <c r="H6905" t="s">
        <v>1685</v>
      </c>
      <c r="I6905" t="s">
        <v>1686</v>
      </c>
      <c r="J6905">
        <v>1</v>
      </c>
      <c r="K6905">
        <v>84652.786999999997</v>
      </c>
      <c r="L6905">
        <v>82605.210000000006</v>
      </c>
      <c r="M6905">
        <v>93076.263000000006</v>
      </c>
      <c r="N6905">
        <v>97660.903999999995</v>
      </c>
      <c r="O6905">
        <v>99883.266000000003</v>
      </c>
      <c r="P6905">
        <v>102725.504</v>
      </c>
      <c r="Q6905">
        <v>106869.443</v>
      </c>
      <c r="R6905">
        <v>111405.026</v>
      </c>
      <c r="S6905">
        <v>116204.06299999999</v>
      </c>
      <c r="T6905">
        <v>121509.573</v>
      </c>
      <c r="U6905">
        <v>127156.573</v>
      </c>
      <c r="V6905">
        <v>133223.60800000001</v>
      </c>
      <c r="W6905">
        <v>139695.67600000001</v>
      </c>
      <c r="X6905">
        <v>146629.91699999999</v>
      </c>
      <c r="Y6905">
        <v>154032.26300000001</v>
      </c>
      <c r="Z6905">
        <v>161993.68299999999</v>
      </c>
      <c r="AA6905">
        <v>170574.56899999999</v>
      </c>
      <c r="AB6905">
        <v>179860.70300000001</v>
      </c>
      <c r="AC6905">
        <v>189936.71599999999</v>
      </c>
      <c r="AD6905">
        <v>200456.03200000001</v>
      </c>
    </row>
    <row r="6906" spans="2:30" ht="15" customHeight="1" x14ac:dyDescent="0.45">
      <c r="B6906" t="s">
        <v>419</v>
      </c>
      <c r="C6906" t="s">
        <v>193</v>
      </c>
      <c r="D6906" t="s">
        <v>1882</v>
      </c>
      <c r="E6906" t="s">
        <v>1688</v>
      </c>
      <c r="F6906" t="s">
        <v>8696</v>
      </c>
      <c r="G6906" t="s">
        <v>422</v>
      </c>
      <c r="H6906" t="s">
        <v>1685</v>
      </c>
      <c r="I6906" t="s">
        <v>1686</v>
      </c>
      <c r="J6906">
        <v>1</v>
      </c>
      <c r="K6906">
        <v>1651.0930000000001</v>
      </c>
      <c r="L6906">
        <v>1545.134</v>
      </c>
      <c r="M6906">
        <v>1836.8230000000001</v>
      </c>
      <c r="N6906">
        <v>1975.171</v>
      </c>
      <c r="O6906">
        <v>2006.8579999999999</v>
      </c>
      <c r="P6906">
        <v>2038.454</v>
      </c>
      <c r="Q6906">
        <v>2090.7600000000002</v>
      </c>
      <c r="R6906">
        <v>2141.0300000000002</v>
      </c>
      <c r="S6906">
        <v>2188.41</v>
      </c>
      <c r="T6906">
        <v>2235.8040000000001</v>
      </c>
      <c r="U6906">
        <v>2278.1129999999998</v>
      </c>
      <c r="V6906">
        <v>2320.529</v>
      </c>
      <c r="W6906">
        <v>2363.0390000000002</v>
      </c>
      <c r="X6906">
        <v>2405.6320000000001</v>
      </c>
      <c r="Y6906">
        <v>2448.2950000000001</v>
      </c>
      <c r="Z6906">
        <v>2491.0169999999998</v>
      </c>
      <c r="AA6906">
        <v>2533.7860000000001</v>
      </c>
      <c r="AB6906">
        <v>2576.5909999999999</v>
      </c>
      <c r="AC6906">
        <v>2619.4189999999999</v>
      </c>
      <c r="AD6906">
        <v>2662.26</v>
      </c>
    </row>
    <row r="6907" spans="2:30" ht="15" customHeight="1" x14ac:dyDescent="0.45">
      <c r="B6907" t="s">
        <v>419</v>
      </c>
      <c r="C6907" t="s">
        <v>193</v>
      </c>
      <c r="D6907" t="s">
        <v>1883</v>
      </c>
      <c r="E6907" t="s">
        <v>1691</v>
      </c>
      <c r="F6907" t="s">
        <v>8697</v>
      </c>
      <c r="G6907" t="s">
        <v>422</v>
      </c>
      <c r="H6907" t="s">
        <v>1685</v>
      </c>
      <c r="I6907" t="s">
        <v>1686</v>
      </c>
      <c r="J6907">
        <v>1</v>
      </c>
      <c r="K6907">
        <v>42937.004999999997</v>
      </c>
      <c r="L6907">
        <v>39972.894</v>
      </c>
      <c r="M6907">
        <v>47161.006999999998</v>
      </c>
      <c r="N6907">
        <v>48233.921000000002</v>
      </c>
      <c r="O6907">
        <v>47663.53</v>
      </c>
      <c r="P6907">
        <v>47791.707000000002</v>
      </c>
      <c r="Q6907">
        <v>49275.875999999997</v>
      </c>
      <c r="R6907">
        <v>50896.870999999999</v>
      </c>
      <c r="S6907">
        <v>52355.53</v>
      </c>
      <c r="T6907">
        <v>53866.05</v>
      </c>
      <c r="U6907">
        <v>55465.29</v>
      </c>
      <c r="V6907">
        <v>57237.817999999999</v>
      </c>
      <c r="W6907">
        <v>59178.915000000001</v>
      </c>
      <c r="X6907">
        <v>61338.178999999996</v>
      </c>
      <c r="Y6907">
        <v>63721.038</v>
      </c>
      <c r="Z6907">
        <v>66384.278999999995</v>
      </c>
      <c r="AA6907">
        <v>69370.365999999995</v>
      </c>
      <c r="AB6907">
        <v>72742.676000000007</v>
      </c>
      <c r="AC6907">
        <v>76575.350000000006</v>
      </c>
      <c r="AD6907">
        <v>80433.002999999997</v>
      </c>
    </row>
    <row r="6908" spans="2:30" ht="15" customHeight="1" x14ac:dyDescent="0.45">
      <c r="B6908" t="s">
        <v>419</v>
      </c>
      <c r="C6908" t="s">
        <v>193</v>
      </c>
      <c r="D6908" t="s">
        <v>1884</v>
      </c>
      <c r="E6908" t="s">
        <v>1694</v>
      </c>
      <c r="F6908" t="s">
        <v>8698</v>
      </c>
      <c r="G6908" t="s">
        <v>422</v>
      </c>
      <c r="H6908" t="s">
        <v>1685</v>
      </c>
      <c r="I6908" t="s">
        <v>1686</v>
      </c>
      <c r="J6908">
        <v>1</v>
      </c>
      <c r="K6908">
        <v>7688.0550000000003</v>
      </c>
      <c r="L6908">
        <v>7382.1220000000003</v>
      </c>
      <c r="M6908">
        <v>7820.5169999999998</v>
      </c>
      <c r="N6908">
        <v>9963.2890000000007</v>
      </c>
      <c r="O6908">
        <v>9996.473</v>
      </c>
      <c r="P6908">
        <v>10040.493</v>
      </c>
      <c r="Q6908">
        <v>10104.35</v>
      </c>
      <c r="R6908">
        <v>10170.476000000001</v>
      </c>
      <c r="S6908">
        <v>10233.127</v>
      </c>
      <c r="T6908">
        <v>10301.992</v>
      </c>
      <c r="U6908">
        <v>10378.269</v>
      </c>
      <c r="V6908">
        <v>10461.94</v>
      </c>
      <c r="W6908">
        <v>10553.672</v>
      </c>
      <c r="X6908">
        <v>10653.630999999999</v>
      </c>
      <c r="Y6908">
        <v>10762.258</v>
      </c>
      <c r="Z6908">
        <v>10879.782999999999</v>
      </c>
      <c r="AA6908">
        <v>11006.638999999999</v>
      </c>
      <c r="AB6908">
        <v>11143.370999999999</v>
      </c>
      <c r="AC6908">
        <v>11290.245000000001</v>
      </c>
      <c r="AD6908">
        <v>11447.72</v>
      </c>
    </row>
    <row r="6909" spans="2:30" ht="15" customHeight="1" x14ac:dyDescent="0.45">
      <c r="B6909" t="s">
        <v>419</v>
      </c>
      <c r="C6909" t="s">
        <v>193</v>
      </c>
      <c r="D6909" t="s">
        <v>1885</v>
      </c>
      <c r="E6909" t="s">
        <v>1697</v>
      </c>
      <c r="F6909" t="s">
        <v>8699</v>
      </c>
      <c r="G6909" t="s">
        <v>422</v>
      </c>
      <c r="H6909" t="s">
        <v>1685</v>
      </c>
      <c r="I6909" t="s">
        <v>1686</v>
      </c>
      <c r="J6909">
        <v>1</v>
      </c>
      <c r="K6909">
        <v>7404.3140000000003</v>
      </c>
      <c r="L6909">
        <v>7147.93</v>
      </c>
      <c r="M6909">
        <v>7001.1750000000002</v>
      </c>
      <c r="N6909">
        <v>6753.6639999999998</v>
      </c>
      <c r="O6909">
        <v>6886.5370000000003</v>
      </c>
      <c r="P6909">
        <v>7548.8450000000003</v>
      </c>
      <c r="Q6909">
        <v>8264.5689999999995</v>
      </c>
      <c r="R6909">
        <v>9039.0759999999991</v>
      </c>
      <c r="S6909">
        <v>9962.8960000000006</v>
      </c>
      <c r="T6909">
        <v>11055</v>
      </c>
      <c r="U6909">
        <v>12234.907999999999</v>
      </c>
      <c r="V6909">
        <v>13496.285</v>
      </c>
      <c r="W6909">
        <v>14832.485000000001</v>
      </c>
      <c r="X6909">
        <v>16236.275</v>
      </c>
      <c r="Y6909">
        <v>17698.248</v>
      </c>
      <c r="Z6909">
        <v>19231.596000000001</v>
      </c>
      <c r="AA6909">
        <v>20833.882000000001</v>
      </c>
      <c r="AB6909">
        <v>22502.595000000001</v>
      </c>
      <c r="AC6909">
        <v>24236.026999999998</v>
      </c>
      <c r="AD6909">
        <v>26000.758999999998</v>
      </c>
    </row>
    <row r="6910" spans="2:30" ht="15" customHeight="1" x14ac:dyDescent="0.45">
      <c r="B6910" t="s">
        <v>419</v>
      </c>
      <c r="C6910" t="s">
        <v>193</v>
      </c>
      <c r="D6910" t="s">
        <v>1886</v>
      </c>
      <c r="E6910" t="s">
        <v>1700</v>
      </c>
      <c r="F6910" t="s">
        <v>8700</v>
      </c>
      <c r="G6910" t="s">
        <v>422</v>
      </c>
      <c r="H6910" t="s">
        <v>1685</v>
      </c>
      <c r="I6910" t="s">
        <v>1686</v>
      </c>
      <c r="J6910">
        <v>1</v>
      </c>
      <c r="K6910">
        <v>15214.834999999999</v>
      </c>
      <c r="L6910">
        <v>16168.272999999999</v>
      </c>
      <c r="M6910">
        <v>17468.254000000001</v>
      </c>
      <c r="N6910">
        <v>17210.601999999999</v>
      </c>
      <c r="O6910">
        <v>17931.196</v>
      </c>
      <c r="P6910">
        <v>19045.128000000001</v>
      </c>
      <c r="Q6910">
        <v>20275.214</v>
      </c>
      <c r="R6910">
        <v>21586.026999999998</v>
      </c>
      <c r="S6910">
        <v>23101.032999999999</v>
      </c>
      <c r="T6910">
        <v>24867.493999999999</v>
      </c>
      <c r="U6910">
        <v>26778.224999999999</v>
      </c>
      <c r="V6910">
        <v>28823.225999999999</v>
      </c>
      <c r="W6910">
        <v>30976.754000000001</v>
      </c>
      <c r="X6910">
        <v>33242.692000000003</v>
      </c>
      <c r="Y6910">
        <v>35613.048000000003</v>
      </c>
      <c r="Z6910">
        <v>38098.769</v>
      </c>
      <c r="AA6910">
        <v>40699.949999999997</v>
      </c>
      <c r="AB6910">
        <v>43420.855000000003</v>
      </c>
      <c r="AC6910">
        <v>46267.17</v>
      </c>
      <c r="AD6910">
        <v>49230.813000000002</v>
      </c>
    </row>
    <row r="6911" spans="2:30" ht="15" customHeight="1" x14ac:dyDescent="0.45">
      <c r="B6911" t="s">
        <v>419</v>
      </c>
      <c r="C6911" t="s">
        <v>193</v>
      </c>
      <c r="D6911" t="s">
        <v>1887</v>
      </c>
      <c r="E6911" t="s">
        <v>1703</v>
      </c>
      <c r="F6911" t="s">
        <v>8701</v>
      </c>
      <c r="G6911" t="s">
        <v>422</v>
      </c>
      <c r="H6911" t="s">
        <v>1685</v>
      </c>
      <c r="I6911" t="s">
        <v>1686</v>
      </c>
      <c r="J6911">
        <v>1</v>
      </c>
      <c r="K6911">
        <v>5389.2640000000001</v>
      </c>
      <c r="L6911">
        <v>6059.357</v>
      </c>
      <c r="M6911">
        <v>7304.8469999999998</v>
      </c>
      <c r="N6911">
        <v>7485.0290000000005</v>
      </c>
      <c r="O6911">
        <v>7660.826</v>
      </c>
      <c r="P6911">
        <v>7867.7740000000003</v>
      </c>
      <c r="Q6911">
        <v>8112.866</v>
      </c>
      <c r="R6911">
        <v>8347.6450000000004</v>
      </c>
      <c r="S6911">
        <v>8567.366</v>
      </c>
      <c r="T6911">
        <v>8788.9699999999993</v>
      </c>
      <c r="U6911">
        <v>9013.2360000000008</v>
      </c>
      <c r="V6911">
        <v>9240.1190000000006</v>
      </c>
      <c r="W6911">
        <v>9469.5740000000005</v>
      </c>
      <c r="X6911">
        <v>9701.5529999999999</v>
      </c>
      <c r="Y6911">
        <v>9936.0069999999996</v>
      </c>
      <c r="Z6911">
        <v>10172.888000000001</v>
      </c>
      <c r="AA6911">
        <v>10412.143</v>
      </c>
      <c r="AB6911">
        <v>10653.721</v>
      </c>
      <c r="AC6911">
        <v>10897.566999999999</v>
      </c>
      <c r="AD6911">
        <v>11143.626</v>
      </c>
    </row>
    <row r="6912" spans="2:30" ht="15" customHeight="1" x14ac:dyDescent="0.45">
      <c r="B6912" t="s">
        <v>419</v>
      </c>
      <c r="C6912" t="s">
        <v>193</v>
      </c>
      <c r="D6912" t="s">
        <v>1888</v>
      </c>
      <c r="E6912" t="s">
        <v>1706</v>
      </c>
      <c r="F6912" t="s">
        <v>8702</v>
      </c>
      <c r="G6912" t="s">
        <v>422</v>
      </c>
      <c r="H6912" t="s">
        <v>1685</v>
      </c>
      <c r="I6912" t="s">
        <v>1686</v>
      </c>
      <c r="J6912">
        <v>1</v>
      </c>
      <c r="K6912">
        <v>659.322</v>
      </c>
      <c r="L6912">
        <v>771.90700000000004</v>
      </c>
      <c r="M6912">
        <v>857.73800000000006</v>
      </c>
      <c r="N6912">
        <v>889.11699999999996</v>
      </c>
      <c r="O6912">
        <v>920.298</v>
      </c>
      <c r="P6912">
        <v>957.94299999999998</v>
      </c>
      <c r="Q6912">
        <v>1003.823</v>
      </c>
      <c r="R6912">
        <v>1048.83</v>
      </c>
      <c r="S6912">
        <v>1091.8589999999999</v>
      </c>
      <c r="T6912">
        <v>1136.079</v>
      </c>
      <c r="U6912">
        <v>1181.4929999999999</v>
      </c>
      <c r="V6912">
        <v>1228.1030000000001</v>
      </c>
      <c r="W6912">
        <v>1275.9059999999999</v>
      </c>
      <c r="X6912">
        <v>1324.8989999999999</v>
      </c>
      <c r="Y6912">
        <v>1375.079</v>
      </c>
      <c r="Z6912">
        <v>1426.4359999999999</v>
      </c>
      <c r="AA6912">
        <v>1478.963</v>
      </c>
      <c r="AB6912">
        <v>1532.6469999999999</v>
      </c>
      <c r="AC6912">
        <v>1587.4749999999999</v>
      </c>
      <c r="AD6912">
        <v>1643.43</v>
      </c>
    </row>
    <row r="6913" spans="2:30" ht="15" customHeight="1" x14ac:dyDescent="0.45">
      <c r="B6913" t="s">
        <v>419</v>
      </c>
      <c r="C6913" t="s">
        <v>193</v>
      </c>
      <c r="D6913" t="s">
        <v>1889</v>
      </c>
      <c r="E6913" t="s">
        <v>1715</v>
      </c>
      <c r="F6913" t="s">
        <v>8705</v>
      </c>
      <c r="G6913" t="s">
        <v>422</v>
      </c>
      <c r="H6913" t="s">
        <v>1685</v>
      </c>
      <c r="I6913" t="s">
        <v>1686</v>
      </c>
      <c r="J6913">
        <v>1</v>
      </c>
      <c r="K6913">
        <v>1529.27</v>
      </c>
      <c r="L6913">
        <v>1206.73</v>
      </c>
      <c r="M6913">
        <v>1313.405</v>
      </c>
      <c r="N6913">
        <v>1308.827</v>
      </c>
      <c r="O6913">
        <v>1304.2660000000001</v>
      </c>
      <c r="P6913">
        <v>1299.72</v>
      </c>
      <c r="Q6913">
        <v>1295.19</v>
      </c>
      <c r="R6913">
        <v>1290.6759999999999</v>
      </c>
      <c r="S6913">
        <v>1286.1780000000001</v>
      </c>
      <c r="T6913">
        <v>1281.6949999999999</v>
      </c>
      <c r="U6913">
        <v>1277.2280000000001</v>
      </c>
      <c r="V6913">
        <v>1272.777</v>
      </c>
      <c r="W6913">
        <v>1268.3409999999999</v>
      </c>
      <c r="X6913">
        <v>1263.921</v>
      </c>
      <c r="Y6913">
        <v>1259.5160000000001</v>
      </c>
      <c r="Z6913">
        <v>1255.126</v>
      </c>
      <c r="AA6913">
        <v>1250.752</v>
      </c>
      <c r="AB6913">
        <v>1246.393</v>
      </c>
      <c r="AC6913">
        <v>1242.049</v>
      </c>
      <c r="AD6913">
        <v>1237.72</v>
      </c>
    </row>
    <row r="6914" spans="2:30" ht="15" customHeight="1" x14ac:dyDescent="0.45">
      <c r="B6914" t="s">
        <v>419</v>
      </c>
      <c r="C6914" t="s">
        <v>193</v>
      </c>
      <c r="D6914" t="s">
        <v>1890</v>
      </c>
      <c r="E6914" t="s">
        <v>1891</v>
      </c>
      <c r="F6914" t="s">
        <v>8758</v>
      </c>
      <c r="G6914" t="s">
        <v>422</v>
      </c>
      <c r="H6914" t="s">
        <v>1685</v>
      </c>
      <c r="I6914" t="s">
        <v>1686</v>
      </c>
      <c r="J6914">
        <v>1</v>
      </c>
      <c r="K6914">
        <v>2179.63</v>
      </c>
      <c r="L6914">
        <v>2350.8629999999998</v>
      </c>
      <c r="M6914">
        <v>2312.4969999999998</v>
      </c>
      <c r="N6914">
        <v>3841.2840000000001</v>
      </c>
      <c r="O6914">
        <v>5513.2820000000002</v>
      </c>
      <c r="P6914">
        <v>6135.44</v>
      </c>
      <c r="Q6914">
        <v>6446.7960000000003</v>
      </c>
      <c r="R6914">
        <v>6884.393</v>
      </c>
      <c r="S6914">
        <v>7417.6629999999996</v>
      </c>
      <c r="T6914">
        <v>7976.4889999999996</v>
      </c>
      <c r="U6914">
        <v>8549.81</v>
      </c>
      <c r="V6914">
        <v>9142.8109999999997</v>
      </c>
      <c r="W6914">
        <v>9776.9889999999996</v>
      </c>
      <c r="X6914">
        <v>10463.136</v>
      </c>
      <c r="Y6914">
        <v>11218.773999999999</v>
      </c>
      <c r="Z6914">
        <v>12053.789000000001</v>
      </c>
      <c r="AA6914">
        <v>12988.088</v>
      </c>
      <c r="AB6914">
        <v>14041.853999999999</v>
      </c>
      <c r="AC6914">
        <v>15221.414000000001</v>
      </c>
      <c r="AD6914">
        <v>16656.702000000001</v>
      </c>
    </row>
    <row r="6915" spans="2:30" ht="15" customHeight="1" x14ac:dyDescent="0.45">
      <c r="B6915" t="s">
        <v>419</v>
      </c>
      <c r="C6915" t="s">
        <v>193</v>
      </c>
      <c r="D6915" t="s">
        <v>1893</v>
      </c>
      <c r="E6915" t="s">
        <v>1721</v>
      </c>
      <c r="F6915" t="s">
        <v>8707</v>
      </c>
      <c r="G6915" t="s">
        <v>422</v>
      </c>
      <c r="H6915" t="s">
        <v>1685</v>
      </c>
      <c r="I6915" t="s">
        <v>1686</v>
      </c>
      <c r="J6915">
        <v>1</v>
      </c>
      <c r="K6915">
        <v>1651.0930000000001</v>
      </c>
      <c r="L6915">
        <v>1545.134</v>
      </c>
      <c r="M6915">
        <v>1836.8230000000001</v>
      </c>
      <c r="N6915">
        <v>1975.171</v>
      </c>
      <c r="O6915">
        <v>1737.2070000000001</v>
      </c>
      <c r="P6915">
        <v>1765.876</v>
      </c>
      <c r="Q6915">
        <v>1809.7370000000001</v>
      </c>
      <c r="R6915">
        <v>1851.8489999999999</v>
      </c>
      <c r="S6915">
        <v>1891.386</v>
      </c>
      <c r="T6915">
        <v>1931.0170000000001</v>
      </c>
      <c r="U6915">
        <v>1967.3219999999999</v>
      </c>
      <c r="V6915">
        <v>2003.7239999999999</v>
      </c>
      <c r="W6915">
        <v>2040.2329999999999</v>
      </c>
      <c r="X6915">
        <v>2076.8409999999999</v>
      </c>
      <c r="Y6915">
        <v>2113.5259999999998</v>
      </c>
      <c r="Z6915">
        <v>2150.2559999999999</v>
      </c>
      <c r="AA6915">
        <v>2186.9960000000001</v>
      </c>
      <c r="AB6915">
        <v>2223.7420000000002</v>
      </c>
      <c r="AC6915">
        <v>2260.491</v>
      </c>
      <c r="AD6915">
        <v>2297.2449999999999</v>
      </c>
    </row>
    <row r="6916" spans="2:30" ht="15" customHeight="1" x14ac:dyDescent="0.45">
      <c r="B6916" t="s">
        <v>419</v>
      </c>
      <c r="C6916" t="s">
        <v>193</v>
      </c>
      <c r="D6916" t="s">
        <v>1894</v>
      </c>
      <c r="E6916" t="s">
        <v>1895</v>
      </c>
      <c r="F6916" t="s">
        <v>8759</v>
      </c>
      <c r="G6916" t="s">
        <v>422</v>
      </c>
      <c r="H6916" t="s">
        <v>1685</v>
      </c>
      <c r="I6916" t="s">
        <v>1686</v>
      </c>
      <c r="J6916">
        <v>1</v>
      </c>
      <c r="K6916">
        <v>0</v>
      </c>
      <c r="L6916">
        <v>0</v>
      </c>
      <c r="M6916">
        <v>0</v>
      </c>
      <c r="N6916">
        <v>0</v>
      </c>
      <c r="O6916">
        <v>0</v>
      </c>
      <c r="P6916">
        <v>0</v>
      </c>
      <c r="Q6916">
        <v>0</v>
      </c>
      <c r="R6916">
        <v>0</v>
      </c>
      <c r="S6916">
        <v>0</v>
      </c>
      <c r="T6916">
        <v>0</v>
      </c>
      <c r="U6916">
        <v>0</v>
      </c>
      <c r="V6916">
        <v>0</v>
      </c>
      <c r="W6916">
        <v>0</v>
      </c>
      <c r="X6916">
        <v>0</v>
      </c>
      <c r="Y6916">
        <v>0</v>
      </c>
      <c r="Z6916">
        <v>0</v>
      </c>
      <c r="AA6916">
        <v>0</v>
      </c>
      <c r="AB6916">
        <v>0</v>
      </c>
      <c r="AC6916">
        <v>0</v>
      </c>
      <c r="AD6916">
        <v>0</v>
      </c>
    </row>
    <row r="6917" spans="2:30" ht="15" customHeight="1" x14ac:dyDescent="0.45">
      <c r="B6917" t="s">
        <v>419</v>
      </c>
      <c r="C6917" t="s">
        <v>193</v>
      </c>
      <c r="D6917" t="s">
        <v>1897</v>
      </c>
      <c r="E6917" t="s">
        <v>1898</v>
      </c>
      <c r="F6917" t="s">
        <v>8760</v>
      </c>
      <c r="G6917" t="s">
        <v>422</v>
      </c>
      <c r="H6917" t="s">
        <v>1685</v>
      </c>
      <c r="I6917" t="s">
        <v>1686</v>
      </c>
      <c r="J6917">
        <v>1</v>
      </c>
      <c r="K6917">
        <v>0</v>
      </c>
      <c r="L6917">
        <v>0</v>
      </c>
      <c r="M6917">
        <v>0</v>
      </c>
      <c r="N6917">
        <v>0</v>
      </c>
      <c r="O6917">
        <v>0</v>
      </c>
      <c r="P6917">
        <v>0</v>
      </c>
      <c r="Q6917">
        <v>0</v>
      </c>
      <c r="R6917">
        <v>0</v>
      </c>
      <c r="S6917">
        <v>0</v>
      </c>
      <c r="T6917">
        <v>0</v>
      </c>
      <c r="U6917">
        <v>0</v>
      </c>
      <c r="V6917">
        <v>0</v>
      </c>
      <c r="W6917">
        <v>0</v>
      </c>
      <c r="X6917">
        <v>0</v>
      </c>
      <c r="Y6917">
        <v>0</v>
      </c>
      <c r="Z6917">
        <v>0</v>
      </c>
      <c r="AA6917">
        <v>0</v>
      </c>
      <c r="AB6917">
        <v>0</v>
      </c>
      <c r="AC6917">
        <v>0</v>
      </c>
      <c r="AD6917">
        <v>0</v>
      </c>
    </row>
    <row r="6918" spans="2:30" ht="15" customHeight="1" x14ac:dyDescent="0.45">
      <c r="B6918" t="s">
        <v>419</v>
      </c>
      <c r="C6918" t="s">
        <v>193</v>
      </c>
      <c r="D6918" t="s">
        <v>1900</v>
      </c>
      <c r="E6918" t="s">
        <v>1901</v>
      </c>
      <c r="F6918" t="s">
        <v>8761</v>
      </c>
      <c r="G6918" t="s">
        <v>422</v>
      </c>
      <c r="H6918" t="s">
        <v>1685</v>
      </c>
      <c r="I6918" t="s">
        <v>1686</v>
      </c>
      <c r="J6918">
        <v>1</v>
      </c>
      <c r="K6918">
        <v>1.6379999999999999</v>
      </c>
      <c r="L6918">
        <v>1.6379999999999999</v>
      </c>
      <c r="M6918">
        <v>1.8740000000000001</v>
      </c>
      <c r="N6918">
        <v>1.978</v>
      </c>
      <c r="O6918">
        <v>1.994</v>
      </c>
      <c r="P6918">
        <v>2.008</v>
      </c>
      <c r="Q6918">
        <v>2.036</v>
      </c>
      <c r="R6918">
        <v>2.0630000000000002</v>
      </c>
      <c r="S6918">
        <v>2.0880000000000001</v>
      </c>
      <c r="T6918">
        <v>2.113</v>
      </c>
      <c r="U6918">
        <v>2.1339999999999999</v>
      </c>
      <c r="V6918">
        <v>2.1549999999999998</v>
      </c>
      <c r="W6918">
        <v>2.1749999999999998</v>
      </c>
      <c r="X6918">
        <v>2.1960000000000002</v>
      </c>
      <c r="Y6918">
        <v>2.2160000000000002</v>
      </c>
      <c r="Z6918">
        <v>2.2360000000000002</v>
      </c>
      <c r="AA6918">
        <v>2.2549999999999999</v>
      </c>
      <c r="AB6918">
        <v>2.2749999999999999</v>
      </c>
      <c r="AC6918">
        <v>2.294</v>
      </c>
      <c r="AD6918">
        <v>2.3130000000000002</v>
      </c>
    </row>
    <row r="6919" spans="2:30" ht="15" customHeight="1" x14ac:dyDescent="0.45">
      <c r="B6919" t="s">
        <v>419</v>
      </c>
      <c r="C6919" t="s">
        <v>193</v>
      </c>
      <c r="D6919" t="s">
        <v>1903</v>
      </c>
      <c r="E6919" t="s">
        <v>1904</v>
      </c>
      <c r="F6919" t="s">
        <v>8762</v>
      </c>
      <c r="G6919" t="s">
        <v>422</v>
      </c>
      <c r="H6919" t="s">
        <v>1685</v>
      </c>
      <c r="I6919" t="s">
        <v>1686</v>
      </c>
      <c r="J6919">
        <v>2</v>
      </c>
      <c r="K6919">
        <v>1649.4549999999999</v>
      </c>
      <c r="L6919">
        <v>1543.4960000000001</v>
      </c>
      <c r="M6919">
        <v>1834.9490000000001</v>
      </c>
      <c r="N6919">
        <v>1973.192</v>
      </c>
      <c r="O6919">
        <v>1735.213</v>
      </c>
      <c r="P6919">
        <v>1763.8679999999999</v>
      </c>
      <c r="Q6919">
        <v>1807.701</v>
      </c>
      <c r="R6919">
        <v>1849.7860000000001</v>
      </c>
      <c r="S6919">
        <v>1889.298</v>
      </c>
      <c r="T6919">
        <v>1928.903</v>
      </c>
      <c r="U6919">
        <v>1965.1880000000001</v>
      </c>
      <c r="V6919">
        <v>2001.569</v>
      </c>
      <c r="W6919">
        <v>2038.058</v>
      </c>
      <c r="X6919">
        <v>2074.6460000000002</v>
      </c>
      <c r="Y6919">
        <v>2111.3110000000001</v>
      </c>
      <c r="Z6919">
        <v>2148.02</v>
      </c>
      <c r="AA6919">
        <v>2184.741</v>
      </c>
      <c r="AB6919">
        <v>2221.4670000000001</v>
      </c>
      <c r="AC6919">
        <v>2258.1970000000001</v>
      </c>
      <c r="AD6919">
        <v>2294.931</v>
      </c>
    </row>
    <row r="6920" spans="2:30" ht="15" customHeight="1" x14ac:dyDescent="0.45">
      <c r="B6920" t="s">
        <v>419</v>
      </c>
      <c r="C6920" t="s">
        <v>193</v>
      </c>
      <c r="D6920" t="s">
        <v>1906</v>
      </c>
      <c r="E6920" t="s">
        <v>1907</v>
      </c>
      <c r="F6920" t="s">
        <v>8763</v>
      </c>
      <c r="G6920" t="s">
        <v>422</v>
      </c>
      <c r="H6920" t="s">
        <v>1685</v>
      </c>
      <c r="I6920" t="s">
        <v>1686</v>
      </c>
      <c r="J6920">
        <v>2</v>
      </c>
      <c r="K6920">
        <v>0</v>
      </c>
      <c r="L6920">
        <v>0</v>
      </c>
      <c r="M6920">
        <v>0</v>
      </c>
      <c r="N6920">
        <v>0</v>
      </c>
      <c r="O6920">
        <v>0</v>
      </c>
      <c r="P6920">
        <v>0</v>
      </c>
      <c r="Q6920">
        <v>0</v>
      </c>
      <c r="R6920">
        <v>0</v>
      </c>
      <c r="S6920">
        <v>0</v>
      </c>
      <c r="T6920">
        <v>0</v>
      </c>
      <c r="U6920">
        <v>0</v>
      </c>
      <c r="V6920">
        <v>0</v>
      </c>
      <c r="W6920">
        <v>0</v>
      </c>
      <c r="X6920">
        <v>0</v>
      </c>
      <c r="Y6920">
        <v>0</v>
      </c>
      <c r="Z6920">
        <v>0</v>
      </c>
      <c r="AA6920">
        <v>0</v>
      </c>
      <c r="AB6920">
        <v>0</v>
      </c>
      <c r="AC6920">
        <v>0</v>
      </c>
      <c r="AD6920">
        <v>0</v>
      </c>
    </row>
    <row r="6921" spans="2:30" ht="15" customHeight="1" x14ac:dyDescent="0.45">
      <c r="B6921" t="s">
        <v>419</v>
      </c>
      <c r="C6921" t="s">
        <v>193</v>
      </c>
      <c r="D6921" t="s">
        <v>1909</v>
      </c>
      <c r="E6921" t="s">
        <v>1724</v>
      </c>
      <c r="F6921" t="s">
        <v>8708</v>
      </c>
      <c r="G6921" t="s">
        <v>422</v>
      </c>
      <c r="H6921" t="s">
        <v>1685</v>
      </c>
      <c r="I6921" t="s">
        <v>1686</v>
      </c>
      <c r="J6921">
        <v>2</v>
      </c>
      <c r="K6921">
        <v>42937.004999999997</v>
      </c>
      <c r="L6921">
        <v>39973.046999999999</v>
      </c>
      <c r="M6921">
        <v>47161.154999999999</v>
      </c>
      <c r="N6921">
        <v>48234.065000000002</v>
      </c>
      <c r="O6921">
        <v>47223.082999999999</v>
      </c>
      <c r="P6921">
        <v>46716.228999999999</v>
      </c>
      <c r="Q6921">
        <v>48501.894</v>
      </c>
      <c r="R6921">
        <v>50067.313999999998</v>
      </c>
      <c r="S6921">
        <v>51645.233</v>
      </c>
      <c r="T6921">
        <v>53125.991999999998</v>
      </c>
      <c r="U6921">
        <v>54703.512999999999</v>
      </c>
      <c r="V6921">
        <v>56426.673000000003</v>
      </c>
      <c r="W6921">
        <v>58332.89</v>
      </c>
      <c r="X6921">
        <v>60455.442999999999</v>
      </c>
      <c r="Y6921">
        <v>62806.563999999998</v>
      </c>
      <c r="Z6921">
        <v>65434.940999999999</v>
      </c>
      <c r="AA6921">
        <v>68384.508000000002</v>
      </c>
      <c r="AB6921">
        <v>71717.78</v>
      </c>
      <c r="AC6921">
        <v>75511.240000000005</v>
      </c>
      <c r="AD6921">
        <v>79324.963000000003</v>
      </c>
    </row>
    <row r="6922" spans="2:30" ht="15" customHeight="1" x14ac:dyDescent="0.45">
      <c r="B6922" t="s">
        <v>419</v>
      </c>
      <c r="C6922" t="s">
        <v>193</v>
      </c>
      <c r="D6922" t="s">
        <v>1910</v>
      </c>
      <c r="E6922" t="s">
        <v>1911</v>
      </c>
      <c r="F6922" t="s">
        <v>8764</v>
      </c>
      <c r="G6922" t="s">
        <v>422</v>
      </c>
      <c r="H6922" t="s">
        <v>1685</v>
      </c>
      <c r="I6922" t="s">
        <v>1686</v>
      </c>
      <c r="J6922">
        <v>2</v>
      </c>
      <c r="K6922">
        <v>29443.696</v>
      </c>
      <c r="L6922">
        <v>28006.024000000001</v>
      </c>
      <c r="M6922">
        <v>33519.222999999998</v>
      </c>
      <c r="N6922">
        <v>34176.817000000003</v>
      </c>
      <c r="O6922">
        <v>33186.322</v>
      </c>
      <c r="P6922">
        <v>32150.046999999999</v>
      </c>
      <c r="Q6922">
        <v>33305.796000000002</v>
      </c>
      <c r="R6922">
        <v>34253.457999999999</v>
      </c>
      <c r="S6922">
        <v>35233.796999999999</v>
      </c>
      <c r="T6922">
        <v>36093.243999999999</v>
      </c>
      <c r="U6922">
        <v>37029.285000000003</v>
      </c>
      <c r="V6922">
        <v>38092.165999999997</v>
      </c>
      <c r="W6922">
        <v>39319.453000000001</v>
      </c>
      <c r="X6922">
        <v>40744.836000000003</v>
      </c>
      <c r="Y6922">
        <v>42381.375999999997</v>
      </c>
      <c r="Z6922">
        <v>44277.184999999998</v>
      </c>
      <c r="AA6922">
        <v>46476.777999999998</v>
      </c>
      <c r="AB6922">
        <v>49042.786999999997</v>
      </c>
      <c r="AC6922">
        <v>52051.726000000002</v>
      </c>
      <c r="AD6922">
        <v>55065.817000000003</v>
      </c>
    </row>
    <row r="6923" spans="2:30" ht="15" customHeight="1" x14ac:dyDescent="0.45">
      <c r="B6923" t="s">
        <v>419</v>
      </c>
      <c r="C6923" t="s">
        <v>193</v>
      </c>
      <c r="D6923" t="s">
        <v>1913</v>
      </c>
      <c r="E6923" t="s">
        <v>1914</v>
      </c>
      <c r="F6923" t="s">
        <v>8765</v>
      </c>
      <c r="G6923" t="s">
        <v>422</v>
      </c>
      <c r="H6923" t="s">
        <v>1685</v>
      </c>
      <c r="I6923" t="s">
        <v>1686</v>
      </c>
      <c r="J6923">
        <v>2</v>
      </c>
      <c r="K6923">
        <v>495.238</v>
      </c>
      <c r="L6923">
        <v>484.52</v>
      </c>
      <c r="M6923">
        <v>472.24900000000002</v>
      </c>
      <c r="N6923">
        <v>454.66399999999999</v>
      </c>
      <c r="O6923">
        <v>463.90100000000001</v>
      </c>
      <c r="P6923">
        <v>509.43299999999999</v>
      </c>
      <c r="Q6923">
        <v>559.21299999999997</v>
      </c>
      <c r="R6923">
        <v>613.43299999999999</v>
      </c>
      <c r="S6923">
        <v>678.11</v>
      </c>
      <c r="T6923">
        <v>754.61900000000003</v>
      </c>
      <c r="U6923">
        <v>837.61099999999999</v>
      </c>
      <c r="V6923">
        <v>926.71799999999996</v>
      </c>
      <c r="W6923">
        <v>1021.474</v>
      </c>
      <c r="X6923">
        <v>1121.4179999999999</v>
      </c>
      <c r="Y6923">
        <v>1225.9290000000001</v>
      </c>
      <c r="Z6923">
        <v>1335.9770000000001</v>
      </c>
      <c r="AA6923">
        <v>1451.4390000000001</v>
      </c>
      <c r="AB6923">
        <v>1572.191</v>
      </c>
      <c r="AC6923">
        <v>1698.164</v>
      </c>
      <c r="AD6923">
        <v>1827.1130000000001</v>
      </c>
    </row>
    <row r="6924" spans="2:30" ht="15" customHeight="1" x14ac:dyDescent="0.45">
      <c r="B6924" t="s">
        <v>419</v>
      </c>
      <c r="C6924" t="s">
        <v>193</v>
      </c>
      <c r="D6924" t="s">
        <v>1916</v>
      </c>
      <c r="E6924" t="s">
        <v>1917</v>
      </c>
      <c r="F6924" t="s">
        <v>8766</v>
      </c>
      <c r="G6924" t="s">
        <v>422</v>
      </c>
      <c r="H6924" t="s">
        <v>1685</v>
      </c>
      <c r="I6924" t="s">
        <v>1686</v>
      </c>
      <c r="J6924">
        <v>2</v>
      </c>
      <c r="K6924">
        <v>1921.182</v>
      </c>
      <c r="L6924">
        <v>1978.2729999999999</v>
      </c>
      <c r="M6924">
        <v>2706.33</v>
      </c>
      <c r="N6924">
        <v>2725.7469999999998</v>
      </c>
      <c r="O6924">
        <v>2743.748</v>
      </c>
      <c r="P6924">
        <v>2765.9189999999999</v>
      </c>
      <c r="Q6924">
        <v>2793.3270000000002</v>
      </c>
      <c r="R6924">
        <v>2818.2020000000002</v>
      </c>
      <c r="S6924">
        <v>2839.8710000000001</v>
      </c>
      <c r="T6924">
        <v>2861.1439999999998</v>
      </c>
      <c r="U6924">
        <v>2882.125</v>
      </c>
      <c r="V6924">
        <v>2902.75</v>
      </c>
      <c r="W6924">
        <v>2923.0360000000001</v>
      </c>
      <c r="X6924">
        <v>2942.9810000000002</v>
      </c>
      <c r="Y6924">
        <v>2962.5749999999998</v>
      </c>
      <c r="Z6924">
        <v>2981.797</v>
      </c>
      <c r="AA6924">
        <v>3000.6260000000002</v>
      </c>
      <c r="AB6924">
        <v>3019.067</v>
      </c>
      <c r="AC6924">
        <v>3037.1260000000002</v>
      </c>
      <c r="AD6924">
        <v>3054.8119999999999</v>
      </c>
    </row>
    <row r="6925" spans="2:30" ht="15" customHeight="1" x14ac:dyDescent="0.45">
      <c r="B6925" t="s">
        <v>419</v>
      </c>
      <c r="C6925" t="s">
        <v>193</v>
      </c>
      <c r="D6925" t="s">
        <v>1919</v>
      </c>
      <c r="E6925" t="s">
        <v>1920</v>
      </c>
      <c r="F6925" t="s">
        <v>8767</v>
      </c>
      <c r="G6925" t="s">
        <v>422</v>
      </c>
      <c r="H6925" t="s">
        <v>1685</v>
      </c>
      <c r="I6925" t="s">
        <v>1686</v>
      </c>
      <c r="J6925">
        <v>2</v>
      </c>
      <c r="K6925">
        <v>11076.89</v>
      </c>
      <c r="L6925">
        <v>9504.23</v>
      </c>
      <c r="M6925">
        <v>10463.352999999999</v>
      </c>
      <c r="N6925">
        <v>10876.838</v>
      </c>
      <c r="O6925">
        <v>10829.111999999999</v>
      </c>
      <c r="P6925">
        <v>11290.83</v>
      </c>
      <c r="Q6925">
        <v>11843.558000000001</v>
      </c>
      <c r="R6925">
        <v>12382.221</v>
      </c>
      <c r="S6925">
        <v>12893.455</v>
      </c>
      <c r="T6925">
        <v>13416.985000000001</v>
      </c>
      <c r="U6925">
        <v>13954.491</v>
      </c>
      <c r="V6925">
        <v>14505.039000000001</v>
      </c>
      <c r="W6925">
        <v>15068.928</v>
      </c>
      <c r="X6925">
        <v>15646.208000000001</v>
      </c>
      <c r="Y6925">
        <v>16236.683000000001</v>
      </c>
      <c r="Z6925">
        <v>16839.982</v>
      </c>
      <c r="AA6925">
        <v>17455.666000000001</v>
      </c>
      <c r="AB6925">
        <v>18083.735000000001</v>
      </c>
      <c r="AC6925">
        <v>18724.223000000002</v>
      </c>
      <c r="AD6925">
        <v>19377.221000000001</v>
      </c>
    </row>
    <row r="6926" spans="2:30" ht="15" customHeight="1" x14ac:dyDescent="0.45">
      <c r="B6926" t="s">
        <v>419</v>
      </c>
      <c r="C6926" t="s">
        <v>193</v>
      </c>
      <c r="D6926" t="s">
        <v>1922</v>
      </c>
      <c r="E6926" t="s">
        <v>1923</v>
      </c>
      <c r="F6926" t="s">
        <v>8768</v>
      </c>
      <c r="G6926" t="s">
        <v>422</v>
      </c>
      <c r="H6926" t="s">
        <v>1685</v>
      </c>
      <c r="I6926" t="s">
        <v>1686</v>
      </c>
      <c r="J6926">
        <v>2</v>
      </c>
      <c r="K6926">
        <v>0</v>
      </c>
      <c r="L6926">
        <v>0</v>
      </c>
      <c r="M6926">
        <v>0</v>
      </c>
      <c r="N6926">
        <v>0</v>
      </c>
      <c r="O6926">
        <v>0</v>
      </c>
      <c r="P6926">
        <v>0</v>
      </c>
      <c r="Q6926">
        <v>0</v>
      </c>
      <c r="R6926">
        <v>0</v>
      </c>
      <c r="S6926">
        <v>0</v>
      </c>
      <c r="T6926">
        <v>0</v>
      </c>
      <c r="U6926">
        <v>0</v>
      </c>
      <c r="V6926">
        <v>0</v>
      </c>
      <c r="W6926">
        <v>0</v>
      </c>
      <c r="X6926">
        <v>0</v>
      </c>
      <c r="Y6926">
        <v>0</v>
      </c>
      <c r="Z6926">
        <v>0</v>
      </c>
      <c r="AA6926">
        <v>0</v>
      </c>
      <c r="AB6926">
        <v>0</v>
      </c>
      <c r="AC6926">
        <v>0</v>
      </c>
      <c r="AD6926">
        <v>0</v>
      </c>
    </row>
    <row r="6927" spans="2:30" ht="15" customHeight="1" x14ac:dyDescent="0.45">
      <c r="B6927" t="s">
        <v>419</v>
      </c>
      <c r="C6927" t="s">
        <v>193</v>
      </c>
      <c r="D6927" t="s">
        <v>1925</v>
      </c>
      <c r="E6927" t="s">
        <v>1730</v>
      </c>
      <c r="F6927" t="s">
        <v>8710</v>
      </c>
      <c r="G6927" t="s">
        <v>422</v>
      </c>
      <c r="H6927" t="s">
        <v>1685</v>
      </c>
      <c r="I6927" t="s">
        <v>1686</v>
      </c>
      <c r="J6927">
        <v>2</v>
      </c>
      <c r="K6927">
        <v>7404.3140000000003</v>
      </c>
      <c r="L6927">
        <v>7147.93</v>
      </c>
      <c r="M6927">
        <v>7001.1750000000002</v>
      </c>
      <c r="N6927">
        <v>6753.6639999999998</v>
      </c>
      <c r="O6927">
        <v>6886.5370000000003</v>
      </c>
      <c r="P6927">
        <v>7548.8440000000001</v>
      </c>
      <c r="Q6927">
        <v>8264.5910000000003</v>
      </c>
      <c r="R6927">
        <v>9039.143</v>
      </c>
      <c r="S6927">
        <v>9963.0490000000009</v>
      </c>
      <c r="T6927">
        <v>11055.284</v>
      </c>
      <c r="U6927">
        <v>12235.37</v>
      </c>
      <c r="V6927">
        <v>13496.960999999999</v>
      </c>
      <c r="W6927">
        <v>14833.406999999999</v>
      </c>
      <c r="X6927">
        <v>16237.465</v>
      </c>
      <c r="Y6927">
        <v>17699.725999999999</v>
      </c>
      <c r="Z6927">
        <v>19233.371999999999</v>
      </c>
      <c r="AA6927">
        <v>20835.960999999999</v>
      </c>
      <c r="AB6927">
        <v>22504.976999999999</v>
      </c>
      <c r="AC6927">
        <v>24238.705999999998</v>
      </c>
      <c r="AD6927">
        <v>26003.713</v>
      </c>
    </row>
    <row r="6928" spans="2:30" ht="15" customHeight="1" x14ac:dyDescent="0.45">
      <c r="B6928" t="s">
        <v>419</v>
      </c>
      <c r="C6928" t="s">
        <v>193</v>
      </c>
      <c r="D6928" t="s">
        <v>1926</v>
      </c>
      <c r="E6928" t="s">
        <v>1927</v>
      </c>
      <c r="F6928" t="s">
        <v>8769</v>
      </c>
      <c r="G6928" t="s">
        <v>422</v>
      </c>
      <c r="H6928" t="s">
        <v>1685</v>
      </c>
      <c r="I6928" t="s">
        <v>1686</v>
      </c>
      <c r="J6928">
        <v>2</v>
      </c>
      <c r="K6928">
        <v>0</v>
      </c>
      <c r="L6928">
        <v>0</v>
      </c>
      <c r="M6928">
        <v>0</v>
      </c>
      <c r="N6928">
        <v>0</v>
      </c>
      <c r="O6928">
        <v>0</v>
      </c>
      <c r="P6928">
        <v>0</v>
      </c>
      <c r="Q6928">
        <v>0</v>
      </c>
      <c r="R6928">
        <v>0</v>
      </c>
      <c r="S6928">
        <v>0</v>
      </c>
      <c r="T6928">
        <v>0</v>
      </c>
      <c r="U6928">
        <v>0</v>
      </c>
      <c r="V6928">
        <v>0</v>
      </c>
      <c r="W6928">
        <v>0</v>
      </c>
      <c r="X6928">
        <v>0</v>
      </c>
      <c r="Y6928">
        <v>0</v>
      </c>
      <c r="Z6928">
        <v>0</v>
      </c>
      <c r="AA6928">
        <v>0</v>
      </c>
      <c r="AB6928">
        <v>0</v>
      </c>
      <c r="AC6928">
        <v>0</v>
      </c>
      <c r="AD6928">
        <v>0</v>
      </c>
    </row>
    <row r="6929" spans="2:30" ht="15" customHeight="1" x14ac:dyDescent="0.45">
      <c r="B6929" t="s">
        <v>419</v>
      </c>
      <c r="C6929" t="s">
        <v>193</v>
      </c>
      <c r="D6929" t="s">
        <v>1929</v>
      </c>
      <c r="E6929" t="s">
        <v>1930</v>
      </c>
      <c r="F6929" t="s">
        <v>8770</v>
      </c>
      <c r="G6929" t="s">
        <v>422</v>
      </c>
      <c r="H6929" t="s">
        <v>1685</v>
      </c>
      <c r="I6929" t="s">
        <v>1686</v>
      </c>
      <c r="J6929">
        <v>2</v>
      </c>
      <c r="K6929">
        <v>7404.3140000000003</v>
      </c>
      <c r="L6929">
        <v>7147.93</v>
      </c>
      <c r="M6929">
        <v>7001.1750000000002</v>
      </c>
      <c r="N6929">
        <v>6753.6639999999998</v>
      </c>
      <c r="O6929">
        <v>6886.5370000000003</v>
      </c>
      <c r="P6929">
        <v>7548.8440000000001</v>
      </c>
      <c r="Q6929">
        <v>8264.5910000000003</v>
      </c>
      <c r="R6929">
        <v>9039.143</v>
      </c>
      <c r="S6929">
        <v>9963.0490000000009</v>
      </c>
      <c r="T6929">
        <v>11055.284</v>
      </c>
      <c r="U6929">
        <v>12235.37</v>
      </c>
      <c r="V6929">
        <v>13496.960999999999</v>
      </c>
      <c r="W6929">
        <v>14833.406999999999</v>
      </c>
      <c r="X6929">
        <v>16237.465</v>
      </c>
      <c r="Y6929">
        <v>17699.725999999999</v>
      </c>
      <c r="Z6929">
        <v>19233.371999999999</v>
      </c>
      <c r="AA6929">
        <v>20835.960999999999</v>
      </c>
      <c r="AB6929">
        <v>22504.976999999999</v>
      </c>
      <c r="AC6929">
        <v>24238.705999999998</v>
      </c>
      <c r="AD6929">
        <v>26003.713</v>
      </c>
    </row>
    <row r="6930" spans="2:30" ht="15" customHeight="1" x14ac:dyDescent="0.45">
      <c r="B6930" t="s">
        <v>419</v>
      </c>
      <c r="C6930" t="s">
        <v>193</v>
      </c>
      <c r="D6930" t="s">
        <v>1932</v>
      </c>
      <c r="E6930" t="s">
        <v>1933</v>
      </c>
      <c r="F6930" t="s">
        <v>8771</v>
      </c>
      <c r="G6930" t="s">
        <v>422</v>
      </c>
      <c r="H6930" t="s">
        <v>1685</v>
      </c>
      <c r="I6930" t="s">
        <v>1686</v>
      </c>
      <c r="J6930">
        <v>2</v>
      </c>
      <c r="K6930">
        <v>0</v>
      </c>
      <c r="L6930">
        <v>0</v>
      </c>
      <c r="M6930">
        <v>0</v>
      </c>
      <c r="N6930">
        <v>0</v>
      </c>
      <c r="O6930">
        <v>0</v>
      </c>
      <c r="P6930">
        <v>0</v>
      </c>
      <c r="Q6930">
        <v>0</v>
      </c>
      <c r="R6930">
        <v>0</v>
      </c>
      <c r="S6930">
        <v>0</v>
      </c>
      <c r="T6930">
        <v>0</v>
      </c>
      <c r="U6930">
        <v>0</v>
      </c>
      <c r="V6930">
        <v>0</v>
      </c>
      <c r="W6930">
        <v>0</v>
      </c>
      <c r="X6930">
        <v>0</v>
      </c>
      <c r="Y6930">
        <v>0</v>
      </c>
      <c r="Z6930">
        <v>0</v>
      </c>
      <c r="AA6930">
        <v>0</v>
      </c>
      <c r="AB6930">
        <v>0</v>
      </c>
      <c r="AC6930">
        <v>0</v>
      </c>
      <c r="AD6930">
        <v>0</v>
      </c>
    </row>
    <row r="6931" spans="2:30" ht="15" customHeight="1" x14ac:dyDescent="0.45">
      <c r="B6931" t="s">
        <v>419</v>
      </c>
      <c r="C6931" t="s">
        <v>193</v>
      </c>
      <c r="D6931" t="s">
        <v>1935</v>
      </c>
      <c r="E6931" t="s">
        <v>1936</v>
      </c>
      <c r="F6931" t="s">
        <v>8772</v>
      </c>
      <c r="G6931" t="s">
        <v>422</v>
      </c>
      <c r="H6931" t="s">
        <v>1685</v>
      </c>
      <c r="I6931" t="s">
        <v>1686</v>
      </c>
      <c r="J6931">
        <v>2</v>
      </c>
      <c r="K6931">
        <v>0</v>
      </c>
      <c r="L6931">
        <v>0</v>
      </c>
      <c r="M6931">
        <v>0</v>
      </c>
      <c r="N6931">
        <v>0</v>
      </c>
      <c r="O6931">
        <v>0</v>
      </c>
      <c r="P6931">
        <v>0</v>
      </c>
      <c r="Q6931">
        <v>0</v>
      </c>
      <c r="R6931">
        <v>0</v>
      </c>
      <c r="S6931">
        <v>0</v>
      </c>
      <c r="T6931">
        <v>0</v>
      </c>
      <c r="U6931">
        <v>0</v>
      </c>
      <c r="V6931">
        <v>0</v>
      </c>
      <c r="W6931">
        <v>0</v>
      </c>
      <c r="X6931">
        <v>0</v>
      </c>
      <c r="Y6931">
        <v>0</v>
      </c>
      <c r="Z6931">
        <v>0</v>
      </c>
      <c r="AA6931">
        <v>0</v>
      </c>
      <c r="AB6931">
        <v>0</v>
      </c>
      <c r="AC6931">
        <v>0</v>
      </c>
      <c r="AD6931">
        <v>0</v>
      </c>
    </row>
    <row r="6932" spans="2:30" ht="15" customHeight="1" x14ac:dyDescent="0.45">
      <c r="B6932" t="s">
        <v>419</v>
      </c>
      <c r="C6932" t="s">
        <v>193</v>
      </c>
      <c r="D6932" t="s">
        <v>1938</v>
      </c>
      <c r="E6932" t="s">
        <v>1939</v>
      </c>
      <c r="F6932" t="s">
        <v>8773</v>
      </c>
      <c r="G6932" t="s">
        <v>422</v>
      </c>
      <c r="H6932" t="s">
        <v>1685</v>
      </c>
      <c r="I6932" t="s">
        <v>1686</v>
      </c>
      <c r="J6932">
        <v>2</v>
      </c>
      <c r="K6932">
        <v>0</v>
      </c>
      <c r="L6932">
        <v>0</v>
      </c>
      <c r="M6932">
        <v>0</v>
      </c>
      <c r="N6932">
        <v>0</v>
      </c>
      <c r="O6932">
        <v>0</v>
      </c>
      <c r="P6932">
        <v>0</v>
      </c>
      <c r="Q6932">
        <v>0</v>
      </c>
      <c r="R6932">
        <v>0</v>
      </c>
      <c r="S6932">
        <v>0</v>
      </c>
      <c r="T6932">
        <v>0</v>
      </c>
      <c r="U6932">
        <v>0</v>
      </c>
      <c r="V6932">
        <v>0</v>
      </c>
      <c r="W6932">
        <v>0</v>
      </c>
      <c r="X6932">
        <v>0</v>
      </c>
      <c r="Y6932">
        <v>0</v>
      </c>
      <c r="Z6932">
        <v>0</v>
      </c>
      <c r="AA6932">
        <v>0</v>
      </c>
      <c r="AB6932">
        <v>0</v>
      </c>
      <c r="AC6932">
        <v>0</v>
      </c>
      <c r="AD6932">
        <v>0</v>
      </c>
    </row>
    <row r="6933" spans="2:30" ht="15" customHeight="1" x14ac:dyDescent="0.45">
      <c r="B6933" t="s">
        <v>419</v>
      </c>
      <c r="C6933" t="s">
        <v>193</v>
      </c>
      <c r="D6933" t="s">
        <v>1941</v>
      </c>
      <c r="E6933" t="s">
        <v>1733</v>
      </c>
      <c r="F6933" t="s">
        <v>8711</v>
      </c>
      <c r="G6933" t="s">
        <v>422</v>
      </c>
      <c r="H6933" t="s">
        <v>1685</v>
      </c>
      <c r="I6933" t="s">
        <v>1686</v>
      </c>
      <c r="J6933">
        <v>2</v>
      </c>
      <c r="K6933">
        <v>15214.834999999999</v>
      </c>
      <c r="L6933">
        <v>16168.272999999999</v>
      </c>
      <c r="M6933">
        <v>17468.254000000001</v>
      </c>
      <c r="N6933">
        <v>17210.601999999999</v>
      </c>
      <c r="O6933">
        <v>17931.196</v>
      </c>
      <c r="P6933">
        <v>19043.133000000002</v>
      </c>
      <c r="Q6933">
        <v>20270.293000000001</v>
      </c>
      <c r="R6933">
        <v>21578.780999999999</v>
      </c>
      <c r="S6933">
        <v>23091.715</v>
      </c>
      <c r="T6933">
        <v>24856.600999999999</v>
      </c>
      <c r="U6933">
        <v>26766.162</v>
      </c>
      <c r="V6933">
        <v>28810.080999999998</v>
      </c>
      <c r="W6933">
        <v>30962.749</v>
      </c>
      <c r="X6933">
        <v>33228.034</v>
      </c>
      <c r="Y6933">
        <v>35597.870000000003</v>
      </c>
      <c r="Z6933">
        <v>38083.074000000001</v>
      </c>
      <c r="AA6933">
        <v>40683.606</v>
      </c>
      <c r="AB6933">
        <v>43403.735999999997</v>
      </c>
      <c r="AC6933">
        <v>46249.171000000002</v>
      </c>
      <c r="AD6933">
        <v>49211.866999999998</v>
      </c>
    </row>
    <row r="6934" spans="2:30" ht="15" customHeight="1" x14ac:dyDescent="0.45">
      <c r="B6934" t="s">
        <v>419</v>
      </c>
      <c r="C6934" t="s">
        <v>193</v>
      </c>
      <c r="D6934" t="s">
        <v>1942</v>
      </c>
      <c r="E6934" t="s">
        <v>1943</v>
      </c>
      <c r="F6934" t="s">
        <v>8774</v>
      </c>
      <c r="G6934" t="s">
        <v>422</v>
      </c>
      <c r="H6934" t="s">
        <v>1685</v>
      </c>
      <c r="I6934" t="s">
        <v>1686</v>
      </c>
      <c r="J6934">
        <v>2</v>
      </c>
      <c r="K6934">
        <v>0</v>
      </c>
      <c r="L6934">
        <v>0</v>
      </c>
      <c r="M6934">
        <v>0</v>
      </c>
      <c r="N6934">
        <v>0</v>
      </c>
      <c r="O6934">
        <v>0</v>
      </c>
      <c r="P6934">
        <v>0</v>
      </c>
      <c r="Q6934">
        <v>0</v>
      </c>
      <c r="R6934">
        <v>0</v>
      </c>
      <c r="S6934">
        <v>0</v>
      </c>
      <c r="T6934">
        <v>0</v>
      </c>
      <c r="U6934">
        <v>0</v>
      </c>
      <c r="V6934">
        <v>0</v>
      </c>
      <c r="W6934">
        <v>0</v>
      </c>
      <c r="X6934">
        <v>0</v>
      </c>
      <c r="Y6934">
        <v>0</v>
      </c>
      <c r="Z6934">
        <v>0</v>
      </c>
      <c r="AA6934">
        <v>0</v>
      </c>
      <c r="AB6934">
        <v>0</v>
      </c>
      <c r="AC6934">
        <v>0</v>
      </c>
      <c r="AD6934">
        <v>0</v>
      </c>
    </row>
    <row r="6935" spans="2:30" ht="15" customHeight="1" x14ac:dyDescent="0.45">
      <c r="B6935" t="s">
        <v>419</v>
      </c>
      <c r="C6935" t="s">
        <v>193</v>
      </c>
      <c r="D6935" t="s">
        <v>1945</v>
      </c>
      <c r="E6935" t="s">
        <v>1946</v>
      </c>
      <c r="F6935" t="s">
        <v>8775</v>
      </c>
      <c r="G6935" t="s">
        <v>422</v>
      </c>
      <c r="H6935" t="s">
        <v>1685</v>
      </c>
      <c r="I6935" t="s">
        <v>1686</v>
      </c>
      <c r="J6935">
        <v>2</v>
      </c>
      <c r="K6935">
        <v>10010.589</v>
      </c>
      <c r="L6935">
        <v>9837.6170000000002</v>
      </c>
      <c r="M6935">
        <v>9543.0020000000004</v>
      </c>
      <c r="N6935">
        <v>9122.26</v>
      </c>
      <c r="O6935">
        <v>9684.2070000000003</v>
      </c>
      <c r="P6935">
        <v>10613.815000000001</v>
      </c>
      <c r="Q6935">
        <v>11628.555</v>
      </c>
      <c r="R6935">
        <v>12733.944</v>
      </c>
      <c r="S6935">
        <v>14057.182000000001</v>
      </c>
      <c r="T6935">
        <v>15631.331</v>
      </c>
      <c r="U6935">
        <v>17348.585999999999</v>
      </c>
      <c r="V6935">
        <v>19199.003000000001</v>
      </c>
      <c r="W6935">
        <v>21156.92</v>
      </c>
      <c r="X6935">
        <v>23226.232</v>
      </c>
      <c r="Y6935">
        <v>25398.981</v>
      </c>
      <c r="Z6935">
        <v>27686.133000000002</v>
      </c>
      <c r="AA6935">
        <v>30087.812999999998</v>
      </c>
      <c r="AB6935">
        <v>32608.308000000001</v>
      </c>
      <c r="AC6935">
        <v>35253.334999999999</v>
      </c>
      <c r="AD6935">
        <v>38014.843000000001</v>
      </c>
    </row>
    <row r="6936" spans="2:30" ht="15" customHeight="1" x14ac:dyDescent="0.45">
      <c r="B6936" t="s">
        <v>419</v>
      </c>
      <c r="C6936" t="s">
        <v>193</v>
      </c>
      <c r="D6936" t="s">
        <v>1948</v>
      </c>
      <c r="E6936" t="s">
        <v>1949</v>
      </c>
      <c r="F6936" t="s">
        <v>8776</v>
      </c>
      <c r="G6936" t="s">
        <v>422</v>
      </c>
      <c r="H6936" t="s">
        <v>1685</v>
      </c>
      <c r="I6936" t="s">
        <v>1686</v>
      </c>
      <c r="J6936">
        <v>2</v>
      </c>
      <c r="K6936">
        <v>875.27200000000005</v>
      </c>
      <c r="L6936">
        <v>1064.7159999999999</v>
      </c>
      <c r="M6936">
        <v>1332.902</v>
      </c>
      <c r="N6936">
        <v>1360.3309999999999</v>
      </c>
      <c r="O6936">
        <v>1387.0129999999999</v>
      </c>
      <c r="P6936">
        <v>1417.6780000000001</v>
      </c>
      <c r="Q6936">
        <v>1453.404</v>
      </c>
      <c r="R6936">
        <v>1487.5619999999999</v>
      </c>
      <c r="S6936">
        <v>1519.4659999999999</v>
      </c>
      <c r="T6936">
        <v>1551.5450000000001</v>
      </c>
      <c r="U6936">
        <v>1583.8879999999999</v>
      </c>
      <c r="V6936">
        <v>1616.432</v>
      </c>
      <c r="W6936">
        <v>1649.1859999999999</v>
      </c>
      <c r="X6936">
        <v>1682.145</v>
      </c>
      <c r="Y6936">
        <v>1715.2919999999999</v>
      </c>
      <c r="Z6936">
        <v>1748.6010000000001</v>
      </c>
      <c r="AA6936">
        <v>1782.0450000000001</v>
      </c>
      <c r="AB6936">
        <v>1815.6210000000001</v>
      </c>
      <c r="AC6936">
        <v>1849.326</v>
      </c>
      <c r="AD6936">
        <v>1883.163</v>
      </c>
    </row>
    <row r="6937" spans="2:30" ht="15" customHeight="1" x14ac:dyDescent="0.45">
      <c r="B6937" t="s">
        <v>419</v>
      </c>
      <c r="C6937" t="s">
        <v>193</v>
      </c>
      <c r="D6937" t="s">
        <v>1951</v>
      </c>
      <c r="E6937" t="s">
        <v>1952</v>
      </c>
      <c r="F6937" t="s">
        <v>8777</v>
      </c>
      <c r="G6937" t="s">
        <v>422</v>
      </c>
      <c r="H6937" t="s">
        <v>1685</v>
      </c>
      <c r="I6937" t="s">
        <v>1686</v>
      </c>
      <c r="J6937">
        <v>2</v>
      </c>
      <c r="K6937">
        <v>4328.9740000000002</v>
      </c>
      <c r="L6937">
        <v>5265.94</v>
      </c>
      <c r="M6937">
        <v>6592.35</v>
      </c>
      <c r="N6937">
        <v>6728.01</v>
      </c>
      <c r="O6937">
        <v>6859.9750000000004</v>
      </c>
      <c r="P6937">
        <v>7011.64</v>
      </c>
      <c r="Q6937">
        <v>7188.3339999999998</v>
      </c>
      <c r="R6937">
        <v>7357.2749999999996</v>
      </c>
      <c r="S6937">
        <v>7515.067</v>
      </c>
      <c r="T6937">
        <v>7673.7250000000004</v>
      </c>
      <c r="U6937">
        <v>7833.6880000000001</v>
      </c>
      <c r="V6937">
        <v>7994.6459999999997</v>
      </c>
      <c r="W6937">
        <v>8156.6440000000002</v>
      </c>
      <c r="X6937">
        <v>8319.6569999999992</v>
      </c>
      <c r="Y6937">
        <v>8483.5969999999998</v>
      </c>
      <c r="Z6937">
        <v>8648.3389999999999</v>
      </c>
      <c r="AA6937">
        <v>8813.7479999999996</v>
      </c>
      <c r="AB6937">
        <v>8979.8070000000007</v>
      </c>
      <c r="AC6937">
        <v>9146.509</v>
      </c>
      <c r="AD6937">
        <v>9313.8610000000008</v>
      </c>
    </row>
    <row r="6938" spans="2:30" ht="15" customHeight="1" x14ac:dyDescent="0.45">
      <c r="B6938" t="s">
        <v>419</v>
      </c>
      <c r="C6938" t="s">
        <v>193</v>
      </c>
      <c r="D6938" t="s">
        <v>1954</v>
      </c>
      <c r="E6938" t="s">
        <v>1955</v>
      </c>
      <c r="F6938" t="s">
        <v>8778</v>
      </c>
      <c r="G6938" t="s">
        <v>422</v>
      </c>
      <c r="H6938" t="s">
        <v>1685</v>
      </c>
      <c r="I6938" t="s">
        <v>1686</v>
      </c>
      <c r="J6938">
        <v>2</v>
      </c>
      <c r="K6938">
        <v>0</v>
      </c>
      <c r="L6938">
        <v>0</v>
      </c>
      <c r="M6938">
        <v>0</v>
      </c>
      <c r="N6938">
        <v>0</v>
      </c>
      <c r="O6938">
        <v>0</v>
      </c>
      <c r="P6938">
        <v>0</v>
      </c>
      <c r="Q6938">
        <v>0</v>
      </c>
      <c r="R6938">
        <v>0</v>
      </c>
      <c r="S6938">
        <v>0</v>
      </c>
      <c r="T6938">
        <v>0</v>
      </c>
      <c r="U6938">
        <v>0</v>
      </c>
      <c r="V6938">
        <v>0</v>
      </c>
      <c r="W6938">
        <v>0</v>
      </c>
      <c r="X6938">
        <v>0</v>
      </c>
      <c r="Y6938">
        <v>0</v>
      </c>
      <c r="Z6938">
        <v>0</v>
      </c>
      <c r="AA6938">
        <v>0</v>
      </c>
      <c r="AB6938">
        <v>0</v>
      </c>
      <c r="AC6938">
        <v>0</v>
      </c>
      <c r="AD6938">
        <v>0</v>
      </c>
    </row>
    <row r="6939" spans="2:30" ht="15" customHeight="1" x14ac:dyDescent="0.45">
      <c r="B6939" t="s">
        <v>419</v>
      </c>
      <c r="C6939" t="s">
        <v>193</v>
      </c>
      <c r="D6939" t="s">
        <v>1957</v>
      </c>
      <c r="E6939" t="s">
        <v>1736</v>
      </c>
      <c r="F6939" t="s">
        <v>8712</v>
      </c>
      <c r="G6939" t="s">
        <v>422</v>
      </c>
      <c r="H6939" t="s">
        <v>1685</v>
      </c>
      <c r="I6939" t="s">
        <v>1686</v>
      </c>
      <c r="J6939">
        <v>2</v>
      </c>
      <c r="K6939">
        <v>5389.2640000000001</v>
      </c>
      <c r="L6939">
        <v>6059.357</v>
      </c>
      <c r="M6939">
        <v>7304.8469999999998</v>
      </c>
      <c r="N6939">
        <v>7485.0290000000005</v>
      </c>
      <c r="O6939">
        <v>7660.826</v>
      </c>
      <c r="P6939">
        <v>7865.43</v>
      </c>
      <c r="Q6939">
        <v>8106.99</v>
      </c>
      <c r="R6939">
        <v>8338.8919999999998</v>
      </c>
      <c r="S6939">
        <v>8555.9590000000007</v>
      </c>
      <c r="T6939">
        <v>8775.43</v>
      </c>
      <c r="U6939">
        <v>8997.9590000000007</v>
      </c>
      <c r="V6939">
        <v>9223.107</v>
      </c>
      <c r="W6939">
        <v>9450.9490000000005</v>
      </c>
      <c r="X6939">
        <v>9681.4619999999995</v>
      </c>
      <c r="Y6939">
        <v>9914.5259999999998</v>
      </c>
      <c r="Z6939">
        <v>10149.957</v>
      </c>
      <c r="AA6939">
        <v>10387.558000000001</v>
      </c>
      <c r="AB6939">
        <v>10627.305</v>
      </c>
      <c r="AC6939">
        <v>10869.189</v>
      </c>
      <c r="AD6939">
        <v>11113.223</v>
      </c>
    </row>
    <row r="6940" spans="2:30" ht="15" customHeight="1" x14ac:dyDescent="0.45">
      <c r="B6940" t="s">
        <v>419</v>
      </c>
      <c r="C6940" t="s">
        <v>193</v>
      </c>
      <c r="D6940" t="s">
        <v>1958</v>
      </c>
      <c r="E6940" t="s">
        <v>1959</v>
      </c>
      <c r="F6940" t="s">
        <v>8779</v>
      </c>
      <c r="G6940" t="s">
        <v>422</v>
      </c>
      <c r="H6940" t="s">
        <v>1685</v>
      </c>
      <c r="I6940" t="s">
        <v>1686</v>
      </c>
      <c r="J6940">
        <v>2</v>
      </c>
      <c r="K6940">
        <v>0</v>
      </c>
      <c r="L6940">
        <v>0</v>
      </c>
      <c r="M6940">
        <v>0</v>
      </c>
      <c r="N6940">
        <v>0</v>
      </c>
      <c r="O6940">
        <v>0</v>
      </c>
      <c r="P6940">
        <v>0</v>
      </c>
      <c r="Q6940">
        <v>0</v>
      </c>
      <c r="R6940">
        <v>0</v>
      </c>
      <c r="S6940">
        <v>0</v>
      </c>
      <c r="T6940">
        <v>0</v>
      </c>
      <c r="U6940">
        <v>0</v>
      </c>
      <c r="V6940">
        <v>0</v>
      </c>
      <c r="W6940">
        <v>0</v>
      </c>
      <c r="X6940">
        <v>0</v>
      </c>
      <c r="Y6940">
        <v>0</v>
      </c>
      <c r="Z6940">
        <v>0</v>
      </c>
      <c r="AA6940">
        <v>0</v>
      </c>
      <c r="AB6940">
        <v>0</v>
      </c>
      <c r="AC6940">
        <v>0</v>
      </c>
      <c r="AD6940">
        <v>0</v>
      </c>
    </row>
    <row r="6941" spans="2:30" ht="15" customHeight="1" x14ac:dyDescent="0.45">
      <c r="B6941" t="s">
        <v>419</v>
      </c>
      <c r="C6941" t="s">
        <v>193</v>
      </c>
      <c r="D6941" t="s">
        <v>1961</v>
      </c>
      <c r="E6941" t="s">
        <v>1962</v>
      </c>
      <c r="F6941" t="s">
        <v>8780</v>
      </c>
      <c r="G6941" t="s">
        <v>422</v>
      </c>
      <c r="H6941" t="s">
        <v>1685</v>
      </c>
      <c r="I6941" t="s">
        <v>1686</v>
      </c>
      <c r="J6941">
        <v>2</v>
      </c>
      <c r="K6941">
        <v>0</v>
      </c>
      <c r="L6941">
        <v>0</v>
      </c>
      <c r="M6941">
        <v>0</v>
      </c>
      <c r="N6941">
        <v>0</v>
      </c>
      <c r="O6941">
        <v>0</v>
      </c>
      <c r="P6941">
        <v>0</v>
      </c>
      <c r="Q6941">
        <v>0</v>
      </c>
      <c r="R6941">
        <v>0</v>
      </c>
      <c r="S6941">
        <v>0</v>
      </c>
      <c r="T6941">
        <v>0</v>
      </c>
      <c r="U6941">
        <v>0</v>
      </c>
      <c r="V6941">
        <v>0</v>
      </c>
      <c r="W6941">
        <v>0</v>
      </c>
      <c r="X6941">
        <v>0</v>
      </c>
      <c r="Y6941">
        <v>0</v>
      </c>
      <c r="Z6941">
        <v>0</v>
      </c>
      <c r="AA6941">
        <v>0</v>
      </c>
      <c r="AB6941">
        <v>0</v>
      </c>
      <c r="AC6941">
        <v>0</v>
      </c>
      <c r="AD6941">
        <v>0</v>
      </c>
    </row>
    <row r="6942" spans="2:30" ht="15" customHeight="1" x14ac:dyDescent="0.45">
      <c r="B6942" t="s">
        <v>419</v>
      </c>
      <c r="C6942" t="s">
        <v>193</v>
      </c>
      <c r="D6942" t="s">
        <v>1964</v>
      </c>
      <c r="E6942" t="s">
        <v>1965</v>
      </c>
      <c r="F6942" t="s">
        <v>8781</v>
      </c>
      <c r="G6942" t="s">
        <v>422</v>
      </c>
      <c r="H6942" t="s">
        <v>1685</v>
      </c>
      <c r="I6942" t="s">
        <v>1686</v>
      </c>
      <c r="J6942">
        <v>2</v>
      </c>
      <c r="K6942">
        <v>3107.4549999999999</v>
      </c>
      <c r="L6942">
        <v>3427.6979999999999</v>
      </c>
      <c r="M6942">
        <v>4102.9210000000003</v>
      </c>
      <c r="N6942">
        <v>4179.0079999999998</v>
      </c>
      <c r="O6942">
        <v>4252.4840000000004</v>
      </c>
      <c r="P6942">
        <v>4337.8370000000004</v>
      </c>
      <c r="Q6942">
        <v>4438.2879999999996</v>
      </c>
      <c r="R6942">
        <v>4533.5439999999999</v>
      </c>
      <c r="S6942">
        <v>4621.5460000000003</v>
      </c>
      <c r="T6942">
        <v>4709.71</v>
      </c>
      <c r="U6942">
        <v>4798.3050000000003</v>
      </c>
      <c r="V6942">
        <v>4887.1350000000002</v>
      </c>
      <c r="W6942">
        <v>4976.2269999999999</v>
      </c>
      <c r="X6942">
        <v>5065.5619999999999</v>
      </c>
      <c r="Y6942">
        <v>5155.0860000000002</v>
      </c>
      <c r="Z6942">
        <v>5244.7179999999998</v>
      </c>
      <c r="AA6942">
        <v>5334.3760000000002</v>
      </c>
      <c r="AB6942">
        <v>5424.049</v>
      </c>
      <c r="AC6942">
        <v>5513.73</v>
      </c>
      <c r="AD6942">
        <v>5603.424</v>
      </c>
    </row>
    <row r="6943" spans="2:30" ht="15" customHeight="1" x14ac:dyDescent="0.45">
      <c r="B6943" t="s">
        <v>419</v>
      </c>
      <c r="C6943" t="s">
        <v>193</v>
      </c>
      <c r="D6943" t="s">
        <v>1967</v>
      </c>
      <c r="E6943" t="s">
        <v>1968</v>
      </c>
      <c r="F6943" t="s">
        <v>8782</v>
      </c>
      <c r="G6943" t="s">
        <v>422</v>
      </c>
      <c r="H6943" t="s">
        <v>1685</v>
      </c>
      <c r="I6943" t="s">
        <v>1686</v>
      </c>
      <c r="J6943">
        <v>2</v>
      </c>
      <c r="K6943">
        <v>2281.8090000000002</v>
      </c>
      <c r="L6943">
        <v>2631.6590000000001</v>
      </c>
      <c r="M6943">
        <v>3201.9259999999999</v>
      </c>
      <c r="N6943">
        <v>3306.0210000000002</v>
      </c>
      <c r="O6943">
        <v>3408.3420000000001</v>
      </c>
      <c r="P6943">
        <v>3527.5929999999998</v>
      </c>
      <c r="Q6943">
        <v>3668.7020000000002</v>
      </c>
      <c r="R6943">
        <v>3805.3490000000002</v>
      </c>
      <c r="S6943">
        <v>3934.413</v>
      </c>
      <c r="T6943">
        <v>4065.7190000000001</v>
      </c>
      <c r="U6943">
        <v>4199.6549999999997</v>
      </c>
      <c r="V6943">
        <v>4335.9709999999995</v>
      </c>
      <c r="W6943">
        <v>4474.7219999999998</v>
      </c>
      <c r="X6943">
        <v>4615.8999999999996</v>
      </c>
      <c r="Y6943">
        <v>4759.4399999999996</v>
      </c>
      <c r="Z6943">
        <v>4905.24</v>
      </c>
      <c r="AA6943">
        <v>5053.1819999999998</v>
      </c>
      <c r="AB6943">
        <v>5203.2569999999996</v>
      </c>
      <c r="AC6943">
        <v>5355.4589999999998</v>
      </c>
      <c r="AD6943">
        <v>5509.799</v>
      </c>
    </row>
    <row r="6944" spans="2:30" ht="15" customHeight="1" x14ac:dyDescent="0.45">
      <c r="B6944" t="s">
        <v>419</v>
      </c>
      <c r="C6944" t="s">
        <v>193</v>
      </c>
      <c r="D6944" t="s">
        <v>1970</v>
      </c>
      <c r="E6944" t="s">
        <v>1971</v>
      </c>
      <c r="F6944" t="s">
        <v>8783</v>
      </c>
      <c r="G6944" t="s">
        <v>422</v>
      </c>
      <c r="H6944" t="s">
        <v>1685</v>
      </c>
      <c r="I6944" t="s">
        <v>1686</v>
      </c>
      <c r="J6944">
        <v>2</v>
      </c>
      <c r="K6944">
        <v>0</v>
      </c>
      <c r="L6944">
        <v>0</v>
      </c>
      <c r="M6944">
        <v>0</v>
      </c>
      <c r="N6944">
        <v>0</v>
      </c>
      <c r="O6944">
        <v>0</v>
      </c>
      <c r="P6944">
        <v>0</v>
      </c>
      <c r="Q6944">
        <v>0</v>
      </c>
      <c r="R6944">
        <v>0</v>
      </c>
      <c r="S6944">
        <v>0</v>
      </c>
      <c r="T6944">
        <v>0</v>
      </c>
      <c r="U6944">
        <v>0</v>
      </c>
      <c r="V6944">
        <v>0</v>
      </c>
      <c r="W6944">
        <v>0</v>
      </c>
      <c r="X6944">
        <v>0</v>
      </c>
      <c r="Y6944">
        <v>0</v>
      </c>
      <c r="Z6944">
        <v>0</v>
      </c>
      <c r="AA6944">
        <v>0</v>
      </c>
      <c r="AB6944">
        <v>0</v>
      </c>
      <c r="AC6944">
        <v>0</v>
      </c>
      <c r="AD6944">
        <v>0</v>
      </c>
    </row>
    <row r="6945" spans="2:30" ht="15" customHeight="1" x14ac:dyDescent="0.45">
      <c r="B6945" t="s">
        <v>419</v>
      </c>
      <c r="C6945" t="s">
        <v>193</v>
      </c>
      <c r="D6945" t="s">
        <v>1973</v>
      </c>
      <c r="E6945" t="s">
        <v>1739</v>
      </c>
      <c r="F6945" t="s">
        <v>8713</v>
      </c>
      <c r="G6945" t="s">
        <v>422</v>
      </c>
      <c r="H6945" t="s">
        <v>1685</v>
      </c>
      <c r="I6945" t="s">
        <v>1686</v>
      </c>
      <c r="J6945">
        <v>2</v>
      </c>
      <c r="K6945">
        <v>659.322</v>
      </c>
      <c r="L6945">
        <v>771.90700000000004</v>
      </c>
      <c r="M6945">
        <v>857.73800000000006</v>
      </c>
      <c r="N6945">
        <v>889.11699999999996</v>
      </c>
      <c r="O6945">
        <v>920.298</v>
      </c>
      <c r="P6945">
        <v>957.495</v>
      </c>
      <c r="Q6945">
        <v>1002.67</v>
      </c>
      <c r="R6945">
        <v>1047.0719999999999</v>
      </c>
      <c r="S6945">
        <v>1089.5260000000001</v>
      </c>
      <c r="T6945">
        <v>1133.2629999999999</v>
      </c>
      <c r="U6945">
        <v>1178.268</v>
      </c>
      <c r="V6945">
        <v>1224.4590000000001</v>
      </c>
      <c r="W6945">
        <v>1271.8610000000001</v>
      </c>
      <c r="X6945">
        <v>1320.4780000000001</v>
      </c>
      <c r="Y6945">
        <v>1370.29</v>
      </c>
      <c r="Z6945">
        <v>1421.26</v>
      </c>
      <c r="AA6945">
        <v>1473.3430000000001</v>
      </c>
      <c r="AB6945">
        <v>1526.5329999999999</v>
      </c>
      <c r="AC6945">
        <v>1580.826</v>
      </c>
      <c r="AD6945">
        <v>1636.22</v>
      </c>
    </row>
    <row r="6946" spans="2:30" ht="15" customHeight="1" x14ac:dyDescent="0.45">
      <c r="B6946" t="s">
        <v>419</v>
      </c>
      <c r="C6946" t="s">
        <v>193</v>
      </c>
      <c r="D6946" t="s">
        <v>1974</v>
      </c>
      <c r="E6946" t="s">
        <v>1975</v>
      </c>
      <c r="F6946" t="s">
        <v>8784</v>
      </c>
      <c r="G6946" t="s">
        <v>422</v>
      </c>
      <c r="H6946" t="s">
        <v>1685</v>
      </c>
      <c r="I6946" t="s">
        <v>1686</v>
      </c>
      <c r="J6946">
        <v>2</v>
      </c>
      <c r="K6946">
        <v>0</v>
      </c>
      <c r="L6946">
        <v>0</v>
      </c>
      <c r="M6946">
        <v>0</v>
      </c>
      <c r="N6946">
        <v>0</v>
      </c>
      <c r="O6946">
        <v>0</v>
      </c>
      <c r="P6946">
        <v>0</v>
      </c>
      <c r="Q6946">
        <v>0</v>
      </c>
      <c r="R6946">
        <v>0</v>
      </c>
      <c r="S6946">
        <v>0</v>
      </c>
      <c r="T6946">
        <v>0</v>
      </c>
      <c r="U6946">
        <v>0</v>
      </c>
      <c r="V6946">
        <v>0</v>
      </c>
      <c r="W6946">
        <v>0</v>
      </c>
      <c r="X6946">
        <v>0</v>
      </c>
      <c r="Y6946">
        <v>0</v>
      </c>
      <c r="Z6946">
        <v>0</v>
      </c>
      <c r="AA6946">
        <v>0</v>
      </c>
      <c r="AB6946">
        <v>0</v>
      </c>
      <c r="AC6946">
        <v>0</v>
      </c>
      <c r="AD6946">
        <v>0</v>
      </c>
    </row>
    <row r="6947" spans="2:30" ht="15" customHeight="1" x14ac:dyDescent="0.45">
      <c r="B6947" t="s">
        <v>419</v>
      </c>
      <c r="C6947" t="s">
        <v>193</v>
      </c>
      <c r="D6947" t="s">
        <v>1977</v>
      </c>
      <c r="E6947" t="s">
        <v>1978</v>
      </c>
      <c r="F6947" t="s">
        <v>8785</v>
      </c>
      <c r="G6947" t="s">
        <v>422</v>
      </c>
      <c r="H6947" t="s">
        <v>1685</v>
      </c>
      <c r="I6947" t="s">
        <v>1686</v>
      </c>
      <c r="J6947">
        <v>2</v>
      </c>
      <c r="K6947">
        <v>0</v>
      </c>
      <c r="L6947">
        <v>0</v>
      </c>
      <c r="M6947">
        <v>0</v>
      </c>
      <c r="N6947">
        <v>0</v>
      </c>
      <c r="O6947">
        <v>0</v>
      </c>
      <c r="P6947">
        <v>0</v>
      </c>
      <c r="Q6947">
        <v>0</v>
      </c>
      <c r="R6947">
        <v>0</v>
      </c>
      <c r="S6947">
        <v>0</v>
      </c>
      <c r="T6947">
        <v>0</v>
      </c>
      <c r="U6947">
        <v>0</v>
      </c>
      <c r="V6947">
        <v>0</v>
      </c>
      <c r="W6947">
        <v>0</v>
      </c>
      <c r="X6947">
        <v>0</v>
      </c>
      <c r="Y6947">
        <v>0</v>
      </c>
      <c r="Z6947">
        <v>0</v>
      </c>
      <c r="AA6947">
        <v>0</v>
      </c>
      <c r="AB6947">
        <v>0</v>
      </c>
      <c r="AC6947">
        <v>0</v>
      </c>
      <c r="AD6947">
        <v>0</v>
      </c>
    </row>
    <row r="6948" spans="2:30" ht="15" customHeight="1" x14ac:dyDescent="0.45">
      <c r="B6948" t="s">
        <v>419</v>
      </c>
      <c r="C6948" t="s">
        <v>193</v>
      </c>
      <c r="D6948" t="s">
        <v>1980</v>
      </c>
      <c r="E6948" t="s">
        <v>1981</v>
      </c>
      <c r="F6948" t="s">
        <v>8786</v>
      </c>
      <c r="G6948" t="s">
        <v>422</v>
      </c>
      <c r="H6948" t="s">
        <v>1685</v>
      </c>
      <c r="I6948" t="s">
        <v>1686</v>
      </c>
      <c r="J6948">
        <v>2</v>
      </c>
      <c r="K6948">
        <v>3</v>
      </c>
      <c r="L6948">
        <v>3.181</v>
      </c>
      <c r="M6948">
        <v>3.6320000000000001</v>
      </c>
      <c r="N6948">
        <v>3.7050000000000001</v>
      </c>
      <c r="O6948">
        <v>3.7759999999999998</v>
      </c>
      <c r="P6948">
        <v>3.8580000000000001</v>
      </c>
      <c r="Q6948">
        <v>3.9550000000000001</v>
      </c>
      <c r="R6948">
        <v>4.0469999999999997</v>
      </c>
      <c r="S6948">
        <v>4.133</v>
      </c>
      <c r="T6948">
        <v>4.2190000000000003</v>
      </c>
      <c r="U6948">
        <v>4.3049999999999997</v>
      </c>
      <c r="V6948">
        <v>4.3929999999999998</v>
      </c>
      <c r="W6948">
        <v>4.4800000000000004</v>
      </c>
      <c r="X6948">
        <v>4.5679999999999996</v>
      </c>
      <c r="Y6948">
        <v>4.657</v>
      </c>
      <c r="Z6948">
        <v>4.7460000000000004</v>
      </c>
      <c r="AA6948">
        <v>4.835</v>
      </c>
      <c r="AB6948">
        <v>4.9249999999999998</v>
      </c>
      <c r="AC6948">
        <v>5.0149999999999997</v>
      </c>
      <c r="AD6948">
        <v>5.1050000000000004</v>
      </c>
    </row>
    <row r="6949" spans="2:30" ht="15" customHeight="1" x14ac:dyDescent="0.45">
      <c r="B6949" t="s">
        <v>419</v>
      </c>
      <c r="C6949" t="s">
        <v>193</v>
      </c>
      <c r="D6949" t="s">
        <v>1983</v>
      </c>
      <c r="E6949" t="s">
        <v>1984</v>
      </c>
      <c r="F6949" t="s">
        <v>8787</v>
      </c>
      <c r="G6949" t="s">
        <v>422</v>
      </c>
      <c r="H6949" t="s">
        <v>1685</v>
      </c>
      <c r="I6949" t="s">
        <v>1686</v>
      </c>
      <c r="J6949">
        <v>2</v>
      </c>
      <c r="K6949">
        <v>4</v>
      </c>
      <c r="L6949">
        <v>4.3959999999999999</v>
      </c>
      <c r="M6949">
        <v>5.07</v>
      </c>
      <c r="N6949">
        <v>5.234</v>
      </c>
      <c r="O6949">
        <v>5.3959999999999999</v>
      </c>
      <c r="P6949">
        <v>5.585</v>
      </c>
      <c r="Q6949">
        <v>5.8090000000000002</v>
      </c>
      <c r="R6949">
        <v>6.0250000000000004</v>
      </c>
      <c r="S6949">
        <v>6.2290000000000001</v>
      </c>
      <c r="T6949">
        <v>6.4370000000000003</v>
      </c>
      <c r="U6949">
        <v>6.649</v>
      </c>
      <c r="V6949">
        <v>6.8650000000000002</v>
      </c>
      <c r="W6949">
        <v>7.085</v>
      </c>
      <c r="X6949">
        <v>7.3079999999999998</v>
      </c>
      <c r="Y6949">
        <v>7.5350000000000001</v>
      </c>
      <c r="Z6949">
        <v>7.766</v>
      </c>
      <c r="AA6949">
        <v>8.0009999999999994</v>
      </c>
      <c r="AB6949">
        <v>8.2379999999999995</v>
      </c>
      <c r="AC6949">
        <v>8.4789999999999992</v>
      </c>
      <c r="AD6949">
        <v>8.7230000000000008</v>
      </c>
    </row>
    <row r="6950" spans="2:30" ht="15" customHeight="1" x14ac:dyDescent="0.45">
      <c r="B6950" t="s">
        <v>419</v>
      </c>
      <c r="C6950" t="s">
        <v>193</v>
      </c>
      <c r="D6950" t="s">
        <v>1986</v>
      </c>
      <c r="E6950" t="s">
        <v>1987</v>
      </c>
      <c r="F6950" t="s">
        <v>8788</v>
      </c>
      <c r="G6950" t="s">
        <v>422</v>
      </c>
      <c r="H6950" t="s">
        <v>1685</v>
      </c>
      <c r="I6950" t="s">
        <v>1686</v>
      </c>
      <c r="J6950">
        <v>2</v>
      </c>
      <c r="K6950">
        <v>0</v>
      </c>
      <c r="L6950">
        <v>0</v>
      </c>
      <c r="M6950">
        <v>0</v>
      </c>
      <c r="N6950">
        <v>0</v>
      </c>
      <c r="O6950">
        <v>0</v>
      </c>
      <c r="P6950">
        <v>0</v>
      </c>
      <c r="Q6950">
        <v>0</v>
      </c>
      <c r="R6950">
        <v>0</v>
      </c>
      <c r="S6950">
        <v>0</v>
      </c>
      <c r="T6950">
        <v>0</v>
      </c>
      <c r="U6950">
        <v>0</v>
      </c>
      <c r="V6950">
        <v>0</v>
      </c>
      <c r="W6950">
        <v>0</v>
      </c>
      <c r="X6950">
        <v>0</v>
      </c>
      <c r="Y6950">
        <v>0</v>
      </c>
      <c r="Z6950">
        <v>0</v>
      </c>
      <c r="AA6950">
        <v>0</v>
      </c>
      <c r="AB6950">
        <v>0</v>
      </c>
      <c r="AC6950">
        <v>0</v>
      </c>
      <c r="AD6950">
        <v>0</v>
      </c>
    </row>
    <row r="6951" spans="2:30" ht="15" customHeight="1" x14ac:dyDescent="0.45">
      <c r="B6951" t="s">
        <v>419</v>
      </c>
      <c r="C6951" t="s">
        <v>193</v>
      </c>
      <c r="D6951" t="s">
        <v>1989</v>
      </c>
      <c r="E6951" t="s">
        <v>1727</v>
      </c>
      <c r="F6951" t="s">
        <v>8709</v>
      </c>
      <c r="G6951" t="s">
        <v>422</v>
      </c>
      <c r="H6951" t="s">
        <v>1685</v>
      </c>
      <c r="I6951" t="s">
        <v>1686</v>
      </c>
      <c r="J6951">
        <v>2</v>
      </c>
      <c r="K6951">
        <v>7688.0550000000003</v>
      </c>
      <c r="L6951">
        <v>7381.7669999999998</v>
      </c>
      <c r="M6951">
        <v>7820.1719999999996</v>
      </c>
      <c r="N6951">
        <v>9962.9539999999997</v>
      </c>
      <c r="O6951">
        <v>8906.4480000000003</v>
      </c>
      <c r="P6951">
        <v>9656.5859999999993</v>
      </c>
      <c r="Q6951">
        <v>9989.7219999999998</v>
      </c>
      <c r="R6951">
        <v>10222.099</v>
      </c>
      <c r="S6951">
        <v>10327.316999999999</v>
      </c>
      <c r="T6951">
        <v>10395.558000000001</v>
      </c>
      <c r="U6951">
        <v>10470.829</v>
      </c>
      <c r="V6951">
        <v>10553.218999999999</v>
      </c>
      <c r="W6951">
        <v>10643.398999999999</v>
      </c>
      <c r="X6951">
        <v>10741.87</v>
      </c>
      <c r="Y6951">
        <v>10849.028</v>
      </c>
      <c r="Z6951">
        <v>10965.056</v>
      </c>
      <c r="AA6951">
        <v>11090.23</v>
      </c>
      <c r="AB6951">
        <v>11225.115</v>
      </c>
      <c r="AC6951">
        <v>11370.007</v>
      </c>
      <c r="AD6951">
        <v>11525.423000000001</v>
      </c>
    </row>
    <row r="6952" spans="2:30" ht="15" customHeight="1" x14ac:dyDescent="0.45">
      <c r="B6952" t="s">
        <v>419</v>
      </c>
      <c r="C6952" t="s">
        <v>193</v>
      </c>
      <c r="D6952" t="s">
        <v>1990</v>
      </c>
      <c r="E6952" t="s">
        <v>1991</v>
      </c>
      <c r="F6952" t="s">
        <v>8789</v>
      </c>
      <c r="G6952" t="s">
        <v>422</v>
      </c>
      <c r="H6952" t="s">
        <v>1685</v>
      </c>
      <c r="I6952" t="s">
        <v>1686</v>
      </c>
      <c r="J6952">
        <v>2</v>
      </c>
      <c r="K6952">
        <v>4691.6719999999996</v>
      </c>
      <c r="L6952">
        <v>4566.4530000000004</v>
      </c>
      <c r="M6952">
        <v>4435.982</v>
      </c>
      <c r="N6952">
        <v>5363.6210000000001</v>
      </c>
      <c r="O6952">
        <v>5257.6210000000001</v>
      </c>
      <c r="P6952">
        <v>5138.4309999999996</v>
      </c>
      <c r="Q6952">
        <v>5005.1329999999998</v>
      </c>
      <c r="R6952">
        <v>4887.067</v>
      </c>
      <c r="S6952">
        <v>4775.7709999999997</v>
      </c>
      <c r="T6952">
        <v>4669.5360000000001</v>
      </c>
      <c r="U6952">
        <v>4566.8990000000003</v>
      </c>
      <c r="V6952">
        <v>4468.2879999999996</v>
      </c>
      <c r="W6952">
        <v>4374.3019999999997</v>
      </c>
      <c r="X6952">
        <v>4285.4579999999996</v>
      </c>
      <c r="Y6952">
        <v>4202.2380000000003</v>
      </c>
      <c r="Z6952">
        <v>4124.9679999999998</v>
      </c>
      <c r="AA6952">
        <v>4054.0830000000001</v>
      </c>
      <c r="AB6952">
        <v>3990.1660000000002</v>
      </c>
      <c r="AC6952">
        <v>3933.518</v>
      </c>
      <c r="AD6952">
        <v>3884.6469999999999</v>
      </c>
    </row>
    <row r="6953" spans="2:30" ht="15" customHeight="1" x14ac:dyDescent="0.45">
      <c r="B6953" t="s">
        <v>419</v>
      </c>
      <c r="C6953" t="s">
        <v>193</v>
      </c>
      <c r="D6953" t="s">
        <v>1993</v>
      </c>
      <c r="E6953" t="s">
        <v>1994</v>
      </c>
      <c r="F6953" t="s">
        <v>8790</v>
      </c>
      <c r="G6953" t="s">
        <v>422</v>
      </c>
      <c r="H6953" t="s">
        <v>1685</v>
      </c>
      <c r="I6953" t="s">
        <v>1686</v>
      </c>
      <c r="J6953">
        <v>2</v>
      </c>
      <c r="K6953">
        <v>271.34100000000001</v>
      </c>
      <c r="L6953">
        <v>251.108</v>
      </c>
      <c r="M6953">
        <v>298.85899999999998</v>
      </c>
      <c r="N6953">
        <v>395.57299999999998</v>
      </c>
      <c r="O6953">
        <v>316.89299999999997</v>
      </c>
      <c r="P6953">
        <v>383.22500000000002</v>
      </c>
      <c r="Q6953">
        <v>418.53899999999999</v>
      </c>
      <c r="R6953">
        <v>444.95800000000003</v>
      </c>
      <c r="S6953">
        <v>461.50299999999999</v>
      </c>
      <c r="T6953">
        <v>475.01400000000001</v>
      </c>
      <c r="U6953">
        <v>488.71699999999998</v>
      </c>
      <c r="V6953">
        <v>502.58</v>
      </c>
      <c r="W6953">
        <v>516.60599999999999</v>
      </c>
      <c r="X6953">
        <v>530.79200000000003</v>
      </c>
      <c r="Y6953">
        <v>545.12800000000004</v>
      </c>
      <c r="Z6953">
        <v>559.6</v>
      </c>
      <c r="AA6953">
        <v>574.19200000000001</v>
      </c>
      <c r="AB6953">
        <v>588.9</v>
      </c>
      <c r="AC6953">
        <v>603.72299999999996</v>
      </c>
      <c r="AD6953">
        <v>618.66</v>
      </c>
    </row>
    <row r="6954" spans="2:30" ht="15" customHeight="1" x14ac:dyDescent="0.45">
      <c r="B6954" t="s">
        <v>419</v>
      </c>
      <c r="C6954" t="s">
        <v>193</v>
      </c>
      <c r="D6954" t="s">
        <v>1996</v>
      </c>
      <c r="E6954" t="s">
        <v>1997</v>
      </c>
      <c r="F6954" t="s">
        <v>8791</v>
      </c>
      <c r="G6954" t="s">
        <v>422</v>
      </c>
      <c r="H6954" t="s">
        <v>1685</v>
      </c>
      <c r="I6954" t="s">
        <v>1686</v>
      </c>
      <c r="J6954">
        <v>2</v>
      </c>
      <c r="K6954">
        <v>0</v>
      </c>
      <c r="L6954">
        <v>0</v>
      </c>
      <c r="M6954">
        <v>0</v>
      </c>
      <c r="N6954">
        <v>0</v>
      </c>
      <c r="O6954">
        <v>0</v>
      </c>
      <c r="P6954">
        <v>0</v>
      </c>
      <c r="Q6954">
        <v>0</v>
      </c>
      <c r="R6954">
        <v>0</v>
      </c>
      <c r="S6954">
        <v>0</v>
      </c>
      <c r="T6954">
        <v>0</v>
      </c>
      <c r="U6954">
        <v>0</v>
      </c>
      <c r="V6954">
        <v>0</v>
      </c>
      <c r="W6954">
        <v>0</v>
      </c>
      <c r="X6954">
        <v>0</v>
      </c>
      <c r="Y6954">
        <v>0</v>
      </c>
      <c r="Z6954">
        <v>0</v>
      </c>
      <c r="AA6954">
        <v>0</v>
      </c>
      <c r="AB6954">
        <v>0</v>
      </c>
      <c r="AC6954">
        <v>0</v>
      </c>
      <c r="AD6954">
        <v>0</v>
      </c>
    </row>
    <row r="6955" spans="2:30" ht="15" customHeight="1" x14ac:dyDescent="0.45">
      <c r="B6955" t="s">
        <v>419</v>
      </c>
      <c r="C6955" t="s">
        <v>193</v>
      </c>
      <c r="D6955" t="s">
        <v>1999</v>
      </c>
      <c r="E6955" t="s">
        <v>2000</v>
      </c>
      <c r="F6955" t="s">
        <v>8792</v>
      </c>
      <c r="G6955" t="s">
        <v>422</v>
      </c>
      <c r="H6955" t="s">
        <v>1685</v>
      </c>
      <c r="I6955" t="s">
        <v>1686</v>
      </c>
      <c r="J6955">
        <v>2</v>
      </c>
      <c r="K6955">
        <v>2631.7759999999998</v>
      </c>
      <c r="L6955">
        <v>2478.98</v>
      </c>
      <c r="M6955">
        <v>2984.6860000000001</v>
      </c>
      <c r="N6955">
        <v>4071.1979999999999</v>
      </c>
      <c r="O6955">
        <v>3191.3870000000002</v>
      </c>
      <c r="P6955">
        <v>3939.2829999999999</v>
      </c>
      <c r="Q6955">
        <v>4343.116</v>
      </c>
      <c r="R6955">
        <v>4649.3869999999997</v>
      </c>
      <c r="S6955">
        <v>4845.03</v>
      </c>
      <c r="T6955">
        <v>5006.7269999999999</v>
      </c>
      <c r="U6955">
        <v>5171.6620000000003</v>
      </c>
      <c r="V6955">
        <v>5339.5290000000005</v>
      </c>
      <c r="W6955">
        <v>5510.393</v>
      </c>
      <c r="X6955">
        <v>5684.2470000000003</v>
      </c>
      <c r="Y6955">
        <v>5861.009</v>
      </c>
      <c r="Z6955">
        <v>6040.5540000000001</v>
      </c>
      <c r="AA6955">
        <v>6222.7380000000003</v>
      </c>
      <c r="AB6955">
        <v>6407.5469999999996</v>
      </c>
      <c r="AC6955">
        <v>6594.9759999999997</v>
      </c>
      <c r="AD6955">
        <v>6785.0379999999996</v>
      </c>
    </row>
    <row r="6956" spans="2:30" ht="15" customHeight="1" x14ac:dyDescent="0.45">
      <c r="B6956" t="s">
        <v>419</v>
      </c>
      <c r="C6956" t="s">
        <v>193</v>
      </c>
      <c r="D6956" t="s">
        <v>2002</v>
      </c>
      <c r="E6956" t="s">
        <v>2003</v>
      </c>
      <c r="F6956" t="s">
        <v>8793</v>
      </c>
      <c r="G6956" t="s">
        <v>422</v>
      </c>
      <c r="H6956" t="s">
        <v>1685</v>
      </c>
      <c r="I6956" t="s">
        <v>1686</v>
      </c>
      <c r="J6956">
        <v>2</v>
      </c>
      <c r="K6956">
        <v>93.265000000000001</v>
      </c>
      <c r="L6956">
        <v>85.225999999999999</v>
      </c>
      <c r="M6956">
        <v>100.645</v>
      </c>
      <c r="N6956">
        <v>132.56200000000001</v>
      </c>
      <c r="O6956">
        <v>140.54599999999999</v>
      </c>
      <c r="P6956">
        <v>195.648</v>
      </c>
      <c r="Q6956">
        <v>222.934</v>
      </c>
      <c r="R6956">
        <v>240.68700000000001</v>
      </c>
      <c r="S6956">
        <v>245.01300000000001</v>
      </c>
      <c r="T6956">
        <v>244.28100000000001</v>
      </c>
      <c r="U6956">
        <v>243.55099999999999</v>
      </c>
      <c r="V6956">
        <v>242.82300000000001</v>
      </c>
      <c r="W6956">
        <v>242.09800000000001</v>
      </c>
      <c r="X6956">
        <v>241.374</v>
      </c>
      <c r="Y6956">
        <v>240.65299999999999</v>
      </c>
      <c r="Z6956">
        <v>239.934</v>
      </c>
      <c r="AA6956">
        <v>239.21700000000001</v>
      </c>
      <c r="AB6956">
        <v>238.50200000000001</v>
      </c>
      <c r="AC6956">
        <v>237.78899999999999</v>
      </c>
      <c r="AD6956">
        <v>237.07900000000001</v>
      </c>
    </row>
    <row r="6957" spans="2:30" ht="15" customHeight="1" x14ac:dyDescent="0.45">
      <c r="B6957" t="s">
        <v>419</v>
      </c>
      <c r="C6957" t="s">
        <v>193</v>
      </c>
      <c r="D6957" t="s">
        <v>2005</v>
      </c>
      <c r="E6957" t="s">
        <v>2006</v>
      </c>
      <c r="F6957" t="s">
        <v>8794</v>
      </c>
      <c r="G6957" t="s">
        <v>422</v>
      </c>
      <c r="H6957" t="s">
        <v>1685</v>
      </c>
      <c r="I6957" t="s">
        <v>1686</v>
      </c>
      <c r="J6957">
        <v>2</v>
      </c>
      <c r="K6957">
        <v>80943.887000000002</v>
      </c>
      <c r="L6957">
        <v>79047.414000000004</v>
      </c>
      <c r="M6957">
        <v>89450.164000000004</v>
      </c>
      <c r="N6957">
        <v>92510.601999999999</v>
      </c>
      <c r="O6957">
        <v>91265.595000000001</v>
      </c>
      <c r="P6957">
        <v>93553.592999999993</v>
      </c>
      <c r="Q6957">
        <v>97945.896999999997</v>
      </c>
      <c r="R6957">
        <v>102145.151</v>
      </c>
      <c r="S6957">
        <v>106564.185</v>
      </c>
      <c r="T6957">
        <v>111273.144</v>
      </c>
      <c r="U6957">
        <v>116319.42200000001</v>
      </c>
      <c r="V6957">
        <v>121738.223</v>
      </c>
      <c r="W6957">
        <v>127535.488</v>
      </c>
      <c r="X6957">
        <v>133741.59400000001</v>
      </c>
      <c r="Y6957">
        <v>140351.53</v>
      </c>
      <c r="Z6957">
        <v>147437.91500000001</v>
      </c>
      <c r="AA6957">
        <v>155042.20199999999</v>
      </c>
      <c r="AB6957">
        <v>163229.18799999999</v>
      </c>
      <c r="AC6957">
        <v>172079.62899999999</v>
      </c>
      <c r="AD6957">
        <v>181112.65400000001</v>
      </c>
    </row>
    <row r="6958" spans="2:30" ht="15" customHeight="1" x14ac:dyDescent="0.45">
      <c r="B6958" t="s">
        <v>419</v>
      </c>
      <c r="C6958" t="s">
        <v>193</v>
      </c>
      <c r="D6958" t="s">
        <v>2008</v>
      </c>
      <c r="E6958" t="s">
        <v>1748</v>
      </c>
      <c r="F6958" t="s">
        <v>8716</v>
      </c>
      <c r="G6958" t="s">
        <v>422</v>
      </c>
      <c r="H6958" t="s">
        <v>1685</v>
      </c>
      <c r="I6958" t="s">
        <v>1686</v>
      </c>
      <c r="J6958">
        <v>2</v>
      </c>
      <c r="K6958">
        <v>1529.27</v>
      </c>
      <c r="L6958">
        <v>1206.73</v>
      </c>
      <c r="M6958">
        <v>1313.405</v>
      </c>
      <c r="N6958">
        <v>1308.827</v>
      </c>
      <c r="O6958">
        <v>1304.2660000000001</v>
      </c>
      <c r="P6958">
        <v>1299.72</v>
      </c>
      <c r="Q6958">
        <v>1295.19</v>
      </c>
      <c r="R6958">
        <v>1290.6759999999999</v>
      </c>
      <c r="S6958">
        <v>1286.1780000000001</v>
      </c>
      <c r="T6958">
        <v>1281.6949999999999</v>
      </c>
      <c r="U6958">
        <v>1277.2280000000001</v>
      </c>
      <c r="V6958">
        <v>1272.777</v>
      </c>
      <c r="W6958">
        <v>1268.3409999999999</v>
      </c>
      <c r="X6958">
        <v>1263.921</v>
      </c>
      <c r="Y6958">
        <v>1259.5160000000001</v>
      </c>
      <c r="Z6958">
        <v>1255.126</v>
      </c>
      <c r="AA6958">
        <v>1250.752</v>
      </c>
      <c r="AB6958">
        <v>1246.393</v>
      </c>
      <c r="AC6958">
        <v>1242.049</v>
      </c>
      <c r="AD6958">
        <v>1237.72</v>
      </c>
    </row>
    <row r="6959" spans="2:30" ht="15" customHeight="1" x14ac:dyDescent="0.45">
      <c r="B6959" t="s">
        <v>419</v>
      </c>
      <c r="C6959" t="s">
        <v>193</v>
      </c>
      <c r="D6959" t="s">
        <v>2009</v>
      </c>
      <c r="E6959" t="s">
        <v>2010</v>
      </c>
      <c r="F6959" t="s">
        <v>8795</v>
      </c>
      <c r="G6959" t="s">
        <v>422</v>
      </c>
      <c r="H6959" t="s">
        <v>1685</v>
      </c>
      <c r="I6959" t="s">
        <v>1686</v>
      </c>
      <c r="J6959">
        <v>2</v>
      </c>
      <c r="K6959">
        <v>0</v>
      </c>
      <c r="L6959">
        <v>0</v>
      </c>
      <c r="M6959">
        <v>0</v>
      </c>
      <c r="N6959">
        <v>0</v>
      </c>
      <c r="O6959">
        <v>0</v>
      </c>
      <c r="P6959">
        <v>0</v>
      </c>
      <c r="Q6959">
        <v>0</v>
      </c>
      <c r="R6959">
        <v>0</v>
      </c>
      <c r="S6959">
        <v>0</v>
      </c>
      <c r="T6959">
        <v>0</v>
      </c>
      <c r="U6959">
        <v>0</v>
      </c>
      <c r="V6959">
        <v>0</v>
      </c>
      <c r="W6959">
        <v>0</v>
      </c>
      <c r="X6959">
        <v>0</v>
      </c>
      <c r="Y6959">
        <v>0</v>
      </c>
      <c r="Z6959">
        <v>0</v>
      </c>
      <c r="AA6959">
        <v>0</v>
      </c>
      <c r="AB6959">
        <v>0</v>
      </c>
      <c r="AC6959">
        <v>0</v>
      </c>
      <c r="AD6959">
        <v>0</v>
      </c>
    </row>
    <row r="6960" spans="2:30" ht="15" customHeight="1" x14ac:dyDescent="0.45">
      <c r="B6960" t="s">
        <v>419</v>
      </c>
      <c r="C6960" t="s">
        <v>193</v>
      </c>
      <c r="D6960" t="s">
        <v>2012</v>
      </c>
      <c r="E6960" t="s">
        <v>2013</v>
      </c>
      <c r="F6960" t="s">
        <v>8796</v>
      </c>
      <c r="G6960" t="s">
        <v>422</v>
      </c>
      <c r="H6960" t="s">
        <v>1685</v>
      </c>
      <c r="I6960" t="s">
        <v>1686</v>
      </c>
      <c r="J6960">
        <v>2</v>
      </c>
      <c r="K6960">
        <v>0</v>
      </c>
      <c r="L6960">
        <v>0</v>
      </c>
      <c r="M6960">
        <v>0</v>
      </c>
      <c r="N6960">
        <v>0</v>
      </c>
      <c r="O6960">
        <v>0</v>
      </c>
      <c r="P6960">
        <v>0</v>
      </c>
      <c r="Q6960">
        <v>0</v>
      </c>
      <c r="R6960">
        <v>0</v>
      </c>
      <c r="S6960">
        <v>0</v>
      </c>
      <c r="T6960">
        <v>0</v>
      </c>
      <c r="U6960">
        <v>0</v>
      </c>
      <c r="V6960">
        <v>0</v>
      </c>
      <c r="W6960">
        <v>0</v>
      </c>
      <c r="X6960">
        <v>0</v>
      </c>
      <c r="Y6960">
        <v>0</v>
      </c>
      <c r="Z6960">
        <v>0</v>
      </c>
      <c r="AA6960">
        <v>0</v>
      </c>
      <c r="AB6960">
        <v>0</v>
      </c>
      <c r="AC6960">
        <v>0</v>
      </c>
      <c r="AD6960">
        <v>0</v>
      </c>
    </row>
    <row r="6961" spans="2:30" ht="15" customHeight="1" x14ac:dyDescent="0.45">
      <c r="B6961" t="s">
        <v>419</v>
      </c>
      <c r="C6961" t="s">
        <v>193</v>
      </c>
      <c r="D6961" t="s">
        <v>2015</v>
      </c>
      <c r="E6961" t="s">
        <v>2016</v>
      </c>
      <c r="F6961" t="s">
        <v>8797</v>
      </c>
      <c r="G6961" t="s">
        <v>422</v>
      </c>
      <c r="H6961" t="s">
        <v>1685</v>
      </c>
      <c r="I6961" t="s">
        <v>1686</v>
      </c>
      <c r="J6961">
        <v>2</v>
      </c>
      <c r="K6961">
        <v>1529.27</v>
      </c>
      <c r="L6961">
        <v>1206.73</v>
      </c>
      <c r="M6961">
        <v>1313.405</v>
      </c>
      <c r="N6961">
        <v>1308.827</v>
      </c>
      <c r="O6961">
        <v>1304.2660000000001</v>
      </c>
      <c r="P6961">
        <v>1299.72</v>
      </c>
      <c r="Q6961">
        <v>1295.19</v>
      </c>
      <c r="R6961">
        <v>1290.6759999999999</v>
      </c>
      <c r="S6961">
        <v>1286.1780000000001</v>
      </c>
      <c r="T6961">
        <v>1281.6949999999999</v>
      </c>
      <c r="U6961">
        <v>1277.2280000000001</v>
      </c>
      <c r="V6961">
        <v>1272.777</v>
      </c>
      <c r="W6961">
        <v>1268.3409999999999</v>
      </c>
      <c r="X6961">
        <v>1263.921</v>
      </c>
      <c r="Y6961">
        <v>1259.5160000000001</v>
      </c>
      <c r="Z6961">
        <v>1255.126</v>
      </c>
      <c r="AA6961">
        <v>1250.752</v>
      </c>
      <c r="AB6961">
        <v>1246.393</v>
      </c>
      <c r="AC6961">
        <v>1242.049</v>
      </c>
      <c r="AD6961">
        <v>1237.72</v>
      </c>
    </row>
    <row r="6962" spans="2:30" ht="15" customHeight="1" x14ac:dyDescent="0.45">
      <c r="B6962" t="s">
        <v>419</v>
      </c>
      <c r="C6962" t="s">
        <v>193</v>
      </c>
      <c r="D6962" t="s">
        <v>2018</v>
      </c>
      <c r="E6962" t="s">
        <v>2019</v>
      </c>
      <c r="F6962" t="s">
        <v>8798</v>
      </c>
      <c r="G6962" t="s">
        <v>422</v>
      </c>
      <c r="H6962" t="s">
        <v>1685</v>
      </c>
      <c r="I6962" t="s">
        <v>1686</v>
      </c>
      <c r="J6962">
        <v>2</v>
      </c>
      <c r="K6962">
        <v>0</v>
      </c>
      <c r="L6962">
        <v>0</v>
      </c>
      <c r="M6962">
        <v>0</v>
      </c>
      <c r="N6962">
        <v>0</v>
      </c>
      <c r="O6962">
        <v>0</v>
      </c>
      <c r="P6962">
        <v>0</v>
      </c>
      <c r="Q6962">
        <v>0</v>
      </c>
      <c r="R6962">
        <v>0</v>
      </c>
      <c r="S6962">
        <v>0</v>
      </c>
      <c r="T6962">
        <v>0</v>
      </c>
      <c r="U6962">
        <v>0</v>
      </c>
      <c r="V6962">
        <v>0</v>
      </c>
      <c r="W6962">
        <v>0</v>
      </c>
      <c r="X6962">
        <v>0</v>
      </c>
      <c r="Y6962">
        <v>0</v>
      </c>
      <c r="Z6962">
        <v>0</v>
      </c>
      <c r="AA6962">
        <v>0</v>
      </c>
      <c r="AB6962">
        <v>0</v>
      </c>
      <c r="AC6962">
        <v>0</v>
      </c>
      <c r="AD6962">
        <v>0</v>
      </c>
    </row>
    <row r="6963" spans="2:30" ht="15" customHeight="1" x14ac:dyDescent="0.45">
      <c r="B6963" t="s">
        <v>419</v>
      </c>
      <c r="C6963" t="s">
        <v>193</v>
      </c>
      <c r="D6963" t="s">
        <v>2021</v>
      </c>
      <c r="E6963" t="s">
        <v>2022</v>
      </c>
      <c r="F6963" t="s">
        <v>8799</v>
      </c>
      <c r="G6963" t="s">
        <v>422</v>
      </c>
      <c r="H6963" t="s">
        <v>1685</v>
      </c>
      <c r="I6963" t="s">
        <v>1686</v>
      </c>
      <c r="J6963">
        <v>2</v>
      </c>
      <c r="K6963">
        <v>0</v>
      </c>
      <c r="L6963">
        <v>0</v>
      </c>
      <c r="M6963">
        <v>0</v>
      </c>
      <c r="N6963">
        <v>0</v>
      </c>
      <c r="O6963">
        <v>0</v>
      </c>
      <c r="P6963">
        <v>0</v>
      </c>
      <c r="Q6963">
        <v>0</v>
      </c>
      <c r="R6963">
        <v>0</v>
      </c>
      <c r="S6963">
        <v>0</v>
      </c>
      <c r="T6963">
        <v>0</v>
      </c>
      <c r="U6963">
        <v>0</v>
      </c>
      <c r="V6963">
        <v>0</v>
      </c>
      <c r="W6963">
        <v>0</v>
      </c>
      <c r="X6963">
        <v>0</v>
      </c>
      <c r="Y6963">
        <v>0</v>
      </c>
      <c r="Z6963">
        <v>0</v>
      </c>
      <c r="AA6963">
        <v>0</v>
      </c>
      <c r="AB6963">
        <v>0</v>
      </c>
      <c r="AC6963">
        <v>0</v>
      </c>
      <c r="AD6963">
        <v>0</v>
      </c>
    </row>
    <row r="6964" spans="2:30" ht="15" customHeight="1" x14ac:dyDescent="0.45">
      <c r="B6964" t="s">
        <v>419</v>
      </c>
      <c r="C6964" t="s">
        <v>193</v>
      </c>
      <c r="D6964" t="s">
        <v>2024</v>
      </c>
      <c r="E6964" t="s">
        <v>1718</v>
      </c>
      <c r="F6964" t="s">
        <v>8706</v>
      </c>
      <c r="G6964" t="s">
        <v>422</v>
      </c>
      <c r="H6964" t="s">
        <v>1685</v>
      </c>
      <c r="I6964" t="s">
        <v>1686</v>
      </c>
      <c r="J6964">
        <v>2</v>
      </c>
      <c r="K6964">
        <v>84652.786999999997</v>
      </c>
      <c r="L6964">
        <v>82605.051000000007</v>
      </c>
      <c r="M6964">
        <v>93076.107999999993</v>
      </c>
      <c r="N6964">
        <v>97660.754000000001</v>
      </c>
      <c r="O6964">
        <v>98084.160000000003</v>
      </c>
      <c r="P6964">
        <v>100993.15399999999</v>
      </c>
      <c r="Q6964">
        <v>105574.156</v>
      </c>
      <c r="R6964">
        <v>110225.048</v>
      </c>
      <c r="S6964">
        <v>115176.539</v>
      </c>
      <c r="T6964">
        <v>120473.45299999999</v>
      </c>
      <c r="U6964">
        <v>126103.22100000001</v>
      </c>
      <c r="V6964">
        <v>132118.179</v>
      </c>
      <c r="W6964">
        <v>138543.761</v>
      </c>
      <c r="X6964">
        <v>145429.25399999999</v>
      </c>
      <c r="Y6964">
        <v>152787.30300000001</v>
      </c>
      <c r="Z6964">
        <v>160701.995</v>
      </c>
      <c r="AA6964">
        <v>169233.717</v>
      </c>
      <c r="AB6964">
        <v>178467.40299999999</v>
      </c>
      <c r="AC6964">
        <v>188489.37</v>
      </c>
      <c r="AD6964">
        <v>198951.12</v>
      </c>
    </row>
    <row r="6965" spans="2:30" ht="15" customHeight="1" x14ac:dyDescent="0.45">
      <c r="B6965" t="s">
        <v>419</v>
      </c>
      <c r="C6965" t="s">
        <v>193</v>
      </c>
      <c r="D6965" t="s">
        <v>2025</v>
      </c>
      <c r="E6965" t="s">
        <v>1721</v>
      </c>
      <c r="F6965" t="s">
        <v>8707</v>
      </c>
      <c r="G6965" t="s">
        <v>422</v>
      </c>
      <c r="H6965" t="s">
        <v>1685</v>
      </c>
      <c r="I6965" t="s">
        <v>1686</v>
      </c>
      <c r="J6965">
        <v>2</v>
      </c>
      <c r="K6965">
        <v>1651.0930000000001</v>
      </c>
      <c r="L6965">
        <v>1545.134</v>
      </c>
      <c r="M6965">
        <v>1836.8230000000001</v>
      </c>
      <c r="N6965">
        <v>1975.171</v>
      </c>
      <c r="O6965">
        <v>1737.2070000000001</v>
      </c>
      <c r="P6965">
        <v>1765.876</v>
      </c>
      <c r="Q6965">
        <v>1809.7370000000001</v>
      </c>
      <c r="R6965">
        <v>1851.8489999999999</v>
      </c>
      <c r="S6965">
        <v>1891.386</v>
      </c>
      <c r="T6965">
        <v>1931.0170000000001</v>
      </c>
      <c r="U6965">
        <v>1967.3219999999999</v>
      </c>
      <c r="V6965">
        <v>2003.7239999999999</v>
      </c>
      <c r="W6965">
        <v>2040.2329999999999</v>
      </c>
      <c r="X6965">
        <v>2076.8409999999999</v>
      </c>
      <c r="Y6965">
        <v>2113.5259999999998</v>
      </c>
      <c r="Z6965">
        <v>2150.2559999999999</v>
      </c>
      <c r="AA6965">
        <v>2186.9960000000001</v>
      </c>
      <c r="AB6965">
        <v>2223.7420000000002</v>
      </c>
      <c r="AC6965">
        <v>2260.491</v>
      </c>
      <c r="AD6965">
        <v>2297.2449999999999</v>
      </c>
    </row>
    <row r="6966" spans="2:30" ht="15" customHeight="1" x14ac:dyDescent="0.45">
      <c r="B6966" t="s">
        <v>419</v>
      </c>
      <c r="C6966" t="s">
        <v>193</v>
      </c>
      <c r="D6966" t="s">
        <v>2026</v>
      </c>
      <c r="E6966" t="s">
        <v>1724</v>
      </c>
      <c r="F6966" t="s">
        <v>8708</v>
      </c>
      <c r="G6966" t="s">
        <v>422</v>
      </c>
      <c r="H6966" t="s">
        <v>1685</v>
      </c>
      <c r="I6966" t="s">
        <v>1686</v>
      </c>
      <c r="J6966">
        <v>2</v>
      </c>
      <c r="K6966">
        <v>42937.004999999997</v>
      </c>
      <c r="L6966">
        <v>39973.046999999999</v>
      </c>
      <c r="M6966">
        <v>47161.154999999999</v>
      </c>
      <c r="N6966">
        <v>48234.065000000002</v>
      </c>
      <c r="O6966">
        <v>47223.082999999999</v>
      </c>
      <c r="P6966">
        <v>46716.228999999999</v>
      </c>
      <c r="Q6966">
        <v>48501.894</v>
      </c>
      <c r="R6966">
        <v>50067.313999999998</v>
      </c>
      <c r="S6966">
        <v>51645.233</v>
      </c>
      <c r="T6966">
        <v>53125.991999999998</v>
      </c>
      <c r="U6966">
        <v>54703.512999999999</v>
      </c>
      <c r="V6966">
        <v>56426.673000000003</v>
      </c>
      <c r="W6966">
        <v>58332.89</v>
      </c>
      <c r="X6966">
        <v>60455.442999999999</v>
      </c>
      <c r="Y6966">
        <v>62806.563999999998</v>
      </c>
      <c r="Z6966">
        <v>65434.940999999999</v>
      </c>
      <c r="AA6966">
        <v>68384.508000000002</v>
      </c>
      <c r="AB6966">
        <v>71717.78</v>
      </c>
      <c r="AC6966">
        <v>75511.240000000005</v>
      </c>
      <c r="AD6966">
        <v>79324.963000000003</v>
      </c>
    </row>
    <row r="6967" spans="2:30" ht="15" customHeight="1" x14ac:dyDescent="0.45">
      <c r="B6967" t="s">
        <v>419</v>
      </c>
      <c r="C6967" t="s">
        <v>193</v>
      </c>
      <c r="D6967" t="s">
        <v>2027</v>
      </c>
      <c r="E6967" t="s">
        <v>1727</v>
      </c>
      <c r="F6967" t="s">
        <v>8709</v>
      </c>
      <c r="G6967" t="s">
        <v>422</v>
      </c>
      <c r="H6967" t="s">
        <v>1685</v>
      </c>
      <c r="I6967" t="s">
        <v>1686</v>
      </c>
      <c r="J6967">
        <v>2</v>
      </c>
      <c r="K6967">
        <v>7688.0550000000003</v>
      </c>
      <c r="L6967">
        <v>7381.7669999999998</v>
      </c>
      <c r="M6967">
        <v>7820.1719999999996</v>
      </c>
      <c r="N6967">
        <v>9962.9539999999997</v>
      </c>
      <c r="O6967">
        <v>8906.4480000000003</v>
      </c>
      <c r="P6967">
        <v>9656.5859999999993</v>
      </c>
      <c r="Q6967">
        <v>9989.7219999999998</v>
      </c>
      <c r="R6967">
        <v>10222.099</v>
      </c>
      <c r="S6967">
        <v>10327.316999999999</v>
      </c>
      <c r="T6967">
        <v>10395.558000000001</v>
      </c>
      <c r="U6967">
        <v>10470.829</v>
      </c>
      <c r="V6967">
        <v>10553.218999999999</v>
      </c>
      <c r="W6967">
        <v>10643.398999999999</v>
      </c>
      <c r="X6967">
        <v>10741.87</v>
      </c>
      <c r="Y6967">
        <v>10849.028</v>
      </c>
      <c r="Z6967">
        <v>10965.056</v>
      </c>
      <c r="AA6967">
        <v>11090.23</v>
      </c>
      <c r="AB6967">
        <v>11225.115</v>
      </c>
      <c r="AC6967">
        <v>11370.007</v>
      </c>
      <c r="AD6967">
        <v>11525.423000000001</v>
      </c>
    </row>
    <row r="6968" spans="2:30" ht="15" customHeight="1" x14ac:dyDescent="0.45">
      <c r="B6968" t="s">
        <v>419</v>
      </c>
      <c r="C6968" t="s">
        <v>193</v>
      </c>
      <c r="D6968" t="s">
        <v>2028</v>
      </c>
      <c r="E6968" t="s">
        <v>1730</v>
      </c>
      <c r="F6968" t="s">
        <v>8710</v>
      </c>
      <c r="G6968" t="s">
        <v>422</v>
      </c>
      <c r="H6968" t="s">
        <v>1685</v>
      </c>
      <c r="I6968" t="s">
        <v>1686</v>
      </c>
      <c r="J6968">
        <v>2</v>
      </c>
      <c r="K6968">
        <v>7404.3140000000003</v>
      </c>
      <c r="L6968">
        <v>7147.93</v>
      </c>
      <c r="M6968">
        <v>7001.1750000000002</v>
      </c>
      <c r="N6968">
        <v>6753.6639999999998</v>
      </c>
      <c r="O6968">
        <v>6886.5370000000003</v>
      </c>
      <c r="P6968">
        <v>7548.8440000000001</v>
      </c>
      <c r="Q6968">
        <v>8264.5910000000003</v>
      </c>
      <c r="R6968">
        <v>9039.143</v>
      </c>
      <c r="S6968">
        <v>9963.0490000000009</v>
      </c>
      <c r="T6968">
        <v>11055.284</v>
      </c>
      <c r="U6968">
        <v>12235.37</v>
      </c>
      <c r="V6968">
        <v>13496.960999999999</v>
      </c>
      <c r="W6968">
        <v>14833.406999999999</v>
      </c>
      <c r="X6968">
        <v>16237.465</v>
      </c>
      <c r="Y6968">
        <v>17699.725999999999</v>
      </c>
      <c r="Z6968">
        <v>19233.371999999999</v>
      </c>
      <c r="AA6968">
        <v>20835.960999999999</v>
      </c>
      <c r="AB6968">
        <v>22504.976999999999</v>
      </c>
      <c r="AC6968">
        <v>24238.705999999998</v>
      </c>
      <c r="AD6968">
        <v>26003.713</v>
      </c>
    </row>
    <row r="6969" spans="2:30" ht="15" customHeight="1" x14ac:dyDescent="0.45">
      <c r="B6969" t="s">
        <v>419</v>
      </c>
      <c r="C6969" t="s">
        <v>193</v>
      </c>
      <c r="D6969" t="s">
        <v>2029</v>
      </c>
      <c r="E6969" t="s">
        <v>1733</v>
      </c>
      <c r="F6969" t="s">
        <v>8711</v>
      </c>
      <c r="G6969" t="s">
        <v>422</v>
      </c>
      <c r="H6969" t="s">
        <v>1685</v>
      </c>
      <c r="I6969" t="s">
        <v>1686</v>
      </c>
      <c r="J6969">
        <v>2</v>
      </c>
      <c r="K6969">
        <v>15214.834999999999</v>
      </c>
      <c r="L6969">
        <v>16168.272999999999</v>
      </c>
      <c r="M6969">
        <v>17468.254000000001</v>
      </c>
      <c r="N6969">
        <v>17210.601999999999</v>
      </c>
      <c r="O6969">
        <v>17931.196</v>
      </c>
      <c r="P6969">
        <v>19043.133000000002</v>
      </c>
      <c r="Q6969">
        <v>20270.293000000001</v>
      </c>
      <c r="R6969">
        <v>21578.780999999999</v>
      </c>
      <c r="S6969">
        <v>23091.715</v>
      </c>
      <c r="T6969">
        <v>24856.600999999999</v>
      </c>
      <c r="U6969">
        <v>26766.162</v>
      </c>
      <c r="V6969">
        <v>28810.080999999998</v>
      </c>
      <c r="W6969">
        <v>30962.749</v>
      </c>
      <c r="X6969">
        <v>33228.034</v>
      </c>
      <c r="Y6969">
        <v>35597.870000000003</v>
      </c>
      <c r="Z6969">
        <v>38083.074000000001</v>
      </c>
      <c r="AA6969">
        <v>40683.606</v>
      </c>
      <c r="AB6969">
        <v>43403.735999999997</v>
      </c>
      <c r="AC6969">
        <v>46249.171000000002</v>
      </c>
      <c r="AD6969">
        <v>49211.866999999998</v>
      </c>
    </row>
    <row r="6970" spans="2:30" ht="15" customHeight="1" x14ac:dyDescent="0.45">
      <c r="B6970" t="s">
        <v>419</v>
      </c>
      <c r="C6970" t="s">
        <v>193</v>
      </c>
      <c r="D6970" t="s">
        <v>2030</v>
      </c>
      <c r="E6970" t="s">
        <v>1736</v>
      </c>
      <c r="F6970" t="s">
        <v>8712</v>
      </c>
      <c r="G6970" t="s">
        <v>422</v>
      </c>
      <c r="H6970" t="s">
        <v>1685</v>
      </c>
      <c r="I6970" t="s">
        <v>1686</v>
      </c>
      <c r="J6970">
        <v>2</v>
      </c>
      <c r="K6970">
        <v>5389.2640000000001</v>
      </c>
      <c r="L6970">
        <v>6059.357</v>
      </c>
      <c r="M6970">
        <v>7304.8469999999998</v>
      </c>
      <c r="N6970">
        <v>7485.0290000000005</v>
      </c>
      <c r="O6970">
        <v>7660.826</v>
      </c>
      <c r="P6970">
        <v>7865.43</v>
      </c>
      <c r="Q6970">
        <v>8106.99</v>
      </c>
      <c r="R6970">
        <v>8338.8919999999998</v>
      </c>
      <c r="S6970">
        <v>8555.9590000000007</v>
      </c>
      <c r="T6970">
        <v>8775.43</v>
      </c>
      <c r="U6970">
        <v>8997.9590000000007</v>
      </c>
      <c r="V6970">
        <v>9223.107</v>
      </c>
      <c r="W6970">
        <v>9450.9490000000005</v>
      </c>
      <c r="X6970">
        <v>9681.4619999999995</v>
      </c>
      <c r="Y6970">
        <v>9914.5259999999998</v>
      </c>
      <c r="Z6970">
        <v>10149.957</v>
      </c>
      <c r="AA6970">
        <v>10387.558000000001</v>
      </c>
      <c r="AB6970">
        <v>10627.305</v>
      </c>
      <c r="AC6970">
        <v>10869.189</v>
      </c>
      <c r="AD6970">
        <v>11113.223</v>
      </c>
    </row>
    <row r="6971" spans="2:30" ht="15" customHeight="1" x14ac:dyDescent="0.45">
      <c r="B6971" t="s">
        <v>419</v>
      </c>
      <c r="C6971" t="s">
        <v>193</v>
      </c>
      <c r="D6971" t="s">
        <v>2031</v>
      </c>
      <c r="E6971" t="s">
        <v>1739</v>
      </c>
      <c r="F6971" t="s">
        <v>8713</v>
      </c>
      <c r="G6971" t="s">
        <v>422</v>
      </c>
      <c r="H6971" t="s">
        <v>1685</v>
      </c>
      <c r="I6971" t="s">
        <v>1686</v>
      </c>
      <c r="J6971">
        <v>2</v>
      </c>
      <c r="K6971">
        <v>659.322</v>
      </c>
      <c r="L6971">
        <v>771.90700000000004</v>
      </c>
      <c r="M6971">
        <v>857.73800000000006</v>
      </c>
      <c r="N6971">
        <v>889.11699999999996</v>
      </c>
      <c r="O6971">
        <v>920.298</v>
      </c>
      <c r="P6971">
        <v>957.495</v>
      </c>
      <c r="Q6971">
        <v>1002.67</v>
      </c>
      <c r="R6971">
        <v>1047.0719999999999</v>
      </c>
      <c r="S6971">
        <v>1089.5260000000001</v>
      </c>
      <c r="T6971">
        <v>1133.2629999999999</v>
      </c>
      <c r="U6971">
        <v>1178.268</v>
      </c>
      <c r="V6971">
        <v>1224.4590000000001</v>
      </c>
      <c r="W6971">
        <v>1271.8610000000001</v>
      </c>
      <c r="X6971">
        <v>1320.4780000000001</v>
      </c>
      <c r="Y6971">
        <v>1370.29</v>
      </c>
      <c r="Z6971">
        <v>1421.26</v>
      </c>
      <c r="AA6971">
        <v>1473.3430000000001</v>
      </c>
      <c r="AB6971">
        <v>1526.5329999999999</v>
      </c>
      <c r="AC6971">
        <v>1580.826</v>
      </c>
      <c r="AD6971">
        <v>1636.22</v>
      </c>
    </row>
    <row r="6972" spans="2:30" ht="15" customHeight="1" x14ac:dyDescent="0.45">
      <c r="B6972" t="s">
        <v>419</v>
      </c>
      <c r="C6972" t="s">
        <v>193</v>
      </c>
      <c r="D6972" t="s">
        <v>2032</v>
      </c>
      <c r="E6972" t="s">
        <v>1748</v>
      </c>
      <c r="F6972" t="s">
        <v>8716</v>
      </c>
      <c r="G6972" t="s">
        <v>422</v>
      </c>
      <c r="H6972" t="s">
        <v>1685</v>
      </c>
      <c r="I6972" t="s">
        <v>1686</v>
      </c>
      <c r="J6972">
        <v>2</v>
      </c>
      <c r="K6972">
        <v>1529.27</v>
      </c>
      <c r="L6972">
        <v>1206.73</v>
      </c>
      <c r="M6972">
        <v>1313.405</v>
      </c>
      <c r="N6972">
        <v>1308.827</v>
      </c>
      <c r="O6972">
        <v>1304.2660000000001</v>
      </c>
      <c r="P6972">
        <v>1299.72</v>
      </c>
      <c r="Q6972">
        <v>1295.19</v>
      </c>
      <c r="R6972">
        <v>1290.6759999999999</v>
      </c>
      <c r="S6972">
        <v>1286.1780000000001</v>
      </c>
      <c r="T6972">
        <v>1281.6949999999999</v>
      </c>
      <c r="U6972">
        <v>1277.2280000000001</v>
      </c>
      <c r="V6972">
        <v>1272.777</v>
      </c>
      <c r="W6972">
        <v>1268.3409999999999</v>
      </c>
      <c r="X6972">
        <v>1263.921</v>
      </c>
      <c r="Y6972">
        <v>1259.5160000000001</v>
      </c>
      <c r="Z6972">
        <v>1255.126</v>
      </c>
      <c r="AA6972">
        <v>1250.752</v>
      </c>
      <c r="AB6972">
        <v>1246.393</v>
      </c>
      <c r="AC6972">
        <v>1242.049</v>
      </c>
      <c r="AD6972">
        <v>1237.72</v>
      </c>
    </row>
    <row r="6973" spans="2:30" ht="15" customHeight="1" x14ac:dyDescent="0.45">
      <c r="B6973" t="s">
        <v>419</v>
      </c>
      <c r="C6973" t="s">
        <v>193</v>
      </c>
      <c r="D6973" t="s">
        <v>2033</v>
      </c>
      <c r="E6973" t="s">
        <v>2034</v>
      </c>
      <c r="F6973" t="s">
        <v>8800</v>
      </c>
      <c r="G6973" t="s">
        <v>422</v>
      </c>
      <c r="H6973" t="s">
        <v>1685</v>
      </c>
      <c r="I6973" t="s">
        <v>1686</v>
      </c>
      <c r="J6973">
        <v>2</v>
      </c>
      <c r="K6973">
        <v>2179.63</v>
      </c>
      <c r="L6973">
        <v>2350.9059999999999</v>
      </c>
      <c r="M6973">
        <v>2312.5390000000002</v>
      </c>
      <c r="N6973">
        <v>3841.3249999999998</v>
      </c>
      <c r="O6973">
        <v>5514.299</v>
      </c>
      <c r="P6973">
        <v>6139.8410000000003</v>
      </c>
      <c r="Q6973">
        <v>6333.0690000000004</v>
      </c>
      <c r="R6973">
        <v>6789.2209999999995</v>
      </c>
      <c r="S6973">
        <v>7326.1750000000002</v>
      </c>
      <c r="T6973">
        <v>7918.6130000000003</v>
      </c>
      <c r="U6973">
        <v>8506.5709999999999</v>
      </c>
      <c r="V6973">
        <v>9107.1790000000001</v>
      </c>
      <c r="W6973">
        <v>9739.9320000000007</v>
      </c>
      <c r="X6973">
        <v>10423.74</v>
      </c>
      <c r="Y6973">
        <v>11176.257</v>
      </c>
      <c r="Z6973">
        <v>12008.954</v>
      </c>
      <c r="AA6973">
        <v>12940.763000000001</v>
      </c>
      <c r="AB6973">
        <v>13991.822</v>
      </c>
      <c r="AC6973">
        <v>15167.691999999999</v>
      </c>
      <c r="AD6973">
        <v>16600.745999999999</v>
      </c>
    </row>
    <row r="6974" spans="2:30" ht="15" customHeight="1" x14ac:dyDescent="0.45">
      <c r="B6974" t="s">
        <v>419</v>
      </c>
      <c r="C6974" t="s">
        <v>193</v>
      </c>
      <c r="D6974" t="s">
        <v>2036</v>
      </c>
      <c r="E6974" t="s">
        <v>2037</v>
      </c>
      <c r="F6974" t="s">
        <v>8801</v>
      </c>
      <c r="G6974" t="s">
        <v>422</v>
      </c>
      <c r="H6974" t="s">
        <v>2039</v>
      </c>
      <c r="I6974" t="s">
        <v>2040</v>
      </c>
      <c r="J6974">
        <v>1</v>
      </c>
      <c r="K6974">
        <v>208.74</v>
      </c>
      <c r="L6974">
        <v>202.17599999999999</v>
      </c>
      <c r="M6974">
        <v>232.196</v>
      </c>
      <c r="N6974">
        <v>257.23</v>
      </c>
      <c r="O6974">
        <v>270.62900000000002</v>
      </c>
      <c r="P6974">
        <v>275.02</v>
      </c>
      <c r="Q6974">
        <v>282.76900000000001</v>
      </c>
      <c r="R6974">
        <v>292.86900000000003</v>
      </c>
      <c r="S6974">
        <v>303.31799999999998</v>
      </c>
      <c r="T6974">
        <v>314.24099999999999</v>
      </c>
      <c r="U6974">
        <v>325.73700000000002</v>
      </c>
      <c r="V6974">
        <v>338.34100000000001</v>
      </c>
      <c r="W6974">
        <v>352.28399999999999</v>
      </c>
      <c r="X6974">
        <v>367.97300000000001</v>
      </c>
      <c r="Y6974">
        <v>385.64800000000002</v>
      </c>
      <c r="Z6974">
        <v>405.738</v>
      </c>
      <c r="AA6974">
        <v>428.71600000000001</v>
      </c>
      <c r="AB6974">
        <v>455.17599999999999</v>
      </c>
      <c r="AC6974">
        <v>485.61</v>
      </c>
      <c r="AD6974">
        <v>519.1</v>
      </c>
    </row>
    <row r="6975" spans="2:30" ht="15" customHeight="1" x14ac:dyDescent="0.45">
      <c r="B6975" t="s">
        <v>419</v>
      </c>
      <c r="C6975" t="s">
        <v>193</v>
      </c>
      <c r="D6975" t="s">
        <v>2041</v>
      </c>
      <c r="E6975" t="s">
        <v>2042</v>
      </c>
      <c r="F6975" t="s">
        <v>8802</v>
      </c>
      <c r="G6975" t="s">
        <v>422</v>
      </c>
      <c r="H6975" t="s">
        <v>2039</v>
      </c>
      <c r="I6975" t="s">
        <v>2040</v>
      </c>
      <c r="J6975">
        <v>1</v>
      </c>
      <c r="K6975">
        <v>0</v>
      </c>
      <c r="L6975">
        <v>0</v>
      </c>
      <c r="M6975">
        <v>0</v>
      </c>
      <c r="N6975">
        <v>0</v>
      </c>
      <c r="O6975">
        <v>0</v>
      </c>
      <c r="P6975">
        <v>0</v>
      </c>
      <c r="Q6975">
        <v>0</v>
      </c>
      <c r="R6975">
        <v>0</v>
      </c>
      <c r="S6975">
        <v>0</v>
      </c>
      <c r="T6975">
        <v>0</v>
      </c>
      <c r="U6975">
        <v>0</v>
      </c>
      <c r="V6975">
        <v>0</v>
      </c>
      <c r="W6975">
        <v>0</v>
      </c>
      <c r="X6975">
        <v>0</v>
      </c>
      <c r="Y6975">
        <v>0</v>
      </c>
      <c r="Z6975">
        <v>0</v>
      </c>
      <c r="AA6975">
        <v>0</v>
      </c>
      <c r="AB6975">
        <v>0</v>
      </c>
      <c r="AC6975">
        <v>0</v>
      </c>
      <c r="AD6975">
        <v>0</v>
      </c>
    </row>
    <row r="6976" spans="2:30" ht="15" customHeight="1" x14ac:dyDescent="0.45">
      <c r="B6976" t="s">
        <v>419</v>
      </c>
      <c r="C6976" t="s">
        <v>193</v>
      </c>
      <c r="D6976" t="s">
        <v>2044</v>
      </c>
      <c r="E6976" t="s">
        <v>2045</v>
      </c>
      <c r="F6976" t="s">
        <v>8803</v>
      </c>
      <c r="G6976" t="s">
        <v>422</v>
      </c>
      <c r="H6976" t="s">
        <v>2039</v>
      </c>
      <c r="I6976" t="s">
        <v>2040</v>
      </c>
      <c r="J6976">
        <v>1</v>
      </c>
      <c r="K6976">
        <v>165.38399999999999</v>
      </c>
      <c r="L6976">
        <v>157.30799999999999</v>
      </c>
      <c r="M6976">
        <v>188.27600000000001</v>
      </c>
      <c r="N6976">
        <v>191.96899999999999</v>
      </c>
      <c r="O6976">
        <v>186.31800000000001</v>
      </c>
      <c r="P6976">
        <v>183.922</v>
      </c>
      <c r="Q6976">
        <v>188.53800000000001</v>
      </c>
      <c r="R6976">
        <v>194.00299999999999</v>
      </c>
      <c r="S6976">
        <v>198.678</v>
      </c>
      <c r="T6976">
        <v>203.51599999999999</v>
      </c>
      <c r="U6976">
        <v>208.74</v>
      </c>
      <c r="V6976">
        <v>214.828</v>
      </c>
      <c r="W6976">
        <v>221.75700000000001</v>
      </c>
      <c r="X6976">
        <v>229.80699999999999</v>
      </c>
      <c r="Y6976">
        <v>239.01300000000001</v>
      </c>
      <c r="Z6976">
        <v>249.68899999999999</v>
      </c>
      <c r="AA6976">
        <v>262.07400000000001</v>
      </c>
      <c r="AB6976">
        <v>276.524</v>
      </c>
      <c r="AC6976">
        <v>293.45800000000003</v>
      </c>
      <c r="AD6976">
        <v>310.44299999999998</v>
      </c>
    </row>
    <row r="6977" spans="2:30" ht="15" customHeight="1" x14ac:dyDescent="0.45">
      <c r="B6977" t="s">
        <v>419</v>
      </c>
      <c r="C6977" t="s">
        <v>193</v>
      </c>
      <c r="D6977" t="s">
        <v>2047</v>
      </c>
      <c r="E6977" t="s">
        <v>2048</v>
      </c>
      <c r="F6977" t="s">
        <v>8804</v>
      </c>
      <c r="G6977" t="s">
        <v>422</v>
      </c>
      <c r="H6977" t="s">
        <v>2039</v>
      </c>
      <c r="I6977" t="s">
        <v>2040</v>
      </c>
      <c r="J6977">
        <v>1</v>
      </c>
      <c r="K6977">
        <v>18.006</v>
      </c>
      <c r="L6977">
        <v>17.527000000000001</v>
      </c>
      <c r="M6977">
        <v>17.026</v>
      </c>
      <c r="N6977">
        <v>20.585999999999999</v>
      </c>
      <c r="O6977">
        <v>20.190999999999999</v>
      </c>
      <c r="P6977">
        <v>19.742999999999999</v>
      </c>
      <c r="Q6977">
        <v>19.254000000000001</v>
      </c>
      <c r="R6977">
        <v>18.8</v>
      </c>
      <c r="S6977">
        <v>18.373000000000001</v>
      </c>
      <c r="T6977">
        <v>17.959</v>
      </c>
      <c r="U6977">
        <v>17.562000000000001</v>
      </c>
      <c r="V6977">
        <v>17.181999999999999</v>
      </c>
      <c r="W6977">
        <v>16.821000000000002</v>
      </c>
      <c r="X6977">
        <v>16.48</v>
      </c>
      <c r="Y6977">
        <v>16.16</v>
      </c>
      <c r="Z6977">
        <v>15.863</v>
      </c>
      <c r="AA6977">
        <v>15.590999999999999</v>
      </c>
      <c r="AB6977">
        <v>15.345000000000001</v>
      </c>
      <c r="AC6977">
        <v>15.127000000000001</v>
      </c>
      <c r="AD6977">
        <v>14.94</v>
      </c>
    </row>
    <row r="6978" spans="2:30" ht="15" customHeight="1" x14ac:dyDescent="0.45">
      <c r="B6978" t="s">
        <v>419</v>
      </c>
      <c r="C6978" t="s">
        <v>193</v>
      </c>
      <c r="D6978" t="s">
        <v>2050</v>
      </c>
      <c r="E6978" t="s">
        <v>2051</v>
      </c>
      <c r="F6978" t="s">
        <v>8805</v>
      </c>
      <c r="G6978" t="s">
        <v>422</v>
      </c>
      <c r="H6978" t="s">
        <v>2039</v>
      </c>
      <c r="I6978" t="s">
        <v>2040</v>
      </c>
      <c r="J6978">
        <v>1</v>
      </c>
      <c r="K6978">
        <v>0</v>
      </c>
      <c r="L6978">
        <v>0</v>
      </c>
      <c r="M6978">
        <v>0</v>
      </c>
      <c r="N6978">
        <v>0</v>
      </c>
      <c r="O6978">
        <v>0</v>
      </c>
      <c r="P6978">
        <v>0</v>
      </c>
      <c r="Q6978">
        <v>0</v>
      </c>
      <c r="R6978">
        <v>0</v>
      </c>
      <c r="S6978">
        <v>0</v>
      </c>
      <c r="T6978">
        <v>0</v>
      </c>
      <c r="U6978">
        <v>0</v>
      </c>
      <c r="V6978">
        <v>0</v>
      </c>
      <c r="W6978">
        <v>0</v>
      </c>
      <c r="X6978">
        <v>0</v>
      </c>
      <c r="Y6978">
        <v>0</v>
      </c>
      <c r="Z6978">
        <v>0</v>
      </c>
      <c r="AA6978">
        <v>0</v>
      </c>
      <c r="AB6978">
        <v>0</v>
      </c>
      <c r="AC6978">
        <v>0</v>
      </c>
      <c r="AD6978">
        <v>0</v>
      </c>
    </row>
    <row r="6979" spans="2:30" ht="15" customHeight="1" x14ac:dyDescent="0.45">
      <c r="B6979" t="s">
        <v>419</v>
      </c>
      <c r="C6979" t="s">
        <v>193</v>
      </c>
      <c r="D6979" t="s">
        <v>2053</v>
      </c>
      <c r="E6979" t="s">
        <v>2054</v>
      </c>
      <c r="F6979" t="s">
        <v>8806</v>
      </c>
      <c r="G6979" t="s">
        <v>422</v>
      </c>
      <c r="H6979" t="s">
        <v>2039</v>
      </c>
      <c r="I6979" t="s">
        <v>2040</v>
      </c>
      <c r="J6979">
        <v>1</v>
      </c>
      <c r="K6979">
        <v>5.8109999999999999</v>
      </c>
      <c r="L6979">
        <v>7.1920000000000002</v>
      </c>
      <c r="M6979">
        <v>6.952</v>
      </c>
      <c r="N6979">
        <v>10.766999999999999</v>
      </c>
      <c r="O6979">
        <v>14.978</v>
      </c>
      <c r="P6979">
        <v>19.523</v>
      </c>
      <c r="Q6979">
        <v>21.742999999999999</v>
      </c>
      <c r="R6979">
        <v>24.707999999999998</v>
      </c>
      <c r="S6979">
        <v>28.148</v>
      </c>
      <c r="T6979">
        <v>31.581</v>
      </c>
      <c r="U6979">
        <v>35.052999999999997</v>
      </c>
      <c r="V6979">
        <v>38.595999999999997</v>
      </c>
      <c r="W6979">
        <v>42.343000000000004</v>
      </c>
      <c r="X6979">
        <v>46.35</v>
      </c>
      <c r="Y6979">
        <v>50.713999999999999</v>
      </c>
      <c r="Z6979">
        <v>55.487000000000002</v>
      </c>
      <c r="AA6979">
        <v>60.774999999999999</v>
      </c>
      <c r="AB6979">
        <v>66.691000000000003</v>
      </c>
      <c r="AC6979">
        <v>72.968000000000004</v>
      </c>
      <c r="AD6979">
        <v>79.566000000000003</v>
      </c>
    </row>
    <row r="6980" spans="2:30" ht="15" customHeight="1" x14ac:dyDescent="0.45">
      <c r="B6980" t="s">
        <v>419</v>
      </c>
      <c r="C6980" t="s">
        <v>193</v>
      </c>
      <c r="D6980" t="s">
        <v>2056</v>
      </c>
      <c r="E6980" t="s">
        <v>2057</v>
      </c>
      <c r="F6980" t="s">
        <v>8807</v>
      </c>
      <c r="G6980" t="s">
        <v>422</v>
      </c>
      <c r="H6980" t="s">
        <v>2039</v>
      </c>
      <c r="I6980" t="s">
        <v>2040</v>
      </c>
      <c r="J6980">
        <v>1</v>
      </c>
      <c r="K6980">
        <v>4.8929999999999998</v>
      </c>
      <c r="L6980">
        <v>5.1619999999999999</v>
      </c>
      <c r="M6980">
        <v>4.9550000000000001</v>
      </c>
      <c r="N6980">
        <v>8.8030000000000008</v>
      </c>
      <c r="O6980">
        <v>13.021000000000001</v>
      </c>
      <c r="P6980">
        <v>14.672000000000001</v>
      </c>
      <c r="Q6980">
        <v>15.468</v>
      </c>
      <c r="R6980">
        <v>16.826000000000001</v>
      </c>
      <c r="S6980">
        <v>18.71</v>
      </c>
      <c r="T6980">
        <v>20.882999999999999</v>
      </c>
      <c r="U6980">
        <v>23.148</v>
      </c>
      <c r="V6980">
        <v>25.530999999999999</v>
      </c>
      <c r="W6980">
        <v>28.122</v>
      </c>
      <c r="X6980">
        <v>30.981999999999999</v>
      </c>
      <c r="Y6980">
        <v>34.195999999999998</v>
      </c>
      <c r="Z6980">
        <v>37.816000000000003</v>
      </c>
      <c r="AA6980">
        <v>41.948</v>
      </c>
      <c r="AB6980">
        <v>46.688000000000002</v>
      </c>
      <c r="AC6980">
        <v>52.363</v>
      </c>
      <c r="AD6980">
        <v>59.298000000000002</v>
      </c>
    </row>
    <row r="6981" spans="2:30" ht="15" customHeight="1" x14ac:dyDescent="0.45">
      <c r="B6981" t="s">
        <v>419</v>
      </c>
      <c r="C6981" t="s">
        <v>193</v>
      </c>
      <c r="D6981" t="s">
        <v>2059</v>
      </c>
      <c r="E6981" t="s">
        <v>2060</v>
      </c>
      <c r="F6981" t="s">
        <v>8808</v>
      </c>
      <c r="G6981" t="s">
        <v>422</v>
      </c>
      <c r="H6981" t="s">
        <v>2039</v>
      </c>
      <c r="I6981" t="s">
        <v>2040</v>
      </c>
      <c r="J6981">
        <v>1</v>
      </c>
      <c r="K6981">
        <v>14.646000000000001</v>
      </c>
      <c r="L6981">
        <v>14.987</v>
      </c>
      <c r="M6981">
        <v>14.987</v>
      </c>
      <c r="N6981">
        <v>25.103999999999999</v>
      </c>
      <c r="O6981">
        <v>36.119999999999997</v>
      </c>
      <c r="P6981">
        <v>37.161000000000001</v>
      </c>
      <c r="Q6981">
        <v>37.765000000000001</v>
      </c>
      <c r="R6981">
        <v>38.531999999999996</v>
      </c>
      <c r="S6981">
        <v>39.408999999999999</v>
      </c>
      <c r="T6981">
        <v>40.302999999999997</v>
      </c>
      <c r="U6981">
        <v>41.232999999999997</v>
      </c>
      <c r="V6981">
        <v>42.204000000000001</v>
      </c>
      <c r="W6981">
        <v>43.241</v>
      </c>
      <c r="X6981">
        <v>44.354999999999997</v>
      </c>
      <c r="Y6981">
        <v>45.564</v>
      </c>
      <c r="Z6981">
        <v>46.881999999999998</v>
      </c>
      <c r="AA6981">
        <v>48.329000000000001</v>
      </c>
      <c r="AB6981">
        <v>49.927</v>
      </c>
      <c r="AC6981">
        <v>51.694000000000003</v>
      </c>
      <c r="AD6981">
        <v>54.853000000000002</v>
      </c>
    </row>
    <row r="6982" spans="2:30" ht="15" customHeight="1" x14ac:dyDescent="0.45">
      <c r="B6982" t="s">
        <v>419</v>
      </c>
      <c r="C6982" t="s">
        <v>193</v>
      </c>
      <c r="D6982" t="s">
        <v>2062</v>
      </c>
      <c r="E6982" t="s">
        <v>2063</v>
      </c>
      <c r="F6982" t="s">
        <v>8809</v>
      </c>
      <c r="G6982" t="s">
        <v>422</v>
      </c>
      <c r="H6982" t="s">
        <v>2039</v>
      </c>
      <c r="I6982" t="s">
        <v>2040</v>
      </c>
      <c r="J6982">
        <v>1</v>
      </c>
      <c r="K6982">
        <v>0</v>
      </c>
      <c r="L6982">
        <v>0</v>
      </c>
      <c r="M6982">
        <v>0</v>
      </c>
      <c r="N6982">
        <v>0</v>
      </c>
      <c r="O6982">
        <v>0</v>
      </c>
      <c r="P6982">
        <v>0</v>
      </c>
      <c r="Q6982">
        <v>0</v>
      </c>
      <c r="R6982">
        <v>0</v>
      </c>
      <c r="S6982">
        <v>0</v>
      </c>
      <c r="T6982">
        <v>0</v>
      </c>
      <c r="U6982">
        <v>0</v>
      </c>
      <c r="V6982">
        <v>0</v>
      </c>
      <c r="W6982">
        <v>0</v>
      </c>
      <c r="X6982">
        <v>0</v>
      </c>
      <c r="Y6982">
        <v>0</v>
      </c>
      <c r="Z6982">
        <v>0</v>
      </c>
      <c r="AA6982">
        <v>0</v>
      </c>
      <c r="AB6982">
        <v>0</v>
      </c>
      <c r="AC6982">
        <v>0</v>
      </c>
      <c r="AD6982">
        <v>0</v>
      </c>
    </row>
    <row r="6983" spans="2:30" ht="15" customHeight="1" x14ac:dyDescent="0.45">
      <c r="B6983" t="s">
        <v>419</v>
      </c>
      <c r="C6983" t="s">
        <v>193</v>
      </c>
      <c r="D6983" t="s">
        <v>2065</v>
      </c>
      <c r="E6983" t="s">
        <v>2066</v>
      </c>
      <c r="F6983" t="s">
        <v>8810</v>
      </c>
      <c r="G6983" t="s">
        <v>422</v>
      </c>
      <c r="H6983" t="s">
        <v>2039</v>
      </c>
      <c r="I6983" t="s">
        <v>2040</v>
      </c>
      <c r="J6983">
        <v>1</v>
      </c>
      <c r="K6983">
        <v>0</v>
      </c>
      <c r="L6983">
        <v>0</v>
      </c>
      <c r="M6983">
        <v>0</v>
      </c>
      <c r="N6983">
        <v>0</v>
      </c>
      <c r="O6983">
        <v>0</v>
      </c>
      <c r="P6983">
        <v>0</v>
      </c>
      <c r="Q6983">
        <v>0</v>
      </c>
      <c r="R6983">
        <v>0</v>
      </c>
      <c r="S6983">
        <v>0</v>
      </c>
      <c r="T6983">
        <v>0</v>
      </c>
      <c r="U6983">
        <v>0</v>
      </c>
      <c r="V6983">
        <v>0</v>
      </c>
      <c r="W6983">
        <v>0</v>
      </c>
      <c r="X6983">
        <v>0</v>
      </c>
      <c r="Y6983">
        <v>0</v>
      </c>
      <c r="Z6983">
        <v>0</v>
      </c>
      <c r="AA6983">
        <v>0</v>
      </c>
      <c r="AB6983">
        <v>0</v>
      </c>
      <c r="AC6983">
        <v>0</v>
      </c>
      <c r="AD6983">
        <v>0</v>
      </c>
    </row>
    <row r="6984" spans="2:30" ht="15" customHeight="1" x14ac:dyDescent="0.45">
      <c r="B6984" t="s">
        <v>419</v>
      </c>
      <c r="C6984" t="s">
        <v>193</v>
      </c>
      <c r="D6984" t="s">
        <v>2068</v>
      </c>
      <c r="E6984" t="s">
        <v>2069</v>
      </c>
      <c r="F6984" t="s">
        <v>8811</v>
      </c>
      <c r="G6984" t="s">
        <v>422</v>
      </c>
      <c r="H6984" t="s">
        <v>2039</v>
      </c>
      <c r="I6984" t="s">
        <v>2040</v>
      </c>
      <c r="J6984">
        <v>1</v>
      </c>
      <c r="K6984">
        <v>0</v>
      </c>
      <c r="L6984">
        <v>0</v>
      </c>
      <c r="M6984">
        <v>0</v>
      </c>
      <c r="N6984">
        <v>0</v>
      </c>
      <c r="O6984">
        <v>0</v>
      </c>
      <c r="P6984">
        <v>0</v>
      </c>
      <c r="Q6984">
        <v>0</v>
      </c>
      <c r="R6984">
        <v>0</v>
      </c>
      <c r="S6984">
        <v>0</v>
      </c>
      <c r="T6984">
        <v>0</v>
      </c>
      <c r="U6984">
        <v>0</v>
      </c>
      <c r="V6984">
        <v>0</v>
      </c>
      <c r="W6984">
        <v>0</v>
      </c>
      <c r="X6984">
        <v>0</v>
      </c>
      <c r="Y6984">
        <v>0</v>
      </c>
      <c r="Z6984">
        <v>0</v>
      </c>
      <c r="AA6984">
        <v>0</v>
      </c>
      <c r="AB6984">
        <v>0</v>
      </c>
      <c r="AC6984">
        <v>0</v>
      </c>
      <c r="AD6984">
        <v>0</v>
      </c>
    </row>
    <row r="6985" spans="2:30" ht="15" customHeight="1" x14ac:dyDescent="0.45">
      <c r="B6985" t="s">
        <v>419</v>
      </c>
      <c r="C6985" t="s">
        <v>193</v>
      </c>
      <c r="D6985" t="s">
        <v>2071</v>
      </c>
      <c r="E6985" t="s">
        <v>2072</v>
      </c>
      <c r="F6985" t="s">
        <v>8812</v>
      </c>
      <c r="G6985" t="s">
        <v>422</v>
      </c>
      <c r="H6985" t="s">
        <v>2039</v>
      </c>
      <c r="I6985" t="s">
        <v>2040</v>
      </c>
      <c r="J6985">
        <v>2</v>
      </c>
      <c r="K6985">
        <v>208.74</v>
      </c>
      <c r="L6985">
        <v>202.17599999999999</v>
      </c>
      <c r="M6985">
        <v>232.196</v>
      </c>
      <c r="N6985">
        <v>257.23</v>
      </c>
      <c r="O6985">
        <v>270.71600000000001</v>
      </c>
      <c r="P6985">
        <v>271.71300000000002</v>
      </c>
      <c r="Q6985">
        <v>279.94099999999997</v>
      </c>
      <c r="R6985">
        <v>290.11500000000001</v>
      </c>
      <c r="S6985">
        <v>301.44</v>
      </c>
      <c r="T6985">
        <v>312.74900000000002</v>
      </c>
      <c r="U6985">
        <v>324.45100000000002</v>
      </c>
      <c r="V6985">
        <v>337.02800000000002</v>
      </c>
      <c r="W6985">
        <v>350.92</v>
      </c>
      <c r="X6985">
        <v>366.53800000000001</v>
      </c>
      <c r="Y6985">
        <v>384.16300000000001</v>
      </c>
      <c r="Z6985">
        <v>404.19900000000001</v>
      </c>
      <c r="AA6985">
        <v>427.11900000000003</v>
      </c>
      <c r="AB6985">
        <v>453.51100000000002</v>
      </c>
      <c r="AC6985">
        <v>483.87</v>
      </c>
      <c r="AD6985">
        <v>517.279</v>
      </c>
    </row>
    <row r="6986" spans="2:30" ht="15" customHeight="1" x14ac:dyDescent="0.45">
      <c r="B6986" t="s">
        <v>419</v>
      </c>
      <c r="C6986" t="s">
        <v>193</v>
      </c>
      <c r="D6986" t="s">
        <v>2074</v>
      </c>
      <c r="E6986" t="s">
        <v>2075</v>
      </c>
      <c r="F6986" t="s">
        <v>8813</v>
      </c>
      <c r="G6986" t="s">
        <v>422</v>
      </c>
      <c r="H6986" t="s">
        <v>2039</v>
      </c>
      <c r="I6986" t="s">
        <v>2040</v>
      </c>
      <c r="J6986">
        <v>2</v>
      </c>
      <c r="K6986">
        <v>0</v>
      </c>
      <c r="L6986">
        <v>0</v>
      </c>
      <c r="M6986">
        <v>0</v>
      </c>
      <c r="N6986">
        <v>0</v>
      </c>
      <c r="O6986">
        <v>0</v>
      </c>
      <c r="P6986">
        <v>0</v>
      </c>
      <c r="Q6986">
        <v>0</v>
      </c>
      <c r="R6986">
        <v>0</v>
      </c>
      <c r="S6986">
        <v>0</v>
      </c>
      <c r="T6986">
        <v>0</v>
      </c>
      <c r="U6986">
        <v>0</v>
      </c>
      <c r="V6986">
        <v>0</v>
      </c>
      <c r="W6986">
        <v>0</v>
      </c>
      <c r="X6986">
        <v>0</v>
      </c>
      <c r="Y6986">
        <v>0</v>
      </c>
      <c r="Z6986">
        <v>0</v>
      </c>
      <c r="AA6986">
        <v>0</v>
      </c>
      <c r="AB6986">
        <v>0</v>
      </c>
      <c r="AC6986">
        <v>0</v>
      </c>
      <c r="AD6986">
        <v>0</v>
      </c>
    </row>
    <row r="6987" spans="2:30" ht="15" customHeight="1" x14ac:dyDescent="0.45">
      <c r="B6987" t="s">
        <v>419</v>
      </c>
      <c r="C6987" t="s">
        <v>193</v>
      </c>
      <c r="D6987" t="s">
        <v>2077</v>
      </c>
      <c r="E6987" t="s">
        <v>2078</v>
      </c>
      <c r="F6987" t="s">
        <v>8814</v>
      </c>
      <c r="G6987" t="s">
        <v>422</v>
      </c>
      <c r="H6987" t="s">
        <v>2039</v>
      </c>
      <c r="I6987" t="s">
        <v>2040</v>
      </c>
      <c r="J6987">
        <v>2</v>
      </c>
      <c r="K6987">
        <v>165.38399999999999</v>
      </c>
      <c r="L6987">
        <v>157.309</v>
      </c>
      <c r="M6987">
        <v>188.27699999999999</v>
      </c>
      <c r="N6987">
        <v>191.97</v>
      </c>
      <c r="O6987">
        <v>186.40700000000001</v>
      </c>
      <c r="P6987">
        <v>180.58600000000001</v>
      </c>
      <c r="Q6987">
        <v>187.078</v>
      </c>
      <c r="R6987">
        <v>192.40100000000001</v>
      </c>
      <c r="S6987">
        <v>197.90700000000001</v>
      </c>
      <c r="T6987">
        <v>202.73500000000001</v>
      </c>
      <c r="U6987">
        <v>207.99299999999999</v>
      </c>
      <c r="V6987">
        <v>213.96299999999999</v>
      </c>
      <c r="W6987">
        <v>220.85599999999999</v>
      </c>
      <c r="X6987">
        <v>228.863</v>
      </c>
      <c r="Y6987">
        <v>238.05500000000001</v>
      </c>
      <c r="Z6987">
        <v>248.70400000000001</v>
      </c>
      <c r="AA6987">
        <v>261.05900000000003</v>
      </c>
      <c r="AB6987">
        <v>275.47199999999998</v>
      </c>
      <c r="AC6987">
        <v>292.37299999999999</v>
      </c>
      <c r="AD6987">
        <v>309.303</v>
      </c>
    </row>
    <row r="6988" spans="2:30" ht="15" customHeight="1" x14ac:dyDescent="0.45">
      <c r="B6988" t="s">
        <v>419</v>
      </c>
      <c r="C6988" t="s">
        <v>193</v>
      </c>
      <c r="D6988" t="s">
        <v>2080</v>
      </c>
      <c r="E6988" t="s">
        <v>2081</v>
      </c>
      <c r="F6988" t="s">
        <v>8815</v>
      </c>
      <c r="G6988" t="s">
        <v>422</v>
      </c>
      <c r="H6988" t="s">
        <v>2039</v>
      </c>
      <c r="I6988" t="s">
        <v>2040</v>
      </c>
      <c r="J6988">
        <v>2</v>
      </c>
      <c r="K6988">
        <v>18.006</v>
      </c>
      <c r="L6988">
        <v>17.526</v>
      </c>
      <c r="M6988">
        <v>17.024999999999999</v>
      </c>
      <c r="N6988">
        <v>20.585000000000001</v>
      </c>
      <c r="O6988">
        <v>20.178000000000001</v>
      </c>
      <c r="P6988">
        <v>19.721</v>
      </c>
      <c r="Q6988">
        <v>19.209</v>
      </c>
      <c r="R6988">
        <v>18.756</v>
      </c>
      <c r="S6988">
        <v>18.329000000000001</v>
      </c>
      <c r="T6988">
        <v>17.920999999999999</v>
      </c>
      <c r="U6988">
        <v>17.527000000000001</v>
      </c>
      <c r="V6988">
        <v>17.149000000000001</v>
      </c>
      <c r="W6988">
        <v>16.788</v>
      </c>
      <c r="X6988">
        <v>16.446999999999999</v>
      </c>
      <c r="Y6988">
        <v>16.128</v>
      </c>
      <c r="Z6988">
        <v>15.831</v>
      </c>
      <c r="AA6988">
        <v>15.558999999999999</v>
      </c>
      <c r="AB6988">
        <v>15.314</v>
      </c>
      <c r="AC6988">
        <v>15.096</v>
      </c>
      <c r="AD6988">
        <v>14.909000000000001</v>
      </c>
    </row>
    <row r="6989" spans="2:30" ht="15" customHeight="1" x14ac:dyDescent="0.45">
      <c r="B6989" t="s">
        <v>419</v>
      </c>
      <c r="C6989" t="s">
        <v>193</v>
      </c>
      <c r="D6989" t="s">
        <v>2083</v>
      </c>
      <c r="E6989" t="s">
        <v>2084</v>
      </c>
      <c r="F6989" t="s">
        <v>8816</v>
      </c>
      <c r="G6989" t="s">
        <v>422</v>
      </c>
      <c r="H6989" t="s">
        <v>2039</v>
      </c>
      <c r="I6989" t="s">
        <v>2040</v>
      </c>
      <c r="J6989">
        <v>2</v>
      </c>
      <c r="K6989">
        <v>0</v>
      </c>
      <c r="L6989">
        <v>0</v>
      </c>
      <c r="M6989">
        <v>0</v>
      </c>
      <c r="N6989">
        <v>0</v>
      </c>
      <c r="O6989">
        <v>0</v>
      </c>
      <c r="P6989">
        <v>0</v>
      </c>
      <c r="Q6989">
        <v>0</v>
      </c>
      <c r="R6989">
        <v>0</v>
      </c>
      <c r="S6989">
        <v>0</v>
      </c>
      <c r="T6989">
        <v>0</v>
      </c>
      <c r="U6989">
        <v>0</v>
      </c>
      <c r="V6989">
        <v>0</v>
      </c>
      <c r="W6989">
        <v>0</v>
      </c>
      <c r="X6989">
        <v>0</v>
      </c>
      <c r="Y6989">
        <v>0</v>
      </c>
      <c r="Z6989">
        <v>0</v>
      </c>
      <c r="AA6989">
        <v>0</v>
      </c>
      <c r="AB6989">
        <v>0</v>
      </c>
      <c r="AC6989">
        <v>0</v>
      </c>
      <c r="AD6989">
        <v>0</v>
      </c>
    </row>
    <row r="6990" spans="2:30" ht="15" customHeight="1" x14ac:dyDescent="0.45">
      <c r="B6990" t="s">
        <v>419</v>
      </c>
      <c r="C6990" t="s">
        <v>193</v>
      </c>
      <c r="D6990" t="s">
        <v>2086</v>
      </c>
      <c r="E6990" t="s">
        <v>2087</v>
      </c>
      <c r="F6990" t="s">
        <v>8817</v>
      </c>
      <c r="G6990" t="s">
        <v>422</v>
      </c>
      <c r="H6990" t="s">
        <v>2039</v>
      </c>
      <c r="I6990" t="s">
        <v>2040</v>
      </c>
      <c r="J6990">
        <v>2</v>
      </c>
      <c r="K6990">
        <v>5.8109999999999999</v>
      </c>
      <c r="L6990">
        <v>7.1920000000000002</v>
      </c>
      <c r="M6990">
        <v>6.9530000000000003</v>
      </c>
      <c r="N6990">
        <v>10.766999999999999</v>
      </c>
      <c r="O6990">
        <v>14.978999999999999</v>
      </c>
      <c r="P6990">
        <v>19.547000000000001</v>
      </c>
      <c r="Q6990">
        <v>20.954999999999998</v>
      </c>
      <c r="R6990">
        <v>24.047999999999998</v>
      </c>
      <c r="S6990">
        <v>27.516999999999999</v>
      </c>
      <c r="T6990">
        <v>31.164000000000001</v>
      </c>
      <c r="U6990">
        <v>34.729999999999997</v>
      </c>
      <c r="V6990">
        <v>38.323</v>
      </c>
      <c r="W6990">
        <v>42.064999999999998</v>
      </c>
      <c r="X6990">
        <v>46.061</v>
      </c>
      <c r="Y6990">
        <v>50.41</v>
      </c>
      <c r="Z6990">
        <v>55.173000000000002</v>
      </c>
      <c r="AA6990">
        <v>60.448999999999998</v>
      </c>
      <c r="AB6990">
        <v>66.352000000000004</v>
      </c>
      <c r="AC6990">
        <v>72.608999999999995</v>
      </c>
      <c r="AD6990">
        <v>79.185000000000002</v>
      </c>
    </row>
    <row r="6991" spans="2:30" ht="15" customHeight="1" x14ac:dyDescent="0.45">
      <c r="B6991" t="s">
        <v>419</v>
      </c>
      <c r="C6991" t="s">
        <v>193</v>
      </c>
      <c r="D6991" t="s">
        <v>2089</v>
      </c>
      <c r="E6991" t="s">
        <v>2090</v>
      </c>
      <c r="F6991" t="s">
        <v>8818</v>
      </c>
      <c r="G6991" t="s">
        <v>422</v>
      </c>
      <c r="H6991" t="s">
        <v>2039</v>
      </c>
      <c r="I6991" t="s">
        <v>2040</v>
      </c>
      <c r="J6991">
        <v>2</v>
      </c>
      <c r="K6991">
        <v>4.8929999999999998</v>
      </c>
      <c r="L6991">
        <v>5.1619999999999999</v>
      </c>
      <c r="M6991">
        <v>4.9550000000000001</v>
      </c>
      <c r="N6991">
        <v>8.8040000000000003</v>
      </c>
      <c r="O6991">
        <v>13.022</v>
      </c>
      <c r="P6991">
        <v>14.682</v>
      </c>
      <c r="Q6991">
        <v>15.087</v>
      </c>
      <c r="R6991">
        <v>16.515999999999998</v>
      </c>
      <c r="S6991">
        <v>18.414999999999999</v>
      </c>
      <c r="T6991">
        <v>20.73</v>
      </c>
      <c r="U6991">
        <v>23.056000000000001</v>
      </c>
      <c r="V6991">
        <v>25.47</v>
      </c>
      <c r="W6991">
        <v>28.053000000000001</v>
      </c>
      <c r="X6991">
        <v>30.901</v>
      </c>
      <c r="Y6991">
        <v>34.1</v>
      </c>
      <c r="Z6991">
        <v>37.707999999999998</v>
      </c>
      <c r="AA6991">
        <v>41.826000000000001</v>
      </c>
      <c r="AB6991">
        <v>46.552999999999997</v>
      </c>
      <c r="AC6991">
        <v>52.210999999999999</v>
      </c>
      <c r="AD6991">
        <v>59.119</v>
      </c>
    </row>
    <row r="6992" spans="2:30" ht="15" customHeight="1" x14ac:dyDescent="0.45">
      <c r="B6992" t="s">
        <v>419</v>
      </c>
      <c r="C6992" t="s">
        <v>193</v>
      </c>
      <c r="D6992" t="s">
        <v>2092</v>
      </c>
      <c r="E6992" t="s">
        <v>2093</v>
      </c>
      <c r="F6992" t="s">
        <v>8819</v>
      </c>
      <c r="G6992" t="s">
        <v>422</v>
      </c>
      <c r="H6992" t="s">
        <v>2039</v>
      </c>
      <c r="I6992" t="s">
        <v>2040</v>
      </c>
      <c r="J6992">
        <v>2</v>
      </c>
      <c r="K6992">
        <v>14.646000000000001</v>
      </c>
      <c r="L6992">
        <v>14.987</v>
      </c>
      <c r="M6992">
        <v>14.987</v>
      </c>
      <c r="N6992">
        <v>25.103999999999999</v>
      </c>
      <c r="O6992">
        <v>36.131</v>
      </c>
      <c r="P6992">
        <v>37.177</v>
      </c>
      <c r="Q6992">
        <v>37.612000000000002</v>
      </c>
      <c r="R6992">
        <v>38.395000000000003</v>
      </c>
      <c r="S6992">
        <v>39.271000000000001</v>
      </c>
      <c r="T6992">
        <v>40.200000000000003</v>
      </c>
      <c r="U6992">
        <v>41.145000000000003</v>
      </c>
      <c r="V6992">
        <v>42.124000000000002</v>
      </c>
      <c r="W6992">
        <v>43.156999999999996</v>
      </c>
      <c r="X6992">
        <v>44.267000000000003</v>
      </c>
      <c r="Y6992">
        <v>45.47</v>
      </c>
      <c r="Z6992">
        <v>46.783999999999999</v>
      </c>
      <c r="AA6992">
        <v>48.225999999999999</v>
      </c>
      <c r="AB6992">
        <v>49.819000000000003</v>
      </c>
      <c r="AC6992">
        <v>51.58</v>
      </c>
      <c r="AD6992">
        <v>54.762</v>
      </c>
    </row>
    <row r="6993" spans="2:30" ht="15" customHeight="1" x14ac:dyDescent="0.45">
      <c r="B6993" t="s">
        <v>419</v>
      </c>
      <c r="C6993" t="s">
        <v>193</v>
      </c>
      <c r="D6993" t="s">
        <v>2095</v>
      </c>
      <c r="E6993" t="s">
        <v>2096</v>
      </c>
      <c r="F6993" t="s">
        <v>8820</v>
      </c>
      <c r="G6993" t="s">
        <v>422</v>
      </c>
      <c r="H6993" t="s">
        <v>2039</v>
      </c>
      <c r="I6993" t="s">
        <v>2040</v>
      </c>
      <c r="J6993">
        <v>2</v>
      </c>
      <c r="K6993">
        <v>0</v>
      </c>
      <c r="L6993">
        <v>0</v>
      </c>
      <c r="M6993">
        <v>0</v>
      </c>
      <c r="N6993">
        <v>0</v>
      </c>
      <c r="O6993">
        <v>0</v>
      </c>
      <c r="P6993">
        <v>0</v>
      </c>
      <c r="Q6993">
        <v>0</v>
      </c>
      <c r="R6993">
        <v>0</v>
      </c>
      <c r="S6993">
        <v>0</v>
      </c>
      <c r="T6993">
        <v>0</v>
      </c>
      <c r="U6993">
        <v>0</v>
      </c>
      <c r="V6993">
        <v>0</v>
      </c>
      <c r="W6993">
        <v>0</v>
      </c>
      <c r="X6993">
        <v>0</v>
      </c>
      <c r="Y6993">
        <v>0</v>
      </c>
      <c r="Z6993">
        <v>0</v>
      </c>
      <c r="AA6993">
        <v>0</v>
      </c>
      <c r="AB6993">
        <v>0</v>
      </c>
      <c r="AC6993">
        <v>0</v>
      </c>
      <c r="AD6993">
        <v>0</v>
      </c>
    </row>
    <row r="6994" spans="2:30" ht="15" customHeight="1" x14ac:dyDescent="0.45">
      <c r="B6994" t="s">
        <v>419</v>
      </c>
      <c r="C6994" t="s">
        <v>193</v>
      </c>
      <c r="D6994" t="s">
        <v>2098</v>
      </c>
      <c r="E6994" t="s">
        <v>2099</v>
      </c>
      <c r="F6994" t="s">
        <v>8821</v>
      </c>
      <c r="G6994" t="s">
        <v>422</v>
      </c>
      <c r="H6994" t="s">
        <v>2039</v>
      </c>
      <c r="I6994" t="s">
        <v>2040</v>
      </c>
      <c r="J6994">
        <v>2</v>
      </c>
      <c r="K6994">
        <v>0</v>
      </c>
      <c r="L6994">
        <v>0</v>
      </c>
      <c r="M6994">
        <v>0</v>
      </c>
      <c r="N6994">
        <v>0</v>
      </c>
      <c r="O6994">
        <v>0</v>
      </c>
      <c r="P6994">
        <v>0</v>
      </c>
      <c r="Q6994">
        <v>0</v>
      </c>
      <c r="R6994">
        <v>0</v>
      </c>
      <c r="S6994">
        <v>0</v>
      </c>
      <c r="T6994">
        <v>0</v>
      </c>
      <c r="U6994">
        <v>0</v>
      </c>
      <c r="V6994">
        <v>0</v>
      </c>
      <c r="W6994">
        <v>0</v>
      </c>
      <c r="X6994">
        <v>0</v>
      </c>
      <c r="Y6994">
        <v>0</v>
      </c>
      <c r="Z6994">
        <v>0</v>
      </c>
      <c r="AA6994">
        <v>0</v>
      </c>
      <c r="AB6994">
        <v>0</v>
      </c>
      <c r="AC6994">
        <v>0</v>
      </c>
      <c r="AD6994">
        <v>0</v>
      </c>
    </row>
    <row r="6995" spans="2:30" ht="15" customHeight="1" x14ac:dyDescent="0.45">
      <c r="B6995" t="s">
        <v>419</v>
      </c>
      <c r="C6995" t="s">
        <v>193</v>
      </c>
      <c r="D6995" t="s">
        <v>2101</v>
      </c>
      <c r="E6995" t="s">
        <v>2102</v>
      </c>
      <c r="F6995" t="s">
        <v>8822</v>
      </c>
      <c r="G6995" t="s">
        <v>422</v>
      </c>
      <c r="H6995" t="s">
        <v>2039</v>
      </c>
      <c r="I6995" t="s">
        <v>2040</v>
      </c>
      <c r="J6995">
        <v>2</v>
      </c>
      <c r="K6995">
        <v>0</v>
      </c>
      <c r="L6995">
        <v>0</v>
      </c>
      <c r="M6995">
        <v>0</v>
      </c>
      <c r="N6995">
        <v>0</v>
      </c>
      <c r="O6995">
        <v>0</v>
      </c>
      <c r="P6995">
        <v>0</v>
      </c>
      <c r="Q6995">
        <v>0</v>
      </c>
      <c r="R6995">
        <v>0</v>
      </c>
      <c r="S6995">
        <v>0</v>
      </c>
      <c r="T6995">
        <v>0</v>
      </c>
      <c r="U6995">
        <v>0</v>
      </c>
      <c r="V6995">
        <v>0</v>
      </c>
      <c r="W6995">
        <v>0</v>
      </c>
      <c r="X6995">
        <v>0</v>
      </c>
      <c r="Y6995">
        <v>0</v>
      </c>
      <c r="Z6995">
        <v>0</v>
      </c>
      <c r="AA6995">
        <v>0</v>
      </c>
      <c r="AB6995">
        <v>0</v>
      </c>
      <c r="AC6995">
        <v>0</v>
      </c>
      <c r="AD6995">
        <v>0</v>
      </c>
    </row>
    <row r="6996" spans="2:30" ht="15" customHeight="1" x14ac:dyDescent="0.45">
      <c r="B6996" t="s">
        <v>419</v>
      </c>
      <c r="C6996" t="s">
        <v>193</v>
      </c>
      <c r="D6996" t="s">
        <v>2104</v>
      </c>
      <c r="E6996" t="s">
        <v>2105</v>
      </c>
      <c r="F6996" t="s">
        <v>8823</v>
      </c>
      <c r="G6996" t="s">
        <v>422</v>
      </c>
      <c r="H6996" t="s">
        <v>1685</v>
      </c>
      <c r="I6996" t="s">
        <v>1686</v>
      </c>
      <c r="J6996">
        <v>2</v>
      </c>
      <c r="K6996">
        <v>0.33900000000000002</v>
      </c>
      <c r="L6996">
        <v>0.32700000000000001</v>
      </c>
      <c r="M6996">
        <v>0.32</v>
      </c>
      <c r="N6996">
        <v>0.309</v>
      </c>
      <c r="O6996">
        <v>0.315</v>
      </c>
      <c r="P6996">
        <v>0.34499999999999997</v>
      </c>
      <c r="Q6996">
        <v>0.378</v>
      </c>
      <c r="R6996">
        <v>0.41399999999999998</v>
      </c>
      <c r="S6996">
        <v>0.45700000000000002</v>
      </c>
      <c r="T6996">
        <v>0.50700000000000001</v>
      </c>
      <c r="U6996">
        <v>0.56100000000000005</v>
      </c>
      <c r="V6996">
        <v>0.61899999999999999</v>
      </c>
      <c r="W6996">
        <v>0.68100000000000005</v>
      </c>
      <c r="X6996">
        <v>0.745</v>
      </c>
      <c r="Y6996">
        <v>0.81200000000000006</v>
      </c>
      <c r="Z6996">
        <v>0.88300000000000001</v>
      </c>
      <c r="AA6996">
        <v>0.95599999999999996</v>
      </c>
      <c r="AB6996">
        <v>1.032</v>
      </c>
      <c r="AC6996">
        <v>1.111</v>
      </c>
      <c r="AD6996">
        <v>1.1910000000000001</v>
      </c>
    </row>
    <row r="6997" spans="2:30" ht="15" customHeight="1" x14ac:dyDescent="0.45">
      <c r="B6997" t="s">
        <v>419</v>
      </c>
      <c r="C6997" t="s">
        <v>193</v>
      </c>
      <c r="D6997" t="s">
        <v>2107</v>
      </c>
      <c r="E6997" t="s">
        <v>2108</v>
      </c>
      <c r="F6997" t="s">
        <v>8824</v>
      </c>
      <c r="G6997" t="s">
        <v>422</v>
      </c>
      <c r="H6997" t="s">
        <v>1685</v>
      </c>
      <c r="I6997" t="s">
        <v>1686</v>
      </c>
      <c r="J6997">
        <v>2</v>
      </c>
      <c r="K6997">
        <v>495.238</v>
      </c>
      <c r="L6997">
        <v>484.52</v>
      </c>
      <c r="M6997">
        <v>472.24900000000002</v>
      </c>
      <c r="N6997">
        <v>454.66399999999999</v>
      </c>
      <c r="O6997">
        <v>463.90100000000001</v>
      </c>
      <c r="P6997">
        <v>509.43299999999999</v>
      </c>
      <c r="Q6997">
        <v>559.21299999999997</v>
      </c>
      <c r="R6997">
        <v>613.43299999999999</v>
      </c>
      <c r="S6997">
        <v>678.11</v>
      </c>
      <c r="T6997">
        <v>754.61900000000003</v>
      </c>
      <c r="U6997">
        <v>837.61099999999999</v>
      </c>
      <c r="V6997">
        <v>926.71799999999996</v>
      </c>
      <c r="W6997">
        <v>1021.474</v>
      </c>
      <c r="X6997">
        <v>1121.4179999999999</v>
      </c>
      <c r="Y6997">
        <v>1225.9290000000001</v>
      </c>
      <c r="Z6997">
        <v>1335.9770000000001</v>
      </c>
      <c r="AA6997">
        <v>1451.4390000000001</v>
      </c>
      <c r="AB6997">
        <v>1572.191</v>
      </c>
      <c r="AC6997">
        <v>1698.164</v>
      </c>
      <c r="AD6997">
        <v>1827.1130000000001</v>
      </c>
    </row>
    <row r="6998" spans="2:30" ht="15" customHeight="1" x14ac:dyDescent="0.45">
      <c r="B6998" t="s">
        <v>419</v>
      </c>
      <c r="C6998" t="s">
        <v>193</v>
      </c>
      <c r="D6998" t="s">
        <v>2110</v>
      </c>
      <c r="E6998">
        <v>0</v>
      </c>
      <c r="F6998" t="s">
        <v>8825</v>
      </c>
      <c r="G6998" t="s">
        <v>422</v>
      </c>
      <c r="H6998" t="s">
        <v>1685</v>
      </c>
      <c r="I6998" t="s">
        <v>1686</v>
      </c>
      <c r="J6998">
        <v>2</v>
      </c>
      <c r="K6998">
        <v>0</v>
      </c>
      <c r="L6998">
        <v>0</v>
      </c>
      <c r="M6998">
        <v>0</v>
      </c>
      <c r="N6998">
        <v>0</v>
      </c>
      <c r="O6998">
        <v>0</v>
      </c>
      <c r="P6998">
        <v>0</v>
      </c>
      <c r="Q6998">
        <v>0</v>
      </c>
      <c r="R6998">
        <v>0</v>
      </c>
      <c r="S6998">
        <v>0</v>
      </c>
      <c r="T6998">
        <v>0</v>
      </c>
      <c r="U6998">
        <v>0</v>
      </c>
      <c r="V6998">
        <v>0</v>
      </c>
      <c r="W6998">
        <v>0</v>
      </c>
      <c r="X6998">
        <v>0</v>
      </c>
      <c r="Y6998">
        <v>0</v>
      </c>
      <c r="Z6998">
        <v>0</v>
      </c>
      <c r="AA6998">
        <v>0</v>
      </c>
      <c r="AB6998">
        <v>0</v>
      </c>
      <c r="AC6998">
        <v>0</v>
      </c>
      <c r="AD6998">
        <v>0</v>
      </c>
    </row>
    <row r="6999" spans="2:30" ht="15" customHeight="1" x14ac:dyDescent="0.45">
      <c r="B6999" t="s">
        <v>419</v>
      </c>
      <c r="C6999" t="s">
        <v>193</v>
      </c>
      <c r="D6999" t="s">
        <v>2112</v>
      </c>
      <c r="E6999">
        <v>0</v>
      </c>
      <c r="F6999" t="s">
        <v>8825</v>
      </c>
      <c r="G6999" t="s">
        <v>422</v>
      </c>
      <c r="H6999" t="s">
        <v>1685</v>
      </c>
      <c r="I6999" t="s">
        <v>1686</v>
      </c>
      <c r="J6999">
        <v>2</v>
      </c>
      <c r="K6999">
        <v>0.02</v>
      </c>
      <c r="L6999">
        <v>2.5000000000000001E-2</v>
      </c>
      <c r="M6999">
        <v>3.4000000000000002E-2</v>
      </c>
      <c r="N6999">
        <v>4.3999999999999997E-2</v>
      </c>
      <c r="O6999">
        <v>6.9000000000000006E-2</v>
      </c>
      <c r="P6999">
        <v>0.11899999999999999</v>
      </c>
      <c r="Q6999">
        <v>0.22</v>
      </c>
      <c r="R6999">
        <v>0.41399999999999998</v>
      </c>
      <c r="S6999">
        <v>0.79700000000000004</v>
      </c>
      <c r="T6999">
        <v>1.504</v>
      </c>
      <c r="U6999">
        <v>2.7189999999999999</v>
      </c>
      <c r="V6999">
        <v>4.7</v>
      </c>
      <c r="W6999">
        <v>7.6609999999999996</v>
      </c>
      <c r="X6999">
        <v>11.882</v>
      </c>
      <c r="Y6999">
        <v>17.574999999999999</v>
      </c>
      <c r="Z6999">
        <v>25.065000000000001</v>
      </c>
      <c r="AA6999">
        <v>34.746000000000002</v>
      </c>
      <c r="AB6999">
        <v>47.085000000000001</v>
      </c>
      <c r="AC6999">
        <v>62.472999999999999</v>
      </c>
      <c r="AD6999">
        <v>80.159000000000006</v>
      </c>
    </row>
    <row r="7000" spans="2:30" ht="15" customHeight="1" x14ac:dyDescent="0.45">
      <c r="B7000" t="s">
        <v>419</v>
      </c>
      <c r="C7000" t="s">
        <v>193</v>
      </c>
      <c r="D7000" t="s">
        <v>2113</v>
      </c>
      <c r="E7000" t="s">
        <v>2114</v>
      </c>
      <c r="F7000" t="s">
        <v>8826</v>
      </c>
      <c r="G7000" t="s">
        <v>422</v>
      </c>
      <c r="H7000" t="s">
        <v>1685</v>
      </c>
      <c r="I7000" t="s">
        <v>1686</v>
      </c>
      <c r="J7000">
        <v>2</v>
      </c>
      <c r="K7000">
        <v>1.6890000000000001</v>
      </c>
      <c r="L7000">
        <v>2.1659999999999999</v>
      </c>
      <c r="M7000">
        <v>2.9460000000000002</v>
      </c>
      <c r="N7000">
        <v>3.7509999999999999</v>
      </c>
      <c r="O7000">
        <v>5.9269999999999996</v>
      </c>
      <c r="P7000">
        <v>10.257999999999999</v>
      </c>
      <c r="Q7000">
        <v>18.905999999999999</v>
      </c>
      <c r="R7000">
        <v>35.570999999999998</v>
      </c>
      <c r="S7000">
        <v>68.543999999999997</v>
      </c>
      <c r="T7000">
        <v>129.29499999999999</v>
      </c>
      <c r="U7000">
        <v>233.77199999999999</v>
      </c>
      <c r="V7000">
        <v>404.108</v>
      </c>
      <c r="W7000">
        <v>658.69899999999996</v>
      </c>
      <c r="X7000">
        <v>1021.628</v>
      </c>
      <c r="Y7000">
        <v>1511.1469999999999</v>
      </c>
      <c r="Z7000">
        <v>2155.1799999999998</v>
      </c>
      <c r="AA7000">
        <v>2987.6060000000002</v>
      </c>
      <c r="AB7000">
        <v>4048.623</v>
      </c>
      <c r="AC7000">
        <v>5371.7449999999999</v>
      </c>
      <c r="AD7000">
        <v>6892.415</v>
      </c>
    </row>
    <row r="7001" spans="2:30" ht="15" customHeight="1" x14ac:dyDescent="0.45">
      <c r="B7001" t="s">
        <v>419</v>
      </c>
      <c r="C7001" t="s">
        <v>193</v>
      </c>
      <c r="D7001" t="s">
        <v>2116</v>
      </c>
      <c r="E7001">
        <v>0</v>
      </c>
      <c r="F7001" t="s">
        <v>8825</v>
      </c>
      <c r="G7001" t="s">
        <v>422</v>
      </c>
      <c r="H7001" t="s">
        <v>1685</v>
      </c>
      <c r="I7001" t="s">
        <v>1686</v>
      </c>
      <c r="J7001">
        <v>2</v>
      </c>
      <c r="K7001">
        <v>0</v>
      </c>
      <c r="L7001">
        <v>0</v>
      </c>
      <c r="M7001">
        <v>0</v>
      </c>
      <c r="N7001">
        <v>0</v>
      </c>
      <c r="O7001">
        <v>0</v>
      </c>
      <c r="P7001">
        <v>0</v>
      </c>
      <c r="Q7001">
        <v>0</v>
      </c>
      <c r="R7001">
        <v>0</v>
      </c>
      <c r="S7001">
        <v>0</v>
      </c>
      <c r="T7001">
        <v>0</v>
      </c>
      <c r="U7001">
        <v>0</v>
      </c>
      <c r="V7001">
        <v>0</v>
      </c>
      <c r="W7001">
        <v>0</v>
      </c>
      <c r="X7001">
        <v>0</v>
      </c>
      <c r="Y7001">
        <v>0</v>
      </c>
      <c r="Z7001">
        <v>0</v>
      </c>
      <c r="AA7001">
        <v>0</v>
      </c>
      <c r="AB7001">
        <v>0</v>
      </c>
      <c r="AC7001">
        <v>0</v>
      </c>
      <c r="AD7001">
        <v>0</v>
      </c>
    </row>
    <row r="7002" spans="2:30" ht="15" customHeight="1" x14ac:dyDescent="0.45">
      <c r="B7002" t="s">
        <v>419</v>
      </c>
      <c r="C7002" t="s">
        <v>193</v>
      </c>
      <c r="D7002" t="s">
        <v>2117</v>
      </c>
      <c r="E7002" t="s">
        <v>2118</v>
      </c>
      <c r="F7002" t="s">
        <v>8827</v>
      </c>
      <c r="G7002" t="s">
        <v>422</v>
      </c>
      <c r="H7002" t="s">
        <v>1685</v>
      </c>
      <c r="I7002" t="s">
        <v>1686</v>
      </c>
      <c r="J7002">
        <v>2</v>
      </c>
      <c r="K7002">
        <v>197.274</v>
      </c>
      <c r="L7002">
        <v>195.66</v>
      </c>
      <c r="M7002">
        <v>189.69</v>
      </c>
      <c r="N7002">
        <v>181.21199999999999</v>
      </c>
      <c r="O7002">
        <v>185.57499999999999</v>
      </c>
      <c r="P7002">
        <v>204.69399999999999</v>
      </c>
      <c r="Q7002">
        <v>225.935</v>
      </c>
      <c r="R7002">
        <v>249.60599999999999</v>
      </c>
      <c r="S7002">
        <v>278.601</v>
      </c>
      <c r="T7002">
        <v>314.11399999999998</v>
      </c>
      <c r="U7002">
        <v>354.76600000000002</v>
      </c>
      <c r="V7002">
        <v>401.38400000000001</v>
      </c>
      <c r="W7002">
        <v>454.93700000000001</v>
      </c>
      <c r="X7002">
        <v>516.65</v>
      </c>
      <c r="Y7002">
        <v>587.34500000000003</v>
      </c>
      <c r="Z7002">
        <v>669.17399999999998</v>
      </c>
      <c r="AA7002">
        <v>764.27800000000002</v>
      </c>
      <c r="AB7002">
        <v>875.28099999999995</v>
      </c>
      <c r="AC7002">
        <v>1004.509</v>
      </c>
      <c r="AD7002">
        <v>1147.3430000000001</v>
      </c>
    </row>
    <row r="7003" spans="2:30" ht="15" customHeight="1" x14ac:dyDescent="0.45">
      <c r="B7003" t="s">
        <v>419</v>
      </c>
      <c r="C7003" t="s">
        <v>193</v>
      </c>
      <c r="D7003" t="s">
        <v>2120</v>
      </c>
      <c r="E7003" t="s">
        <v>2121</v>
      </c>
      <c r="F7003" t="s">
        <v>8828</v>
      </c>
      <c r="G7003" t="s">
        <v>422</v>
      </c>
      <c r="H7003" t="s">
        <v>1685</v>
      </c>
      <c r="I7003" t="s">
        <v>1686</v>
      </c>
      <c r="J7003">
        <v>2</v>
      </c>
      <c r="K7003">
        <v>11.728</v>
      </c>
      <c r="L7003">
        <v>11.728</v>
      </c>
      <c r="M7003">
        <v>11.37</v>
      </c>
      <c r="N7003">
        <v>10.861000000000001</v>
      </c>
      <c r="O7003">
        <v>11.95</v>
      </c>
      <c r="P7003">
        <v>13.175000000000001</v>
      </c>
      <c r="Q7003">
        <v>14.529</v>
      </c>
      <c r="R7003">
        <v>16.026</v>
      </c>
      <c r="S7003">
        <v>17.841999999999999</v>
      </c>
      <c r="T7003">
        <v>20.045999999999999</v>
      </c>
      <c r="U7003">
        <v>22.547000000000001</v>
      </c>
      <c r="V7003">
        <v>25.4</v>
      </c>
      <c r="W7003">
        <v>28.58</v>
      </c>
      <c r="X7003">
        <v>32.148000000000003</v>
      </c>
      <c r="Y7003">
        <v>36.152000000000001</v>
      </c>
      <c r="Z7003">
        <v>40.652000000000001</v>
      </c>
      <c r="AA7003">
        <v>45.712000000000003</v>
      </c>
      <c r="AB7003">
        <v>51.417000000000002</v>
      </c>
      <c r="AC7003">
        <v>57.865000000000002</v>
      </c>
      <c r="AD7003">
        <v>65.093000000000004</v>
      </c>
    </row>
    <row r="7004" spans="2:30" ht="15" customHeight="1" x14ac:dyDescent="0.45">
      <c r="B7004" t="s">
        <v>419</v>
      </c>
      <c r="C7004" t="s">
        <v>193</v>
      </c>
      <c r="D7004" t="s">
        <v>2123</v>
      </c>
      <c r="E7004" t="s">
        <v>2124</v>
      </c>
      <c r="F7004" t="s">
        <v>8829</v>
      </c>
      <c r="G7004" t="s">
        <v>422</v>
      </c>
      <c r="H7004" t="s">
        <v>1685</v>
      </c>
      <c r="I7004" t="s">
        <v>1686</v>
      </c>
      <c r="J7004">
        <v>2</v>
      </c>
      <c r="K7004">
        <v>6.758</v>
      </c>
      <c r="L7004">
        <v>7.0880000000000001</v>
      </c>
      <c r="M7004">
        <v>7.0940000000000003</v>
      </c>
      <c r="N7004">
        <v>7.0309999999999997</v>
      </c>
      <c r="O7004">
        <v>7.61</v>
      </c>
      <c r="P7004">
        <v>8.2560000000000002</v>
      </c>
      <c r="Q7004">
        <v>8.5329999999999995</v>
      </c>
      <c r="R7004">
        <v>8.6340000000000003</v>
      </c>
      <c r="S7004">
        <v>8.8529999999999998</v>
      </c>
      <c r="T7004">
        <v>9.2159999999999993</v>
      </c>
      <c r="U7004">
        <v>9.6140000000000008</v>
      </c>
      <c r="V7004">
        <v>10.061999999999999</v>
      </c>
      <c r="W7004">
        <v>10.566000000000001</v>
      </c>
      <c r="X7004">
        <v>11.138</v>
      </c>
      <c r="Y7004">
        <v>11.798</v>
      </c>
      <c r="Z7004">
        <v>12.55</v>
      </c>
      <c r="AA7004">
        <v>13.414999999999999</v>
      </c>
      <c r="AB7004">
        <v>14.414999999999999</v>
      </c>
      <c r="AC7004">
        <v>15.576000000000001</v>
      </c>
      <c r="AD7004">
        <v>16.911000000000001</v>
      </c>
    </row>
    <row r="7005" spans="2:30" ht="15" customHeight="1" x14ac:dyDescent="0.45">
      <c r="B7005" t="s">
        <v>419</v>
      </c>
      <c r="C7005" t="s">
        <v>193</v>
      </c>
      <c r="D7005" t="s">
        <v>2126</v>
      </c>
      <c r="E7005">
        <v>0</v>
      </c>
      <c r="F7005" t="s">
        <v>8825</v>
      </c>
      <c r="G7005" t="s">
        <v>422</v>
      </c>
      <c r="H7005" t="s">
        <v>1685</v>
      </c>
      <c r="I7005" t="s">
        <v>1686</v>
      </c>
      <c r="J7005">
        <v>2</v>
      </c>
      <c r="K7005">
        <v>0</v>
      </c>
      <c r="L7005">
        <v>0</v>
      </c>
      <c r="M7005">
        <v>0</v>
      </c>
      <c r="N7005">
        <v>0</v>
      </c>
      <c r="O7005">
        <v>0</v>
      </c>
      <c r="P7005">
        <v>0</v>
      </c>
      <c r="Q7005">
        <v>0</v>
      </c>
      <c r="R7005">
        <v>0</v>
      </c>
      <c r="S7005">
        <v>0</v>
      </c>
      <c r="T7005">
        <v>0</v>
      </c>
      <c r="U7005">
        <v>0</v>
      </c>
      <c r="V7005">
        <v>0</v>
      </c>
      <c r="W7005">
        <v>0</v>
      </c>
      <c r="X7005">
        <v>0</v>
      </c>
      <c r="Y7005">
        <v>0</v>
      </c>
      <c r="Z7005">
        <v>0</v>
      </c>
      <c r="AA7005">
        <v>0</v>
      </c>
      <c r="AB7005">
        <v>0</v>
      </c>
      <c r="AC7005">
        <v>0</v>
      </c>
      <c r="AD7005">
        <v>0</v>
      </c>
    </row>
    <row r="7006" spans="2:30" ht="15" customHeight="1" x14ac:dyDescent="0.45">
      <c r="B7006" t="s">
        <v>419</v>
      </c>
      <c r="C7006" t="s">
        <v>193</v>
      </c>
      <c r="D7006" t="s">
        <v>2127</v>
      </c>
      <c r="E7006">
        <v>0</v>
      </c>
      <c r="F7006" t="s">
        <v>8825</v>
      </c>
      <c r="G7006" t="s">
        <v>422</v>
      </c>
      <c r="H7006" t="s">
        <v>1685</v>
      </c>
      <c r="I7006" t="s">
        <v>1686</v>
      </c>
      <c r="J7006">
        <v>2</v>
      </c>
      <c r="K7006">
        <v>12.917999999999999</v>
      </c>
      <c r="L7006">
        <v>13.292</v>
      </c>
      <c r="M7006">
        <v>13.16</v>
      </c>
      <c r="N7006">
        <v>13.037000000000001</v>
      </c>
      <c r="O7006">
        <v>13.037000000000001</v>
      </c>
      <c r="P7006">
        <v>13.096</v>
      </c>
      <c r="Q7006">
        <v>13.161</v>
      </c>
      <c r="R7006">
        <v>13.231</v>
      </c>
      <c r="S7006">
        <v>13.305999999999999</v>
      </c>
      <c r="T7006">
        <v>13.387</v>
      </c>
      <c r="U7006">
        <v>13.472</v>
      </c>
      <c r="V7006">
        <v>13.561999999999999</v>
      </c>
      <c r="W7006">
        <v>13.656000000000001</v>
      </c>
      <c r="X7006">
        <v>13.754</v>
      </c>
      <c r="Y7006">
        <v>13.856</v>
      </c>
      <c r="Z7006">
        <v>13.961</v>
      </c>
      <c r="AA7006">
        <v>14.07</v>
      </c>
      <c r="AB7006">
        <v>14.183</v>
      </c>
      <c r="AC7006">
        <v>14.298</v>
      </c>
      <c r="AD7006">
        <v>14.417</v>
      </c>
    </row>
    <row r="7007" spans="2:30" ht="15" customHeight="1" x14ac:dyDescent="0.45">
      <c r="B7007" t="s">
        <v>419</v>
      </c>
      <c r="C7007" t="s">
        <v>193</v>
      </c>
      <c r="D7007" t="s">
        <v>2128</v>
      </c>
      <c r="E7007">
        <v>0</v>
      </c>
      <c r="F7007" t="s">
        <v>8825</v>
      </c>
      <c r="G7007" t="s">
        <v>422</v>
      </c>
      <c r="H7007" t="s">
        <v>1685</v>
      </c>
      <c r="I7007" t="s">
        <v>1686</v>
      </c>
      <c r="J7007">
        <v>2</v>
      </c>
      <c r="K7007">
        <v>1.83</v>
      </c>
      <c r="L7007">
        <v>1.84</v>
      </c>
      <c r="M7007">
        <v>1.85</v>
      </c>
      <c r="N7007">
        <v>1.86</v>
      </c>
      <c r="O7007">
        <v>1.86</v>
      </c>
      <c r="P7007">
        <v>1.871</v>
      </c>
      <c r="Q7007">
        <v>1.883</v>
      </c>
      <c r="R7007">
        <v>1.8959999999999999</v>
      </c>
      <c r="S7007">
        <v>1.91</v>
      </c>
      <c r="T7007">
        <v>1.9239999999999999</v>
      </c>
      <c r="U7007">
        <v>1.9390000000000001</v>
      </c>
      <c r="V7007">
        <v>1.9550000000000001</v>
      </c>
      <c r="W7007">
        <v>1.9710000000000001</v>
      </c>
      <c r="X7007">
        <v>1.9870000000000001</v>
      </c>
      <c r="Y7007">
        <v>2.004</v>
      </c>
      <c r="Z7007">
        <v>2.0219999999999998</v>
      </c>
      <c r="AA7007">
        <v>2.0390000000000001</v>
      </c>
      <c r="AB7007">
        <v>2.0579999999999998</v>
      </c>
      <c r="AC7007">
        <v>2.077</v>
      </c>
      <c r="AD7007">
        <v>2.0960000000000001</v>
      </c>
    </row>
    <row r="7008" spans="2:30" ht="15" customHeight="1" x14ac:dyDescent="0.45">
      <c r="B7008" t="s">
        <v>419</v>
      </c>
      <c r="C7008" t="s">
        <v>193</v>
      </c>
      <c r="D7008" t="s">
        <v>2129</v>
      </c>
      <c r="E7008" t="s">
        <v>2130</v>
      </c>
      <c r="F7008" t="s">
        <v>8830</v>
      </c>
      <c r="G7008" t="s">
        <v>422</v>
      </c>
      <c r="H7008" t="s">
        <v>1685</v>
      </c>
      <c r="I7008" t="s">
        <v>1686</v>
      </c>
      <c r="J7008">
        <v>2</v>
      </c>
      <c r="K7008">
        <v>6.327</v>
      </c>
      <c r="L7008">
        <v>6.3979999999999997</v>
      </c>
      <c r="M7008">
        <v>6.3920000000000003</v>
      </c>
      <c r="N7008">
        <v>6.3879999999999999</v>
      </c>
      <c r="O7008">
        <v>6.1989999999999998</v>
      </c>
      <c r="P7008">
        <v>6.2309999999999999</v>
      </c>
      <c r="Q7008">
        <v>6.266</v>
      </c>
      <c r="R7008">
        <v>6.3019999999999996</v>
      </c>
      <c r="S7008">
        <v>6.3380000000000001</v>
      </c>
      <c r="T7008">
        <v>6.3730000000000002</v>
      </c>
      <c r="U7008">
        <v>6.407</v>
      </c>
      <c r="V7008">
        <v>6.4409999999999998</v>
      </c>
      <c r="W7008">
        <v>6.4779999999999998</v>
      </c>
      <c r="X7008">
        <v>6.516</v>
      </c>
      <c r="Y7008">
        <v>6.5529999999999999</v>
      </c>
      <c r="Z7008">
        <v>6.5919999999999996</v>
      </c>
      <c r="AA7008">
        <v>6.6319999999999997</v>
      </c>
      <c r="AB7008">
        <v>6.6719999999999997</v>
      </c>
      <c r="AC7008">
        <v>6.7110000000000003</v>
      </c>
      <c r="AD7008">
        <v>6.7439999999999998</v>
      </c>
    </row>
    <row r="7009" spans="2:30" ht="15" customHeight="1" x14ac:dyDescent="0.45">
      <c r="B7009" t="s">
        <v>419</v>
      </c>
      <c r="C7009" t="s">
        <v>193</v>
      </c>
      <c r="D7009" t="s">
        <v>2132</v>
      </c>
      <c r="E7009">
        <v>0</v>
      </c>
      <c r="F7009" t="s">
        <v>8825</v>
      </c>
      <c r="G7009" t="s">
        <v>422</v>
      </c>
      <c r="H7009" t="s">
        <v>1685</v>
      </c>
      <c r="I7009" t="s">
        <v>1686</v>
      </c>
      <c r="J7009">
        <v>2</v>
      </c>
      <c r="K7009">
        <v>0</v>
      </c>
      <c r="L7009">
        <v>0</v>
      </c>
      <c r="M7009">
        <v>0</v>
      </c>
      <c r="N7009">
        <v>0</v>
      </c>
      <c r="O7009">
        <v>0</v>
      </c>
      <c r="P7009">
        <v>0</v>
      </c>
      <c r="Q7009">
        <v>0</v>
      </c>
      <c r="R7009">
        <v>0</v>
      </c>
      <c r="S7009">
        <v>0</v>
      </c>
      <c r="T7009">
        <v>0</v>
      </c>
      <c r="U7009">
        <v>0</v>
      </c>
      <c r="V7009">
        <v>0</v>
      </c>
      <c r="W7009">
        <v>0</v>
      </c>
      <c r="X7009">
        <v>0</v>
      </c>
      <c r="Y7009">
        <v>0</v>
      </c>
      <c r="Z7009">
        <v>0</v>
      </c>
      <c r="AA7009">
        <v>0</v>
      </c>
      <c r="AB7009">
        <v>0</v>
      </c>
      <c r="AC7009">
        <v>0</v>
      </c>
      <c r="AD7009">
        <v>0</v>
      </c>
    </row>
    <row r="7010" spans="2:30" ht="15" customHeight="1" x14ac:dyDescent="0.45">
      <c r="B7010" t="s">
        <v>419</v>
      </c>
      <c r="C7010" t="s">
        <v>193</v>
      </c>
      <c r="D7010" t="s">
        <v>2133</v>
      </c>
      <c r="E7010">
        <v>0</v>
      </c>
      <c r="F7010" t="s">
        <v>8825</v>
      </c>
      <c r="G7010" t="s">
        <v>422</v>
      </c>
      <c r="H7010" t="s">
        <v>1685</v>
      </c>
      <c r="I7010" t="s">
        <v>1686</v>
      </c>
      <c r="J7010">
        <v>2</v>
      </c>
      <c r="K7010">
        <v>11.183999999999999</v>
      </c>
      <c r="L7010">
        <v>11.509</v>
      </c>
      <c r="M7010">
        <v>11.387</v>
      </c>
      <c r="N7010">
        <v>11.282999999999999</v>
      </c>
      <c r="O7010">
        <v>11.282999999999999</v>
      </c>
      <c r="P7010">
        <v>11.462999999999999</v>
      </c>
      <c r="Q7010">
        <v>11.638999999999999</v>
      </c>
      <c r="R7010">
        <v>11.813000000000001</v>
      </c>
      <c r="S7010">
        <v>11.984</v>
      </c>
      <c r="T7010">
        <v>12.153</v>
      </c>
      <c r="U7010">
        <v>12.32</v>
      </c>
      <c r="V7010">
        <v>12.486000000000001</v>
      </c>
      <c r="W7010">
        <v>12.648999999999999</v>
      </c>
      <c r="X7010">
        <v>12.811999999999999</v>
      </c>
      <c r="Y7010">
        <v>12.973000000000001</v>
      </c>
      <c r="Z7010">
        <v>13.134</v>
      </c>
      <c r="AA7010">
        <v>13.294</v>
      </c>
      <c r="AB7010">
        <v>13.452999999999999</v>
      </c>
      <c r="AC7010">
        <v>13.612</v>
      </c>
      <c r="AD7010">
        <v>13.771000000000001</v>
      </c>
    </row>
    <row r="7011" spans="2:30" ht="15" customHeight="1" x14ac:dyDescent="0.45">
      <c r="B7011" t="s">
        <v>419</v>
      </c>
      <c r="C7011" t="s">
        <v>193</v>
      </c>
      <c r="D7011" t="s">
        <v>2134</v>
      </c>
      <c r="E7011">
        <v>0</v>
      </c>
      <c r="F7011" t="s">
        <v>8825</v>
      </c>
      <c r="G7011" t="s">
        <v>422</v>
      </c>
      <c r="H7011" t="s">
        <v>1685</v>
      </c>
      <c r="I7011" t="s">
        <v>1686</v>
      </c>
      <c r="J7011">
        <v>2</v>
      </c>
      <c r="K7011">
        <v>1.31</v>
      </c>
      <c r="L7011">
        <v>1.32</v>
      </c>
      <c r="M7011">
        <v>1.32</v>
      </c>
      <c r="N7011">
        <v>1.33</v>
      </c>
      <c r="O7011">
        <v>1.33</v>
      </c>
      <c r="P7011">
        <v>1.353</v>
      </c>
      <c r="Q7011">
        <v>1.375</v>
      </c>
      <c r="R7011">
        <v>1.397</v>
      </c>
      <c r="S7011">
        <v>1.4179999999999999</v>
      </c>
      <c r="T7011">
        <v>1.4390000000000001</v>
      </c>
      <c r="U7011">
        <v>1.4590000000000001</v>
      </c>
      <c r="V7011">
        <v>1.4790000000000001</v>
      </c>
      <c r="W7011">
        <v>1.498</v>
      </c>
      <c r="X7011">
        <v>1.5169999999999999</v>
      </c>
      <c r="Y7011">
        <v>1.536</v>
      </c>
      <c r="Z7011">
        <v>1.5549999999999999</v>
      </c>
      <c r="AA7011">
        <v>1.5740000000000001</v>
      </c>
      <c r="AB7011">
        <v>1.5920000000000001</v>
      </c>
      <c r="AC7011">
        <v>1.611</v>
      </c>
      <c r="AD7011">
        <v>1.629</v>
      </c>
    </row>
    <row r="7012" spans="2:30" ht="15" customHeight="1" x14ac:dyDescent="0.45">
      <c r="B7012" t="s">
        <v>419</v>
      </c>
      <c r="C7012" t="s">
        <v>193</v>
      </c>
      <c r="D7012" t="s">
        <v>2135</v>
      </c>
      <c r="E7012" t="s">
        <v>2136</v>
      </c>
      <c r="F7012" t="s">
        <v>8831</v>
      </c>
      <c r="G7012" t="s">
        <v>422</v>
      </c>
      <c r="H7012" t="s">
        <v>1685</v>
      </c>
      <c r="I7012" t="s">
        <v>1686</v>
      </c>
      <c r="J7012">
        <v>2</v>
      </c>
      <c r="K7012">
        <v>6.2469999999999999</v>
      </c>
      <c r="L7012">
        <v>6.415</v>
      </c>
      <c r="M7012">
        <v>6.3540000000000001</v>
      </c>
      <c r="N7012">
        <v>6.3070000000000004</v>
      </c>
      <c r="O7012">
        <v>6.3070000000000004</v>
      </c>
      <c r="P7012">
        <v>6.4080000000000004</v>
      </c>
      <c r="Q7012">
        <v>6.5069999999999997</v>
      </c>
      <c r="R7012">
        <v>6.6050000000000004</v>
      </c>
      <c r="S7012">
        <v>6.7009999999999996</v>
      </c>
      <c r="T7012">
        <v>6.7960000000000003</v>
      </c>
      <c r="U7012">
        <v>6.89</v>
      </c>
      <c r="V7012">
        <v>6.9820000000000002</v>
      </c>
      <c r="W7012">
        <v>7.0739999999999998</v>
      </c>
      <c r="X7012">
        <v>7.165</v>
      </c>
      <c r="Y7012">
        <v>7.2549999999999999</v>
      </c>
      <c r="Z7012">
        <v>7.3449999999999998</v>
      </c>
      <c r="AA7012">
        <v>7.4340000000000002</v>
      </c>
      <c r="AB7012">
        <v>7.5229999999999997</v>
      </c>
      <c r="AC7012">
        <v>7.6120000000000001</v>
      </c>
      <c r="AD7012">
        <v>7.7</v>
      </c>
    </row>
    <row r="7013" spans="2:30" ht="15" customHeight="1" x14ac:dyDescent="0.45">
      <c r="B7013" t="s">
        <v>419</v>
      </c>
      <c r="C7013" t="s">
        <v>193</v>
      </c>
      <c r="D7013" t="s">
        <v>2138</v>
      </c>
      <c r="E7013">
        <v>0</v>
      </c>
      <c r="F7013" t="s">
        <v>8825</v>
      </c>
      <c r="G7013" t="s">
        <v>422</v>
      </c>
      <c r="H7013" t="s">
        <v>1685</v>
      </c>
      <c r="I7013" t="s">
        <v>1686</v>
      </c>
      <c r="J7013">
        <v>2</v>
      </c>
      <c r="K7013">
        <v>0</v>
      </c>
      <c r="L7013">
        <v>0</v>
      </c>
      <c r="M7013">
        <v>0</v>
      </c>
      <c r="N7013">
        <v>0</v>
      </c>
      <c r="O7013">
        <v>0</v>
      </c>
      <c r="P7013">
        <v>0</v>
      </c>
      <c r="Q7013">
        <v>0</v>
      </c>
      <c r="R7013">
        <v>0</v>
      </c>
      <c r="S7013">
        <v>0</v>
      </c>
      <c r="T7013">
        <v>0</v>
      </c>
      <c r="U7013">
        <v>0</v>
      </c>
      <c r="V7013">
        <v>0</v>
      </c>
      <c r="W7013">
        <v>0</v>
      </c>
      <c r="X7013">
        <v>0</v>
      </c>
      <c r="Y7013">
        <v>0</v>
      </c>
      <c r="Z7013">
        <v>0</v>
      </c>
      <c r="AA7013">
        <v>0</v>
      </c>
      <c r="AB7013">
        <v>0</v>
      </c>
      <c r="AC7013">
        <v>0</v>
      </c>
      <c r="AD7013">
        <v>0</v>
      </c>
    </row>
    <row r="7014" spans="2:30" ht="15" customHeight="1" x14ac:dyDescent="0.45">
      <c r="B7014" t="s">
        <v>419</v>
      </c>
      <c r="C7014" t="s">
        <v>193</v>
      </c>
      <c r="D7014" t="s">
        <v>2139</v>
      </c>
      <c r="E7014">
        <v>0</v>
      </c>
      <c r="F7014" t="s">
        <v>8825</v>
      </c>
      <c r="G7014" t="s">
        <v>422</v>
      </c>
      <c r="H7014" t="s">
        <v>1685</v>
      </c>
      <c r="I7014" t="s">
        <v>1686</v>
      </c>
      <c r="J7014">
        <v>2</v>
      </c>
      <c r="K7014">
        <v>12.163</v>
      </c>
      <c r="L7014">
        <v>12.509</v>
      </c>
      <c r="M7014">
        <v>12.385999999999999</v>
      </c>
      <c r="N7014">
        <v>12.263</v>
      </c>
      <c r="O7014">
        <v>12.263</v>
      </c>
      <c r="P7014">
        <v>12.319000000000001</v>
      </c>
      <c r="Q7014">
        <v>12.379</v>
      </c>
      <c r="R7014">
        <v>12.445</v>
      </c>
      <c r="S7014">
        <v>12.516999999999999</v>
      </c>
      <c r="T7014">
        <v>12.592000000000001</v>
      </c>
      <c r="U7014">
        <v>12.672000000000001</v>
      </c>
      <c r="V7014">
        <v>12.757</v>
      </c>
      <c r="W7014">
        <v>12.845000000000001</v>
      </c>
      <c r="X7014">
        <v>12.936999999999999</v>
      </c>
      <c r="Y7014">
        <v>13.032999999999999</v>
      </c>
      <c r="Z7014">
        <v>13.132</v>
      </c>
      <c r="AA7014">
        <v>13.234999999999999</v>
      </c>
      <c r="AB7014">
        <v>13.340999999999999</v>
      </c>
      <c r="AC7014">
        <v>13.45</v>
      </c>
      <c r="AD7014">
        <v>13.561</v>
      </c>
    </row>
    <row r="7015" spans="2:30" ht="15" customHeight="1" x14ac:dyDescent="0.45">
      <c r="B7015" t="s">
        <v>419</v>
      </c>
      <c r="C7015" t="s">
        <v>193</v>
      </c>
      <c r="D7015" t="s">
        <v>2140</v>
      </c>
      <c r="E7015">
        <v>0</v>
      </c>
      <c r="F7015" t="s">
        <v>8825</v>
      </c>
      <c r="G7015" t="s">
        <v>422</v>
      </c>
      <c r="H7015" t="s">
        <v>1685</v>
      </c>
      <c r="I7015" t="s">
        <v>1686</v>
      </c>
      <c r="J7015">
        <v>2</v>
      </c>
      <c r="K7015">
        <v>0</v>
      </c>
      <c r="L7015">
        <v>0</v>
      </c>
      <c r="M7015">
        <v>0</v>
      </c>
      <c r="N7015">
        <v>0</v>
      </c>
      <c r="O7015">
        <v>0</v>
      </c>
      <c r="P7015">
        <v>0</v>
      </c>
      <c r="Q7015">
        <v>0</v>
      </c>
      <c r="R7015">
        <v>0</v>
      </c>
      <c r="S7015">
        <v>0</v>
      </c>
      <c r="T7015">
        <v>0</v>
      </c>
      <c r="U7015">
        <v>0</v>
      </c>
      <c r="V7015">
        <v>0</v>
      </c>
      <c r="W7015">
        <v>0</v>
      </c>
      <c r="X7015">
        <v>0</v>
      </c>
      <c r="Y7015">
        <v>0</v>
      </c>
      <c r="Z7015">
        <v>0</v>
      </c>
      <c r="AA7015">
        <v>0</v>
      </c>
      <c r="AB7015">
        <v>0</v>
      </c>
      <c r="AC7015">
        <v>0</v>
      </c>
      <c r="AD7015">
        <v>0</v>
      </c>
    </row>
    <row r="7016" spans="2:30" ht="15" customHeight="1" x14ac:dyDescent="0.45">
      <c r="B7016" t="s">
        <v>419</v>
      </c>
      <c r="C7016" t="s">
        <v>193</v>
      </c>
      <c r="D7016" t="s">
        <v>2141</v>
      </c>
      <c r="E7016">
        <v>0</v>
      </c>
      <c r="F7016" t="s">
        <v>8825</v>
      </c>
      <c r="G7016" t="s">
        <v>422</v>
      </c>
      <c r="H7016" t="s">
        <v>1685</v>
      </c>
      <c r="I7016" t="s">
        <v>1686</v>
      </c>
      <c r="J7016">
        <v>2</v>
      </c>
      <c r="K7016">
        <v>0</v>
      </c>
      <c r="L7016">
        <v>0</v>
      </c>
      <c r="M7016">
        <v>0</v>
      </c>
      <c r="N7016">
        <v>0</v>
      </c>
      <c r="O7016">
        <v>0</v>
      </c>
      <c r="P7016">
        <v>0</v>
      </c>
      <c r="Q7016">
        <v>0</v>
      </c>
      <c r="R7016">
        <v>0</v>
      </c>
      <c r="S7016">
        <v>0</v>
      </c>
      <c r="T7016">
        <v>0</v>
      </c>
      <c r="U7016">
        <v>0</v>
      </c>
      <c r="V7016">
        <v>0</v>
      </c>
      <c r="W7016">
        <v>0</v>
      </c>
      <c r="X7016">
        <v>0</v>
      </c>
      <c r="Y7016">
        <v>0</v>
      </c>
      <c r="Z7016">
        <v>0</v>
      </c>
      <c r="AA7016">
        <v>0</v>
      </c>
      <c r="AB7016">
        <v>0</v>
      </c>
      <c r="AC7016">
        <v>0</v>
      </c>
      <c r="AD7016">
        <v>0</v>
      </c>
    </row>
    <row r="7017" spans="2:30" ht="15" customHeight="1" x14ac:dyDescent="0.45">
      <c r="B7017" t="s">
        <v>419</v>
      </c>
      <c r="C7017" t="s">
        <v>193</v>
      </c>
      <c r="D7017" t="s">
        <v>2142</v>
      </c>
      <c r="E7017">
        <v>0</v>
      </c>
      <c r="F7017" t="s">
        <v>8825</v>
      </c>
      <c r="G7017" t="s">
        <v>422</v>
      </c>
      <c r="H7017" t="s">
        <v>1685</v>
      </c>
      <c r="I7017" t="s">
        <v>1686</v>
      </c>
      <c r="J7017">
        <v>2</v>
      </c>
      <c r="K7017">
        <v>17910.141</v>
      </c>
      <c r="L7017">
        <v>17964.946</v>
      </c>
      <c r="M7017">
        <v>21786.334999999999</v>
      </c>
      <c r="N7017">
        <v>22261.268</v>
      </c>
      <c r="O7017">
        <v>22719.177</v>
      </c>
      <c r="P7017">
        <v>23259.440999999999</v>
      </c>
      <c r="Q7017">
        <v>23905.200000000001</v>
      </c>
      <c r="R7017">
        <v>24516.937000000002</v>
      </c>
      <c r="S7017">
        <v>25079.787</v>
      </c>
      <c r="T7017">
        <v>25644.959999999999</v>
      </c>
      <c r="U7017">
        <v>26214.295999999998</v>
      </c>
      <c r="V7017">
        <v>26786.412</v>
      </c>
      <c r="W7017">
        <v>27361.45</v>
      </c>
      <c r="X7017">
        <v>27939.256000000001</v>
      </c>
      <c r="Y7017">
        <v>28519.404999999999</v>
      </c>
      <c r="Z7017">
        <v>29101.300999999999</v>
      </c>
      <c r="AA7017">
        <v>29684.31</v>
      </c>
      <c r="AB7017">
        <v>30268.309000000001</v>
      </c>
      <c r="AC7017">
        <v>30853.217000000001</v>
      </c>
      <c r="AD7017">
        <v>31439.012999999999</v>
      </c>
    </row>
    <row r="7018" spans="2:30" ht="15" customHeight="1" x14ac:dyDescent="0.45">
      <c r="B7018" t="s">
        <v>419</v>
      </c>
      <c r="C7018" t="s">
        <v>193</v>
      </c>
      <c r="D7018" t="s">
        <v>2143</v>
      </c>
      <c r="E7018">
        <v>0</v>
      </c>
      <c r="F7018" t="s">
        <v>8825</v>
      </c>
      <c r="G7018" t="s">
        <v>422</v>
      </c>
      <c r="H7018" t="s">
        <v>1685</v>
      </c>
      <c r="I7018" t="s">
        <v>1686</v>
      </c>
      <c r="J7018">
        <v>2</v>
      </c>
      <c r="K7018">
        <v>0</v>
      </c>
      <c r="L7018">
        <v>0</v>
      </c>
      <c r="M7018">
        <v>0</v>
      </c>
      <c r="N7018">
        <v>0</v>
      </c>
      <c r="O7018">
        <v>0</v>
      </c>
      <c r="P7018">
        <v>0</v>
      </c>
      <c r="Q7018">
        <v>0</v>
      </c>
      <c r="R7018">
        <v>0</v>
      </c>
      <c r="S7018">
        <v>0</v>
      </c>
      <c r="T7018">
        <v>0</v>
      </c>
      <c r="U7018">
        <v>0</v>
      </c>
      <c r="V7018">
        <v>0</v>
      </c>
      <c r="W7018">
        <v>0</v>
      </c>
      <c r="X7018">
        <v>0</v>
      </c>
      <c r="Y7018">
        <v>0</v>
      </c>
      <c r="Z7018">
        <v>0</v>
      </c>
      <c r="AA7018">
        <v>0</v>
      </c>
      <c r="AB7018">
        <v>0</v>
      </c>
      <c r="AC7018">
        <v>0</v>
      </c>
      <c r="AD7018">
        <v>0</v>
      </c>
    </row>
    <row r="7019" spans="2:30" ht="15" customHeight="1" x14ac:dyDescent="0.45">
      <c r="B7019" t="s">
        <v>419</v>
      </c>
      <c r="C7019" t="s">
        <v>193</v>
      </c>
      <c r="D7019" t="s">
        <v>2144</v>
      </c>
      <c r="E7019" t="s">
        <v>2145</v>
      </c>
      <c r="F7019" t="s">
        <v>8832</v>
      </c>
      <c r="G7019" t="s">
        <v>422</v>
      </c>
      <c r="H7019" t="s">
        <v>1685</v>
      </c>
      <c r="I7019" t="s">
        <v>1686</v>
      </c>
      <c r="J7019">
        <v>2</v>
      </c>
      <c r="K7019">
        <v>2022</v>
      </c>
      <c r="L7019">
        <v>2023</v>
      </c>
      <c r="M7019">
        <v>2024</v>
      </c>
      <c r="N7019">
        <v>2025</v>
      </c>
      <c r="O7019">
        <v>2026</v>
      </c>
      <c r="P7019">
        <v>2027</v>
      </c>
      <c r="Q7019">
        <v>2028</v>
      </c>
      <c r="R7019">
        <v>2029</v>
      </c>
      <c r="S7019">
        <v>2030</v>
      </c>
      <c r="T7019">
        <v>2031</v>
      </c>
      <c r="U7019">
        <v>2032</v>
      </c>
      <c r="V7019">
        <v>2033</v>
      </c>
      <c r="W7019">
        <v>2034</v>
      </c>
      <c r="X7019">
        <v>2035</v>
      </c>
      <c r="Y7019">
        <v>2036</v>
      </c>
      <c r="Z7019">
        <v>2037</v>
      </c>
      <c r="AA7019">
        <v>2038</v>
      </c>
      <c r="AB7019">
        <v>2039</v>
      </c>
      <c r="AC7019">
        <v>2040</v>
      </c>
      <c r="AD7019">
        <v>2041</v>
      </c>
    </row>
    <row r="7020" spans="2:30" ht="15" customHeight="1" x14ac:dyDescent="0.45">
      <c r="B7020" t="s">
        <v>419</v>
      </c>
      <c r="C7020" t="s">
        <v>193</v>
      </c>
      <c r="D7020" t="s">
        <v>2147</v>
      </c>
      <c r="E7020">
        <v>0</v>
      </c>
      <c r="F7020" t="s">
        <v>8825</v>
      </c>
      <c r="G7020" t="s">
        <v>422</v>
      </c>
      <c r="H7020" t="s">
        <v>1685</v>
      </c>
      <c r="I7020" t="s">
        <v>1686</v>
      </c>
      <c r="J7020">
        <v>2</v>
      </c>
      <c r="K7020">
        <v>0</v>
      </c>
      <c r="L7020">
        <v>0</v>
      </c>
      <c r="M7020">
        <v>0</v>
      </c>
      <c r="N7020">
        <v>0</v>
      </c>
      <c r="O7020">
        <v>0</v>
      </c>
      <c r="P7020">
        <v>0</v>
      </c>
      <c r="Q7020">
        <v>0</v>
      </c>
      <c r="R7020">
        <v>0</v>
      </c>
      <c r="S7020">
        <v>0</v>
      </c>
      <c r="T7020">
        <v>0</v>
      </c>
      <c r="U7020">
        <v>0</v>
      </c>
      <c r="V7020">
        <v>0</v>
      </c>
      <c r="W7020">
        <v>0</v>
      </c>
      <c r="X7020">
        <v>0</v>
      </c>
      <c r="Y7020">
        <v>0</v>
      </c>
      <c r="Z7020">
        <v>0</v>
      </c>
      <c r="AA7020">
        <v>0</v>
      </c>
      <c r="AB7020">
        <v>0</v>
      </c>
      <c r="AC7020">
        <v>0</v>
      </c>
      <c r="AD7020">
        <v>0</v>
      </c>
    </row>
    <row r="7021" spans="2:30" ht="15" customHeight="1" x14ac:dyDescent="0.45">
      <c r="B7021" t="s">
        <v>419</v>
      </c>
      <c r="C7021" t="s">
        <v>193</v>
      </c>
      <c r="D7021" t="s">
        <v>2148</v>
      </c>
      <c r="E7021" t="s">
        <v>2149</v>
      </c>
      <c r="F7021" t="s">
        <v>8833</v>
      </c>
      <c r="G7021" t="s">
        <v>422</v>
      </c>
      <c r="H7021" t="s">
        <v>1685</v>
      </c>
      <c r="I7021" t="s">
        <v>1686</v>
      </c>
      <c r="J7021">
        <v>2</v>
      </c>
      <c r="K7021">
        <v>23.399000000000001</v>
      </c>
      <c r="L7021">
        <v>15.864000000000001</v>
      </c>
      <c r="M7021">
        <v>14.744</v>
      </c>
      <c r="N7021">
        <v>13.651999999999999</v>
      </c>
      <c r="O7021">
        <v>13.680999999999999</v>
      </c>
      <c r="P7021">
        <v>13.768000000000001</v>
      </c>
      <c r="Q7021">
        <v>13.727</v>
      </c>
      <c r="R7021">
        <v>13.683</v>
      </c>
      <c r="S7021">
        <v>13.635999999999999</v>
      </c>
      <c r="T7021">
        <v>13.59</v>
      </c>
      <c r="U7021">
        <v>13.59</v>
      </c>
      <c r="V7021">
        <v>13.59</v>
      </c>
      <c r="W7021">
        <v>13.59</v>
      </c>
      <c r="X7021">
        <v>13.59</v>
      </c>
      <c r="Y7021">
        <v>13.59</v>
      </c>
      <c r="Z7021">
        <v>13.59</v>
      </c>
      <c r="AA7021">
        <v>13.59</v>
      </c>
      <c r="AB7021">
        <v>13.59</v>
      </c>
      <c r="AC7021">
        <v>13.59</v>
      </c>
      <c r="AD7021">
        <v>13.59</v>
      </c>
    </row>
    <row r="7022" spans="2:30" ht="15" customHeight="1" x14ac:dyDescent="0.45">
      <c r="B7022" t="s">
        <v>419</v>
      </c>
      <c r="C7022" t="s">
        <v>193</v>
      </c>
      <c r="D7022" t="s">
        <v>2151</v>
      </c>
      <c r="E7022" t="s">
        <v>2152</v>
      </c>
      <c r="F7022" t="s">
        <v>8834</v>
      </c>
      <c r="G7022" t="s">
        <v>422</v>
      </c>
      <c r="H7022" t="s">
        <v>1685</v>
      </c>
      <c r="I7022" t="s">
        <v>1686</v>
      </c>
      <c r="J7022">
        <v>2</v>
      </c>
      <c r="K7022">
        <v>4.6340000000000003</v>
      </c>
      <c r="L7022">
        <v>3.2090000000000001</v>
      </c>
      <c r="M7022">
        <v>2.331</v>
      </c>
      <c r="N7022">
        <v>2.331</v>
      </c>
      <c r="O7022">
        <v>2.331</v>
      </c>
      <c r="P7022">
        <v>2.331</v>
      </c>
      <c r="Q7022">
        <v>2.331</v>
      </c>
      <c r="R7022">
        <v>2.331</v>
      </c>
      <c r="S7022">
        <v>2.331</v>
      </c>
      <c r="T7022">
        <v>2.331</v>
      </c>
      <c r="U7022">
        <v>2.331</v>
      </c>
      <c r="V7022">
        <v>2.331</v>
      </c>
      <c r="W7022">
        <v>2.331</v>
      </c>
      <c r="X7022">
        <v>2.331</v>
      </c>
      <c r="Y7022">
        <v>2.331</v>
      </c>
      <c r="Z7022">
        <v>2.331</v>
      </c>
      <c r="AA7022">
        <v>2.331</v>
      </c>
      <c r="AB7022">
        <v>2.331</v>
      </c>
      <c r="AC7022">
        <v>2.331</v>
      </c>
      <c r="AD7022">
        <v>2.331</v>
      </c>
    </row>
    <row r="7023" spans="2:30" ht="15" customHeight="1" x14ac:dyDescent="0.45">
      <c r="B7023" t="s">
        <v>419</v>
      </c>
      <c r="C7023" t="s">
        <v>193</v>
      </c>
      <c r="D7023" t="s">
        <v>2154</v>
      </c>
      <c r="E7023" t="s">
        <v>2155</v>
      </c>
      <c r="F7023" t="s">
        <v>8835</v>
      </c>
      <c r="G7023" t="s">
        <v>422</v>
      </c>
      <c r="H7023" t="s">
        <v>1685</v>
      </c>
      <c r="I7023" t="s">
        <v>1686</v>
      </c>
      <c r="J7023">
        <v>2</v>
      </c>
      <c r="K7023">
        <v>0.6</v>
      </c>
      <c r="L7023">
        <v>0.41099999999999998</v>
      </c>
      <c r="M7023">
        <v>0.33500000000000002</v>
      </c>
      <c r="N7023">
        <v>0.33500000000000002</v>
      </c>
      <c r="O7023">
        <v>0.33500000000000002</v>
      </c>
      <c r="P7023">
        <v>0.33500000000000002</v>
      </c>
      <c r="Q7023">
        <v>0.33500000000000002</v>
      </c>
      <c r="R7023">
        <v>0.33500000000000002</v>
      </c>
      <c r="S7023">
        <v>0.33500000000000002</v>
      </c>
      <c r="T7023">
        <v>0.33500000000000002</v>
      </c>
      <c r="U7023">
        <v>0.33500000000000002</v>
      </c>
      <c r="V7023">
        <v>0.33500000000000002</v>
      </c>
      <c r="W7023">
        <v>0.33500000000000002</v>
      </c>
      <c r="X7023">
        <v>0.33500000000000002</v>
      </c>
      <c r="Y7023">
        <v>0.33500000000000002</v>
      </c>
      <c r="Z7023">
        <v>0.33500000000000002</v>
      </c>
      <c r="AA7023">
        <v>0.33500000000000002</v>
      </c>
      <c r="AB7023">
        <v>0.33500000000000002</v>
      </c>
      <c r="AC7023">
        <v>0.33500000000000002</v>
      </c>
      <c r="AD7023">
        <v>0.33500000000000002</v>
      </c>
    </row>
    <row r="7024" spans="2:30" ht="15" customHeight="1" x14ac:dyDescent="0.45">
      <c r="B7024" t="s">
        <v>419</v>
      </c>
      <c r="C7024" t="s">
        <v>193</v>
      </c>
      <c r="D7024" t="s">
        <v>2157</v>
      </c>
      <c r="E7024">
        <v>0</v>
      </c>
      <c r="F7024" t="s">
        <v>8825</v>
      </c>
      <c r="G7024" t="s">
        <v>422</v>
      </c>
      <c r="H7024" t="s">
        <v>1685</v>
      </c>
      <c r="I7024" t="s">
        <v>1686</v>
      </c>
      <c r="J7024">
        <v>2</v>
      </c>
      <c r="K7024">
        <v>4.6340000000000003</v>
      </c>
      <c r="L7024">
        <v>3.2090000000000001</v>
      </c>
      <c r="M7024">
        <v>2.331</v>
      </c>
      <c r="N7024">
        <v>2.331</v>
      </c>
      <c r="O7024">
        <v>2.331</v>
      </c>
      <c r="P7024">
        <v>2.331</v>
      </c>
      <c r="Q7024">
        <v>2.331</v>
      </c>
      <c r="R7024">
        <v>2.331</v>
      </c>
      <c r="S7024">
        <v>2.331</v>
      </c>
      <c r="T7024">
        <v>2.331</v>
      </c>
      <c r="U7024">
        <v>2.331</v>
      </c>
      <c r="V7024">
        <v>2.331</v>
      </c>
      <c r="W7024">
        <v>2.331</v>
      </c>
      <c r="X7024">
        <v>2.331</v>
      </c>
      <c r="Y7024">
        <v>2.331</v>
      </c>
      <c r="Z7024">
        <v>2.331</v>
      </c>
      <c r="AA7024">
        <v>2.331</v>
      </c>
      <c r="AB7024">
        <v>2.331</v>
      </c>
      <c r="AC7024">
        <v>2.331</v>
      </c>
      <c r="AD7024">
        <v>2.331</v>
      </c>
    </row>
    <row r="7025" spans="2:30" ht="15" customHeight="1" x14ac:dyDescent="0.45">
      <c r="B7025" t="s">
        <v>419</v>
      </c>
      <c r="C7025" t="s">
        <v>193</v>
      </c>
      <c r="D7025" t="s">
        <v>2158</v>
      </c>
      <c r="E7025">
        <v>0</v>
      </c>
      <c r="F7025" t="s">
        <v>8825</v>
      </c>
      <c r="G7025" t="s">
        <v>422</v>
      </c>
      <c r="H7025" t="s">
        <v>1685</v>
      </c>
      <c r="I7025" t="s">
        <v>1686</v>
      </c>
      <c r="J7025">
        <v>2</v>
      </c>
      <c r="K7025">
        <v>0.6</v>
      </c>
      <c r="L7025">
        <v>0.41099999999999998</v>
      </c>
      <c r="M7025">
        <v>0.33500000000000002</v>
      </c>
      <c r="N7025">
        <v>0.33500000000000002</v>
      </c>
      <c r="O7025">
        <v>0.33500000000000002</v>
      </c>
      <c r="P7025">
        <v>0.33500000000000002</v>
      </c>
      <c r="Q7025">
        <v>0.33500000000000002</v>
      </c>
      <c r="R7025">
        <v>0.33500000000000002</v>
      </c>
      <c r="S7025">
        <v>0.33500000000000002</v>
      </c>
      <c r="T7025">
        <v>0.33500000000000002</v>
      </c>
      <c r="U7025">
        <v>0.33500000000000002</v>
      </c>
      <c r="V7025">
        <v>0.33500000000000002</v>
      </c>
      <c r="W7025">
        <v>0.33500000000000002</v>
      </c>
      <c r="X7025">
        <v>0.33500000000000002</v>
      </c>
      <c r="Y7025">
        <v>0.33500000000000002</v>
      </c>
      <c r="Z7025">
        <v>0.33500000000000002</v>
      </c>
      <c r="AA7025">
        <v>0.33500000000000002</v>
      </c>
      <c r="AB7025">
        <v>0.33500000000000002</v>
      </c>
      <c r="AC7025">
        <v>0.33500000000000002</v>
      </c>
      <c r="AD7025">
        <v>0.33500000000000002</v>
      </c>
    </row>
    <row r="7026" spans="2:30" ht="15" customHeight="1" x14ac:dyDescent="0.45">
      <c r="B7026" t="s">
        <v>419</v>
      </c>
      <c r="C7026" t="s">
        <v>193</v>
      </c>
      <c r="D7026" t="s">
        <v>2159</v>
      </c>
      <c r="E7026">
        <v>0</v>
      </c>
      <c r="F7026" t="s">
        <v>8825</v>
      </c>
      <c r="G7026" t="s">
        <v>422</v>
      </c>
      <c r="H7026" t="s">
        <v>1685</v>
      </c>
      <c r="I7026" t="s">
        <v>1686</v>
      </c>
      <c r="J7026">
        <v>2</v>
      </c>
      <c r="K7026">
        <v>0.41399999999999998</v>
      </c>
      <c r="L7026">
        <v>0.28100000000000003</v>
      </c>
      <c r="M7026">
        <v>0.249</v>
      </c>
      <c r="N7026">
        <v>0.249</v>
      </c>
      <c r="O7026">
        <v>0.249</v>
      </c>
      <c r="P7026">
        <v>0.249</v>
      </c>
      <c r="Q7026">
        <v>0.249</v>
      </c>
      <c r="R7026">
        <v>0.249</v>
      </c>
      <c r="S7026">
        <v>0.249</v>
      </c>
      <c r="T7026">
        <v>0.249</v>
      </c>
      <c r="U7026">
        <v>0.249</v>
      </c>
      <c r="V7026">
        <v>0.249</v>
      </c>
      <c r="W7026">
        <v>0.249</v>
      </c>
      <c r="X7026">
        <v>0.249</v>
      </c>
      <c r="Y7026">
        <v>0.249</v>
      </c>
      <c r="Z7026">
        <v>0.249</v>
      </c>
      <c r="AA7026">
        <v>0.249</v>
      </c>
      <c r="AB7026">
        <v>0.249</v>
      </c>
      <c r="AC7026">
        <v>0.249</v>
      </c>
      <c r="AD7026">
        <v>0.249</v>
      </c>
    </row>
    <row r="7027" spans="2:30" ht="15" customHeight="1" x14ac:dyDescent="0.45">
      <c r="B7027" t="s">
        <v>419</v>
      </c>
      <c r="C7027" t="s">
        <v>193</v>
      </c>
      <c r="D7027" t="s">
        <v>2160</v>
      </c>
      <c r="E7027">
        <v>0</v>
      </c>
      <c r="F7027" t="s">
        <v>8825</v>
      </c>
      <c r="G7027" t="s">
        <v>422</v>
      </c>
      <c r="H7027" t="s">
        <v>1685</v>
      </c>
      <c r="I7027" t="s">
        <v>1686</v>
      </c>
      <c r="J7027">
        <v>2</v>
      </c>
      <c r="K7027">
        <v>0.17499999999999999</v>
      </c>
      <c r="L7027">
        <v>0.10199999999999999</v>
      </c>
      <c r="M7027">
        <v>8.7999999999999995E-2</v>
      </c>
      <c r="N7027">
        <v>8.7999999999999995E-2</v>
      </c>
      <c r="O7027">
        <v>8.7999999999999995E-2</v>
      </c>
      <c r="P7027">
        <v>8.7999999999999995E-2</v>
      </c>
      <c r="Q7027">
        <v>8.7999999999999995E-2</v>
      </c>
      <c r="R7027">
        <v>8.7999999999999995E-2</v>
      </c>
      <c r="S7027">
        <v>8.7999999999999995E-2</v>
      </c>
      <c r="T7027">
        <v>8.7999999999999995E-2</v>
      </c>
      <c r="U7027">
        <v>8.7999999999999995E-2</v>
      </c>
      <c r="V7027">
        <v>8.7999999999999995E-2</v>
      </c>
      <c r="W7027">
        <v>8.7999999999999995E-2</v>
      </c>
      <c r="X7027">
        <v>8.7999999999999995E-2</v>
      </c>
      <c r="Y7027">
        <v>8.7999999999999995E-2</v>
      </c>
      <c r="Z7027">
        <v>8.7999999999999995E-2</v>
      </c>
      <c r="AA7027">
        <v>8.7999999999999995E-2</v>
      </c>
      <c r="AB7027">
        <v>8.7999999999999995E-2</v>
      </c>
      <c r="AC7027">
        <v>8.7999999999999995E-2</v>
      </c>
      <c r="AD7027">
        <v>8.7999999999999995E-2</v>
      </c>
    </row>
    <row r="7028" spans="2:30" ht="15" customHeight="1" x14ac:dyDescent="0.45">
      <c r="B7028" t="s">
        <v>419</v>
      </c>
      <c r="C7028" t="s">
        <v>193</v>
      </c>
      <c r="D7028" t="s">
        <v>2161</v>
      </c>
      <c r="E7028">
        <v>0</v>
      </c>
      <c r="F7028" t="s">
        <v>8825</v>
      </c>
      <c r="G7028" t="s">
        <v>422</v>
      </c>
      <c r="H7028" t="s">
        <v>1685</v>
      </c>
      <c r="I7028" t="s">
        <v>1686</v>
      </c>
      <c r="J7028">
        <v>2</v>
      </c>
      <c r="K7028">
        <v>0.41399999999999998</v>
      </c>
      <c r="L7028">
        <v>0.25900000000000001</v>
      </c>
      <c r="M7028">
        <v>0.24399999999999999</v>
      </c>
      <c r="N7028">
        <v>0.24399999999999999</v>
      </c>
      <c r="O7028">
        <v>0.24399999999999999</v>
      </c>
      <c r="P7028">
        <v>0.24399999999999999</v>
      </c>
      <c r="Q7028">
        <v>0.24399999999999999</v>
      </c>
      <c r="R7028">
        <v>0.24399999999999999</v>
      </c>
      <c r="S7028">
        <v>0.24399999999999999</v>
      </c>
      <c r="T7028">
        <v>0.24399999999999999</v>
      </c>
      <c r="U7028">
        <v>0.24399999999999999</v>
      </c>
      <c r="V7028">
        <v>0.24399999999999999</v>
      </c>
      <c r="W7028">
        <v>0.24399999999999999</v>
      </c>
      <c r="X7028">
        <v>0.24399999999999999</v>
      </c>
      <c r="Y7028">
        <v>0.24399999999999999</v>
      </c>
      <c r="Z7028">
        <v>0.24399999999999999</v>
      </c>
      <c r="AA7028">
        <v>0.24399999999999999</v>
      </c>
      <c r="AB7028">
        <v>0.24399999999999999</v>
      </c>
      <c r="AC7028">
        <v>0.24399999999999999</v>
      </c>
      <c r="AD7028">
        <v>0.24399999999999999</v>
      </c>
    </row>
    <row r="7029" spans="2:30" ht="15" customHeight="1" x14ac:dyDescent="0.45">
      <c r="B7029" t="s">
        <v>419</v>
      </c>
      <c r="C7029" t="s">
        <v>193</v>
      </c>
      <c r="D7029" t="s">
        <v>2162</v>
      </c>
      <c r="E7029">
        <v>0</v>
      </c>
      <c r="F7029" t="s">
        <v>8825</v>
      </c>
      <c r="G7029" t="s">
        <v>422</v>
      </c>
      <c r="H7029" t="s">
        <v>1685</v>
      </c>
      <c r="I7029" t="s">
        <v>1686</v>
      </c>
      <c r="J7029">
        <v>2</v>
      </c>
      <c r="K7029">
        <v>33.051000000000002</v>
      </c>
      <c r="L7029">
        <v>26.300999999999998</v>
      </c>
      <c r="M7029">
        <v>23.175999999999998</v>
      </c>
      <c r="N7029">
        <v>15</v>
      </c>
      <c r="O7029">
        <v>23.013999999999999</v>
      </c>
      <c r="P7029">
        <v>17.477</v>
      </c>
      <c r="Q7029">
        <v>15.952999999999999</v>
      </c>
      <c r="R7029">
        <v>15.185</v>
      </c>
      <c r="S7029">
        <v>15</v>
      </c>
      <c r="T7029">
        <v>15</v>
      </c>
      <c r="U7029">
        <v>15</v>
      </c>
      <c r="V7029">
        <v>15</v>
      </c>
      <c r="W7029">
        <v>15</v>
      </c>
      <c r="X7029">
        <v>15</v>
      </c>
      <c r="Y7029">
        <v>15</v>
      </c>
      <c r="Z7029">
        <v>15</v>
      </c>
      <c r="AA7029">
        <v>15</v>
      </c>
      <c r="AB7029">
        <v>15</v>
      </c>
      <c r="AC7029">
        <v>15</v>
      </c>
      <c r="AD7029">
        <v>15</v>
      </c>
    </row>
    <row r="7030" spans="2:30" ht="15" customHeight="1" x14ac:dyDescent="0.45">
      <c r="B7030" t="s">
        <v>419</v>
      </c>
      <c r="C7030" t="s">
        <v>193</v>
      </c>
      <c r="D7030" t="s">
        <v>2163</v>
      </c>
      <c r="E7030">
        <v>0</v>
      </c>
      <c r="F7030" t="s">
        <v>8825</v>
      </c>
      <c r="G7030" t="s">
        <v>422</v>
      </c>
      <c r="H7030" t="s">
        <v>1685</v>
      </c>
      <c r="I7030" t="s">
        <v>1686</v>
      </c>
      <c r="J7030">
        <v>2</v>
      </c>
      <c r="K7030">
        <v>14.471</v>
      </c>
      <c r="L7030">
        <v>14.471</v>
      </c>
      <c r="M7030">
        <v>14.476000000000001</v>
      </c>
      <c r="N7030">
        <v>14.476000000000001</v>
      </c>
      <c r="O7030">
        <v>14.476000000000001</v>
      </c>
      <c r="P7030">
        <v>14.476000000000001</v>
      </c>
      <c r="Q7030">
        <v>14.476000000000001</v>
      </c>
      <c r="R7030">
        <v>14.476000000000001</v>
      </c>
      <c r="S7030">
        <v>14.476000000000001</v>
      </c>
      <c r="T7030">
        <v>14.476000000000001</v>
      </c>
      <c r="U7030">
        <v>14.476000000000001</v>
      </c>
      <c r="V7030">
        <v>14.476000000000001</v>
      </c>
      <c r="W7030">
        <v>14.476000000000001</v>
      </c>
      <c r="X7030">
        <v>14.476000000000001</v>
      </c>
      <c r="Y7030">
        <v>14.476000000000001</v>
      </c>
      <c r="Z7030">
        <v>14.476000000000001</v>
      </c>
      <c r="AA7030">
        <v>14.476000000000001</v>
      </c>
      <c r="AB7030">
        <v>14.476000000000001</v>
      </c>
      <c r="AC7030">
        <v>14.476000000000001</v>
      </c>
      <c r="AD7030">
        <v>14.476000000000001</v>
      </c>
    </row>
    <row r="7031" spans="2:30" ht="15" customHeight="1" x14ac:dyDescent="0.45">
      <c r="B7031" t="s">
        <v>419</v>
      </c>
      <c r="C7031" t="s">
        <v>193</v>
      </c>
      <c r="D7031" t="s">
        <v>2164</v>
      </c>
      <c r="E7031">
        <v>0</v>
      </c>
      <c r="F7031" t="s">
        <v>8825</v>
      </c>
      <c r="G7031" t="s">
        <v>422</v>
      </c>
      <c r="H7031" t="s">
        <v>1685</v>
      </c>
      <c r="I7031" t="s">
        <v>1686</v>
      </c>
      <c r="J7031">
        <v>2</v>
      </c>
      <c r="K7031">
        <v>0.6</v>
      </c>
      <c r="L7031">
        <v>0.41099999999999998</v>
      </c>
      <c r="M7031">
        <v>0.33500000000000002</v>
      </c>
      <c r="N7031">
        <v>0.33500000000000002</v>
      </c>
      <c r="O7031">
        <v>0.33500000000000002</v>
      </c>
      <c r="P7031">
        <v>0.33500000000000002</v>
      </c>
      <c r="Q7031">
        <v>0.33500000000000002</v>
      </c>
      <c r="R7031">
        <v>0.33500000000000002</v>
      </c>
      <c r="S7031">
        <v>0.33500000000000002</v>
      </c>
      <c r="T7031">
        <v>0.33500000000000002</v>
      </c>
      <c r="U7031">
        <v>0.33500000000000002</v>
      </c>
      <c r="V7031">
        <v>0.33500000000000002</v>
      </c>
      <c r="W7031">
        <v>0.33500000000000002</v>
      </c>
      <c r="X7031">
        <v>0.33500000000000002</v>
      </c>
      <c r="Y7031">
        <v>0.33500000000000002</v>
      </c>
      <c r="Z7031">
        <v>0.33500000000000002</v>
      </c>
      <c r="AA7031">
        <v>0.33500000000000002</v>
      </c>
      <c r="AB7031">
        <v>0.33500000000000002</v>
      </c>
      <c r="AC7031">
        <v>0.33500000000000002</v>
      </c>
      <c r="AD7031">
        <v>0.33500000000000002</v>
      </c>
    </row>
    <row r="7032" spans="2:30" ht="15" customHeight="1" x14ac:dyDescent="0.45">
      <c r="B7032" t="s">
        <v>419</v>
      </c>
      <c r="C7032" t="s">
        <v>193</v>
      </c>
      <c r="D7032" t="s">
        <v>2165</v>
      </c>
      <c r="E7032">
        <v>0</v>
      </c>
      <c r="F7032" t="s">
        <v>8825</v>
      </c>
      <c r="G7032" t="s">
        <v>422</v>
      </c>
      <c r="H7032" t="s">
        <v>1685</v>
      </c>
      <c r="I7032" t="s">
        <v>1686</v>
      </c>
      <c r="J7032">
        <v>2</v>
      </c>
      <c r="K7032">
        <v>0.41399999999999998</v>
      </c>
      <c r="L7032">
        <v>0.28100000000000003</v>
      </c>
      <c r="M7032">
        <v>0.249</v>
      </c>
      <c r="N7032">
        <v>0.249</v>
      </c>
      <c r="O7032">
        <v>0.249</v>
      </c>
      <c r="P7032">
        <v>0.249</v>
      </c>
      <c r="Q7032">
        <v>0.249</v>
      </c>
      <c r="R7032">
        <v>0.249</v>
      </c>
      <c r="S7032">
        <v>0.249</v>
      </c>
      <c r="T7032">
        <v>0.249</v>
      </c>
      <c r="U7032">
        <v>0.249</v>
      </c>
      <c r="V7032">
        <v>0.249</v>
      </c>
      <c r="W7032">
        <v>0.249</v>
      </c>
      <c r="X7032">
        <v>0.249</v>
      </c>
      <c r="Y7032">
        <v>0.249</v>
      </c>
      <c r="Z7032">
        <v>0.249</v>
      </c>
      <c r="AA7032">
        <v>0.249</v>
      </c>
      <c r="AB7032">
        <v>0.249</v>
      </c>
      <c r="AC7032">
        <v>0.249</v>
      </c>
      <c r="AD7032">
        <v>0.249</v>
      </c>
    </row>
    <row r="7033" spans="2:30" ht="15" customHeight="1" x14ac:dyDescent="0.45">
      <c r="B7033" t="s">
        <v>419</v>
      </c>
      <c r="C7033" t="s">
        <v>193</v>
      </c>
      <c r="D7033" t="s">
        <v>2166</v>
      </c>
      <c r="E7033">
        <v>0</v>
      </c>
      <c r="F7033" t="s">
        <v>8825</v>
      </c>
      <c r="G7033" t="s">
        <v>422</v>
      </c>
      <c r="H7033" t="s">
        <v>1685</v>
      </c>
      <c r="I7033" t="s">
        <v>1686</v>
      </c>
      <c r="J7033">
        <v>2</v>
      </c>
      <c r="K7033">
        <v>0</v>
      </c>
      <c r="L7033">
        <v>0</v>
      </c>
      <c r="M7033">
        <v>0</v>
      </c>
      <c r="N7033">
        <v>0</v>
      </c>
      <c r="O7033">
        <v>0</v>
      </c>
      <c r="P7033">
        <v>0</v>
      </c>
      <c r="Q7033">
        <v>0</v>
      </c>
      <c r="R7033">
        <v>0</v>
      </c>
      <c r="S7033">
        <v>0</v>
      </c>
      <c r="T7033">
        <v>0</v>
      </c>
      <c r="U7033">
        <v>0</v>
      </c>
      <c r="V7033">
        <v>0</v>
      </c>
      <c r="W7033">
        <v>0</v>
      </c>
      <c r="X7033">
        <v>0</v>
      </c>
      <c r="Y7033">
        <v>0</v>
      </c>
      <c r="Z7033">
        <v>0</v>
      </c>
      <c r="AA7033">
        <v>0</v>
      </c>
      <c r="AB7033">
        <v>0</v>
      </c>
      <c r="AC7033">
        <v>0</v>
      </c>
      <c r="AD7033">
        <v>0</v>
      </c>
    </row>
    <row r="7034" spans="2:30" ht="15" customHeight="1" x14ac:dyDescent="0.45">
      <c r="B7034" t="s">
        <v>419</v>
      </c>
      <c r="C7034" t="s">
        <v>193</v>
      </c>
      <c r="D7034" t="s">
        <v>2167</v>
      </c>
      <c r="E7034">
        <v>0</v>
      </c>
      <c r="F7034" t="s">
        <v>8825</v>
      </c>
      <c r="G7034" t="s">
        <v>422</v>
      </c>
      <c r="H7034" t="s">
        <v>1685</v>
      </c>
      <c r="I7034" t="s">
        <v>1686</v>
      </c>
      <c r="J7034">
        <v>2</v>
      </c>
      <c r="K7034">
        <v>6562.2219999999998</v>
      </c>
      <c r="L7034">
        <v>6617.1670000000004</v>
      </c>
      <c r="M7034">
        <v>8127.7539999999999</v>
      </c>
      <c r="N7034">
        <v>8218.8449999999993</v>
      </c>
      <c r="O7034">
        <v>8305.8330000000005</v>
      </c>
      <c r="P7034">
        <v>8408.893</v>
      </c>
      <c r="Q7034">
        <v>8532.33</v>
      </c>
      <c r="R7034">
        <v>8648.0480000000007</v>
      </c>
      <c r="S7034">
        <v>8753.3160000000007</v>
      </c>
      <c r="T7034">
        <v>8858.3639999999996</v>
      </c>
      <c r="U7034">
        <v>8963.5630000000001</v>
      </c>
      <c r="V7034">
        <v>9068.6579999999994</v>
      </c>
      <c r="W7034">
        <v>9173.69</v>
      </c>
      <c r="X7034">
        <v>9278.6409999999996</v>
      </c>
      <c r="Y7034">
        <v>9383.4429999999993</v>
      </c>
      <c r="Z7034">
        <v>9487.9979999999996</v>
      </c>
      <c r="AA7034">
        <v>9592.2009999999991</v>
      </c>
      <c r="AB7034">
        <v>9696.0460000000003</v>
      </c>
      <c r="AC7034">
        <v>9799.5319999999992</v>
      </c>
      <c r="AD7034">
        <v>9902.6730000000007</v>
      </c>
    </row>
    <row r="7035" spans="2:30" ht="15" customHeight="1" x14ac:dyDescent="0.45">
      <c r="B7035" t="s">
        <v>419</v>
      </c>
      <c r="C7035" t="s">
        <v>193</v>
      </c>
      <c r="D7035" t="s">
        <v>2168</v>
      </c>
      <c r="E7035" t="s">
        <v>2169</v>
      </c>
      <c r="F7035" t="s">
        <v>8836</v>
      </c>
      <c r="G7035" t="s">
        <v>422</v>
      </c>
      <c r="H7035" t="s">
        <v>1685</v>
      </c>
      <c r="I7035" t="s">
        <v>1686</v>
      </c>
      <c r="J7035">
        <v>2</v>
      </c>
      <c r="K7035">
        <v>33.051000000000002</v>
      </c>
      <c r="L7035">
        <v>26.300999999999998</v>
      </c>
      <c r="M7035">
        <v>23.175999999999998</v>
      </c>
      <c r="N7035">
        <v>15</v>
      </c>
      <c r="O7035">
        <v>23.013999999999999</v>
      </c>
      <c r="P7035">
        <v>17.477</v>
      </c>
      <c r="Q7035">
        <v>15.952999999999999</v>
      </c>
      <c r="R7035">
        <v>15.185</v>
      </c>
      <c r="S7035">
        <v>15</v>
      </c>
      <c r="T7035">
        <v>15</v>
      </c>
      <c r="U7035">
        <v>15</v>
      </c>
      <c r="V7035">
        <v>15</v>
      </c>
      <c r="W7035">
        <v>15</v>
      </c>
      <c r="X7035">
        <v>15</v>
      </c>
      <c r="Y7035">
        <v>15</v>
      </c>
      <c r="Z7035">
        <v>15</v>
      </c>
      <c r="AA7035">
        <v>15</v>
      </c>
      <c r="AB7035">
        <v>15</v>
      </c>
      <c r="AC7035">
        <v>15</v>
      </c>
      <c r="AD7035">
        <v>15</v>
      </c>
    </row>
    <row r="7036" spans="2:30" ht="15" customHeight="1" x14ac:dyDescent="0.45">
      <c r="B7036" t="s">
        <v>419</v>
      </c>
      <c r="C7036" t="s">
        <v>193</v>
      </c>
      <c r="D7036" t="s">
        <v>2171</v>
      </c>
      <c r="E7036" t="s">
        <v>2172</v>
      </c>
      <c r="F7036" t="s">
        <v>8837</v>
      </c>
      <c r="G7036" t="s">
        <v>422</v>
      </c>
      <c r="H7036" t="s">
        <v>1685</v>
      </c>
      <c r="I7036" t="s">
        <v>1686</v>
      </c>
      <c r="J7036">
        <v>2</v>
      </c>
      <c r="K7036">
        <v>14.471</v>
      </c>
      <c r="L7036">
        <v>14.471</v>
      </c>
      <c r="M7036">
        <v>14.476000000000001</v>
      </c>
      <c r="N7036">
        <v>14.476000000000001</v>
      </c>
      <c r="O7036">
        <v>14.476000000000001</v>
      </c>
      <c r="P7036">
        <v>14.476000000000001</v>
      </c>
      <c r="Q7036">
        <v>14.476000000000001</v>
      </c>
      <c r="R7036">
        <v>14.476000000000001</v>
      </c>
      <c r="S7036">
        <v>14.476000000000001</v>
      </c>
      <c r="T7036">
        <v>14.476000000000001</v>
      </c>
      <c r="U7036">
        <v>14.476000000000001</v>
      </c>
      <c r="V7036">
        <v>14.476000000000001</v>
      </c>
      <c r="W7036">
        <v>14.476000000000001</v>
      </c>
      <c r="X7036">
        <v>14.476000000000001</v>
      </c>
      <c r="Y7036">
        <v>14.476000000000001</v>
      </c>
      <c r="Z7036">
        <v>14.476000000000001</v>
      </c>
      <c r="AA7036">
        <v>14.476000000000001</v>
      </c>
      <c r="AB7036">
        <v>14.476000000000001</v>
      </c>
      <c r="AC7036">
        <v>14.476000000000001</v>
      </c>
      <c r="AD7036">
        <v>14.476000000000001</v>
      </c>
    </row>
    <row r="7037" spans="2:30" ht="15" customHeight="1" x14ac:dyDescent="0.45">
      <c r="B7037" t="s">
        <v>419</v>
      </c>
      <c r="C7037" t="s">
        <v>193</v>
      </c>
      <c r="D7037" t="s">
        <v>2174</v>
      </c>
      <c r="E7037" t="s">
        <v>2175</v>
      </c>
      <c r="F7037" t="s">
        <v>8838</v>
      </c>
      <c r="G7037" t="s">
        <v>422</v>
      </c>
      <c r="H7037" t="s">
        <v>1685</v>
      </c>
      <c r="I7037" t="s">
        <v>1686</v>
      </c>
      <c r="J7037">
        <v>2</v>
      </c>
      <c r="K7037">
        <v>0.14399999999999999</v>
      </c>
      <c r="L7037">
        <v>0.14000000000000001</v>
      </c>
      <c r="M7037">
        <v>0.13400000000000001</v>
      </c>
      <c r="N7037">
        <v>0.13200000000000001</v>
      </c>
      <c r="O7037">
        <v>0.129</v>
      </c>
      <c r="P7037">
        <v>0.126</v>
      </c>
      <c r="Q7037">
        <v>0.122</v>
      </c>
      <c r="R7037">
        <v>0.11700000000000001</v>
      </c>
      <c r="S7037">
        <v>0.113</v>
      </c>
      <c r="T7037">
        <v>0.113</v>
      </c>
      <c r="U7037">
        <v>0.112</v>
      </c>
      <c r="V7037">
        <v>0.111</v>
      </c>
      <c r="W7037">
        <v>0.11</v>
      </c>
      <c r="X7037">
        <v>0.109</v>
      </c>
      <c r="Y7037">
        <v>0.109</v>
      </c>
      <c r="Z7037">
        <v>0.107</v>
      </c>
      <c r="AA7037">
        <v>0.106</v>
      </c>
      <c r="AB7037">
        <v>0.104</v>
      </c>
      <c r="AC7037">
        <v>0.10199999999999999</v>
      </c>
      <c r="AD7037">
        <v>0.1</v>
      </c>
    </row>
    <row r="7038" spans="2:30" ht="15" customHeight="1" x14ac:dyDescent="0.45">
      <c r="B7038" t="s">
        <v>419</v>
      </c>
      <c r="C7038" t="s">
        <v>193</v>
      </c>
      <c r="D7038" t="s">
        <v>2177</v>
      </c>
      <c r="E7038">
        <v>0</v>
      </c>
      <c r="F7038" t="s">
        <v>8825</v>
      </c>
      <c r="G7038" t="s">
        <v>422</v>
      </c>
      <c r="H7038" t="s">
        <v>1685</v>
      </c>
      <c r="I7038" t="s">
        <v>1686</v>
      </c>
      <c r="J7038">
        <v>2</v>
      </c>
      <c r="K7038">
        <v>0</v>
      </c>
      <c r="L7038">
        <v>0</v>
      </c>
      <c r="M7038">
        <v>0</v>
      </c>
      <c r="N7038">
        <v>0</v>
      </c>
      <c r="O7038">
        <v>0</v>
      </c>
      <c r="P7038">
        <v>0</v>
      </c>
      <c r="Q7038">
        <v>0</v>
      </c>
      <c r="R7038">
        <v>0</v>
      </c>
      <c r="S7038">
        <v>0</v>
      </c>
      <c r="T7038">
        <v>0</v>
      </c>
      <c r="U7038">
        <v>0</v>
      </c>
      <c r="V7038">
        <v>0</v>
      </c>
      <c r="W7038">
        <v>0</v>
      </c>
      <c r="X7038">
        <v>0</v>
      </c>
      <c r="Y7038">
        <v>0</v>
      </c>
      <c r="Z7038">
        <v>0</v>
      </c>
      <c r="AA7038">
        <v>0</v>
      </c>
      <c r="AB7038">
        <v>0</v>
      </c>
      <c r="AC7038">
        <v>0</v>
      </c>
      <c r="AD7038">
        <v>0</v>
      </c>
    </row>
    <row r="7039" spans="2:30" ht="15" customHeight="1" x14ac:dyDescent="0.45">
      <c r="B7039" t="s">
        <v>419</v>
      </c>
      <c r="C7039" t="s">
        <v>193</v>
      </c>
      <c r="D7039" t="s">
        <v>2178</v>
      </c>
      <c r="E7039">
        <v>0</v>
      </c>
      <c r="F7039" t="s">
        <v>8825</v>
      </c>
      <c r="G7039" t="s">
        <v>422</v>
      </c>
      <c r="H7039" t="s">
        <v>1685</v>
      </c>
      <c r="I7039" t="s">
        <v>1686</v>
      </c>
      <c r="J7039">
        <v>2</v>
      </c>
      <c r="K7039">
        <v>0</v>
      </c>
      <c r="L7039">
        <v>0</v>
      </c>
      <c r="M7039">
        <v>0</v>
      </c>
      <c r="N7039">
        <v>0</v>
      </c>
      <c r="O7039">
        <v>0</v>
      </c>
      <c r="P7039">
        <v>0</v>
      </c>
      <c r="Q7039">
        <v>0</v>
      </c>
      <c r="R7039">
        <v>0</v>
      </c>
      <c r="S7039">
        <v>0</v>
      </c>
      <c r="T7039">
        <v>0</v>
      </c>
      <c r="U7039">
        <v>0</v>
      </c>
      <c r="V7039">
        <v>0</v>
      </c>
      <c r="W7039">
        <v>0</v>
      </c>
      <c r="X7039">
        <v>0</v>
      </c>
      <c r="Y7039">
        <v>0</v>
      </c>
      <c r="Z7039">
        <v>0</v>
      </c>
      <c r="AA7039">
        <v>0</v>
      </c>
      <c r="AB7039">
        <v>0</v>
      </c>
      <c r="AC7039">
        <v>0</v>
      </c>
      <c r="AD7039">
        <v>0</v>
      </c>
    </row>
    <row r="7040" spans="2:30" ht="15" customHeight="1" x14ac:dyDescent="0.45">
      <c r="B7040" t="s">
        <v>419</v>
      </c>
      <c r="C7040" t="s">
        <v>193</v>
      </c>
      <c r="D7040" t="s">
        <v>2179</v>
      </c>
      <c r="E7040" t="s">
        <v>2180</v>
      </c>
      <c r="F7040" t="s">
        <v>8839</v>
      </c>
      <c r="G7040" t="s">
        <v>422</v>
      </c>
      <c r="H7040" t="s">
        <v>1685</v>
      </c>
      <c r="I7040" t="s">
        <v>1686</v>
      </c>
      <c r="J7040">
        <v>2</v>
      </c>
      <c r="K7040">
        <v>0</v>
      </c>
      <c r="L7040">
        <v>0</v>
      </c>
      <c r="M7040">
        <v>0</v>
      </c>
      <c r="N7040">
        <v>0</v>
      </c>
      <c r="O7040">
        <v>0</v>
      </c>
      <c r="P7040">
        <v>0</v>
      </c>
      <c r="Q7040">
        <v>0</v>
      </c>
      <c r="R7040">
        <v>0</v>
      </c>
      <c r="S7040">
        <v>0</v>
      </c>
      <c r="T7040">
        <v>0</v>
      </c>
      <c r="U7040">
        <v>0</v>
      </c>
      <c r="V7040">
        <v>0</v>
      </c>
      <c r="W7040">
        <v>0</v>
      </c>
      <c r="X7040">
        <v>0</v>
      </c>
      <c r="Y7040">
        <v>0</v>
      </c>
      <c r="Z7040">
        <v>0</v>
      </c>
      <c r="AA7040">
        <v>0</v>
      </c>
      <c r="AB7040">
        <v>0</v>
      </c>
      <c r="AC7040">
        <v>0</v>
      </c>
      <c r="AD7040">
        <v>0</v>
      </c>
    </row>
    <row r="7041" spans="2:30" ht="15" customHeight="1" x14ac:dyDescent="0.45">
      <c r="B7041" t="s">
        <v>419</v>
      </c>
      <c r="C7041" t="s">
        <v>193</v>
      </c>
      <c r="D7041" t="s">
        <v>2182</v>
      </c>
      <c r="E7041" t="s">
        <v>2183</v>
      </c>
      <c r="F7041" t="s">
        <v>8840</v>
      </c>
      <c r="G7041" t="s">
        <v>422</v>
      </c>
      <c r="H7041" t="s">
        <v>1685</v>
      </c>
      <c r="I7041" t="s">
        <v>1686</v>
      </c>
      <c r="J7041">
        <v>2</v>
      </c>
      <c r="K7041">
        <v>0</v>
      </c>
      <c r="L7041">
        <v>0</v>
      </c>
      <c r="M7041">
        <v>0</v>
      </c>
      <c r="N7041">
        <v>0</v>
      </c>
      <c r="O7041">
        <v>0</v>
      </c>
      <c r="P7041">
        <v>0</v>
      </c>
      <c r="Q7041">
        <v>0</v>
      </c>
      <c r="R7041">
        <v>0</v>
      </c>
      <c r="S7041">
        <v>0</v>
      </c>
      <c r="T7041">
        <v>0</v>
      </c>
      <c r="U7041">
        <v>0</v>
      </c>
      <c r="V7041">
        <v>0</v>
      </c>
      <c r="W7041">
        <v>0</v>
      </c>
      <c r="X7041">
        <v>0</v>
      </c>
      <c r="Y7041">
        <v>0</v>
      </c>
      <c r="Z7041">
        <v>0</v>
      </c>
      <c r="AA7041">
        <v>0</v>
      </c>
      <c r="AB7041">
        <v>0</v>
      </c>
      <c r="AC7041">
        <v>0</v>
      </c>
      <c r="AD7041">
        <v>0</v>
      </c>
    </row>
    <row r="7042" spans="2:30" ht="15" customHeight="1" x14ac:dyDescent="0.45">
      <c r="B7042" t="s">
        <v>419</v>
      </c>
      <c r="C7042" t="s">
        <v>193</v>
      </c>
      <c r="D7042" t="s">
        <v>2185</v>
      </c>
      <c r="E7042" t="s">
        <v>2186</v>
      </c>
      <c r="F7042" t="s">
        <v>8841</v>
      </c>
      <c r="G7042" t="s">
        <v>422</v>
      </c>
      <c r="H7042" t="s">
        <v>1685</v>
      </c>
      <c r="I7042" t="s">
        <v>1686</v>
      </c>
      <c r="J7042">
        <v>2</v>
      </c>
      <c r="K7042">
        <v>0</v>
      </c>
      <c r="L7042">
        <v>0</v>
      </c>
      <c r="M7042">
        <v>0</v>
      </c>
      <c r="N7042">
        <v>0</v>
      </c>
      <c r="O7042">
        <v>0</v>
      </c>
      <c r="P7042">
        <v>0</v>
      </c>
      <c r="Q7042">
        <v>0</v>
      </c>
      <c r="R7042">
        <v>0</v>
      </c>
      <c r="S7042">
        <v>0</v>
      </c>
      <c r="T7042">
        <v>0</v>
      </c>
      <c r="U7042">
        <v>0</v>
      </c>
      <c r="V7042">
        <v>0</v>
      </c>
      <c r="W7042">
        <v>0</v>
      </c>
      <c r="X7042">
        <v>0</v>
      </c>
      <c r="Y7042">
        <v>0</v>
      </c>
      <c r="Z7042">
        <v>0</v>
      </c>
      <c r="AA7042">
        <v>0</v>
      </c>
      <c r="AB7042">
        <v>0</v>
      </c>
      <c r="AC7042">
        <v>0</v>
      </c>
      <c r="AD7042">
        <v>0</v>
      </c>
    </row>
    <row r="7043" spans="2:30" ht="15" customHeight="1" x14ac:dyDescent="0.45">
      <c r="B7043" t="s">
        <v>419</v>
      </c>
      <c r="C7043" t="s">
        <v>193</v>
      </c>
      <c r="D7043" t="s">
        <v>2188</v>
      </c>
      <c r="E7043" t="s">
        <v>2189</v>
      </c>
      <c r="F7043" t="s">
        <v>8842</v>
      </c>
      <c r="G7043" t="s">
        <v>422</v>
      </c>
      <c r="H7043" t="s">
        <v>1685</v>
      </c>
      <c r="I7043" t="s">
        <v>1686</v>
      </c>
      <c r="J7043">
        <v>2</v>
      </c>
      <c r="K7043">
        <v>0</v>
      </c>
      <c r="L7043">
        <v>0</v>
      </c>
      <c r="M7043">
        <v>0</v>
      </c>
      <c r="N7043">
        <v>0</v>
      </c>
      <c r="O7043">
        <v>0</v>
      </c>
      <c r="P7043">
        <v>0</v>
      </c>
      <c r="Q7043">
        <v>0</v>
      </c>
      <c r="R7043">
        <v>0</v>
      </c>
      <c r="S7043">
        <v>0</v>
      </c>
      <c r="T7043">
        <v>0</v>
      </c>
      <c r="U7043">
        <v>0</v>
      </c>
      <c r="V7043">
        <v>0</v>
      </c>
      <c r="W7043">
        <v>0</v>
      </c>
      <c r="X7043">
        <v>0</v>
      </c>
      <c r="Y7043">
        <v>0</v>
      </c>
      <c r="Z7043">
        <v>0</v>
      </c>
      <c r="AA7043">
        <v>0</v>
      </c>
      <c r="AB7043">
        <v>0</v>
      </c>
      <c r="AC7043">
        <v>0</v>
      </c>
      <c r="AD7043">
        <v>0</v>
      </c>
    </row>
    <row r="7044" spans="2:30" ht="15" customHeight="1" x14ac:dyDescent="0.45">
      <c r="B7044" t="s">
        <v>419</v>
      </c>
      <c r="C7044" t="s">
        <v>193</v>
      </c>
      <c r="D7044" t="s">
        <v>2191</v>
      </c>
      <c r="E7044" t="s">
        <v>2192</v>
      </c>
      <c r="F7044" t="s">
        <v>8843</v>
      </c>
      <c r="G7044" t="s">
        <v>422</v>
      </c>
      <c r="H7044" t="s">
        <v>1685</v>
      </c>
      <c r="I7044" t="s">
        <v>1686</v>
      </c>
      <c r="J7044">
        <v>2</v>
      </c>
      <c r="K7044">
        <v>0</v>
      </c>
      <c r="L7044">
        <v>0</v>
      </c>
      <c r="M7044">
        <v>0</v>
      </c>
      <c r="N7044">
        <v>0</v>
      </c>
      <c r="O7044">
        <v>0</v>
      </c>
      <c r="P7044">
        <v>0</v>
      </c>
      <c r="Q7044">
        <v>0</v>
      </c>
      <c r="R7044">
        <v>0</v>
      </c>
      <c r="S7044">
        <v>0</v>
      </c>
      <c r="T7044">
        <v>0</v>
      </c>
      <c r="U7044">
        <v>0</v>
      </c>
      <c r="V7044">
        <v>0</v>
      </c>
      <c r="W7044">
        <v>0</v>
      </c>
      <c r="X7044">
        <v>0</v>
      </c>
      <c r="Y7044">
        <v>0</v>
      </c>
      <c r="Z7044">
        <v>0</v>
      </c>
      <c r="AA7044">
        <v>0</v>
      </c>
      <c r="AB7044">
        <v>0</v>
      </c>
      <c r="AC7044">
        <v>0</v>
      </c>
      <c r="AD7044">
        <v>0</v>
      </c>
    </row>
    <row r="7045" spans="2:30" ht="15" customHeight="1" x14ac:dyDescent="0.45">
      <c r="B7045" t="s">
        <v>419</v>
      </c>
      <c r="C7045" t="s">
        <v>193</v>
      </c>
      <c r="D7045" t="s">
        <v>2194</v>
      </c>
      <c r="E7045" t="s">
        <v>2195</v>
      </c>
      <c r="F7045" t="s">
        <v>8844</v>
      </c>
      <c r="G7045" t="s">
        <v>422</v>
      </c>
      <c r="H7045" t="s">
        <v>1685</v>
      </c>
      <c r="I7045" t="s">
        <v>1686</v>
      </c>
      <c r="J7045">
        <v>2</v>
      </c>
      <c r="K7045">
        <v>0</v>
      </c>
      <c r="L7045">
        <v>0</v>
      </c>
      <c r="M7045">
        <v>0</v>
      </c>
      <c r="N7045">
        <v>0</v>
      </c>
      <c r="O7045">
        <v>0</v>
      </c>
      <c r="P7045">
        <v>0</v>
      </c>
      <c r="Q7045">
        <v>0</v>
      </c>
      <c r="R7045">
        <v>0</v>
      </c>
      <c r="S7045">
        <v>0</v>
      </c>
      <c r="T7045">
        <v>0</v>
      </c>
      <c r="U7045">
        <v>0</v>
      </c>
      <c r="V7045">
        <v>0</v>
      </c>
      <c r="W7045">
        <v>0</v>
      </c>
      <c r="X7045">
        <v>0</v>
      </c>
      <c r="Y7045">
        <v>0</v>
      </c>
      <c r="Z7045">
        <v>0</v>
      </c>
      <c r="AA7045">
        <v>0</v>
      </c>
      <c r="AB7045">
        <v>0</v>
      </c>
      <c r="AC7045">
        <v>0</v>
      </c>
      <c r="AD7045">
        <v>0</v>
      </c>
    </row>
    <row r="7046" spans="2:30" ht="15" customHeight="1" x14ac:dyDescent="0.45">
      <c r="B7046" t="s">
        <v>419</v>
      </c>
      <c r="C7046" t="s">
        <v>193</v>
      </c>
      <c r="D7046" t="s">
        <v>2197</v>
      </c>
      <c r="E7046" t="s">
        <v>2198</v>
      </c>
      <c r="F7046" t="s">
        <v>8845</v>
      </c>
      <c r="G7046" t="s">
        <v>422</v>
      </c>
      <c r="H7046" t="s">
        <v>1685</v>
      </c>
      <c r="I7046" t="s">
        <v>1686</v>
      </c>
      <c r="J7046">
        <v>2</v>
      </c>
      <c r="K7046">
        <v>0</v>
      </c>
      <c r="L7046">
        <v>0</v>
      </c>
      <c r="M7046">
        <v>0</v>
      </c>
      <c r="N7046">
        <v>0</v>
      </c>
      <c r="O7046">
        <v>0</v>
      </c>
      <c r="P7046">
        <v>0</v>
      </c>
      <c r="Q7046">
        <v>0</v>
      </c>
      <c r="R7046">
        <v>0</v>
      </c>
      <c r="S7046">
        <v>0</v>
      </c>
      <c r="T7046">
        <v>0</v>
      </c>
      <c r="U7046">
        <v>0</v>
      </c>
      <c r="V7046">
        <v>0</v>
      </c>
      <c r="W7046">
        <v>0</v>
      </c>
      <c r="X7046">
        <v>0</v>
      </c>
      <c r="Y7046">
        <v>0</v>
      </c>
      <c r="Z7046">
        <v>0</v>
      </c>
      <c r="AA7046">
        <v>0</v>
      </c>
      <c r="AB7046">
        <v>0</v>
      </c>
      <c r="AC7046">
        <v>0</v>
      </c>
      <c r="AD7046">
        <v>0</v>
      </c>
    </row>
    <row r="7047" spans="2:30" ht="15" customHeight="1" x14ac:dyDescent="0.45">
      <c r="B7047" t="s">
        <v>419</v>
      </c>
      <c r="C7047" t="s">
        <v>193</v>
      </c>
      <c r="D7047" t="s">
        <v>2200</v>
      </c>
      <c r="E7047" t="s">
        <v>2201</v>
      </c>
      <c r="F7047" t="s">
        <v>8846</v>
      </c>
      <c r="G7047" t="s">
        <v>422</v>
      </c>
      <c r="H7047" t="s">
        <v>1685</v>
      </c>
      <c r="I7047" t="s">
        <v>1686</v>
      </c>
      <c r="J7047">
        <v>2</v>
      </c>
      <c r="K7047">
        <v>0</v>
      </c>
      <c r="L7047">
        <v>0</v>
      </c>
      <c r="M7047">
        <v>0</v>
      </c>
      <c r="N7047">
        <v>0</v>
      </c>
      <c r="O7047">
        <v>0</v>
      </c>
      <c r="P7047">
        <v>0</v>
      </c>
      <c r="Q7047">
        <v>0</v>
      </c>
      <c r="R7047">
        <v>0</v>
      </c>
      <c r="S7047">
        <v>0</v>
      </c>
      <c r="T7047">
        <v>0</v>
      </c>
      <c r="U7047">
        <v>0</v>
      </c>
      <c r="V7047">
        <v>0</v>
      </c>
      <c r="W7047">
        <v>0</v>
      </c>
      <c r="X7047">
        <v>0</v>
      </c>
      <c r="Y7047">
        <v>0</v>
      </c>
      <c r="Z7047">
        <v>0</v>
      </c>
      <c r="AA7047">
        <v>0</v>
      </c>
      <c r="AB7047">
        <v>0</v>
      </c>
      <c r="AC7047">
        <v>0</v>
      </c>
      <c r="AD7047">
        <v>0</v>
      </c>
    </row>
    <row r="7048" spans="2:30" ht="15" customHeight="1" x14ac:dyDescent="0.45">
      <c r="B7048" t="s">
        <v>419</v>
      </c>
      <c r="C7048" t="s">
        <v>193</v>
      </c>
      <c r="D7048" t="s">
        <v>2203</v>
      </c>
      <c r="E7048" t="s">
        <v>2204</v>
      </c>
      <c r="F7048" t="s">
        <v>8847</v>
      </c>
      <c r="G7048" t="s">
        <v>422</v>
      </c>
      <c r="H7048" t="s">
        <v>1685</v>
      </c>
      <c r="I7048" t="s">
        <v>1686</v>
      </c>
      <c r="J7048">
        <v>2</v>
      </c>
      <c r="K7048">
        <v>0</v>
      </c>
      <c r="L7048">
        <v>0</v>
      </c>
      <c r="M7048">
        <v>0</v>
      </c>
      <c r="N7048">
        <v>0</v>
      </c>
      <c r="O7048">
        <v>0</v>
      </c>
      <c r="P7048">
        <v>0</v>
      </c>
      <c r="Q7048">
        <v>0</v>
      </c>
      <c r="R7048">
        <v>0</v>
      </c>
      <c r="S7048">
        <v>0</v>
      </c>
      <c r="T7048">
        <v>0</v>
      </c>
      <c r="U7048">
        <v>0</v>
      </c>
      <c r="V7048">
        <v>0</v>
      </c>
      <c r="W7048">
        <v>0</v>
      </c>
      <c r="X7048">
        <v>0</v>
      </c>
      <c r="Y7048">
        <v>0</v>
      </c>
      <c r="Z7048">
        <v>0</v>
      </c>
      <c r="AA7048">
        <v>0</v>
      </c>
      <c r="AB7048">
        <v>0</v>
      </c>
      <c r="AC7048">
        <v>0</v>
      </c>
      <c r="AD7048">
        <v>0</v>
      </c>
    </row>
    <row r="7049" spans="2:30" ht="15" customHeight="1" x14ac:dyDescent="0.45">
      <c r="B7049" t="s">
        <v>419</v>
      </c>
      <c r="C7049" t="s">
        <v>193</v>
      </c>
      <c r="D7049" t="s">
        <v>2206</v>
      </c>
      <c r="E7049" t="s">
        <v>2207</v>
      </c>
      <c r="F7049" t="s">
        <v>8848</v>
      </c>
      <c r="G7049" t="s">
        <v>422</v>
      </c>
      <c r="H7049" t="s">
        <v>1685</v>
      </c>
      <c r="I7049" t="s">
        <v>1686</v>
      </c>
      <c r="J7049">
        <v>2</v>
      </c>
      <c r="K7049">
        <v>271.34100000000001</v>
      </c>
      <c r="L7049">
        <v>251.108</v>
      </c>
      <c r="M7049">
        <v>298.85899999999998</v>
      </c>
      <c r="N7049">
        <v>395.57299999999998</v>
      </c>
      <c r="O7049">
        <v>316.89299999999997</v>
      </c>
      <c r="P7049">
        <v>383.22500000000002</v>
      </c>
      <c r="Q7049">
        <v>418.53899999999999</v>
      </c>
      <c r="R7049">
        <v>444.95800000000003</v>
      </c>
      <c r="S7049">
        <v>461.50299999999999</v>
      </c>
      <c r="T7049">
        <v>475.01400000000001</v>
      </c>
      <c r="U7049">
        <v>488.71699999999998</v>
      </c>
      <c r="V7049">
        <v>502.58</v>
      </c>
      <c r="W7049">
        <v>516.60599999999999</v>
      </c>
      <c r="X7049">
        <v>530.79200000000003</v>
      </c>
      <c r="Y7049">
        <v>545.12800000000004</v>
      </c>
      <c r="Z7049">
        <v>559.6</v>
      </c>
      <c r="AA7049">
        <v>574.19200000000001</v>
      </c>
      <c r="AB7049">
        <v>588.9</v>
      </c>
      <c r="AC7049">
        <v>603.72299999999996</v>
      </c>
      <c r="AD7049">
        <v>618.66</v>
      </c>
    </row>
    <row r="7050" spans="2:30" ht="15" customHeight="1" x14ac:dyDescent="0.45">
      <c r="B7050" t="s">
        <v>419</v>
      </c>
      <c r="C7050" t="s">
        <v>193</v>
      </c>
      <c r="D7050" t="s">
        <v>2209</v>
      </c>
      <c r="E7050" t="s">
        <v>2210</v>
      </c>
      <c r="F7050" t="s">
        <v>8849</v>
      </c>
      <c r="G7050" t="s">
        <v>422</v>
      </c>
      <c r="H7050" t="s">
        <v>1685</v>
      </c>
      <c r="I7050" t="s">
        <v>1686</v>
      </c>
      <c r="J7050">
        <v>2</v>
      </c>
      <c r="K7050">
        <v>0</v>
      </c>
      <c r="L7050">
        <v>0</v>
      </c>
      <c r="M7050">
        <v>0</v>
      </c>
      <c r="N7050">
        <v>0</v>
      </c>
      <c r="O7050">
        <v>0</v>
      </c>
      <c r="P7050">
        <v>0</v>
      </c>
      <c r="Q7050">
        <v>0</v>
      </c>
      <c r="R7050">
        <v>0</v>
      </c>
      <c r="S7050">
        <v>0</v>
      </c>
      <c r="T7050">
        <v>0</v>
      </c>
      <c r="U7050">
        <v>0</v>
      </c>
      <c r="V7050">
        <v>0</v>
      </c>
      <c r="W7050">
        <v>0</v>
      </c>
      <c r="X7050">
        <v>0</v>
      </c>
      <c r="Y7050">
        <v>0</v>
      </c>
      <c r="Z7050">
        <v>0</v>
      </c>
      <c r="AA7050">
        <v>0</v>
      </c>
      <c r="AB7050">
        <v>0</v>
      </c>
      <c r="AC7050">
        <v>0</v>
      </c>
      <c r="AD7050">
        <v>0</v>
      </c>
    </row>
    <row r="7051" spans="2:30" ht="15" customHeight="1" x14ac:dyDescent="0.45">
      <c r="B7051" t="s">
        <v>419</v>
      </c>
      <c r="C7051" t="s">
        <v>193</v>
      </c>
      <c r="D7051" t="s">
        <v>2212</v>
      </c>
      <c r="E7051" t="s">
        <v>2213</v>
      </c>
      <c r="F7051" t="s">
        <v>8850</v>
      </c>
      <c r="G7051" t="s">
        <v>422</v>
      </c>
      <c r="H7051" t="s">
        <v>1685</v>
      </c>
      <c r="I7051" t="s">
        <v>1686</v>
      </c>
      <c r="J7051">
        <v>2</v>
      </c>
      <c r="K7051">
        <v>0</v>
      </c>
      <c r="L7051">
        <v>0</v>
      </c>
      <c r="M7051">
        <v>0</v>
      </c>
      <c r="N7051">
        <v>0</v>
      </c>
      <c r="O7051">
        <v>0</v>
      </c>
      <c r="P7051">
        <v>0</v>
      </c>
      <c r="Q7051">
        <v>0</v>
      </c>
      <c r="R7051">
        <v>0</v>
      </c>
      <c r="S7051">
        <v>0</v>
      </c>
      <c r="T7051">
        <v>0</v>
      </c>
      <c r="U7051">
        <v>0</v>
      </c>
      <c r="V7051">
        <v>0</v>
      </c>
      <c r="W7051">
        <v>0</v>
      </c>
      <c r="X7051">
        <v>0</v>
      </c>
      <c r="Y7051">
        <v>0</v>
      </c>
      <c r="Z7051">
        <v>0</v>
      </c>
      <c r="AA7051">
        <v>0</v>
      </c>
      <c r="AB7051">
        <v>0</v>
      </c>
      <c r="AC7051">
        <v>0</v>
      </c>
      <c r="AD7051">
        <v>0</v>
      </c>
    </row>
    <row r="7052" spans="2:30" ht="15" customHeight="1" x14ac:dyDescent="0.45">
      <c r="B7052" t="s">
        <v>419</v>
      </c>
      <c r="C7052" t="s">
        <v>193</v>
      </c>
      <c r="D7052" t="s">
        <v>2215</v>
      </c>
      <c r="E7052" t="s">
        <v>2216</v>
      </c>
      <c r="F7052" t="s">
        <v>8851</v>
      </c>
      <c r="G7052" t="s">
        <v>422</v>
      </c>
      <c r="H7052" t="s">
        <v>1685</v>
      </c>
      <c r="I7052" t="s">
        <v>1686</v>
      </c>
      <c r="J7052">
        <v>2</v>
      </c>
      <c r="K7052">
        <v>271.34100000000001</v>
      </c>
      <c r="L7052">
        <v>251.108</v>
      </c>
      <c r="M7052">
        <v>298.85899999999998</v>
      </c>
      <c r="N7052">
        <v>395.57299999999998</v>
      </c>
      <c r="O7052">
        <v>316.89299999999997</v>
      </c>
      <c r="P7052">
        <v>383.22500000000002</v>
      </c>
      <c r="Q7052">
        <v>418.53899999999999</v>
      </c>
      <c r="R7052">
        <v>444.95800000000003</v>
      </c>
      <c r="S7052">
        <v>461.50299999999999</v>
      </c>
      <c r="T7052">
        <v>475.01400000000001</v>
      </c>
      <c r="U7052">
        <v>488.71699999999998</v>
      </c>
      <c r="V7052">
        <v>502.58</v>
      </c>
      <c r="W7052">
        <v>516.60599999999999</v>
      </c>
      <c r="X7052">
        <v>530.79200000000003</v>
      </c>
      <c r="Y7052">
        <v>545.12800000000004</v>
      </c>
      <c r="Z7052">
        <v>559.6</v>
      </c>
      <c r="AA7052">
        <v>574.19200000000001</v>
      </c>
      <c r="AB7052">
        <v>588.9</v>
      </c>
      <c r="AC7052">
        <v>603.72299999999996</v>
      </c>
      <c r="AD7052">
        <v>618.66</v>
      </c>
    </row>
    <row r="7053" spans="2:30" ht="15" customHeight="1" x14ac:dyDescent="0.45">
      <c r="B7053" t="s">
        <v>419</v>
      </c>
      <c r="C7053" t="s">
        <v>193</v>
      </c>
      <c r="D7053" t="s">
        <v>2218</v>
      </c>
      <c r="E7053" t="s">
        <v>2219</v>
      </c>
      <c r="F7053" t="s">
        <v>8852</v>
      </c>
      <c r="G7053" t="s">
        <v>422</v>
      </c>
      <c r="H7053" t="s">
        <v>1685</v>
      </c>
      <c r="I7053" t="s">
        <v>1686</v>
      </c>
      <c r="J7053">
        <v>2</v>
      </c>
      <c r="K7053">
        <v>18833.804</v>
      </c>
      <c r="L7053">
        <v>18487.669999999998</v>
      </c>
      <c r="M7053">
        <v>18167.267</v>
      </c>
      <c r="N7053">
        <v>17610.09</v>
      </c>
      <c r="O7053">
        <v>18268.591</v>
      </c>
      <c r="P7053">
        <v>20013.626</v>
      </c>
      <c r="Q7053">
        <v>21882.71</v>
      </c>
      <c r="R7053">
        <v>23904.05</v>
      </c>
      <c r="S7053">
        <v>26307.550999999999</v>
      </c>
      <c r="T7053">
        <v>29168.151000000002</v>
      </c>
      <c r="U7053">
        <v>32311.368999999999</v>
      </c>
      <c r="V7053">
        <v>35742.571000000004</v>
      </c>
      <c r="W7053">
        <v>39447.400999999998</v>
      </c>
      <c r="X7053">
        <v>43446.137000000002</v>
      </c>
      <c r="Y7053">
        <v>47739.008999999998</v>
      </c>
      <c r="Z7053">
        <v>52379.008999999998</v>
      </c>
      <c r="AA7053">
        <v>57397.517999999996</v>
      </c>
      <c r="AB7053">
        <v>62836.37</v>
      </c>
      <c r="AC7053">
        <v>68733.005000000005</v>
      </c>
      <c r="AD7053">
        <v>74979.134999999995</v>
      </c>
    </row>
    <row r="7054" spans="2:30" ht="15" customHeight="1" x14ac:dyDescent="0.45">
      <c r="B7054" t="s">
        <v>419</v>
      </c>
      <c r="C7054" t="s">
        <v>193</v>
      </c>
      <c r="D7054" t="s">
        <v>2221</v>
      </c>
      <c r="E7054">
        <v>0</v>
      </c>
      <c r="F7054" t="s">
        <v>8825</v>
      </c>
      <c r="G7054" t="s">
        <v>422</v>
      </c>
      <c r="H7054" t="s">
        <v>1685</v>
      </c>
      <c r="I7054" t="s">
        <v>1686</v>
      </c>
      <c r="J7054">
        <v>2</v>
      </c>
      <c r="K7054">
        <v>0</v>
      </c>
      <c r="L7054">
        <v>0</v>
      </c>
      <c r="M7054">
        <v>0</v>
      </c>
      <c r="N7054">
        <v>0</v>
      </c>
      <c r="O7054">
        <v>0</v>
      </c>
      <c r="P7054">
        <v>0</v>
      </c>
      <c r="Q7054">
        <v>0</v>
      </c>
      <c r="R7054">
        <v>0</v>
      </c>
      <c r="S7054">
        <v>0</v>
      </c>
      <c r="T7054">
        <v>0</v>
      </c>
      <c r="U7054">
        <v>0</v>
      </c>
      <c r="V7054">
        <v>0</v>
      </c>
      <c r="W7054">
        <v>0</v>
      </c>
      <c r="X7054">
        <v>0</v>
      </c>
      <c r="Y7054">
        <v>0</v>
      </c>
      <c r="Z7054">
        <v>0</v>
      </c>
      <c r="AA7054">
        <v>0</v>
      </c>
      <c r="AB7054">
        <v>0</v>
      </c>
      <c r="AC7054">
        <v>0</v>
      </c>
      <c r="AD7054">
        <v>0</v>
      </c>
    </row>
    <row r="7055" spans="2:30" ht="15" customHeight="1" x14ac:dyDescent="0.45">
      <c r="B7055" t="s">
        <v>419</v>
      </c>
      <c r="C7055" t="s">
        <v>193</v>
      </c>
      <c r="D7055" t="s">
        <v>2222</v>
      </c>
      <c r="E7055">
        <v>0</v>
      </c>
      <c r="F7055" t="s">
        <v>8825</v>
      </c>
      <c r="G7055" t="s">
        <v>422</v>
      </c>
      <c r="H7055" t="s">
        <v>1685</v>
      </c>
      <c r="I7055" t="s">
        <v>1686</v>
      </c>
      <c r="J7055">
        <v>2</v>
      </c>
      <c r="K7055">
        <v>0</v>
      </c>
      <c r="L7055">
        <v>0</v>
      </c>
      <c r="M7055">
        <v>0</v>
      </c>
      <c r="N7055">
        <v>0</v>
      </c>
      <c r="O7055">
        <v>0</v>
      </c>
      <c r="P7055">
        <v>0</v>
      </c>
      <c r="Q7055">
        <v>0</v>
      </c>
      <c r="R7055">
        <v>0</v>
      </c>
      <c r="S7055">
        <v>0</v>
      </c>
      <c r="T7055">
        <v>0</v>
      </c>
      <c r="U7055">
        <v>0</v>
      </c>
      <c r="V7055">
        <v>0</v>
      </c>
      <c r="W7055">
        <v>0</v>
      </c>
      <c r="X7055">
        <v>0</v>
      </c>
      <c r="Y7055">
        <v>0</v>
      </c>
      <c r="Z7055">
        <v>0</v>
      </c>
      <c r="AA7055">
        <v>0</v>
      </c>
      <c r="AB7055">
        <v>0</v>
      </c>
      <c r="AC7055">
        <v>0</v>
      </c>
      <c r="AD7055">
        <v>0</v>
      </c>
    </row>
    <row r="7056" spans="2:30" ht="15" customHeight="1" x14ac:dyDescent="0.45">
      <c r="B7056" t="s">
        <v>419</v>
      </c>
      <c r="C7056" t="s">
        <v>193</v>
      </c>
      <c r="D7056" t="s">
        <v>2223</v>
      </c>
      <c r="E7056" t="s">
        <v>2219</v>
      </c>
      <c r="F7056" t="s">
        <v>8852</v>
      </c>
      <c r="G7056" t="s">
        <v>422</v>
      </c>
      <c r="H7056" t="s">
        <v>1685</v>
      </c>
      <c r="I7056" t="s">
        <v>1686</v>
      </c>
      <c r="J7056">
        <v>2</v>
      </c>
      <c r="K7056">
        <v>18833.804</v>
      </c>
      <c r="L7056">
        <v>18487.669999999998</v>
      </c>
      <c r="M7056">
        <v>18167.267</v>
      </c>
      <c r="N7056">
        <v>17610.09</v>
      </c>
      <c r="O7056">
        <v>18268.591</v>
      </c>
      <c r="P7056">
        <v>20013.626</v>
      </c>
      <c r="Q7056">
        <v>21882.71</v>
      </c>
      <c r="R7056">
        <v>23904.05</v>
      </c>
      <c r="S7056">
        <v>26307.550999999999</v>
      </c>
      <c r="T7056">
        <v>29168.151000000002</v>
      </c>
      <c r="U7056">
        <v>32311.368999999999</v>
      </c>
      <c r="V7056">
        <v>35742.571000000004</v>
      </c>
      <c r="W7056">
        <v>39447.400999999998</v>
      </c>
      <c r="X7056">
        <v>43446.137000000002</v>
      </c>
      <c r="Y7056">
        <v>47739.008999999998</v>
      </c>
      <c r="Z7056">
        <v>52379.008999999998</v>
      </c>
      <c r="AA7056">
        <v>57397.517999999996</v>
      </c>
      <c r="AB7056">
        <v>62836.37</v>
      </c>
      <c r="AC7056">
        <v>68733.005000000005</v>
      </c>
      <c r="AD7056">
        <v>74979.134999999995</v>
      </c>
    </row>
    <row r="7057" spans="2:30" ht="15" customHeight="1" x14ac:dyDescent="0.45">
      <c r="B7057" t="s">
        <v>419</v>
      </c>
      <c r="C7057" t="s">
        <v>193</v>
      </c>
      <c r="D7057" t="s">
        <v>2224</v>
      </c>
      <c r="E7057">
        <v>0</v>
      </c>
      <c r="F7057" t="s">
        <v>8825</v>
      </c>
      <c r="G7057" t="s">
        <v>422</v>
      </c>
      <c r="H7057" t="s">
        <v>1685</v>
      </c>
      <c r="I7057" t="s">
        <v>1686</v>
      </c>
      <c r="J7057">
        <v>2</v>
      </c>
      <c r="K7057">
        <v>0</v>
      </c>
      <c r="L7057">
        <v>0</v>
      </c>
      <c r="M7057">
        <v>0</v>
      </c>
      <c r="N7057">
        <v>0</v>
      </c>
      <c r="O7057">
        <v>0</v>
      </c>
      <c r="P7057">
        <v>0</v>
      </c>
      <c r="Q7057">
        <v>0</v>
      </c>
      <c r="R7057">
        <v>0</v>
      </c>
      <c r="S7057">
        <v>0</v>
      </c>
      <c r="T7057">
        <v>0</v>
      </c>
      <c r="U7057">
        <v>0</v>
      </c>
      <c r="V7057">
        <v>0</v>
      </c>
      <c r="W7057">
        <v>0</v>
      </c>
      <c r="X7057">
        <v>0</v>
      </c>
      <c r="Y7057">
        <v>0</v>
      </c>
      <c r="Z7057">
        <v>0</v>
      </c>
      <c r="AA7057">
        <v>0</v>
      </c>
      <c r="AB7057">
        <v>0</v>
      </c>
      <c r="AC7057">
        <v>0</v>
      </c>
      <c r="AD7057">
        <v>0</v>
      </c>
    </row>
    <row r="7058" spans="2:30" ht="15" customHeight="1" x14ac:dyDescent="0.45">
      <c r="B7058" t="s">
        <v>419</v>
      </c>
      <c r="C7058" t="s">
        <v>193</v>
      </c>
      <c r="D7058" t="s">
        <v>2225</v>
      </c>
      <c r="E7058">
        <v>0</v>
      </c>
      <c r="F7058" t="s">
        <v>8825</v>
      </c>
      <c r="G7058" t="s">
        <v>422</v>
      </c>
      <c r="H7058" t="s">
        <v>1685</v>
      </c>
      <c r="I7058" t="s">
        <v>1686</v>
      </c>
      <c r="J7058">
        <v>2</v>
      </c>
      <c r="K7058">
        <v>0</v>
      </c>
      <c r="L7058">
        <v>0</v>
      </c>
      <c r="M7058">
        <v>0</v>
      </c>
      <c r="N7058">
        <v>0</v>
      </c>
      <c r="O7058">
        <v>0</v>
      </c>
      <c r="P7058">
        <v>0</v>
      </c>
      <c r="Q7058">
        <v>0</v>
      </c>
      <c r="R7058">
        <v>0</v>
      </c>
      <c r="S7058">
        <v>0</v>
      </c>
      <c r="T7058">
        <v>0</v>
      </c>
      <c r="U7058">
        <v>0</v>
      </c>
      <c r="V7058">
        <v>0</v>
      </c>
      <c r="W7058">
        <v>0</v>
      </c>
      <c r="X7058">
        <v>0</v>
      </c>
      <c r="Y7058">
        <v>0</v>
      </c>
      <c r="Z7058">
        <v>0</v>
      </c>
      <c r="AA7058">
        <v>0</v>
      </c>
      <c r="AB7058">
        <v>0</v>
      </c>
      <c r="AC7058">
        <v>0</v>
      </c>
      <c r="AD7058">
        <v>0</v>
      </c>
    </row>
    <row r="7059" spans="2:30" ht="15" customHeight="1" x14ac:dyDescent="0.45">
      <c r="B7059" t="s">
        <v>419</v>
      </c>
      <c r="C7059" t="s">
        <v>193</v>
      </c>
      <c r="D7059" t="s">
        <v>2226</v>
      </c>
      <c r="E7059" t="s">
        <v>2145</v>
      </c>
      <c r="F7059" t="s">
        <v>8832</v>
      </c>
      <c r="G7059" t="s">
        <v>422</v>
      </c>
      <c r="H7059" t="s">
        <v>1685</v>
      </c>
      <c r="I7059" t="s">
        <v>1686</v>
      </c>
      <c r="J7059">
        <v>2</v>
      </c>
      <c r="K7059">
        <v>2022</v>
      </c>
      <c r="L7059">
        <v>2023</v>
      </c>
      <c r="M7059">
        <v>2024</v>
      </c>
      <c r="N7059">
        <v>2025</v>
      </c>
      <c r="O7059">
        <v>2026</v>
      </c>
      <c r="P7059">
        <v>2027</v>
      </c>
      <c r="Q7059">
        <v>2028</v>
      </c>
      <c r="R7059">
        <v>2029</v>
      </c>
      <c r="S7059">
        <v>2030</v>
      </c>
      <c r="T7059">
        <v>2031</v>
      </c>
      <c r="U7059">
        <v>2032</v>
      </c>
      <c r="V7059">
        <v>2033</v>
      </c>
      <c r="W7059">
        <v>2034</v>
      </c>
      <c r="X7059">
        <v>2035</v>
      </c>
      <c r="Y7059">
        <v>2036</v>
      </c>
      <c r="Z7059">
        <v>2037</v>
      </c>
      <c r="AA7059">
        <v>2038</v>
      </c>
      <c r="AB7059">
        <v>2039</v>
      </c>
      <c r="AC7059">
        <v>2040</v>
      </c>
      <c r="AD7059">
        <v>2041</v>
      </c>
    </row>
    <row r="7060" spans="2:30" ht="15" customHeight="1" x14ac:dyDescent="0.45">
      <c r="B7060" t="s">
        <v>419</v>
      </c>
      <c r="C7060" t="s">
        <v>193</v>
      </c>
      <c r="D7060" t="s">
        <v>2227</v>
      </c>
      <c r="E7060">
        <v>0</v>
      </c>
      <c r="F7060" t="s">
        <v>8825</v>
      </c>
      <c r="G7060" t="s">
        <v>422</v>
      </c>
      <c r="H7060" t="s">
        <v>1685</v>
      </c>
      <c r="I7060" t="s">
        <v>1686</v>
      </c>
      <c r="J7060">
        <v>2</v>
      </c>
      <c r="K7060">
        <v>0</v>
      </c>
      <c r="L7060">
        <v>0</v>
      </c>
      <c r="M7060">
        <v>0</v>
      </c>
      <c r="N7060">
        <v>0</v>
      </c>
      <c r="O7060">
        <v>0</v>
      </c>
      <c r="P7060">
        <v>0</v>
      </c>
      <c r="Q7060">
        <v>0</v>
      </c>
      <c r="R7060">
        <v>0</v>
      </c>
      <c r="S7060">
        <v>0</v>
      </c>
      <c r="T7060">
        <v>0</v>
      </c>
      <c r="U7060">
        <v>0</v>
      </c>
      <c r="V7060">
        <v>0</v>
      </c>
      <c r="W7060">
        <v>0</v>
      </c>
      <c r="X7060">
        <v>0</v>
      </c>
      <c r="Y7060">
        <v>0</v>
      </c>
      <c r="Z7060">
        <v>0</v>
      </c>
      <c r="AA7060">
        <v>0</v>
      </c>
      <c r="AB7060">
        <v>0</v>
      </c>
      <c r="AC7060">
        <v>0</v>
      </c>
      <c r="AD7060">
        <v>0</v>
      </c>
    </row>
    <row r="7061" spans="2:30" ht="15" customHeight="1" x14ac:dyDescent="0.45">
      <c r="B7061" t="s">
        <v>419</v>
      </c>
      <c r="C7061" t="s">
        <v>193</v>
      </c>
      <c r="D7061" t="s">
        <v>2228</v>
      </c>
      <c r="E7061" t="s">
        <v>2229</v>
      </c>
      <c r="F7061" t="s">
        <v>8853</v>
      </c>
      <c r="G7061" t="s">
        <v>422</v>
      </c>
      <c r="H7061" t="s">
        <v>1685</v>
      </c>
      <c r="I7061" t="s">
        <v>1686</v>
      </c>
      <c r="J7061">
        <v>2</v>
      </c>
      <c r="K7061">
        <v>23.399000000000001</v>
      </c>
      <c r="L7061">
        <v>15.864000000000001</v>
      </c>
      <c r="M7061">
        <v>14.744</v>
      </c>
      <c r="N7061">
        <v>13.651999999999999</v>
      </c>
      <c r="O7061">
        <v>13.680999999999999</v>
      </c>
      <c r="P7061">
        <v>13.768000000000001</v>
      </c>
      <c r="Q7061">
        <v>13.727</v>
      </c>
      <c r="R7061">
        <v>13.683</v>
      </c>
      <c r="S7061">
        <v>13.635999999999999</v>
      </c>
      <c r="T7061">
        <v>13.59</v>
      </c>
      <c r="U7061">
        <v>13.59</v>
      </c>
      <c r="V7061">
        <v>13.59</v>
      </c>
      <c r="W7061">
        <v>13.59</v>
      </c>
      <c r="X7061">
        <v>13.59</v>
      </c>
      <c r="Y7061">
        <v>13.59</v>
      </c>
      <c r="Z7061">
        <v>13.59</v>
      </c>
      <c r="AA7061">
        <v>13.59</v>
      </c>
      <c r="AB7061">
        <v>13.59</v>
      </c>
      <c r="AC7061">
        <v>13.59</v>
      </c>
      <c r="AD7061">
        <v>13.59</v>
      </c>
    </row>
    <row r="7062" spans="2:30" ht="15" customHeight="1" x14ac:dyDescent="0.45">
      <c r="B7062" t="s">
        <v>419</v>
      </c>
      <c r="C7062" t="s">
        <v>193</v>
      </c>
      <c r="D7062" t="s">
        <v>2231</v>
      </c>
      <c r="E7062">
        <v>0</v>
      </c>
      <c r="F7062" t="s">
        <v>8825</v>
      </c>
      <c r="G7062" t="s">
        <v>422</v>
      </c>
      <c r="H7062" t="s">
        <v>1685</v>
      </c>
      <c r="I7062" t="s">
        <v>1686</v>
      </c>
      <c r="J7062">
        <v>2</v>
      </c>
      <c r="K7062">
        <v>0</v>
      </c>
      <c r="L7062">
        <v>0</v>
      </c>
      <c r="M7062">
        <v>0</v>
      </c>
      <c r="N7062">
        <v>0</v>
      </c>
      <c r="O7062">
        <v>0</v>
      </c>
      <c r="P7062">
        <v>0</v>
      </c>
      <c r="Q7062">
        <v>0</v>
      </c>
      <c r="R7062">
        <v>0</v>
      </c>
      <c r="S7062">
        <v>0</v>
      </c>
      <c r="T7062">
        <v>0</v>
      </c>
      <c r="U7062">
        <v>0</v>
      </c>
      <c r="V7062">
        <v>0</v>
      </c>
      <c r="W7062">
        <v>0</v>
      </c>
      <c r="X7062">
        <v>0</v>
      </c>
      <c r="Y7062">
        <v>0</v>
      </c>
      <c r="Z7062">
        <v>0</v>
      </c>
      <c r="AA7062">
        <v>0</v>
      </c>
      <c r="AB7062">
        <v>0</v>
      </c>
      <c r="AC7062">
        <v>0</v>
      </c>
      <c r="AD7062">
        <v>0</v>
      </c>
    </row>
    <row r="7063" spans="2:30" ht="15" customHeight="1" x14ac:dyDescent="0.45">
      <c r="B7063" t="s">
        <v>419</v>
      </c>
      <c r="C7063" t="s">
        <v>193</v>
      </c>
      <c r="D7063" t="s">
        <v>2232</v>
      </c>
      <c r="E7063">
        <v>0</v>
      </c>
      <c r="F7063" t="s">
        <v>8825</v>
      </c>
      <c r="G7063" t="s">
        <v>422</v>
      </c>
      <c r="H7063" t="s">
        <v>1685</v>
      </c>
      <c r="I7063" t="s">
        <v>1686</v>
      </c>
      <c r="J7063">
        <v>2</v>
      </c>
      <c r="K7063">
        <v>0</v>
      </c>
      <c r="L7063">
        <v>0</v>
      </c>
      <c r="M7063">
        <v>0</v>
      </c>
      <c r="N7063">
        <v>0</v>
      </c>
      <c r="O7063">
        <v>0</v>
      </c>
      <c r="P7063">
        <v>0</v>
      </c>
      <c r="Q7063">
        <v>0</v>
      </c>
      <c r="R7063">
        <v>0</v>
      </c>
      <c r="S7063">
        <v>0</v>
      </c>
      <c r="T7063">
        <v>0</v>
      </c>
      <c r="U7063">
        <v>0</v>
      </c>
      <c r="V7063">
        <v>0</v>
      </c>
      <c r="W7063">
        <v>0</v>
      </c>
      <c r="X7063">
        <v>0</v>
      </c>
      <c r="Y7063">
        <v>0</v>
      </c>
      <c r="Z7063">
        <v>0</v>
      </c>
      <c r="AA7063">
        <v>0</v>
      </c>
      <c r="AB7063">
        <v>0</v>
      </c>
      <c r="AC7063">
        <v>0</v>
      </c>
      <c r="AD7063">
        <v>0</v>
      </c>
    </row>
    <row r="7064" spans="2:30" ht="15" customHeight="1" x14ac:dyDescent="0.45">
      <c r="B7064" t="s">
        <v>419</v>
      </c>
      <c r="C7064" t="s">
        <v>193</v>
      </c>
      <c r="D7064" t="s">
        <v>2233</v>
      </c>
      <c r="E7064">
        <v>0</v>
      </c>
      <c r="F7064" t="s">
        <v>8825</v>
      </c>
      <c r="G7064" t="s">
        <v>422</v>
      </c>
      <c r="H7064" t="s">
        <v>1685</v>
      </c>
      <c r="I7064" t="s">
        <v>1686</v>
      </c>
      <c r="J7064">
        <v>2</v>
      </c>
      <c r="K7064">
        <v>0</v>
      </c>
      <c r="L7064">
        <v>0</v>
      </c>
      <c r="M7064">
        <v>0</v>
      </c>
      <c r="N7064">
        <v>0</v>
      </c>
      <c r="O7064">
        <v>0</v>
      </c>
      <c r="P7064">
        <v>0</v>
      </c>
      <c r="Q7064">
        <v>0</v>
      </c>
      <c r="R7064">
        <v>0</v>
      </c>
      <c r="S7064">
        <v>0</v>
      </c>
      <c r="T7064">
        <v>0</v>
      </c>
      <c r="U7064">
        <v>0</v>
      </c>
      <c r="V7064">
        <v>0</v>
      </c>
      <c r="W7064">
        <v>0</v>
      </c>
      <c r="X7064">
        <v>0</v>
      </c>
      <c r="Y7064">
        <v>0</v>
      </c>
      <c r="Z7064">
        <v>0</v>
      </c>
      <c r="AA7064">
        <v>0</v>
      </c>
      <c r="AB7064">
        <v>0</v>
      </c>
      <c r="AC7064">
        <v>0</v>
      </c>
      <c r="AD7064">
        <v>0</v>
      </c>
    </row>
    <row r="7065" spans="2:30" ht="15" customHeight="1" x14ac:dyDescent="0.45">
      <c r="B7065" t="s">
        <v>419</v>
      </c>
      <c r="C7065" t="s">
        <v>193</v>
      </c>
      <c r="D7065" t="s">
        <v>2234</v>
      </c>
      <c r="E7065">
        <v>0</v>
      </c>
      <c r="F7065" t="s">
        <v>8825</v>
      </c>
      <c r="G7065" t="s">
        <v>422</v>
      </c>
      <c r="H7065" t="s">
        <v>1685</v>
      </c>
      <c r="I7065" t="s">
        <v>1686</v>
      </c>
      <c r="J7065">
        <v>2</v>
      </c>
      <c r="K7065">
        <v>0</v>
      </c>
      <c r="L7065">
        <v>1</v>
      </c>
      <c r="M7065">
        <v>1</v>
      </c>
      <c r="N7065">
        <v>1</v>
      </c>
      <c r="O7065">
        <v>1</v>
      </c>
      <c r="P7065">
        <v>1</v>
      </c>
      <c r="Q7065">
        <v>1</v>
      </c>
      <c r="R7065">
        <v>1</v>
      </c>
      <c r="S7065">
        <v>1</v>
      </c>
      <c r="T7065">
        <v>1</v>
      </c>
      <c r="U7065">
        <v>1</v>
      </c>
      <c r="V7065">
        <v>1</v>
      </c>
      <c r="W7065">
        <v>1</v>
      </c>
      <c r="X7065">
        <v>1</v>
      </c>
      <c r="Y7065">
        <v>1</v>
      </c>
      <c r="Z7065">
        <v>1</v>
      </c>
      <c r="AA7065">
        <v>1</v>
      </c>
      <c r="AB7065">
        <v>1</v>
      </c>
      <c r="AC7065">
        <v>1</v>
      </c>
      <c r="AD7065">
        <v>1</v>
      </c>
    </row>
    <row r="7066" spans="2:30" ht="15" customHeight="1" x14ac:dyDescent="0.45">
      <c r="B7066" t="s">
        <v>419</v>
      </c>
      <c r="C7066" t="s">
        <v>193</v>
      </c>
      <c r="D7066" t="s">
        <v>2235</v>
      </c>
      <c r="E7066">
        <v>0</v>
      </c>
      <c r="F7066" t="s">
        <v>8825</v>
      </c>
      <c r="G7066" t="s">
        <v>422</v>
      </c>
      <c r="H7066" t="s">
        <v>1685</v>
      </c>
      <c r="I7066" t="s">
        <v>1686</v>
      </c>
      <c r="J7066">
        <v>2</v>
      </c>
      <c r="K7066">
        <v>0</v>
      </c>
      <c r="L7066">
        <v>0</v>
      </c>
      <c r="M7066">
        <v>0</v>
      </c>
      <c r="N7066">
        <v>0</v>
      </c>
      <c r="O7066">
        <v>0</v>
      </c>
      <c r="P7066">
        <v>0</v>
      </c>
      <c r="Q7066">
        <v>0</v>
      </c>
      <c r="R7066">
        <v>0</v>
      </c>
      <c r="S7066">
        <v>0</v>
      </c>
      <c r="T7066">
        <v>0</v>
      </c>
      <c r="U7066">
        <v>0</v>
      </c>
      <c r="V7066">
        <v>0</v>
      </c>
      <c r="W7066">
        <v>0</v>
      </c>
      <c r="X7066">
        <v>0</v>
      </c>
      <c r="Y7066">
        <v>0</v>
      </c>
      <c r="Z7066">
        <v>0</v>
      </c>
      <c r="AA7066">
        <v>0</v>
      </c>
      <c r="AB7066">
        <v>0</v>
      </c>
      <c r="AC7066">
        <v>0</v>
      </c>
      <c r="AD7066">
        <v>0</v>
      </c>
    </row>
    <row r="7067" spans="2:30" ht="15" customHeight="1" x14ac:dyDescent="0.45">
      <c r="B7067" t="s">
        <v>419</v>
      </c>
      <c r="C7067" t="s">
        <v>193</v>
      </c>
      <c r="D7067" t="s">
        <v>2236</v>
      </c>
      <c r="E7067">
        <v>0</v>
      </c>
      <c r="F7067" t="s">
        <v>8825</v>
      </c>
      <c r="G7067" t="s">
        <v>422</v>
      </c>
      <c r="H7067" t="s">
        <v>1685</v>
      </c>
      <c r="I7067" t="s">
        <v>1686</v>
      </c>
      <c r="J7067">
        <v>2</v>
      </c>
      <c r="K7067">
        <v>0</v>
      </c>
      <c r="L7067">
        <v>0</v>
      </c>
      <c r="M7067">
        <v>0</v>
      </c>
      <c r="N7067">
        <v>0</v>
      </c>
      <c r="O7067">
        <v>0</v>
      </c>
      <c r="P7067">
        <v>0</v>
      </c>
      <c r="Q7067">
        <v>0</v>
      </c>
      <c r="R7067">
        <v>0</v>
      </c>
      <c r="S7067">
        <v>0</v>
      </c>
      <c r="T7067">
        <v>0</v>
      </c>
      <c r="U7067">
        <v>0</v>
      </c>
      <c r="V7067">
        <v>0</v>
      </c>
      <c r="W7067">
        <v>0</v>
      </c>
      <c r="X7067">
        <v>0</v>
      </c>
      <c r="Y7067">
        <v>0</v>
      </c>
      <c r="Z7067">
        <v>0</v>
      </c>
      <c r="AA7067">
        <v>0</v>
      </c>
      <c r="AB7067">
        <v>0</v>
      </c>
      <c r="AC7067">
        <v>0</v>
      </c>
      <c r="AD7067">
        <v>0</v>
      </c>
    </row>
    <row r="7068" spans="2:30" ht="15" customHeight="1" x14ac:dyDescent="0.45">
      <c r="B7068" t="s">
        <v>419</v>
      </c>
      <c r="C7068" t="s">
        <v>193</v>
      </c>
      <c r="D7068" t="s">
        <v>2237</v>
      </c>
      <c r="E7068">
        <v>0</v>
      </c>
      <c r="F7068" t="s">
        <v>8825</v>
      </c>
      <c r="G7068" t="s">
        <v>422</v>
      </c>
      <c r="H7068" t="s">
        <v>1685</v>
      </c>
      <c r="I7068" t="s">
        <v>1686</v>
      </c>
      <c r="J7068">
        <v>2</v>
      </c>
      <c r="K7068">
        <v>0</v>
      </c>
      <c r="L7068">
        <v>0</v>
      </c>
      <c r="M7068">
        <v>0</v>
      </c>
      <c r="N7068">
        <v>0</v>
      </c>
      <c r="O7068">
        <v>0</v>
      </c>
      <c r="P7068">
        <v>0</v>
      </c>
      <c r="Q7068">
        <v>0</v>
      </c>
      <c r="R7068">
        <v>0</v>
      </c>
      <c r="S7068">
        <v>0</v>
      </c>
      <c r="T7068">
        <v>0</v>
      </c>
      <c r="U7068">
        <v>0</v>
      </c>
      <c r="V7068">
        <v>0</v>
      </c>
      <c r="W7068">
        <v>0</v>
      </c>
      <c r="X7068">
        <v>0</v>
      </c>
      <c r="Y7068">
        <v>0</v>
      </c>
      <c r="Z7068">
        <v>0</v>
      </c>
      <c r="AA7068">
        <v>0</v>
      </c>
      <c r="AB7068">
        <v>0</v>
      </c>
      <c r="AC7068">
        <v>0</v>
      </c>
      <c r="AD7068">
        <v>0</v>
      </c>
    </row>
    <row r="7069" spans="2:30" ht="15" customHeight="1" x14ac:dyDescent="0.45">
      <c r="B7069" t="s">
        <v>419</v>
      </c>
      <c r="C7069" t="s">
        <v>193</v>
      </c>
      <c r="D7069" t="s">
        <v>2238</v>
      </c>
      <c r="E7069">
        <v>0</v>
      </c>
      <c r="F7069" t="s">
        <v>8825</v>
      </c>
      <c r="G7069" t="s">
        <v>422</v>
      </c>
      <c r="H7069" t="s">
        <v>1685</v>
      </c>
      <c r="I7069" t="s">
        <v>1686</v>
      </c>
      <c r="J7069">
        <v>2</v>
      </c>
      <c r="K7069">
        <v>0</v>
      </c>
      <c r="L7069">
        <v>0</v>
      </c>
      <c r="M7069">
        <v>0</v>
      </c>
      <c r="N7069">
        <v>0</v>
      </c>
      <c r="O7069">
        <v>0</v>
      </c>
      <c r="P7069">
        <v>0</v>
      </c>
      <c r="Q7069">
        <v>0</v>
      </c>
      <c r="R7069">
        <v>0</v>
      </c>
      <c r="S7069">
        <v>0</v>
      </c>
      <c r="T7069">
        <v>0</v>
      </c>
      <c r="U7069">
        <v>0</v>
      </c>
      <c r="V7069">
        <v>0</v>
      </c>
      <c r="W7069">
        <v>0</v>
      </c>
      <c r="X7069">
        <v>0</v>
      </c>
      <c r="Y7069">
        <v>0</v>
      </c>
      <c r="Z7069">
        <v>0</v>
      </c>
      <c r="AA7069">
        <v>0</v>
      </c>
      <c r="AB7069">
        <v>0</v>
      </c>
      <c r="AC7069">
        <v>0</v>
      </c>
      <c r="AD7069">
        <v>0</v>
      </c>
    </row>
    <row r="7070" spans="2:30" ht="15" customHeight="1" x14ac:dyDescent="0.45">
      <c r="B7070" t="s">
        <v>419</v>
      </c>
      <c r="C7070" t="s">
        <v>193</v>
      </c>
      <c r="D7070" t="s">
        <v>2239</v>
      </c>
      <c r="E7070">
        <v>0</v>
      </c>
      <c r="F7070" t="s">
        <v>8825</v>
      </c>
      <c r="G7070" t="s">
        <v>422</v>
      </c>
      <c r="H7070" t="s">
        <v>1685</v>
      </c>
      <c r="I7070" t="s">
        <v>1686</v>
      </c>
      <c r="J7070">
        <v>2</v>
      </c>
      <c r="K7070">
        <v>0</v>
      </c>
      <c r="L7070">
        <v>0</v>
      </c>
      <c r="M7070">
        <v>0</v>
      </c>
      <c r="N7070">
        <v>0</v>
      </c>
      <c r="O7070">
        <v>0</v>
      </c>
      <c r="P7070">
        <v>0</v>
      </c>
      <c r="Q7070">
        <v>0</v>
      </c>
      <c r="R7070">
        <v>0</v>
      </c>
      <c r="S7070">
        <v>0</v>
      </c>
      <c r="T7070">
        <v>0</v>
      </c>
      <c r="U7070">
        <v>0</v>
      </c>
      <c r="V7070">
        <v>0</v>
      </c>
      <c r="W7070">
        <v>0</v>
      </c>
      <c r="X7070">
        <v>0</v>
      </c>
      <c r="Y7070">
        <v>0</v>
      </c>
      <c r="Z7070">
        <v>0</v>
      </c>
      <c r="AA7070">
        <v>0</v>
      </c>
      <c r="AB7070">
        <v>0</v>
      </c>
      <c r="AC7070">
        <v>0</v>
      </c>
      <c r="AD7070">
        <v>0</v>
      </c>
    </row>
    <row r="7071" spans="2:30" ht="15" customHeight="1" x14ac:dyDescent="0.45">
      <c r="B7071" t="s">
        <v>419</v>
      </c>
      <c r="C7071" t="s">
        <v>193</v>
      </c>
      <c r="D7071" t="s">
        <v>2240</v>
      </c>
      <c r="E7071">
        <v>0</v>
      </c>
      <c r="F7071" t="s">
        <v>8825</v>
      </c>
      <c r="G7071" t="s">
        <v>422</v>
      </c>
      <c r="H7071" t="s">
        <v>1685</v>
      </c>
      <c r="I7071" t="s">
        <v>1686</v>
      </c>
      <c r="J7071">
        <v>2</v>
      </c>
      <c r="K7071">
        <v>0</v>
      </c>
      <c r="L7071">
        <v>1</v>
      </c>
      <c r="M7071">
        <v>1</v>
      </c>
      <c r="N7071">
        <v>1</v>
      </c>
      <c r="O7071">
        <v>1</v>
      </c>
      <c r="P7071">
        <v>1</v>
      </c>
      <c r="Q7071">
        <v>1</v>
      </c>
      <c r="R7071">
        <v>1</v>
      </c>
      <c r="S7071">
        <v>1</v>
      </c>
      <c r="T7071">
        <v>1</v>
      </c>
      <c r="U7071">
        <v>1</v>
      </c>
      <c r="V7071">
        <v>1</v>
      </c>
      <c r="W7071">
        <v>1</v>
      </c>
      <c r="X7071">
        <v>1</v>
      </c>
      <c r="Y7071">
        <v>1</v>
      </c>
      <c r="Z7071">
        <v>1</v>
      </c>
      <c r="AA7071">
        <v>1</v>
      </c>
      <c r="AB7071">
        <v>1</v>
      </c>
      <c r="AC7071">
        <v>1</v>
      </c>
      <c r="AD7071">
        <v>1</v>
      </c>
    </row>
    <row r="7072" spans="2:30" ht="15" customHeight="1" x14ac:dyDescent="0.45">
      <c r="B7072" t="s">
        <v>419</v>
      </c>
      <c r="C7072" t="s">
        <v>193</v>
      </c>
      <c r="D7072" t="s">
        <v>2241</v>
      </c>
      <c r="E7072" t="s">
        <v>2242</v>
      </c>
      <c r="F7072" t="s">
        <v>8854</v>
      </c>
      <c r="G7072" t="s">
        <v>422</v>
      </c>
      <c r="H7072" t="s">
        <v>1685</v>
      </c>
      <c r="I7072" t="s">
        <v>1686</v>
      </c>
      <c r="J7072">
        <v>2</v>
      </c>
      <c r="K7072">
        <v>33.051000000000002</v>
      </c>
      <c r="L7072">
        <v>26.300999999999998</v>
      </c>
      <c r="M7072">
        <v>23.175999999999998</v>
      </c>
      <c r="N7072">
        <v>15</v>
      </c>
      <c r="O7072">
        <v>23.013999999999999</v>
      </c>
      <c r="P7072">
        <v>17.477</v>
      </c>
      <c r="Q7072">
        <v>15.952999999999999</v>
      </c>
      <c r="R7072">
        <v>15.185</v>
      </c>
      <c r="S7072">
        <v>15</v>
      </c>
      <c r="T7072">
        <v>15</v>
      </c>
      <c r="U7072">
        <v>15</v>
      </c>
      <c r="V7072">
        <v>15</v>
      </c>
      <c r="W7072">
        <v>15</v>
      </c>
      <c r="X7072">
        <v>15</v>
      </c>
      <c r="Y7072">
        <v>15</v>
      </c>
      <c r="Z7072">
        <v>15</v>
      </c>
      <c r="AA7072">
        <v>15</v>
      </c>
      <c r="AB7072">
        <v>15</v>
      </c>
      <c r="AC7072">
        <v>15</v>
      </c>
      <c r="AD7072">
        <v>15</v>
      </c>
    </row>
    <row r="7073" spans="2:30" ht="15" customHeight="1" x14ac:dyDescent="0.45">
      <c r="B7073" t="s">
        <v>419</v>
      </c>
      <c r="C7073" t="s">
        <v>193</v>
      </c>
      <c r="D7073" t="s">
        <v>2244</v>
      </c>
      <c r="E7073" t="s">
        <v>2245</v>
      </c>
      <c r="F7073" t="s">
        <v>8855</v>
      </c>
      <c r="G7073" t="s">
        <v>422</v>
      </c>
      <c r="H7073" t="s">
        <v>1685</v>
      </c>
      <c r="I7073" t="s">
        <v>1686</v>
      </c>
      <c r="J7073">
        <v>2</v>
      </c>
      <c r="K7073">
        <v>14.471</v>
      </c>
      <c r="L7073">
        <v>14.471</v>
      </c>
      <c r="M7073">
        <v>14.476000000000001</v>
      </c>
      <c r="N7073">
        <v>14.476000000000001</v>
      </c>
      <c r="O7073">
        <v>14.476000000000001</v>
      </c>
      <c r="P7073">
        <v>14.476000000000001</v>
      </c>
      <c r="Q7073">
        <v>14.476000000000001</v>
      </c>
      <c r="R7073">
        <v>14.476000000000001</v>
      </c>
      <c r="S7073">
        <v>14.476000000000001</v>
      </c>
      <c r="T7073">
        <v>14.476000000000001</v>
      </c>
      <c r="U7073">
        <v>14.476000000000001</v>
      </c>
      <c r="V7073">
        <v>14.476000000000001</v>
      </c>
      <c r="W7073">
        <v>14.476000000000001</v>
      </c>
      <c r="X7073">
        <v>14.476000000000001</v>
      </c>
      <c r="Y7073">
        <v>14.476000000000001</v>
      </c>
      <c r="Z7073">
        <v>14.476000000000001</v>
      </c>
      <c r="AA7073">
        <v>14.476000000000001</v>
      </c>
      <c r="AB7073">
        <v>14.476000000000001</v>
      </c>
      <c r="AC7073">
        <v>14.476000000000001</v>
      </c>
      <c r="AD7073">
        <v>14.476000000000001</v>
      </c>
    </row>
    <row r="7074" spans="2:30" ht="15" customHeight="1" x14ac:dyDescent="0.45">
      <c r="B7074" t="s">
        <v>419</v>
      </c>
      <c r="C7074" t="s">
        <v>193</v>
      </c>
      <c r="D7074" t="s">
        <v>2247</v>
      </c>
      <c r="E7074" t="s">
        <v>2248</v>
      </c>
      <c r="F7074" t="s">
        <v>8856</v>
      </c>
      <c r="G7074" t="s">
        <v>422</v>
      </c>
      <c r="H7074" t="s">
        <v>1685</v>
      </c>
      <c r="I7074" t="s">
        <v>1686</v>
      </c>
      <c r="J7074">
        <v>2</v>
      </c>
      <c r="K7074">
        <v>0.14399999999999999</v>
      </c>
      <c r="L7074">
        <v>0.14000000000000001</v>
      </c>
      <c r="M7074">
        <v>0.13400000000000001</v>
      </c>
      <c r="N7074">
        <v>0.13200000000000001</v>
      </c>
      <c r="O7074">
        <v>0.129</v>
      </c>
      <c r="P7074">
        <v>0.126</v>
      </c>
      <c r="Q7074">
        <v>0.122</v>
      </c>
      <c r="R7074">
        <v>0.11700000000000001</v>
      </c>
      <c r="S7074">
        <v>0.113</v>
      </c>
      <c r="T7074">
        <v>0.113</v>
      </c>
      <c r="U7074">
        <v>0.112</v>
      </c>
      <c r="V7074">
        <v>0.111</v>
      </c>
      <c r="W7074">
        <v>0.11</v>
      </c>
      <c r="X7074">
        <v>0.109</v>
      </c>
      <c r="Y7074">
        <v>0.109</v>
      </c>
      <c r="Z7074">
        <v>0.107</v>
      </c>
      <c r="AA7074">
        <v>0.106</v>
      </c>
      <c r="AB7074">
        <v>0.104</v>
      </c>
      <c r="AC7074">
        <v>0.10199999999999999</v>
      </c>
      <c r="AD7074">
        <v>0.1</v>
      </c>
    </row>
    <row r="7075" spans="2:30" ht="15" customHeight="1" x14ac:dyDescent="0.45">
      <c r="B7075" t="s">
        <v>419</v>
      </c>
      <c r="C7075" t="s">
        <v>193</v>
      </c>
      <c r="D7075" t="s">
        <v>2250</v>
      </c>
      <c r="E7075">
        <v>0</v>
      </c>
      <c r="F7075" t="s">
        <v>8825</v>
      </c>
      <c r="G7075" t="s">
        <v>422</v>
      </c>
      <c r="H7075" t="s">
        <v>1685</v>
      </c>
      <c r="I7075" t="s">
        <v>1686</v>
      </c>
      <c r="J7075">
        <v>2</v>
      </c>
      <c r="K7075">
        <v>0</v>
      </c>
      <c r="L7075">
        <v>0</v>
      </c>
      <c r="M7075">
        <v>0</v>
      </c>
      <c r="N7075">
        <v>0</v>
      </c>
      <c r="O7075">
        <v>0</v>
      </c>
      <c r="P7075">
        <v>0</v>
      </c>
      <c r="Q7075">
        <v>0</v>
      </c>
      <c r="R7075">
        <v>0</v>
      </c>
      <c r="S7075">
        <v>0</v>
      </c>
      <c r="T7075">
        <v>0</v>
      </c>
      <c r="U7075">
        <v>0</v>
      </c>
      <c r="V7075">
        <v>0</v>
      </c>
      <c r="W7075">
        <v>0</v>
      </c>
      <c r="X7075">
        <v>0</v>
      </c>
      <c r="Y7075">
        <v>0</v>
      </c>
      <c r="Z7075">
        <v>0</v>
      </c>
      <c r="AA7075">
        <v>0</v>
      </c>
      <c r="AB7075">
        <v>0</v>
      </c>
      <c r="AC7075">
        <v>0</v>
      </c>
      <c r="AD7075">
        <v>0</v>
      </c>
    </row>
    <row r="7076" spans="2:30" ht="15" customHeight="1" x14ac:dyDescent="0.45">
      <c r="B7076" t="s">
        <v>419</v>
      </c>
      <c r="C7076" t="s">
        <v>193</v>
      </c>
      <c r="D7076" t="s">
        <v>2251</v>
      </c>
      <c r="E7076">
        <v>0</v>
      </c>
      <c r="F7076" t="s">
        <v>8825</v>
      </c>
      <c r="G7076" t="s">
        <v>422</v>
      </c>
      <c r="H7076" t="s">
        <v>1685</v>
      </c>
      <c r="I7076" t="s">
        <v>1686</v>
      </c>
      <c r="J7076">
        <v>2</v>
      </c>
      <c r="K7076">
        <v>0</v>
      </c>
      <c r="L7076">
        <v>0</v>
      </c>
      <c r="M7076">
        <v>0</v>
      </c>
      <c r="N7076">
        <v>0</v>
      </c>
      <c r="O7076">
        <v>0</v>
      </c>
      <c r="P7076">
        <v>0</v>
      </c>
      <c r="Q7076">
        <v>0</v>
      </c>
      <c r="R7076">
        <v>0</v>
      </c>
      <c r="S7076">
        <v>0</v>
      </c>
      <c r="T7076">
        <v>0</v>
      </c>
      <c r="U7076">
        <v>0</v>
      </c>
      <c r="V7076">
        <v>0</v>
      </c>
      <c r="W7076">
        <v>0</v>
      </c>
      <c r="X7076">
        <v>0</v>
      </c>
      <c r="Y7076">
        <v>0</v>
      </c>
      <c r="Z7076">
        <v>0</v>
      </c>
      <c r="AA7076">
        <v>0</v>
      </c>
      <c r="AB7076">
        <v>0</v>
      </c>
      <c r="AC7076">
        <v>0</v>
      </c>
      <c r="AD7076">
        <v>0</v>
      </c>
    </row>
    <row r="7077" spans="2:30" ht="15" customHeight="1" x14ac:dyDescent="0.45">
      <c r="B7077" t="s">
        <v>419</v>
      </c>
      <c r="C7077" t="s">
        <v>193</v>
      </c>
      <c r="D7077" t="s">
        <v>2252</v>
      </c>
      <c r="E7077" t="s">
        <v>2253</v>
      </c>
      <c r="F7077" t="s">
        <v>8857</v>
      </c>
      <c r="G7077" t="s">
        <v>422</v>
      </c>
      <c r="H7077" t="s">
        <v>1685</v>
      </c>
      <c r="I7077" t="s">
        <v>1686</v>
      </c>
      <c r="J7077">
        <v>2</v>
      </c>
      <c r="K7077">
        <v>0</v>
      </c>
      <c r="L7077">
        <v>0</v>
      </c>
      <c r="M7077">
        <v>0</v>
      </c>
      <c r="N7077">
        <v>0</v>
      </c>
      <c r="O7077">
        <v>0</v>
      </c>
      <c r="P7077">
        <v>0</v>
      </c>
      <c r="Q7077">
        <v>0</v>
      </c>
      <c r="R7077">
        <v>0</v>
      </c>
      <c r="S7077">
        <v>0</v>
      </c>
      <c r="T7077">
        <v>0</v>
      </c>
      <c r="U7077">
        <v>0</v>
      </c>
      <c r="V7077">
        <v>0</v>
      </c>
      <c r="W7077">
        <v>0</v>
      </c>
      <c r="X7077">
        <v>0</v>
      </c>
      <c r="Y7077">
        <v>0</v>
      </c>
      <c r="Z7077">
        <v>0</v>
      </c>
      <c r="AA7077">
        <v>0</v>
      </c>
      <c r="AB7077">
        <v>0</v>
      </c>
      <c r="AC7077">
        <v>0</v>
      </c>
      <c r="AD7077">
        <v>0</v>
      </c>
    </row>
    <row r="7078" spans="2:30" ht="15" customHeight="1" x14ac:dyDescent="0.45">
      <c r="B7078" t="s">
        <v>419</v>
      </c>
      <c r="C7078" t="s">
        <v>193</v>
      </c>
      <c r="D7078" t="s">
        <v>2255</v>
      </c>
      <c r="E7078" t="s">
        <v>2256</v>
      </c>
      <c r="F7078" t="s">
        <v>8858</v>
      </c>
      <c r="G7078" t="s">
        <v>422</v>
      </c>
      <c r="H7078" t="s">
        <v>1685</v>
      </c>
      <c r="I7078" t="s">
        <v>1686</v>
      </c>
      <c r="J7078">
        <v>2</v>
      </c>
      <c r="K7078">
        <v>0</v>
      </c>
      <c r="L7078">
        <v>0</v>
      </c>
      <c r="M7078">
        <v>0</v>
      </c>
      <c r="N7078">
        <v>0</v>
      </c>
      <c r="O7078">
        <v>0</v>
      </c>
      <c r="P7078">
        <v>0</v>
      </c>
      <c r="Q7078">
        <v>0</v>
      </c>
      <c r="R7078">
        <v>0</v>
      </c>
      <c r="S7078">
        <v>0</v>
      </c>
      <c r="T7078">
        <v>0</v>
      </c>
      <c r="U7078">
        <v>0</v>
      </c>
      <c r="V7078">
        <v>0</v>
      </c>
      <c r="W7078">
        <v>0</v>
      </c>
      <c r="X7078">
        <v>0</v>
      </c>
      <c r="Y7078">
        <v>0</v>
      </c>
      <c r="Z7078">
        <v>0</v>
      </c>
      <c r="AA7078">
        <v>0</v>
      </c>
      <c r="AB7078">
        <v>0</v>
      </c>
      <c r="AC7078">
        <v>0</v>
      </c>
      <c r="AD7078">
        <v>0</v>
      </c>
    </row>
    <row r="7079" spans="2:30" ht="15" customHeight="1" x14ac:dyDescent="0.45">
      <c r="B7079" t="s">
        <v>419</v>
      </c>
      <c r="C7079" t="s">
        <v>193</v>
      </c>
      <c r="D7079" t="s">
        <v>2258</v>
      </c>
      <c r="E7079" t="s">
        <v>2259</v>
      </c>
      <c r="F7079" t="s">
        <v>8859</v>
      </c>
      <c r="G7079" t="s">
        <v>422</v>
      </c>
      <c r="H7079" t="s">
        <v>1685</v>
      </c>
      <c r="I7079" t="s">
        <v>1686</v>
      </c>
      <c r="J7079">
        <v>2</v>
      </c>
      <c r="K7079">
        <v>0</v>
      </c>
      <c r="L7079">
        <v>0</v>
      </c>
      <c r="M7079">
        <v>0</v>
      </c>
      <c r="N7079">
        <v>0</v>
      </c>
      <c r="O7079">
        <v>0</v>
      </c>
      <c r="P7079">
        <v>0</v>
      </c>
      <c r="Q7079">
        <v>0</v>
      </c>
      <c r="R7079">
        <v>0</v>
      </c>
      <c r="S7079">
        <v>0</v>
      </c>
      <c r="T7079">
        <v>0</v>
      </c>
      <c r="U7079">
        <v>0</v>
      </c>
      <c r="V7079">
        <v>0</v>
      </c>
      <c r="W7079">
        <v>0</v>
      </c>
      <c r="X7079">
        <v>0</v>
      </c>
      <c r="Y7079">
        <v>0</v>
      </c>
      <c r="Z7079">
        <v>0</v>
      </c>
      <c r="AA7079">
        <v>0</v>
      </c>
      <c r="AB7079">
        <v>0</v>
      </c>
      <c r="AC7079">
        <v>0</v>
      </c>
      <c r="AD7079">
        <v>0</v>
      </c>
    </row>
    <row r="7080" spans="2:30" ht="15" customHeight="1" x14ac:dyDescent="0.45">
      <c r="B7080" t="s">
        <v>419</v>
      </c>
      <c r="C7080" t="s">
        <v>193</v>
      </c>
      <c r="D7080" t="s">
        <v>2261</v>
      </c>
      <c r="E7080" t="s">
        <v>2262</v>
      </c>
      <c r="F7080" t="s">
        <v>8860</v>
      </c>
      <c r="G7080" t="s">
        <v>422</v>
      </c>
      <c r="H7080" t="s">
        <v>1685</v>
      </c>
      <c r="I7080" t="s">
        <v>1686</v>
      </c>
      <c r="J7080">
        <v>2</v>
      </c>
      <c r="K7080">
        <v>875.27200000000005</v>
      </c>
      <c r="L7080">
        <v>1064.7159999999999</v>
      </c>
      <c r="M7080">
        <v>1332.902</v>
      </c>
      <c r="N7080">
        <v>1360.3309999999999</v>
      </c>
      <c r="O7080">
        <v>1387.0129999999999</v>
      </c>
      <c r="P7080">
        <v>1417.6780000000001</v>
      </c>
      <c r="Q7080">
        <v>1453.404</v>
      </c>
      <c r="R7080">
        <v>1487.5619999999999</v>
      </c>
      <c r="S7080">
        <v>1519.4659999999999</v>
      </c>
      <c r="T7080">
        <v>1551.5450000000001</v>
      </c>
      <c r="U7080">
        <v>1583.8879999999999</v>
      </c>
      <c r="V7080">
        <v>1616.432</v>
      </c>
      <c r="W7080">
        <v>1649.1859999999999</v>
      </c>
      <c r="X7080">
        <v>1682.145</v>
      </c>
      <c r="Y7080">
        <v>1715.2919999999999</v>
      </c>
      <c r="Z7080">
        <v>1748.6010000000001</v>
      </c>
      <c r="AA7080">
        <v>1782.0450000000001</v>
      </c>
      <c r="AB7080">
        <v>1815.6210000000001</v>
      </c>
      <c r="AC7080">
        <v>1849.326</v>
      </c>
      <c r="AD7080">
        <v>1883.163</v>
      </c>
    </row>
    <row r="7081" spans="2:30" ht="15" customHeight="1" x14ac:dyDescent="0.45">
      <c r="B7081" t="s">
        <v>419</v>
      </c>
      <c r="C7081" t="s">
        <v>193</v>
      </c>
      <c r="D7081" t="s">
        <v>2264</v>
      </c>
      <c r="E7081" t="s">
        <v>2265</v>
      </c>
      <c r="F7081" t="s">
        <v>8861</v>
      </c>
      <c r="G7081" t="s">
        <v>422</v>
      </c>
      <c r="H7081" t="s">
        <v>1685</v>
      </c>
      <c r="I7081" t="s">
        <v>1686</v>
      </c>
      <c r="J7081">
        <v>2</v>
      </c>
      <c r="K7081">
        <v>33.051000000000002</v>
      </c>
      <c r="L7081">
        <v>26.300999999999998</v>
      </c>
      <c r="M7081">
        <v>23.175999999999998</v>
      </c>
      <c r="N7081">
        <v>15</v>
      </c>
      <c r="O7081">
        <v>23.013999999999999</v>
      </c>
      <c r="P7081">
        <v>17.477</v>
      </c>
      <c r="Q7081">
        <v>15.952999999999999</v>
      </c>
      <c r="R7081">
        <v>15.185</v>
      </c>
      <c r="S7081">
        <v>15</v>
      </c>
      <c r="T7081">
        <v>15</v>
      </c>
      <c r="U7081">
        <v>15</v>
      </c>
      <c r="V7081">
        <v>15</v>
      </c>
      <c r="W7081">
        <v>15</v>
      </c>
      <c r="X7081">
        <v>15</v>
      </c>
      <c r="Y7081">
        <v>15</v>
      </c>
      <c r="Z7081">
        <v>15</v>
      </c>
      <c r="AA7081">
        <v>15</v>
      </c>
      <c r="AB7081">
        <v>15</v>
      </c>
      <c r="AC7081">
        <v>15</v>
      </c>
      <c r="AD7081">
        <v>15</v>
      </c>
    </row>
    <row r="7082" spans="2:30" ht="15" customHeight="1" x14ac:dyDescent="0.45">
      <c r="B7082" t="s">
        <v>419</v>
      </c>
      <c r="C7082" t="s">
        <v>193</v>
      </c>
      <c r="D7082" t="s">
        <v>2267</v>
      </c>
      <c r="E7082" t="s">
        <v>2268</v>
      </c>
      <c r="F7082" t="s">
        <v>8862</v>
      </c>
      <c r="G7082" t="s">
        <v>422</v>
      </c>
      <c r="H7082" t="s">
        <v>1685</v>
      </c>
      <c r="I7082" t="s">
        <v>1686</v>
      </c>
      <c r="J7082">
        <v>2</v>
      </c>
      <c r="K7082">
        <v>14.471</v>
      </c>
      <c r="L7082">
        <v>14.471</v>
      </c>
      <c r="M7082">
        <v>14.476000000000001</v>
      </c>
      <c r="N7082">
        <v>14.476000000000001</v>
      </c>
      <c r="O7082">
        <v>14.476000000000001</v>
      </c>
      <c r="P7082">
        <v>14.476000000000001</v>
      </c>
      <c r="Q7082">
        <v>14.476000000000001</v>
      </c>
      <c r="R7082">
        <v>14.476000000000001</v>
      </c>
      <c r="S7082">
        <v>14.476000000000001</v>
      </c>
      <c r="T7082">
        <v>14.476000000000001</v>
      </c>
      <c r="U7082">
        <v>14.476000000000001</v>
      </c>
      <c r="V7082">
        <v>14.476000000000001</v>
      </c>
      <c r="W7082">
        <v>14.476000000000001</v>
      </c>
      <c r="X7082">
        <v>14.476000000000001</v>
      </c>
      <c r="Y7082">
        <v>14.476000000000001</v>
      </c>
      <c r="Z7082">
        <v>14.476000000000001</v>
      </c>
      <c r="AA7082">
        <v>14.476000000000001</v>
      </c>
      <c r="AB7082">
        <v>14.476000000000001</v>
      </c>
      <c r="AC7082">
        <v>14.476000000000001</v>
      </c>
      <c r="AD7082">
        <v>14.476000000000001</v>
      </c>
    </row>
    <row r="7083" spans="2:30" ht="15" customHeight="1" x14ac:dyDescent="0.45">
      <c r="B7083" t="s">
        <v>419</v>
      </c>
      <c r="C7083" t="s">
        <v>193</v>
      </c>
      <c r="D7083" t="s">
        <v>2270</v>
      </c>
      <c r="E7083" t="s">
        <v>2271</v>
      </c>
      <c r="F7083" t="s">
        <v>8863</v>
      </c>
      <c r="G7083" t="s">
        <v>422</v>
      </c>
      <c r="H7083" t="s">
        <v>1685</v>
      </c>
      <c r="I7083" t="s">
        <v>1686</v>
      </c>
      <c r="J7083">
        <v>2</v>
      </c>
      <c r="K7083">
        <v>0.14399999999999999</v>
      </c>
      <c r="L7083">
        <v>0.14000000000000001</v>
      </c>
      <c r="M7083">
        <v>0.13400000000000001</v>
      </c>
      <c r="N7083">
        <v>0.13200000000000001</v>
      </c>
      <c r="O7083">
        <v>0.129</v>
      </c>
      <c r="P7083">
        <v>0.126</v>
      </c>
      <c r="Q7083">
        <v>0.122</v>
      </c>
      <c r="R7083">
        <v>0.11700000000000001</v>
      </c>
      <c r="S7083">
        <v>0.113</v>
      </c>
      <c r="T7083">
        <v>0.113</v>
      </c>
      <c r="U7083">
        <v>0.112</v>
      </c>
      <c r="V7083">
        <v>0.111</v>
      </c>
      <c r="W7083">
        <v>0.11</v>
      </c>
      <c r="X7083">
        <v>0.109</v>
      </c>
      <c r="Y7083">
        <v>0.109</v>
      </c>
      <c r="Z7083">
        <v>0.107</v>
      </c>
      <c r="AA7083">
        <v>0.106</v>
      </c>
      <c r="AB7083">
        <v>0.104</v>
      </c>
      <c r="AC7083">
        <v>0.10199999999999999</v>
      </c>
      <c r="AD7083">
        <v>0.1</v>
      </c>
    </row>
    <row r="7084" spans="2:30" ht="15" customHeight="1" x14ac:dyDescent="0.45">
      <c r="B7084" t="s">
        <v>419</v>
      </c>
      <c r="C7084" t="s">
        <v>193</v>
      </c>
      <c r="D7084" t="s">
        <v>2273</v>
      </c>
      <c r="E7084">
        <v>0</v>
      </c>
      <c r="F7084" t="s">
        <v>8825</v>
      </c>
      <c r="G7084" t="s">
        <v>422</v>
      </c>
      <c r="H7084" t="s">
        <v>1685</v>
      </c>
      <c r="I7084" t="s">
        <v>1686</v>
      </c>
      <c r="J7084">
        <v>2</v>
      </c>
      <c r="K7084">
        <v>0</v>
      </c>
      <c r="L7084">
        <v>0</v>
      </c>
      <c r="M7084">
        <v>0</v>
      </c>
      <c r="N7084">
        <v>0</v>
      </c>
      <c r="O7084">
        <v>0</v>
      </c>
      <c r="P7084">
        <v>0</v>
      </c>
      <c r="Q7084">
        <v>0</v>
      </c>
      <c r="R7084">
        <v>0</v>
      </c>
      <c r="S7084">
        <v>0</v>
      </c>
      <c r="T7084">
        <v>0</v>
      </c>
      <c r="U7084">
        <v>0</v>
      </c>
      <c r="V7084">
        <v>0</v>
      </c>
      <c r="W7084">
        <v>0</v>
      </c>
      <c r="X7084">
        <v>0</v>
      </c>
      <c r="Y7084">
        <v>0</v>
      </c>
      <c r="Z7084">
        <v>0</v>
      </c>
      <c r="AA7084">
        <v>0</v>
      </c>
      <c r="AB7084">
        <v>0</v>
      </c>
      <c r="AC7084">
        <v>0</v>
      </c>
      <c r="AD7084">
        <v>0</v>
      </c>
    </row>
    <row r="7085" spans="2:30" ht="15" customHeight="1" x14ac:dyDescent="0.45">
      <c r="B7085" t="s">
        <v>419</v>
      </c>
      <c r="C7085" t="s">
        <v>193</v>
      </c>
      <c r="D7085" t="s">
        <v>2274</v>
      </c>
      <c r="E7085">
        <v>0</v>
      </c>
      <c r="F7085" t="s">
        <v>8825</v>
      </c>
      <c r="G7085" t="s">
        <v>422</v>
      </c>
      <c r="H7085" t="s">
        <v>1685</v>
      </c>
      <c r="I7085" t="s">
        <v>1686</v>
      </c>
      <c r="J7085">
        <v>2</v>
      </c>
      <c r="K7085">
        <v>0</v>
      </c>
      <c r="L7085">
        <v>0</v>
      </c>
      <c r="M7085">
        <v>0</v>
      </c>
      <c r="N7085">
        <v>0</v>
      </c>
      <c r="O7085">
        <v>0</v>
      </c>
      <c r="P7085">
        <v>0</v>
      </c>
      <c r="Q7085">
        <v>0</v>
      </c>
      <c r="R7085">
        <v>0</v>
      </c>
      <c r="S7085">
        <v>0</v>
      </c>
      <c r="T7085">
        <v>0</v>
      </c>
      <c r="U7085">
        <v>0</v>
      </c>
      <c r="V7085">
        <v>0</v>
      </c>
      <c r="W7085">
        <v>0</v>
      </c>
      <c r="X7085">
        <v>0</v>
      </c>
      <c r="Y7085">
        <v>0</v>
      </c>
      <c r="Z7085">
        <v>0</v>
      </c>
      <c r="AA7085">
        <v>0</v>
      </c>
      <c r="AB7085">
        <v>0</v>
      </c>
      <c r="AC7085">
        <v>0</v>
      </c>
      <c r="AD7085">
        <v>0</v>
      </c>
    </row>
    <row r="7086" spans="2:30" ht="15" customHeight="1" x14ac:dyDescent="0.45">
      <c r="B7086" t="s">
        <v>419</v>
      </c>
      <c r="C7086" t="s">
        <v>193</v>
      </c>
      <c r="D7086" t="s">
        <v>2275</v>
      </c>
      <c r="E7086" t="s">
        <v>2276</v>
      </c>
      <c r="F7086" t="s">
        <v>8864</v>
      </c>
      <c r="G7086" t="s">
        <v>422</v>
      </c>
      <c r="H7086" t="s">
        <v>1685</v>
      </c>
      <c r="I7086" t="s">
        <v>1686</v>
      </c>
      <c r="J7086">
        <v>2</v>
      </c>
      <c r="K7086">
        <v>0</v>
      </c>
      <c r="L7086">
        <v>0</v>
      </c>
      <c r="M7086">
        <v>0</v>
      </c>
      <c r="N7086">
        <v>0</v>
      </c>
      <c r="O7086">
        <v>0</v>
      </c>
      <c r="P7086">
        <v>0</v>
      </c>
      <c r="Q7086">
        <v>0</v>
      </c>
      <c r="R7086">
        <v>0</v>
      </c>
      <c r="S7086">
        <v>0</v>
      </c>
      <c r="T7086">
        <v>0</v>
      </c>
      <c r="U7086">
        <v>0</v>
      </c>
      <c r="V7086">
        <v>0</v>
      </c>
      <c r="W7086">
        <v>0</v>
      </c>
      <c r="X7086">
        <v>0</v>
      </c>
      <c r="Y7086">
        <v>0</v>
      </c>
      <c r="Z7086">
        <v>0</v>
      </c>
      <c r="AA7086">
        <v>0</v>
      </c>
      <c r="AB7086">
        <v>0</v>
      </c>
      <c r="AC7086">
        <v>0</v>
      </c>
      <c r="AD7086">
        <v>0</v>
      </c>
    </row>
    <row r="7087" spans="2:30" ht="15" customHeight="1" x14ac:dyDescent="0.45">
      <c r="B7087" t="s">
        <v>419</v>
      </c>
      <c r="C7087" t="s">
        <v>193</v>
      </c>
      <c r="D7087" t="s">
        <v>2278</v>
      </c>
      <c r="E7087" t="s">
        <v>2279</v>
      </c>
      <c r="F7087" t="s">
        <v>8865</v>
      </c>
      <c r="G7087" t="s">
        <v>422</v>
      </c>
      <c r="H7087" t="s">
        <v>1685</v>
      </c>
      <c r="I7087" t="s">
        <v>1686</v>
      </c>
      <c r="J7087">
        <v>2</v>
      </c>
      <c r="K7087">
        <v>0</v>
      </c>
      <c r="L7087">
        <v>0</v>
      </c>
      <c r="M7087">
        <v>0</v>
      </c>
      <c r="N7087">
        <v>0</v>
      </c>
      <c r="O7087">
        <v>0</v>
      </c>
      <c r="P7087">
        <v>0</v>
      </c>
      <c r="Q7087">
        <v>0</v>
      </c>
      <c r="R7087">
        <v>0</v>
      </c>
      <c r="S7087">
        <v>0</v>
      </c>
      <c r="T7087">
        <v>0</v>
      </c>
      <c r="U7087">
        <v>0</v>
      </c>
      <c r="V7087">
        <v>0</v>
      </c>
      <c r="W7087">
        <v>0</v>
      </c>
      <c r="X7087">
        <v>0</v>
      </c>
      <c r="Y7087">
        <v>0</v>
      </c>
      <c r="Z7087">
        <v>0</v>
      </c>
      <c r="AA7087">
        <v>0</v>
      </c>
      <c r="AB7087">
        <v>0</v>
      </c>
      <c r="AC7087">
        <v>0</v>
      </c>
      <c r="AD7087">
        <v>0</v>
      </c>
    </row>
    <row r="7088" spans="2:30" ht="15" customHeight="1" x14ac:dyDescent="0.45">
      <c r="B7088" t="s">
        <v>419</v>
      </c>
      <c r="C7088" t="s">
        <v>193</v>
      </c>
      <c r="D7088" t="s">
        <v>2281</v>
      </c>
      <c r="E7088" t="s">
        <v>2282</v>
      </c>
      <c r="F7088" t="s">
        <v>8866</v>
      </c>
      <c r="G7088" t="s">
        <v>422</v>
      </c>
      <c r="H7088" t="s">
        <v>1685</v>
      </c>
      <c r="I7088" t="s">
        <v>1686</v>
      </c>
      <c r="J7088">
        <v>2</v>
      </c>
      <c r="K7088">
        <v>0</v>
      </c>
      <c r="L7088">
        <v>0</v>
      </c>
      <c r="M7088">
        <v>0</v>
      </c>
      <c r="N7088">
        <v>0</v>
      </c>
      <c r="O7088">
        <v>0</v>
      </c>
      <c r="P7088">
        <v>0</v>
      </c>
      <c r="Q7088">
        <v>0</v>
      </c>
      <c r="R7088">
        <v>0</v>
      </c>
      <c r="S7088">
        <v>0</v>
      </c>
      <c r="T7088">
        <v>0</v>
      </c>
      <c r="U7088">
        <v>0</v>
      </c>
      <c r="V7088">
        <v>0</v>
      </c>
      <c r="W7088">
        <v>0</v>
      </c>
      <c r="X7088">
        <v>0</v>
      </c>
      <c r="Y7088">
        <v>0</v>
      </c>
      <c r="Z7088">
        <v>0</v>
      </c>
      <c r="AA7088">
        <v>0</v>
      </c>
      <c r="AB7088">
        <v>0</v>
      </c>
      <c r="AC7088">
        <v>0</v>
      </c>
      <c r="AD7088">
        <v>0</v>
      </c>
    </row>
    <row r="7089" spans="2:30" ht="15" customHeight="1" x14ac:dyDescent="0.45">
      <c r="B7089" t="s">
        <v>419</v>
      </c>
      <c r="C7089" t="s">
        <v>193</v>
      </c>
      <c r="D7089" t="s">
        <v>2284</v>
      </c>
      <c r="E7089" t="s">
        <v>2285</v>
      </c>
      <c r="F7089" t="s">
        <v>8867</v>
      </c>
      <c r="G7089" t="s">
        <v>422</v>
      </c>
      <c r="H7089" t="s">
        <v>1685</v>
      </c>
      <c r="I7089" t="s">
        <v>1686</v>
      </c>
      <c r="J7089">
        <v>2</v>
      </c>
      <c r="K7089">
        <v>0</v>
      </c>
      <c r="L7089">
        <v>0</v>
      </c>
      <c r="M7089">
        <v>0</v>
      </c>
      <c r="N7089">
        <v>0</v>
      </c>
      <c r="O7089">
        <v>0</v>
      </c>
      <c r="P7089">
        <v>0</v>
      </c>
      <c r="Q7089">
        <v>0</v>
      </c>
      <c r="R7089">
        <v>0</v>
      </c>
      <c r="S7089">
        <v>0</v>
      </c>
      <c r="T7089">
        <v>0</v>
      </c>
      <c r="U7089">
        <v>0</v>
      </c>
      <c r="V7089">
        <v>0</v>
      </c>
      <c r="W7089">
        <v>0</v>
      </c>
      <c r="X7089">
        <v>0</v>
      </c>
      <c r="Y7089">
        <v>0</v>
      </c>
      <c r="Z7089">
        <v>0</v>
      </c>
      <c r="AA7089">
        <v>0</v>
      </c>
      <c r="AB7089">
        <v>0</v>
      </c>
      <c r="AC7089">
        <v>0</v>
      </c>
      <c r="AD7089">
        <v>0</v>
      </c>
    </row>
    <row r="7090" spans="2:30" ht="15" customHeight="1" x14ac:dyDescent="0.45">
      <c r="B7090" t="s">
        <v>419</v>
      </c>
      <c r="C7090" t="s">
        <v>193</v>
      </c>
      <c r="D7090" t="s">
        <v>2287</v>
      </c>
      <c r="E7090">
        <v>0</v>
      </c>
      <c r="F7090" t="s">
        <v>8825</v>
      </c>
      <c r="G7090" t="s">
        <v>422</v>
      </c>
      <c r="H7090" t="s">
        <v>1685</v>
      </c>
      <c r="I7090" t="s">
        <v>1686</v>
      </c>
      <c r="J7090">
        <v>2</v>
      </c>
      <c r="K7090">
        <v>0</v>
      </c>
      <c r="L7090">
        <v>0</v>
      </c>
      <c r="M7090">
        <v>0</v>
      </c>
      <c r="N7090">
        <v>0</v>
      </c>
      <c r="O7090">
        <v>0</v>
      </c>
      <c r="P7090">
        <v>0</v>
      </c>
      <c r="Q7090">
        <v>0</v>
      </c>
      <c r="R7090">
        <v>0</v>
      </c>
      <c r="S7090">
        <v>0</v>
      </c>
      <c r="T7090">
        <v>0</v>
      </c>
      <c r="U7090">
        <v>0</v>
      </c>
      <c r="V7090">
        <v>0</v>
      </c>
      <c r="W7090">
        <v>0</v>
      </c>
      <c r="X7090">
        <v>0</v>
      </c>
      <c r="Y7090">
        <v>0</v>
      </c>
      <c r="Z7090">
        <v>0</v>
      </c>
      <c r="AA7090">
        <v>0</v>
      </c>
      <c r="AB7090">
        <v>0</v>
      </c>
      <c r="AC7090">
        <v>0</v>
      </c>
      <c r="AD7090">
        <v>0</v>
      </c>
    </row>
    <row r="7091" spans="2:30" ht="15" customHeight="1" x14ac:dyDescent="0.45">
      <c r="B7091" t="s">
        <v>419</v>
      </c>
      <c r="C7091" t="s">
        <v>193</v>
      </c>
      <c r="D7091" t="s">
        <v>2288</v>
      </c>
      <c r="E7091">
        <v>0</v>
      </c>
      <c r="F7091" t="s">
        <v>8825</v>
      </c>
      <c r="G7091" t="s">
        <v>422</v>
      </c>
      <c r="H7091" t="s">
        <v>1685</v>
      </c>
      <c r="I7091" t="s">
        <v>1686</v>
      </c>
      <c r="J7091">
        <v>2</v>
      </c>
      <c r="K7091">
        <v>7437.8159999999998</v>
      </c>
      <c r="L7091">
        <v>7682.2370000000001</v>
      </c>
      <c r="M7091">
        <v>9461.0640000000003</v>
      </c>
      <c r="N7091">
        <v>9579.5969999999998</v>
      </c>
      <c r="O7091">
        <v>9693.2800000000007</v>
      </c>
      <c r="P7091">
        <v>9827.02</v>
      </c>
      <c r="Q7091">
        <v>9986.2009999999991</v>
      </c>
      <c r="R7091">
        <v>10136.093999999999</v>
      </c>
      <c r="S7091">
        <v>10273.281999999999</v>
      </c>
      <c r="T7091">
        <v>10410.427</v>
      </c>
      <c r="U7091">
        <v>10547.986000000001</v>
      </c>
      <c r="V7091">
        <v>10685.642</v>
      </c>
      <c r="W7091">
        <v>10823.445</v>
      </c>
      <c r="X7091">
        <v>10961.374</v>
      </c>
      <c r="Y7091">
        <v>11099.341</v>
      </c>
      <c r="Z7091">
        <v>11237.224</v>
      </c>
      <c r="AA7091">
        <v>11374.888999999999</v>
      </c>
      <c r="AB7091">
        <v>11512.329</v>
      </c>
      <c r="AC7091">
        <v>11649.54</v>
      </c>
      <c r="AD7091">
        <v>11786.537</v>
      </c>
    </row>
    <row r="7092" spans="2:30" ht="15" customHeight="1" x14ac:dyDescent="0.45">
      <c r="B7092" t="s">
        <v>419</v>
      </c>
      <c r="C7092" t="s">
        <v>193</v>
      </c>
      <c r="D7092" t="s">
        <v>2289</v>
      </c>
      <c r="E7092">
        <v>0</v>
      </c>
      <c r="F7092" t="s">
        <v>8825</v>
      </c>
      <c r="G7092" t="s">
        <v>422</v>
      </c>
      <c r="H7092" t="s">
        <v>1685</v>
      </c>
      <c r="I7092" t="s">
        <v>1686</v>
      </c>
      <c r="J7092">
        <v>2</v>
      </c>
      <c r="K7092">
        <v>0</v>
      </c>
      <c r="L7092">
        <v>0</v>
      </c>
      <c r="M7092">
        <v>0</v>
      </c>
      <c r="N7092">
        <v>0</v>
      </c>
      <c r="O7092">
        <v>0</v>
      </c>
      <c r="P7092">
        <v>0</v>
      </c>
      <c r="Q7092">
        <v>0</v>
      </c>
      <c r="R7092">
        <v>0</v>
      </c>
      <c r="S7092">
        <v>0</v>
      </c>
      <c r="T7092">
        <v>0</v>
      </c>
      <c r="U7092">
        <v>0</v>
      </c>
      <c r="V7092">
        <v>0</v>
      </c>
      <c r="W7092">
        <v>0</v>
      </c>
      <c r="X7092">
        <v>0</v>
      </c>
      <c r="Y7092">
        <v>0</v>
      </c>
      <c r="Z7092">
        <v>0</v>
      </c>
      <c r="AA7092">
        <v>0</v>
      </c>
      <c r="AB7092">
        <v>0</v>
      </c>
      <c r="AC7092">
        <v>0</v>
      </c>
      <c r="AD7092">
        <v>0</v>
      </c>
    </row>
    <row r="7093" spans="2:30" ht="15" customHeight="1" x14ac:dyDescent="0.45">
      <c r="B7093" t="s">
        <v>419</v>
      </c>
      <c r="C7093" t="s">
        <v>193</v>
      </c>
      <c r="D7093" t="s">
        <v>2290</v>
      </c>
      <c r="E7093">
        <v>0</v>
      </c>
      <c r="F7093" t="s">
        <v>8825</v>
      </c>
      <c r="G7093" t="s">
        <v>422</v>
      </c>
      <c r="H7093" t="s">
        <v>1685</v>
      </c>
      <c r="I7093" t="s">
        <v>1686</v>
      </c>
      <c r="J7093">
        <v>2</v>
      </c>
      <c r="K7093">
        <v>0</v>
      </c>
      <c r="L7093">
        <v>0</v>
      </c>
      <c r="M7093">
        <v>0</v>
      </c>
      <c r="N7093">
        <v>0</v>
      </c>
      <c r="O7093">
        <v>0</v>
      </c>
      <c r="P7093">
        <v>0</v>
      </c>
      <c r="Q7093">
        <v>0</v>
      </c>
      <c r="R7093">
        <v>0</v>
      </c>
      <c r="S7093">
        <v>0</v>
      </c>
      <c r="T7093">
        <v>0</v>
      </c>
      <c r="U7093">
        <v>0</v>
      </c>
      <c r="V7093">
        <v>0</v>
      </c>
      <c r="W7093">
        <v>0</v>
      </c>
      <c r="X7093">
        <v>0</v>
      </c>
      <c r="Y7093">
        <v>0</v>
      </c>
      <c r="Z7093">
        <v>0</v>
      </c>
      <c r="AA7093">
        <v>0</v>
      </c>
      <c r="AB7093">
        <v>0</v>
      </c>
      <c r="AC7093">
        <v>0</v>
      </c>
      <c r="AD7093">
        <v>0</v>
      </c>
    </row>
    <row r="7094" spans="2:30" ht="15" customHeight="1" x14ac:dyDescent="0.45">
      <c r="B7094" t="s">
        <v>419</v>
      </c>
      <c r="C7094" t="s">
        <v>193</v>
      </c>
      <c r="D7094" t="s">
        <v>2291</v>
      </c>
      <c r="E7094">
        <v>0</v>
      </c>
      <c r="F7094" t="s">
        <v>8825</v>
      </c>
      <c r="G7094" t="s">
        <v>422</v>
      </c>
      <c r="H7094" t="s">
        <v>1685</v>
      </c>
      <c r="I7094" t="s">
        <v>1686</v>
      </c>
      <c r="J7094">
        <v>2</v>
      </c>
      <c r="K7094">
        <v>0</v>
      </c>
      <c r="L7094">
        <v>0</v>
      </c>
      <c r="M7094">
        <v>0</v>
      </c>
      <c r="N7094">
        <v>0</v>
      </c>
      <c r="O7094">
        <v>0</v>
      </c>
      <c r="P7094">
        <v>0</v>
      </c>
      <c r="Q7094">
        <v>0</v>
      </c>
      <c r="R7094">
        <v>0</v>
      </c>
      <c r="S7094">
        <v>0</v>
      </c>
      <c r="T7094">
        <v>0</v>
      </c>
      <c r="U7094">
        <v>0</v>
      </c>
      <c r="V7094">
        <v>0</v>
      </c>
      <c r="W7094">
        <v>0</v>
      </c>
      <c r="X7094">
        <v>0</v>
      </c>
      <c r="Y7094">
        <v>0</v>
      </c>
      <c r="Z7094">
        <v>0</v>
      </c>
      <c r="AA7094">
        <v>0</v>
      </c>
      <c r="AB7094">
        <v>0</v>
      </c>
      <c r="AC7094">
        <v>0</v>
      </c>
      <c r="AD7094">
        <v>0</v>
      </c>
    </row>
    <row r="7095" spans="2:30" ht="15" customHeight="1" x14ac:dyDescent="0.45">
      <c r="B7095" t="s">
        <v>419</v>
      </c>
      <c r="C7095" t="s">
        <v>193</v>
      </c>
      <c r="D7095" t="s">
        <v>2292</v>
      </c>
      <c r="E7095" t="s">
        <v>2293</v>
      </c>
      <c r="F7095" t="s">
        <v>8868</v>
      </c>
      <c r="G7095" t="s">
        <v>422</v>
      </c>
      <c r="H7095" t="s">
        <v>1685</v>
      </c>
      <c r="I7095" t="s">
        <v>1686</v>
      </c>
      <c r="J7095">
        <v>2</v>
      </c>
      <c r="K7095">
        <v>0</v>
      </c>
      <c r="L7095">
        <v>0</v>
      </c>
      <c r="M7095">
        <v>0</v>
      </c>
      <c r="N7095">
        <v>0</v>
      </c>
      <c r="O7095">
        <v>0</v>
      </c>
      <c r="P7095">
        <v>0</v>
      </c>
      <c r="Q7095">
        <v>0</v>
      </c>
      <c r="R7095">
        <v>0</v>
      </c>
      <c r="S7095">
        <v>0</v>
      </c>
      <c r="T7095">
        <v>0</v>
      </c>
      <c r="U7095">
        <v>0</v>
      </c>
      <c r="V7095">
        <v>0</v>
      </c>
      <c r="W7095">
        <v>0</v>
      </c>
      <c r="X7095">
        <v>0</v>
      </c>
      <c r="Y7095">
        <v>0</v>
      </c>
      <c r="Z7095">
        <v>0</v>
      </c>
      <c r="AA7095">
        <v>0</v>
      </c>
      <c r="AB7095">
        <v>0</v>
      </c>
      <c r="AC7095">
        <v>0</v>
      </c>
      <c r="AD7095">
        <v>0</v>
      </c>
    </row>
    <row r="7096" spans="2:30" ht="15" customHeight="1" x14ac:dyDescent="0.45">
      <c r="B7096" t="s">
        <v>419</v>
      </c>
      <c r="C7096" t="s">
        <v>193</v>
      </c>
      <c r="D7096" t="s">
        <v>2295</v>
      </c>
      <c r="E7096" t="s">
        <v>2296</v>
      </c>
      <c r="F7096" t="s">
        <v>8869</v>
      </c>
      <c r="G7096" t="s">
        <v>422</v>
      </c>
      <c r="H7096" t="s">
        <v>1685</v>
      </c>
      <c r="I7096" t="s">
        <v>1686</v>
      </c>
      <c r="J7096">
        <v>2</v>
      </c>
      <c r="K7096">
        <v>6562.2219999999998</v>
      </c>
      <c r="L7096">
        <v>6617.1670000000004</v>
      </c>
      <c r="M7096">
        <v>8127.7539999999999</v>
      </c>
      <c r="N7096">
        <v>8218.8449999999993</v>
      </c>
      <c r="O7096">
        <v>8305.8330000000005</v>
      </c>
      <c r="P7096">
        <v>8408.893</v>
      </c>
      <c r="Q7096">
        <v>8532.33</v>
      </c>
      <c r="R7096">
        <v>8648.0480000000007</v>
      </c>
      <c r="S7096">
        <v>8753.3160000000007</v>
      </c>
      <c r="T7096">
        <v>8858.3639999999996</v>
      </c>
      <c r="U7096">
        <v>8963.5630000000001</v>
      </c>
      <c r="V7096">
        <v>9068.6579999999994</v>
      </c>
      <c r="W7096">
        <v>9173.69</v>
      </c>
      <c r="X7096">
        <v>9278.6409999999996</v>
      </c>
      <c r="Y7096">
        <v>9383.4429999999993</v>
      </c>
      <c r="Z7096">
        <v>9487.9979999999996</v>
      </c>
      <c r="AA7096">
        <v>9592.2009999999991</v>
      </c>
      <c r="AB7096">
        <v>9696.0460000000003</v>
      </c>
      <c r="AC7096">
        <v>9799.5319999999992</v>
      </c>
      <c r="AD7096">
        <v>9902.6730000000007</v>
      </c>
    </row>
    <row r="7097" spans="2:30" ht="15" customHeight="1" x14ac:dyDescent="0.45">
      <c r="B7097" t="s">
        <v>419</v>
      </c>
      <c r="C7097" t="s">
        <v>193</v>
      </c>
      <c r="D7097" t="s">
        <v>2298</v>
      </c>
      <c r="E7097">
        <v>0</v>
      </c>
      <c r="F7097" t="s">
        <v>8825</v>
      </c>
      <c r="G7097" t="s">
        <v>422</v>
      </c>
      <c r="H7097" t="s">
        <v>1685</v>
      </c>
      <c r="I7097" t="s">
        <v>1686</v>
      </c>
      <c r="J7097">
        <v>2</v>
      </c>
      <c r="K7097">
        <v>7437.8159999999998</v>
      </c>
      <c r="L7097">
        <v>7682.2370000000001</v>
      </c>
      <c r="M7097">
        <v>9461.0640000000003</v>
      </c>
      <c r="N7097">
        <v>9579.5969999999998</v>
      </c>
      <c r="O7097">
        <v>9693.2800000000007</v>
      </c>
      <c r="P7097">
        <v>9827.02</v>
      </c>
      <c r="Q7097">
        <v>9986.2009999999991</v>
      </c>
      <c r="R7097">
        <v>10136.093999999999</v>
      </c>
      <c r="S7097">
        <v>10273.281999999999</v>
      </c>
      <c r="T7097">
        <v>10410.427</v>
      </c>
      <c r="U7097">
        <v>10547.986000000001</v>
      </c>
      <c r="V7097">
        <v>10685.642</v>
      </c>
      <c r="W7097">
        <v>10823.445</v>
      </c>
      <c r="X7097">
        <v>10961.374</v>
      </c>
      <c r="Y7097">
        <v>11099.341</v>
      </c>
      <c r="Z7097">
        <v>11237.224</v>
      </c>
      <c r="AA7097">
        <v>11374.888999999999</v>
      </c>
      <c r="AB7097">
        <v>11512.329</v>
      </c>
      <c r="AC7097">
        <v>11649.54</v>
      </c>
      <c r="AD7097">
        <v>11786.537</v>
      </c>
    </row>
    <row r="7098" spans="2:30" ht="15" customHeight="1" x14ac:dyDescent="0.45">
      <c r="B7098" t="s">
        <v>419</v>
      </c>
      <c r="C7098" t="s">
        <v>193</v>
      </c>
      <c r="D7098" t="s">
        <v>2299</v>
      </c>
      <c r="E7098">
        <v>0</v>
      </c>
      <c r="F7098" t="s">
        <v>8825</v>
      </c>
      <c r="G7098" t="s">
        <v>422</v>
      </c>
      <c r="H7098" t="s">
        <v>1685</v>
      </c>
      <c r="I7098" t="s">
        <v>1686</v>
      </c>
      <c r="J7098">
        <v>2</v>
      </c>
      <c r="K7098">
        <v>0</v>
      </c>
      <c r="L7098">
        <v>0</v>
      </c>
      <c r="M7098">
        <v>0</v>
      </c>
      <c r="N7098">
        <v>0</v>
      </c>
      <c r="O7098">
        <v>0</v>
      </c>
      <c r="P7098">
        <v>0</v>
      </c>
      <c r="Q7098">
        <v>0</v>
      </c>
      <c r="R7098">
        <v>0</v>
      </c>
      <c r="S7098">
        <v>0</v>
      </c>
      <c r="T7098">
        <v>0</v>
      </c>
      <c r="U7098">
        <v>0</v>
      </c>
      <c r="V7098">
        <v>0</v>
      </c>
      <c r="W7098">
        <v>0</v>
      </c>
      <c r="X7098">
        <v>0</v>
      </c>
      <c r="Y7098">
        <v>0</v>
      </c>
      <c r="Z7098">
        <v>0</v>
      </c>
      <c r="AA7098">
        <v>0</v>
      </c>
      <c r="AB7098">
        <v>0</v>
      </c>
      <c r="AC7098">
        <v>0</v>
      </c>
      <c r="AD7098">
        <v>0</v>
      </c>
    </row>
    <row r="7099" spans="2:30" ht="15" customHeight="1" x14ac:dyDescent="0.45">
      <c r="B7099" t="s">
        <v>419</v>
      </c>
      <c r="C7099" t="s">
        <v>193</v>
      </c>
      <c r="D7099" t="s">
        <v>2300</v>
      </c>
      <c r="E7099" t="s">
        <v>2301</v>
      </c>
      <c r="F7099" t="s">
        <v>8870</v>
      </c>
      <c r="G7099" t="s">
        <v>422</v>
      </c>
      <c r="H7099" t="s">
        <v>1685</v>
      </c>
      <c r="I7099" t="s">
        <v>1686</v>
      </c>
      <c r="J7099">
        <v>2</v>
      </c>
      <c r="K7099">
        <v>0</v>
      </c>
      <c r="L7099">
        <v>0</v>
      </c>
      <c r="M7099">
        <v>0</v>
      </c>
      <c r="N7099">
        <v>0</v>
      </c>
      <c r="O7099">
        <v>0</v>
      </c>
      <c r="P7099">
        <v>0</v>
      </c>
      <c r="Q7099">
        <v>0</v>
      </c>
      <c r="R7099">
        <v>0</v>
      </c>
      <c r="S7099">
        <v>0</v>
      </c>
      <c r="T7099">
        <v>0</v>
      </c>
      <c r="U7099">
        <v>0</v>
      </c>
      <c r="V7099">
        <v>0</v>
      </c>
      <c r="W7099">
        <v>0</v>
      </c>
      <c r="X7099">
        <v>0</v>
      </c>
      <c r="Y7099">
        <v>0</v>
      </c>
      <c r="Z7099">
        <v>0</v>
      </c>
      <c r="AA7099">
        <v>0</v>
      </c>
      <c r="AB7099">
        <v>0</v>
      </c>
      <c r="AC7099">
        <v>0</v>
      </c>
      <c r="AD7099">
        <v>0</v>
      </c>
    </row>
    <row r="7100" spans="2:30" ht="15" customHeight="1" x14ac:dyDescent="0.45">
      <c r="B7100" t="s">
        <v>419</v>
      </c>
      <c r="C7100" t="s">
        <v>193</v>
      </c>
      <c r="D7100" t="s">
        <v>2303</v>
      </c>
      <c r="E7100" t="s">
        <v>2304</v>
      </c>
      <c r="F7100" t="s">
        <v>8871</v>
      </c>
      <c r="G7100" t="s">
        <v>422</v>
      </c>
      <c r="H7100" t="s">
        <v>1685</v>
      </c>
      <c r="I7100" t="s">
        <v>1686</v>
      </c>
      <c r="J7100">
        <v>2</v>
      </c>
      <c r="K7100">
        <v>0</v>
      </c>
      <c r="L7100">
        <v>0</v>
      </c>
      <c r="M7100">
        <v>0</v>
      </c>
      <c r="N7100">
        <v>0</v>
      </c>
      <c r="O7100">
        <v>0</v>
      </c>
      <c r="P7100">
        <v>0</v>
      </c>
      <c r="Q7100">
        <v>0</v>
      </c>
      <c r="R7100">
        <v>0</v>
      </c>
      <c r="S7100">
        <v>0</v>
      </c>
      <c r="T7100">
        <v>0</v>
      </c>
      <c r="U7100">
        <v>0</v>
      </c>
      <c r="V7100">
        <v>0</v>
      </c>
      <c r="W7100">
        <v>0</v>
      </c>
      <c r="X7100">
        <v>0</v>
      </c>
      <c r="Y7100">
        <v>0</v>
      </c>
      <c r="Z7100">
        <v>0</v>
      </c>
      <c r="AA7100">
        <v>0</v>
      </c>
      <c r="AB7100">
        <v>0</v>
      </c>
      <c r="AC7100">
        <v>0</v>
      </c>
      <c r="AD7100">
        <v>0</v>
      </c>
    </row>
    <row r="7101" spans="2:30" ht="15" customHeight="1" x14ac:dyDescent="0.45">
      <c r="B7101" t="s">
        <v>419</v>
      </c>
      <c r="C7101" t="s">
        <v>193</v>
      </c>
      <c r="D7101" t="s">
        <v>2306</v>
      </c>
      <c r="E7101" t="s">
        <v>2307</v>
      </c>
      <c r="F7101" t="s">
        <v>8872</v>
      </c>
      <c r="G7101" t="s">
        <v>422</v>
      </c>
      <c r="H7101" t="s">
        <v>1685</v>
      </c>
      <c r="I7101" t="s">
        <v>1686</v>
      </c>
      <c r="J7101">
        <v>2</v>
      </c>
      <c r="K7101">
        <v>0</v>
      </c>
      <c r="L7101">
        <v>0</v>
      </c>
      <c r="M7101">
        <v>0</v>
      </c>
      <c r="N7101">
        <v>0</v>
      </c>
      <c r="O7101">
        <v>0</v>
      </c>
      <c r="P7101">
        <v>0</v>
      </c>
      <c r="Q7101">
        <v>0</v>
      </c>
      <c r="R7101">
        <v>0</v>
      </c>
      <c r="S7101">
        <v>0</v>
      </c>
      <c r="T7101">
        <v>0</v>
      </c>
      <c r="U7101">
        <v>0</v>
      </c>
      <c r="V7101">
        <v>0</v>
      </c>
      <c r="W7101">
        <v>0</v>
      </c>
      <c r="X7101">
        <v>0</v>
      </c>
      <c r="Y7101">
        <v>0</v>
      </c>
      <c r="Z7101">
        <v>0</v>
      </c>
      <c r="AA7101">
        <v>0</v>
      </c>
      <c r="AB7101">
        <v>0</v>
      </c>
      <c r="AC7101">
        <v>0</v>
      </c>
      <c r="AD7101">
        <v>0</v>
      </c>
    </row>
    <row r="7102" spans="2:30" ht="15" customHeight="1" x14ac:dyDescent="0.45">
      <c r="B7102" t="s">
        <v>419</v>
      </c>
      <c r="C7102" t="s">
        <v>193</v>
      </c>
      <c r="D7102" t="s">
        <v>2309</v>
      </c>
      <c r="E7102" t="s">
        <v>2310</v>
      </c>
      <c r="F7102" t="s">
        <v>8873</v>
      </c>
      <c r="G7102" t="s">
        <v>422</v>
      </c>
      <c r="H7102" t="s">
        <v>1685</v>
      </c>
      <c r="I7102" t="s">
        <v>1686</v>
      </c>
      <c r="J7102">
        <v>2</v>
      </c>
      <c r="K7102">
        <v>0</v>
      </c>
      <c r="L7102">
        <v>0</v>
      </c>
      <c r="M7102">
        <v>0</v>
      </c>
      <c r="N7102">
        <v>0</v>
      </c>
      <c r="O7102">
        <v>0</v>
      </c>
      <c r="P7102">
        <v>0</v>
      </c>
      <c r="Q7102">
        <v>0</v>
      </c>
      <c r="R7102">
        <v>0</v>
      </c>
      <c r="S7102">
        <v>0</v>
      </c>
      <c r="T7102">
        <v>0</v>
      </c>
      <c r="U7102">
        <v>0</v>
      </c>
      <c r="V7102">
        <v>0</v>
      </c>
      <c r="W7102">
        <v>0</v>
      </c>
      <c r="X7102">
        <v>0</v>
      </c>
      <c r="Y7102">
        <v>0</v>
      </c>
      <c r="Z7102">
        <v>0</v>
      </c>
      <c r="AA7102">
        <v>0</v>
      </c>
      <c r="AB7102">
        <v>0</v>
      </c>
      <c r="AC7102">
        <v>0</v>
      </c>
      <c r="AD7102">
        <v>0</v>
      </c>
    </row>
    <row r="7103" spans="2:30" ht="15" customHeight="1" x14ac:dyDescent="0.45">
      <c r="B7103" t="s">
        <v>419</v>
      </c>
      <c r="C7103" t="s">
        <v>193</v>
      </c>
      <c r="D7103" t="s">
        <v>2312</v>
      </c>
      <c r="E7103" t="s">
        <v>2313</v>
      </c>
      <c r="F7103" t="s">
        <v>8874</v>
      </c>
      <c r="G7103" t="s">
        <v>422</v>
      </c>
      <c r="H7103" t="s">
        <v>1685</v>
      </c>
      <c r="I7103" t="s">
        <v>1686</v>
      </c>
      <c r="J7103">
        <v>2</v>
      </c>
      <c r="K7103">
        <v>0</v>
      </c>
      <c r="L7103">
        <v>0</v>
      </c>
      <c r="M7103">
        <v>0</v>
      </c>
      <c r="N7103">
        <v>0</v>
      </c>
      <c r="O7103">
        <v>0</v>
      </c>
      <c r="P7103">
        <v>0</v>
      </c>
      <c r="Q7103">
        <v>0</v>
      </c>
      <c r="R7103">
        <v>0</v>
      </c>
      <c r="S7103">
        <v>0</v>
      </c>
      <c r="T7103">
        <v>0</v>
      </c>
      <c r="U7103">
        <v>0</v>
      </c>
      <c r="V7103">
        <v>0</v>
      </c>
      <c r="W7103">
        <v>0</v>
      </c>
      <c r="X7103">
        <v>0</v>
      </c>
      <c r="Y7103">
        <v>0</v>
      </c>
      <c r="Z7103">
        <v>0</v>
      </c>
      <c r="AA7103">
        <v>0</v>
      </c>
      <c r="AB7103">
        <v>0</v>
      </c>
      <c r="AC7103">
        <v>0</v>
      </c>
      <c r="AD7103">
        <v>0</v>
      </c>
    </row>
    <row r="7104" spans="2:30" ht="15" customHeight="1" x14ac:dyDescent="0.45">
      <c r="B7104" t="s">
        <v>419</v>
      </c>
      <c r="C7104" t="s">
        <v>193</v>
      </c>
      <c r="D7104" t="s">
        <v>2315</v>
      </c>
      <c r="E7104" t="s">
        <v>2316</v>
      </c>
      <c r="F7104" t="s">
        <v>8875</v>
      </c>
      <c r="G7104" t="s">
        <v>422</v>
      </c>
      <c r="H7104" t="s">
        <v>1685</v>
      </c>
      <c r="I7104" t="s">
        <v>1686</v>
      </c>
      <c r="J7104">
        <v>2</v>
      </c>
      <c r="K7104">
        <v>0</v>
      </c>
      <c r="L7104">
        <v>0</v>
      </c>
      <c r="M7104">
        <v>0</v>
      </c>
      <c r="N7104">
        <v>0</v>
      </c>
      <c r="O7104">
        <v>0</v>
      </c>
      <c r="P7104">
        <v>0</v>
      </c>
      <c r="Q7104">
        <v>0</v>
      </c>
      <c r="R7104">
        <v>0</v>
      </c>
      <c r="S7104">
        <v>0</v>
      </c>
      <c r="T7104">
        <v>0</v>
      </c>
      <c r="U7104">
        <v>0</v>
      </c>
      <c r="V7104">
        <v>0</v>
      </c>
      <c r="W7104">
        <v>0</v>
      </c>
      <c r="X7104">
        <v>0</v>
      </c>
      <c r="Y7104">
        <v>0</v>
      </c>
      <c r="Z7104">
        <v>0</v>
      </c>
      <c r="AA7104">
        <v>0</v>
      </c>
      <c r="AB7104">
        <v>0</v>
      </c>
      <c r="AC7104">
        <v>0</v>
      </c>
      <c r="AD7104">
        <v>0</v>
      </c>
    </row>
    <row r="7105" spans="2:30" ht="15" customHeight="1" x14ac:dyDescent="0.45">
      <c r="B7105" t="s">
        <v>419</v>
      </c>
      <c r="C7105" t="s">
        <v>193</v>
      </c>
      <c r="D7105" t="s">
        <v>2318</v>
      </c>
      <c r="E7105" t="s">
        <v>2319</v>
      </c>
      <c r="F7105" t="s">
        <v>8876</v>
      </c>
      <c r="G7105" t="s">
        <v>422</v>
      </c>
      <c r="H7105" t="s">
        <v>1685</v>
      </c>
      <c r="I7105" t="s">
        <v>1686</v>
      </c>
      <c r="J7105">
        <v>2</v>
      </c>
      <c r="K7105">
        <v>0</v>
      </c>
      <c r="L7105">
        <v>0</v>
      </c>
      <c r="M7105">
        <v>0</v>
      </c>
      <c r="N7105">
        <v>0</v>
      </c>
      <c r="O7105">
        <v>0</v>
      </c>
      <c r="P7105">
        <v>0</v>
      </c>
      <c r="Q7105">
        <v>0</v>
      </c>
      <c r="R7105">
        <v>0</v>
      </c>
      <c r="S7105">
        <v>0</v>
      </c>
      <c r="T7105">
        <v>0</v>
      </c>
      <c r="U7105">
        <v>0</v>
      </c>
      <c r="V7105">
        <v>0</v>
      </c>
      <c r="W7105">
        <v>0</v>
      </c>
      <c r="X7105">
        <v>0</v>
      </c>
      <c r="Y7105">
        <v>0</v>
      </c>
      <c r="Z7105">
        <v>0</v>
      </c>
      <c r="AA7105">
        <v>0</v>
      </c>
      <c r="AB7105">
        <v>0</v>
      </c>
      <c r="AC7105">
        <v>0</v>
      </c>
      <c r="AD7105">
        <v>0</v>
      </c>
    </row>
    <row r="7106" spans="2:30" ht="15" customHeight="1" x14ac:dyDescent="0.45">
      <c r="B7106" t="s">
        <v>419</v>
      </c>
      <c r="C7106" t="s">
        <v>193</v>
      </c>
      <c r="D7106" t="s">
        <v>2321</v>
      </c>
      <c r="E7106" t="s">
        <v>2322</v>
      </c>
      <c r="F7106" t="s">
        <v>8877</v>
      </c>
      <c r="G7106" t="s">
        <v>422</v>
      </c>
      <c r="H7106" t="s">
        <v>1685</v>
      </c>
      <c r="I7106" t="s">
        <v>1686</v>
      </c>
      <c r="J7106">
        <v>2</v>
      </c>
      <c r="K7106">
        <v>0</v>
      </c>
      <c r="L7106">
        <v>0</v>
      </c>
      <c r="M7106">
        <v>0</v>
      </c>
      <c r="N7106">
        <v>0</v>
      </c>
      <c r="O7106">
        <v>0</v>
      </c>
      <c r="P7106">
        <v>0</v>
      </c>
      <c r="Q7106">
        <v>0</v>
      </c>
      <c r="R7106">
        <v>0</v>
      </c>
      <c r="S7106">
        <v>0</v>
      </c>
      <c r="T7106">
        <v>0</v>
      </c>
      <c r="U7106">
        <v>0</v>
      </c>
      <c r="V7106">
        <v>0</v>
      </c>
      <c r="W7106">
        <v>0</v>
      </c>
      <c r="X7106">
        <v>0</v>
      </c>
      <c r="Y7106">
        <v>0</v>
      </c>
      <c r="Z7106">
        <v>0</v>
      </c>
      <c r="AA7106">
        <v>0</v>
      </c>
      <c r="AB7106">
        <v>0</v>
      </c>
      <c r="AC7106">
        <v>0</v>
      </c>
      <c r="AD7106">
        <v>0</v>
      </c>
    </row>
    <row r="7107" spans="2:30" ht="15" customHeight="1" x14ac:dyDescent="0.45">
      <c r="B7107" t="s">
        <v>419</v>
      </c>
      <c r="C7107" t="s">
        <v>193</v>
      </c>
      <c r="D7107" t="s">
        <v>2324</v>
      </c>
      <c r="E7107" t="s">
        <v>2325</v>
      </c>
      <c r="F7107" t="s">
        <v>8878</v>
      </c>
      <c r="G7107" t="s">
        <v>422</v>
      </c>
      <c r="H7107" t="s">
        <v>1685</v>
      </c>
      <c r="I7107" t="s">
        <v>1686</v>
      </c>
      <c r="J7107">
        <v>2</v>
      </c>
      <c r="K7107">
        <v>0</v>
      </c>
      <c r="L7107">
        <v>0</v>
      </c>
      <c r="M7107">
        <v>0</v>
      </c>
      <c r="N7107">
        <v>0</v>
      </c>
      <c r="O7107">
        <v>0</v>
      </c>
      <c r="P7107">
        <v>0</v>
      </c>
      <c r="Q7107">
        <v>0</v>
      </c>
      <c r="R7107">
        <v>0</v>
      </c>
      <c r="S7107">
        <v>0</v>
      </c>
      <c r="T7107">
        <v>0</v>
      </c>
      <c r="U7107">
        <v>0</v>
      </c>
      <c r="V7107">
        <v>0</v>
      </c>
      <c r="W7107">
        <v>0</v>
      </c>
      <c r="X7107">
        <v>0</v>
      </c>
      <c r="Y7107">
        <v>0</v>
      </c>
      <c r="Z7107">
        <v>0</v>
      </c>
      <c r="AA7107">
        <v>0</v>
      </c>
      <c r="AB7107">
        <v>0</v>
      </c>
      <c r="AC7107">
        <v>0</v>
      </c>
      <c r="AD7107">
        <v>0</v>
      </c>
    </row>
    <row r="7108" spans="2:30" ht="15" customHeight="1" x14ac:dyDescent="0.45">
      <c r="B7108" t="s">
        <v>419</v>
      </c>
      <c r="C7108" t="s">
        <v>193</v>
      </c>
      <c r="D7108" t="s">
        <v>2327</v>
      </c>
      <c r="E7108" t="s">
        <v>2328</v>
      </c>
      <c r="F7108" t="s">
        <v>8879</v>
      </c>
      <c r="G7108" t="s">
        <v>422</v>
      </c>
      <c r="H7108" t="s">
        <v>1685</v>
      </c>
      <c r="I7108" t="s">
        <v>1686</v>
      </c>
      <c r="J7108">
        <v>2</v>
      </c>
      <c r="K7108">
        <v>227.214</v>
      </c>
      <c r="L7108">
        <v>212.61799999999999</v>
      </c>
      <c r="M7108">
        <v>252.76599999999999</v>
      </c>
      <c r="N7108">
        <v>271.80900000000003</v>
      </c>
      <c r="O7108">
        <v>239.02699999999999</v>
      </c>
      <c r="P7108">
        <v>242.97399999999999</v>
      </c>
      <c r="Q7108">
        <v>249.012</v>
      </c>
      <c r="R7108">
        <v>254.81</v>
      </c>
      <c r="S7108">
        <v>260.25200000000001</v>
      </c>
      <c r="T7108">
        <v>265.70800000000003</v>
      </c>
      <c r="U7108">
        <v>270.70600000000002</v>
      </c>
      <c r="V7108">
        <v>275.71800000000002</v>
      </c>
      <c r="W7108">
        <v>280.74400000000003</v>
      </c>
      <c r="X7108">
        <v>285.78399999999999</v>
      </c>
      <c r="Y7108">
        <v>290.83499999999998</v>
      </c>
      <c r="Z7108">
        <v>295.892</v>
      </c>
      <c r="AA7108">
        <v>300.95</v>
      </c>
      <c r="AB7108">
        <v>306.00900000000001</v>
      </c>
      <c r="AC7108">
        <v>311.06900000000002</v>
      </c>
      <c r="AD7108">
        <v>316.12900000000002</v>
      </c>
    </row>
    <row r="7109" spans="2:30" ht="15" customHeight="1" x14ac:dyDescent="0.45">
      <c r="B7109" t="s">
        <v>419</v>
      </c>
      <c r="C7109" t="s">
        <v>193</v>
      </c>
      <c r="D7109" t="s">
        <v>2330</v>
      </c>
      <c r="E7109" t="s">
        <v>2331</v>
      </c>
      <c r="F7109" t="s">
        <v>8880</v>
      </c>
      <c r="G7109" t="s">
        <v>422</v>
      </c>
      <c r="H7109" t="s">
        <v>1685</v>
      </c>
      <c r="I7109" t="s">
        <v>1686</v>
      </c>
      <c r="J7109">
        <v>2</v>
      </c>
      <c r="K7109">
        <v>1528.7239999999999</v>
      </c>
      <c r="L7109">
        <v>1311.681</v>
      </c>
      <c r="M7109">
        <v>1444.05</v>
      </c>
      <c r="N7109">
        <v>1501.115</v>
      </c>
      <c r="O7109">
        <v>1342.2080000000001</v>
      </c>
      <c r="P7109">
        <v>1399.4349999999999</v>
      </c>
      <c r="Q7109">
        <v>1467.943</v>
      </c>
      <c r="R7109">
        <v>1534.7070000000001</v>
      </c>
      <c r="S7109">
        <v>1598.0719999999999</v>
      </c>
      <c r="T7109">
        <v>1662.96</v>
      </c>
      <c r="U7109">
        <v>1729.5809999999999</v>
      </c>
      <c r="V7109">
        <v>1797.818</v>
      </c>
      <c r="W7109">
        <v>1867.7090000000001</v>
      </c>
      <c r="X7109">
        <v>1939.26</v>
      </c>
      <c r="Y7109">
        <v>2012.4459999999999</v>
      </c>
      <c r="Z7109">
        <v>2087.2220000000002</v>
      </c>
      <c r="AA7109">
        <v>2163.5320000000002</v>
      </c>
      <c r="AB7109">
        <v>2241.3780000000002</v>
      </c>
      <c r="AC7109">
        <v>2320.7629999999999</v>
      </c>
      <c r="AD7109">
        <v>2401.6979999999999</v>
      </c>
    </row>
    <row r="7110" spans="2:30" ht="15" customHeight="1" x14ac:dyDescent="0.45">
      <c r="B7110" t="s">
        <v>419</v>
      </c>
      <c r="C7110" t="s">
        <v>193</v>
      </c>
      <c r="D7110" t="s">
        <v>2333</v>
      </c>
      <c r="E7110" t="s">
        <v>2334</v>
      </c>
      <c r="F7110" t="s">
        <v>8881</v>
      </c>
      <c r="G7110" t="s">
        <v>422</v>
      </c>
      <c r="H7110" t="s">
        <v>1685</v>
      </c>
      <c r="I7110" t="s">
        <v>1686</v>
      </c>
      <c r="J7110">
        <v>2</v>
      </c>
      <c r="K7110">
        <v>0</v>
      </c>
      <c r="L7110">
        <v>0</v>
      </c>
      <c r="M7110">
        <v>0</v>
      </c>
      <c r="N7110">
        <v>0</v>
      </c>
      <c r="O7110">
        <v>0</v>
      </c>
      <c r="P7110">
        <v>0</v>
      </c>
      <c r="Q7110">
        <v>0</v>
      </c>
      <c r="R7110">
        <v>0</v>
      </c>
      <c r="S7110">
        <v>0</v>
      </c>
      <c r="T7110">
        <v>0</v>
      </c>
      <c r="U7110">
        <v>0</v>
      </c>
      <c r="V7110">
        <v>0</v>
      </c>
      <c r="W7110">
        <v>0</v>
      </c>
      <c r="X7110">
        <v>0</v>
      </c>
      <c r="Y7110">
        <v>0</v>
      </c>
      <c r="Z7110">
        <v>0</v>
      </c>
      <c r="AA7110">
        <v>0</v>
      </c>
      <c r="AB7110">
        <v>0</v>
      </c>
      <c r="AC7110">
        <v>0</v>
      </c>
      <c r="AD7110">
        <v>0</v>
      </c>
    </row>
    <row r="7111" spans="2:30" ht="15" customHeight="1" x14ac:dyDescent="0.45">
      <c r="B7111" t="s">
        <v>419</v>
      </c>
      <c r="C7111" t="s">
        <v>193</v>
      </c>
      <c r="D7111" t="s">
        <v>2336</v>
      </c>
      <c r="E7111" t="s">
        <v>2337</v>
      </c>
      <c r="F7111" t="s">
        <v>8882</v>
      </c>
      <c r="G7111" t="s">
        <v>422</v>
      </c>
      <c r="H7111" t="s">
        <v>1685</v>
      </c>
      <c r="I7111" t="s">
        <v>1686</v>
      </c>
      <c r="J7111">
        <v>2</v>
      </c>
      <c r="K7111">
        <v>0</v>
      </c>
      <c r="L7111">
        <v>0</v>
      </c>
      <c r="M7111">
        <v>0</v>
      </c>
      <c r="N7111">
        <v>0</v>
      </c>
      <c r="O7111">
        <v>0</v>
      </c>
      <c r="P7111">
        <v>0</v>
      </c>
      <c r="Q7111">
        <v>0</v>
      </c>
      <c r="R7111">
        <v>0</v>
      </c>
      <c r="S7111">
        <v>0</v>
      </c>
      <c r="T7111">
        <v>0</v>
      </c>
      <c r="U7111">
        <v>0</v>
      </c>
      <c r="V7111">
        <v>0</v>
      </c>
      <c r="W7111">
        <v>0</v>
      </c>
      <c r="X7111">
        <v>0</v>
      </c>
      <c r="Y7111">
        <v>0</v>
      </c>
      <c r="Z7111">
        <v>0</v>
      </c>
      <c r="AA7111">
        <v>0</v>
      </c>
      <c r="AB7111">
        <v>0</v>
      </c>
      <c r="AC7111">
        <v>0</v>
      </c>
      <c r="AD7111">
        <v>0</v>
      </c>
    </row>
    <row r="7112" spans="2:30" ht="15" customHeight="1" x14ac:dyDescent="0.45">
      <c r="B7112" t="s">
        <v>419</v>
      </c>
      <c r="C7112" t="s">
        <v>193</v>
      </c>
      <c r="D7112" t="s">
        <v>2339</v>
      </c>
      <c r="E7112" t="s">
        <v>2340</v>
      </c>
      <c r="F7112" t="s">
        <v>8883</v>
      </c>
      <c r="G7112" t="s">
        <v>422</v>
      </c>
      <c r="H7112" t="s">
        <v>1685</v>
      </c>
      <c r="I7112" t="s">
        <v>1686</v>
      </c>
      <c r="J7112">
        <v>2</v>
      </c>
      <c r="K7112">
        <v>0</v>
      </c>
      <c r="L7112">
        <v>0</v>
      </c>
      <c r="M7112">
        <v>0</v>
      </c>
      <c r="N7112">
        <v>0</v>
      </c>
      <c r="O7112">
        <v>0</v>
      </c>
      <c r="P7112">
        <v>0</v>
      </c>
      <c r="Q7112">
        <v>0</v>
      </c>
      <c r="R7112">
        <v>0</v>
      </c>
      <c r="S7112">
        <v>0</v>
      </c>
      <c r="T7112">
        <v>0</v>
      </c>
      <c r="U7112">
        <v>0</v>
      </c>
      <c r="V7112">
        <v>0</v>
      </c>
      <c r="W7112">
        <v>0</v>
      </c>
      <c r="X7112">
        <v>0</v>
      </c>
      <c r="Y7112">
        <v>0</v>
      </c>
      <c r="Z7112">
        <v>0</v>
      </c>
      <c r="AA7112">
        <v>0</v>
      </c>
      <c r="AB7112">
        <v>0</v>
      </c>
      <c r="AC7112">
        <v>0</v>
      </c>
      <c r="AD7112">
        <v>0</v>
      </c>
    </row>
    <row r="7113" spans="2:30" ht="15" customHeight="1" x14ac:dyDescent="0.45">
      <c r="B7113" t="s">
        <v>419</v>
      </c>
      <c r="C7113" t="s">
        <v>193</v>
      </c>
      <c r="D7113" t="s">
        <v>2342</v>
      </c>
      <c r="E7113" t="s">
        <v>2343</v>
      </c>
      <c r="F7113" t="s">
        <v>8884</v>
      </c>
      <c r="G7113" t="s">
        <v>422</v>
      </c>
      <c r="H7113" t="s">
        <v>1685</v>
      </c>
      <c r="I7113" t="s">
        <v>1686</v>
      </c>
      <c r="J7113">
        <v>2</v>
      </c>
      <c r="K7113">
        <v>0</v>
      </c>
      <c r="L7113">
        <v>0</v>
      </c>
      <c r="M7113">
        <v>0</v>
      </c>
      <c r="N7113">
        <v>0</v>
      </c>
      <c r="O7113">
        <v>0</v>
      </c>
      <c r="P7113">
        <v>0</v>
      </c>
      <c r="Q7113">
        <v>0</v>
      </c>
      <c r="R7113">
        <v>0</v>
      </c>
      <c r="S7113">
        <v>0</v>
      </c>
      <c r="T7113">
        <v>0</v>
      </c>
      <c r="U7113">
        <v>0</v>
      </c>
      <c r="V7113">
        <v>0</v>
      </c>
      <c r="W7113">
        <v>0</v>
      </c>
      <c r="X7113">
        <v>0</v>
      </c>
      <c r="Y7113">
        <v>0</v>
      </c>
      <c r="Z7113">
        <v>0</v>
      </c>
      <c r="AA7113">
        <v>0</v>
      </c>
      <c r="AB7113">
        <v>0</v>
      </c>
      <c r="AC7113">
        <v>0</v>
      </c>
      <c r="AD7113">
        <v>0</v>
      </c>
    </row>
    <row r="7114" spans="2:30" ht="15" customHeight="1" x14ac:dyDescent="0.45">
      <c r="B7114" t="s">
        <v>419</v>
      </c>
      <c r="C7114" t="s">
        <v>193</v>
      </c>
      <c r="D7114" t="s">
        <v>2345</v>
      </c>
      <c r="E7114" t="s">
        <v>2346</v>
      </c>
      <c r="F7114" t="s">
        <v>8885</v>
      </c>
      <c r="G7114" t="s">
        <v>422</v>
      </c>
      <c r="H7114" t="s">
        <v>1685</v>
      </c>
      <c r="I7114" t="s">
        <v>1686</v>
      </c>
      <c r="J7114">
        <v>2</v>
      </c>
      <c r="K7114">
        <v>0</v>
      </c>
      <c r="L7114">
        <v>0</v>
      </c>
      <c r="M7114">
        <v>0</v>
      </c>
      <c r="N7114">
        <v>0</v>
      </c>
      <c r="O7114">
        <v>0</v>
      </c>
      <c r="P7114">
        <v>0</v>
      </c>
      <c r="Q7114">
        <v>0</v>
      </c>
      <c r="R7114">
        <v>0</v>
      </c>
      <c r="S7114">
        <v>0</v>
      </c>
      <c r="T7114">
        <v>0</v>
      </c>
      <c r="U7114">
        <v>0</v>
      </c>
      <c r="V7114">
        <v>0</v>
      </c>
      <c r="W7114">
        <v>0</v>
      </c>
      <c r="X7114">
        <v>0</v>
      </c>
      <c r="Y7114">
        <v>0</v>
      </c>
      <c r="Z7114">
        <v>0</v>
      </c>
      <c r="AA7114">
        <v>0</v>
      </c>
      <c r="AB7114">
        <v>0</v>
      </c>
      <c r="AC7114">
        <v>0</v>
      </c>
      <c r="AD7114">
        <v>0</v>
      </c>
    </row>
    <row r="7115" spans="2:30" ht="15" customHeight="1" x14ac:dyDescent="0.45">
      <c r="B7115" t="s">
        <v>419</v>
      </c>
      <c r="C7115" t="s">
        <v>193</v>
      </c>
      <c r="D7115" t="s">
        <v>2348</v>
      </c>
      <c r="E7115" t="s">
        <v>2349</v>
      </c>
      <c r="F7115" t="s">
        <v>8886</v>
      </c>
      <c r="G7115" t="s">
        <v>422</v>
      </c>
      <c r="H7115" t="s">
        <v>1685</v>
      </c>
      <c r="I7115" t="s">
        <v>1686</v>
      </c>
      <c r="J7115">
        <v>2</v>
      </c>
      <c r="K7115">
        <v>0</v>
      </c>
      <c r="L7115">
        <v>0</v>
      </c>
      <c r="M7115">
        <v>0</v>
      </c>
      <c r="N7115">
        <v>0</v>
      </c>
      <c r="O7115">
        <v>0</v>
      </c>
      <c r="P7115">
        <v>0</v>
      </c>
      <c r="Q7115">
        <v>0</v>
      </c>
      <c r="R7115">
        <v>0</v>
      </c>
      <c r="S7115">
        <v>0</v>
      </c>
      <c r="T7115">
        <v>0</v>
      </c>
      <c r="U7115">
        <v>0</v>
      </c>
      <c r="V7115">
        <v>0</v>
      </c>
      <c r="W7115">
        <v>0</v>
      </c>
      <c r="X7115">
        <v>0</v>
      </c>
      <c r="Y7115">
        <v>0</v>
      </c>
      <c r="Z7115">
        <v>0</v>
      </c>
      <c r="AA7115">
        <v>0</v>
      </c>
      <c r="AB7115">
        <v>0</v>
      </c>
      <c r="AC7115">
        <v>0</v>
      </c>
      <c r="AD7115">
        <v>0</v>
      </c>
    </row>
    <row r="7116" spans="2:30" ht="15" customHeight="1" x14ac:dyDescent="0.45">
      <c r="B7116" t="s">
        <v>419</v>
      </c>
      <c r="C7116" t="s">
        <v>193</v>
      </c>
      <c r="D7116" t="s">
        <v>2351</v>
      </c>
      <c r="E7116" t="s">
        <v>2352</v>
      </c>
      <c r="F7116" t="s">
        <v>8887</v>
      </c>
      <c r="G7116" t="s">
        <v>422</v>
      </c>
      <c r="H7116" t="s">
        <v>1685</v>
      </c>
      <c r="I7116" t="s">
        <v>1686</v>
      </c>
      <c r="J7116">
        <v>2</v>
      </c>
      <c r="K7116">
        <v>0</v>
      </c>
      <c r="L7116">
        <v>0</v>
      </c>
      <c r="M7116">
        <v>0</v>
      </c>
      <c r="N7116">
        <v>0</v>
      </c>
      <c r="O7116">
        <v>0</v>
      </c>
      <c r="P7116">
        <v>0</v>
      </c>
      <c r="Q7116">
        <v>0</v>
      </c>
      <c r="R7116">
        <v>0</v>
      </c>
      <c r="S7116">
        <v>0</v>
      </c>
      <c r="T7116">
        <v>0</v>
      </c>
      <c r="U7116">
        <v>0</v>
      </c>
      <c r="V7116">
        <v>0</v>
      </c>
      <c r="W7116">
        <v>0</v>
      </c>
      <c r="X7116">
        <v>0</v>
      </c>
      <c r="Y7116">
        <v>0</v>
      </c>
      <c r="Z7116">
        <v>0</v>
      </c>
      <c r="AA7116">
        <v>0</v>
      </c>
      <c r="AB7116">
        <v>0</v>
      </c>
      <c r="AC7116">
        <v>0</v>
      </c>
      <c r="AD7116">
        <v>0</v>
      </c>
    </row>
    <row r="7117" spans="2:30" ht="15" customHeight="1" x14ac:dyDescent="0.45">
      <c r="B7117" t="s">
        <v>419</v>
      </c>
      <c r="C7117" t="s">
        <v>193</v>
      </c>
      <c r="D7117" t="s">
        <v>2354</v>
      </c>
      <c r="E7117" t="s">
        <v>2355</v>
      </c>
      <c r="F7117" t="s">
        <v>8888</v>
      </c>
      <c r="G7117" t="s">
        <v>422</v>
      </c>
      <c r="H7117" t="s">
        <v>1685</v>
      </c>
      <c r="I7117" t="s">
        <v>1686</v>
      </c>
      <c r="J7117">
        <v>2</v>
      </c>
      <c r="K7117">
        <v>0</v>
      </c>
      <c r="L7117">
        <v>0</v>
      </c>
      <c r="M7117">
        <v>0</v>
      </c>
      <c r="N7117">
        <v>0</v>
      </c>
      <c r="O7117">
        <v>0</v>
      </c>
      <c r="P7117">
        <v>0</v>
      </c>
      <c r="Q7117">
        <v>0</v>
      </c>
      <c r="R7117">
        <v>0</v>
      </c>
      <c r="S7117">
        <v>0</v>
      </c>
      <c r="T7117">
        <v>0</v>
      </c>
      <c r="U7117">
        <v>0</v>
      </c>
      <c r="V7117">
        <v>0</v>
      </c>
      <c r="W7117">
        <v>0</v>
      </c>
      <c r="X7117">
        <v>0</v>
      </c>
      <c r="Y7117">
        <v>0</v>
      </c>
      <c r="Z7117">
        <v>0</v>
      </c>
      <c r="AA7117">
        <v>0</v>
      </c>
      <c r="AB7117">
        <v>0</v>
      </c>
      <c r="AC7117">
        <v>0</v>
      </c>
      <c r="AD7117">
        <v>0</v>
      </c>
    </row>
    <row r="7118" spans="2:30" ht="15" customHeight="1" x14ac:dyDescent="0.45">
      <c r="B7118" t="s">
        <v>419</v>
      </c>
      <c r="C7118" t="s">
        <v>193</v>
      </c>
      <c r="D7118" t="s">
        <v>2357</v>
      </c>
      <c r="E7118" t="s">
        <v>2358</v>
      </c>
      <c r="F7118" t="s">
        <v>8889</v>
      </c>
      <c r="G7118" t="s">
        <v>422</v>
      </c>
      <c r="H7118" t="s">
        <v>1685</v>
      </c>
      <c r="I7118" t="s">
        <v>1686</v>
      </c>
      <c r="J7118">
        <v>2</v>
      </c>
      <c r="K7118">
        <v>0</v>
      </c>
      <c r="L7118">
        <v>0</v>
      </c>
      <c r="M7118">
        <v>0</v>
      </c>
      <c r="N7118">
        <v>0</v>
      </c>
      <c r="O7118">
        <v>0</v>
      </c>
      <c r="P7118">
        <v>0</v>
      </c>
      <c r="Q7118">
        <v>0</v>
      </c>
      <c r="R7118">
        <v>0</v>
      </c>
      <c r="S7118">
        <v>0</v>
      </c>
      <c r="T7118">
        <v>0</v>
      </c>
      <c r="U7118">
        <v>0</v>
      </c>
      <c r="V7118">
        <v>0</v>
      </c>
      <c r="W7118">
        <v>0</v>
      </c>
      <c r="X7118">
        <v>0</v>
      </c>
      <c r="Y7118">
        <v>0</v>
      </c>
      <c r="Z7118">
        <v>0</v>
      </c>
      <c r="AA7118">
        <v>0</v>
      </c>
      <c r="AB7118">
        <v>0</v>
      </c>
      <c r="AC7118">
        <v>0</v>
      </c>
      <c r="AD7118">
        <v>0</v>
      </c>
    </row>
    <row r="7119" spans="2:30" ht="15" customHeight="1" x14ac:dyDescent="0.45">
      <c r="B7119" t="s">
        <v>419</v>
      </c>
      <c r="C7119" t="s">
        <v>193</v>
      </c>
      <c r="D7119" t="s">
        <v>2360</v>
      </c>
      <c r="E7119" t="s">
        <v>2361</v>
      </c>
      <c r="F7119" t="s">
        <v>8890</v>
      </c>
      <c r="G7119" t="s">
        <v>422</v>
      </c>
      <c r="H7119" t="s">
        <v>1685</v>
      </c>
      <c r="I7119" t="s">
        <v>1686</v>
      </c>
      <c r="J7119">
        <v>2</v>
      </c>
      <c r="K7119">
        <v>0</v>
      </c>
      <c r="L7119">
        <v>0</v>
      </c>
      <c r="M7119">
        <v>0</v>
      </c>
      <c r="N7119">
        <v>0</v>
      </c>
      <c r="O7119">
        <v>0</v>
      </c>
      <c r="P7119">
        <v>0</v>
      </c>
      <c r="Q7119">
        <v>0</v>
      </c>
      <c r="R7119">
        <v>0</v>
      </c>
      <c r="S7119">
        <v>0</v>
      </c>
      <c r="T7119">
        <v>0</v>
      </c>
      <c r="U7119">
        <v>0</v>
      </c>
      <c r="V7119">
        <v>0</v>
      </c>
      <c r="W7119">
        <v>0</v>
      </c>
      <c r="X7119">
        <v>0</v>
      </c>
      <c r="Y7119">
        <v>0</v>
      </c>
      <c r="Z7119">
        <v>0</v>
      </c>
      <c r="AA7119">
        <v>0</v>
      </c>
      <c r="AB7119">
        <v>0</v>
      </c>
      <c r="AC7119">
        <v>0</v>
      </c>
      <c r="AD7119">
        <v>0</v>
      </c>
    </row>
    <row r="7120" spans="2:30" ht="15" customHeight="1" x14ac:dyDescent="0.45">
      <c r="B7120" t="s">
        <v>419</v>
      </c>
      <c r="C7120" t="s">
        <v>193</v>
      </c>
      <c r="D7120" t="s">
        <v>2363</v>
      </c>
      <c r="E7120" t="s">
        <v>2364</v>
      </c>
      <c r="F7120" t="s">
        <v>8891</v>
      </c>
      <c r="G7120" t="s">
        <v>422</v>
      </c>
      <c r="H7120" t="s">
        <v>1685</v>
      </c>
      <c r="I7120" t="s">
        <v>1686</v>
      </c>
      <c r="J7120">
        <v>2</v>
      </c>
      <c r="K7120">
        <v>0</v>
      </c>
      <c r="L7120">
        <v>0</v>
      </c>
      <c r="M7120">
        <v>0</v>
      </c>
      <c r="N7120">
        <v>0</v>
      </c>
      <c r="O7120">
        <v>0</v>
      </c>
      <c r="P7120">
        <v>0</v>
      </c>
      <c r="Q7120">
        <v>0</v>
      </c>
      <c r="R7120">
        <v>0</v>
      </c>
      <c r="S7120">
        <v>0</v>
      </c>
      <c r="T7120">
        <v>0</v>
      </c>
      <c r="U7120">
        <v>0</v>
      </c>
      <c r="V7120">
        <v>0</v>
      </c>
      <c r="W7120">
        <v>0</v>
      </c>
      <c r="X7120">
        <v>0</v>
      </c>
      <c r="Y7120">
        <v>0</v>
      </c>
      <c r="Z7120">
        <v>0</v>
      </c>
      <c r="AA7120">
        <v>0</v>
      </c>
      <c r="AB7120">
        <v>0</v>
      </c>
      <c r="AC7120">
        <v>0</v>
      </c>
      <c r="AD7120">
        <v>0</v>
      </c>
    </row>
    <row r="7121" spans="2:30" ht="15" customHeight="1" x14ac:dyDescent="0.45">
      <c r="B7121" t="s">
        <v>419</v>
      </c>
      <c r="C7121" t="s">
        <v>193</v>
      </c>
      <c r="D7121" t="s">
        <v>2366</v>
      </c>
      <c r="E7121" t="s">
        <v>2367</v>
      </c>
      <c r="F7121" t="s">
        <v>8892</v>
      </c>
      <c r="G7121" t="s">
        <v>422</v>
      </c>
      <c r="H7121" t="s">
        <v>1685</v>
      </c>
      <c r="I7121" t="s">
        <v>1686</v>
      </c>
      <c r="J7121">
        <v>2</v>
      </c>
      <c r="K7121">
        <v>0</v>
      </c>
      <c r="L7121">
        <v>0</v>
      </c>
      <c r="M7121">
        <v>0</v>
      </c>
      <c r="N7121">
        <v>0</v>
      </c>
      <c r="O7121">
        <v>0</v>
      </c>
      <c r="P7121">
        <v>0</v>
      </c>
      <c r="Q7121">
        <v>0</v>
      </c>
      <c r="R7121">
        <v>0</v>
      </c>
      <c r="S7121">
        <v>0</v>
      </c>
      <c r="T7121">
        <v>0</v>
      </c>
      <c r="U7121">
        <v>0</v>
      </c>
      <c r="V7121">
        <v>0</v>
      </c>
      <c r="W7121">
        <v>0</v>
      </c>
      <c r="X7121">
        <v>0</v>
      </c>
      <c r="Y7121">
        <v>0</v>
      </c>
      <c r="Z7121">
        <v>0</v>
      </c>
      <c r="AA7121">
        <v>0</v>
      </c>
      <c r="AB7121">
        <v>0</v>
      </c>
      <c r="AC7121">
        <v>0</v>
      </c>
      <c r="AD7121">
        <v>0</v>
      </c>
    </row>
    <row r="7122" spans="2:30" ht="15" customHeight="1" x14ac:dyDescent="0.45">
      <c r="B7122" t="s">
        <v>419</v>
      </c>
      <c r="C7122" t="s">
        <v>193</v>
      </c>
      <c r="D7122" t="s">
        <v>2369</v>
      </c>
      <c r="E7122" t="s">
        <v>2370</v>
      </c>
      <c r="F7122" t="s">
        <v>8893</v>
      </c>
      <c r="G7122" t="s">
        <v>422</v>
      </c>
      <c r="H7122" t="s">
        <v>1685</v>
      </c>
      <c r="I7122" t="s">
        <v>1686</v>
      </c>
      <c r="J7122">
        <v>2</v>
      </c>
      <c r="K7122">
        <v>0</v>
      </c>
      <c r="L7122">
        <v>0</v>
      </c>
      <c r="M7122">
        <v>0</v>
      </c>
      <c r="N7122">
        <v>0</v>
      </c>
      <c r="O7122">
        <v>0</v>
      </c>
      <c r="P7122">
        <v>0</v>
      </c>
      <c r="Q7122">
        <v>0</v>
      </c>
      <c r="R7122">
        <v>0</v>
      </c>
      <c r="S7122">
        <v>0</v>
      </c>
      <c r="T7122">
        <v>0</v>
      </c>
      <c r="U7122">
        <v>0</v>
      </c>
      <c r="V7122">
        <v>0</v>
      </c>
      <c r="W7122">
        <v>0</v>
      </c>
      <c r="X7122">
        <v>0</v>
      </c>
      <c r="Y7122">
        <v>0</v>
      </c>
      <c r="Z7122">
        <v>0</v>
      </c>
      <c r="AA7122">
        <v>0</v>
      </c>
      <c r="AB7122">
        <v>0</v>
      </c>
      <c r="AC7122">
        <v>0</v>
      </c>
      <c r="AD7122">
        <v>0</v>
      </c>
    </row>
    <row r="7123" spans="2:30" ht="15" customHeight="1" x14ac:dyDescent="0.45">
      <c r="B7123" t="s">
        <v>419</v>
      </c>
      <c r="C7123" t="s">
        <v>193</v>
      </c>
      <c r="D7123" t="s">
        <v>2372</v>
      </c>
      <c r="E7123" t="s">
        <v>2373</v>
      </c>
      <c r="F7123" t="s">
        <v>8894</v>
      </c>
      <c r="G7123" t="s">
        <v>422</v>
      </c>
      <c r="H7123" t="s">
        <v>1685</v>
      </c>
      <c r="I7123" t="s">
        <v>1686</v>
      </c>
      <c r="J7123">
        <v>2</v>
      </c>
      <c r="K7123">
        <v>0</v>
      </c>
      <c r="L7123">
        <v>0</v>
      </c>
      <c r="M7123">
        <v>0</v>
      </c>
      <c r="N7123">
        <v>0</v>
      </c>
      <c r="O7123">
        <v>0</v>
      </c>
      <c r="P7123">
        <v>0</v>
      </c>
      <c r="Q7123">
        <v>0</v>
      </c>
      <c r="R7123">
        <v>0</v>
      </c>
      <c r="S7123">
        <v>0</v>
      </c>
      <c r="T7123">
        <v>0</v>
      </c>
      <c r="U7123">
        <v>0</v>
      </c>
      <c r="V7123">
        <v>0</v>
      </c>
      <c r="W7123">
        <v>0</v>
      </c>
      <c r="X7123">
        <v>0</v>
      </c>
      <c r="Y7123">
        <v>0</v>
      </c>
      <c r="Z7123">
        <v>0</v>
      </c>
      <c r="AA7123">
        <v>0</v>
      </c>
      <c r="AB7123">
        <v>0</v>
      </c>
      <c r="AC7123">
        <v>0</v>
      </c>
      <c r="AD7123">
        <v>0</v>
      </c>
    </row>
    <row r="7124" spans="2:30" ht="15" customHeight="1" x14ac:dyDescent="0.45">
      <c r="B7124" t="s">
        <v>419</v>
      </c>
      <c r="C7124" t="s">
        <v>193</v>
      </c>
      <c r="D7124" t="s">
        <v>2375</v>
      </c>
      <c r="E7124" t="s">
        <v>2376</v>
      </c>
      <c r="F7124" t="s">
        <v>8895</v>
      </c>
      <c r="G7124" t="s">
        <v>422</v>
      </c>
      <c r="H7124" t="s">
        <v>1685</v>
      </c>
      <c r="I7124" t="s">
        <v>1686</v>
      </c>
      <c r="J7124">
        <v>2</v>
      </c>
      <c r="K7124">
        <v>0</v>
      </c>
      <c r="L7124">
        <v>0</v>
      </c>
      <c r="M7124">
        <v>0</v>
      </c>
      <c r="N7124">
        <v>0</v>
      </c>
      <c r="O7124">
        <v>0</v>
      </c>
      <c r="P7124">
        <v>0</v>
      </c>
      <c r="Q7124">
        <v>0</v>
      </c>
      <c r="R7124">
        <v>0</v>
      </c>
      <c r="S7124">
        <v>0</v>
      </c>
      <c r="T7124">
        <v>0</v>
      </c>
      <c r="U7124">
        <v>0</v>
      </c>
      <c r="V7124">
        <v>0</v>
      </c>
      <c r="W7124">
        <v>0</v>
      </c>
      <c r="X7124">
        <v>0</v>
      </c>
      <c r="Y7124">
        <v>0</v>
      </c>
      <c r="Z7124">
        <v>0</v>
      </c>
      <c r="AA7124">
        <v>0</v>
      </c>
      <c r="AB7124">
        <v>0</v>
      </c>
      <c r="AC7124">
        <v>0</v>
      </c>
      <c r="AD7124">
        <v>0</v>
      </c>
    </row>
    <row r="7125" spans="2:30" ht="15" customHeight="1" x14ac:dyDescent="0.45">
      <c r="B7125" t="s">
        <v>419</v>
      </c>
      <c r="C7125" t="s">
        <v>193</v>
      </c>
      <c r="D7125" t="s">
        <v>2378</v>
      </c>
      <c r="E7125" t="s">
        <v>2379</v>
      </c>
      <c r="F7125" t="s">
        <v>8896</v>
      </c>
      <c r="G7125" t="s">
        <v>422</v>
      </c>
      <c r="H7125" t="s">
        <v>1685</v>
      </c>
      <c r="I7125" t="s">
        <v>1686</v>
      </c>
      <c r="J7125">
        <v>2</v>
      </c>
      <c r="K7125">
        <v>0</v>
      </c>
      <c r="L7125">
        <v>0</v>
      </c>
      <c r="M7125">
        <v>0</v>
      </c>
      <c r="N7125">
        <v>0</v>
      </c>
      <c r="O7125">
        <v>0</v>
      </c>
      <c r="P7125">
        <v>0</v>
      </c>
      <c r="Q7125">
        <v>0</v>
      </c>
      <c r="R7125">
        <v>0</v>
      </c>
      <c r="S7125">
        <v>0</v>
      </c>
      <c r="T7125">
        <v>0</v>
      </c>
      <c r="U7125">
        <v>0</v>
      </c>
      <c r="V7125">
        <v>0</v>
      </c>
      <c r="W7125">
        <v>0</v>
      </c>
      <c r="X7125">
        <v>0</v>
      </c>
      <c r="Y7125">
        <v>0</v>
      </c>
      <c r="Z7125">
        <v>0</v>
      </c>
      <c r="AA7125">
        <v>0</v>
      </c>
      <c r="AB7125">
        <v>0</v>
      </c>
      <c r="AC7125">
        <v>0</v>
      </c>
      <c r="AD7125">
        <v>0</v>
      </c>
    </row>
    <row r="7126" spans="2:30" ht="15" customHeight="1" x14ac:dyDescent="0.45">
      <c r="B7126" t="s">
        <v>419</v>
      </c>
      <c r="C7126" t="s">
        <v>193</v>
      </c>
      <c r="D7126" t="s">
        <v>2381</v>
      </c>
      <c r="E7126" t="s">
        <v>2382</v>
      </c>
      <c r="F7126" t="s">
        <v>8897</v>
      </c>
      <c r="G7126" t="s">
        <v>422</v>
      </c>
      <c r="H7126" t="s">
        <v>1685</v>
      </c>
      <c r="I7126" t="s">
        <v>1686</v>
      </c>
      <c r="J7126">
        <v>2</v>
      </c>
      <c r="K7126">
        <v>0</v>
      </c>
      <c r="L7126">
        <v>0</v>
      </c>
      <c r="M7126">
        <v>0</v>
      </c>
      <c r="N7126">
        <v>0</v>
      </c>
      <c r="O7126">
        <v>0</v>
      </c>
      <c r="P7126">
        <v>0</v>
      </c>
      <c r="Q7126">
        <v>0</v>
      </c>
      <c r="R7126">
        <v>0</v>
      </c>
      <c r="S7126">
        <v>0</v>
      </c>
      <c r="T7126">
        <v>0</v>
      </c>
      <c r="U7126">
        <v>0</v>
      </c>
      <c r="V7126">
        <v>0</v>
      </c>
      <c r="W7126">
        <v>0</v>
      </c>
      <c r="X7126">
        <v>0</v>
      </c>
      <c r="Y7126">
        <v>0</v>
      </c>
      <c r="Z7126">
        <v>0</v>
      </c>
      <c r="AA7126">
        <v>0</v>
      </c>
      <c r="AB7126">
        <v>0</v>
      </c>
      <c r="AC7126">
        <v>0</v>
      </c>
      <c r="AD7126">
        <v>0</v>
      </c>
    </row>
    <row r="7127" spans="2:30" ht="15" customHeight="1" x14ac:dyDescent="0.45">
      <c r="B7127" t="s">
        <v>419</v>
      </c>
      <c r="C7127" t="s">
        <v>193</v>
      </c>
      <c r="D7127" t="s">
        <v>2384</v>
      </c>
      <c r="E7127" t="s">
        <v>2385</v>
      </c>
      <c r="F7127" t="s">
        <v>8898</v>
      </c>
      <c r="G7127" t="s">
        <v>422</v>
      </c>
      <c r="H7127" t="s">
        <v>1685</v>
      </c>
      <c r="I7127" t="s">
        <v>1686</v>
      </c>
      <c r="J7127">
        <v>2</v>
      </c>
      <c r="K7127">
        <v>0</v>
      </c>
      <c r="L7127">
        <v>0</v>
      </c>
      <c r="M7127">
        <v>0</v>
      </c>
      <c r="N7127">
        <v>0</v>
      </c>
      <c r="O7127">
        <v>0</v>
      </c>
      <c r="P7127">
        <v>0</v>
      </c>
      <c r="Q7127">
        <v>0</v>
      </c>
      <c r="R7127">
        <v>0</v>
      </c>
      <c r="S7127">
        <v>0</v>
      </c>
      <c r="T7127">
        <v>0</v>
      </c>
      <c r="U7127">
        <v>0</v>
      </c>
      <c r="V7127">
        <v>0</v>
      </c>
      <c r="W7127">
        <v>0</v>
      </c>
      <c r="X7127">
        <v>0</v>
      </c>
      <c r="Y7127">
        <v>0</v>
      </c>
      <c r="Z7127">
        <v>0</v>
      </c>
      <c r="AA7127">
        <v>0</v>
      </c>
      <c r="AB7127">
        <v>0</v>
      </c>
      <c r="AC7127">
        <v>0</v>
      </c>
      <c r="AD7127">
        <v>0</v>
      </c>
    </row>
    <row r="7128" spans="2:30" ht="15" customHeight="1" x14ac:dyDescent="0.45">
      <c r="B7128" t="s">
        <v>419</v>
      </c>
      <c r="C7128" t="s">
        <v>193</v>
      </c>
      <c r="D7128" t="s">
        <v>2387</v>
      </c>
      <c r="E7128" t="s">
        <v>2388</v>
      </c>
      <c r="F7128" t="s">
        <v>8899</v>
      </c>
      <c r="G7128" t="s">
        <v>422</v>
      </c>
      <c r="H7128" t="s">
        <v>1685</v>
      </c>
      <c r="I7128" t="s">
        <v>1686</v>
      </c>
      <c r="J7128">
        <v>2</v>
      </c>
      <c r="K7128">
        <v>0</v>
      </c>
      <c r="L7128">
        <v>0</v>
      </c>
      <c r="M7128">
        <v>0</v>
      </c>
      <c r="N7128">
        <v>0</v>
      </c>
      <c r="O7128">
        <v>0</v>
      </c>
      <c r="P7128">
        <v>0</v>
      </c>
      <c r="Q7128">
        <v>0</v>
      </c>
      <c r="R7128">
        <v>0</v>
      </c>
      <c r="S7128">
        <v>0</v>
      </c>
      <c r="T7128">
        <v>0</v>
      </c>
      <c r="U7128">
        <v>0</v>
      </c>
      <c r="V7128">
        <v>0</v>
      </c>
      <c r="W7128">
        <v>0</v>
      </c>
      <c r="X7128">
        <v>0</v>
      </c>
      <c r="Y7128">
        <v>0</v>
      </c>
      <c r="Z7128">
        <v>0</v>
      </c>
      <c r="AA7128">
        <v>0</v>
      </c>
      <c r="AB7128">
        <v>0</v>
      </c>
      <c r="AC7128">
        <v>0</v>
      </c>
      <c r="AD7128">
        <v>0</v>
      </c>
    </row>
    <row r="7129" spans="2:30" ht="15" customHeight="1" x14ac:dyDescent="0.45">
      <c r="B7129" t="s">
        <v>419</v>
      </c>
      <c r="C7129" t="s">
        <v>193</v>
      </c>
      <c r="D7129" t="s">
        <v>2390</v>
      </c>
      <c r="E7129" t="s">
        <v>2391</v>
      </c>
      <c r="F7129" t="s">
        <v>8900</v>
      </c>
      <c r="G7129" t="s">
        <v>422</v>
      </c>
      <c r="H7129" t="s">
        <v>1685</v>
      </c>
      <c r="I7129" t="s">
        <v>1686</v>
      </c>
      <c r="J7129">
        <v>2</v>
      </c>
      <c r="K7129">
        <v>0</v>
      </c>
      <c r="L7129">
        <v>0</v>
      </c>
      <c r="M7129">
        <v>0</v>
      </c>
      <c r="N7129">
        <v>0</v>
      </c>
      <c r="O7129">
        <v>0</v>
      </c>
      <c r="P7129">
        <v>0</v>
      </c>
      <c r="Q7129">
        <v>0</v>
      </c>
      <c r="R7129">
        <v>0</v>
      </c>
      <c r="S7129">
        <v>0</v>
      </c>
      <c r="T7129">
        <v>0</v>
      </c>
      <c r="U7129">
        <v>0</v>
      </c>
      <c r="V7129">
        <v>0</v>
      </c>
      <c r="W7129">
        <v>0</v>
      </c>
      <c r="X7129">
        <v>0</v>
      </c>
      <c r="Y7129">
        <v>0</v>
      </c>
      <c r="Z7129">
        <v>0</v>
      </c>
      <c r="AA7129">
        <v>0</v>
      </c>
      <c r="AB7129">
        <v>0</v>
      </c>
      <c r="AC7129">
        <v>0</v>
      </c>
      <c r="AD7129">
        <v>0</v>
      </c>
    </row>
    <row r="7130" spans="2:30" ht="15" customHeight="1" x14ac:dyDescent="0.45">
      <c r="B7130" t="s">
        <v>419</v>
      </c>
      <c r="C7130" t="s">
        <v>193</v>
      </c>
      <c r="D7130" t="s">
        <v>2393</v>
      </c>
      <c r="E7130" t="s">
        <v>2394</v>
      </c>
      <c r="F7130" t="s">
        <v>8901</v>
      </c>
      <c r="G7130" t="s">
        <v>422</v>
      </c>
      <c r="H7130" t="s">
        <v>1685</v>
      </c>
      <c r="I7130" t="s">
        <v>1686</v>
      </c>
      <c r="J7130">
        <v>2</v>
      </c>
      <c r="K7130">
        <v>0</v>
      </c>
      <c r="L7130">
        <v>0</v>
      </c>
      <c r="M7130">
        <v>0</v>
      </c>
      <c r="N7130">
        <v>0</v>
      </c>
      <c r="O7130">
        <v>0</v>
      </c>
      <c r="P7130">
        <v>0</v>
      </c>
      <c r="Q7130">
        <v>0</v>
      </c>
      <c r="R7130">
        <v>0</v>
      </c>
      <c r="S7130">
        <v>0</v>
      </c>
      <c r="T7130">
        <v>0</v>
      </c>
      <c r="U7130">
        <v>0</v>
      </c>
      <c r="V7130">
        <v>0</v>
      </c>
      <c r="W7130">
        <v>0</v>
      </c>
      <c r="X7130">
        <v>0</v>
      </c>
      <c r="Y7130">
        <v>0</v>
      </c>
      <c r="Z7130">
        <v>0</v>
      </c>
      <c r="AA7130">
        <v>0</v>
      </c>
      <c r="AB7130">
        <v>0</v>
      </c>
      <c r="AC7130">
        <v>0</v>
      </c>
      <c r="AD7130">
        <v>0</v>
      </c>
    </row>
    <row r="7131" spans="2:30" ht="15" customHeight="1" x14ac:dyDescent="0.45">
      <c r="B7131" t="s">
        <v>419</v>
      </c>
      <c r="C7131" t="s">
        <v>193</v>
      </c>
      <c r="D7131" t="s">
        <v>2396</v>
      </c>
      <c r="E7131" t="s">
        <v>2397</v>
      </c>
      <c r="F7131" t="s">
        <v>8902</v>
      </c>
      <c r="G7131" t="s">
        <v>422</v>
      </c>
      <c r="H7131" t="s">
        <v>1685</v>
      </c>
      <c r="I7131" t="s">
        <v>1686</v>
      </c>
      <c r="J7131">
        <v>2</v>
      </c>
      <c r="K7131">
        <v>0</v>
      </c>
      <c r="L7131">
        <v>0</v>
      </c>
      <c r="M7131">
        <v>0</v>
      </c>
      <c r="N7131">
        <v>0</v>
      </c>
      <c r="O7131">
        <v>0</v>
      </c>
      <c r="P7131">
        <v>0</v>
      </c>
      <c r="Q7131">
        <v>0</v>
      </c>
      <c r="R7131">
        <v>0</v>
      </c>
      <c r="S7131">
        <v>0</v>
      </c>
      <c r="T7131">
        <v>0</v>
      </c>
      <c r="U7131">
        <v>0</v>
      </c>
      <c r="V7131">
        <v>0</v>
      </c>
      <c r="W7131">
        <v>0</v>
      </c>
      <c r="X7131">
        <v>0</v>
      </c>
      <c r="Y7131">
        <v>0</v>
      </c>
      <c r="Z7131">
        <v>0</v>
      </c>
      <c r="AA7131">
        <v>0</v>
      </c>
      <c r="AB7131">
        <v>0</v>
      </c>
      <c r="AC7131">
        <v>0</v>
      </c>
      <c r="AD7131">
        <v>0</v>
      </c>
    </row>
    <row r="7132" spans="2:30" ht="15" customHeight="1" x14ac:dyDescent="0.45">
      <c r="B7132" t="s">
        <v>419</v>
      </c>
      <c r="C7132" t="s">
        <v>193</v>
      </c>
      <c r="D7132" t="s">
        <v>2399</v>
      </c>
      <c r="E7132" t="s">
        <v>2400</v>
      </c>
      <c r="F7132" t="s">
        <v>8903</v>
      </c>
      <c r="G7132" t="s">
        <v>422</v>
      </c>
      <c r="H7132" t="s">
        <v>1685</v>
      </c>
      <c r="I7132" t="s">
        <v>1686</v>
      </c>
      <c r="J7132">
        <v>2</v>
      </c>
      <c r="K7132">
        <v>0</v>
      </c>
      <c r="L7132">
        <v>0</v>
      </c>
      <c r="M7132">
        <v>0</v>
      </c>
      <c r="N7132">
        <v>0</v>
      </c>
      <c r="O7132">
        <v>0</v>
      </c>
      <c r="P7132">
        <v>0</v>
      </c>
      <c r="Q7132">
        <v>0</v>
      </c>
      <c r="R7132">
        <v>0</v>
      </c>
      <c r="S7132">
        <v>0</v>
      </c>
      <c r="T7132">
        <v>0</v>
      </c>
      <c r="U7132">
        <v>0</v>
      </c>
      <c r="V7132">
        <v>0</v>
      </c>
      <c r="W7132">
        <v>0</v>
      </c>
      <c r="X7132">
        <v>0</v>
      </c>
      <c r="Y7132">
        <v>0</v>
      </c>
      <c r="Z7132">
        <v>0</v>
      </c>
      <c r="AA7132">
        <v>0</v>
      </c>
      <c r="AB7132">
        <v>0</v>
      </c>
      <c r="AC7132">
        <v>0</v>
      </c>
      <c r="AD7132">
        <v>0</v>
      </c>
    </row>
    <row r="7133" spans="2:30" ht="15" customHeight="1" x14ac:dyDescent="0.45">
      <c r="B7133" t="s">
        <v>419</v>
      </c>
      <c r="C7133" t="s">
        <v>193</v>
      </c>
      <c r="D7133" t="s">
        <v>2402</v>
      </c>
      <c r="E7133" t="s">
        <v>2403</v>
      </c>
      <c r="F7133" t="s">
        <v>8904</v>
      </c>
      <c r="G7133" t="s">
        <v>422</v>
      </c>
      <c r="H7133" t="s">
        <v>1685</v>
      </c>
      <c r="I7133" t="s">
        <v>1686</v>
      </c>
      <c r="J7133">
        <v>2</v>
      </c>
      <c r="K7133">
        <v>0</v>
      </c>
      <c r="L7133">
        <v>0</v>
      </c>
      <c r="M7133">
        <v>0</v>
      </c>
      <c r="N7133">
        <v>0</v>
      </c>
      <c r="O7133">
        <v>0</v>
      </c>
      <c r="P7133">
        <v>0</v>
      </c>
      <c r="Q7133">
        <v>0</v>
      </c>
      <c r="R7133">
        <v>0</v>
      </c>
      <c r="S7133">
        <v>0</v>
      </c>
      <c r="T7133">
        <v>0</v>
      </c>
      <c r="U7133">
        <v>0</v>
      </c>
      <c r="V7133">
        <v>0</v>
      </c>
      <c r="W7133">
        <v>0</v>
      </c>
      <c r="X7133">
        <v>0</v>
      </c>
      <c r="Y7133">
        <v>0</v>
      </c>
      <c r="Z7133">
        <v>0</v>
      </c>
      <c r="AA7133">
        <v>0</v>
      </c>
      <c r="AB7133">
        <v>0</v>
      </c>
      <c r="AC7133">
        <v>0</v>
      </c>
      <c r="AD7133">
        <v>0</v>
      </c>
    </row>
    <row r="7134" spans="2:30" ht="15" customHeight="1" x14ac:dyDescent="0.45">
      <c r="B7134" t="s">
        <v>419</v>
      </c>
      <c r="C7134" t="s">
        <v>193</v>
      </c>
      <c r="D7134" t="s">
        <v>2405</v>
      </c>
      <c r="E7134" t="s">
        <v>2406</v>
      </c>
      <c r="F7134" t="s">
        <v>8905</v>
      </c>
      <c r="G7134" t="s">
        <v>422</v>
      </c>
      <c r="H7134" t="s">
        <v>1685</v>
      </c>
      <c r="I7134" t="s">
        <v>1686</v>
      </c>
      <c r="J7134">
        <v>2</v>
      </c>
      <c r="K7134">
        <v>0</v>
      </c>
      <c r="L7134">
        <v>0</v>
      </c>
      <c r="M7134">
        <v>0</v>
      </c>
      <c r="N7134">
        <v>0</v>
      </c>
      <c r="O7134">
        <v>0</v>
      </c>
      <c r="P7134">
        <v>0</v>
      </c>
      <c r="Q7134">
        <v>0</v>
      </c>
      <c r="R7134">
        <v>0</v>
      </c>
      <c r="S7134">
        <v>0</v>
      </c>
      <c r="T7134">
        <v>0</v>
      </c>
      <c r="U7134">
        <v>0</v>
      </c>
      <c r="V7134">
        <v>0</v>
      </c>
      <c r="W7134">
        <v>0</v>
      </c>
      <c r="X7134">
        <v>0</v>
      </c>
      <c r="Y7134">
        <v>0</v>
      </c>
      <c r="Z7134">
        <v>0</v>
      </c>
      <c r="AA7134">
        <v>0</v>
      </c>
      <c r="AB7134">
        <v>0</v>
      </c>
      <c r="AC7134">
        <v>0</v>
      </c>
      <c r="AD7134">
        <v>0</v>
      </c>
    </row>
    <row r="7135" spans="2:30" ht="15" customHeight="1" x14ac:dyDescent="0.45">
      <c r="B7135" t="s">
        <v>419</v>
      </c>
      <c r="C7135" t="s">
        <v>193</v>
      </c>
      <c r="D7135" t="s">
        <v>2408</v>
      </c>
      <c r="E7135" t="s">
        <v>2409</v>
      </c>
      <c r="F7135" t="s">
        <v>8906</v>
      </c>
      <c r="G7135" t="s">
        <v>422</v>
      </c>
      <c r="H7135" t="s">
        <v>1685</v>
      </c>
      <c r="I7135" t="s">
        <v>1686</v>
      </c>
      <c r="J7135">
        <v>2</v>
      </c>
      <c r="K7135">
        <v>1223.682</v>
      </c>
      <c r="L7135">
        <v>1135.251</v>
      </c>
      <c r="M7135">
        <v>1271.8219999999999</v>
      </c>
      <c r="N7135">
        <v>1419.712</v>
      </c>
      <c r="O7135">
        <v>1493.364</v>
      </c>
      <c r="P7135">
        <v>1499.9749999999999</v>
      </c>
      <c r="Q7135">
        <v>1544.874</v>
      </c>
      <c r="R7135">
        <v>1599.5930000000001</v>
      </c>
      <c r="S7135">
        <v>1659.201</v>
      </c>
      <c r="T7135">
        <v>1716.604</v>
      </c>
      <c r="U7135">
        <v>1772.73</v>
      </c>
      <c r="V7135">
        <v>1828.4749999999999</v>
      </c>
      <c r="W7135">
        <v>1884.796</v>
      </c>
      <c r="X7135">
        <v>1942.046</v>
      </c>
      <c r="Y7135">
        <v>2000.3240000000001</v>
      </c>
      <c r="Z7135">
        <v>2059.6509999999998</v>
      </c>
      <c r="AA7135">
        <v>2119.9470000000001</v>
      </c>
      <c r="AB7135">
        <v>2181.27</v>
      </c>
      <c r="AC7135">
        <v>2243.6999999999998</v>
      </c>
      <c r="AD7135">
        <v>2307.2860000000001</v>
      </c>
    </row>
    <row r="7136" spans="2:30" ht="15" customHeight="1" x14ac:dyDescent="0.45">
      <c r="B7136" t="s">
        <v>419</v>
      </c>
      <c r="C7136" t="s">
        <v>193</v>
      </c>
      <c r="D7136" t="s">
        <v>2411</v>
      </c>
      <c r="E7136">
        <v>0</v>
      </c>
      <c r="F7136" t="s">
        <v>8825</v>
      </c>
      <c r="G7136" t="s">
        <v>422</v>
      </c>
      <c r="H7136" t="s">
        <v>1685</v>
      </c>
      <c r="I7136" t="s">
        <v>1686</v>
      </c>
      <c r="J7136">
        <v>2</v>
      </c>
      <c r="K7136">
        <v>0</v>
      </c>
      <c r="L7136">
        <v>0</v>
      </c>
      <c r="M7136">
        <v>0</v>
      </c>
      <c r="N7136">
        <v>0</v>
      </c>
      <c r="O7136">
        <v>0</v>
      </c>
      <c r="P7136">
        <v>0</v>
      </c>
      <c r="Q7136">
        <v>0</v>
      </c>
      <c r="R7136">
        <v>0</v>
      </c>
      <c r="S7136">
        <v>0</v>
      </c>
      <c r="T7136">
        <v>0</v>
      </c>
      <c r="U7136">
        <v>0</v>
      </c>
      <c r="V7136">
        <v>0</v>
      </c>
      <c r="W7136">
        <v>0</v>
      </c>
      <c r="X7136">
        <v>0</v>
      </c>
      <c r="Y7136">
        <v>0</v>
      </c>
      <c r="Z7136">
        <v>0</v>
      </c>
      <c r="AA7136">
        <v>0</v>
      </c>
      <c r="AB7136">
        <v>0</v>
      </c>
      <c r="AC7136">
        <v>0</v>
      </c>
      <c r="AD7136">
        <v>0</v>
      </c>
    </row>
    <row r="7137" spans="2:30" ht="15" customHeight="1" x14ac:dyDescent="0.45">
      <c r="B7137" t="s">
        <v>419</v>
      </c>
      <c r="C7137" t="s">
        <v>193</v>
      </c>
      <c r="D7137" t="s">
        <v>2412</v>
      </c>
      <c r="E7137">
        <v>0</v>
      </c>
      <c r="F7137" t="s">
        <v>8825</v>
      </c>
      <c r="G7137" t="s">
        <v>422</v>
      </c>
      <c r="H7137" t="s">
        <v>1685</v>
      </c>
      <c r="I7137" t="s">
        <v>1686</v>
      </c>
      <c r="J7137">
        <v>2</v>
      </c>
      <c r="K7137">
        <v>0</v>
      </c>
      <c r="L7137">
        <v>0.96899999999999997</v>
      </c>
      <c r="M7137">
        <v>1.1479999999999999</v>
      </c>
      <c r="N7137">
        <v>1.1080000000000001</v>
      </c>
      <c r="O7137">
        <v>1.052</v>
      </c>
      <c r="P7137">
        <v>1.004</v>
      </c>
      <c r="Q7137">
        <v>1.03</v>
      </c>
      <c r="R7137">
        <v>1.036</v>
      </c>
      <c r="S7137">
        <v>1.0389999999999999</v>
      </c>
      <c r="T7137">
        <v>1.038</v>
      </c>
      <c r="U7137">
        <v>1.0369999999999999</v>
      </c>
      <c r="V7137">
        <v>1.0389999999999999</v>
      </c>
      <c r="W7137">
        <v>1.0409999999999999</v>
      </c>
      <c r="X7137">
        <v>1.0449999999999999</v>
      </c>
      <c r="Y7137">
        <v>1.048</v>
      </c>
      <c r="Z7137">
        <v>1.052</v>
      </c>
      <c r="AA7137">
        <v>1.0569999999999999</v>
      </c>
      <c r="AB7137">
        <v>1.0620000000000001</v>
      </c>
      <c r="AC7137">
        <v>1.0669999999999999</v>
      </c>
      <c r="AD7137">
        <v>1.069</v>
      </c>
    </row>
    <row r="7138" spans="2:30" ht="15" customHeight="1" x14ac:dyDescent="0.45">
      <c r="B7138" t="s">
        <v>419</v>
      </c>
      <c r="C7138" t="s">
        <v>193</v>
      </c>
      <c r="D7138" t="s">
        <v>2413</v>
      </c>
      <c r="E7138">
        <v>0</v>
      </c>
      <c r="F7138" t="s">
        <v>8825</v>
      </c>
      <c r="G7138" t="s">
        <v>422</v>
      </c>
      <c r="H7138" t="s">
        <v>1685</v>
      </c>
      <c r="I7138" t="s">
        <v>1686</v>
      </c>
      <c r="J7138">
        <v>2</v>
      </c>
      <c r="K7138">
        <v>0</v>
      </c>
      <c r="L7138">
        <v>0</v>
      </c>
      <c r="M7138">
        <v>0</v>
      </c>
      <c r="N7138">
        <v>0</v>
      </c>
      <c r="O7138">
        <v>0</v>
      </c>
      <c r="P7138">
        <v>0</v>
      </c>
      <c r="Q7138">
        <v>0</v>
      </c>
      <c r="R7138">
        <v>0</v>
      </c>
      <c r="S7138">
        <v>0</v>
      </c>
      <c r="T7138">
        <v>0</v>
      </c>
      <c r="U7138">
        <v>0</v>
      </c>
      <c r="V7138">
        <v>0</v>
      </c>
      <c r="W7138">
        <v>0</v>
      </c>
      <c r="X7138">
        <v>0</v>
      </c>
      <c r="Y7138">
        <v>0</v>
      </c>
      <c r="Z7138">
        <v>0</v>
      </c>
      <c r="AA7138">
        <v>0</v>
      </c>
      <c r="AB7138">
        <v>0</v>
      </c>
      <c r="AC7138">
        <v>0</v>
      </c>
      <c r="AD7138">
        <v>0</v>
      </c>
    </row>
    <row r="7139" spans="2:30" ht="15" customHeight="1" x14ac:dyDescent="0.45">
      <c r="B7139" t="s">
        <v>419</v>
      </c>
      <c r="C7139" t="s">
        <v>193</v>
      </c>
      <c r="D7139" t="s">
        <v>2414</v>
      </c>
      <c r="E7139">
        <v>0</v>
      </c>
      <c r="F7139" t="s">
        <v>8825</v>
      </c>
      <c r="G7139" t="s">
        <v>422</v>
      </c>
      <c r="H7139" t="s">
        <v>1685</v>
      </c>
      <c r="I7139" t="s">
        <v>1686</v>
      </c>
      <c r="J7139">
        <v>2</v>
      </c>
      <c r="K7139">
        <v>0</v>
      </c>
      <c r="L7139">
        <v>0</v>
      </c>
      <c r="M7139">
        <v>0</v>
      </c>
      <c r="N7139">
        <v>0</v>
      </c>
      <c r="O7139">
        <v>0</v>
      </c>
      <c r="P7139">
        <v>0</v>
      </c>
      <c r="Q7139">
        <v>0</v>
      </c>
      <c r="R7139">
        <v>0</v>
      </c>
      <c r="S7139">
        <v>0</v>
      </c>
      <c r="T7139">
        <v>0</v>
      </c>
      <c r="U7139">
        <v>0</v>
      </c>
      <c r="V7139">
        <v>0</v>
      </c>
      <c r="W7139">
        <v>0</v>
      </c>
      <c r="X7139">
        <v>0</v>
      </c>
      <c r="Y7139">
        <v>0</v>
      </c>
      <c r="Z7139">
        <v>0</v>
      </c>
      <c r="AA7139">
        <v>0</v>
      </c>
      <c r="AB7139">
        <v>0</v>
      </c>
      <c r="AC7139">
        <v>0</v>
      </c>
      <c r="AD7139">
        <v>0</v>
      </c>
    </row>
    <row r="7140" spans="2:30" ht="15" customHeight="1" x14ac:dyDescent="0.45">
      <c r="B7140" t="s">
        <v>419</v>
      </c>
      <c r="C7140" t="s">
        <v>193</v>
      </c>
      <c r="D7140" t="s">
        <v>2415</v>
      </c>
      <c r="E7140">
        <v>0</v>
      </c>
      <c r="F7140" t="s">
        <v>8825</v>
      </c>
      <c r="G7140" t="s">
        <v>422</v>
      </c>
      <c r="H7140" t="s">
        <v>1685</v>
      </c>
      <c r="I7140" t="s">
        <v>1686</v>
      </c>
      <c r="J7140">
        <v>2</v>
      </c>
      <c r="K7140" t="e">
        <f>#VALUE!</f>
        <v>#VALUE!</v>
      </c>
      <c r="L7140">
        <v>0</v>
      </c>
      <c r="M7140">
        <v>0</v>
      </c>
      <c r="N7140">
        <v>0</v>
      </c>
      <c r="O7140">
        <v>0</v>
      </c>
      <c r="P7140">
        <v>0</v>
      </c>
      <c r="Q7140">
        <v>0</v>
      </c>
      <c r="R7140">
        <v>0</v>
      </c>
      <c r="S7140">
        <v>0</v>
      </c>
      <c r="T7140">
        <v>0</v>
      </c>
      <c r="U7140">
        <v>0</v>
      </c>
      <c r="V7140">
        <v>0</v>
      </c>
      <c r="W7140">
        <v>0</v>
      </c>
      <c r="X7140">
        <v>0</v>
      </c>
      <c r="Y7140">
        <v>0</v>
      </c>
      <c r="Z7140">
        <v>0</v>
      </c>
      <c r="AA7140">
        <v>0</v>
      </c>
      <c r="AB7140">
        <v>0</v>
      </c>
      <c r="AC7140">
        <v>0</v>
      </c>
      <c r="AD7140">
        <v>0</v>
      </c>
    </row>
    <row r="7141" spans="2:30" ht="15" customHeight="1" x14ac:dyDescent="0.45">
      <c r="B7141" t="s">
        <v>419</v>
      </c>
      <c r="C7141" t="s">
        <v>193</v>
      </c>
      <c r="D7141" t="s">
        <v>2416</v>
      </c>
      <c r="E7141" t="s">
        <v>2417</v>
      </c>
      <c r="F7141" t="s">
        <v>8907</v>
      </c>
      <c r="G7141" t="s">
        <v>422</v>
      </c>
      <c r="H7141" t="s">
        <v>1685</v>
      </c>
      <c r="I7141" t="s">
        <v>1686</v>
      </c>
      <c r="J7141">
        <v>2</v>
      </c>
      <c r="K7141" t="e">
        <f>#VALUE!</f>
        <v>#VALUE!</v>
      </c>
      <c r="L7141">
        <v>0</v>
      </c>
      <c r="M7141">
        <v>0</v>
      </c>
      <c r="N7141">
        <v>0</v>
      </c>
      <c r="O7141">
        <v>0</v>
      </c>
      <c r="P7141">
        <v>0</v>
      </c>
      <c r="Q7141">
        <v>0</v>
      </c>
      <c r="R7141">
        <v>0</v>
      </c>
      <c r="S7141">
        <v>0</v>
      </c>
      <c r="T7141">
        <v>0</v>
      </c>
      <c r="U7141">
        <v>0</v>
      </c>
      <c r="V7141">
        <v>0</v>
      </c>
      <c r="W7141">
        <v>0</v>
      </c>
      <c r="X7141">
        <v>0</v>
      </c>
      <c r="Y7141">
        <v>0</v>
      </c>
      <c r="Z7141">
        <v>0</v>
      </c>
      <c r="AA7141">
        <v>0</v>
      </c>
      <c r="AB7141">
        <v>0</v>
      </c>
      <c r="AC7141">
        <v>0</v>
      </c>
      <c r="AD7141">
        <v>0</v>
      </c>
    </row>
    <row r="7142" spans="2:30" ht="15" customHeight="1" x14ac:dyDescent="0.45">
      <c r="B7142" t="s">
        <v>419</v>
      </c>
      <c r="C7142" t="s">
        <v>193</v>
      </c>
      <c r="D7142" t="s">
        <v>2419</v>
      </c>
      <c r="E7142" t="s">
        <v>2420</v>
      </c>
      <c r="F7142" t="s">
        <v>8908</v>
      </c>
      <c r="G7142" t="s">
        <v>422</v>
      </c>
      <c r="H7142" t="s">
        <v>1685</v>
      </c>
      <c r="I7142" t="s">
        <v>1686</v>
      </c>
      <c r="J7142">
        <v>2</v>
      </c>
      <c r="K7142" t="e">
        <f>#VALUE!</f>
        <v>#VALUE!</v>
      </c>
      <c r="L7142">
        <v>2</v>
      </c>
      <c r="M7142">
        <v>0</v>
      </c>
      <c r="N7142">
        <v>0</v>
      </c>
      <c r="O7142">
        <v>0</v>
      </c>
      <c r="P7142">
        <v>0</v>
      </c>
      <c r="Q7142">
        <v>0</v>
      </c>
      <c r="R7142">
        <v>0</v>
      </c>
      <c r="S7142">
        <v>0</v>
      </c>
      <c r="T7142">
        <v>0</v>
      </c>
      <c r="U7142">
        <v>0</v>
      </c>
      <c r="V7142">
        <v>0</v>
      </c>
      <c r="W7142">
        <v>0</v>
      </c>
      <c r="X7142">
        <v>0</v>
      </c>
      <c r="Y7142">
        <v>0</v>
      </c>
      <c r="Z7142">
        <v>0</v>
      </c>
      <c r="AA7142">
        <v>0</v>
      </c>
      <c r="AB7142">
        <v>0</v>
      </c>
      <c r="AC7142">
        <v>0</v>
      </c>
      <c r="AD7142">
        <v>0</v>
      </c>
    </row>
    <row r="7143" spans="2:30" ht="15" customHeight="1" x14ac:dyDescent="0.45">
      <c r="B7143" t="s">
        <v>419</v>
      </c>
      <c r="C7143" t="s">
        <v>193</v>
      </c>
      <c r="D7143" t="s">
        <v>2422</v>
      </c>
      <c r="E7143" t="s">
        <v>2423</v>
      </c>
      <c r="F7143" t="s">
        <v>8909</v>
      </c>
      <c r="G7143" t="s">
        <v>422</v>
      </c>
      <c r="H7143" t="s">
        <v>1685</v>
      </c>
      <c r="I7143" t="s">
        <v>1686</v>
      </c>
      <c r="J7143">
        <v>2</v>
      </c>
      <c r="K7143" t="e">
        <f>#VALUE!</f>
        <v>#VALUE!</v>
      </c>
      <c r="L7143">
        <v>2</v>
      </c>
      <c r="M7143">
        <v>0</v>
      </c>
      <c r="N7143">
        <v>0</v>
      </c>
      <c r="O7143">
        <v>0</v>
      </c>
      <c r="P7143">
        <v>0</v>
      </c>
      <c r="Q7143">
        <v>0</v>
      </c>
      <c r="R7143">
        <v>0</v>
      </c>
      <c r="S7143">
        <v>0</v>
      </c>
      <c r="T7143">
        <v>0</v>
      </c>
      <c r="U7143">
        <v>0</v>
      </c>
      <c r="V7143">
        <v>0</v>
      </c>
      <c r="W7143">
        <v>0</v>
      </c>
      <c r="X7143">
        <v>0</v>
      </c>
      <c r="Y7143">
        <v>0</v>
      </c>
      <c r="Z7143">
        <v>0</v>
      </c>
      <c r="AA7143">
        <v>0</v>
      </c>
      <c r="AB7143">
        <v>0</v>
      </c>
      <c r="AC7143">
        <v>0</v>
      </c>
      <c r="AD7143">
        <v>0</v>
      </c>
    </row>
    <row r="7144" spans="2:30" ht="15" customHeight="1" x14ac:dyDescent="0.45">
      <c r="B7144" t="s">
        <v>419</v>
      </c>
      <c r="C7144" t="s">
        <v>193</v>
      </c>
      <c r="D7144" t="s">
        <v>2425</v>
      </c>
      <c r="E7144">
        <v>0</v>
      </c>
      <c r="F7144" t="s">
        <v>8825</v>
      </c>
      <c r="G7144" t="s">
        <v>422</v>
      </c>
      <c r="H7144" t="s">
        <v>1685</v>
      </c>
      <c r="I7144" t="s">
        <v>1686</v>
      </c>
      <c r="J7144">
        <v>2</v>
      </c>
      <c r="K7144">
        <v>0</v>
      </c>
      <c r="L7144">
        <v>0</v>
      </c>
      <c r="M7144">
        <v>0</v>
      </c>
      <c r="N7144">
        <v>0</v>
      </c>
      <c r="O7144">
        <v>0</v>
      </c>
      <c r="P7144">
        <v>0</v>
      </c>
      <c r="Q7144">
        <v>0</v>
      </c>
      <c r="R7144">
        <v>0</v>
      </c>
      <c r="S7144">
        <v>0</v>
      </c>
      <c r="T7144">
        <v>0</v>
      </c>
      <c r="U7144">
        <v>0</v>
      </c>
      <c r="V7144">
        <v>0</v>
      </c>
      <c r="W7144">
        <v>0</v>
      </c>
      <c r="X7144">
        <v>0</v>
      </c>
      <c r="Y7144">
        <v>0</v>
      </c>
      <c r="Z7144">
        <v>0</v>
      </c>
      <c r="AA7144">
        <v>0</v>
      </c>
      <c r="AB7144">
        <v>0</v>
      </c>
      <c r="AC7144">
        <v>0</v>
      </c>
      <c r="AD7144">
        <v>0</v>
      </c>
    </row>
    <row r="7145" spans="2:30" ht="15" customHeight="1" x14ac:dyDescent="0.45">
      <c r="B7145" t="s">
        <v>419</v>
      </c>
      <c r="C7145" t="s">
        <v>193</v>
      </c>
      <c r="D7145" t="s">
        <v>2426</v>
      </c>
      <c r="E7145">
        <v>0</v>
      </c>
      <c r="F7145" t="s">
        <v>8825</v>
      </c>
      <c r="G7145" t="s">
        <v>422</v>
      </c>
      <c r="H7145" t="s">
        <v>1685</v>
      </c>
      <c r="I7145" t="s">
        <v>1686</v>
      </c>
      <c r="J7145">
        <v>2</v>
      </c>
      <c r="K7145">
        <v>0</v>
      </c>
      <c r="L7145">
        <v>1</v>
      </c>
      <c r="M7145">
        <v>2</v>
      </c>
      <c r="N7145">
        <v>3</v>
      </c>
      <c r="O7145">
        <v>4</v>
      </c>
      <c r="P7145">
        <v>5</v>
      </c>
      <c r="Q7145">
        <v>6</v>
      </c>
      <c r="R7145">
        <v>7</v>
      </c>
      <c r="S7145">
        <v>8</v>
      </c>
      <c r="T7145">
        <v>9</v>
      </c>
      <c r="U7145">
        <v>10</v>
      </c>
      <c r="V7145">
        <v>11</v>
      </c>
      <c r="W7145">
        <v>12</v>
      </c>
      <c r="X7145">
        <v>13</v>
      </c>
      <c r="Y7145">
        <v>14</v>
      </c>
      <c r="Z7145">
        <v>15</v>
      </c>
      <c r="AA7145">
        <v>16</v>
      </c>
      <c r="AB7145">
        <v>17</v>
      </c>
      <c r="AC7145">
        <v>18</v>
      </c>
      <c r="AD7145">
        <v>19</v>
      </c>
    </row>
    <row r="7146" spans="2:30" ht="15" customHeight="1" x14ac:dyDescent="0.45">
      <c r="B7146" t="s">
        <v>419</v>
      </c>
      <c r="C7146" t="s">
        <v>193</v>
      </c>
      <c r="D7146" t="s">
        <v>2427</v>
      </c>
      <c r="E7146" t="s">
        <v>2428</v>
      </c>
      <c r="F7146" t="s">
        <v>8910</v>
      </c>
      <c r="G7146" t="s">
        <v>422</v>
      </c>
      <c r="H7146" t="s">
        <v>1685</v>
      </c>
      <c r="I7146" t="s">
        <v>1686</v>
      </c>
      <c r="J7146">
        <v>2</v>
      </c>
      <c r="K7146">
        <v>2022</v>
      </c>
      <c r="L7146">
        <v>2023</v>
      </c>
      <c r="M7146">
        <v>2024</v>
      </c>
      <c r="N7146">
        <v>2025</v>
      </c>
      <c r="O7146">
        <v>2026</v>
      </c>
      <c r="P7146">
        <v>2027</v>
      </c>
      <c r="Q7146">
        <v>2028</v>
      </c>
      <c r="R7146">
        <v>2029</v>
      </c>
      <c r="S7146">
        <v>2030</v>
      </c>
      <c r="T7146">
        <v>2031</v>
      </c>
      <c r="U7146">
        <v>2032</v>
      </c>
      <c r="V7146">
        <v>2033</v>
      </c>
      <c r="W7146">
        <v>2034</v>
      </c>
      <c r="X7146">
        <v>2035</v>
      </c>
      <c r="Y7146">
        <v>2036</v>
      </c>
      <c r="Z7146">
        <v>2037</v>
      </c>
      <c r="AA7146">
        <v>2038</v>
      </c>
      <c r="AB7146">
        <v>2039</v>
      </c>
      <c r="AC7146">
        <v>2040</v>
      </c>
      <c r="AD7146">
        <v>2041</v>
      </c>
    </row>
    <row r="7147" spans="2:30" ht="15" customHeight="1" x14ac:dyDescent="0.45">
      <c r="B7147" t="s">
        <v>419</v>
      </c>
      <c r="C7147" t="s">
        <v>193</v>
      </c>
      <c r="D7147" t="s">
        <v>2430</v>
      </c>
      <c r="E7147" t="s">
        <v>2431</v>
      </c>
      <c r="F7147" t="s">
        <v>8911</v>
      </c>
      <c r="G7147" t="s">
        <v>422</v>
      </c>
      <c r="H7147" t="s">
        <v>1685</v>
      </c>
      <c r="I7147" t="s">
        <v>1686</v>
      </c>
      <c r="J7147">
        <v>2</v>
      </c>
      <c r="K7147">
        <v>0</v>
      </c>
      <c r="L7147">
        <v>2.1659999999999999</v>
      </c>
      <c r="M7147">
        <v>2.9460000000000002</v>
      </c>
      <c r="N7147">
        <v>3.7509999999999999</v>
      </c>
      <c r="O7147">
        <v>5.9269999999999996</v>
      </c>
      <c r="P7147">
        <v>10.257999999999999</v>
      </c>
      <c r="Q7147">
        <v>18.905999999999999</v>
      </c>
      <c r="R7147">
        <v>35.570999999999998</v>
      </c>
      <c r="S7147">
        <v>68.543999999999997</v>
      </c>
      <c r="T7147">
        <v>129.29499999999999</v>
      </c>
      <c r="U7147">
        <v>233.77199999999999</v>
      </c>
      <c r="V7147">
        <v>404.108</v>
      </c>
      <c r="W7147">
        <v>658.69899999999996</v>
      </c>
      <c r="X7147">
        <v>1021.628</v>
      </c>
      <c r="Y7147">
        <v>1511.1469999999999</v>
      </c>
      <c r="Z7147">
        <v>2155.1799999999998</v>
      </c>
      <c r="AA7147">
        <v>2987.6060000000002</v>
      </c>
      <c r="AB7147">
        <v>4048.623</v>
      </c>
      <c r="AC7147">
        <v>5371.7449999999999</v>
      </c>
      <c r="AD7147">
        <v>6892.415</v>
      </c>
    </row>
    <row r="7148" spans="2:30" ht="15" customHeight="1" x14ac:dyDescent="0.45">
      <c r="B7148" t="s">
        <v>419</v>
      </c>
      <c r="C7148" t="s">
        <v>193</v>
      </c>
      <c r="D7148" t="s">
        <v>2433</v>
      </c>
      <c r="E7148" t="s">
        <v>2434</v>
      </c>
      <c r="F7148" t="s">
        <v>8912</v>
      </c>
      <c r="G7148" t="s">
        <v>422</v>
      </c>
      <c r="H7148" t="s">
        <v>1685</v>
      </c>
      <c r="I7148" t="s">
        <v>1686</v>
      </c>
      <c r="J7148">
        <v>2</v>
      </c>
      <c r="K7148">
        <v>44.354999999999997</v>
      </c>
      <c r="L7148">
        <v>41.411000000000001</v>
      </c>
      <c r="M7148">
        <v>47.658999999999999</v>
      </c>
      <c r="N7148">
        <v>52.780999999999999</v>
      </c>
      <c r="O7148">
        <v>56.012999999999998</v>
      </c>
      <c r="P7148">
        <v>57.305</v>
      </c>
      <c r="Q7148">
        <v>60.069000000000003</v>
      </c>
      <c r="R7148">
        <v>63.122999999999998</v>
      </c>
      <c r="S7148">
        <v>66.28</v>
      </c>
      <c r="T7148">
        <v>69.411000000000001</v>
      </c>
      <c r="U7148">
        <v>72.554000000000002</v>
      </c>
      <c r="V7148">
        <v>75.738</v>
      </c>
      <c r="W7148">
        <v>78.994</v>
      </c>
      <c r="X7148">
        <v>82.334999999999994</v>
      </c>
      <c r="Y7148">
        <v>85.765000000000001</v>
      </c>
      <c r="Z7148">
        <v>89.284999999999997</v>
      </c>
      <c r="AA7148">
        <v>92.891000000000005</v>
      </c>
      <c r="AB7148">
        <v>96.585999999999999</v>
      </c>
      <c r="AC7148">
        <v>100.373</v>
      </c>
      <c r="AD7148">
        <v>104.25700000000001</v>
      </c>
    </row>
    <row r="7149" spans="2:30" ht="15" customHeight="1" x14ac:dyDescent="0.45">
      <c r="B7149" t="s">
        <v>419</v>
      </c>
      <c r="C7149" t="s">
        <v>193</v>
      </c>
      <c r="D7149" t="s">
        <v>2436</v>
      </c>
      <c r="E7149" t="s">
        <v>2437</v>
      </c>
      <c r="F7149" t="s">
        <v>8913</v>
      </c>
      <c r="G7149" t="s">
        <v>422</v>
      </c>
      <c r="H7149" t="s">
        <v>1685</v>
      </c>
      <c r="I7149" t="s">
        <v>1686</v>
      </c>
      <c r="J7149">
        <v>2</v>
      </c>
      <c r="K7149">
        <v>0</v>
      </c>
      <c r="L7149">
        <v>0</v>
      </c>
      <c r="M7149">
        <v>0</v>
      </c>
      <c r="N7149">
        <v>0</v>
      </c>
      <c r="O7149">
        <v>0</v>
      </c>
      <c r="P7149">
        <v>0</v>
      </c>
      <c r="Q7149">
        <v>0</v>
      </c>
      <c r="R7149">
        <v>0</v>
      </c>
      <c r="S7149">
        <v>0</v>
      </c>
      <c r="T7149">
        <v>0</v>
      </c>
      <c r="U7149">
        <v>0</v>
      </c>
      <c r="V7149">
        <v>0</v>
      </c>
      <c r="W7149">
        <v>0</v>
      </c>
      <c r="X7149">
        <v>0</v>
      </c>
      <c r="Y7149">
        <v>0</v>
      </c>
      <c r="Z7149">
        <v>0</v>
      </c>
      <c r="AA7149">
        <v>0</v>
      </c>
      <c r="AB7149">
        <v>0</v>
      </c>
      <c r="AC7149">
        <v>0</v>
      </c>
      <c r="AD7149">
        <v>0</v>
      </c>
    </row>
    <row r="7150" spans="2:30" ht="15" customHeight="1" x14ac:dyDescent="0.45">
      <c r="B7150" t="s">
        <v>419</v>
      </c>
      <c r="C7150" t="s">
        <v>193</v>
      </c>
      <c r="D7150" t="s">
        <v>2439</v>
      </c>
      <c r="E7150">
        <v>0</v>
      </c>
      <c r="F7150" t="s">
        <v>8825</v>
      </c>
      <c r="G7150" t="s">
        <v>422</v>
      </c>
      <c r="H7150" t="s">
        <v>1685</v>
      </c>
      <c r="I7150" t="s">
        <v>1686</v>
      </c>
      <c r="J7150">
        <v>2</v>
      </c>
      <c r="K7150">
        <v>563.20899999999995</v>
      </c>
      <c r="L7150">
        <v>545.49800000000005</v>
      </c>
      <c r="M7150">
        <v>626.49800000000005</v>
      </c>
      <c r="N7150">
        <v>694.04200000000003</v>
      </c>
      <c r="O7150">
        <v>730.43</v>
      </c>
      <c r="P7150">
        <v>733.12</v>
      </c>
      <c r="Q7150">
        <v>755.31899999999996</v>
      </c>
      <c r="R7150">
        <v>782.77200000000005</v>
      </c>
      <c r="S7150">
        <v>813.32600000000002</v>
      </c>
      <c r="T7150">
        <v>843.84199999999998</v>
      </c>
      <c r="U7150">
        <v>875.41499999999996</v>
      </c>
      <c r="V7150">
        <v>909.34799999999996</v>
      </c>
      <c r="W7150">
        <v>946.83100000000002</v>
      </c>
      <c r="X7150">
        <v>988.97</v>
      </c>
      <c r="Y7150">
        <v>1036.5239999999999</v>
      </c>
      <c r="Z7150">
        <v>1090.585</v>
      </c>
      <c r="AA7150">
        <v>1152.4269999999999</v>
      </c>
      <c r="AB7150">
        <v>1223.635</v>
      </c>
      <c r="AC7150">
        <v>1305.548</v>
      </c>
      <c r="AD7150">
        <v>1395.69</v>
      </c>
    </row>
    <row r="7151" spans="2:30" ht="15" customHeight="1" x14ac:dyDescent="0.45">
      <c r="B7151" t="s">
        <v>419</v>
      </c>
      <c r="C7151" t="s">
        <v>193</v>
      </c>
      <c r="D7151" t="s">
        <v>2440</v>
      </c>
      <c r="E7151" t="s">
        <v>2441</v>
      </c>
      <c r="F7151" t="s">
        <v>8914</v>
      </c>
      <c r="G7151" t="s">
        <v>422</v>
      </c>
      <c r="H7151" t="s">
        <v>1685</v>
      </c>
      <c r="I7151" t="s">
        <v>1686</v>
      </c>
      <c r="J7151">
        <v>2</v>
      </c>
      <c r="K7151">
        <v>0</v>
      </c>
      <c r="L7151">
        <v>0</v>
      </c>
      <c r="M7151">
        <v>0</v>
      </c>
      <c r="N7151">
        <v>0</v>
      </c>
      <c r="O7151">
        <v>0</v>
      </c>
      <c r="P7151">
        <v>0</v>
      </c>
      <c r="Q7151">
        <v>0</v>
      </c>
      <c r="R7151">
        <v>0</v>
      </c>
      <c r="S7151">
        <v>0</v>
      </c>
      <c r="T7151">
        <v>0</v>
      </c>
      <c r="U7151">
        <v>0</v>
      </c>
      <c r="V7151">
        <v>0</v>
      </c>
      <c r="W7151">
        <v>0</v>
      </c>
      <c r="X7151">
        <v>0</v>
      </c>
      <c r="Y7151">
        <v>0</v>
      </c>
      <c r="Z7151">
        <v>0</v>
      </c>
      <c r="AA7151">
        <v>0</v>
      </c>
      <c r="AB7151">
        <v>0</v>
      </c>
      <c r="AC7151">
        <v>0</v>
      </c>
      <c r="AD7151">
        <v>0</v>
      </c>
    </row>
    <row r="7152" spans="2:30" ht="15" customHeight="1" x14ac:dyDescent="0.45">
      <c r="B7152" t="s">
        <v>419</v>
      </c>
      <c r="C7152" t="s">
        <v>193</v>
      </c>
      <c r="D7152" t="s">
        <v>2443</v>
      </c>
      <c r="E7152" t="s">
        <v>2444</v>
      </c>
      <c r="F7152" t="s">
        <v>8915</v>
      </c>
      <c r="G7152" t="s">
        <v>422</v>
      </c>
      <c r="H7152" t="s">
        <v>1685</v>
      </c>
      <c r="I7152" t="s">
        <v>1686</v>
      </c>
      <c r="J7152">
        <v>2</v>
      </c>
      <c r="K7152">
        <v>3770.7730000000001</v>
      </c>
      <c r="L7152">
        <v>3829.1619999999998</v>
      </c>
      <c r="M7152">
        <v>4289.8119999999999</v>
      </c>
      <c r="N7152">
        <v>4788.6419999999998</v>
      </c>
      <c r="O7152">
        <v>5037.067</v>
      </c>
      <c r="P7152">
        <v>5059.3639999999996</v>
      </c>
      <c r="Q7152">
        <v>5210.808</v>
      </c>
      <c r="R7152">
        <v>5395.3720000000003</v>
      </c>
      <c r="S7152">
        <v>5596.4290000000001</v>
      </c>
      <c r="T7152">
        <v>5790.0469999999996</v>
      </c>
      <c r="U7152">
        <v>5979.3580000000002</v>
      </c>
      <c r="V7152">
        <v>6167.3860000000004</v>
      </c>
      <c r="W7152">
        <v>6357.3540000000003</v>
      </c>
      <c r="X7152">
        <v>6550.4549999999999</v>
      </c>
      <c r="Y7152">
        <v>6747.0259999999998</v>
      </c>
      <c r="Z7152">
        <v>6947.134</v>
      </c>
      <c r="AA7152">
        <v>7150.5079999999998</v>
      </c>
      <c r="AB7152">
        <v>7357.3509999999997</v>
      </c>
      <c r="AC7152">
        <v>7567.9229999999998</v>
      </c>
      <c r="AD7152">
        <v>7782.3969999999999</v>
      </c>
    </row>
    <row r="7153" spans="2:30" ht="15" customHeight="1" x14ac:dyDescent="0.45">
      <c r="B7153" t="s">
        <v>419</v>
      </c>
      <c r="C7153" t="s">
        <v>193</v>
      </c>
      <c r="D7153" t="s">
        <v>2446</v>
      </c>
      <c r="E7153">
        <v>0</v>
      </c>
      <c r="F7153" t="s">
        <v>8825</v>
      </c>
      <c r="G7153" t="s">
        <v>422</v>
      </c>
      <c r="H7153" t="s">
        <v>1685</v>
      </c>
      <c r="I7153" t="s">
        <v>1686</v>
      </c>
      <c r="J7153">
        <v>2</v>
      </c>
      <c r="K7153">
        <v>0</v>
      </c>
      <c r="L7153">
        <v>0</v>
      </c>
      <c r="M7153">
        <v>0</v>
      </c>
      <c r="N7153">
        <v>0</v>
      </c>
      <c r="O7153">
        <v>0</v>
      </c>
      <c r="P7153">
        <v>0</v>
      </c>
      <c r="Q7153">
        <v>0</v>
      </c>
      <c r="R7153">
        <v>0</v>
      </c>
      <c r="S7153">
        <v>0</v>
      </c>
      <c r="T7153">
        <v>0</v>
      </c>
      <c r="U7153">
        <v>0</v>
      </c>
      <c r="V7153">
        <v>0</v>
      </c>
      <c r="W7153">
        <v>0</v>
      </c>
      <c r="X7153">
        <v>0</v>
      </c>
      <c r="Y7153">
        <v>0</v>
      </c>
      <c r="Z7153">
        <v>0</v>
      </c>
      <c r="AA7153">
        <v>0</v>
      </c>
      <c r="AB7153">
        <v>0</v>
      </c>
      <c r="AC7153">
        <v>0</v>
      </c>
      <c r="AD7153">
        <v>0</v>
      </c>
    </row>
    <row r="7154" spans="2:30" ht="15" customHeight="1" x14ac:dyDescent="0.45">
      <c r="B7154" t="s">
        <v>419</v>
      </c>
      <c r="C7154" t="s">
        <v>193</v>
      </c>
      <c r="D7154" t="s">
        <v>2447</v>
      </c>
      <c r="E7154">
        <v>0</v>
      </c>
      <c r="F7154" t="s">
        <v>8825</v>
      </c>
      <c r="G7154" t="s">
        <v>422</v>
      </c>
      <c r="H7154" t="s">
        <v>1685</v>
      </c>
      <c r="I7154" t="s">
        <v>1686</v>
      </c>
      <c r="J7154">
        <v>2</v>
      </c>
      <c r="K7154">
        <v>2.8000000000000001E-2</v>
      </c>
      <c r="L7154">
        <v>3.5999999999999997E-2</v>
      </c>
      <c r="M7154">
        <v>0.03</v>
      </c>
      <c r="N7154">
        <v>4.2000000000000003E-2</v>
      </c>
      <c r="O7154">
        <v>5.5E-2</v>
      </c>
      <c r="P7154">
        <v>7.1999999999999995E-2</v>
      </c>
      <c r="Q7154">
        <v>7.4999999999999997E-2</v>
      </c>
      <c r="R7154">
        <v>8.3000000000000004E-2</v>
      </c>
      <c r="S7154">
        <v>9.0999999999999998E-2</v>
      </c>
      <c r="T7154">
        <v>0.1</v>
      </c>
      <c r="U7154">
        <v>0.107</v>
      </c>
      <c r="V7154">
        <v>0.114</v>
      </c>
      <c r="W7154">
        <v>0.12</v>
      </c>
      <c r="X7154">
        <v>0.126</v>
      </c>
      <c r="Y7154">
        <v>0.13100000000000001</v>
      </c>
      <c r="Z7154">
        <v>0.13600000000000001</v>
      </c>
      <c r="AA7154">
        <v>0.14199999999999999</v>
      </c>
      <c r="AB7154">
        <v>0.14599999999999999</v>
      </c>
      <c r="AC7154">
        <v>0.15</v>
      </c>
      <c r="AD7154">
        <v>0.153</v>
      </c>
    </row>
    <row r="7155" spans="2:30" ht="15" customHeight="1" x14ac:dyDescent="0.45">
      <c r="B7155" t="s">
        <v>419</v>
      </c>
      <c r="C7155" t="s">
        <v>193</v>
      </c>
      <c r="D7155" t="s">
        <v>2448</v>
      </c>
      <c r="E7155">
        <v>0</v>
      </c>
      <c r="F7155" t="s">
        <v>8825</v>
      </c>
      <c r="G7155" t="s">
        <v>422</v>
      </c>
      <c r="H7155" t="s">
        <v>1685</v>
      </c>
      <c r="I7155" t="s">
        <v>1686</v>
      </c>
      <c r="J7155">
        <v>2</v>
      </c>
      <c r="K7155">
        <v>2.3E-2</v>
      </c>
      <c r="L7155">
        <v>2.5999999999999999E-2</v>
      </c>
      <c r="M7155">
        <v>2.1000000000000001E-2</v>
      </c>
      <c r="N7155">
        <v>3.4000000000000002E-2</v>
      </c>
      <c r="O7155">
        <v>4.8000000000000001E-2</v>
      </c>
      <c r="P7155">
        <v>5.3999999999999999E-2</v>
      </c>
      <c r="Q7155">
        <v>5.3999999999999999E-2</v>
      </c>
      <c r="R7155">
        <v>5.7000000000000002E-2</v>
      </c>
      <c r="S7155">
        <v>6.0999999999999999E-2</v>
      </c>
      <c r="T7155">
        <v>6.6000000000000003E-2</v>
      </c>
      <c r="U7155">
        <v>7.0999999999999994E-2</v>
      </c>
      <c r="V7155">
        <v>7.5999999999999998E-2</v>
      </c>
      <c r="W7155">
        <v>0.08</v>
      </c>
      <c r="X7155">
        <v>8.4000000000000005E-2</v>
      </c>
      <c r="Y7155">
        <v>8.8999999999999996E-2</v>
      </c>
      <c r="Z7155">
        <v>9.2999999999999999E-2</v>
      </c>
      <c r="AA7155">
        <v>9.8000000000000004E-2</v>
      </c>
      <c r="AB7155">
        <v>0.10299999999999999</v>
      </c>
      <c r="AC7155">
        <v>0.108</v>
      </c>
      <c r="AD7155">
        <v>0.114</v>
      </c>
    </row>
    <row r="7156" spans="2:30" ht="15" customHeight="1" x14ac:dyDescent="0.45">
      <c r="B7156" t="s">
        <v>419</v>
      </c>
      <c r="C7156" t="s">
        <v>193</v>
      </c>
      <c r="D7156" t="s">
        <v>2449</v>
      </c>
      <c r="E7156">
        <v>0</v>
      </c>
      <c r="F7156" t="s">
        <v>8825</v>
      </c>
      <c r="G7156" t="s">
        <v>422</v>
      </c>
      <c r="H7156" t="s">
        <v>1685</v>
      </c>
      <c r="I7156" t="s">
        <v>1686</v>
      </c>
      <c r="J7156">
        <v>2</v>
      </c>
      <c r="K7156">
        <v>7.0000000000000007E-2</v>
      </c>
      <c r="L7156">
        <v>7.3999999999999996E-2</v>
      </c>
      <c r="M7156">
        <v>6.5000000000000002E-2</v>
      </c>
      <c r="N7156">
        <v>9.8000000000000004E-2</v>
      </c>
      <c r="O7156">
        <v>0.13300000000000001</v>
      </c>
      <c r="P7156">
        <v>0.13700000000000001</v>
      </c>
      <c r="Q7156">
        <v>0.13400000000000001</v>
      </c>
      <c r="R7156">
        <v>0.13200000000000001</v>
      </c>
      <c r="S7156">
        <v>0.13</v>
      </c>
      <c r="T7156">
        <v>0.129</v>
      </c>
      <c r="U7156">
        <v>0.127</v>
      </c>
      <c r="V7156">
        <v>0.125</v>
      </c>
      <c r="W7156">
        <v>0.123</v>
      </c>
      <c r="X7156">
        <v>0.121</v>
      </c>
      <c r="Y7156">
        <v>0.11799999999999999</v>
      </c>
      <c r="Z7156">
        <v>0.11600000000000001</v>
      </c>
      <c r="AA7156">
        <v>0.113</v>
      </c>
      <c r="AB7156">
        <v>0.11</v>
      </c>
      <c r="AC7156">
        <v>0.107</v>
      </c>
      <c r="AD7156">
        <v>0.106</v>
      </c>
    </row>
    <row r="7157" spans="2:30" ht="15" customHeight="1" x14ac:dyDescent="0.45">
      <c r="B7157" t="s">
        <v>419</v>
      </c>
      <c r="C7157" t="s">
        <v>193</v>
      </c>
      <c r="D7157" t="s">
        <v>2450</v>
      </c>
      <c r="E7157">
        <v>0</v>
      </c>
      <c r="F7157" t="s">
        <v>8825</v>
      </c>
      <c r="G7157" t="s">
        <v>422</v>
      </c>
      <c r="H7157" t="s">
        <v>1685</v>
      </c>
      <c r="I7157" t="s">
        <v>1686</v>
      </c>
      <c r="J7157">
        <v>2</v>
      </c>
      <c r="K7157">
        <v>0</v>
      </c>
      <c r="L7157">
        <v>0</v>
      </c>
      <c r="M7157">
        <v>0</v>
      </c>
      <c r="N7157">
        <v>0</v>
      </c>
      <c r="O7157">
        <v>0</v>
      </c>
      <c r="P7157">
        <v>0</v>
      </c>
      <c r="Q7157">
        <v>0</v>
      </c>
      <c r="R7157">
        <v>0</v>
      </c>
      <c r="S7157">
        <v>0</v>
      </c>
      <c r="T7157">
        <v>0</v>
      </c>
      <c r="U7157">
        <v>0</v>
      </c>
      <c r="V7157">
        <v>0</v>
      </c>
      <c r="W7157">
        <v>0</v>
      </c>
      <c r="X7157">
        <v>0</v>
      </c>
      <c r="Y7157">
        <v>0</v>
      </c>
      <c r="Z7157">
        <v>0</v>
      </c>
      <c r="AA7157">
        <v>0</v>
      </c>
      <c r="AB7157">
        <v>0</v>
      </c>
      <c r="AC7157">
        <v>0</v>
      </c>
      <c r="AD7157">
        <v>0</v>
      </c>
    </row>
    <row r="7158" spans="2:30" ht="15" customHeight="1" x14ac:dyDescent="0.45">
      <c r="B7158" t="s">
        <v>419</v>
      </c>
      <c r="C7158" t="s">
        <v>193</v>
      </c>
      <c r="D7158" t="s">
        <v>2451</v>
      </c>
      <c r="E7158">
        <v>0</v>
      </c>
      <c r="F7158" t="s">
        <v>8825</v>
      </c>
      <c r="G7158" t="s">
        <v>422</v>
      </c>
      <c r="H7158" t="s">
        <v>1685</v>
      </c>
      <c r="I7158" t="s">
        <v>1686</v>
      </c>
      <c r="J7158">
        <v>2</v>
      </c>
      <c r="K7158">
        <v>0</v>
      </c>
      <c r="L7158">
        <v>0</v>
      </c>
      <c r="M7158">
        <v>0</v>
      </c>
      <c r="N7158">
        <v>0</v>
      </c>
      <c r="O7158">
        <v>0</v>
      </c>
      <c r="P7158">
        <v>0</v>
      </c>
      <c r="Q7158">
        <v>0</v>
      </c>
      <c r="R7158">
        <v>0</v>
      </c>
      <c r="S7158">
        <v>0</v>
      </c>
      <c r="T7158">
        <v>0</v>
      </c>
      <c r="U7158">
        <v>0</v>
      </c>
      <c r="V7158">
        <v>0</v>
      </c>
      <c r="W7158">
        <v>0</v>
      </c>
      <c r="X7158">
        <v>0</v>
      </c>
      <c r="Y7158">
        <v>0</v>
      </c>
      <c r="Z7158">
        <v>0</v>
      </c>
      <c r="AA7158">
        <v>0</v>
      </c>
      <c r="AB7158">
        <v>0</v>
      </c>
      <c r="AC7158">
        <v>0</v>
      </c>
      <c r="AD7158">
        <v>0</v>
      </c>
    </row>
    <row r="7159" spans="2:30" ht="15" customHeight="1" x14ac:dyDescent="0.45">
      <c r="B7159" t="s">
        <v>419</v>
      </c>
      <c r="C7159" t="s">
        <v>193</v>
      </c>
      <c r="D7159" t="s">
        <v>2452</v>
      </c>
      <c r="E7159">
        <v>0</v>
      </c>
      <c r="F7159" t="s">
        <v>8825</v>
      </c>
      <c r="G7159" t="s">
        <v>422</v>
      </c>
      <c r="H7159" t="s">
        <v>1685</v>
      </c>
      <c r="I7159" t="s">
        <v>1686</v>
      </c>
      <c r="J7159">
        <v>2</v>
      </c>
      <c r="K7159">
        <v>1</v>
      </c>
      <c r="L7159">
        <v>1</v>
      </c>
      <c r="M7159">
        <v>1</v>
      </c>
      <c r="N7159">
        <v>1</v>
      </c>
      <c r="O7159">
        <v>1</v>
      </c>
      <c r="P7159">
        <v>1</v>
      </c>
      <c r="Q7159">
        <v>1</v>
      </c>
      <c r="R7159">
        <v>1</v>
      </c>
      <c r="S7159">
        <v>1</v>
      </c>
      <c r="T7159">
        <v>1</v>
      </c>
      <c r="U7159">
        <v>1</v>
      </c>
      <c r="V7159">
        <v>1</v>
      </c>
      <c r="W7159">
        <v>1</v>
      </c>
      <c r="X7159">
        <v>1</v>
      </c>
      <c r="Y7159">
        <v>1</v>
      </c>
      <c r="Z7159">
        <v>1</v>
      </c>
      <c r="AA7159">
        <v>1</v>
      </c>
      <c r="AB7159">
        <v>1</v>
      </c>
      <c r="AC7159">
        <v>1</v>
      </c>
      <c r="AD7159">
        <v>1</v>
      </c>
    </row>
    <row r="7160" spans="2:30" ht="15" customHeight="1" x14ac:dyDescent="0.45">
      <c r="B7160" t="s">
        <v>419</v>
      </c>
      <c r="C7160" t="s">
        <v>193</v>
      </c>
      <c r="D7160" t="s">
        <v>2453</v>
      </c>
      <c r="E7160">
        <v>0</v>
      </c>
      <c r="F7160" t="s">
        <v>8825</v>
      </c>
      <c r="G7160" t="s">
        <v>422</v>
      </c>
      <c r="H7160" t="s">
        <v>1685</v>
      </c>
      <c r="I7160" t="s">
        <v>1686</v>
      </c>
      <c r="J7160">
        <v>2</v>
      </c>
      <c r="K7160">
        <v>0</v>
      </c>
      <c r="L7160">
        <v>0</v>
      </c>
      <c r="M7160">
        <v>0</v>
      </c>
      <c r="N7160">
        <v>0</v>
      </c>
      <c r="O7160">
        <v>0</v>
      </c>
      <c r="P7160">
        <v>0</v>
      </c>
      <c r="Q7160">
        <v>0</v>
      </c>
      <c r="R7160">
        <v>0</v>
      </c>
      <c r="S7160">
        <v>0</v>
      </c>
      <c r="T7160">
        <v>0</v>
      </c>
      <c r="U7160">
        <v>0</v>
      </c>
      <c r="V7160">
        <v>0</v>
      </c>
      <c r="W7160">
        <v>0</v>
      </c>
      <c r="X7160">
        <v>0</v>
      </c>
      <c r="Y7160">
        <v>0</v>
      </c>
      <c r="Z7160">
        <v>0</v>
      </c>
      <c r="AA7160">
        <v>0</v>
      </c>
      <c r="AB7160">
        <v>0</v>
      </c>
      <c r="AC7160">
        <v>0</v>
      </c>
      <c r="AD7160">
        <v>0</v>
      </c>
    </row>
    <row r="7161" spans="2:30" ht="15" customHeight="1" x14ac:dyDescent="0.45">
      <c r="B7161" t="s">
        <v>419</v>
      </c>
      <c r="C7161" t="s">
        <v>193</v>
      </c>
      <c r="D7161" t="s">
        <v>2454</v>
      </c>
      <c r="E7161">
        <v>0</v>
      </c>
      <c r="F7161" t="s">
        <v>8825</v>
      </c>
      <c r="G7161" t="s">
        <v>422</v>
      </c>
      <c r="H7161" t="s">
        <v>1685</v>
      </c>
      <c r="I7161" t="s">
        <v>1686</v>
      </c>
      <c r="J7161">
        <v>2</v>
      </c>
      <c r="K7161">
        <v>5.0999999999999997E-2</v>
      </c>
      <c r="L7161">
        <v>6.0999999999999999E-2</v>
      </c>
      <c r="M7161">
        <v>5.0999999999999997E-2</v>
      </c>
      <c r="N7161">
        <v>7.5999999999999998E-2</v>
      </c>
      <c r="O7161">
        <v>0.10299999999999999</v>
      </c>
      <c r="P7161">
        <v>0.126</v>
      </c>
      <c r="Q7161">
        <v>0.129</v>
      </c>
      <c r="R7161">
        <v>0.14000000000000001</v>
      </c>
      <c r="S7161">
        <v>0.152</v>
      </c>
      <c r="T7161">
        <v>0.16600000000000001</v>
      </c>
      <c r="U7161">
        <v>0.17799999999999999</v>
      </c>
      <c r="V7161">
        <v>0.189</v>
      </c>
      <c r="W7161">
        <v>0.2</v>
      </c>
      <c r="X7161">
        <v>0.21</v>
      </c>
      <c r="Y7161">
        <v>0.22</v>
      </c>
      <c r="Z7161">
        <v>0.23</v>
      </c>
      <c r="AA7161">
        <v>0.23899999999999999</v>
      </c>
      <c r="AB7161">
        <v>0.249</v>
      </c>
      <c r="AC7161">
        <v>0.25800000000000001</v>
      </c>
      <c r="AD7161">
        <v>0.26700000000000002</v>
      </c>
    </row>
    <row r="7162" spans="2:30" ht="15" customHeight="1" x14ac:dyDescent="0.45">
      <c r="B7162" t="s">
        <v>419</v>
      </c>
      <c r="C7162" t="s">
        <v>193</v>
      </c>
      <c r="D7162" t="s">
        <v>2455</v>
      </c>
      <c r="E7162">
        <v>0</v>
      </c>
      <c r="F7162" t="s">
        <v>8825</v>
      </c>
      <c r="G7162" t="s">
        <v>422</v>
      </c>
      <c r="H7162" t="s">
        <v>1685</v>
      </c>
      <c r="I7162" t="s">
        <v>1686</v>
      </c>
      <c r="J7162">
        <v>2</v>
      </c>
      <c r="K7162">
        <v>0</v>
      </c>
      <c r="L7162">
        <v>0</v>
      </c>
      <c r="M7162">
        <v>0</v>
      </c>
      <c r="N7162">
        <v>0</v>
      </c>
      <c r="O7162">
        <v>0</v>
      </c>
      <c r="P7162">
        <v>0</v>
      </c>
      <c r="Q7162">
        <v>0</v>
      </c>
      <c r="R7162">
        <v>0</v>
      </c>
      <c r="S7162">
        <v>0</v>
      </c>
      <c r="T7162">
        <v>0</v>
      </c>
      <c r="U7162">
        <v>0</v>
      </c>
      <c r="V7162">
        <v>0</v>
      </c>
      <c r="W7162">
        <v>0</v>
      </c>
      <c r="X7162">
        <v>0</v>
      </c>
      <c r="Y7162">
        <v>0</v>
      </c>
      <c r="Z7162">
        <v>0</v>
      </c>
      <c r="AA7162">
        <v>0</v>
      </c>
      <c r="AB7162">
        <v>0</v>
      </c>
      <c r="AC7162">
        <v>0</v>
      </c>
      <c r="AD7162">
        <v>0</v>
      </c>
    </row>
    <row r="7163" spans="2:30" ht="15" customHeight="1" x14ac:dyDescent="0.45">
      <c r="B7163" t="s">
        <v>419</v>
      </c>
      <c r="C7163" t="s">
        <v>193</v>
      </c>
      <c r="D7163" t="s">
        <v>2456</v>
      </c>
      <c r="E7163">
        <v>0</v>
      </c>
      <c r="F7163" t="s">
        <v>8825</v>
      </c>
      <c r="G7163" t="s">
        <v>422</v>
      </c>
      <c r="H7163" t="s">
        <v>1685</v>
      </c>
      <c r="I7163" t="s">
        <v>1686</v>
      </c>
      <c r="J7163">
        <v>2</v>
      </c>
      <c r="K7163">
        <v>0</v>
      </c>
      <c r="L7163">
        <v>0</v>
      </c>
      <c r="M7163">
        <v>0</v>
      </c>
      <c r="N7163">
        <v>0</v>
      </c>
      <c r="O7163">
        <v>0</v>
      </c>
      <c r="P7163">
        <v>0</v>
      </c>
      <c r="Q7163">
        <v>0</v>
      </c>
      <c r="R7163">
        <v>0</v>
      </c>
      <c r="S7163">
        <v>0</v>
      </c>
      <c r="T7163">
        <v>0</v>
      </c>
      <c r="U7163">
        <v>0</v>
      </c>
      <c r="V7163">
        <v>0</v>
      </c>
      <c r="W7163">
        <v>0</v>
      </c>
      <c r="X7163">
        <v>0</v>
      </c>
      <c r="Y7163">
        <v>0</v>
      </c>
      <c r="Z7163">
        <v>0</v>
      </c>
      <c r="AA7163">
        <v>0</v>
      </c>
      <c r="AB7163">
        <v>0</v>
      </c>
      <c r="AC7163">
        <v>0</v>
      </c>
      <c r="AD7163">
        <v>0</v>
      </c>
    </row>
    <row r="7164" spans="2:30" ht="15" customHeight="1" x14ac:dyDescent="0.45">
      <c r="B7164" t="s">
        <v>419</v>
      </c>
      <c r="C7164" t="s">
        <v>193</v>
      </c>
      <c r="D7164" t="s">
        <v>2447</v>
      </c>
      <c r="E7164">
        <v>0</v>
      </c>
      <c r="F7164" t="s">
        <v>8825</v>
      </c>
      <c r="G7164" t="s">
        <v>422</v>
      </c>
      <c r="H7164" t="s">
        <v>1685</v>
      </c>
      <c r="I7164" t="s">
        <v>1686</v>
      </c>
      <c r="J7164">
        <v>2</v>
      </c>
      <c r="K7164">
        <v>0</v>
      </c>
      <c r="L7164">
        <v>0</v>
      </c>
      <c r="M7164">
        <v>0</v>
      </c>
      <c r="N7164">
        <v>0</v>
      </c>
      <c r="O7164">
        <v>0</v>
      </c>
      <c r="P7164">
        <v>0</v>
      </c>
      <c r="Q7164">
        <v>0</v>
      </c>
      <c r="R7164">
        <v>0</v>
      </c>
      <c r="S7164">
        <v>0</v>
      </c>
      <c r="T7164">
        <v>0</v>
      </c>
      <c r="U7164">
        <v>0</v>
      </c>
      <c r="V7164">
        <v>0</v>
      </c>
      <c r="W7164">
        <v>0</v>
      </c>
      <c r="X7164">
        <v>0</v>
      </c>
      <c r="Y7164">
        <v>0</v>
      </c>
      <c r="Z7164">
        <v>0</v>
      </c>
      <c r="AA7164">
        <v>0</v>
      </c>
      <c r="AB7164">
        <v>0</v>
      </c>
      <c r="AC7164">
        <v>0</v>
      </c>
      <c r="AD7164">
        <v>0</v>
      </c>
    </row>
    <row r="7165" spans="2:30" ht="15" customHeight="1" x14ac:dyDescent="0.45">
      <c r="B7165" t="s">
        <v>419</v>
      </c>
      <c r="C7165" t="s">
        <v>193</v>
      </c>
      <c r="D7165" t="s">
        <v>2448</v>
      </c>
      <c r="E7165">
        <v>0</v>
      </c>
      <c r="F7165" t="s">
        <v>8825</v>
      </c>
      <c r="G7165" t="s">
        <v>422</v>
      </c>
      <c r="H7165" t="s">
        <v>1685</v>
      </c>
      <c r="I7165" t="s">
        <v>1686</v>
      </c>
      <c r="J7165">
        <v>2</v>
      </c>
      <c r="K7165">
        <v>5.3999999999999999E-2</v>
      </c>
      <c r="L7165">
        <v>5.3999999999999999E-2</v>
      </c>
      <c r="M7165">
        <v>5.5E-2</v>
      </c>
      <c r="N7165">
        <v>5.5E-2</v>
      </c>
      <c r="O7165">
        <v>5.5E-2</v>
      </c>
      <c r="P7165">
        <v>5.5E-2</v>
      </c>
      <c r="Q7165">
        <v>5.5E-2</v>
      </c>
      <c r="R7165">
        <v>5.5E-2</v>
      </c>
      <c r="S7165">
        <v>5.5E-2</v>
      </c>
      <c r="T7165">
        <v>5.5E-2</v>
      </c>
      <c r="U7165">
        <v>5.5E-2</v>
      </c>
      <c r="V7165">
        <v>5.5E-2</v>
      </c>
      <c r="W7165">
        <v>5.3999999999999999E-2</v>
      </c>
      <c r="X7165">
        <v>5.3999999999999999E-2</v>
      </c>
      <c r="Y7165">
        <v>5.3999999999999999E-2</v>
      </c>
      <c r="Z7165">
        <v>5.2999999999999999E-2</v>
      </c>
      <c r="AA7165">
        <v>5.2999999999999999E-2</v>
      </c>
      <c r="AB7165">
        <v>5.1999999999999998E-2</v>
      </c>
      <c r="AC7165">
        <v>5.1999999999999998E-2</v>
      </c>
      <c r="AD7165">
        <v>5.1999999999999998E-2</v>
      </c>
    </row>
    <row r="7166" spans="2:30" ht="15" customHeight="1" x14ac:dyDescent="0.45">
      <c r="B7166" t="s">
        <v>419</v>
      </c>
      <c r="C7166" t="s">
        <v>193</v>
      </c>
      <c r="D7166" t="s">
        <v>2449</v>
      </c>
      <c r="E7166">
        <v>0</v>
      </c>
      <c r="F7166" t="s">
        <v>8825</v>
      </c>
      <c r="G7166" t="s">
        <v>422</v>
      </c>
      <c r="H7166" t="s">
        <v>1685</v>
      </c>
      <c r="I7166" t="s">
        <v>1686</v>
      </c>
      <c r="J7166">
        <v>2</v>
      </c>
      <c r="K7166">
        <v>0</v>
      </c>
      <c r="L7166">
        <v>0</v>
      </c>
      <c r="M7166">
        <v>0</v>
      </c>
      <c r="N7166">
        <v>0</v>
      </c>
      <c r="O7166">
        <v>0</v>
      </c>
      <c r="P7166">
        <v>0</v>
      </c>
      <c r="Q7166">
        <v>0</v>
      </c>
      <c r="R7166">
        <v>0</v>
      </c>
      <c r="S7166">
        <v>0</v>
      </c>
      <c r="T7166">
        <v>0</v>
      </c>
      <c r="U7166">
        <v>0</v>
      </c>
      <c r="V7166">
        <v>0</v>
      </c>
      <c r="W7166">
        <v>0</v>
      </c>
      <c r="X7166">
        <v>0</v>
      </c>
      <c r="Y7166">
        <v>0</v>
      </c>
      <c r="Z7166">
        <v>0</v>
      </c>
      <c r="AA7166">
        <v>0</v>
      </c>
      <c r="AB7166">
        <v>0</v>
      </c>
      <c r="AC7166">
        <v>0</v>
      </c>
      <c r="AD7166">
        <v>0</v>
      </c>
    </row>
    <row r="7167" spans="2:30" ht="15" customHeight="1" x14ac:dyDescent="0.45">
      <c r="B7167" t="s">
        <v>419</v>
      </c>
      <c r="C7167" t="s">
        <v>193</v>
      </c>
      <c r="D7167" t="s">
        <v>2450</v>
      </c>
      <c r="E7167" t="s">
        <v>2457</v>
      </c>
      <c r="F7167" t="s">
        <v>8916</v>
      </c>
      <c r="G7167" t="s">
        <v>422</v>
      </c>
      <c r="H7167" t="s">
        <v>1685</v>
      </c>
      <c r="I7167" t="s">
        <v>1686</v>
      </c>
      <c r="J7167">
        <v>2</v>
      </c>
      <c r="K7167">
        <v>5.3999999999999999E-2</v>
      </c>
      <c r="L7167">
        <v>5.3999999999999999E-2</v>
      </c>
      <c r="M7167">
        <v>5.5E-2</v>
      </c>
      <c r="N7167">
        <v>5.5E-2</v>
      </c>
      <c r="O7167">
        <v>5.5E-2</v>
      </c>
      <c r="P7167">
        <v>5.5E-2</v>
      </c>
      <c r="Q7167">
        <v>5.5E-2</v>
      </c>
      <c r="R7167">
        <v>5.5E-2</v>
      </c>
      <c r="S7167">
        <v>5.5E-2</v>
      </c>
      <c r="T7167">
        <v>5.5E-2</v>
      </c>
      <c r="U7167">
        <v>5.5E-2</v>
      </c>
      <c r="V7167">
        <v>5.5E-2</v>
      </c>
      <c r="W7167">
        <v>5.3999999999999999E-2</v>
      </c>
      <c r="X7167">
        <v>5.3999999999999999E-2</v>
      </c>
      <c r="Y7167">
        <v>5.3999999999999999E-2</v>
      </c>
      <c r="Z7167">
        <v>5.2999999999999999E-2</v>
      </c>
      <c r="AA7167">
        <v>5.2999999999999999E-2</v>
      </c>
      <c r="AB7167">
        <v>5.1999999999999998E-2</v>
      </c>
      <c r="AC7167">
        <v>5.1999999999999998E-2</v>
      </c>
      <c r="AD7167">
        <v>5.1999999999999998E-2</v>
      </c>
    </row>
    <row r="7168" spans="2:30" ht="15" customHeight="1" x14ac:dyDescent="0.45">
      <c r="B7168" t="s">
        <v>419</v>
      </c>
      <c r="C7168" t="s">
        <v>193</v>
      </c>
      <c r="D7168" t="s">
        <v>2451</v>
      </c>
      <c r="E7168">
        <v>0</v>
      </c>
      <c r="F7168" t="s">
        <v>8825</v>
      </c>
      <c r="G7168" t="s">
        <v>422</v>
      </c>
      <c r="H7168" t="s">
        <v>1685</v>
      </c>
      <c r="I7168" t="s">
        <v>1686</v>
      </c>
      <c r="J7168">
        <v>2</v>
      </c>
      <c r="K7168">
        <v>0</v>
      </c>
      <c r="L7168">
        <v>0</v>
      </c>
      <c r="M7168">
        <v>0</v>
      </c>
      <c r="N7168">
        <v>0</v>
      </c>
      <c r="O7168">
        <v>0</v>
      </c>
      <c r="P7168">
        <v>0</v>
      </c>
      <c r="Q7168">
        <v>0</v>
      </c>
      <c r="R7168">
        <v>0</v>
      </c>
      <c r="S7168">
        <v>0</v>
      </c>
      <c r="T7168">
        <v>0</v>
      </c>
      <c r="U7168">
        <v>0</v>
      </c>
      <c r="V7168">
        <v>0</v>
      </c>
      <c r="W7168">
        <v>0</v>
      </c>
      <c r="X7168">
        <v>0</v>
      </c>
      <c r="Y7168">
        <v>0</v>
      </c>
      <c r="Z7168">
        <v>0</v>
      </c>
      <c r="AA7168">
        <v>0</v>
      </c>
      <c r="AB7168">
        <v>0</v>
      </c>
      <c r="AC7168">
        <v>0</v>
      </c>
      <c r="AD7168">
        <v>0</v>
      </c>
    </row>
    <row r="7169" spans="2:30" ht="15" customHeight="1" x14ac:dyDescent="0.45">
      <c r="B7169" t="s">
        <v>419</v>
      </c>
      <c r="C7169" t="s">
        <v>193</v>
      </c>
      <c r="D7169" t="s">
        <v>2452</v>
      </c>
      <c r="E7169">
        <v>0</v>
      </c>
      <c r="F7169" t="s">
        <v>8825</v>
      </c>
      <c r="G7169" t="s">
        <v>422</v>
      </c>
      <c r="H7169" t="s">
        <v>1685</v>
      </c>
      <c r="I7169" t="s">
        <v>1686</v>
      </c>
      <c r="J7169">
        <v>2</v>
      </c>
      <c r="K7169">
        <v>0</v>
      </c>
      <c r="L7169">
        <v>0</v>
      </c>
      <c r="M7169">
        <v>0</v>
      </c>
      <c r="N7169">
        <v>0</v>
      </c>
      <c r="O7169">
        <v>0</v>
      </c>
      <c r="P7169">
        <v>0</v>
      </c>
      <c r="Q7169">
        <v>0</v>
      </c>
      <c r="R7169">
        <v>0</v>
      </c>
      <c r="S7169">
        <v>0</v>
      </c>
      <c r="T7169">
        <v>0</v>
      </c>
      <c r="U7169">
        <v>0</v>
      </c>
      <c r="V7169">
        <v>0</v>
      </c>
      <c r="W7169">
        <v>0</v>
      </c>
      <c r="X7169">
        <v>0</v>
      </c>
      <c r="Y7169">
        <v>0</v>
      </c>
      <c r="Z7169">
        <v>0</v>
      </c>
      <c r="AA7169">
        <v>0</v>
      </c>
      <c r="AB7169">
        <v>0</v>
      </c>
      <c r="AC7169">
        <v>0</v>
      </c>
      <c r="AD7169">
        <v>0</v>
      </c>
    </row>
    <row r="7170" spans="2:30" ht="15" customHeight="1" x14ac:dyDescent="0.45">
      <c r="B7170" t="s">
        <v>419</v>
      </c>
      <c r="C7170" t="s">
        <v>193</v>
      </c>
      <c r="D7170" t="s">
        <v>2453</v>
      </c>
      <c r="E7170" t="s">
        <v>2459</v>
      </c>
      <c r="F7170" t="s">
        <v>8917</v>
      </c>
      <c r="G7170" t="s">
        <v>422</v>
      </c>
      <c r="H7170" t="s">
        <v>1685</v>
      </c>
      <c r="I7170" t="s">
        <v>1686</v>
      </c>
      <c r="J7170">
        <v>2</v>
      </c>
      <c r="K7170">
        <v>0</v>
      </c>
      <c r="L7170">
        <v>0</v>
      </c>
      <c r="M7170">
        <v>0</v>
      </c>
      <c r="N7170">
        <v>0</v>
      </c>
      <c r="O7170">
        <v>0</v>
      </c>
      <c r="P7170">
        <v>0</v>
      </c>
      <c r="Q7170">
        <v>0</v>
      </c>
      <c r="R7170">
        <v>0</v>
      </c>
      <c r="S7170">
        <v>0</v>
      </c>
      <c r="T7170">
        <v>0</v>
      </c>
      <c r="U7170">
        <v>0</v>
      </c>
      <c r="V7170">
        <v>0</v>
      </c>
      <c r="W7170">
        <v>0</v>
      </c>
      <c r="X7170">
        <v>0</v>
      </c>
      <c r="Y7170">
        <v>0</v>
      </c>
      <c r="Z7170">
        <v>0</v>
      </c>
      <c r="AA7170">
        <v>0</v>
      </c>
      <c r="AB7170">
        <v>0</v>
      </c>
      <c r="AC7170">
        <v>0</v>
      </c>
      <c r="AD7170">
        <v>0</v>
      </c>
    </row>
    <row r="7171" spans="2:30" ht="15" customHeight="1" x14ac:dyDescent="0.45">
      <c r="B7171" t="s">
        <v>419</v>
      </c>
      <c r="C7171" t="s">
        <v>193</v>
      </c>
      <c r="D7171" t="s">
        <v>2454</v>
      </c>
      <c r="E7171">
        <v>0</v>
      </c>
      <c r="F7171" t="s">
        <v>8825</v>
      </c>
      <c r="G7171" t="s">
        <v>422</v>
      </c>
      <c r="H7171" t="s">
        <v>1685</v>
      </c>
      <c r="I7171" t="s">
        <v>1686</v>
      </c>
      <c r="J7171">
        <v>2</v>
      </c>
      <c r="K7171">
        <v>0</v>
      </c>
      <c r="L7171">
        <v>0</v>
      </c>
      <c r="M7171">
        <v>0</v>
      </c>
      <c r="N7171">
        <v>0</v>
      </c>
      <c r="O7171">
        <v>0</v>
      </c>
      <c r="P7171">
        <v>0</v>
      </c>
      <c r="Q7171">
        <v>0</v>
      </c>
      <c r="R7171">
        <v>0</v>
      </c>
      <c r="S7171">
        <v>0</v>
      </c>
      <c r="T7171">
        <v>0</v>
      </c>
      <c r="U7171">
        <v>0</v>
      </c>
      <c r="V7171">
        <v>0</v>
      </c>
      <c r="W7171">
        <v>0</v>
      </c>
      <c r="X7171">
        <v>0</v>
      </c>
      <c r="Y7171">
        <v>0</v>
      </c>
      <c r="Z7171">
        <v>0</v>
      </c>
      <c r="AA7171">
        <v>0</v>
      </c>
      <c r="AB7171">
        <v>0</v>
      </c>
      <c r="AC7171">
        <v>0</v>
      </c>
      <c r="AD7171">
        <v>0</v>
      </c>
    </row>
    <row r="7172" spans="2:30" ht="15" customHeight="1" x14ac:dyDescent="0.45">
      <c r="B7172" t="s">
        <v>419</v>
      </c>
      <c r="C7172" t="s">
        <v>193</v>
      </c>
      <c r="D7172" t="s">
        <v>2455</v>
      </c>
      <c r="E7172">
        <v>0</v>
      </c>
      <c r="F7172" t="s">
        <v>8825</v>
      </c>
      <c r="G7172" t="s">
        <v>422</v>
      </c>
      <c r="H7172" t="s">
        <v>1685</v>
      </c>
      <c r="I7172" t="s">
        <v>1686</v>
      </c>
      <c r="J7172">
        <v>2</v>
      </c>
      <c r="K7172">
        <v>0</v>
      </c>
      <c r="L7172">
        <v>0</v>
      </c>
      <c r="M7172">
        <v>0</v>
      </c>
      <c r="N7172">
        <v>0</v>
      </c>
      <c r="O7172">
        <v>0</v>
      </c>
      <c r="P7172">
        <v>0</v>
      </c>
      <c r="Q7172">
        <v>0</v>
      </c>
      <c r="R7172">
        <v>0</v>
      </c>
      <c r="S7172">
        <v>0</v>
      </c>
      <c r="T7172">
        <v>0</v>
      </c>
      <c r="U7172">
        <v>0</v>
      </c>
      <c r="V7172">
        <v>0</v>
      </c>
      <c r="W7172">
        <v>0</v>
      </c>
      <c r="X7172">
        <v>0</v>
      </c>
      <c r="Y7172">
        <v>0</v>
      </c>
      <c r="Z7172">
        <v>0</v>
      </c>
      <c r="AA7172">
        <v>0</v>
      </c>
      <c r="AB7172">
        <v>0</v>
      </c>
      <c r="AC7172">
        <v>0</v>
      </c>
      <c r="AD7172">
        <v>0</v>
      </c>
    </row>
    <row r="7173" spans="2:30" ht="15" customHeight="1" x14ac:dyDescent="0.45">
      <c r="B7173" t="s">
        <v>419</v>
      </c>
      <c r="C7173" t="s">
        <v>193</v>
      </c>
      <c r="D7173" t="s">
        <v>2461</v>
      </c>
      <c r="E7173" t="e">
        <f>#REF!</f>
        <v>#REF!</v>
      </c>
      <c r="F7173" t="e">
        <f>#REF!</f>
        <v>#REF!</v>
      </c>
      <c r="G7173" t="s">
        <v>422</v>
      </c>
      <c r="H7173" t="s">
        <v>1685</v>
      </c>
      <c r="I7173" t="s">
        <v>1686</v>
      </c>
      <c r="J7173">
        <v>2</v>
      </c>
      <c r="K7173">
        <v>0</v>
      </c>
      <c r="L7173">
        <v>0</v>
      </c>
      <c r="M7173">
        <v>0</v>
      </c>
      <c r="N7173">
        <v>0</v>
      </c>
      <c r="O7173">
        <v>0</v>
      </c>
      <c r="P7173">
        <v>0</v>
      </c>
      <c r="Q7173">
        <v>0</v>
      </c>
      <c r="R7173">
        <v>0</v>
      </c>
      <c r="S7173">
        <v>0</v>
      </c>
      <c r="T7173">
        <v>0</v>
      </c>
      <c r="U7173">
        <v>0</v>
      </c>
      <c r="V7173">
        <v>0</v>
      </c>
      <c r="W7173">
        <v>0</v>
      </c>
      <c r="X7173">
        <v>0</v>
      </c>
      <c r="Y7173">
        <v>0</v>
      </c>
      <c r="Z7173">
        <v>0</v>
      </c>
      <c r="AA7173">
        <v>0</v>
      </c>
      <c r="AB7173">
        <v>0</v>
      </c>
      <c r="AC7173">
        <v>0</v>
      </c>
      <c r="AD7173">
        <v>0</v>
      </c>
    </row>
    <row r="7174" spans="2:30" ht="15" customHeight="1" x14ac:dyDescent="0.45">
      <c r="B7174" t="s">
        <v>419</v>
      </c>
      <c r="C7174" t="s">
        <v>193</v>
      </c>
      <c r="D7174" t="s">
        <v>2447</v>
      </c>
      <c r="E7174" t="e">
        <f>#REF!</f>
        <v>#REF!</v>
      </c>
      <c r="F7174" t="e">
        <f>#REF!</f>
        <v>#REF!</v>
      </c>
      <c r="G7174" t="s">
        <v>422</v>
      </c>
      <c r="H7174" t="s">
        <v>1685</v>
      </c>
      <c r="I7174" t="s">
        <v>1686</v>
      </c>
      <c r="J7174">
        <v>2</v>
      </c>
      <c r="K7174">
        <v>1.4E-2</v>
      </c>
      <c r="L7174">
        <v>1.7999999999999999E-2</v>
      </c>
      <c r="M7174">
        <v>1.4999999999999999E-2</v>
      </c>
      <c r="N7174">
        <v>2.1000000000000001E-2</v>
      </c>
      <c r="O7174">
        <v>2.75E-2</v>
      </c>
      <c r="P7174">
        <v>3.5999999999999997E-2</v>
      </c>
      <c r="Q7174">
        <v>3.7499999999999999E-2</v>
      </c>
      <c r="R7174">
        <v>4.1500000000000002E-2</v>
      </c>
      <c r="S7174">
        <v>4.5499999999999999E-2</v>
      </c>
      <c r="T7174">
        <v>0.05</v>
      </c>
      <c r="U7174">
        <v>5.3499999999999999E-2</v>
      </c>
      <c r="V7174">
        <v>5.7000000000000002E-2</v>
      </c>
      <c r="W7174">
        <v>0.06</v>
      </c>
      <c r="X7174">
        <v>6.3E-2</v>
      </c>
      <c r="Y7174">
        <v>6.5500000000000003E-2</v>
      </c>
      <c r="Z7174">
        <v>6.8000000000000005E-2</v>
      </c>
      <c r="AA7174">
        <v>7.0999999999999994E-2</v>
      </c>
      <c r="AB7174">
        <v>7.2999999999999995E-2</v>
      </c>
      <c r="AC7174">
        <v>7.4999999999999997E-2</v>
      </c>
      <c r="AD7174">
        <v>7.6499999999999999E-2</v>
      </c>
    </row>
    <row r="7175" spans="2:30" ht="15" customHeight="1" x14ac:dyDescent="0.45">
      <c r="B7175" t="s">
        <v>419</v>
      </c>
      <c r="C7175" t="s">
        <v>193</v>
      </c>
      <c r="D7175" t="s">
        <v>2448</v>
      </c>
      <c r="E7175" t="e">
        <f>#REF!</f>
        <v>#REF!</v>
      </c>
      <c r="F7175" t="e">
        <f>#REF!</f>
        <v>#REF!</v>
      </c>
      <c r="G7175" t="s">
        <v>422</v>
      </c>
      <c r="H7175" t="s">
        <v>1685</v>
      </c>
      <c r="I7175" t="s">
        <v>1686</v>
      </c>
      <c r="J7175">
        <v>2</v>
      </c>
      <c r="K7175">
        <v>3.85E-2</v>
      </c>
      <c r="L7175">
        <v>0.04</v>
      </c>
      <c r="M7175">
        <v>3.7999999999999999E-2</v>
      </c>
      <c r="N7175">
        <v>4.4499999999999998E-2</v>
      </c>
      <c r="O7175">
        <v>5.1499999999999997E-2</v>
      </c>
      <c r="P7175">
        <v>5.45E-2</v>
      </c>
      <c r="Q7175">
        <v>5.45E-2</v>
      </c>
      <c r="R7175">
        <v>5.6000000000000001E-2</v>
      </c>
      <c r="S7175">
        <v>5.8000000000000003E-2</v>
      </c>
      <c r="T7175">
        <v>6.0499999999999998E-2</v>
      </c>
      <c r="U7175">
        <v>6.3E-2</v>
      </c>
      <c r="V7175">
        <v>6.5500000000000003E-2</v>
      </c>
      <c r="W7175">
        <v>6.7000000000000004E-2</v>
      </c>
      <c r="X7175">
        <v>6.9000000000000006E-2</v>
      </c>
      <c r="Y7175">
        <v>7.1499999999999994E-2</v>
      </c>
      <c r="Z7175">
        <v>7.2999999999999995E-2</v>
      </c>
      <c r="AA7175">
        <v>7.5499999999999998E-2</v>
      </c>
      <c r="AB7175">
        <v>7.7499999999999999E-2</v>
      </c>
      <c r="AC7175">
        <v>0.08</v>
      </c>
      <c r="AD7175">
        <v>8.3000000000000004E-2</v>
      </c>
    </row>
    <row r="7176" spans="2:30" ht="15" customHeight="1" x14ac:dyDescent="0.45">
      <c r="B7176" t="s">
        <v>419</v>
      </c>
      <c r="C7176" t="s">
        <v>193</v>
      </c>
      <c r="D7176" t="s">
        <v>2449</v>
      </c>
      <c r="E7176" t="e">
        <f>#REF!</f>
        <v>#REF!</v>
      </c>
      <c r="F7176" t="e">
        <f>#REF!</f>
        <v>#REF!</v>
      </c>
      <c r="G7176" t="s">
        <v>422</v>
      </c>
      <c r="H7176" t="s">
        <v>1685</v>
      </c>
      <c r="I7176" t="s">
        <v>1686</v>
      </c>
      <c r="J7176">
        <v>2</v>
      </c>
      <c r="K7176">
        <v>3.5000000000000003E-2</v>
      </c>
      <c r="L7176">
        <v>3.6999999999999998E-2</v>
      </c>
      <c r="M7176">
        <v>3.2500000000000001E-2</v>
      </c>
      <c r="N7176">
        <v>4.9000000000000002E-2</v>
      </c>
      <c r="O7176">
        <v>6.6500000000000004E-2</v>
      </c>
      <c r="P7176">
        <v>6.8500000000000005E-2</v>
      </c>
      <c r="Q7176">
        <v>6.7000000000000004E-2</v>
      </c>
      <c r="R7176">
        <v>6.6000000000000003E-2</v>
      </c>
      <c r="S7176">
        <v>6.5000000000000002E-2</v>
      </c>
      <c r="T7176">
        <v>6.4500000000000002E-2</v>
      </c>
      <c r="U7176">
        <v>6.3500000000000001E-2</v>
      </c>
      <c r="V7176">
        <v>6.25E-2</v>
      </c>
      <c r="W7176">
        <v>6.1499999999999999E-2</v>
      </c>
      <c r="X7176">
        <v>6.0499999999999998E-2</v>
      </c>
      <c r="Y7176">
        <v>5.8999999999999997E-2</v>
      </c>
      <c r="Z7176">
        <v>5.8000000000000003E-2</v>
      </c>
      <c r="AA7176">
        <v>5.6500000000000002E-2</v>
      </c>
      <c r="AB7176">
        <v>5.5E-2</v>
      </c>
      <c r="AC7176">
        <v>5.3499999999999999E-2</v>
      </c>
      <c r="AD7176">
        <v>5.2999999999999999E-2</v>
      </c>
    </row>
    <row r="7177" spans="2:30" ht="15" customHeight="1" x14ac:dyDescent="0.45">
      <c r="B7177" t="s">
        <v>419</v>
      </c>
      <c r="C7177" t="s">
        <v>193</v>
      </c>
      <c r="D7177" t="s">
        <v>2450</v>
      </c>
      <c r="E7177" t="e">
        <f>#REF!</f>
        <v>#REF!</v>
      </c>
      <c r="F7177" t="e">
        <f>#REF!</f>
        <v>#REF!</v>
      </c>
      <c r="G7177" t="s">
        <v>422</v>
      </c>
      <c r="H7177" t="s">
        <v>1685</v>
      </c>
      <c r="I7177" t="s">
        <v>1686</v>
      </c>
      <c r="J7177">
        <v>2</v>
      </c>
      <c r="K7177">
        <v>2.7E-2</v>
      </c>
      <c r="L7177">
        <v>2.7E-2</v>
      </c>
      <c r="M7177">
        <v>2.75E-2</v>
      </c>
      <c r="N7177">
        <v>2.75E-2</v>
      </c>
      <c r="O7177">
        <v>2.75E-2</v>
      </c>
      <c r="P7177">
        <v>2.75E-2</v>
      </c>
      <c r="Q7177">
        <v>2.75E-2</v>
      </c>
      <c r="R7177">
        <v>2.75E-2</v>
      </c>
      <c r="S7177">
        <v>2.75E-2</v>
      </c>
      <c r="T7177">
        <v>2.75E-2</v>
      </c>
      <c r="U7177">
        <v>2.75E-2</v>
      </c>
      <c r="V7177">
        <v>2.75E-2</v>
      </c>
      <c r="W7177">
        <v>2.7E-2</v>
      </c>
      <c r="X7177">
        <v>2.7E-2</v>
      </c>
      <c r="Y7177">
        <v>2.7E-2</v>
      </c>
      <c r="Z7177">
        <v>2.6499999999999999E-2</v>
      </c>
      <c r="AA7177">
        <v>2.6499999999999999E-2</v>
      </c>
      <c r="AB7177">
        <v>2.5999999999999999E-2</v>
      </c>
      <c r="AC7177">
        <v>2.5999999999999999E-2</v>
      </c>
      <c r="AD7177">
        <v>2.5999999999999999E-2</v>
      </c>
    </row>
    <row r="7178" spans="2:30" ht="15" customHeight="1" x14ac:dyDescent="0.45">
      <c r="B7178" t="s">
        <v>419</v>
      </c>
      <c r="C7178" t="s">
        <v>193</v>
      </c>
      <c r="D7178" t="s">
        <v>2451</v>
      </c>
      <c r="E7178" t="e">
        <f>#REF!</f>
        <v>#REF!</v>
      </c>
      <c r="F7178" t="e">
        <f>#REF!</f>
        <v>#REF!</v>
      </c>
      <c r="G7178" t="s">
        <v>422</v>
      </c>
      <c r="H7178" t="s">
        <v>1685</v>
      </c>
      <c r="I7178" t="s">
        <v>1686</v>
      </c>
      <c r="J7178">
        <v>2</v>
      </c>
      <c r="K7178">
        <v>0</v>
      </c>
      <c r="L7178">
        <v>0</v>
      </c>
      <c r="M7178">
        <v>0</v>
      </c>
      <c r="N7178">
        <v>0</v>
      </c>
      <c r="O7178">
        <v>0</v>
      </c>
      <c r="P7178">
        <v>0</v>
      </c>
      <c r="Q7178">
        <v>0</v>
      </c>
      <c r="R7178">
        <v>0</v>
      </c>
      <c r="S7178">
        <v>0</v>
      </c>
      <c r="T7178">
        <v>0</v>
      </c>
      <c r="U7178">
        <v>0</v>
      </c>
      <c r="V7178">
        <v>0</v>
      </c>
      <c r="W7178">
        <v>0</v>
      </c>
      <c r="X7178">
        <v>0</v>
      </c>
      <c r="Y7178">
        <v>0</v>
      </c>
      <c r="Z7178">
        <v>0</v>
      </c>
      <c r="AA7178">
        <v>0</v>
      </c>
      <c r="AB7178">
        <v>0</v>
      </c>
      <c r="AC7178">
        <v>0</v>
      </c>
      <c r="AD7178">
        <v>0</v>
      </c>
    </row>
    <row r="7179" spans="2:30" ht="15" customHeight="1" x14ac:dyDescent="0.45">
      <c r="B7179" t="s">
        <v>419</v>
      </c>
      <c r="C7179" t="s">
        <v>193</v>
      </c>
      <c r="D7179" t="s">
        <v>2452</v>
      </c>
      <c r="E7179" t="e">
        <f>#REF!</f>
        <v>#REF!</v>
      </c>
      <c r="F7179" t="e">
        <f>#REF!</f>
        <v>#REF!</v>
      </c>
      <c r="G7179" t="s">
        <v>422</v>
      </c>
      <c r="H7179" t="s">
        <v>1685</v>
      </c>
      <c r="I7179" t="s">
        <v>1686</v>
      </c>
      <c r="J7179">
        <v>2</v>
      </c>
      <c r="K7179">
        <v>0.5</v>
      </c>
      <c r="L7179">
        <v>0.5</v>
      </c>
      <c r="M7179">
        <v>0.5</v>
      </c>
      <c r="N7179">
        <v>0.5</v>
      </c>
      <c r="O7179">
        <v>0.5</v>
      </c>
      <c r="P7179">
        <v>0.5</v>
      </c>
      <c r="Q7179">
        <v>0.5</v>
      </c>
      <c r="R7179">
        <v>0.5</v>
      </c>
      <c r="S7179">
        <v>0.5</v>
      </c>
      <c r="T7179">
        <v>0.5</v>
      </c>
      <c r="U7179">
        <v>0.5</v>
      </c>
      <c r="V7179">
        <v>0.5</v>
      </c>
      <c r="W7179">
        <v>0.5</v>
      </c>
      <c r="X7179">
        <v>0.5</v>
      </c>
      <c r="Y7179">
        <v>0.5</v>
      </c>
      <c r="Z7179">
        <v>0.5</v>
      </c>
      <c r="AA7179">
        <v>0.5</v>
      </c>
      <c r="AB7179">
        <v>0.5</v>
      </c>
      <c r="AC7179">
        <v>0.5</v>
      </c>
      <c r="AD7179">
        <v>0.5</v>
      </c>
    </row>
    <row r="7180" spans="2:30" ht="15" customHeight="1" x14ac:dyDescent="0.45">
      <c r="B7180" t="s">
        <v>419</v>
      </c>
      <c r="C7180" t="s">
        <v>193</v>
      </c>
      <c r="D7180" t="s">
        <v>2453</v>
      </c>
      <c r="E7180" t="e">
        <f>#REF!</f>
        <v>#REF!</v>
      </c>
      <c r="F7180" t="e">
        <f>#REF!</f>
        <v>#REF!</v>
      </c>
      <c r="G7180" t="s">
        <v>422</v>
      </c>
      <c r="H7180" t="s">
        <v>1685</v>
      </c>
      <c r="I7180" t="s">
        <v>1686</v>
      </c>
      <c r="J7180">
        <v>2</v>
      </c>
      <c r="K7180">
        <v>0</v>
      </c>
      <c r="L7180">
        <v>0</v>
      </c>
      <c r="M7180">
        <v>0</v>
      </c>
      <c r="N7180">
        <v>0</v>
      </c>
      <c r="O7180">
        <v>0</v>
      </c>
      <c r="P7180">
        <v>0</v>
      </c>
      <c r="Q7180">
        <v>0</v>
      </c>
      <c r="R7180">
        <v>0</v>
      </c>
      <c r="S7180">
        <v>0</v>
      </c>
      <c r="T7180">
        <v>0</v>
      </c>
      <c r="U7180">
        <v>0</v>
      </c>
      <c r="V7180">
        <v>0</v>
      </c>
      <c r="W7180">
        <v>0</v>
      </c>
      <c r="X7180">
        <v>0</v>
      </c>
      <c r="Y7180">
        <v>0</v>
      </c>
      <c r="Z7180">
        <v>0</v>
      </c>
      <c r="AA7180">
        <v>0</v>
      </c>
      <c r="AB7180">
        <v>0</v>
      </c>
      <c r="AC7180">
        <v>0</v>
      </c>
      <c r="AD7180">
        <v>0</v>
      </c>
    </row>
    <row r="7181" spans="2:30" ht="15" customHeight="1" x14ac:dyDescent="0.45">
      <c r="B7181" t="s">
        <v>419</v>
      </c>
      <c r="C7181" t="s">
        <v>193</v>
      </c>
      <c r="D7181" t="s">
        <v>2454</v>
      </c>
      <c r="E7181" t="e">
        <f>#REF!</f>
        <v>#REF!</v>
      </c>
      <c r="F7181" t="e">
        <f>#REF!</f>
        <v>#REF!</v>
      </c>
      <c r="G7181" t="s">
        <v>422</v>
      </c>
      <c r="H7181" t="s">
        <v>1685</v>
      </c>
      <c r="I7181" t="s">
        <v>1686</v>
      </c>
      <c r="J7181">
        <v>2</v>
      </c>
      <c r="K7181">
        <v>2.5499999999999998E-2</v>
      </c>
      <c r="L7181">
        <v>3.0499999999999999E-2</v>
      </c>
      <c r="M7181">
        <v>2.5499999999999998E-2</v>
      </c>
      <c r="N7181">
        <v>3.7999999999999999E-2</v>
      </c>
      <c r="O7181">
        <v>5.1499999999999997E-2</v>
      </c>
      <c r="P7181">
        <v>6.3E-2</v>
      </c>
      <c r="Q7181">
        <v>6.4500000000000002E-2</v>
      </c>
      <c r="R7181">
        <v>7.0000000000000007E-2</v>
      </c>
      <c r="S7181">
        <v>7.5999999999999998E-2</v>
      </c>
      <c r="T7181">
        <v>8.3000000000000004E-2</v>
      </c>
      <c r="U7181">
        <v>8.8999999999999996E-2</v>
      </c>
      <c r="V7181">
        <v>9.4500000000000001E-2</v>
      </c>
      <c r="W7181">
        <v>0.1</v>
      </c>
      <c r="X7181">
        <v>0.105</v>
      </c>
      <c r="Y7181">
        <v>0.11</v>
      </c>
      <c r="Z7181">
        <v>0.115</v>
      </c>
      <c r="AA7181">
        <v>0.1195</v>
      </c>
      <c r="AB7181">
        <v>0.1245</v>
      </c>
      <c r="AC7181">
        <v>0.129</v>
      </c>
      <c r="AD7181">
        <v>0.13350000000000001</v>
      </c>
    </row>
    <row r="7182" spans="2:30" ht="15" customHeight="1" x14ac:dyDescent="0.45">
      <c r="B7182" t="s">
        <v>419</v>
      </c>
      <c r="C7182" t="s">
        <v>193</v>
      </c>
      <c r="D7182" t="s">
        <v>2455</v>
      </c>
      <c r="E7182" t="e">
        <f>#REF!</f>
        <v>#REF!</v>
      </c>
      <c r="F7182" t="e">
        <f>#REF!</f>
        <v>#REF!</v>
      </c>
      <c r="G7182" t="s">
        <v>422</v>
      </c>
      <c r="H7182" t="s">
        <v>1685</v>
      </c>
      <c r="I7182" t="s">
        <v>1686</v>
      </c>
      <c r="J7182">
        <v>2</v>
      </c>
      <c r="K7182">
        <v>0</v>
      </c>
      <c r="L7182">
        <v>0</v>
      </c>
      <c r="M7182">
        <v>0</v>
      </c>
      <c r="N7182">
        <v>0</v>
      </c>
      <c r="O7182">
        <v>0</v>
      </c>
      <c r="P7182">
        <v>0</v>
      </c>
      <c r="Q7182">
        <v>0</v>
      </c>
      <c r="R7182">
        <v>0</v>
      </c>
      <c r="S7182">
        <v>0</v>
      </c>
      <c r="T7182">
        <v>0</v>
      </c>
      <c r="U7182">
        <v>0</v>
      </c>
      <c r="V7182">
        <v>0</v>
      </c>
      <c r="W7182">
        <v>0</v>
      </c>
      <c r="X7182">
        <v>0</v>
      </c>
      <c r="Y7182">
        <v>0</v>
      </c>
      <c r="Z7182">
        <v>0</v>
      </c>
      <c r="AA7182">
        <v>0</v>
      </c>
      <c r="AB7182">
        <v>0</v>
      </c>
      <c r="AC7182">
        <v>0</v>
      </c>
      <c r="AD7182">
        <v>0</v>
      </c>
    </row>
    <row r="7183" spans="2:30" ht="15" customHeight="1" x14ac:dyDescent="0.45">
      <c r="B7183" t="s">
        <v>419</v>
      </c>
      <c r="C7183" t="s">
        <v>193</v>
      </c>
      <c r="D7183" t="s">
        <v>2462</v>
      </c>
      <c r="E7183" t="s">
        <v>476</v>
      </c>
      <c r="F7183" t="s">
        <v>8322</v>
      </c>
      <c r="G7183" t="s">
        <v>422</v>
      </c>
      <c r="H7183" t="s">
        <v>478</v>
      </c>
      <c r="I7183" t="s">
        <v>2463</v>
      </c>
      <c r="J7183">
        <v>1</v>
      </c>
      <c r="K7183">
        <v>-31.97</v>
      </c>
      <c r="L7183">
        <v>-26.57</v>
      </c>
      <c r="M7183">
        <v>-38.700000000000003</v>
      </c>
      <c r="N7183">
        <v>-37.520000000000003</v>
      </c>
      <c r="O7183">
        <v>-39.340000000000003</v>
      </c>
      <c r="P7183">
        <v>-38.21</v>
      </c>
      <c r="Q7183">
        <v>-38.520000000000003</v>
      </c>
      <c r="R7183">
        <v>-39.229999999999997</v>
      </c>
      <c r="S7183">
        <v>-39.94</v>
      </c>
      <c r="T7183">
        <v>-40.520000000000003</v>
      </c>
      <c r="U7183">
        <v>-41.25</v>
      </c>
      <c r="V7183">
        <v>-41.92</v>
      </c>
      <c r="W7183">
        <v>-42.48</v>
      </c>
      <c r="X7183">
        <v>-42.9</v>
      </c>
      <c r="Y7183">
        <v>-43.07</v>
      </c>
      <c r="Z7183">
        <v>-43.04</v>
      </c>
      <c r="AA7183">
        <v>-42.79</v>
      </c>
      <c r="AB7183">
        <v>-42.3</v>
      </c>
      <c r="AC7183">
        <v>-41.94</v>
      </c>
      <c r="AD7183">
        <v>-43.65</v>
      </c>
    </row>
    <row r="7184" spans="2:30" ht="15" customHeight="1" x14ac:dyDescent="0.45">
      <c r="B7184" t="s">
        <v>419</v>
      </c>
      <c r="C7184" t="s">
        <v>193</v>
      </c>
      <c r="D7184" t="s">
        <v>2464</v>
      </c>
      <c r="E7184">
        <v>0</v>
      </c>
      <c r="F7184" t="s">
        <v>8825</v>
      </c>
      <c r="G7184" t="s">
        <v>422</v>
      </c>
      <c r="H7184" t="s">
        <v>478</v>
      </c>
      <c r="I7184" t="s">
        <v>2463</v>
      </c>
      <c r="J7184">
        <v>1</v>
      </c>
      <c r="K7184">
        <v>0</v>
      </c>
      <c r="L7184">
        <v>0</v>
      </c>
      <c r="M7184">
        <v>0</v>
      </c>
      <c r="N7184">
        <v>0</v>
      </c>
      <c r="O7184">
        <v>0</v>
      </c>
      <c r="P7184">
        <v>0</v>
      </c>
      <c r="Q7184">
        <v>0</v>
      </c>
      <c r="R7184">
        <v>0</v>
      </c>
      <c r="S7184">
        <v>0</v>
      </c>
      <c r="T7184">
        <v>0</v>
      </c>
      <c r="U7184">
        <v>0</v>
      </c>
      <c r="V7184">
        <v>0</v>
      </c>
      <c r="W7184">
        <v>0</v>
      </c>
      <c r="X7184">
        <v>0</v>
      </c>
      <c r="Y7184">
        <v>0</v>
      </c>
      <c r="Z7184">
        <v>0</v>
      </c>
      <c r="AA7184">
        <v>0</v>
      </c>
      <c r="AB7184">
        <v>0</v>
      </c>
      <c r="AC7184">
        <v>0</v>
      </c>
      <c r="AD7184">
        <v>0</v>
      </c>
    </row>
    <row r="7185" spans="2:30" ht="15" customHeight="1" x14ac:dyDescent="0.45">
      <c r="B7185" t="s">
        <v>419</v>
      </c>
      <c r="C7185" t="s">
        <v>193</v>
      </c>
      <c r="D7185" t="s">
        <v>2465</v>
      </c>
      <c r="E7185">
        <v>0</v>
      </c>
      <c r="F7185" t="s">
        <v>8825</v>
      </c>
      <c r="G7185" t="s">
        <v>422</v>
      </c>
      <c r="H7185" t="s">
        <v>478</v>
      </c>
      <c r="I7185" t="s">
        <v>2463</v>
      </c>
      <c r="J7185">
        <v>1</v>
      </c>
      <c r="K7185">
        <v>0</v>
      </c>
      <c r="L7185">
        <v>0</v>
      </c>
      <c r="M7185">
        <v>0</v>
      </c>
      <c r="N7185">
        <v>0</v>
      </c>
      <c r="O7185">
        <v>0</v>
      </c>
      <c r="P7185">
        <v>0</v>
      </c>
      <c r="Q7185">
        <v>0</v>
      </c>
      <c r="R7185">
        <v>0</v>
      </c>
      <c r="S7185">
        <v>0</v>
      </c>
      <c r="T7185">
        <v>0</v>
      </c>
      <c r="U7185">
        <v>0</v>
      </c>
      <c r="V7185">
        <v>0</v>
      </c>
      <c r="W7185">
        <v>0</v>
      </c>
      <c r="X7185">
        <v>0</v>
      </c>
      <c r="Y7185">
        <v>0</v>
      </c>
      <c r="Z7185">
        <v>0</v>
      </c>
      <c r="AA7185">
        <v>0</v>
      </c>
      <c r="AB7185">
        <v>0</v>
      </c>
      <c r="AC7185">
        <v>0</v>
      </c>
      <c r="AD7185">
        <v>0</v>
      </c>
    </row>
    <row r="7186" spans="2:30" ht="15" customHeight="1" x14ac:dyDescent="0.45">
      <c r="B7186" t="s">
        <v>419</v>
      </c>
      <c r="C7186" t="s">
        <v>193</v>
      </c>
      <c r="D7186" t="s">
        <v>2466</v>
      </c>
      <c r="E7186">
        <v>0</v>
      </c>
      <c r="F7186" t="s">
        <v>8825</v>
      </c>
      <c r="G7186" t="s">
        <v>422</v>
      </c>
      <c r="H7186" t="s">
        <v>478</v>
      </c>
      <c r="I7186" t="s">
        <v>2463</v>
      </c>
      <c r="J7186">
        <v>1</v>
      </c>
      <c r="K7186">
        <v>0</v>
      </c>
      <c r="L7186">
        <v>0</v>
      </c>
      <c r="M7186">
        <v>0</v>
      </c>
      <c r="N7186">
        <v>0</v>
      </c>
      <c r="O7186">
        <v>0</v>
      </c>
      <c r="P7186">
        <v>0</v>
      </c>
      <c r="Q7186">
        <v>0</v>
      </c>
      <c r="R7186">
        <v>0</v>
      </c>
      <c r="S7186">
        <v>0</v>
      </c>
      <c r="T7186">
        <v>0</v>
      </c>
      <c r="U7186">
        <v>0</v>
      </c>
      <c r="V7186">
        <v>0</v>
      </c>
      <c r="W7186">
        <v>0</v>
      </c>
      <c r="X7186">
        <v>0</v>
      </c>
      <c r="Y7186">
        <v>0</v>
      </c>
      <c r="Z7186">
        <v>0</v>
      </c>
      <c r="AA7186">
        <v>0</v>
      </c>
      <c r="AB7186">
        <v>0</v>
      </c>
      <c r="AC7186">
        <v>0</v>
      </c>
      <c r="AD7186">
        <v>0</v>
      </c>
    </row>
    <row r="7187" spans="2:30" ht="15" customHeight="1" x14ac:dyDescent="0.45">
      <c r="B7187" t="s">
        <v>419</v>
      </c>
      <c r="C7187" t="s">
        <v>193</v>
      </c>
      <c r="D7187" t="s">
        <v>2467</v>
      </c>
      <c r="E7187">
        <v>0</v>
      </c>
      <c r="F7187" t="s">
        <v>8825</v>
      </c>
      <c r="G7187" t="s">
        <v>422</v>
      </c>
      <c r="H7187" t="s">
        <v>478</v>
      </c>
      <c r="I7187" t="s">
        <v>2463</v>
      </c>
      <c r="J7187">
        <v>1</v>
      </c>
      <c r="K7187">
        <v>0</v>
      </c>
      <c r="L7187">
        <v>0</v>
      </c>
      <c r="M7187">
        <v>0</v>
      </c>
      <c r="N7187">
        <v>0</v>
      </c>
      <c r="O7187">
        <v>0</v>
      </c>
      <c r="P7187">
        <v>0</v>
      </c>
      <c r="Q7187">
        <v>0</v>
      </c>
      <c r="R7187">
        <v>0</v>
      </c>
      <c r="S7187">
        <v>0</v>
      </c>
      <c r="T7187">
        <v>0</v>
      </c>
      <c r="U7187">
        <v>0</v>
      </c>
      <c r="V7187">
        <v>0</v>
      </c>
      <c r="W7187">
        <v>0</v>
      </c>
      <c r="X7187">
        <v>0</v>
      </c>
      <c r="Y7187">
        <v>0</v>
      </c>
      <c r="Z7187">
        <v>0</v>
      </c>
      <c r="AA7187">
        <v>0</v>
      </c>
      <c r="AB7187">
        <v>0</v>
      </c>
      <c r="AC7187">
        <v>0</v>
      </c>
      <c r="AD7187">
        <v>0</v>
      </c>
    </row>
    <row r="7188" spans="2:30" ht="15" customHeight="1" x14ac:dyDescent="0.45">
      <c r="B7188" t="s">
        <v>419</v>
      </c>
      <c r="C7188" t="s">
        <v>193</v>
      </c>
      <c r="D7188" t="s">
        <v>2468</v>
      </c>
      <c r="E7188">
        <v>0</v>
      </c>
      <c r="F7188" t="s">
        <v>8825</v>
      </c>
      <c r="G7188" t="s">
        <v>422</v>
      </c>
      <c r="H7188" t="s">
        <v>478</v>
      </c>
      <c r="I7188" t="s">
        <v>2463</v>
      </c>
      <c r="J7188">
        <v>1</v>
      </c>
      <c r="K7188">
        <v>0</v>
      </c>
      <c r="L7188">
        <v>0</v>
      </c>
      <c r="M7188">
        <v>0</v>
      </c>
      <c r="N7188">
        <v>0</v>
      </c>
      <c r="O7188">
        <v>0</v>
      </c>
      <c r="P7188">
        <v>0</v>
      </c>
      <c r="Q7188">
        <v>0</v>
      </c>
      <c r="R7188">
        <v>0</v>
      </c>
      <c r="S7188">
        <v>0</v>
      </c>
      <c r="T7188">
        <v>0</v>
      </c>
      <c r="U7188">
        <v>0</v>
      </c>
      <c r="V7188">
        <v>0</v>
      </c>
      <c r="W7188">
        <v>0</v>
      </c>
      <c r="X7188">
        <v>0</v>
      </c>
      <c r="Y7188">
        <v>0</v>
      </c>
      <c r="Z7188">
        <v>0</v>
      </c>
      <c r="AA7188">
        <v>0</v>
      </c>
      <c r="AB7188">
        <v>0</v>
      </c>
      <c r="AC7188">
        <v>0</v>
      </c>
      <c r="AD7188">
        <v>0</v>
      </c>
    </row>
    <row r="7189" spans="2:30" ht="15" customHeight="1" x14ac:dyDescent="0.45">
      <c r="B7189" t="s">
        <v>419</v>
      </c>
      <c r="C7189" t="s">
        <v>193</v>
      </c>
      <c r="D7189" t="s">
        <v>2469</v>
      </c>
      <c r="E7189">
        <v>0</v>
      </c>
      <c r="F7189" t="s">
        <v>8825</v>
      </c>
      <c r="G7189" t="s">
        <v>422</v>
      </c>
      <c r="H7189" t="s">
        <v>478</v>
      </c>
      <c r="I7189" t="s">
        <v>2463</v>
      </c>
      <c r="J7189">
        <v>1</v>
      </c>
      <c r="K7189">
        <v>0</v>
      </c>
      <c r="L7189">
        <v>0</v>
      </c>
      <c r="M7189">
        <v>0</v>
      </c>
      <c r="N7189">
        <v>0</v>
      </c>
      <c r="O7189">
        <v>0</v>
      </c>
      <c r="P7189">
        <v>0</v>
      </c>
      <c r="Q7189">
        <v>0</v>
      </c>
      <c r="R7189">
        <v>0</v>
      </c>
      <c r="S7189">
        <v>0</v>
      </c>
      <c r="T7189">
        <v>0</v>
      </c>
      <c r="U7189">
        <v>0</v>
      </c>
      <c r="V7189">
        <v>0</v>
      </c>
      <c r="W7189">
        <v>0</v>
      </c>
      <c r="X7189">
        <v>0</v>
      </c>
      <c r="Y7189">
        <v>0</v>
      </c>
      <c r="Z7189">
        <v>0</v>
      </c>
      <c r="AA7189">
        <v>0</v>
      </c>
      <c r="AB7189">
        <v>0</v>
      </c>
      <c r="AC7189">
        <v>0</v>
      </c>
      <c r="AD7189">
        <v>0</v>
      </c>
    </row>
    <row r="7190" spans="2:30" ht="15" customHeight="1" x14ac:dyDescent="0.45">
      <c r="B7190" t="s">
        <v>419</v>
      </c>
      <c r="C7190" t="s">
        <v>193</v>
      </c>
      <c r="D7190" t="s">
        <v>2470</v>
      </c>
      <c r="E7190" t="s">
        <v>481</v>
      </c>
      <c r="F7190" t="s">
        <v>8323</v>
      </c>
      <c r="G7190" t="s">
        <v>422</v>
      </c>
      <c r="H7190" t="s">
        <v>478</v>
      </c>
      <c r="I7190" t="s">
        <v>2463</v>
      </c>
      <c r="J7190">
        <v>2</v>
      </c>
      <c r="K7190">
        <v>-31.97</v>
      </c>
      <c r="L7190">
        <v>-26.57</v>
      </c>
      <c r="M7190">
        <v>-38.700000000000003</v>
      </c>
      <c r="N7190">
        <v>-37.520000000000003</v>
      </c>
      <c r="O7190">
        <v>-38.5</v>
      </c>
      <c r="P7190">
        <v>-37.340000000000003</v>
      </c>
      <c r="Q7190">
        <v>-37.840000000000003</v>
      </c>
      <c r="R7190">
        <v>-38.6</v>
      </c>
      <c r="S7190">
        <v>-39.39</v>
      </c>
      <c r="T7190">
        <v>-39.97</v>
      </c>
      <c r="U7190">
        <v>-40.700000000000003</v>
      </c>
      <c r="V7190">
        <v>-41.34</v>
      </c>
      <c r="W7190">
        <v>-41.88</v>
      </c>
      <c r="X7190">
        <v>-42.28</v>
      </c>
      <c r="Y7190">
        <v>-42.43</v>
      </c>
      <c r="Z7190">
        <v>-42.39</v>
      </c>
      <c r="AA7190">
        <v>-42.11</v>
      </c>
      <c r="AB7190">
        <v>-41.59</v>
      </c>
      <c r="AC7190">
        <v>-41.22</v>
      </c>
      <c r="AD7190">
        <v>-42.9</v>
      </c>
    </row>
    <row r="7191" spans="2:30" ht="15" customHeight="1" x14ac:dyDescent="0.45">
      <c r="B7191" t="s">
        <v>419</v>
      </c>
      <c r="C7191" t="s">
        <v>193</v>
      </c>
      <c r="D7191" t="s">
        <v>2471</v>
      </c>
      <c r="E7191" t="s">
        <v>258</v>
      </c>
      <c r="F7191" t="s">
        <v>8918</v>
      </c>
      <c r="G7191" t="s">
        <v>422</v>
      </c>
      <c r="H7191" t="s">
        <v>478</v>
      </c>
      <c r="I7191" t="s">
        <v>2463</v>
      </c>
      <c r="J7191">
        <v>2</v>
      </c>
      <c r="K7191">
        <v>0</v>
      </c>
      <c r="L7191">
        <v>0</v>
      </c>
      <c r="M7191">
        <v>0</v>
      </c>
      <c r="N7191">
        <v>0</v>
      </c>
      <c r="O7191">
        <v>0.14000000000000001</v>
      </c>
      <c r="P7191">
        <v>0.14000000000000001</v>
      </c>
      <c r="Q7191">
        <v>0.15</v>
      </c>
      <c r="R7191">
        <v>0.15</v>
      </c>
      <c r="S7191">
        <v>0.16</v>
      </c>
      <c r="T7191">
        <v>0.16</v>
      </c>
      <c r="U7191">
        <v>0.16</v>
      </c>
      <c r="V7191">
        <v>0.16</v>
      </c>
      <c r="W7191">
        <v>0.17</v>
      </c>
      <c r="X7191">
        <v>0.17</v>
      </c>
      <c r="Y7191">
        <v>0.17</v>
      </c>
      <c r="Z7191">
        <v>0.18</v>
      </c>
      <c r="AA7191">
        <v>0.18</v>
      </c>
      <c r="AB7191">
        <v>0.18</v>
      </c>
      <c r="AC7191">
        <v>0.19</v>
      </c>
      <c r="AD7191">
        <v>0.19</v>
      </c>
    </row>
    <row r="7192" spans="2:30" ht="15" customHeight="1" x14ac:dyDescent="0.45">
      <c r="B7192" t="s">
        <v>419</v>
      </c>
      <c r="C7192" t="s">
        <v>193</v>
      </c>
      <c r="D7192" t="s">
        <v>2473</v>
      </c>
      <c r="E7192" t="s">
        <v>267</v>
      </c>
      <c r="F7192" t="s">
        <v>8919</v>
      </c>
      <c r="G7192" t="s">
        <v>422</v>
      </c>
      <c r="H7192" t="s">
        <v>478</v>
      </c>
      <c r="I7192" t="s">
        <v>2463</v>
      </c>
      <c r="J7192">
        <v>2</v>
      </c>
      <c r="K7192">
        <v>0</v>
      </c>
      <c r="L7192">
        <v>0</v>
      </c>
      <c r="M7192">
        <v>0</v>
      </c>
      <c r="N7192">
        <v>0</v>
      </c>
      <c r="O7192">
        <v>0.13</v>
      </c>
      <c r="P7192">
        <v>0.14000000000000001</v>
      </c>
      <c r="Q7192">
        <v>0.14000000000000001</v>
      </c>
      <c r="R7192">
        <v>0.15</v>
      </c>
      <c r="S7192">
        <v>0.16</v>
      </c>
      <c r="T7192">
        <v>0.16</v>
      </c>
      <c r="U7192">
        <v>0.17</v>
      </c>
      <c r="V7192">
        <v>0.17</v>
      </c>
      <c r="W7192">
        <v>0.18</v>
      </c>
      <c r="X7192">
        <v>0.19</v>
      </c>
      <c r="Y7192">
        <v>0.2</v>
      </c>
      <c r="Z7192">
        <v>0.2</v>
      </c>
      <c r="AA7192">
        <v>0.21</v>
      </c>
      <c r="AB7192">
        <v>0.22</v>
      </c>
      <c r="AC7192">
        <v>0.23</v>
      </c>
      <c r="AD7192">
        <v>0.23</v>
      </c>
    </row>
    <row r="7193" spans="2:30" ht="15" customHeight="1" x14ac:dyDescent="0.45">
      <c r="B7193" t="s">
        <v>419</v>
      </c>
      <c r="C7193" t="s">
        <v>193</v>
      </c>
      <c r="D7193" t="s">
        <v>2475</v>
      </c>
      <c r="E7193" t="s">
        <v>269</v>
      </c>
      <c r="F7193" t="s">
        <v>8920</v>
      </c>
      <c r="G7193" t="s">
        <v>422</v>
      </c>
      <c r="H7193" t="s">
        <v>478</v>
      </c>
      <c r="I7193" t="s">
        <v>2463</v>
      </c>
      <c r="J7193">
        <v>2</v>
      </c>
      <c r="K7193">
        <v>0</v>
      </c>
      <c r="L7193">
        <v>0</v>
      </c>
      <c r="M7193">
        <v>0</v>
      </c>
      <c r="N7193">
        <v>0</v>
      </c>
      <c r="O7193">
        <v>0</v>
      </c>
      <c r="P7193">
        <v>0</v>
      </c>
      <c r="Q7193">
        <v>0</v>
      </c>
      <c r="R7193">
        <v>0</v>
      </c>
      <c r="S7193">
        <v>0</v>
      </c>
      <c r="T7193">
        <v>0</v>
      </c>
      <c r="U7193">
        <v>0</v>
      </c>
      <c r="V7193">
        <v>0</v>
      </c>
      <c r="W7193">
        <v>0</v>
      </c>
      <c r="X7193">
        <v>0</v>
      </c>
      <c r="Y7193">
        <v>0</v>
      </c>
      <c r="Z7193">
        <v>0</v>
      </c>
      <c r="AA7193">
        <v>0</v>
      </c>
      <c r="AB7193">
        <v>0</v>
      </c>
      <c r="AC7193">
        <v>0</v>
      </c>
      <c r="AD7193">
        <v>0</v>
      </c>
    </row>
    <row r="7194" spans="2:30" ht="15" customHeight="1" x14ac:dyDescent="0.45">
      <c r="B7194" t="s">
        <v>419</v>
      </c>
      <c r="C7194" t="s">
        <v>193</v>
      </c>
      <c r="D7194" t="s">
        <v>2477</v>
      </c>
      <c r="E7194" t="s">
        <v>263</v>
      </c>
      <c r="F7194" t="s">
        <v>8921</v>
      </c>
      <c r="G7194" t="s">
        <v>422</v>
      </c>
      <c r="H7194" t="s">
        <v>478</v>
      </c>
      <c r="I7194" t="s">
        <v>2463</v>
      </c>
      <c r="J7194">
        <v>2</v>
      </c>
      <c r="K7194">
        <v>0</v>
      </c>
      <c r="L7194">
        <v>0</v>
      </c>
      <c r="M7194">
        <v>0</v>
      </c>
      <c r="N7194">
        <v>0</v>
      </c>
      <c r="O7194">
        <v>0</v>
      </c>
      <c r="P7194">
        <v>0</v>
      </c>
      <c r="Q7194">
        <v>0</v>
      </c>
      <c r="R7194">
        <v>0</v>
      </c>
      <c r="S7194">
        <v>0</v>
      </c>
      <c r="T7194">
        <v>0</v>
      </c>
      <c r="U7194">
        <v>0</v>
      </c>
      <c r="V7194">
        <v>0</v>
      </c>
      <c r="W7194">
        <v>0</v>
      </c>
      <c r="X7194">
        <v>0</v>
      </c>
      <c r="Y7194">
        <v>0</v>
      </c>
      <c r="Z7194">
        <v>0</v>
      </c>
      <c r="AA7194">
        <v>0</v>
      </c>
      <c r="AB7194">
        <v>0</v>
      </c>
      <c r="AC7194">
        <v>0</v>
      </c>
      <c r="AD7194">
        <v>0</v>
      </c>
    </row>
    <row r="7195" spans="2:30" ht="15" customHeight="1" x14ac:dyDescent="0.45">
      <c r="B7195" t="s">
        <v>419</v>
      </c>
      <c r="C7195" t="s">
        <v>193</v>
      </c>
      <c r="D7195" t="s">
        <v>2479</v>
      </c>
      <c r="E7195" t="s">
        <v>261</v>
      </c>
      <c r="F7195" t="s">
        <v>8922</v>
      </c>
      <c r="G7195" t="s">
        <v>422</v>
      </c>
      <c r="H7195" t="s">
        <v>478</v>
      </c>
      <c r="I7195" t="s">
        <v>2463</v>
      </c>
      <c r="J7195">
        <v>2</v>
      </c>
      <c r="K7195">
        <v>0</v>
      </c>
      <c r="L7195">
        <v>0</v>
      </c>
      <c r="M7195">
        <v>0</v>
      </c>
      <c r="N7195">
        <v>0</v>
      </c>
      <c r="O7195">
        <v>0</v>
      </c>
      <c r="P7195">
        <v>0</v>
      </c>
      <c r="Q7195">
        <v>0</v>
      </c>
      <c r="R7195">
        <v>0</v>
      </c>
      <c r="S7195">
        <v>0</v>
      </c>
      <c r="T7195">
        <v>0</v>
      </c>
      <c r="U7195">
        <v>0</v>
      </c>
      <c r="V7195">
        <v>0</v>
      </c>
      <c r="W7195">
        <v>0</v>
      </c>
      <c r="X7195">
        <v>0</v>
      </c>
      <c r="Y7195">
        <v>0</v>
      </c>
      <c r="Z7195">
        <v>0</v>
      </c>
      <c r="AA7195">
        <v>0</v>
      </c>
      <c r="AB7195">
        <v>0</v>
      </c>
      <c r="AC7195">
        <v>0</v>
      </c>
      <c r="AD7195">
        <v>0</v>
      </c>
    </row>
    <row r="7196" spans="2:30" ht="15" customHeight="1" x14ac:dyDescent="0.45">
      <c r="B7196" t="s">
        <v>419</v>
      </c>
      <c r="C7196" t="s">
        <v>193</v>
      </c>
      <c r="D7196" t="s">
        <v>2481</v>
      </c>
      <c r="E7196" t="s">
        <v>265</v>
      </c>
      <c r="F7196" t="s">
        <v>8923</v>
      </c>
      <c r="G7196" t="s">
        <v>422</v>
      </c>
      <c r="H7196" t="s">
        <v>478</v>
      </c>
      <c r="I7196" t="s">
        <v>2463</v>
      </c>
      <c r="J7196">
        <v>2</v>
      </c>
      <c r="K7196">
        <v>0</v>
      </c>
      <c r="L7196">
        <v>0</v>
      </c>
      <c r="M7196">
        <v>0</v>
      </c>
      <c r="N7196">
        <v>0</v>
      </c>
      <c r="O7196">
        <v>0</v>
      </c>
      <c r="P7196">
        <v>0</v>
      </c>
      <c r="Q7196">
        <v>0</v>
      </c>
      <c r="R7196">
        <v>0</v>
      </c>
      <c r="S7196">
        <v>0</v>
      </c>
      <c r="T7196">
        <v>0</v>
      </c>
      <c r="U7196">
        <v>0</v>
      </c>
      <c r="V7196">
        <v>0</v>
      </c>
      <c r="W7196">
        <v>0</v>
      </c>
      <c r="X7196">
        <v>0</v>
      </c>
      <c r="Y7196">
        <v>0</v>
      </c>
      <c r="Z7196">
        <v>0</v>
      </c>
      <c r="AA7196">
        <v>0</v>
      </c>
      <c r="AB7196">
        <v>0</v>
      </c>
      <c r="AC7196">
        <v>0</v>
      </c>
      <c r="AD7196">
        <v>0</v>
      </c>
    </row>
    <row r="7197" spans="2:30" ht="15" customHeight="1" x14ac:dyDescent="0.45">
      <c r="B7197" t="s">
        <v>419</v>
      </c>
      <c r="C7197" t="s">
        <v>193</v>
      </c>
      <c r="D7197" t="s">
        <v>2483</v>
      </c>
      <c r="E7197" t="s">
        <v>2484</v>
      </c>
      <c r="F7197" t="s">
        <v>8924</v>
      </c>
      <c r="G7197" t="s">
        <v>422</v>
      </c>
      <c r="H7197" t="s">
        <v>478</v>
      </c>
      <c r="I7197" t="s">
        <v>2463</v>
      </c>
      <c r="J7197">
        <v>1</v>
      </c>
      <c r="K7197">
        <v>-31.97</v>
      </c>
      <c r="L7197">
        <v>-26.57</v>
      </c>
      <c r="M7197">
        <v>-38.700000000000003</v>
      </c>
      <c r="N7197">
        <v>-37.520000000000003</v>
      </c>
      <c r="O7197">
        <v>-39.340000000000003</v>
      </c>
      <c r="P7197">
        <v>-38.21</v>
      </c>
      <c r="Q7197">
        <v>-38.520000000000003</v>
      </c>
      <c r="R7197">
        <v>-39.229999999999997</v>
      </c>
      <c r="S7197">
        <v>-39.94</v>
      </c>
      <c r="T7197">
        <v>-40.520000000000003</v>
      </c>
      <c r="U7197">
        <v>-41.25</v>
      </c>
      <c r="V7197">
        <v>-41.92</v>
      </c>
      <c r="W7197">
        <v>-42.48</v>
      </c>
      <c r="X7197">
        <v>-42.9</v>
      </c>
      <c r="Y7197">
        <v>-43.07</v>
      </c>
      <c r="Z7197">
        <v>-43.04</v>
      </c>
      <c r="AA7197">
        <v>-42.79</v>
      </c>
      <c r="AB7197">
        <v>-42.3</v>
      </c>
      <c r="AC7197">
        <v>-41.94</v>
      </c>
      <c r="AD7197">
        <v>-43.65</v>
      </c>
    </row>
    <row r="7198" spans="2:30" ht="15" customHeight="1" x14ac:dyDescent="0.45">
      <c r="B7198" t="s">
        <v>419</v>
      </c>
      <c r="C7198" t="s">
        <v>193</v>
      </c>
      <c r="D7198" t="s">
        <v>2486</v>
      </c>
      <c r="E7198" t="s">
        <v>2487</v>
      </c>
      <c r="F7198" t="s">
        <v>8925</v>
      </c>
      <c r="G7198" t="s">
        <v>422</v>
      </c>
      <c r="H7198" t="s">
        <v>478</v>
      </c>
      <c r="I7198" t="s">
        <v>2463</v>
      </c>
      <c r="J7198">
        <v>1</v>
      </c>
      <c r="K7198">
        <v>0.02</v>
      </c>
      <c r="L7198">
        <v>0.01</v>
      </c>
      <c r="M7198">
        <v>0.01</v>
      </c>
      <c r="N7198">
        <v>0.01</v>
      </c>
      <c r="O7198">
        <v>0.01</v>
      </c>
      <c r="P7198">
        <v>0.01</v>
      </c>
      <c r="Q7198">
        <v>0.01</v>
      </c>
      <c r="R7198">
        <v>0.02</v>
      </c>
      <c r="S7198">
        <v>0.02</v>
      </c>
      <c r="T7198">
        <v>0.02</v>
      </c>
      <c r="U7198">
        <v>0.02</v>
      </c>
      <c r="V7198">
        <v>0.02</v>
      </c>
      <c r="W7198">
        <v>0.02</v>
      </c>
      <c r="X7198">
        <v>0.02</v>
      </c>
      <c r="Y7198">
        <v>0.02</v>
      </c>
      <c r="Z7198">
        <v>0.02</v>
      </c>
      <c r="AA7198">
        <v>0.02</v>
      </c>
      <c r="AB7198">
        <v>0.02</v>
      </c>
      <c r="AC7198">
        <v>0.02</v>
      </c>
      <c r="AD7198">
        <v>0.02</v>
      </c>
    </row>
    <row r="7199" spans="2:30" ht="15" customHeight="1" x14ac:dyDescent="0.45">
      <c r="B7199" t="s">
        <v>419</v>
      </c>
      <c r="C7199" t="s">
        <v>193</v>
      </c>
      <c r="D7199" t="s">
        <v>2489</v>
      </c>
      <c r="E7199" t="s">
        <v>2490</v>
      </c>
      <c r="F7199" t="s">
        <v>8926</v>
      </c>
      <c r="G7199" t="s">
        <v>422</v>
      </c>
      <c r="H7199" t="s">
        <v>478</v>
      </c>
      <c r="I7199" t="s">
        <v>2463</v>
      </c>
      <c r="J7199">
        <v>1</v>
      </c>
      <c r="K7199">
        <v>-15.07</v>
      </c>
      <c r="L7199">
        <v>-11.09</v>
      </c>
      <c r="M7199">
        <v>-12</v>
      </c>
      <c r="N7199">
        <v>-12.4</v>
      </c>
      <c r="O7199">
        <v>-12.32</v>
      </c>
      <c r="P7199">
        <v>-12.09</v>
      </c>
      <c r="Q7199">
        <v>-12.16</v>
      </c>
      <c r="R7199">
        <v>-12.42</v>
      </c>
      <c r="S7199">
        <v>-12.72</v>
      </c>
      <c r="T7199">
        <v>-13.04</v>
      </c>
      <c r="U7199">
        <v>-13.4</v>
      </c>
      <c r="V7199">
        <v>-13.8</v>
      </c>
      <c r="W7199">
        <v>-14.24</v>
      </c>
      <c r="X7199">
        <v>-14.73</v>
      </c>
      <c r="Y7199">
        <v>-15.27</v>
      </c>
      <c r="Z7199">
        <v>-15.89</v>
      </c>
      <c r="AA7199">
        <v>-16.579999999999998</v>
      </c>
      <c r="AB7199">
        <v>-17.36</v>
      </c>
      <c r="AC7199">
        <v>-18.260000000000002</v>
      </c>
      <c r="AD7199">
        <v>-19.170000000000002</v>
      </c>
    </row>
    <row r="7200" spans="2:30" ht="15" customHeight="1" x14ac:dyDescent="0.45">
      <c r="B7200" t="s">
        <v>419</v>
      </c>
      <c r="C7200" t="s">
        <v>193</v>
      </c>
      <c r="D7200" t="s">
        <v>2492</v>
      </c>
      <c r="E7200" t="s">
        <v>2493</v>
      </c>
      <c r="F7200" t="s">
        <v>8927</v>
      </c>
      <c r="G7200" t="s">
        <v>422</v>
      </c>
      <c r="H7200" t="s">
        <v>478</v>
      </c>
      <c r="I7200" t="s">
        <v>2463</v>
      </c>
      <c r="J7200">
        <v>1</v>
      </c>
      <c r="K7200">
        <v>-4.13</v>
      </c>
      <c r="L7200">
        <v>-3.27</v>
      </c>
      <c r="M7200">
        <v>-3.44</v>
      </c>
      <c r="N7200">
        <v>-4.3899999999999997</v>
      </c>
      <c r="O7200">
        <v>-4.4000000000000004</v>
      </c>
      <c r="P7200">
        <v>-4.42</v>
      </c>
      <c r="Q7200">
        <v>-4.45</v>
      </c>
      <c r="R7200">
        <v>-4.4800000000000004</v>
      </c>
      <c r="S7200">
        <v>-4.51</v>
      </c>
      <c r="T7200">
        <v>-4.54</v>
      </c>
      <c r="U7200">
        <v>-4.57</v>
      </c>
      <c r="V7200">
        <v>-4.6100000000000003</v>
      </c>
      <c r="W7200">
        <v>-4.6500000000000004</v>
      </c>
      <c r="X7200">
        <v>-4.6900000000000004</v>
      </c>
      <c r="Y7200">
        <v>-4.74</v>
      </c>
      <c r="Z7200">
        <v>-4.8</v>
      </c>
      <c r="AA7200">
        <v>-4.8499999999999996</v>
      </c>
      <c r="AB7200">
        <v>-4.91</v>
      </c>
      <c r="AC7200">
        <v>-4.9800000000000004</v>
      </c>
      <c r="AD7200">
        <v>-5.05</v>
      </c>
    </row>
    <row r="7201" spans="2:30" ht="15" customHeight="1" x14ac:dyDescent="0.45">
      <c r="B7201" t="s">
        <v>419</v>
      </c>
      <c r="C7201" t="s">
        <v>193</v>
      </c>
      <c r="D7201" t="s">
        <v>2495</v>
      </c>
      <c r="E7201" t="s">
        <v>2496</v>
      </c>
      <c r="F7201" t="s">
        <v>8928</v>
      </c>
      <c r="G7201" t="s">
        <v>422</v>
      </c>
      <c r="H7201" t="s">
        <v>478</v>
      </c>
      <c r="I7201" t="s">
        <v>2463</v>
      </c>
      <c r="J7201">
        <v>1</v>
      </c>
      <c r="K7201">
        <v>-3.22</v>
      </c>
      <c r="L7201">
        <v>-3.49</v>
      </c>
      <c r="M7201">
        <v>-3.59</v>
      </c>
      <c r="N7201">
        <v>-2.72</v>
      </c>
      <c r="O7201">
        <v>-2.98</v>
      </c>
      <c r="P7201">
        <v>-2.92</v>
      </c>
      <c r="Q7201">
        <v>-3.09</v>
      </c>
      <c r="R7201">
        <v>-3.32</v>
      </c>
      <c r="S7201">
        <v>-3.61</v>
      </c>
      <c r="T7201">
        <v>-3.94</v>
      </c>
      <c r="U7201">
        <v>-4.3600000000000003</v>
      </c>
      <c r="V7201">
        <v>-4.8</v>
      </c>
      <c r="W7201">
        <v>-5.28</v>
      </c>
      <c r="X7201">
        <v>-5.78</v>
      </c>
      <c r="Y7201">
        <v>-6.3</v>
      </c>
      <c r="Z7201">
        <v>-6.85</v>
      </c>
      <c r="AA7201">
        <v>-7.42</v>
      </c>
      <c r="AB7201">
        <v>-8.01</v>
      </c>
      <c r="AC7201">
        <v>-8.6300000000000008</v>
      </c>
      <c r="AD7201">
        <v>-9.26</v>
      </c>
    </row>
    <row r="7202" spans="2:30" ht="15" customHeight="1" x14ac:dyDescent="0.45">
      <c r="B7202" t="s">
        <v>419</v>
      </c>
      <c r="C7202" t="s">
        <v>193</v>
      </c>
      <c r="D7202" t="s">
        <v>2498</v>
      </c>
      <c r="E7202" t="s">
        <v>2499</v>
      </c>
      <c r="F7202" t="s">
        <v>8929</v>
      </c>
      <c r="G7202" t="s">
        <v>422</v>
      </c>
      <c r="H7202" t="s">
        <v>478</v>
      </c>
      <c r="I7202" t="s">
        <v>2463</v>
      </c>
      <c r="J7202">
        <v>1</v>
      </c>
      <c r="K7202">
        <v>-11.33</v>
      </c>
      <c r="L7202">
        <v>-10.43</v>
      </c>
      <c r="M7202">
        <v>-10.38</v>
      </c>
      <c r="N7202">
        <v>-8.4</v>
      </c>
      <c r="O7202">
        <v>-9.2799999999999994</v>
      </c>
      <c r="P7202">
        <v>-9.01</v>
      </c>
      <c r="Q7202">
        <v>-9.35</v>
      </c>
      <c r="R7202">
        <v>-9.82</v>
      </c>
      <c r="S7202">
        <v>-10.38</v>
      </c>
      <c r="T7202">
        <v>-11.03</v>
      </c>
      <c r="U7202">
        <v>-11.88</v>
      </c>
      <c r="V7202">
        <v>-12.78</v>
      </c>
      <c r="W7202">
        <v>-13.74</v>
      </c>
      <c r="X7202">
        <v>-14.75</v>
      </c>
      <c r="Y7202">
        <v>-15.8</v>
      </c>
      <c r="Z7202">
        <v>-16.899999999999999</v>
      </c>
      <c r="AA7202">
        <v>-18.05</v>
      </c>
      <c r="AB7202">
        <v>-19.260000000000002</v>
      </c>
      <c r="AC7202">
        <v>-20.52</v>
      </c>
      <c r="AD7202">
        <v>-21.84</v>
      </c>
    </row>
    <row r="7203" spans="2:30" ht="15" customHeight="1" x14ac:dyDescent="0.45">
      <c r="B7203" t="s">
        <v>419</v>
      </c>
      <c r="C7203" t="s">
        <v>193</v>
      </c>
      <c r="D7203" t="s">
        <v>2501</v>
      </c>
      <c r="E7203" t="s">
        <v>2502</v>
      </c>
      <c r="F7203" t="s">
        <v>8930</v>
      </c>
      <c r="G7203" t="s">
        <v>422</v>
      </c>
      <c r="H7203" t="s">
        <v>478</v>
      </c>
      <c r="I7203" t="s">
        <v>2463</v>
      </c>
      <c r="J7203">
        <v>1</v>
      </c>
      <c r="K7203">
        <v>-4.34</v>
      </c>
      <c r="L7203">
        <v>-4.6900000000000004</v>
      </c>
      <c r="M7203">
        <v>-5.41</v>
      </c>
      <c r="N7203">
        <v>-4.8</v>
      </c>
      <c r="O7203">
        <v>-5.12</v>
      </c>
      <c r="P7203">
        <v>-4.9400000000000004</v>
      </c>
      <c r="Q7203">
        <v>-5</v>
      </c>
      <c r="R7203">
        <v>-5.0999999999999996</v>
      </c>
      <c r="S7203">
        <v>-5.19</v>
      </c>
      <c r="T7203">
        <v>-5.27</v>
      </c>
      <c r="U7203">
        <v>-5.41</v>
      </c>
      <c r="V7203">
        <v>-5.54</v>
      </c>
      <c r="W7203">
        <v>-5.68</v>
      </c>
      <c r="X7203">
        <v>-5.82</v>
      </c>
      <c r="Y7203">
        <v>-5.96</v>
      </c>
      <c r="Z7203">
        <v>-6.1</v>
      </c>
      <c r="AA7203">
        <v>-6.25</v>
      </c>
      <c r="AB7203">
        <v>-6.39</v>
      </c>
      <c r="AC7203">
        <v>-6.54</v>
      </c>
      <c r="AD7203">
        <v>-6.69</v>
      </c>
    </row>
    <row r="7204" spans="2:30" ht="15" customHeight="1" x14ac:dyDescent="0.45">
      <c r="B7204" t="s">
        <v>419</v>
      </c>
      <c r="C7204" t="s">
        <v>193</v>
      </c>
      <c r="D7204" t="s">
        <v>2504</v>
      </c>
      <c r="E7204" t="s">
        <v>2505</v>
      </c>
      <c r="F7204" t="s">
        <v>8931</v>
      </c>
      <c r="G7204" t="s">
        <v>422</v>
      </c>
      <c r="H7204" t="s">
        <v>2507</v>
      </c>
      <c r="I7204" t="s">
        <v>2463</v>
      </c>
      <c r="J7204">
        <v>1</v>
      </c>
      <c r="K7204">
        <v>0</v>
      </c>
      <c r="L7204">
        <v>0</v>
      </c>
      <c r="M7204">
        <v>0</v>
      </c>
      <c r="N7204">
        <v>0</v>
      </c>
      <c r="O7204">
        <v>0</v>
      </c>
      <c r="P7204">
        <v>0</v>
      </c>
      <c r="Q7204">
        <v>0</v>
      </c>
      <c r="R7204">
        <v>0</v>
      </c>
      <c r="S7204">
        <v>0</v>
      </c>
      <c r="T7204">
        <v>0</v>
      </c>
      <c r="U7204">
        <v>0</v>
      </c>
      <c r="V7204">
        <v>0</v>
      </c>
      <c r="W7204">
        <v>0</v>
      </c>
      <c r="X7204">
        <v>0</v>
      </c>
      <c r="Y7204">
        <v>0</v>
      </c>
      <c r="Z7204">
        <v>0</v>
      </c>
      <c r="AA7204">
        <v>0</v>
      </c>
      <c r="AB7204">
        <v>0</v>
      </c>
      <c r="AC7204">
        <v>0</v>
      </c>
      <c r="AD7204">
        <v>0</v>
      </c>
    </row>
    <row r="7205" spans="2:30" ht="15" customHeight="1" x14ac:dyDescent="0.45">
      <c r="B7205" t="s">
        <v>419</v>
      </c>
      <c r="C7205" t="s">
        <v>193</v>
      </c>
      <c r="D7205" t="s">
        <v>2508</v>
      </c>
      <c r="E7205" t="s">
        <v>2509</v>
      </c>
      <c r="F7205" t="s">
        <v>8932</v>
      </c>
      <c r="G7205" t="s">
        <v>422</v>
      </c>
      <c r="H7205" t="s">
        <v>478</v>
      </c>
      <c r="I7205" t="s">
        <v>2463</v>
      </c>
      <c r="J7205">
        <v>1</v>
      </c>
      <c r="K7205">
        <v>0.14000000000000001</v>
      </c>
      <c r="L7205">
        <v>0.08</v>
      </c>
      <c r="M7205">
        <v>-10.34</v>
      </c>
      <c r="N7205">
        <v>-11.45</v>
      </c>
      <c r="O7205">
        <v>-12.05</v>
      </c>
      <c r="P7205">
        <v>-12.24</v>
      </c>
      <c r="Q7205">
        <v>-12.58</v>
      </c>
      <c r="R7205">
        <v>-13.02</v>
      </c>
      <c r="S7205">
        <v>-13.46</v>
      </c>
      <c r="T7205">
        <v>-13.91</v>
      </c>
      <c r="U7205">
        <v>-14.35</v>
      </c>
      <c r="V7205">
        <v>-14.8</v>
      </c>
      <c r="W7205">
        <v>-15.26</v>
      </c>
      <c r="X7205">
        <v>-15.72</v>
      </c>
      <c r="Y7205">
        <v>-16.2</v>
      </c>
      <c r="Z7205">
        <v>-16.68</v>
      </c>
      <c r="AA7205">
        <v>-17.170000000000002</v>
      </c>
      <c r="AB7205">
        <v>-17.670000000000002</v>
      </c>
      <c r="AC7205">
        <v>-18.170000000000002</v>
      </c>
      <c r="AD7205">
        <v>-18.690000000000001</v>
      </c>
    </row>
    <row r="7206" spans="2:30" ht="15" customHeight="1" x14ac:dyDescent="0.45">
      <c r="B7206" t="s">
        <v>419</v>
      </c>
      <c r="C7206" t="s">
        <v>193</v>
      </c>
      <c r="D7206" t="s">
        <v>2511</v>
      </c>
      <c r="E7206" t="s">
        <v>2512</v>
      </c>
      <c r="F7206" t="s">
        <v>8933</v>
      </c>
      <c r="G7206" t="s">
        <v>422</v>
      </c>
      <c r="H7206" t="s">
        <v>478</v>
      </c>
      <c r="I7206" t="s">
        <v>2463</v>
      </c>
      <c r="J7206">
        <v>2</v>
      </c>
      <c r="K7206">
        <v>-31.97</v>
      </c>
      <c r="L7206">
        <v>-26.57</v>
      </c>
      <c r="M7206">
        <v>-38.700000000000003</v>
      </c>
      <c r="N7206">
        <v>-37.520000000000003</v>
      </c>
      <c r="O7206">
        <v>-38.5</v>
      </c>
      <c r="P7206">
        <v>-37.340000000000003</v>
      </c>
      <c r="Q7206">
        <v>-37.840000000000003</v>
      </c>
      <c r="R7206">
        <v>-38.6</v>
      </c>
      <c r="S7206">
        <v>-39.39</v>
      </c>
      <c r="T7206">
        <v>-39.97</v>
      </c>
      <c r="U7206">
        <v>-40.700000000000003</v>
      </c>
      <c r="V7206">
        <v>-41.34</v>
      </c>
      <c r="W7206">
        <v>-41.88</v>
      </c>
      <c r="X7206">
        <v>-42.28</v>
      </c>
      <c r="Y7206">
        <v>-42.43</v>
      </c>
      <c r="Z7206">
        <v>-42.39</v>
      </c>
      <c r="AA7206">
        <v>-42.11</v>
      </c>
      <c r="AB7206">
        <v>-41.59</v>
      </c>
      <c r="AC7206">
        <v>-41.22</v>
      </c>
      <c r="AD7206">
        <v>-42.9</v>
      </c>
    </row>
    <row r="7207" spans="2:30" ht="15" customHeight="1" x14ac:dyDescent="0.45">
      <c r="B7207" t="s">
        <v>419</v>
      </c>
      <c r="C7207" t="s">
        <v>193</v>
      </c>
      <c r="D7207" t="s">
        <v>2514</v>
      </c>
      <c r="E7207" t="s">
        <v>2515</v>
      </c>
      <c r="F7207" t="s">
        <v>8934</v>
      </c>
      <c r="G7207" t="s">
        <v>422</v>
      </c>
      <c r="H7207" t="s">
        <v>478</v>
      </c>
      <c r="I7207" t="s">
        <v>2463</v>
      </c>
      <c r="J7207">
        <v>2</v>
      </c>
      <c r="K7207">
        <v>0.02</v>
      </c>
      <c r="L7207">
        <v>0.01</v>
      </c>
      <c r="M7207">
        <v>0.01</v>
      </c>
      <c r="N7207">
        <v>0.01</v>
      </c>
      <c r="O7207">
        <v>0.15</v>
      </c>
      <c r="P7207">
        <v>0.16</v>
      </c>
      <c r="Q7207">
        <v>0.16</v>
      </c>
      <c r="R7207">
        <v>0.17</v>
      </c>
      <c r="S7207">
        <v>0.17</v>
      </c>
      <c r="T7207">
        <v>0.17</v>
      </c>
      <c r="U7207">
        <v>0.18</v>
      </c>
      <c r="V7207">
        <v>0.18</v>
      </c>
      <c r="W7207">
        <v>0.18</v>
      </c>
      <c r="X7207">
        <v>0.19</v>
      </c>
      <c r="Y7207">
        <v>0.19</v>
      </c>
      <c r="Z7207">
        <v>0.19</v>
      </c>
      <c r="AA7207">
        <v>0.19</v>
      </c>
      <c r="AB7207">
        <v>0.2</v>
      </c>
      <c r="AC7207">
        <v>0.2</v>
      </c>
      <c r="AD7207">
        <v>0.2</v>
      </c>
    </row>
    <row r="7208" spans="2:30" ht="15" customHeight="1" x14ac:dyDescent="0.45">
      <c r="B7208" t="s">
        <v>419</v>
      </c>
      <c r="C7208" t="s">
        <v>193</v>
      </c>
      <c r="D7208" t="s">
        <v>2517</v>
      </c>
      <c r="E7208" t="s">
        <v>2518</v>
      </c>
      <c r="F7208" t="s">
        <v>8935</v>
      </c>
      <c r="G7208" t="s">
        <v>422</v>
      </c>
      <c r="H7208" t="s">
        <v>478</v>
      </c>
      <c r="I7208" t="s">
        <v>2463</v>
      </c>
      <c r="J7208">
        <v>2</v>
      </c>
      <c r="K7208">
        <v>-15.07</v>
      </c>
      <c r="L7208">
        <v>-11.09</v>
      </c>
      <c r="M7208">
        <v>-12</v>
      </c>
      <c r="N7208">
        <v>-12.4</v>
      </c>
      <c r="O7208">
        <v>-12.11</v>
      </c>
      <c r="P7208">
        <v>-11.71</v>
      </c>
      <c r="Q7208">
        <v>-11.86</v>
      </c>
      <c r="R7208">
        <v>-12.11</v>
      </c>
      <c r="S7208">
        <v>-12.43</v>
      </c>
      <c r="T7208">
        <v>-12.74</v>
      </c>
      <c r="U7208">
        <v>-13.08</v>
      </c>
      <c r="V7208">
        <v>-13.47</v>
      </c>
      <c r="W7208">
        <v>-13.89</v>
      </c>
      <c r="X7208">
        <v>-14.37</v>
      </c>
      <c r="Y7208">
        <v>-14.9</v>
      </c>
      <c r="Z7208">
        <v>-15.5</v>
      </c>
      <c r="AA7208">
        <v>-16.18</v>
      </c>
      <c r="AB7208">
        <v>-16.95</v>
      </c>
      <c r="AC7208">
        <v>-17.829999999999998</v>
      </c>
      <c r="AD7208">
        <v>-18.72</v>
      </c>
    </row>
    <row r="7209" spans="2:30" ht="15" customHeight="1" x14ac:dyDescent="0.45">
      <c r="B7209" t="s">
        <v>419</v>
      </c>
      <c r="C7209" t="s">
        <v>193</v>
      </c>
      <c r="D7209" t="s">
        <v>2520</v>
      </c>
      <c r="E7209" t="s">
        <v>2521</v>
      </c>
      <c r="F7209" t="s">
        <v>8936</v>
      </c>
      <c r="G7209" t="s">
        <v>422</v>
      </c>
      <c r="H7209" t="s">
        <v>478</v>
      </c>
      <c r="I7209" t="s">
        <v>2463</v>
      </c>
      <c r="J7209">
        <v>2</v>
      </c>
      <c r="K7209">
        <v>-4.13</v>
      </c>
      <c r="L7209">
        <v>-3.27</v>
      </c>
      <c r="M7209">
        <v>-3.44</v>
      </c>
      <c r="N7209">
        <v>-4.38</v>
      </c>
      <c r="O7209">
        <v>-3.91</v>
      </c>
      <c r="P7209">
        <v>-4.22</v>
      </c>
      <c r="Q7209">
        <v>-4.3600000000000003</v>
      </c>
      <c r="R7209">
        <v>-4.45</v>
      </c>
      <c r="S7209">
        <v>-4.5</v>
      </c>
      <c r="T7209">
        <v>-4.53</v>
      </c>
      <c r="U7209">
        <v>-4.5599999999999996</v>
      </c>
      <c r="V7209">
        <v>-4.5999999999999996</v>
      </c>
      <c r="W7209">
        <v>-4.6399999999999997</v>
      </c>
      <c r="X7209">
        <v>-4.68</v>
      </c>
      <c r="Y7209">
        <v>-4.7300000000000004</v>
      </c>
      <c r="Z7209">
        <v>-4.78</v>
      </c>
      <c r="AA7209">
        <v>-4.84</v>
      </c>
      <c r="AB7209">
        <v>-4.9000000000000004</v>
      </c>
      <c r="AC7209">
        <v>-4.97</v>
      </c>
      <c r="AD7209">
        <v>-5.04</v>
      </c>
    </row>
    <row r="7210" spans="2:30" ht="15" customHeight="1" x14ac:dyDescent="0.45">
      <c r="B7210" t="s">
        <v>419</v>
      </c>
      <c r="C7210" t="s">
        <v>193</v>
      </c>
      <c r="D7210" t="s">
        <v>2523</v>
      </c>
      <c r="E7210" t="s">
        <v>2524</v>
      </c>
      <c r="F7210" t="s">
        <v>8937</v>
      </c>
      <c r="G7210" t="s">
        <v>422</v>
      </c>
      <c r="H7210" t="s">
        <v>478</v>
      </c>
      <c r="I7210" t="s">
        <v>2463</v>
      </c>
      <c r="J7210">
        <v>2</v>
      </c>
      <c r="K7210">
        <v>-3.22</v>
      </c>
      <c r="L7210">
        <v>-3.49</v>
      </c>
      <c r="M7210">
        <v>-3.59</v>
      </c>
      <c r="N7210">
        <v>-2.72</v>
      </c>
      <c r="O7210">
        <v>-2.98</v>
      </c>
      <c r="P7210">
        <v>-2.92</v>
      </c>
      <c r="Q7210">
        <v>-3.09</v>
      </c>
      <c r="R7210">
        <v>-3.32</v>
      </c>
      <c r="S7210">
        <v>-3.61</v>
      </c>
      <c r="T7210">
        <v>-3.94</v>
      </c>
      <c r="U7210">
        <v>-4.3600000000000003</v>
      </c>
      <c r="V7210">
        <v>-4.8</v>
      </c>
      <c r="W7210">
        <v>-5.28</v>
      </c>
      <c r="X7210">
        <v>-5.78</v>
      </c>
      <c r="Y7210">
        <v>-6.3</v>
      </c>
      <c r="Z7210">
        <v>-6.85</v>
      </c>
      <c r="AA7210">
        <v>-7.42</v>
      </c>
      <c r="AB7210">
        <v>-8.01</v>
      </c>
      <c r="AC7210">
        <v>-8.6300000000000008</v>
      </c>
      <c r="AD7210">
        <v>-9.26</v>
      </c>
    </row>
    <row r="7211" spans="2:30" ht="15" customHeight="1" x14ac:dyDescent="0.45">
      <c r="B7211" t="s">
        <v>419</v>
      </c>
      <c r="C7211" t="s">
        <v>193</v>
      </c>
      <c r="D7211" t="s">
        <v>2526</v>
      </c>
      <c r="E7211" t="s">
        <v>2527</v>
      </c>
      <c r="F7211" t="s">
        <v>8938</v>
      </c>
      <c r="G7211" t="s">
        <v>422</v>
      </c>
      <c r="H7211" t="s">
        <v>478</v>
      </c>
      <c r="I7211" t="s">
        <v>2463</v>
      </c>
      <c r="J7211">
        <v>2</v>
      </c>
      <c r="K7211">
        <v>-11.33</v>
      </c>
      <c r="L7211">
        <v>-10.43</v>
      </c>
      <c r="M7211">
        <v>-10.38</v>
      </c>
      <c r="N7211">
        <v>-8.4</v>
      </c>
      <c r="O7211">
        <v>-9.2799999999999994</v>
      </c>
      <c r="P7211">
        <v>-9.01</v>
      </c>
      <c r="Q7211">
        <v>-9.34</v>
      </c>
      <c r="R7211">
        <v>-9.81</v>
      </c>
      <c r="S7211">
        <v>-10.38</v>
      </c>
      <c r="T7211">
        <v>-11.03</v>
      </c>
      <c r="U7211">
        <v>-11.87</v>
      </c>
      <c r="V7211">
        <v>-12.78</v>
      </c>
      <c r="W7211">
        <v>-13.73</v>
      </c>
      <c r="X7211">
        <v>-14.74</v>
      </c>
      <c r="Y7211">
        <v>-15.79</v>
      </c>
      <c r="Z7211">
        <v>-16.89</v>
      </c>
      <c r="AA7211">
        <v>-18.05</v>
      </c>
      <c r="AB7211">
        <v>-19.25</v>
      </c>
      <c r="AC7211">
        <v>-20.51</v>
      </c>
      <c r="AD7211">
        <v>-21.83</v>
      </c>
    </row>
    <row r="7212" spans="2:30" ht="15" customHeight="1" x14ac:dyDescent="0.45">
      <c r="B7212" t="s">
        <v>419</v>
      </c>
      <c r="C7212" t="s">
        <v>193</v>
      </c>
      <c r="D7212" t="s">
        <v>2529</v>
      </c>
      <c r="E7212" t="s">
        <v>2530</v>
      </c>
      <c r="F7212" t="s">
        <v>8939</v>
      </c>
      <c r="G7212" t="s">
        <v>422</v>
      </c>
      <c r="H7212" t="s">
        <v>478</v>
      </c>
      <c r="I7212" t="s">
        <v>2463</v>
      </c>
      <c r="J7212">
        <v>2</v>
      </c>
      <c r="K7212">
        <v>-4.34</v>
      </c>
      <c r="L7212">
        <v>-4.6900000000000004</v>
      </c>
      <c r="M7212">
        <v>-5.41</v>
      </c>
      <c r="N7212">
        <v>-4.8</v>
      </c>
      <c r="O7212">
        <v>-5.12</v>
      </c>
      <c r="P7212">
        <v>-4.9400000000000004</v>
      </c>
      <c r="Q7212">
        <v>-4.99</v>
      </c>
      <c r="R7212">
        <v>-5.09</v>
      </c>
      <c r="S7212">
        <v>-5.18</v>
      </c>
      <c r="T7212">
        <v>-5.26</v>
      </c>
      <c r="U7212">
        <v>-5.4</v>
      </c>
      <c r="V7212">
        <v>-5.53</v>
      </c>
      <c r="W7212">
        <v>-5.67</v>
      </c>
      <c r="X7212">
        <v>-5.81</v>
      </c>
      <c r="Y7212">
        <v>-5.95</v>
      </c>
      <c r="Z7212">
        <v>-6.09</v>
      </c>
      <c r="AA7212">
        <v>-6.23</v>
      </c>
      <c r="AB7212">
        <v>-6.38</v>
      </c>
      <c r="AC7212">
        <v>-6.52</v>
      </c>
      <c r="AD7212">
        <v>-6.67</v>
      </c>
    </row>
    <row r="7213" spans="2:30" ht="15" customHeight="1" x14ac:dyDescent="0.45">
      <c r="B7213" t="s">
        <v>419</v>
      </c>
      <c r="C7213" t="s">
        <v>193</v>
      </c>
      <c r="D7213" t="s">
        <v>2532</v>
      </c>
      <c r="E7213" t="s">
        <v>2533</v>
      </c>
      <c r="F7213" t="s">
        <v>8940</v>
      </c>
      <c r="G7213" t="s">
        <v>422</v>
      </c>
      <c r="H7213" t="s">
        <v>2507</v>
      </c>
      <c r="I7213" t="s">
        <v>2463</v>
      </c>
      <c r="J7213">
        <v>2</v>
      </c>
      <c r="K7213">
        <v>0</v>
      </c>
      <c r="L7213">
        <v>0</v>
      </c>
      <c r="M7213">
        <v>0</v>
      </c>
      <c r="N7213">
        <v>0</v>
      </c>
      <c r="O7213">
        <v>0</v>
      </c>
      <c r="P7213">
        <v>0</v>
      </c>
      <c r="Q7213">
        <v>0</v>
      </c>
      <c r="R7213">
        <v>0</v>
      </c>
      <c r="S7213">
        <v>0</v>
      </c>
      <c r="T7213">
        <v>0</v>
      </c>
      <c r="U7213">
        <v>0</v>
      </c>
      <c r="V7213">
        <v>0</v>
      </c>
      <c r="W7213">
        <v>0</v>
      </c>
      <c r="X7213">
        <v>0</v>
      </c>
      <c r="Y7213">
        <v>0</v>
      </c>
      <c r="Z7213">
        <v>0</v>
      </c>
      <c r="AA7213">
        <v>0</v>
      </c>
      <c r="AB7213">
        <v>0</v>
      </c>
      <c r="AC7213">
        <v>0</v>
      </c>
      <c r="AD7213">
        <v>0</v>
      </c>
    </row>
    <row r="7214" spans="2:30" ht="15" customHeight="1" x14ac:dyDescent="0.45">
      <c r="B7214" t="s">
        <v>419</v>
      </c>
      <c r="C7214" t="s">
        <v>193</v>
      </c>
      <c r="D7214" t="s">
        <v>2535</v>
      </c>
      <c r="E7214" t="s">
        <v>2536</v>
      </c>
      <c r="F7214" t="s">
        <v>8941</v>
      </c>
      <c r="G7214" t="s">
        <v>422</v>
      </c>
      <c r="H7214" t="s">
        <v>478</v>
      </c>
      <c r="I7214" t="s">
        <v>2463</v>
      </c>
      <c r="J7214">
        <v>2</v>
      </c>
      <c r="K7214">
        <v>0.14000000000000001</v>
      </c>
      <c r="L7214">
        <v>0.08</v>
      </c>
      <c r="M7214">
        <v>-10.34</v>
      </c>
      <c r="N7214">
        <v>-11.45</v>
      </c>
      <c r="O7214">
        <v>-12.05</v>
      </c>
      <c r="P7214">
        <v>-12.09</v>
      </c>
      <c r="Q7214">
        <v>-12.45</v>
      </c>
      <c r="R7214">
        <v>-12.89</v>
      </c>
      <c r="S7214">
        <v>-13.38</v>
      </c>
      <c r="T7214">
        <v>-13.84</v>
      </c>
      <c r="U7214">
        <v>-14.29</v>
      </c>
      <c r="V7214">
        <v>-14.74</v>
      </c>
      <c r="W7214">
        <v>-15.2</v>
      </c>
      <c r="X7214">
        <v>-15.66</v>
      </c>
      <c r="Y7214">
        <v>-16.13</v>
      </c>
      <c r="Z7214">
        <v>-16.61</v>
      </c>
      <c r="AA7214">
        <v>-17.100000000000001</v>
      </c>
      <c r="AB7214">
        <v>-17.600000000000001</v>
      </c>
      <c r="AC7214">
        <v>-18.100000000000001</v>
      </c>
      <c r="AD7214">
        <v>-18.61</v>
      </c>
    </row>
    <row r="7215" spans="2:30" ht="15" customHeight="1" x14ac:dyDescent="0.45">
      <c r="B7215" t="s">
        <v>419</v>
      </c>
      <c r="C7215" t="s">
        <v>193</v>
      </c>
      <c r="D7215" t="s">
        <v>2538</v>
      </c>
      <c r="E7215" t="s">
        <v>2539</v>
      </c>
      <c r="F7215" t="s">
        <v>8942</v>
      </c>
      <c r="G7215" t="s">
        <v>2541</v>
      </c>
      <c r="H7215" t="s">
        <v>2542</v>
      </c>
      <c r="J7215">
        <v>1</v>
      </c>
      <c r="K7215">
        <v>55.675159999999998</v>
      </c>
      <c r="L7215">
        <v>55.377510000000001</v>
      </c>
      <c r="M7215">
        <v>56.988480000000003</v>
      </c>
      <c r="N7215">
        <v>59.04712</v>
      </c>
      <c r="O7215">
        <v>59.183799999999998</v>
      </c>
      <c r="P7215">
        <v>59.514490000000002</v>
      </c>
      <c r="Q7215">
        <v>59.95505</v>
      </c>
      <c r="R7215">
        <v>60.429819999999999</v>
      </c>
      <c r="S7215">
        <v>60.96405</v>
      </c>
      <c r="T7215">
        <v>61.59111</v>
      </c>
      <c r="U7215">
        <v>62.275260000000003</v>
      </c>
      <c r="V7215">
        <v>63.016210000000001</v>
      </c>
      <c r="W7215">
        <v>63.806130000000003</v>
      </c>
      <c r="X7215">
        <v>64.647210000000001</v>
      </c>
      <c r="Y7215">
        <v>65.536709999999999</v>
      </c>
      <c r="Z7215">
        <v>66.480680000000007</v>
      </c>
      <c r="AA7215">
        <v>67.480549999999994</v>
      </c>
      <c r="AB7215">
        <v>68.539810000000003</v>
      </c>
      <c r="AC7215">
        <v>69.662480000000002</v>
      </c>
      <c r="AD7215">
        <v>0</v>
      </c>
    </row>
    <row r="7216" spans="2:30" ht="15" customHeight="1" x14ac:dyDescent="0.45">
      <c r="B7216" t="s">
        <v>419</v>
      </c>
      <c r="C7216" t="s">
        <v>193</v>
      </c>
      <c r="D7216" t="s">
        <v>2543</v>
      </c>
      <c r="E7216" t="s">
        <v>2544</v>
      </c>
      <c r="F7216" t="s">
        <v>8943</v>
      </c>
      <c r="G7216" t="s">
        <v>2541</v>
      </c>
      <c r="H7216" t="s">
        <v>2542</v>
      </c>
      <c r="J7216">
        <v>1</v>
      </c>
      <c r="K7216">
        <v>40.588149999999999</v>
      </c>
      <c r="L7216">
        <v>40.290489999999998</v>
      </c>
      <c r="M7216">
        <v>41.901470000000003</v>
      </c>
      <c r="N7216">
        <v>43.96011</v>
      </c>
      <c r="O7216">
        <v>44.096780000000003</v>
      </c>
      <c r="P7216">
        <v>44.427480000000003</v>
      </c>
      <c r="Q7216">
        <v>44.868029999999997</v>
      </c>
      <c r="R7216">
        <v>45.34281</v>
      </c>
      <c r="S7216">
        <v>45.877040000000001</v>
      </c>
      <c r="T7216">
        <v>46.504100000000001</v>
      </c>
      <c r="U7216">
        <v>47.188249999999996</v>
      </c>
      <c r="V7216">
        <v>47.929200000000002</v>
      </c>
      <c r="W7216">
        <v>48.719119999999997</v>
      </c>
      <c r="X7216">
        <v>49.560200000000002</v>
      </c>
      <c r="Y7216">
        <v>50.4497</v>
      </c>
      <c r="Z7216">
        <v>51.39367</v>
      </c>
      <c r="AA7216">
        <v>52.393540000000002</v>
      </c>
      <c r="AB7216">
        <v>53.452800000000003</v>
      </c>
      <c r="AC7216">
        <v>54.57546</v>
      </c>
      <c r="AD7216">
        <v>0</v>
      </c>
    </row>
    <row r="7217" spans="2:30" ht="15" customHeight="1" x14ac:dyDescent="0.45">
      <c r="B7217" t="s">
        <v>419</v>
      </c>
      <c r="C7217" t="s">
        <v>193</v>
      </c>
      <c r="D7217" t="s">
        <v>2546</v>
      </c>
      <c r="E7217" t="s">
        <v>2547</v>
      </c>
      <c r="F7217" t="s">
        <v>8944</v>
      </c>
      <c r="G7217" t="s">
        <v>2541</v>
      </c>
      <c r="H7217" t="s">
        <v>2542</v>
      </c>
      <c r="J7217">
        <v>2</v>
      </c>
      <c r="K7217">
        <v>55.675159999999998</v>
      </c>
      <c r="L7217">
        <v>55.377070000000003</v>
      </c>
      <c r="M7217">
        <v>56.988059999999997</v>
      </c>
      <c r="N7217">
        <v>59.046709999999997</v>
      </c>
      <c r="O7217">
        <v>58.281500000000001</v>
      </c>
      <c r="P7217">
        <v>59.159660000000002</v>
      </c>
      <c r="Q7217">
        <v>59.825029999999998</v>
      </c>
      <c r="R7217">
        <v>60.429870000000001</v>
      </c>
      <c r="S7217">
        <v>61.000869999999999</v>
      </c>
      <c r="T7217">
        <v>61.625500000000002</v>
      </c>
      <c r="U7217">
        <v>62.307340000000003</v>
      </c>
      <c r="V7217">
        <v>63.044710000000002</v>
      </c>
      <c r="W7217">
        <v>63.831359999999997</v>
      </c>
      <c r="X7217">
        <v>64.669280000000001</v>
      </c>
      <c r="Y7217">
        <v>65.555890000000005</v>
      </c>
      <c r="Z7217">
        <v>66.496889999999993</v>
      </c>
      <c r="AA7217">
        <v>67.493520000000004</v>
      </c>
      <c r="AB7217">
        <v>68.549289999999999</v>
      </c>
      <c r="AC7217">
        <v>69.668329999999997</v>
      </c>
      <c r="AD7217">
        <v>0</v>
      </c>
    </row>
    <row r="7218" spans="2:30" ht="15" customHeight="1" x14ac:dyDescent="0.45">
      <c r="B7218" t="s">
        <v>419</v>
      </c>
      <c r="C7218" t="s">
        <v>193</v>
      </c>
      <c r="D7218" t="s">
        <v>2549</v>
      </c>
      <c r="E7218" t="s">
        <v>2550</v>
      </c>
      <c r="F7218" t="s">
        <v>8945</v>
      </c>
      <c r="G7218" t="s">
        <v>2541</v>
      </c>
      <c r="H7218" t="s">
        <v>2542</v>
      </c>
      <c r="J7218">
        <v>2</v>
      </c>
      <c r="K7218">
        <v>40.588149999999999</v>
      </c>
      <c r="L7218">
        <v>40.290050000000001</v>
      </c>
      <c r="M7218">
        <v>41.901040000000002</v>
      </c>
      <c r="N7218">
        <v>43.959699999999998</v>
      </c>
      <c r="O7218">
        <v>43.194490000000002</v>
      </c>
      <c r="P7218">
        <v>44.072650000000003</v>
      </c>
      <c r="Q7218">
        <v>44.738019999999999</v>
      </c>
      <c r="R7218">
        <v>45.342860000000002</v>
      </c>
      <c r="S7218">
        <v>45.913849999999996</v>
      </c>
      <c r="T7218">
        <v>46.538490000000003</v>
      </c>
      <c r="U7218">
        <v>47.220329999999997</v>
      </c>
      <c r="V7218">
        <v>47.957700000000003</v>
      </c>
      <c r="W7218">
        <v>48.744349999999997</v>
      </c>
      <c r="X7218">
        <v>49.582259999999998</v>
      </c>
      <c r="Y7218">
        <v>50.468879999999999</v>
      </c>
      <c r="Z7218">
        <v>51.409869999999998</v>
      </c>
      <c r="AA7218">
        <v>52.406509999999997</v>
      </c>
      <c r="AB7218">
        <v>53.46228</v>
      </c>
      <c r="AC7218">
        <v>54.581319999999998</v>
      </c>
      <c r="AD7218">
        <v>0</v>
      </c>
    </row>
    <row r="7219" spans="2:30" ht="15" customHeight="1" x14ac:dyDescent="0.45">
      <c r="B7219" t="s">
        <v>419</v>
      </c>
      <c r="C7219" t="s">
        <v>193</v>
      </c>
      <c r="D7219" t="s">
        <v>2552</v>
      </c>
      <c r="E7219" t="s">
        <v>2553</v>
      </c>
      <c r="F7219" t="s">
        <v>8946</v>
      </c>
      <c r="G7219" t="s">
        <v>2541</v>
      </c>
      <c r="H7219" t="s">
        <v>2555</v>
      </c>
      <c r="J7219">
        <v>1</v>
      </c>
      <c r="K7219">
        <v>19.333559917072701</v>
      </c>
      <c r="L7219">
        <v>19.035908162986299</v>
      </c>
      <c r="M7219">
        <v>20.6468832542424</v>
      </c>
      <c r="N7219">
        <v>22.705522340023499</v>
      </c>
      <c r="O7219">
        <v>22.842196744002301</v>
      </c>
      <c r="P7219">
        <v>23.172890167193501</v>
      </c>
      <c r="Q7219">
        <v>23.613447984677901</v>
      </c>
      <c r="R7219">
        <v>24.088218814613001</v>
      </c>
      <c r="S7219">
        <v>24.622452293537201</v>
      </c>
      <c r="T7219">
        <v>25.249511498462098</v>
      </c>
      <c r="U7219">
        <v>25.933661137275099</v>
      </c>
      <c r="V7219">
        <v>26.674609558698702</v>
      </c>
      <c r="W7219">
        <v>27.464533908745199</v>
      </c>
      <c r="X7219">
        <v>28.3056090700785</v>
      </c>
      <c r="Y7219">
        <v>29.1951101208697</v>
      </c>
      <c r="Z7219">
        <v>30.1390843436842</v>
      </c>
      <c r="AA7219">
        <v>31.138953696138199</v>
      </c>
      <c r="AB7219">
        <v>32.198214068528699</v>
      </c>
      <c r="AC7219">
        <v>33.320877493426401</v>
      </c>
      <c r="AD7219">
        <v>0</v>
      </c>
    </row>
    <row r="7220" spans="2:30" ht="15" customHeight="1" x14ac:dyDescent="0.45">
      <c r="B7220" t="s">
        <v>419</v>
      </c>
      <c r="C7220" t="s">
        <v>193</v>
      </c>
      <c r="D7220" t="s">
        <v>2556</v>
      </c>
      <c r="E7220" t="s">
        <v>2557</v>
      </c>
      <c r="F7220" t="s">
        <v>8947</v>
      </c>
      <c r="G7220" t="s">
        <v>2541</v>
      </c>
      <c r="H7220" t="s">
        <v>2559</v>
      </c>
      <c r="J7220">
        <v>1</v>
      </c>
      <c r="K7220">
        <v>54.858705649999997</v>
      </c>
    </row>
    <row r="7221" spans="2:30" ht="15" customHeight="1" x14ac:dyDescent="0.45">
      <c r="B7221" t="s">
        <v>419</v>
      </c>
      <c r="C7221" t="s">
        <v>193</v>
      </c>
      <c r="D7221" t="s">
        <v>2560</v>
      </c>
      <c r="E7221" t="s">
        <v>2561</v>
      </c>
      <c r="F7221" t="s">
        <v>8948</v>
      </c>
      <c r="G7221" t="s">
        <v>2563</v>
      </c>
      <c r="H7221" t="s">
        <v>2564</v>
      </c>
      <c r="K7221">
        <v>5</v>
      </c>
      <c r="L7221">
        <v>5</v>
      </c>
      <c r="M7221">
        <v>5</v>
      </c>
      <c r="N7221">
        <v>5</v>
      </c>
      <c r="O7221">
        <v>5</v>
      </c>
      <c r="P7221">
        <v>5</v>
      </c>
      <c r="Q7221">
        <v>5</v>
      </c>
      <c r="R7221">
        <v>5</v>
      </c>
      <c r="S7221">
        <v>5</v>
      </c>
      <c r="T7221">
        <v>5</v>
      </c>
      <c r="U7221">
        <v>5</v>
      </c>
      <c r="V7221">
        <v>5</v>
      </c>
      <c r="W7221">
        <v>5</v>
      </c>
      <c r="X7221">
        <v>5</v>
      </c>
      <c r="Y7221">
        <v>5</v>
      </c>
      <c r="Z7221">
        <v>5</v>
      </c>
      <c r="AA7221">
        <v>5</v>
      </c>
      <c r="AB7221">
        <v>5</v>
      </c>
      <c r="AC7221">
        <v>5</v>
      </c>
      <c r="AD7221">
        <v>0</v>
      </c>
    </row>
    <row r="7222" spans="2:30" ht="15" customHeight="1" x14ac:dyDescent="0.45">
      <c r="B7222" t="s">
        <v>419</v>
      </c>
      <c r="C7222" t="s">
        <v>193</v>
      </c>
      <c r="D7222" t="s">
        <v>2565</v>
      </c>
      <c r="E7222" t="s">
        <v>2566</v>
      </c>
      <c r="F7222" t="s">
        <v>8949</v>
      </c>
      <c r="G7222" t="s">
        <v>2541</v>
      </c>
      <c r="H7222" t="s">
        <v>2568</v>
      </c>
      <c r="K7222">
        <v>0</v>
      </c>
      <c r="L7222">
        <v>0</v>
      </c>
      <c r="M7222">
        <v>0</v>
      </c>
      <c r="N7222">
        <v>0</v>
      </c>
      <c r="O7222">
        <v>5</v>
      </c>
      <c r="P7222">
        <v>9</v>
      </c>
      <c r="Q7222">
        <v>11</v>
      </c>
      <c r="R7222">
        <v>13</v>
      </c>
      <c r="S7222">
        <v>14</v>
      </c>
      <c r="T7222">
        <v>16</v>
      </c>
      <c r="U7222">
        <v>17</v>
      </c>
      <c r="V7222">
        <v>19</v>
      </c>
      <c r="W7222">
        <v>21</v>
      </c>
      <c r="X7222">
        <v>23</v>
      </c>
      <c r="Y7222">
        <v>26</v>
      </c>
      <c r="Z7222">
        <v>28</v>
      </c>
      <c r="AA7222">
        <v>30</v>
      </c>
      <c r="AB7222">
        <v>33</v>
      </c>
      <c r="AC7222">
        <v>36</v>
      </c>
      <c r="AD7222">
        <v>0</v>
      </c>
    </row>
    <row r="7223" spans="2:30" ht="15" customHeight="1" x14ac:dyDescent="0.45">
      <c r="B7223" t="s">
        <v>419</v>
      </c>
      <c r="C7223" t="s">
        <v>193</v>
      </c>
      <c r="D7223" t="s">
        <v>2569</v>
      </c>
      <c r="E7223" t="s">
        <v>2570</v>
      </c>
      <c r="F7223" t="s">
        <v>8950</v>
      </c>
      <c r="G7223" t="s">
        <v>2541</v>
      </c>
      <c r="H7223" t="s">
        <v>2568</v>
      </c>
      <c r="K7223">
        <v>0</v>
      </c>
      <c r="L7223">
        <v>0</v>
      </c>
      <c r="M7223">
        <v>1</v>
      </c>
      <c r="N7223">
        <v>1</v>
      </c>
      <c r="O7223">
        <v>960</v>
      </c>
      <c r="P7223">
        <v>1343</v>
      </c>
      <c r="Q7223">
        <v>1485</v>
      </c>
      <c r="R7223">
        <v>1485</v>
      </c>
      <c r="S7223">
        <v>1454</v>
      </c>
      <c r="T7223">
        <v>1424</v>
      </c>
      <c r="U7223">
        <v>1396</v>
      </c>
      <c r="V7223">
        <v>1371</v>
      </c>
      <c r="W7223">
        <v>1349</v>
      </c>
      <c r="X7223">
        <v>1329</v>
      </c>
      <c r="Y7223">
        <v>1311</v>
      </c>
      <c r="Z7223">
        <v>1296</v>
      </c>
      <c r="AA7223">
        <v>1284</v>
      </c>
      <c r="AB7223">
        <v>1275</v>
      </c>
      <c r="AC7223">
        <v>1270</v>
      </c>
      <c r="AD7223">
        <v>0</v>
      </c>
    </row>
    <row r="7224" spans="2:30" ht="15" customHeight="1" x14ac:dyDescent="0.45">
      <c r="B7224" t="s">
        <v>419</v>
      </c>
      <c r="C7224" t="s">
        <v>193</v>
      </c>
      <c r="D7224" t="s">
        <v>2572</v>
      </c>
      <c r="E7224" t="s">
        <v>2573</v>
      </c>
      <c r="F7224" t="s">
        <v>8951</v>
      </c>
      <c r="G7224" t="s">
        <v>2541</v>
      </c>
      <c r="H7224" t="s">
        <v>2568</v>
      </c>
      <c r="K7224">
        <v>0</v>
      </c>
      <c r="L7224">
        <v>0</v>
      </c>
      <c r="M7224">
        <v>0</v>
      </c>
      <c r="N7224">
        <v>0</v>
      </c>
      <c r="O7224">
        <v>0</v>
      </c>
      <c r="P7224">
        <v>-1</v>
      </c>
      <c r="Q7224">
        <v>-1</v>
      </c>
      <c r="R7224">
        <v>-1</v>
      </c>
      <c r="S7224">
        <v>-1</v>
      </c>
      <c r="T7224">
        <v>-1</v>
      </c>
      <c r="U7224">
        <v>-1</v>
      </c>
      <c r="V7224">
        <v>-1</v>
      </c>
      <c r="W7224">
        <v>-1</v>
      </c>
      <c r="X7224">
        <v>-1</v>
      </c>
      <c r="Y7224">
        <v>-1</v>
      </c>
      <c r="Z7224">
        <v>-1</v>
      </c>
      <c r="AA7224">
        <v>-1</v>
      </c>
      <c r="AB7224">
        <v>-1</v>
      </c>
      <c r="AC7224">
        <v>-1</v>
      </c>
      <c r="AD7224">
        <v>0</v>
      </c>
    </row>
    <row r="7225" spans="2:30" ht="15" customHeight="1" x14ac:dyDescent="0.45">
      <c r="B7225" t="s">
        <v>419</v>
      </c>
      <c r="C7225" t="s">
        <v>193</v>
      </c>
      <c r="D7225" t="s">
        <v>2575</v>
      </c>
      <c r="E7225" t="s">
        <v>2576</v>
      </c>
      <c r="F7225" t="s">
        <v>8952</v>
      </c>
      <c r="G7225" t="s">
        <v>2541</v>
      </c>
      <c r="H7225" t="s">
        <v>2568</v>
      </c>
      <c r="K7225">
        <v>0</v>
      </c>
      <c r="L7225">
        <v>0</v>
      </c>
      <c r="M7225">
        <v>1</v>
      </c>
      <c r="N7225">
        <v>1</v>
      </c>
      <c r="O7225">
        <v>965</v>
      </c>
      <c r="P7225">
        <v>1351</v>
      </c>
      <c r="Q7225">
        <v>1495</v>
      </c>
      <c r="R7225">
        <v>1497</v>
      </c>
      <c r="S7225">
        <v>1467</v>
      </c>
      <c r="T7225">
        <v>1439</v>
      </c>
      <c r="U7225">
        <v>1413</v>
      </c>
      <c r="V7225">
        <v>1390</v>
      </c>
      <c r="W7225">
        <v>1369</v>
      </c>
      <c r="X7225">
        <v>1352</v>
      </c>
      <c r="Y7225">
        <v>1336</v>
      </c>
      <c r="Z7225">
        <v>1324</v>
      </c>
      <c r="AA7225">
        <v>1314</v>
      </c>
      <c r="AB7225">
        <v>1308</v>
      </c>
      <c r="AC7225">
        <v>1305</v>
      </c>
      <c r="AD7225">
        <v>0</v>
      </c>
    </row>
    <row r="7226" spans="2:30" ht="15" customHeight="1" x14ac:dyDescent="0.45">
      <c r="B7226" t="s">
        <v>419</v>
      </c>
      <c r="C7226" t="s">
        <v>193</v>
      </c>
      <c r="D7226" t="s">
        <v>2578</v>
      </c>
      <c r="E7226" t="s">
        <v>274</v>
      </c>
      <c r="F7226" t="s">
        <v>8953</v>
      </c>
      <c r="G7226" t="s">
        <v>2541</v>
      </c>
      <c r="H7226" t="s">
        <v>2580</v>
      </c>
      <c r="K7226">
        <v>0</v>
      </c>
      <c r="L7226">
        <v>0</v>
      </c>
      <c r="M7226">
        <v>0</v>
      </c>
      <c r="N7226">
        <v>0</v>
      </c>
      <c r="O7226">
        <v>330</v>
      </c>
      <c r="P7226">
        <v>132</v>
      </c>
      <c r="Q7226">
        <v>49</v>
      </c>
      <c r="R7226">
        <v>1</v>
      </c>
      <c r="S7226">
        <v>-10</v>
      </c>
      <c r="T7226">
        <v>-9</v>
      </c>
      <c r="U7226">
        <v>-9</v>
      </c>
      <c r="V7226">
        <v>-8</v>
      </c>
      <c r="W7226">
        <v>-7</v>
      </c>
      <c r="X7226">
        <v>-6</v>
      </c>
      <c r="Y7226">
        <v>-5</v>
      </c>
      <c r="Z7226">
        <v>-4</v>
      </c>
      <c r="AA7226">
        <v>-3</v>
      </c>
      <c r="AB7226">
        <v>-2</v>
      </c>
      <c r="AC7226">
        <v>-1</v>
      </c>
      <c r="AD7226">
        <v>0</v>
      </c>
    </row>
    <row r="7227" spans="2:30" ht="15" customHeight="1" x14ac:dyDescent="0.45">
      <c r="B7227" t="s">
        <v>419</v>
      </c>
      <c r="C7227" t="s">
        <v>193</v>
      </c>
      <c r="D7227" t="s">
        <v>2581</v>
      </c>
      <c r="E7227" t="s">
        <v>276</v>
      </c>
      <c r="F7227" t="s">
        <v>8954</v>
      </c>
      <c r="G7227" t="s">
        <v>2541</v>
      </c>
      <c r="H7227" t="s">
        <v>2580</v>
      </c>
      <c r="K7227">
        <v>0</v>
      </c>
      <c r="L7227">
        <v>0</v>
      </c>
      <c r="M7227">
        <v>0</v>
      </c>
      <c r="N7227">
        <v>0</v>
      </c>
      <c r="O7227">
        <v>579</v>
      </c>
      <c r="P7227">
        <v>232</v>
      </c>
      <c r="Q7227">
        <v>87</v>
      </c>
      <c r="R7227">
        <v>1</v>
      </c>
      <c r="S7227">
        <v>-18</v>
      </c>
      <c r="T7227">
        <v>-17</v>
      </c>
      <c r="U7227">
        <v>-16</v>
      </c>
      <c r="V7227">
        <v>-14</v>
      </c>
      <c r="W7227">
        <v>-12</v>
      </c>
      <c r="X7227">
        <v>-11</v>
      </c>
      <c r="Y7227">
        <v>-9</v>
      </c>
      <c r="Z7227">
        <v>-7</v>
      </c>
      <c r="AA7227">
        <v>-6</v>
      </c>
      <c r="AB7227">
        <v>-4</v>
      </c>
      <c r="AC7227">
        <v>-1</v>
      </c>
      <c r="AD7227">
        <v>0</v>
      </c>
    </row>
    <row r="7228" spans="2:30" ht="15" customHeight="1" x14ac:dyDescent="0.45">
      <c r="B7228" t="s">
        <v>419</v>
      </c>
      <c r="C7228" t="s">
        <v>193</v>
      </c>
      <c r="D7228" t="s">
        <v>2583</v>
      </c>
      <c r="E7228" t="s">
        <v>271</v>
      </c>
      <c r="F7228" t="s">
        <v>8955</v>
      </c>
      <c r="G7228" t="s">
        <v>2541</v>
      </c>
      <c r="H7228" t="s">
        <v>2580</v>
      </c>
      <c r="K7228">
        <v>0</v>
      </c>
      <c r="L7228">
        <v>0</v>
      </c>
      <c r="M7228">
        <v>0</v>
      </c>
      <c r="N7228">
        <v>0</v>
      </c>
      <c r="O7228">
        <v>55</v>
      </c>
      <c r="P7228">
        <v>22</v>
      </c>
      <c r="Q7228">
        <v>8</v>
      </c>
      <c r="R7228">
        <v>0</v>
      </c>
      <c r="S7228">
        <v>-2</v>
      </c>
      <c r="T7228">
        <v>-2</v>
      </c>
      <c r="U7228">
        <v>-1</v>
      </c>
      <c r="V7228">
        <v>-1</v>
      </c>
      <c r="W7228">
        <v>-1</v>
      </c>
      <c r="X7228">
        <v>-1</v>
      </c>
      <c r="Y7228">
        <v>-1</v>
      </c>
      <c r="Z7228">
        <v>-1</v>
      </c>
      <c r="AA7228">
        <v>-1</v>
      </c>
      <c r="AB7228">
        <v>0</v>
      </c>
      <c r="AC7228">
        <v>0</v>
      </c>
      <c r="AD7228">
        <v>0</v>
      </c>
    </row>
    <row r="7229" spans="2:30" ht="15" customHeight="1" x14ac:dyDescent="0.45">
      <c r="B7229" t="s">
        <v>419</v>
      </c>
      <c r="C7229" t="s">
        <v>193</v>
      </c>
      <c r="D7229" t="s">
        <v>2585</v>
      </c>
      <c r="E7229" t="s">
        <v>2586</v>
      </c>
      <c r="F7229" t="s">
        <v>8956</v>
      </c>
      <c r="G7229" t="s">
        <v>2541</v>
      </c>
      <c r="H7229" t="s">
        <v>2588</v>
      </c>
      <c r="K7229">
        <v>0</v>
      </c>
      <c r="L7229">
        <v>13</v>
      </c>
      <c r="M7229">
        <v>12</v>
      </c>
      <c r="N7229">
        <v>12</v>
      </c>
      <c r="O7229">
        <v>27096</v>
      </c>
      <c r="P7229">
        <v>10841</v>
      </c>
      <c r="Q7229">
        <v>4046</v>
      </c>
      <c r="R7229">
        <v>39</v>
      </c>
      <c r="S7229">
        <v>-830</v>
      </c>
      <c r="T7229">
        <v>-781</v>
      </c>
      <c r="U7229">
        <v>-733</v>
      </c>
      <c r="V7229">
        <v>-652</v>
      </c>
      <c r="W7229">
        <v>-577</v>
      </c>
      <c r="X7229">
        <v>-503</v>
      </c>
      <c r="Y7229">
        <v>-434</v>
      </c>
      <c r="Z7229">
        <v>-360</v>
      </c>
      <c r="AA7229">
        <v>-278</v>
      </c>
      <c r="AB7229">
        <v>-187</v>
      </c>
      <c r="AC7229">
        <v>-91</v>
      </c>
      <c r="AD7229">
        <v>0</v>
      </c>
    </row>
    <row r="7230" spans="2:30" ht="15" customHeight="1" x14ac:dyDescent="0.45">
      <c r="B7230" t="s">
        <v>419</v>
      </c>
      <c r="C7230" t="s">
        <v>193</v>
      </c>
      <c r="D7230" t="s">
        <v>2589</v>
      </c>
      <c r="E7230" t="s">
        <v>2590</v>
      </c>
      <c r="F7230" t="s">
        <v>8957</v>
      </c>
      <c r="G7230" t="s">
        <v>2541</v>
      </c>
      <c r="H7230" t="s">
        <v>2592</v>
      </c>
      <c r="K7230">
        <v>0</v>
      </c>
      <c r="L7230">
        <v>0</v>
      </c>
      <c r="M7230">
        <v>0</v>
      </c>
      <c r="N7230">
        <v>0</v>
      </c>
      <c r="O7230">
        <v>1048</v>
      </c>
      <c r="P7230">
        <v>432</v>
      </c>
      <c r="Q7230">
        <v>168</v>
      </c>
      <c r="R7230">
        <v>15</v>
      </c>
      <c r="S7230">
        <v>-28</v>
      </c>
      <c r="T7230">
        <v>-25</v>
      </c>
      <c r="U7230">
        <v>-22</v>
      </c>
      <c r="V7230">
        <v>-17</v>
      </c>
      <c r="W7230">
        <v>-13</v>
      </c>
      <c r="X7230">
        <v>-8</v>
      </c>
      <c r="Y7230">
        <v>-4</v>
      </c>
      <c r="Z7230">
        <v>0</v>
      </c>
      <c r="AA7230">
        <v>5</v>
      </c>
      <c r="AB7230">
        <v>11</v>
      </c>
      <c r="AC7230">
        <v>17</v>
      </c>
      <c r="AD7230">
        <v>0</v>
      </c>
    </row>
    <row r="7231" spans="2:30" ht="15" customHeight="1" x14ac:dyDescent="0.45">
      <c r="B7231" t="s">
        <v>419</v>
      </c>
      <c r="C7231" t="s">
        <v>193</v>
      </c>
      <c r="D7231" t="s">
        <v>2593</v>
      </c>
      <c r="E7231" t="s">
        <v>2594</v>
      </c>
      <c r="F7231" t="s">
        <v>8958</v>
      </c>
      <c r="G7231" t="s">
        <v>2541</v>
      </c>
      <c r="H7231" t="s">
        <v>2596</v>
      </c>
      <c r="K7231">
        <v>64271.06</v>
      </c>
      <c r="L7231">
        <v>64979.96</v>
      </c>
      <c r="M7231">
        <v>68421.149999999994</v>
      </c>
      <c r="N7231">
        <v>71670.740000000005</v>
      </c>
      <c r="O7231">
        <v>72909.149999999994</v>
      </c>
      <c r="P7231">
        <v>74388.63</v>
      </c>
      <c r="Q7231">
        <v>76016.42</v>
      </c>
      <c r="R7231">
        <v>77603.44</v>
      </c>
      <c r="S7231">
        <v>79239.92</v>
      </c>
      <c r="T7231">
        <v>80986.69</v>
      </c>
      <c r="U7231">
        <v>82813.039999999994</v>
      </c>
      <c r="V7231">
        <v>84720.65</v>
      </c>
      <c r="W7231">
        <v>86706.47</v>
      </c>
      <c r="X7231">
        <v>88769.93</v>
      </c>
      <c r="Y7231">
        <v>90911.14</v>
      </c>
      <c r="Z7231">
        <v>93138.28</v>
      </c>
      <c r="AA7231">
        <v>95450.880000000005</v>
      </c>
      <c r="AB7231">
        <v>97853.2</v>
      </c>
      <c r="AC7231">
        <v>100344.64</v>
      </c>
      <c r="AD7231">
        <v>0</v>
      </c>
    </row>
    <row r="7232" spans="2:30" ht="15" customHeight="1" x14ac:dyDescent="0.45">
      <c r="B7232" t="s">
        <v>419</v>
      </c>
      <c r="C7232" t="s">
        <v>193</v>
      </c>
      <c r="D7232" t="s">
        <v>2597</v>
      </c>
      <c r="E7232" t="s">
        <v>2598</v>
      </c>
      <c r="F7232" t="s">
        <v>8959</v>
      </c>
      <c r="G7232" t="s">
        <v>2541</v>
      </c>
      <c r="H7232" t="s">
        <v>2600</v>
      </c>
      <c r="K7232" t="e">
        <f>#N/A</f>
        <v>#N/A</v>
      </c>
      <c r="L7232" t="e">
        <f>#N/A</f>
        <v>#N/A</v>
      </c>
      <c r="M7232" t="e">
        <f>#N/A</f>
        <v>#N/A</v>
      </c>
      <c r="N7232" t="e">
        <f>#N/A</f>
        <v>#N/A</v>
      </c>
      <c r="O7232" t="e">
        <f>#N/A</f>
        <v>#N/A</v>
      </c>
      <c r="P7232" t="e">
        <f>#N/A</f>
        <v>#N/A</v>
      </c>
      <c r="Q7232" t="e">
        <f>#N/A</f>
        <v>#N/A</v>
      </c>
      <c r="R7232" t="e">
        <f>#N/A</f>
        <v>#N/A</v>
      </c>
      <c r="S7232" t="e">
        <f>#N/A</f>
        <v>#N/A</v>
      </c>
      <c r="T7232" t="e">
        <f>#N/A</f>
        <v>#N/A</v>
      </c>
      <c r="U7232" t="e">
        <f>#N/A</f>
        <v>#N/A</v>
      </c>
      <c r="V7232" t="e">
        <f>#N/A</f>
        <v>#N/A</v>
      </c>
      <c r="W7232" t="e">
        <f>#N/A</f>
        <v>#N/A</v>
      </c>
      <c r="X7232" t="e">
        <f>#N/A</f>
        <v>#N/A</v>
      </c>
      <c r="Y7232" t="e">
        <f>#N/A</f>
        <v>#N/A</v>
      </c>
      <c r="Z7232" t="e">
        <f>#N/A</f>
        <v>#N/A</v>
      </c>
      <c r="AA7232" t="e">
        <f>#N/A</f>
        <v>#N/A</v>
      </c>
      <c r="AB7232" t="e">
        <f>#N/A</f>
        <v>#N/A</v>
      </c>
      <c r="AC7232" t="e">
        <f>#N/A</f>
        <v>#N/A</v>
      </c>
      <c r="AD7232">
        <v>0</v>
      </c>
    </row>
    <row r="7233" spans="2:30" ht="15" customHeight="1" x14ac:dyDescent="0.45">
      <c r="B7233" t="s">
        <v>419</v>
      </c>
      <c r="C7233" t="s">
        <v>193</v>
      </c>
      <c r="D7233" t="s">
        <v>2601</v>
      </c>
      <c r="E7233" t="s">
        <v>2602</v>
      </c>
      <c r="F7233" t="s">
        <v>8960</v>
      </c>
      <c r="G7233" t="s">
        <v>2541</v>
      </c>
      <c r="H7233" t="s">
        <v>2600</v>
      </c>
      <c r="K7233" t="e">
        <f>#N/A</f>
        <v>#N/A</v>
      </c>
      <c r="L7233" t="e">
        <f>#N/A</f>
        <v>#N/A</v>
      </c>
      <c r="M7233" t="e">
        <f>#N/A</f>
        <v>#N/A</v>
      </c>
      <c r="N7233" t="e">
        <f>#N/A</f>
        <v>#N/A</v>
      </c>
      <c r="O7233" t="e">
        <f>#N/A</f>
        <v>#N/A</v>
      </c>
      <c r="P7233" t="e">
        <f>#N/A</f>
        <v>#N/A</v>
      </c>
      <c r="Q7233" t="e">
        <f>#N/A</f>
        <v>#N/A</v>
      </c>
      <c r="R7233" t="e">
        <f>#N/A</f>
        <v>#N/A</v>
      </c>
      <c r="S7233" t="e">
        <f>#N/A</f>
        <v>#N/A</v>
      </c>
      <c r="T7233" t="e">
        <f>#N/A</f>
        <v>#N/A</v>
      </c>
      <c r="U7233" t="e">
        <f>#N/A</f>
        <v>#N/A</v>
      </c>
      <c r="V7233" t="e">
        <f>#N/A</f>
        <v>#N/A</v>
      </c>
      <c r="W7233" t="e">
        <f>#N/A</f>
        <v>#N/A</v>
      </c>
      <c r="X7233" t="e">
        <f>#N/A</f>
        <v>#N/A</v>
      </c>
      <c r="Y7233" t="e">
        <f>#N/A</f>
        <v>#N/A</v>
      </c>
      <c r="Z7233" t="e">
        <f>#N/A</f>
        <v>#N/A</v>
      </c>
      <c r="AA7233" t="e">
        <f>#N/A</f>
        <v>#N/A</v>
      </c>
      <c r="AB7233" t="e">
        <f>#N/A</f>
        <v>#N/A</v>
      </c>
      <c r="AC7233" t="e">
        <f>#N/A</f>
        <v>#N/A</v>
      </c>
      <c r="AD7233">
        <v>0</v>
      </c>
    </row>
    <row r="7234" spans="2:30" ht="15" customHeight="1" x14ac:dyDescent="0.45">
      <c r="B7234" t="s">
        <v>419</v>
      </c>
      <c r="C7234" t="s">
        <v>193</v>
      </c>
      <c r="D7234" t="s">
        <v>2604</v>
      </c>
      <c r="E7234" t="s">
        <v>2605</v>
      </c>
      <c r="F7234" t="s">
        <v>8961</v>
      </c>
      <c r="G7234" t="s">
        <v>2541</v>
      </c>
      <c r="H7234" t="s">
        <v>2600</v>
      </c>
      <c r="K7234" t="e">
        <f>#N/A</f>
        <v>#N/A</v>
      </c>
      <c r="L7234" t="e">
        <f>#N/A</f>
        <v>#N/A</v>
      </c>
      <c r="M7234" t="e">
        <f>#N/A</f>
        <v>#N/A</v>
      </c>
      <c r="N7234" t="e">
        <f>#N/A</f>
        <v>#N/A</v>
      </c>
      <c r="O7234" t="e">
        <f>#N/A</f>
        <v>#N/A</v>
      </c>
      <c r="P7234" t="e">
        <f>#N/A</f>
        <v>#N/A</v>
      </c>
      <c r="Q7234" t="e">
        <f>#N/A</f>
        <v>#N/A</v>
      </c>
      <c r="R7234" t="e">
        <f>#N/A</f>
        <v>#N/A</v>
      </c>
      <c r="S7234" t="e">
        <f>#N/A</f>
        <v>#N/A</v>
      </c>
      <c r="T7234" t="e">
        <f>#N/A</f>
        <v>#N/A</v>
      </c>
      <c r="U7234" t="e">
        <f>#N/A</f>
        <v>#N/A</v>
      </c>
      <c r="V7234" t="e">
        <f>#N/A</f>
        <v>#N/A</v>
      </c>
      <c r="W7234" t="e">
        <f>#N/A</f>
        <v>#N/A</v>
      </c>
      <c r="X7234" t="e">
        <f>#N/A</f>
        <v>#N/A</v>
      </c>
      <c r="Y7234" t="e">
        <f>#N/A</f>
        <v>#N/A</v>
      </c>
      <c r="Z7234" t="e">
        <f>#N/A</f>
        <v>#N/A</v>
      </c>
      <c r="AA7234" t="e">
        <f>#N/A</f>
        <v>#N/A</v>
      </c>
      <c r="AB7234" t="e">
        <f>#N/A</f>
        <v>#N/A</v>
      </c>
      <c r="AC7234" t="e">
        <f>#N/A</f>
        <v>#N/A</v>
      </c>
      <c r="AD7234">
        <v>0</v>
      </c>
    </row>
    <row r="7235" spans="2:30" ht="15" customHeight="1" x14ac:dyDescent="0.45">
      <c r="B7235" t="s">
        <v>419</v>
      </c>
      <c r="C7235" t="s">
        <v>193</v>
      </c>
      <c r="D7235" t="s">
        <v>2607</v>
      </c>
      <c r="E7235" t="s">
        <v>2608</v>
      </c>
      <c r="F7235" t="s">
        <v>8962</v>
      </c>
      <c r="G7235" t="s">
        <v>2541</v>
      </c>
      <c r="H7235" t="s">
        <v>2600</v>
      </c>
      <c r="K7235" t="e">
        <f>#N/A</f>
        <v>#N/A</v>
      </c>
      <c r="L7235" t="e">
        <f>#N/A</f>
        <v>#N/A</v>
      </c>
      <c r="M7235" t="e">
        <f>#N/A</f>
        <v>#N/A</v>
      </c>
      <c r="N7235" t="e">
        <f>#N/A</f>
        <v>#N/A</v>
      </c>
      <c r="O7235" t="e">
        <f>#N/A</f>
        <v>#N/A</v>
      </c>
      <c r="P7235" t="e">
        <f>#N/A</f>
        <v>#N/A</v>
      </c>
      <c r="Q7235" t="e">
        <f>#N/A</f>
        <v>#N/A</v>
      </c>
      <c r="R7235" t="e">
        <f>#N/A</f>
        <v>#N/A</v>
      </c>
      <c r="S7235" t="e">
        <f>#N/A</f>
        <v>#N/A</v>
      </c>
      <c r="T7235" t="e">
        <f>#N/A</f>
        <v>#N/A</v>
      </c>
      <c r="U7235" t="e">
        <f>#N/A</f>
        <v>#N/A</v>
      </c>
      <c r="V7235" t="e">
        <f>#N/A</f>
        <v>#N/A</v>
      </c>
      <c r="W7235" t="e">
        <f>#N/A</f>
        <v>#N/A</v>
      </c>
      <c r="X7235" t="e">
        <f>#N/A</f>
        <v>#N/A</v>
      </c>
      <c r="Y7235" t="e">
        <f>#N/A</f>
        <v>#N/A</v>
      </c>
      <c r="Z7235" t="e">
        <f>#N/A</f>
        <v>#N/A</v>
      </c>
      <c r="AA7235" t="e">
        <f>#N/A</f>
        <v>#N/A</v>
      </c>
      <c r="AB7235" t="e">
        <f>#N/A</f>
        <v>#N/A</v>
      </c>
      <c r="AC7235" t="e">
        <f>#N/A</f>
        <v>#N/A</v>
      </c>
      <c r="AD7235">
        <v>0</v>
      </c>
    </row>
    <row r="7236" spans="2:30" ht="15" customHeight="1" x14ac:dyDescent="0.45">
      <c r="B7236" t="s">
        <v>419</v>
      </c>
      <c r="C7236" t="s">
        <v>193</v>
      </c>
      <c r="D7236" t="s">
        <v>2610</v>
      </c>
      <c r="E7236" t="s">
        <v>2611</v>
      </c>
      <c r="F7236" t="s">
        <v>8963</v>
      </c>
      <c r="G7236" t="s">
        <v>2541</v>
      </c>
      <c r="H7236" t="s">
        <v>2600</v>
      </c>
      <c r="K7236" t="e">
        <f>#N/A</f>
        <v>#N/A</v>
      </c>
      <c r="L7236" t="e">
        <f>#N/A</f>
        <v>#N/A</v>
      </c>
      <c r="M7236" t="e">
        <f>#N/A</f>
        <v>#N/A</v>
      </c>
      <c r="N7236" t="e">
        <f>#N/A</f>
        <v>#N/A</v>
      </c>
      <c r="O7236" t="e">
        <f>#N/A</f>
        <v>#N/A</v>
      </c>
      <c r="P7236" t="e">
        <f>#N/A</f>
        <v>#N/A</v>
      </c>
      <c r="Q7236" t="e">
        <f>#N/A</f>
        <v>#N/A</v>
      </c>
      <c r="R7236" t="e">
        <f>#N/A</f>
        <v>#N/A</v>
      </c>
      <c r="S7236" t="e">
        <f>#N/A</f>
        <v>#N/A</v>
      </c>
      <c r="T7236" t="e">
        <f>#N/A</f>
        <v>#N/A</v>
      </c>
      <c r="U7236" t="e">
        <f>#N/A</f>
        <v>#N/A</v>
      </c>
      <c r="V7236" t="e">
        <f>#N/A</f>
        <v>#N/A</v>
      </c>
      <c r="W7236" t="e">
        <f>#N/A</f>
        <v>#N/A</v>
      </c>
      <c r="X7236" t="e">
        <f>#N/A</f>
        <v>#N/A</v>
      </c>
      <c r="Y7236" t="e">
        <f>#N/A</f>
        <v>#N/A</v>
      </c>
      <c r="Z7236" t="e">
        <f>#N/A</f>
        <v>#N/A</v>
      </c>
      <c r="AA7236" t="e">
        <f>#N/A</f>
        <v>#N/A</v>
      </c>
      <c r="AB7236" t="e">
        <f>#N/A</f>
        <v>#N/A</v>
      </c>
      <c r="AC7236" t="e">
        <f>#N/A</f>
        <v>#N/A</v>
      </c>
      <c r="AD7236">
        <v>0</v>
      </c>
    </row>
    <row r="7237" spans="2:30" ht="15" customHeight="1" x14ac:dyDescent="0.45">
      <c r="B7237" t="s">
        <v>419</v>
      </c>
      <c r="C7237" t="s">
        <v>193</v>
      </c>
      <c r="D7237" t="s">
        <v>2613</v>
      </c>
      <c r="E7237" t="s">
        <v>2614</v>
      </c>
      <c r="F7237" t="s">
        <v>8964</v>
      </c>
      <c r="G7237" t="s">
        <v>2541</v>
      </c>
      <c r="H7237" t="s">
        <v>2600</v>
      </c>
      <c r="K7237" t="e">
        <f>#N/A</f>
        <v>#N/A</v>
      </c>
      <c r="L7237" t="e">
        <f>#N/A</f>
        <v>#N/A</v>
      </c>
      <c r="M7237" t="e">
        <f>#N/A</f>
        <v>#N/A</v>
      </c>
      <c r="N7237" t="e">
        <f>#N/A</f>
        <v>#N/A</v>
      </c>
      <c r="O7237" t="e">
        <f>#N/A</f>
        <v>#N/A</v>
      </c>
      <c r="P7237" t="e">
        <f>#N/A</f>
        <v>#N/A</v>
      </c>
      <c r="Q7237" t="e">
        <f>#N/A</f>
        <v>#N/A</v>
      </c>
      <c r="R7237" t="e">
        <f>#N/A</f>
        <v>#N/A</v>
      </c>
      <c r="S7237" t="e">
        <f>#N/A</f>
        <v>#N/A</v>
      </c>
      <c r="T7237" t="e">
        <f>#N/A</f>
        <v>#N/A</v>
      </c>
      <c r="U7237" t="e">
        <f>#N/A</f>
        <v>#N/A</v>
      </c>
      <c r="V7237" t="e">
        <f>#N/A</f>
        <v>#N/A</v>
      </c>
      <c r="W7237" t="e">
        <f>#N/A</f>
        <v>#N/A</v>
      </c>
      <c r="X7237" t="e">
        <f>#N/A</f>
        <v>#N/A</v>
      </c>
      <c r="Y7237" t="e">
        <f>#N/A</f>
        <v>#N/A</v>
      </c>
      <c r="Z7237" t="e">
        <f>#N/A</f>
        <v>#N/A</v>
      </c>
      <c r="AA7237" t="e">
        <f>#N/A</f>
        <v>#N/A</v>
      </c>
      <c r="AB7237" t="e">
        <f>#N/A</f>
        <v>#N/A</v>
      </c>
      <c r="AC7237" t="e">
        <f>#N/A</f>
        <v>#N/A</v>
      </c>
      <c r="AD7237">
        <v>0</v>
      </c>
    </row>
    <row r="7238" spans="2:30" ht="15" customHeight="1" x14ac:dyDescent="0.45">
      <c r="B7238" t="s">
        <v>419</v>
      </c>
      <c r="C7238" t="s">
        <v>193</v>
      </c>
      <c r="D7238" t="s">
        <v>2616</v>
      </c>
      <c r="E7238" t="s">
        <v>2617</v>
      </c>
      <c r="F7238" t="s">
        <v>8965</v>
      </c>
      <c r="G7238" t="s">
        <v>2541</v>
      </c>
      <c r="H7238" t="s">
        <v>2600</v>
      </c>
      <c r="K7238" t="e">
        <f>#N/A</f>
        <v>#N/A</v>
      </c>
      <c r="L7238" t="e">
        <f>#N/A</f>
        <v>#N/A</v>
      </c>
      <c r="M7238" t="e">
        <f>#N/A</f>
        <v>#N/A</v>
      </c>
      <c r="N7238" t="e">
        <f>#N/A</f>
        <v>#N/A</v>
      </c>
      <c r="O7238" t="e">
        <f>#N/A</f>
        <v>#N/A</v>
      </c>
      <c r="P7238" t="e">
        <f>#N/A</f>
        <v>#N/A</v>
      </c>
      <c r="Q7238" t="e">
        <f>#N/A</f>
        <v>#N/A</v>
      </c>
      <c r="R7238" t="e">
        <f>#N/A</f>
        <v>#N/A</v>
      </c>
      <c r="S7238" t="e">
        <f>#N/A</f>
        <v>#N/A</v>
      </c>
      <c r="T7238" t="e">
        <f>#N/A</f>
        <v>#N/A</v>
      </c>
      <c r="U7238" t="e">
        <f>#N/A</f>
        <v>#N/A</v>
      </c>
      <c r="V7238" t="e">
        <f>#N/A</f>
        <v>#N/A</v>
      </c>
      <c r="W7238" t="e">
        <f>#N/A</f>
        <v>#N/A</v>
      </c>
      <c r="X7238" t="e">
        <f>#N/A</f>
        <v>#N/A</v>
      </c>
      <c r="Y7238" t="e">
        <f>#N/A</f>
        <v>#N/A</v>
      </c>
      <c r="Z7238" t="e">
        <f>#N/A</f>
        <v>#N/A</v>
      </c>
      <c r="AA7238" t="e">
        <f>#N/A</f>
        <v>#N/A</v>
      </c>
      <c r="AB7238" t="e">
        <f>#N/A</f>
        <v>#N/A</v>
      </c>
      <c r="AC7238" t="e">
        <f>#N/A</f>
        <v>#N/A</v>
      </c>
      <c r="AD7238">
        <v>0</v>
      </c>
    </row>
    <row r="7239" spans="2:30" ht="15" customHeight="1" x14ac:dyDescent="0.45">
      <c r="B7239" t="s">
        <v>419</v>
      </c>
      <c r="C7239" t="s">
        <v>193</v>
      </c>
      <c r="D7239" t="s">
        <v>2619</v>
      </c>
      <c r="E7239" t="s">
        <v>2620</v>
      </c>
      <c r="F7239" t="s">
        <v>8966</v>
      </c>
      <c r="G7239" t="s">
        <v>2541</v>
      </c>
      <c r="H7239" t="s">
        <v>2600</v>
      </c>
      <c r="K7239" t="e">
        <f>#N/A</f>
        <v>#N/A</v>
      </c>
      <c r="L7239" t="e">
        <f>#N/A</f>
        <v>#N/A</v>
      </c>
      <c r="M7239" t="e">
        <f>#N/A</f>
        <v>#N/A</v>
      </c>
      <c r="N7239" t="e">
        <f>#N/A</f>
        <v>#N/A</v>
      </c>
      <c r="O7239" t="e">
        <f>#N/A</f>
        <v>#N/A</v>
      </c>
      <c r="P7239" t="e">
        <f>#N/A</f>
        <v>#N/A</v>
      </c>
      <c r="Q7239" t="e">
        <f>#N/A</f>
        <v>#N/A</v>
      </c>
      <c r="R7239" t="e">
        <f>#N/A</f>
        <v>#N/A</v>
      </c>
      <c r="S7239" t="e">
        <f>#N/A</f>
        <v>#N/A</v>
      </c>
      <c r="T7239" t="e">
        <f>#N/A</f>
        <v>#N/A</v>
      </c>
      <c r="U7239" t="e">
        <f>#N/A</f>
        <v>#N/A</v>
      </c>
      <c r="V7239" t="e">
        <f>#N/A</f>
        <v>#N/A</v>
      </c>
      <c r="W7239" t="e">
        <f>#N/A</f>
        <v>#N/A</v>
      </c>
      <c r="X7239" t="e">
        <f>#N/A</f>
        <v>#N/A</v>
      </c>
      <c r="Y7239" t="e">
        <f>#N/A</f>
        <v>#N/A</v>
      </c>
      <c r="Z7239" t="e">
        <f>#N/A</f>
        <v>#N/A</v>
      </c>
      <c r="AA7239" t="e">
        <f>#N/A</f>
        <v>#N/A</v>
      </c>
      <c r="AB7239" t="e">
        <f>#N/A</f>
        <v>#N/A</v>
      </c>
      <c r="AC7239" t="e">
        <f>#N/A</f>
        <v>#N/A</v>
      </c>
      <c r="AD7239">
        <v>0</v>
      </c>
    </row>
    <row r="7240" spans="2:30" ht="15" customHeight="1" x14ac:dyDescent="0.45">
      <c r="B7240" t="s">
        <v>419</v>
      </c>
      <c r="C7240" t="s">
        <v>193</v>
      </c>
      <c r="D7240" t="s">
        <v>2622</v>
      </c>
      <c r="E7240" t="s">
        <v>2623</v>
      </c>
      <c r="F7240" t="s">
        <v>8967</v>
      </c>
      <c r="G7240" t="s">
        <v>2541</v>
      </c>
      <c r="H7240" t="s">
        <v>2625</v>
      </c>
      <c r="I7240" t="s">
        <v>2626</v>
      </c>
      <c r="K7240">
        <v>1.01</v>
      </c>
      <c r="L7240">
        <v>1.05</v>
      </c>
      <c r="M7240">
        <v>1.1000000000000001</v>
      </c>
      <c r="N7240">
        <v>1.18</v>
      </c>
      <c r="O7240">
        <v>1.24</v>
      </c>
      <c r="P7240">
        <v>1.3</v>
      </c>
      <c r="Q7240">
        <v>1.38</v>
      </c>
      <c r="R7240">
        <v>1.46</v>
      </c>
      <c r="S7240">
        <v>1.54</v>
      </c>
      <c r="T7240">
        <v>1.63</v>
      </c>
      <c r="U7240">
        <v>1.72</v>
      </c>
      <c r="V7240">
        <v>1.81</v>
      </c>
      <c r="W7240">
        <v>1.91</v>
      </c>
      <c r="X7240">
        <v>2.0099999999999998</v>
      </c>
      <c r="Y7240">
        <v>2.12</v>
      </c>
      <c r="Z7240">
        <v>2.2400000000000002</v>
      </c>
      <c r="AA7240">
        <v>2.36</v>
      </c>
      <c r="AB7240">
        <v>2.4900000000000002</v>
      </c>
      <c r="AC7240">
        <v>2.63</v>
      </c>
      <c r="AD7240">
        <v>0</v>
      </c>
    </row>
    <row r="7241" spans="2:30" ht="15" customHeight="1" x14ac:dyDescent="0.45">
      <c r="B7241" t="s">
        <v>419</v>
      </c>
      <c r="C7241" t="s">
        <v>193</v>
      </c>
      <c r="D7241" t="s">
        <v>2627</v>
      </c>
      <c r="E7241" t="s">
        <v>2628</v>
      </c>
      <c r="F7241" t="s">
        <v>8968</v>
      </c>
      <c r="G7241" t="s">
        <v>2541</v>
      </c>
      <c r="H7241" t="s">
        <v>2625</v>
      </c>
      <c r="I7241" t="s">
        <v>2626</v>
      </c>
      <c r="K7241">
        <v>0</v>
      </c>
      <c r="L7241">
        <v>0</v>
      </c>
      <c r="M7241">
        <v>0</v>
      </c>
      <c r="N7241">
        <v>0</v>
      </c>
      <c r="O7241">
        <v>0</v>
      </c>
      <c r="P7241">
        <v>0</v>
      </c>
      <c r="Q7241">
        <v>0</v>
      </c>
      <c r="R7241">
        <v>0</v>
      </c>
      <c r="S7241">
        <v>0</v>
      </c>
      <c r="T7241">
        <v>0</v>
      </c>
      <c r="U7241">
        <v>0</v>
      </c>
      <c r="V7241">
        <v>0</v>
      </c>
      <c r="W7241">
        <v>0</v>
      </c>
      <c r="X7241">
        <v>0</v>
      </c>
      <c r="Y7241">
        <v>0</v>
      </c>
      <c r="Z7241">
        <v>0</v>
      </c>
      <c r="AA7241">
        <v>0</v>
      </c>
      <c r="AB7241">
        <v>0</v>
      </c>
      <c r="AC7241">
        <v>0</v>
      </c>
      <c r="AD7241">
        <v>0</v>
      </c>
    </row>
    <row r="7242" spans="2:30" ht="15" customHeight="1" x14ac:dyDescent="0.45">
      <c r="B7242" t="s">
        <v>419</v>
      </c>
      <c r="C7242" t="s">
        <v>193</v>
      </c>
      <c r="D7242" t="s">
        <v>2630</v>
      </c>
      <c r="E7242" t="s">
        <v>2631</v>
      </c>
      <c r="F7242" t="s">
        <v>8969</v>
      </c>
      <c r="G7242" t="s">
        <v>422</v>
      </c>
      <c r="H7242" t="s">
        <v>2633</v>
      </c>
      <c r="I7242" t="s">
        <v>837</v>
      </c>
      <c r="K7242">
        <v>0</v>
      </c>
      <c r="L7242">
        <v>0</v>
      </c>
      <c r="M7242">
        <v>0</v>
      </c>
      <c r="N7242">
        <v>0</v>
      </c>
      <c r="O7242">
        <v>0</v>
      </c>
      <c r="P7242">
        <v>0</v>
      </c>
      <c r="Q7242">
        <v>0</v>
      </c>
      <c r="R7242">
        <v>0</v>
      </c>
      <c r="S7242">
        <v>0</v>
      </c>
      <c r="T7242">
        <v>0</v>
      </c>
      <c r="U7242">
        <v>0</v>
      </c>
      <c r="V7242">
        <v>0</v>
      </c>
      <c r="W7242">
        <v>0</v>
      </c>
      <c r="X7242">
        <v>0</v>
      </c>
      <c r="Y7242">
        <v>0</v>
      </c>
      <c r="Z7242">
        <v>0</v>
      </c>
      <c r="AA7242">
        <v>0</v>
      </c>
      <c r="AB7242">
        <v>0</v>
      </c>
      <c r="AC7242">
        <v>0</v>
      </c>
      <c r="AD7242">
        <v>0</v>
      </c>
    </row>
    <row r="7243" spans="2:30" ht="15" customHeight="1" x14ac:dyDescent="0.45">
      <c r="B7243" t="s">
        <v>419</v>
      </c>
      <c r="C7243" t="s">
        <v>193</v>
      </c>
      <c r="D7243" t="s">
        <v>2634</v>
      </c>
      <c r="E7243" t="s">
        <v>2635</v>
      </c>
      <c r="F7243" t="s">
        <v>8970</v>
      </c>
      <c r="G7243" t="s">
        <v>422</v>
      </c>
      <c r="H7243" t="s">
        <v>2633</v>
      </c>
      <c r="I7243" t="s">
        <v>837</v>
      </c>
      <c r="K7243">
        <v>0</v>
      </c>
      <c r="L7243">
        <v>0</v>
      </c>
      <c r="M7243">
        <v>0</v>
      </c>
      <c r="N7243">
        <v>0</v>
      </c>
      <c r="O7243">
        <v>0</v>
      </c>
      <c r="P7243">
        <v>0</v>
      </c>
      <c r="Q7243">
        <v>0</v>
      </c>
      <c r="R7243">
        <v>0</v>
      </c>
      <c r="S7243">
        <v>0</v>
      </c>
      <c r="T7243">
        <v>0</v>
      </c>
      <c r="U7243">
        <v>0</v>
      </c>
      <c r="V7243">
        <v>0</v>
      </c>
      <c r="W7243">
        <v>0</v>
      </c>
      <c r="X7243">
        <v>0</v>
      </c>
      <c r="Y7243">
        <v>0</v>
      </c>
      <c r="Z7243">
        <v>0</v>
      </c>
      <c r="AA7243">
        <v>0</v>
      </c>
      <c r="AB7243">
        <v>0</v>
      </c>
      <c r="AC7243">
        <v>0</v>
      </c>
      <c r="AD7243">
        <v>0</v>
      </c>
    </row>
    <row r="7244" spans="2:30" ht="15" customHeight="1" x14ac:dyDescent="0.45">
      <c r="B7244" t="s">
        <v>419</v>
      </c>
      <c r="C7244" t="s">
        <v>193</v>
      </c>
      <c r="D7244" t="s">
        <v>2637</v>
      </c>
      <c r="E7244" t="s">
        <v>2638</v>
      </c>
      <c r="F7244" t="s">
        <v>8971</v>
      </c>
      <c r="G7244" t="s">
        <v>422</v>
      </c>
      <c r="H7244" t="s">
        <v>2633</v>
      </c>
      <c r="I7244" t="s">
        <v>837</v>
      </c>
      <c r="K7244" t="e">
        <f>#N/A</f>
        <v>#N/A</v>
      </c>
      <c r="L7244" t="e">
        <f>#N/A</f>
        <v>#N/A</v>
      </c>
      <c r="M7244" t="e">
        <f>#N/A</f>
        <v>#N/A</v>
      </c>
      <c r="N7244" t="e">
        <f>#N/A</f>
        <v>#N/A</v>
      </c>
      <c r="O7244" t="e">
        <f>#N/A</f>
        <v>#N/A</v>
      </c>
      <c r="P7244" t="e">
        <f>#N/A</f>
        <v>#N/A</v>
      </c>
      <c r="Q7244" t="e">
        <f>#N/A</f>
        <v>#N/A</v>
      </c>
      <c r="R7244" t="e">
        <f>#N/A</f>
        <v>#N/A</v>
      </c>
      <c r="S7244" t="e">
        <f>#N/A</f>
        <v>#N/A</v>
      </c>
      <c r="T7244" t="e">
        <f>#N/A</f>
        <v>#N/A</v>
      </c>
      <c r="U7244" t="e">
        <f>#N/A</f>
        <v>#N/A</v>
      </c>
      <c r="V7244" t="e">
        <f>#N/A</f>
        <v>#N/A</v>
      </c>
      <c r="W7244" t="e">
        <f>#N/A</f>
        <v>#N/A</v>
      </c>
      <c r="X7244" t="e">
        <f>#N/A</f>
        <v>#N/A</v>
      </c>
      <c r="Y7244" t="e">
        <f>#N/A</f>
        <v>#N/A</v>
      </c>
      <c r="Z7244" t="e">
        <f>#N/A</f>
        <v>#N/A</v>
      </c>
      <c r="AA7244" t="e">
        <f>#N/A</f>
        <v>#N/A</v>
      </c>
      <c r="AB7244" t="e">
        <f>#N/A</f>
        <v>#N/A</v>
      </c>
      <c r="AC7244" t="e">
        <f>#N/A</f>
        <v>#N/A</v>
      </c>
      <c r="AD7244" t="e">
        <f>#N/A</f>
        <v>#N/A</v>
      </c>
    </row>
    <row r="7245" spans="2:30" ht="15" customHeight="1" x14ac:dyDescent="0.45">
      <c r="B7245" t="s">
        <v>419</v>
      </c>
      <c r="C7245" t="s">
        <v>193</v>
      </c>
      <c r="D7245" t="s">
        <v>2640</v>
      </c>
      <c r="E7245" t="s">
        <v>2641</v>
      </c>
      <c r="F7245" t="s">
        <v>8972</v>
      </c>
      <c r="G7245" t="s">
        <v>422</v>
      </c>
      <c r="H7245" t="s">
        <v>2633</v>
      </c>
      <c r="I7245" t="s">
        <v>837</v>
      </c>
      <c r="K7245" t="e">
        <f>#N/A</f>
        <v>#N/A</v>
      </c>
      <c r="L7245" t="e">
        <f>#N/A</f>
        <v>#N/A</v>
      </c>
      <c r="M7245" t="e">
        <f>#N/A</f>
        <v>#N/A</v>
      </c>
      <c r="N7245" t="e">
        <f>#N/A</f>
        <v>#N/A</v>
      </c>
      <c r="O7245" t="e">
        <f>#N/A</f>
        <v>#N/A</v>
      </c>
      <c r="P7245" t="e">
        <f>#N/A</f>
        <v>#N/A</v>
      </c>
      <c r="Q7245" t="e">
        <f>#N/A</f>
        <v>#N/A</v>
      </c>
      <c r="R7245" t="e">
        <f>#N/A</f>
        <v>#N/A</v>
      </c>
      <c r="S7245" t="e">
        <f>#N/A</f>
        <v>#N/A</v>
      </c>
      <c r="T7245" t="e">
        <f>#N/A</f>
        <v>#N/A</v>
      </c>
      <c r="U7245" t="e">
        <f>#N/A</f>
        <v>#N/A</v>
      </c>
      <c r="V7245" t="e">
        <f>#N/A</f>
        <v>#N/A</v>
      </c>
      <c r="W7245" t="e">
        <f>#N/A</f>
        <v>#N/A</v>
      </c>
      <c r="X7245" t="e">
        <f>#N/A</f>
        <v>#N/A</v>
      </c>
      <c r="Y7245" t="e">
        <f>#N/A</f>
        <v>#N/A</v>
      </c>
      <c r="Z7245" t="e">
        <f>#N/A</f>
        <v>#N/A</v>
      </c>
      <c r="AA7245" t="e">
        <f>#N/A</f>
        <v>#N/A</v>
      </c>
      <c r="AB7245" t="e">
        <f>#N/A</f>
        <v>#N/A</v>
      </c>
      <c r="AC7245" t="e">
        <f>#N/A</f>
        <v>#N/A</v>
      </c>
      <c r="AD7245" t="e">
        <f>#N/A</f>
        <v>#N/A</v>
      </c>
    </row>
    <row r="7246" spans="2:30" ht="15" customHeight="1" x14ac:dyDescent="0.45">
      <c r="B7246" t="s">
        <v>419</v>
      </c>
      <c r="C7246" t="s">
        <v>193</v>
      </c>
      <c r="D7246" t="s">
        <v>2643</v>
      </c>
      <c r="E7246" t="s">
        <v>2644</v>
      </c>
      <c r="F7246" t="s">
        <v>8973</v>
      </c>
      <c r="G7246" t="s">
        <v>422</v>
      </c>
      <c r="H7246" t="s">
        <v>2633</v>
      </c>
      <c r="I7246" t="s">
        <v>837</v>
      </c>
      <c r="K7246">
        <v>0</v>
      </c>
      <c r="L7246">
        <v>0</v>
      </c>
      <c r="M7246">
        <v>0</v>
      </c>
      <c r="N7246">
        <v>0</v>
      </c>
      <c r="O7246">
        <v>0</v>
      </c>
      <c r="P7246">
        <v>0</v>
      </c>
      <c r="Q7246">
        <v>0</v>
      </c>
      <c r="R7246">
        <v>0</v>
      </c>
      <c r="S7246">
        <v>0</v>
      </c>
      <c r="T7246">
        <v>0</v>
      </c>
      <c r="U7246">
        <v>0</v>
      </c>
      <c r="V7246">
        <v>0</v>
      </c>
      <c r="W7246">
        <v>0</v>
      </c>
      <c r="X7246">
        <v>0</v>
      </c>
      <c r="Y7246">
        <v>0</v>
      </c>
      <c r="Z7246">
        <v>0</v>
      </c>
      <c r="AA7246">
        <v>0</v>
      </c>
      <c r="AB7246">
        <v>0</v>
      </c>
      <c r="AC7246">
        <v>0</v>
      </c>
      <c r="AD7246">
        <v>0</v>
      </c>
    </row>
    <row r="7247" spans="2:30" ht="15" customHeight="1" x14ac:dyDescent="0.45">
      <c r="B7247" t="s">
        <v>419</v>
      </c>
      <c r="C7247" t="s">
        <v>193</v>
      </c>
      <c r="D7247" t="s">
        <v>2646</v>
      </c>
      <c r="E7247" t="s">
        <v>2647</v>
      </c>
      <c r="F7247" t="s">
        <v>8974</v>
      </c>
      <c r="G7247" t="s">
        <v>422</v>
      </c>
      <c r="H7247" t="s">
        <v>2633</v>
      </c>
      <c r="I7247" t="s">
        <v>837</v>
      </c>
      <c r="K7247" t="e">
        <f>#N/A</f>
        <v>#N/A</v>
      </c>
      <c r="L7247" t="e">
        <f>#N/A</f>
        <v>#N/A</v>
      </c>
      <c r="M7247" t="e">
        <f>#N/A</f>
        <v>#N/A</v>
      </c>
      <c r="N7247" t="e">
        <f>#N/A</f>
        <v>#N/A</v>
      </c>
      <c r="O7247" t="e">
        <f>#N/A</f>
        <v>#N/A</v>
      </c>
      <c r="P7247" t="e">
        <f>#N/A</f>
        <v>#N/A</v>
      </c>
      <c r="Q7247" t="e">
        <f>#N/A</f>
        <v>#N/A</v>
      </c>
      <c r="R7247" t="e">
        <f>#N/A</f>
        <v>#N/A</v>
      </c>
      <c r="S7247" t="e">
        <f>#N/A</f>
        <v>#N/A</v>
      </c>
      <c r="T7247" t="e">
        <f>#N/A</f>
        <v>#N/A</v>
      </c>
      <c r="U7247" t="e">
        <f>#N/A</f>
        <v>#N/A</v>
      </c>
      <c r="V7247" t="e">
        <f>#N/A</f>
        <v>#N/A</v>
      </c>
      <c r="W7247" t="e">
        <f>#N/A</f>
        <v>#N/A</v>
      </c>
      <c r="X7247" t="e">
        <f>#N/A</f>
        <v>#N/A</v>
      </c>
      <c r="Y7247" t="e">
        <f>#N/A</f>
        <v>#N/A</v>
      </c>
      <c r="Z7247" t="e">
        <f>#N/A</f>
        <v>#N/A</v>
      </c>
      <c r="AA7247" t="e">
        <f>#N/A</f>
        <v>#N/A</v>
      </c>
      <c r="AB7247" t="e">
        <f>#N/A</f>
        <v>#N/A</v>
      </c>
      <c r="AC7247" t="e">
        <f>#N/A</f>
        <v>#N/A</v>
      </c>
      <c r="AD7247" t="e">
        <f>#N/A</f>
        <v>#N/A</v>
      </c>
    </row>
    <row r="7248" spans="2:30" ht="15" customHeight="1" x14ac:dyDescent="0.45">
      <c r="B7248" t="s">
        <v>419</v>
      </c>
      <c r="C7248" t="s">
        <v>193</v>
      </c>
      <c r="D7248" t="s">
        <v>2649</v>
      </c>
      <c r="E7248" t="s">
        <v>2650</v>
      </c>
      <c r="F7248" t="s">
        <v>8975</v>
      </c>
      <c r="G7248" t="s">
        <v>422</v>
      </c>
      <c r="H7248" t="s">
        <v>2633</v>
      </c>
      <c r="I7248" t="s">
        <v>2652</v>
      </c>
      <c r="K7248" t="e">
        <f>#N/A</f>
        <v>#N/A</v>
      </c>
      <c r="L7248" t="e">
        <f>#N/A</f>
        <v>#N/A</v>
      </c>
      <c r="M7248" t="e">
        <f>#N/A</f>
        <v>#N/A</v>
      </c>
      <c r="N7248" t="e">
        <f>#N/A</f>
        <v>#N/A</v>
      </c>
      <c r="O7248" t="e">
        <f>#N/A</f>
        <v>#N/A</v>
      </c>
      <c r="P7248" t="e">
        <f>#N/A</f>
        <v>#N/A</v>
      </c>
      <c r="Q7248" t="e">
        <f>#N/A</f>
        <v>#N/A</v>
      </c>
      <c r="R7248" t="e">
        <f>#N/A</f>
        <v>#N/A</v>
      </c>
      <c r="S7248" t="e">
        <f>#N/A</f>
        <v>#N/A</v>
      </c>
      <c r="T7248" t="e">
        <f>#N/A</f>
        <v>#N/A</v>
      </c>
      <c r="U7248" t="e">
        <f>#N/A</f>
        <v>#N/A</v>
      </c>
      <c r="V7248" t="e">
        <f>#N/A</f>
        <v>#N/A</v>
      </c>
      <c r="W7248" t="e">
        <f>#N/A</f>
        <v>#N/A</v>
      </c>
      <c r="X7248" t="e">
        <f>#N/A</f>
        <v>#N/A</v>
      </c>
      <c r="Y7248" t="e">
        <f>#N/A</f>
        <v>#N/A</v>
      </c>
      <c r="Z7248" t="e">
        <f>#N/A</f>
        <v>#N/A</v>
      </c>
      <c r="AA7248" t="e">
        <f>#N/A</f>
        <v>#N/A</v>
      </c>
      <c r="AB7248" t="e">
        <f>#N/A</f>
        <v>#N/A</v>
      </c>
      <c r="AC7248" t="e">
        <f>#N/A</f>
        <v>#N/A</v>
      </c>
      <c r="AD7248" t="e">
        <f>#N/A</f>
        <v>#N/A</v>
      </c>
    </row>
    <row r="7249" spans="2:30" ht="15" customHeight="1" x14ac:dyDescent="0.45">
      <c r="B7249" t="s">
        <v>419</v>
      </c>
      <c r="C7249" t="s">
        <v>193</v>
      </c>
      <c r="D7249" t="s">
        <v>2653</v>
      </c>
      <c r="E7249" t="s">
        <v>2654</v>
      </c>
      <c r="F7249" t="s">
        <v>8976</v>
      </c>
      <c r="G7249" t="s">
        <v>422</v>
      </c>
      <c r="H7249" t="s">
        <v>2633</v>
      </c>
      <c r="I7249" t="s">
        <v>2652</v>
      </c>
      <c r="K7249" t="e">
        <f>#N/A</f>
        <v>#N/A</v>
      </c>
      <c r="L7249" t="e">
        <f>#N/A</f>
        <v>#N/A</v>
      </c>
      <c r="M7249" t="e">
        <f>#N/A</f>
        <v>#N/A</v>
      </c>
      <c r="N7249" t="e">
        <f>#N/A</f>
        <v>#N/A</v>
      </c>
      <c r="O7249" t="e">
        <f>#N/A</f>
        <v>#N/A</v>
      </c>
      <c r="P7249" t="e">
        <f>#N/A</f>
        <v>#N/A</v>
      </c>
      <c r="Q7249" t="e">
        <f>#N/A</f>
        <v>#N/A</v>
      </c>
      <c r="R7249" t="e">
        <f>#N/A</f>
        <v>#N/A</v>
      </c>
      <c r="S7249" t="e">
        <f>#N/A</f>
        <v>#N/A</v>
      </c>
      <c r="T7249" t="e">
        <f>#N/A</f>
        <v>#N/A</v>
      </c>
      <c r="U7249" t="e">
        <f>#N/A</f>
        <v>#N/A</v>
      </c>
      <c r="V7249" t="e">
        <f>#N/A</f>
        <v>#N/A</v>
      </c>
      <c r="W7249" t="e">
        <f>#N/A</f>
        <v>#N/A</v>
      </c>
      <c r="X7249" t="e">
        <f>#N/A</f>
        <v>#N/A</v>
      </c>
      <c r="Y7249" t="e">
        <f>#N/A</f>
        <v>#N/A</v>
      </c>
      <c r="Z7249" t="e">
        <f>#N/A</f>
        <v>#N/A</v>
      </c>
      <c r="AA7249" t="e">
        <f>#N/A</f>
        <v>#N/A</v>
      </c>
      <c r="AB7249" t="e">
        <f>#N/A</f>
        <v>#N/A</v>
      </c>
      <c r="AC7249" t="e">
        <f>#N/A</f>
        <v>#N/A</v>
      </c>
      <c r="AD7249" t="e">
        <f>#N/A</f>
        <v>#N/A</v>
      </c>
    </row>
    <row r="7250" spans="2:30" ht="15" customHeight="1" x14ac:dyDescent="0.45">
      <c r="B7250" t="s">
        <v>419</v>
      </c>
      <c r="C7250" t="s">
        <v>193</v>
      </c>
      <c r="D7250" t="s">
        <v>2656</v>
      </c>
      <c r="E7250" t="s">
        <v>2657</v>
      </c>
      <c r="F7250" t="s">
        <v>8977</v>
      </c>
      <c r="G7250" t="s">
        <v>422</v>
      </c>
      <c r="H7250" t="s">
        <v>2633</v>
      </c>
      <c r="I7250" t="s">
        <v>2652</v>
      </c>
      <c r="K7250" t="e">
        <f>#N/A</f>
        <v>#N/A</v>
      </c>
      <c r="L7250" t="e">
        <f>#N/A</f>
        <v>#N/A</v>
      </c>
      <c r="M7250" t="e">
        <f>#N/A</f>
        <v>#N/A</v>
      </c>
      <c r="N7250" t="e">
        <f>#N/A</f>
        <v>#N/A</v>
      </c>
      <c r="O7250" t="e">
        <f>#N/A</f>
        <v>#N/A</v>
      </c>
      <c r="P7250" t="e">
        <f>#N/A</f>
        <v>#N/A</v>
      </c>
      <c r="Q7250" t="e">
        <f>#N/A</f>
        <v>#N/A</v>
      </c>
      <c r="R7250" t="e">
        <f>#N/A</f>
        <v>#N/A</v>
      </c>
      <c r="S7250" t="e">
        <f>#N/A</f>
        <v>#N/A</v>
      </c>
      <c r="T7250" t="e">
        <f>#N/A</f>
        <v>#N/A</v>
      </c>
      <c r="U7250" t="e">
        <f>#N/A</f>
        <v>#N/A</v>
      </c>
      <c r="V7250" t="e">
        <f>#N/A</f>
        <v>#N/A</v>
      </c>
      <c r="W7250" t="e">
        <f>#N/A</f>
        <v>#N/A</v>
      </c>
      <c r="X7250" t="e">
        <f>#N/A</f>
        <v>#N/A</v>
      </c>
      <c r="Y7250" t="e">
        <f>#N/A</f>
        <v>#N/A</v>
      </c>
      <c r="Z7250" t="e">
        <f>#N/A</f>
        <v>#N/A</v>
      </c>
      <c r="AA7250" t="e">
        <f>#N/A</f>
        <v>#N/A</v>
      </c>
      <c r="AB7250" t="e">
        <f>#N/A</f>
        <v>#N/A</v>
      </c>
      <c r="AC7250" t="e">
        <f>#N/A</f>
        <v>#N/A</v>
      </c>
      <c r="AD7250" t="e">
        <f>#N/A</f>
        <v>#N/A</v>
      </c>
    </row>
    <row r="7251" spans="2:30" ht="15" customHeight="1" x14ac:dyDescent="0.45">
      <c r="B7251" t="s">
        <v>419</v>
      </c>
      <c r="C7251" t="s">
        <v>193</v>
      </c>
      <c r="D7251" t="s">
        <v>2659</v>
      </c>
      <c r="E7251" t="s">
        <v>2660</v>
      </c>
      <c r="F7251" t="s">
        <v>8978</v>
      </c>
      <c r="G7251" t="s">
        <v>422</v>
      </c>
      <c r="H7251" t="s">
        <v>2633</v>
      </c>
      <c r="I7251" t="s">
        <v>2652</v>
      </c>
      <c r="K7251" t="e">
        <f>#N/A</f>
        <v>#N/A</v>
      </c>
      <c r="L7251" t="e">
        <f>#N/A</f>
        <v>#N/A</v>
      </c>
      <c r="M7251" t="e">
        <f>#N/A</f>
        <v>#N/A</v>
      </c>
      <c r="N7251" t="e">
        <f>#N/A</f>
        <v>#N/A</v>
      </c>
      <c r="O7251" t="e">
        <f>#N/A</f>
        <v>#N/A</v>
      </c>
      <c r="P7251" t="e">
        <f>#N/A</f>
        <v>#N/A</v>
      </c>
      <c r="Q7251" t="e">
        <f>#N/A</f>
        <v>#N/A</v>
      </c>
      <c r="R7251" t="e">
        <f>#N/A</f>
        <v>#N/A</v>
      </c>
      <c r="S7251" t="e">
        <f>#N/A</f>
        <v>#N/A</v>
      </c>
      <c r="T7251" t="e">
        <f>#N/A</f>
        <v>#N/A</v>
      </c>
      <c r="U7251" t="e">
        <f>#N/A</f>
        <v>#N/A</v>
      </c>
      <c r="V7251" t="e">
        <f>#N/A</f>
        <v>#N/A</v>
      </c>
      <c r="W7251" t="e">
        <f>#N/A</f>
        <v>#N/A</v>
      </c>
      <c r="X7251" t="e">
        <f>#N/A</f>
        <v>#N/A</v>
      </c>
      <c r="Y7251" t="e">
        <f>#N/A</f>
        <v>#N/A</v>
      </c>
      <c r="Z7251" t="e">
        <f>#N/A</f>
        <v>#N/A</v>
      </c>
      <c r="AA7251" t="e">
        <f>#N/A</f>
        <v>#N/A</v>
      </c>
      <c r="AB7251" t="e">
        <f>#N/A</f>
        <v>#N/A</v>
      </c>
      <c r="AC7251" t="e">
        <f>#N/A</f>
        <v>#N/A</v>
      </c>
      <c r="AD7251" t="e">
        <f>#N/A</f>
        <v>#N/A</v>
      </c>
    </row>
    <row r="7252" spans="2:30" ht="15" customHeight="1" x14ac:dyDescent="0.45">
      <c r="B7252" t="s">
        <v>419</v>
      </c>
      <c r="C7252" t="s">
        <v>193</v>
      </c>
      <c r="D7252" t="s">
        <v>2662</v>
      </c>
      <c r="E7252" t="s">
        <v>2663</v>
      </c>
      <c r="F7252" t="s">
        <v>8979</v>
      </c>
      <c r="G7252" t="s">
        <v>2541</v>
      </c>
      <c r="H7252" t="s">
        <v>2665</v>
      </c>
      <c r="I7252" t="s">
        <v>2666</v>
      </c>
      <c r="K7252">
        <v>0</v>
      </c>
      <c r="L7252">
        <v>4.0000000000000001E-3</v>
      </c>
      <c r="M7252">
        <v>4.0000000000000001E-3</v>
      </c>
      <c r="N7252">
        <v>4.0000000000000001E-3</v>
      </c>
      <c r="O7252">
        <v>8.4879999999999995</v>
      </c>
      <c r="P7252">
        <v>3.516</v>
      </c>
      <c r="Q7252">
        <v>1.321</v>
      </c>
      <c r="R7252">
        <v>0</v>
      </c>
      <c r="S7252">
        <v>-0.29799999999999999</v>
      </c>
      <c r="T7252">
        <v>-0.28599999999999998</v>
      </c>
      <c r="U7252">
        <v>-0.27500000000000002</v>
      </c>
      <c r="V7252">
        <v>-0.252</v>
      </c>
      <c r="W7252">
        <v>-0.23100000000000001</v>
      </c>
      <c r="X7252">
        <v>-0.20799999999999999</v>
      </c>
      <c r="Y7252">
        <v>-0.186</v>
      </c>
      <c r="Z7252">
        <v>-0.16200000000000001</v>
      </c>
      <c r="AA7252">
        <v>-0.13300000000000001</v>
      </c>
      <c r="AB7252">
        <v>-0.1</v>
      </c>
      <c r="AC7252">
        <v>-6.4000000000000001E-2</v>
      </c>
      <c r="AD7252">
        <v>0</v>
      </c>
    </row>
    <row r="7253" spans="2:30" ht="15" customHeight="1" x14ac:dyDescent="0.45">
      <c r="B7253" t="s">
        <v>419</v>
      </c>
      <c r="C7253" t="s">
        <v>193</v>
      </c>
      <c r="D7253" t="s">
        <v>2667</v>
      </c>
      <c r="E7253" t="s">
        <v>2668</v>
      </c>
      <c r="F7253" t="s">
        <v>8980</v>
      </c>
      <c r="G7253" t="s">
        <v>2541</v>
      </c>
      <c r="H7253" t="s">
        <v>2665</v>
      </c>
      <c r="I7253" t="s">
        <v>2666</v>
      </c>
      <c r="K7253">
        <v>0</v>
      </c>
      <c r="L7253">
        <v>1E-3</v>
      </c>
      <c r="M7253">
        <v>1E-3</v>
      </c>
      <c r="N7253">
        <v>1E-3</v>
      </c>
      <c r="O7253">
        <v>1.3680000000000001</v>
      </c>
      <c r="P7253">
        <v>0.56599999999999995</v>
      </c>
      <c r="Q7253">
        <v>0.21299999999999999</v>
      </c>
      <c r="R7253">
        <v>0</v>
      </c>
      <c r="S7253">
        <v>-4.8000000000000001E-2</v>
      </c>
      <c r="T7253">
        <v>-4.5999999999999999E-2</v>
      </c>
      <c r="U7253">
        <v>-4.3999999999999997E-2</v>
      </c>
      <c r="V7253">
        <v>-4.1000000000000002E-2</v>
      </c>
      <c r="W7253">
        <v>-3.6999999999999998E-2</v>
      </c>
      <c r="X7253">
        <v>-3.4000000000000002E-2</v>
      </c>
      <c r="Y7253">
        <v>-0.03</v>
      </c>
      <c r="Z7253">
        <v>-2.5999999999999999E-2</v>
      </c>
      <c r="AA7253">
        <v>-2.1999999999999999E-2</v>
      </c>
      <c r="AB7253">
        <v>-1.6E-2</v>
      </c>
      <c r="AC7253">
        <v>-0.01</v>
      </c>
      <c r="AD7253">
        <v>0</v>
      </c>
    </row>
    <row r="7254" spans="2:30" ht="15" customHeight="1" x14ac:dyDescent="0.45">
      <c r="B7254" t="s">
        <v>419</v>
      </c>
      <c r="C7254" t="s">
        <v>193</v>
      </c>
      <c r="D7254" t="s">
        <v>2670</v>
      </c>
      <c r="E7254" t="s">
        <v>2671</v>
      </c>
      <c r="F7254" t="s">
        <v>8981</v>
      </c>
      <c r="G7254" t="s">
        <v>2541</v>
      </c>
      <c r="H7254" t="s">
        <v>2665</v>
      </c>
      <c r="I7254" t="s">
        <v>2666</v>
      </c>
      <c r="K7254">
        <v>0</v>
      </c>
      <c r="L7254">
        <v>6.0000000000000001E-3</v>
      </c>
      <c r="M7254">
        <v>5.0000000000000001E-3</v>
      </c>
      <c r="N7254">
        <v>5.0000000000000001E-3</v>
      </c>
      <c r="O7254">
        <v>12.452999999999999</v>
      </c>
      <c r="P7254">
        <v>5.1580000000000004</v>
      </c>
      <c r="Q7254">
        <v>1.9379999999999999</v>
      </c>
      <c r="R7254">
        <v>-1E-3</v>
      </c>
      <c r="S7254">
        <v>-0.437</v>
      </c>
      <c r="T7254">
        <v>-0.42</v>
      </c>
      <c r="U7254">
        <v>-0.40400000000000003</v>
      </c>
      <c r="V7254">
        <v>-0.37</v>
      </c>
      <c r="W7254">
        <v>-0.33800000000000002</v>
      </c>
      <c r="X7254">
        <v>-0.30499999999999999</v>
      </c>
      <c r="Y7254">
        <v>-0.27300000000000002</v>
      </c>
      <c r="Z7254">
        <v>-0.23799999999999999</v>
      </c>
      <c r="AA7254">
        <v>-0.19600000000000001</v>
      </c>
      <c r="AB7254">
        <v>-0.14699999999999999</v>
      </c>
      <c r="AC7254">
        <v>-9.2999999999999999E-2</v>
      </c>
      <c r="AD7254">
        <v>0</v>
      </c>
    </row>
    <row r="7255" spans="2:30" ht="15" customHeight="1" x14ac:dyDescent="0.45">
      <c r="B7255" t="s">
        <v>419</v>
      </c>
      <c r="C7255" t="s">
        <v>193</v>
      </c>
      <c r="D7255" t="s">
        <v>2673</v>
      </c>
      <c r="E7255" t="s">
        <v>2674</v>
      </c>
      <c r="F7255" t="s">
        <v>8982</v>
      </c>
      <c r="G7255" t="s">
        <v>2541</v>
      </c>
      <c r="H7255" t="s">
        <v>2665</v>
      </c>
      <c r="I7255" t="s">
        <v>2666</v>
      </c>
      <c r="K7255">
        <v>0</v>
      </c>
      <c r="L7255">
        <v>0</v>
      </c>
      <c r="M7255">
        <v>0</v>
      </c>
      <c r="N7255">
        <v>0</v>
      </c>
      <c r="O7255">
        <v>0.48399999999999999</v>
      </c>
      <c r="P7255">
        <v>0.2</v>
      </c>
      <c r="Q7255">
        <v>7.4999999999999997E-2</v>
      </c>
      <c r="R7255">
        <v>0</v>
      </c>
      <c r="S7255">
        <v>-1.7000000000000001E-2</v>
      </c>
      <c r="T7255">
        <v>-1.6E-2</v>
      </c>
      <c r="U7255">
        <v>-1.6E-2</v>
      </c>
      <c r="V7255">
        <v>-1.4E-2</v>
      </c>
      <c r="W7255">
        <v>-1.2999999999999999E-2</v>
      </c>
      <c r="X7255">
        <v>-1.2E-2</v>
      </c>
      <c r="Y7255">
        <v>-1.0999999999999999E-2</v>
      </c>
      <c r="Z7255">
        <v>-8.9999999999999993E-3</v>
      </c>
      <c r="AA7255">
        <v>-8.0000000000000002E-3</v>
      </c>
      <c r="AB7255">
        <v>-6.0000000000000001E-3</v>
      </c>
      <c r="AC7255">
        <v>-4.0000000000000001E-3</v>
      </c>
      <c r="AD7255">
        <v>0</v>
      </c>
    </row>
    <row r="7256" spans="2:30" ht="15" customHeight="1" x14ac:dyDescent="0.45">
      <c r="B7256" t="s">
        <v>419</v>
      </c>
      <c r="C7256" t="s">
        <v>193</v>
      </c>
      <c r="D7256" t="s">
        <v>2676</v>
      </c>
      <c r="E7256" t="s">
        <v>2677</v>
      </c>
      <c r="F7256" t="s">
        <v>8983</v>
      </c>
      <c r="G7256" t="s">
        <v>2541</v>
      </c>
      <c r="H7256" t="s">
        <v>2679</v>
      </c>
      <c r="I7256" t="s">
        <v>2680</v>
      </c>
      <c r="J7256">
        <v>1</v>
      </c>
      <c r="K7256">
        <v>4.2999999999999997E-2</v>
      </c>
      <c r="L7256">
        <v>4.36E-2</v>
      </c>
      <c r="M7256">
        <v>4.4400000000000002E-2</v>
      </c>
      <c r="N7256">
        <v>4.48E-2</v>
      </c>
      <c r="O7256">
        <v>4.53E-2</v>
      </c>
      <c r="P7256">
        <v>4.58E-2</v>
      </c>
      <c r="Q7256">
        <v>4.6199999999999998E-2</v>
      </c>
      <c r="R7256">
        <v>4.6699999999999998E-2</v>
      </c>
      <c r="S7256">
        <v>4.7E-2</v>
      </c>
      <c r="T7256">
        <v>4.7399999999999998E-2</v>
      </c>
      <c r="U7256">
        <v>4.7699999999999999E-2</v>
      </c>
      <c r="V7256">
        <v>4.8099999999999997E-2</v>
      </c>
      <c r="W7256">
        <v>4.8399999999999999E-2</v>
      </c>
      <c r="X7256">
        <v>4.87E-2</v>
      </c>
      <c r="Y7256">
        <v>4.9000000000000002E-2</v>
      </c>
      <c r="Z7256">
        <v>4.9200000000000001E-2</v>
      </c>
      <c r="AA7256">
        <v>4.9500000000000002E-2</v>
      </c>
      <c r="AB7256">
        <v>4.9700000000000001E-2</v>
      </c>
      <c r="AC7256">
        <v>0.05</v>
      </c>
      <c r="AD7256">
        <v>0</v>
      </c>
    </row>
    <row r="7257" spans="2:30" ht="15" customHeight="1" x14ac:dyDescent="0.45">
      <c r="B7257" t="s">
        <v>419</v>
      </c>
      <c r="C7257" t="s">
        <v>193</v>
      </c>
      <c r="D7257" t="s">
        <v>2681</v>
      </c>
      <c r="E7257" t="s">
        <v>2682</v>
      </c>
      <c r="F7257" t="s">
        <v>8984</v>
      </c>
      <c r="G7257" t="s">
        <v>2541</v>
      </c>
      <c r="H7257" t="s">
        <v>2679</v>
      </c>
      <c r="I7257" t="s">
        <v>2680</v>
      </c>
      <c r="J7257">
        <v>1</v>
      </c>
      <c r="K7257">
        <v>2.7099999999999999E-2</v>
      </c>
      <c r="L7257">
        <v>2.75E-2</v>
      </c>
      <c r="M7257">
        <v>2.81E-2</v>
      </c>
      <c r="N7257">
        <v>2.8299999999999999E-2</v>
      </c>
      <c r="O7257">
        <v>2.87E-2</v>
      </c>
      <c r="P7257">
        <v>2.9000000000000001E-2</v>
      </c>
      <c r="Q7257">
        <v>2.93E-2</v>
      </c>
      <c r="R7257">
        <v>2.9600000000000001E-2</v>
      </c>
      <c r="S7257">
        <v>2.9899999999999999E-2</v>
      </c>
      <c r="T7257">
        <v>3.0200000000000001E-2</v>
      </c>
      <c r="U7257">
        <v>3.04E-2</v>
      </c>
      <c r="V7257">
        <v>3.0700000000000002E-2</v>
      </c>
      <c r="W7257">
        <v>3.09E-2</v>
      </c>
      <c r="X7257">
        <v>3.1099999999999999E-2</v>
      </c>
      <c r="Y7257">
        <v>3.1300000000000001E-2</v>
      </c>
      <c r="Z7257">
        <v>3.1600000000000003E-2</v>
      </c>
      <c r="AA7257">
        <v>3.1800000000000002E-2</v>
      </c>
      <c r="AB7257">
        <v>3.2000000000000001E-2</v>
      </c>
      <c r="AC7257">
        <v>3.2000000000000001E-2</v>
      </c>
      <c r="AD7257">
        <v>0</v>
      </c>
    </row>
    <row r="7258" spans="2:30" ht="15" customHeight="1" x14ac:dyDescent="0.45">
      <c r="B7258" t="s">
        <v>419</v>
      </c>
      <c r="C7258" t="s">
        <v>193</v>
      </c>
      <c r="D7258" t="s">
        <v>2684</v>
      </c>
      <c r="E7258" t="s">
        <v>2685</v>
      </c>
      <c r="F7258" t="s">
        <v>8985</v>
      </c>
      <c r="G7258" t="s">
        <v>2541</v>
      </c>
      <c r="H7258" t="s">
        <v>2679</v>
      </c>
      <c r="I7258" t="s">
        <v>2680</v>
      </c>
      <c r="J7258">
        <v>1</v>
      </c>
      <c r="K7258">
        <v>0.78849999999999998</v>
      </c>
      <c r="L7258">
        <v>0.79659999999999997</v>
      </c>
      <c r="M7258">
        <v>0.80979999999999996</v>
      </c>
      <c r="N7258">
        <v>0.8135</v>
      </c>
      <c r="O7258">
        <v>0.82020000000000004</v>
      </c>
      <c r="P7258">
        <v>0.82640000000000002</v>
      </c>
      <c r="Q7258">
        <v>0.83250000000000002</v>
      </c>
      <c r="R7258">
        <v>0.83720000000000006</v>
      </c>
      <c r="S7258">
        <v>0.84119999999999995</v>
      </c>
      <c r="T7258">
        <v>0.8448</v>
      </c>
      <c r="U7258">
        <v>0.84799999999999998</v>
      </c>
      <c r="V7258">
        <v>0.85089999999999999</v>
      </c>
      <c r="W7258">
        <v>0.85350000000000004</v>
      </c>
      <c r="X7258">
        <v>0.85580000000000001</v>
      </c>
      <c r="Y7258">
        <v>0.8579</v>
      </c>
      <c r="Z7258">
        <v>0.85970000000000002</v>
      </c>
      <c r="AA7258">
        <v>0.86119999999999997</v>
      </c>
      <c r="AB7258">
        <v>0.86229999999999996</v>
      </c>
      <c r="AC7258">
        <v>0.86319999999999997</v>
      </c>
      <c r="AD7258">
        <v>0</v>
      </c>
    </row>
    <row r="7259" spans="2:30" ht="15" customHeight="1" x14ac:dyDescent="0.45">
      <c r="B7259" t="s">
        <v>419</v>
      </c>
      <c r="C7259" t="s">
        <v>193</v>
      </c>
      <c r="D7259" t="s">
        <v>2687</v>
      </c>
      <c r="E7259" t="s">
        <v>2688</v>
      </c>
      <c r="F7259" t="s">
        <v>8986</v>
      </c>
      <c r="G7259" t="s">
        <v>2541</v>
      </c>
      <c r="H7259" t="s">
        <v>2679</v>
      </c>
      <c r="I7259" t="s">
        <v>2680</v>
      </c>
      <c r="J7259">
        <v>1</v>
      </c>
      <c r="K7259">
        <v>7.6799999999999993E-2</v>
      </c>
      <c r="L7259">
        <v>7.7299999999999994E-2</v>
      </c>
      <c r="M7259">
        <v>7.8299999999999995E-2</v>
      </c>
      <c r="N7259">
        <v>7.8299999999999995E-2</v>
      </c>
      <c r="O7259">
        <v>7.8600000000000003E-2</v>
      </c>
      <c r="P7259">
        <v>7.8899999999999998E-2</v>
      </c>
      <c r="Q7259">
        <v>7.9100000000000004E-2</v>
      </c>
      <c r="R7259">
        <v>7.9200000000000007E-2</v>
      </c>
      <c r="S7259">
        <v>7.9200000000000007E-2</v>
      </c>
      <c r="T7259">
        <v>7.9200000000000007E-2</v>
      </c>
      <c r="U7259">
        <v>7.9100000000000004E-2</v>
      </c>
      <c r="V7259">
        <v>7.9000000000000001E-2</v>
      </c>
      <c r="W7259">
        <v>7.8799999999999995E-2</v>
      </c>
      <c r="X7259">
        <v>7.8700000000000006E-2</v>
      </c>
      <c r="Y7259">
        <v>7.85E-2</v>
      </c>
      <c r="Z7259">
        <v>7.8200000000000006E-2</v>
      </c>
      <c r="AA7259">
        <v>7.7899999999999997E-2</v>
      </c>
      <c r="AB7259">
        <v>7.7600000000000002E-2</v>
      </c>
      <c r="AC7259">
        <v>7.7700000000000005E-2</v>
      </c>
      <c r="AD7259">
        <v>0</v>
      </c>
    </row>
    <row r="7260" spans="2:30" ht="15" customHeight="1" x14ac:dyDescent="0.45">
      <c r="B7260" t="s">
        <v>419</v>
      </c>
      <c r="C7260" t="s">
        <v>193</v>
      </c>
      <c r="D7260" t="s">
        <v>2690</v>
      </c>
      <c r="E7260" t="s">
        <v>2691</v>
      </c>
      <c r="F7260" t="s">
        <v>8987</v>
      </c>
      <c r="G7260" t="s">
        <v>2541</v>
      </c>
      <c r="H7260" t="s">
        <v>2679</v>
      </c>
      <c r="I7260" t="s">
        <v>2680</v>
      </c>
      <c r="J7260">
        <v>1</v>
      </c>
      <c r="K7260">
        <v>0.25600000000000001</v>
      </c>
      <c r="L7260">
        <v>0.26019999999999999</v>
      </c>
      <c r="M7260">
        <v>0.26619999999999999</v>
      </c>
      <c r="N7260">
        <v>0.26910000000000001</v>
      </c>
      <c r="O7260">
        <v>0.27300000000000002</v>
      </c>
      <c r="P7260">
        <v>0.27679999999999999</v>
      </c>
      <c r="Q7260">
        <v>0.28060000000000002</v>
      </c>
      <c r="R7260">
        <v>0.28399999999999997</v>
      </c>
      <c r="S7260">
        <v>0.28720000000000001</v>
      </c>
      <c r="T7260">
        <v>0.2903</v>
      </c>
      <c r="U7260">
        <v>0.29330000000000001</v>
      </c>
      <c r="V7260">
        <v>0.29620000000000002</v>
      </c>
      <c r="W7260">
        <v>0.29909999999999998</v>
      </c>
      <c r="X7260">
        <v>0.3019</v>
      </c>
      <c r="Y7260">
        <v>0.30470000000000003</v>
      </c>
      <c r="Z7260">
        <v>0.30740000000000001</v>
      </c>
      <c r="AA7260">
        <v>0.31</v>
      </c>
      <c r="AB7260">
        <v>0.31259999999999999</v>
      </c>
      <c r="AC7260">
        <v>0.31630000000000003</v>
      </c>
      <c r="AD7260">
        <v>0</v>
      </c>
    </row>
    <row r="7261" spans="2:30" ht="15" customHeight="1" x14ac:dyDescent="0.45">
      <c r="B7261" t="s">
        <v>419</v>
      </c>
      <c r="C7261" t="s">
        <v>193</v>
      </c>
      <c r="D7261" t="s">
        <v>2693</v>
      </c>
      <c r="E7261" t="s">
        <v>2694</v>
      </c>
      <c r="F7261" t="s">
        <v>8988</v>
      </c>
      <c r="G7261" t="s">
        <v>2541</v>
      </c>
      <c r="H7261" t="s">
        <v>2679</v>
      </c>
      <c r="I7261" t="s">
        <v>2680</v>
      </c>
      <c r="J7261">
        <v>1</v>
      </c>
      <c r="K7261">
        <v>5.3699999999999998E-2</v>
      </c>
      <c r="L7261">
        <v>5.4300000000000001E-2</v>
      </c>
      <c r="M7261">
        <v>5.5300000000000002E-2</v>
      </c>
      <c r="N7261">
        <v>5.5599999999999997E-2</v>
      </c>
      <c r="O7261">
        <v>5.62E-2</v>
      </c>
      <c r="P7261">
        <v>5.67E-2</v>
      </c>
      <c r="Q7261">
        <v>5.7200000000000001E-2</v>
      </c>
      <c r="R7261">
        <v>5.7599999999999998E-2</v>
      </c>
      <c r="S7261">
        <v>5.8000000000000003E-2</v>
      </c>
      <c r="T7261">
        <v>5.8400000000000001E-2</v>
      </c>
      <c r="U7261">
        <v>5.8700000000000002E-2</v>
      </c>
      <c r="V7261">
        <v>5.8999999999999997E-2</v>
      </c>
      <c r="W7261">
        <v>5.9299999999999999E-2</v>
      </c>
      <c r="X7261">
        <v>5.96E-2</v>
      </c>
      <c r="Y7261">
        <v>5.9799999999999999E-2</v>
      </c>
      <c r="Z7261">
        <v>6.0100000000000001E-2</v>
      </c>
      <c r="AA7261">
        <v>6.0299999999999999E-2</v>
      </c>
      <c r="AB7261">
        <v>6.0499999999999998E-2</v>
      </c>
      <c r="AC7261">
        <v>6.0699999999999997E-2</v>
      </c>
      <c r="AD7261">
        <v>0</v>
      </c>
    </row>
    <row r="7262" spans="2:30" ht="15" customHeight="1" x14ac:dyDescent="0.45">
      <c r="B7262" t="s">
        <v>419</v>
      </c>
      <c r="C7262" t="s">
        <v>193</v>
      </c>
      <c r="D7262" t="s">
        <v>2696</v>
      </c>
      <c r="E7262" t="s">
        <v>2697</v>
      </c>
      <c r="F7262" t="s">
        <v>8989</v>
      </c>
      <c r="G7262" t="s">
        <v>2541</v>
      </c>
      <c r="H7262" t="s">
        <v>2679</v>
      </c>
      <c r="I7262" t="s">
        <v>2680</v>
      </c>
      <c r="J7262">
        <v>1</v>
      </c>
      <c r="K7262">
        <v>0.53769999999999996</v>
      </c>
      <c r="L7262">
        <v>0.54359999999999997</v>
      </c>
      <c r="M7262">
        <v>0.55289999999999995</v>
      </c>
      <c r="N7262">
        <v>0.55579999999999996</v>
      </c>
      <c r="O7262">
        <v>0.56069999999999998</v>
      </c>
      <c r="P7262">
        <v>0.56540000000000001</v>
      </c>
      <c r="Q7262">
        <v>0.56979999999999997</v>
      </c>
      <c r="R7262">
        <v>0.57340000000000002</v>
      </c>
      <c r="S7262">
        <v>0.5766</v>
      </c>
      <c r="T7262">
        <v>0.57940000000000003</v>
      </c>
      <c r="U7262">
        <v>0.58199999999999996</v>
      </c>
      <c r="V7262">
        <v>0.58440000000000003</v>
      </c>
      <c r="W7262">
        <v>0.58660000000000001</v>
      </c>
      <c r="X7262">
        <v>0.58860000000000001</v>
      </c>
      <c r="Y7262">
        <v>0.59050000000000002</v>
      </c>
      <c r="Z7262">
        <v>0.59209999999999996</v>
      </c>
      <c r="AA7262">
        <v>0.59360000000000002</v>
      </c>
      <c r="AB7262">
        <v>0.5948</v>
      </c>
      <c r="AC7262">
        <v>0.5958</v>
      </c>
      <c r="AD7262">
        <v>0</v>
      </c>
    </row>
    <row r="7263" spans="2:30" ht="15" customHeight="1" x14ac:dyDescent="0.45">
      <c r="B7263" t="s">
        <v>419</v>
      </c>
      <c r="C7263" t="s">
        <v>193</v>
      </c>
      <c r="D7263" t="s">
        <v>2699</v>
      </c>
      <c r="E7263" t="s">
        <v>2700</v>
      </c>
      <c r="F7263" t="s">
        <v>8990</v>
      </c>
      <c r="G7263" t="s">
        <v>2541</v>
      </c>
      <c r="H7263" t="s">
        <v>2679</v>
      </c>
      <c r="I7263" t="s">
        <v>2680</v>
      </c>
      <c r="J7263">
        <v>1</v>
      </c>
      <c r="K7263">
        <v>6.4999999999999997E-3</v>
      </c>
      <c r="L7263">
        <v>6.6E-3</v>
      </c>
      <c r="M7263">
        <v>6.7999999999999996E-3</v>
      </c>
      <c r="N7263">
        <v>6.7999999999999996E-3</v>
      </c>
      <c r="O7263">
        <v>6.8999999999999999E-3</v>
      </c>
      <c r="P7263">
        <v>7.0000000000000001E-3</v>
      </c>
      <c r="Q7263">
        <v>7.1000000000000004E-3</v>
      </c>
      <c r="R7263">
        <v>7.1999999999999998E-3</v>
      </c>
      <c r="S7263">
        <v>7.3000000000000001E-3</v>
      </c>
      <c r="T7263">
        <v>7.4000000000000003E-3</v>
      </c>
      <c r="U7263">
        <v>7.4999999999999997E-3</v>
      </c>
      <c r="V7263">
        <v>7.4999999999999997E-3</v>
      </c>
      <c r="W7263">
        <v>7.6E-3</v>
      </c>
      <c r="X7263">
        <v>7.7000000000000002E-3</v>
      </c>
      <c r="Y7263">
        <v>7.7999999999999996E-3</v>
      </c>
      <c r="Z7263">
        <v>7.7999999999999996E-3</v>
      </c>
      <c r="AA7263">
        <v>7.9000000000000008E-3</v>
      </c>
      <c r="AB7263">
        <v>8.0000000000000002E-3</v>
      </c>
      <c r="AC7263">
        <v>8.0000000000000002E-3</v>
      </c>
      <c r="AD7263">
        <v>0</v>
      </c>
    </row>
    <row r="7264" spans="2:30" ht="15" customHeight="1" x14ac:dyDescent="0.45">
      <c r="B7264" t="s">
        <v>419</v>
      </c>
      <c r="C7264" t="s">
        <v>193</v>
      </c>
      <c r="D7264" t="s">
        <v>2702</v>
      </c>
      <c r="E7264" t="s">
        <v>2703</v>
      </c>
      <c r="F7264" t="s">
        <v>8991</v>
      </c>
      <c r="G7264" t="s">
        <v>2541</v>
      </c>
      <c r="H7264" t="s">
        <v>2679</v>
      </c>
      <c r="I7264" t="s">
        <v>2680</v>
      </c>
      <c r="J7264">
        <v>1</v>
      </c>
      <c r="K7264">
        <v>1.1000000000000001E-3</v>
      </c>
      <c r="L7264">
        <v>1.1000000000000001E-3</v>
      </c>
      <c r="M7264">
        <v>1.1999999999999999E-3</v>
      </c>
      <c r="N7264">
        <v>1.1999999999999999E-3</v>
      </c>
      <c r="O7264">
        <v>1.1999999999999999E-3</v>
      </c>
      <c r="P7264">
        <v>1.1999999999999999E-3</v>
      </c>
      <c r="Q7264">
        <v>1.1999999999999999E-3</v>
      </c>
      <c r="R7264">
        <v>1.1999999999999999E-3</v>
      </c>
      <c r="S7264">
        <v>1.2999999999999999E-3</v>
      </c>
      <c r="T7264">
        <v>1.2999999999999999E-3</v>
      </c>
      <c r="U7264">
        <v>1.2999999999999999E-3</v>
      </c>
      <c r="V7264">
        <v>1.2999999999999999E-3</v>
      </c>
      <c r="W7264">
        <v>1.2999999999999999E-3</v>
      </c>
      <c r="X7264">
        <v>1.2999999999999999E-3</v>
      </c>
      <c r="Y7264">
        <v>1.2999999999999999E-3</v>
      </c>
      <c r="Z7264">
        <v>1.2999999999999999E-3</v>
      </c>
      <c r="AA7264">
        <v>1.4E-3</v>
      </c>
      <c r="AB7264">
        <v>1.4E-3</v>
      </c>
      <c r="AC7264">
        <v>1.4E-3</v>
      </c>
      <c r="AD7264">
        <v>0</v>
      </c>
    </row>
    <row r="7265" spans="2:30" ht="15" customHeight="1" x14ac:dyDescent="0.45">
      <c r="B7265" t="s">
        <v>419</v>
      </c>
      <c r="C7265" t="s">
        <v>193</v>
      </c>
      <c r="D7265" t="s">
        <v>2705</v>
      </c>
      <c r="E7265" t="s">
        <v>2706</v>
      </c>
      <c r="F7265" t="s">
        <v>8992</v>
      </c>
      <c r="G7265" t="s">
        <v>2541</v>
      </c>
      <c r="H7265" t="s">
        <v>2708</v>
      </c>
      <c r="I7265" t="s">
        <v>2709</v>
      </c>
      <c r="J7265">
        <v>1</v>
      </c>
      <c r="K7265">
        <v>0</v>
      </c>
      <c r="L7265">
        <v>0</v>
      </c>
      <c r="M7265">
        <v>0</v>
      </c>
      <c r="N7265">
        <v>0</v>
      </c>
      <c r="O7265">
        <v>0</v>
      </c>
      <c r="P7265">
        <v>0</v>
      </c>
      <c r="Q7265">
        <v>0</v>
      </c>
      <c r="R7265">
        <v>0</v>
      </c>
      <c r="S7265">
        <v>0</v>
      </c>
      <c r="T7265">
        <v>0</v>
      </c>
      <c r="U7265">
        <v>0</v>
      </c>
      <c r="V7265">
        <v>0</v>
      </c>
      <c r="W7265">
        <v>0</v>
      </c>
      <c r="X7265">
        <v>0</v>
      </c>
      <c r="Y7265">
        <v>0</v>
      </c>
      <c r="Z7265">
        <v>0</v>
      </c>
      <c r="AA7265">
        <v>0</v>
      </c>
      <c r="AB7265">
        <v>0</v>
      </c>
      <c r="AC7265">
        <v>0</v>
      </c>
      <c r="AD7265">
        <v>0</v>
      </c>
    </row>
    <row r="7266" spans="2:30" ht="15" customHeight="1" x14ac:dyDescent="0.45">
      <c r="B7266" t="s">
        <v>419</v>
      </c>
      <c r="C7266" t="s">
        <v>193</v>
      </c>
      <c r="D7266" t="s">
        <v>2710</v>
      </c>
      <c r="E7266" t="s">
        <v>2711</v>
      </c>
      <c r="F7266" t="s">
        <v>8993</v>
      </c>
      <c r="G7266" t="s">
        <v>2541</v>
      </c>
      <c r="H7266" t="s">
        <v>2708</v>
      </c>
      <c r="I7266" t="s">
        <v>2709</v>
      </c>
      <c r="J7266">
        <v>1</v>
      </c>
      <c r="K7266">
        <v>1.105</v>
      </c>
      <c r="L7266">
        <v>1.0489999999999999</v>
      </c>
      <c r="M7266">
        <v>1.2529999999999999</v>
      </c>
      <c r="N7266">
        <v>1.2749999999999999</v>
      </c>
      <c r="O7266">
        <v>1.234</v>
      </c>
      <c r="P7266">
        <v>1.216</v>
      </c>
      <c r="Q7266">
        <v>1.244</v>
      </c>
      <c r="R7266">
        <v>1.2769999999999999</v>
      </c>
      <c r="S7266">
        <v>1.3049999999999999</v>
      </c>
      <c r="T7266">
        <v>1.3340000000000001</v>
      </c>
      <c r="U7266">
        <v>1.3660000000000001</v>
      </c>
      <c r="V7266">
        <v>1.403</v>
      </c>
      <c r="W7266">
        <v>1.4450000000000001</v>
      </c>
      <c r="X7266">
        <v>1.494</v>
      </c>
      <c r="Y7266">
        <v>1.5509999999999999</v>
      </c>
      <c r="Z7266">
        <v>1.6160000000000001</v>
      </c>
      <c r="AA7266">
        <v>1.6930000000000001</v>
      </c>
      <c r="AB7266">
        <v>1.782</v>
      </c>
      <c r="AC7266">
        <v>1.8879999999999999</v>
      </c>
      <c r="AD7266">
        <v>0</v>
      </c>
    </row>
    <row r="7267" spans="2:30" ht="15" customHeight="1" x14ac:dyDescent="0.45">
      <c r="B7267" t="s">
        <v>419</v>
      </c>
      <c r="C7267" t="s">
        <v>193</v>
      </c>
      <c r="D7267" t="s">
        <v>2713</v>
      </c>
      <c r="E7267" t="s">
        <v>2714</v>
      </c>
      <c r="F7267" t="s">
        <v>8994</v>
      </c>
      <c r="G7267" t="s">
        <v>2541</v>
      </c>
      <c r="H7267" t="s">
        <v>2708</v>
      </c>
      <c r="I7267" t="s">
        <v>2709</v>
      </c>
      <c r="J7267">
        <v>1</v>
      </c>
      <c r="K7267">
        <v>5.9459999999999997</v>
      </c>
      <c r="L7267">
        <v>5.7510000000000003</v>
      </c>
      <c r="M7267">
        <v>5.5510000000000002</v>
      </c>
      <c r="N7267">
        <v>6.6689999999999996</v>
      </c>
      <c r="O7267">
        <v>6.4989999999999997</v>
      </c>
      <c r="P7267">
        <v>6.3129999999999997</v>
      </c>
      <c r="Q7267">
        <v>6.117</v>
      </c>
      <c r="R7267">
        <v>5.9340000000000002</v>
      </c>
      <c r="S7267">
        <v>5.76</v>
      </c>
      <c r="T7267">
        <v>5.593</v>
      </c>
      <c r="U7267">
        <v>5.4329999999999998</v>
      </c>
      <c r="V7267">
        <v>5.28</v>
      </c>
      <c r="W7267">
        <v>5.133</v>
      </c>
      <c r="X7267">
        <v>4.9950000000000001</v>
      </c>
      <c r="Y7267">
        <v>4.8639999999999999</v>
      </c>
      <c r="Z7267">
        <v>4.742</v>
      </c>
      <c r="AA7267">
        <v>4.6280000000000001</v>
      </c>
      <c r="AB7267">
        <v>4.5229999999999997</v>
      </c>
      <c r="AC7267">
        <v>4.4269999999999996</v>
      </c>
      <c r="AD7267">
        <v>0</v>
      </c>
    </row>
    <row r="7268" spans="2:30" ht="15" customHeight="1" x14ac:dyDescent="0.45">
      <c r="B7268" t="s">
        <v>419</v>
      </c>
      <c r="C7268" t="s">
        <v>193</v>
      </c>
      <c r="D7268" t="s">
        <v>2716</v>
      </c>
      <c r="E7268" t="s">
        <v>2717</v>
      </c>
      <c r="F7268" t="s">
        <v>8995</v>
      </c>
      <c r="G7268" t="s">
        <v>2541</v>
      </c>
      <c r="H7268" t="s">
        <v>2708</v>
      </c>
      <c r="I7268" t="s">
        <v>2709</v>
      </c>
      <c r="J7268">
        <v>1</v>
      </c>
      <c r="K7268">
        <v>3.573</v>
      </c>
      <c r="L7268">
        <v>3.4929999999999999</v>
      </c>
      <c r="M7268">
        <v>3.387</v>
      </c>
      <c r="N7268">
        <v>3.2360000000000002</v>
      </c>
      <c r="O7268">
        <v>3.4049999999999998</v>
      </c>
      <c r="P7268">
        <v>3.7240000000000002</v>
      </c>
      <c r="Q7268">
        <v>4.0709999999999997</v>
      </c>
      <c r="R7268">
        <v>4.4480000000000004</v>
      </c>
      <c r="S7268">
        <v>4.899</v>
      </c>
      <c r="T7268">
        <v>5.4349999999999996</v>
      </c>
      <c r="U7268">
        <v>6.0170000000000003</v>
      </c>
      <c r="V7268">
        <v>6.6420000000000003</v>
      </c>
      <c r="W7268">
        <v>7.3010000000000002</v>
      </c>
      <c r="X7268">
        <v>7.9950000000000001</v>
      </c>
      <c r="Y7268">
        <v>8.7210000000000001</v>
      </c>
      <c r="Z7268">
        <v>9.4830000000000005</v>
      </c>
      <c r="AA7268">
        <v>10.279</v>
      </c>
      <c r="AB7268">
        <v>11.112</v>
      </c>
      <c r="AC7268">
        <v>11.981999999999999</v>
      </c>
      <c r="AD7268">
        <v>0</v>
      </c>
    </row>
    <row r="7269" spans="2:30" ht="15" customHeight="1" x14ac:dyDescent="0.45">
      <c r="B7269" t="s">
        <v>419</v>
      </c>
      <c r="C7269" t="s">
        <v>193</v>
      </c>
      <c r="D7269" t="s">
        <v>2719</v>
      </c>
      <c r="E7269" t="s">
        <v>2720</v>
      </c>
      <c r="F7269" t="s">
        <v>8996</v>
      </c>
      <c r="G7269" t="s">
        <v>2541</v>
      </c>
      <c r="H7269" t="s">
        <v>2708</v>
      </c>
      <c r="I7269" t="s">
        <v>2709</v>
      </c>
      <c r="J7269">
        <v>1</v>
      </c>
      <c r="K7269">
        <v>2.496</v>
      </c>
      <c r="L7269">
        <v>1.958</v>
      </c>
      <c r="M7269">
        <v>2.1160000000000001</v>
      </c>
      <c r="N7269">
        <v>2.093</v>
      </c>
      <c r="O7269">
        <v>2.069</v>
      </c>
      <c r="P7269">
        <v>2.0459999999999998</v>
      </c>
      <c r="Q7269">
        <v>2.0230000000000001</v>
      </c>
      <c r="R7269">
        <v>2</v>
      </c>
      <c r="S7269">
        <v>1.978</v>
      </c>
      <c r="T7269">
        <v>1.9550000000000001</v>
      </c>
      <c r="U7269">
        <v>1.9330000000000001</v>
      </c>
      <c r="V7269">
        <v>1.91</v>
      </c>
      <c r="W7269">
        <v>1.8879999999999999</v>
      </c>
      <c r="X7269">
        <v>1.8660000000000001</v>
      </c>
      <c r="Y7269">
        <v>1.8440000000000001</v>
      </c>
      <c r="Z7269">
        <v>1.823</v>
      </c>
      <c r="AA7269">
        <v>1.8009999999999999</v>
      </c>
      <c r="AB7269">
        <v>1.7789999999999999</v>
      </c>
      <c r="AC7269">
        <v>1.758</v>
      </c>
      <c r="AD7269">
        <v>0</v>
      </c>
    </row>
    <row r="7270" spans="2:30" ht="15" customHeight="1" x14ac:dyDescent="0.45">
      <c r="B7270" t="s">
        <v>419</v>
      </c>
      <c r="C7270" t="s">
        <v>193</v>
      </c>
      <c r="D7270" t="s">
        <v>2722</v>
      </c>
      <c r="E7270" t="s">
        <v>2723</v>
      </c>
      <c r="F7270" t="s">
        <v>8997</v>
      </c>
      <c r="G7270" t="s">
        <v>2541</v>
      </c>
      <c r="H7270" t="s">
        <v>2708</v>
      </c>
      <c r="I7270" t="s">
        <v>2709</v>
      </c>
      <c r="J7270">
        <v>1</v>
      </c>
      <c r="K7270">
        <v>3.1419999999999999</v>
      </c>
      <c r="L7270">
        <v>3.0489999999999999</v>
      </c>
      <c r="M7270">
        <v>3.6619999999999999</v>
      </c>
      <c r="N7270">
        <v>4.6589999999999998</v>
      </c>
      <c r="O7270">
        <v>4.7670000000000003</v>
      </c>
      <c r="P7270">
        <v>4.8959999999999999</v>
      </c>
      <c r="Q7270">
        <v>5.0540000000000003</v>
      </c>
      <c r="R7270">
        <v>5.2030000000000003</v>
      </c>
      <c r="S7270">
        <v>5.3410000000000002</v>
      </c>
      <c r="T7270">
        <v>5.4790000000000001</v>
      </c>
      <c r="U7270">
        <v>5.6189999999999998</v>
      </c>
      <c r="V7270">
        <v>5.7590000000000003</v>
      </c>
      <c r="W7270">
        <v>5.9</v>
      </c>
      <c r="X7270">
        <v>6.0410000000000004</v>
      </c>
      <c r="Y7270">
        <v>6.1840000000000002</v>
      </c>
      <c r="Z7270">
        <v>6.3280000000000003</v>
      </c>
      <c r="AA7270">
        <v>6.4720000000000004</v>
      </c>
      <c r="AB7270">
        <v>6.6159999999999997</v>
      </c>
      <c r="AC7270">
        <v>6.7619999999999996</v>
      </c>
      <c r="AD7270">
        <v>0</v>
      </c>
    </row>
    <row r="7271" spans="2:30" ht="15" customHeight="1" x14ac:dyDescent="0.45">
      <c r="B7271" t="s">
        <v>419</v>
      </c>
      <c r="C7271" t="s">
        <v>193</v>
      </c>
      <c r="D7271" t="s">
        <v>2725</v>
      </c>
      <c r="E7271" t="s">
        <v>2726</v>
      </c>
      <c r="F7271" t="s">
        <v>8998</v>
      </c>
      <c r="G7271" t="s">
        <v>2541</v>
      </c>
      <c r="H7271" t="s">
        <v>2708</v>
      </c>
      <c r="I7271" t="s">
        <v>2709</v>
      </c>
      <c r="J7271">
        <v>1</v>
      </c>
      <c r="K7271">
        <v>3.0720000000000001</v>
      </c>
      <c r="L7271">
        <v>3.7370000000000001</v>
      </c>
      <c r="M7271">
        <v>4.6779999999999999</v>
      </c>
      <c r="N7271">
        <v>4.774</v>
      </c>
      <c r="O7271">
        <v>4.8680000000000003</v>
      </c>
      <c r="P7271">
        <v>4.9770000000000003</v>
      </c>
      <c r="Q7271">
        <v>5.1040000000000001</v>
      </c>
      <c r="R7271">
        <v>5.2249999999999996</v>
      </c>
      <c r="S7271">
        <v>5.3390000000000004</v>
      </c>
      <c r="T7271">
        <v>5.452</v>
      </c>
      <c r="U7271">
        <v>5.5670000000000002</v>
      </c>
      <c r="V7271">
        <v>5.6820000000000004</v>
      </c>
      <c r="W7271">
        <v>5.7969999999999997</v>
      </c>
      <c r="X7271">
        <v>5.9139999999999997</v>
      </c>
      <c r="Y7271">
        <v>6.0309999999999997</v>
      </c>
      <c r="Z7271">
        <v>6.1479999999999997</v>
      </c>
      <c r="AA7271">
        <v>6.266</v>
      </c>
      <c r="AB7271">
        <v>6.3849999999999998</v>
      </c>
      <c r="AC7271">
        <v>6.5039999999999996</v>
      </c>
      <c r="AD7271">
        <v>0</v>
      </c>
    </row>
    <row r="7272" spans="2:30" ht="15" customHeight="1" x14ac:dyDescent="0.45">
      <c r="B7272" t="s">
        <v>419</v>
      </c>
      <c r="C7272" t="s">
        <v>193</v>
      </c>
      <c r="D7272" t="s">
        <v>2728</v>
      </c>
      <c r="E7272" t="s">
        <v>2729</v>
      </c>
      <c r="F7272" t="s">
        <v>8999</v>
      </c>
      <c r="G7272" t="s">
        <v>2541</v>
      </c>
      <c r="H7272" t="s">
        <v>2708</v>
      </c>
      <c r="I7272" t="s">
        <v>2709</v>
      </c>
      <c r="J7272">
        <v>1</v>
      </c>
      <c r="K7272">
        <v>54.859000000000002</v>
      </c>
      <c r="L7272">
        <v>54.561</v>
      </c>
      <c r="M7272">
        <v>56.171999999999997</v>
      </c>
      <c r="N7272">
        <v>58.231000000000002</v>
      </c>
      <c r="O7272">
        <v>58.366999999999997</v>
      </c>
      <c r="P7272">
        <v>58.698</v>
      </c>
      <c r="Q7272">
        <v>59.139000000000003</v>
      </c>
      <c r="R7272">
        <v>59.613</v>
      </c>
      <c r="S7272">
        <v>60.148000000000003</v>
      </c>
      <c r="T7272">
        <v>60.774999999999999</v>
      </c>
      <c r="U7272">
        <v>61.459000000000003</v>
      </c>
      <c r="V7272">
        <v>62.2</v>
      </c>
      <c r="W7272">
        <v>62.99</v>
      </c>
      <c r="X7272">
        <v>63.831000000000003</v>
      </c>
      <c r="Y7272">
        <v>64.72</v>
      </c>
      <c r="Z7272">
        <v>65.664000000000001</v>
      </c>
      <c r="AA7272">
        <v>66.664000000000001</v>
      </c>
      <c r="AB7272">
        <v>67.722999999999999</v>
      </c>
      <c r="AC7272">
        <v>68.846000000000004</v>
      </c>
      <c r="AD7272">
        <v>0</v>
      </c>
    </row>
    <row r="7273" spans="2:30" ht="15" customHeight="1" x14ac:dyDescent="0.45">
      <c r="B7273" t="s">
        <v>419</v>
      </c>
      <c r="C7273" t="s">
        <v>193</v>
      </c>
      <c r="D7273" t="s">
        <v>2731</v>
      </c>
      <c r="E7273" t="s">
        <v>2732</v>
      </c>
      <c r="F7273" t="s">
        <v>9000</v>
      </c>
      <c r="G7273" t="s">
        <v>2541</v>
      </c>
      <c r="H7273" t="s">
        <v>2708</v>
      </c>
      <c r="I7273" t="s">
        <v>2709</v>
      </c>
      <c r="J7273">
        <v>2</v>
      </c>
      <c r="K7273">
        <v>0</v>
      </c>
      <c r="L7273">
        <v>0</v>
      </c>
      <c r="M7273">
        <v>0</v>
      </c>
      <c r="N7273">
        <v>0</v>
      </c>
      <c r="O7273">
        <v>0</v>
      </c>
      <c r="P7273">
        <v>0</v>
      </c>
      <c r="Q7273">
        <v>0</v>
      </c>
      <c r="R7273">
        <v>0</v>
      </c>
      <c r="S7273">
        <v>0</v>
      </c>
      <c r="T7273">
        <v>0</v>
      </c>
      <c r="U7273">
        <v>0</v>
      </c>
      <c r="V7273">
        <v>0</v>
      </c>
      <c r="W7273">
        <v>0</v>
      </c>
      <c r="X7273">
        <v>0</v>
      </c>
      <c r="Y7273">
        <v>0</v>
      </c>
      <c r="Z7273">
        <v>0</v>
      </c>
      <c r="AA7273">
        <v>0</v>
      </c>
      <c r="AB7273">
        <v>0</v>
      </c>
      <c r="AC7273">
        <v>0</v>
      </c>
      <c r="AD7273">
        <v>0</v>
      </c>
    </row>
    <row r="7274" spans="2:30" ht="15" customHeight="1" x14ac:dyDescent="0.45">
      <c r="B7274" t="s">
        <v>419</v>
      </c>
      <c r="C7274" t="s">
        <v>193</v>
      </c>
      <c r="D7274" t="s">
        <v>2734</v>
      </c>
      <c r="E7274" t="s">
        <v>2735</v>
      </c>
      <c r="F7274" t="s">
        <v>9001</v>
      </c>
      <c r="G7274" t="s">
        <v>2541</v>
      </c>
      <c r="H7274" t="s">
        <v>2708</v>
      </c>
      <c r="I7274" t="s">
        <v>2709</v>
      </c>
      <c r="J7274">
        <v>2</v>
      </c>
      <c r="K7274">
        <v>1.105</v>
      </c>
      <c r="L7274">
        <v>1.0489999999999999</v>
      </c>
      <c r="M7274">
        <v>1.2529999999999999</v>
      </c>
      <c r="N7274">
        <v>1.2749999999999999</v>
      </c>
      <c r="O7274">
        <v>1.2350000000000001</v>
      </c>
      <c r="P7274">
        <v>1.194</v>
      </c>
      <c r="Q7274">
        <v>1.234</v>
      </c>
      <c r="R7274">
        <v>1.2669999999999999</v>
      </c>
      <c r="S7274">
        <v>1.3</v>
      </c>
      <c r="T7274">
        <v>1.329</v>
      </c>
      <c r="U7274">
        <v>1.361</v>
      </c>
      <c r="V7274">
        <v>1.397</v>
      </c>
      <c r="W7274">
        <v>1.4390000000000001</v>
      </c>
      <c r="X7274">
        <v>1.488</v>
      </c>
      <c r="Y7274">
        <v>1.544</v>
      </c>
      <c r="Z7274">
        <v>1.61</v>
      </c>
      <c r="AA7274">
        <v>1.6859999999999999</v>
      </c>
      <c r="AB7274">
        <v>1.776</v>
      </c>
      <c r="AC7274">
        <v>1.881</v>
      </c>
      <c r="AD7274">
        <v>0</v>
      </c>
    </row>
    <row r="7275" spans="2:30" ht="15" customHeight="1" x14ac:dyDescent="0.45">
      <c r="B7275" t="s">
        <v>419</v>
      </c>
      <c r="C7275" t="s">
        <v>193</v>
      </c>
      <c r="D7275" t="s">
        <v>2737</v>
      </c>
      <c r="E7275" t="s">
        <v>2738</v>
      </c>
      <c r="F7275" t="s">
        <v>9002</v>
      </c>
      <c r="G7275" t="s">
        <v>2541</v>
      </c>
      <c r="H7275" t="s">
        <v>2708</v>
      </c>
      <c r="I7275" t="s">
        <v>2709</v>
      </c>
      <c r="J7275">
        <v>2</v>
      </c>
      <c r="K7275">
        <v>5.9459999999999997</v>
      </c>
      <c r="L7275">
        <v>5.7510000000000003</v>
      </c>
      <c r="M7275">
        <v>5.5510000000000002</v>
      </c>
      <c r="N7275">
        <v>6.6689999999999996</v>
      </c>
      <c r="O7275">
        <v>6.4950000000000001</v>
      </c>
      <c r="P7275">
        <v>6.306</v>
      </c>
      <c r="Q7275">
        <v>6.1029999999999998</v>
      </c>
      <c r="R7275">
        <v>5.92</v>
      </c>
      <c r="S7275">
        <v>5.7469999999999999</v>
      </c>
      <c r="T7275">
        <v>5.5810000000000004</v>
      </c>
      <c r="U7275">
        <v>5.4219999999999997</v>
      </c>
      <c r="V7275">
        <v>5.2690000000000001</v>
      </c>
      <c r="W7275">
        <v>5.1239999999999997</v>
      </c>
      <c r="X7275">
        <v>4.9850000000000003</v>
      </c>
      <c r="Y7275">
        <v>4.8550000000000004</v>
      </c>
      <c r="Z7275">
        <v>4.7320000000000002</v>
      </c>
      <c r="AA7275">
        <v>4.6189999999999998</v>
      </c>
      <c r="AB7275">
        <v>4.5140000000000002</v>
      </c>
      <c r="AC7275">
        <v>4.4180000000000001</v>
      </c>
      <c r="AD7275">
        <v>0</v>
      </c>
    </row>
    <row r="7276" spans="2:30" ht="15" customHeight="1" x14ac:dyDescent="0.45">
      <c r="B7276" t="s">
        <v>419</v>
      </c>
      <c r="C7276" t="s">
        <v>193</v>
      </c>
      <c r="D7276" t="s">
        <v>2740</v>
      </c>
      <c r="E7276" t="s">
        <v>2741</v>
      </c>
      <c r="F7276" t="s">
        <v>9003</v>
      </c>
      <c r="G7276" t="s">
        <v>2541</v>
      </c>
      <c r="H7276" t="s">
        <v>2708</v>
      </c>
      <c r="I7276" t="s">
        <v>2709</v>
      </c>
      <c r="J7276">
        <v>2</v>
      </c>
      <c r="K7276">
        <v>3.573</v>
      </c>
      <c r="L7276">
        <v>3.4929999999999999</v>
      </c>
      <c r="M7276">
        <v>3.387</v>
      </c>
      <c r="N7276">
        <v>3.2360000000000002</v>
      </c>
      <c r="O7276">
        <v>3.4049999999999998</v>
      </c>
      <c r="P7276">
        <v>3.7240000000000002</v>
      </c>
      <c r="Q7276">
        <v>4.0709999999999997</v>
      </c>
      <c r="R7276">
        <v>4.4480000000000004</v>
      </c>
      <c r="S7276">
        <v>4.9000000000000004</v>
      </c>
      <c r="T7276">
        <v>5.4349999999999996</v>
      </c>
      <c r="U7276">
        <v>6.0170000000000003</v>
      </c>
      <c r="V7276">
        <v>6.6420000000000003</v>
      </c>
      <c r="W7276">
        <v>7.3019999999999996</v>
      </c>
      <c r="X7276">
        <v>7.9960000000000004</v>
      </c>
      <c r="Y7276">
        <v>8.7219999999999995</v>
      </c>
      <c r="Z7276">
        <v>9.4830000000000005</v>
      </c>
      <c r="AA7276">
        <v>10.28</v>
      </c>
      <c r="AB7276">
        <v>11.113</v>
      </c>
      <c r="AC7276">
        <v>11.984</v>
      </c>
      <c r="AD7276">
        <v>0</v>
      </c>
    </row>
    <row r="7277" spans="2:30" ht="15" customHeight="1" x14ac:dyDescent="0.45">
      <c r="B7277" t="s">
        <v>419</v>
      </c>
      <c r="C7277" t="s">
        <v>193</v>
      </c>
      <c r="D7277" t="s">
        <v>2743</v>
      </c>
      <c r="E7277" t="s">
        <v>2744</v>
      </c>
      <c r="F7277" t="s">
        <v>9004</v>
      </c>
      <c r="G7277" t="s">
        <v>2541</v>
      </c>
      <c r="H7277" t="s">
        <v>2708</v>
      </c>
      <c r="I7277" t="s">
        <v>2709</v>
      </c>
      <c r="J7277">
        <v>2</v>
      </c>
      <c r="K7277">
        <v>2.496</v>
      </c>
      <c r="L7277">
        <v>1.958</v>
      </c>
      <c r="M7277">
        <v>2.1160000000000001</v>
      </c>
      <c r="N7277">
        <v>2.093</v>
      </c>
      <c r="O7277">
        <v>2.069</v>
      </c>
      <c r="P7277">
        <v>2.0459999999999998</v>
      </c>
      <c r="Q7277">
        <v>2.0230000000000001</v>
      </c>
      <c r="R7277">
        <v>2</v>
      </c>
      <c r="S7277">
        <v>1.978</v>
      </c>
      <c r="T7277">
        <v>1.9550000000000001</v>
      </c>
      <c r="U7277">
        <v>1.9330000000000001</v>
      </c>
      <c r="V7277">
        <v>1.91</v>
      </c>
      <c r="W7277">
        <v>1.8879999999999999</v>
      </c>
      <c r="X7277">
        <v>1.8660000000000001</v>
      </c>
      <c r="Y7277">
        <v>1.8440000000000001</v>
      </c>
      <c r="Z7277">
        <v>1.823</v>
      </c>
      <c r="AA7277">
        <v>1.8009999999999999</v>
      </c>
      <c r="AB7277">
        <v>1.7789999999999999</v>
      </c>
      <c r="AC7277">
        <v>1.758</v>
      </c>
      <c r="AD7277">
        <v>0</v>
      </c>
    </row>
    <row r="7278" spans="2:30" ht="15" customHeight="1" x14ac:dyDescent="0.45">
      <c r="B7278" t="s">
        <v>419</v>
      </c>
      <c r="C7278" t="s">
        <v>193</v>
      </c>
      <c r="D7278" t="s">
        <v>2746</v>
      </c>
      <c r="E7278" t="s">
        <v>2747</v>
      </c>
      <c r="F7278" t="s">
        <v>9005</v>
      </c>
      <c r="G7278" t="s">
        <v>2541</v>
      </c>
      <c r="H7278" t="s">
        <v>2708</v>
      </c>
      <c r="I7278" t="s">
        <v>2709</v>
      </c>
      <c r="J7278">
        <v>2</v>
      </c>
      <c r="K7278">
        <v>3.1419999999999999</v>
      </c>
      <c r="L7278">
        <v>3.0489999999999999</v>
      </c>
      <c r="M7278">
        <v>3.6619999999999999</v>
      </c>
      <c r="N7278">
        <v>4.6589999999999998</v>
      </c>
      <c r="O7278">
        <v>3.8679999999999999</v>
      </c>
      <c r="P7278">
        <v>4.5720000000000001</v>
      </c>
      <c r="Q7278">
        <v>4.9509999999999996</v>
      </c>
      <c r="R7278">
        <v>5.2320000000000002</v>
      </c>
      <c r="S7278">
        <v>5.4020000000000001</v>
      </c>
      <c r="T7278">
        <v>5.5369999999999999</v>
      </c>
      <c r="U7278">
        <v>5.6740000000000004</v>
      </c>
      <c r="V7278">
        <v>5.8109999999999999</v>
      </c>
      <c r="W7278">
        <v>5.9489999999999998</v>
      </c>
      <c r="X7278">
        <v>6.0890000000000004</v>
      </c>
      <c r="Y7278">
        <v>6.2290000000000001</v>
      </c>
      <c r="Z7278">
        <v>6.37</v>
      </c>
      <c r="AA7278">
        <v>6.5110000000000001</v>
      </c>
      <c r="AB7278">
        <v>6.6529999999999996</v>
      </c>
      <c r="AC7278">
        <v>6.7949999999999999</v>
      </c>
      <c r="AD7278">
        <v>0</v>
      </c>
    </row>
    <row r="7279" spans="2:30" ht="15" customHeight="1" x14ac:dyDescent="0.45">
      <c r="B7279" t="s">
        <v>419</v>
      </c>
      <c r="C7279" t="s">
        <v>193</v>
      </c>
      <c r="D7279" t="s">
        <v>2749</v>
      </c>
      <c r="E7279" t="s">
        <v>2750</v>
      </c>
      <c r="F7279" t="s">
        <v>9006</v>
      </c>
      <c r="G7279" t="s">
        <v>2541</v>
      </c>
      <c r="H7279" t="s">
        <v>2708</v>
      </c>
      <c r="I7279" t="s">
        <v>2709</v>
      </c>
      <c r="J7279">
        <v>2</v>
      </c>
      <c r="K7279">
        <v>3.0720000000000001</v>
      </c>
      <c r="L7279">
        <v>3.7370000000000001</v>
      </c>
      <c r="M7279">
        <v>4.6779999999999999</v>
      </c>
      <c r="N7279">
        <v>4.774</v>
      </c>
      <c r="O7279">
        <v>4.8680000000000003</v>
      </c>
      <c r="P7279">
        <v>4.976</v>
      </c>
      <c r="Q7279">
        <v>5.101</v>
      </c>
      <c r="R7279">
        <v>5.2210000000000001</v>
      </c>
      <c r="S7279">
        <v>5.3330000000000002</v>
      </c>
      <c r="T7279">
        <v>5.4459999999999997</v>
      </c>
      <c r="U7279">
        <v>5.5590000000000002</v>
      </c>
      <c r="V7279">
        <v>5.673</v>
      </c>
      <c r="W7279">
        <v>5.7880000000000003</v>
      </c>
      <c r="X7279">
        <v>5.9039999999999999</v>
      </c>
      <c r="Y7279">
        <v>6.02</v>
      </c>
      <c r="Z7279">
        <v>6.1369999999999996</v>
      </c>
      <c r="AA7279">
        <v>6.2549999999999999</v>
      </c>
      <c r="AB7279">
        <v>6.3730000000000002</v>
      </c>
      <c r="AC7279">
        <v>6.4909999999999997</v>
      </c>
      <c r="AD7279">
        <v>0</v>
      </c>
    </row>
    <row r="7280" spans="2:30" ht="15" customHeight="1" x14ac:dyDescent="0.45">
      <c r="B7280" t="s">
        <v>419</v>
      </c>
      <c r="C7280" t="s">
        <v>193</v>
      </c>
      <c r="D7280" t="s">
        <v>2752</v>
      </c>
      <c r="E7280" t="s">
        <v>2753</v>
      </c>
      <c r="F7280" t="s">
        <v>9007</v>
      </c>
      <c r="G7280" t="s">
        <v>2541</v>
      </c>
      <c r="H7280" t="s">
        <v>2708</v>
      </c>
      <c r="I7280" t="s">
        <v>2709</v>
      </c>
      <c r="J7280">
        <v>2</v>
      </c>
      <c r="K7280">
        <v>54.859000000000002</v>
      </c>
      <c r="L7280">
        <v>54.561</v>
      </c>
      <c r="M7280">
        <v>56.171999999999997</v>
      </c>
      <c r="N7280">
        <v>58.23</v>
      </c>
      <c r="O7280">
        <v>57.465000000000003</v>
      </c>
      <c r="P7280">
        <v>58.343000000000004</v>
      </c>
      <c r="Q7280">
        <v>59.009</v>
      </c>
      <c r="R7280">
        <v>59.613</v>
      </c>
      <c r="S7280">
        <v>60.183999999999997</v>
      </c>
      <c r="T7280">
        <v>60.808999999999997</v>
      </c>
      <c r="U7280">
        <v>61.491</v>
      </c>
      <c r="V7280">
        <v>62.228000000000002</v>
      </c>
      <c r="W7280">
        <v>63.015000000000001</v>
      </c>
      <c r="X7280">
        <v>63.853000000000002</v>
      </c>
      <c r="Y7280">
        <v>64.739000000000004</v>
      </c>
      <c r="Z7280">
        <v>65.680000000000007</v>
      </c>
      <c r="AA7280">
        <v>66.677000000000007</v>
      </c>
      <c r="AB7280">
        <v>67.733000000000004</v>
      </c>
      <c r="AC7280">
        <v>68.852000000000004</v>
      </c>
      <c r="AD7280">
        <v>0</v>
      </c>
    </row>
    <row r="7281" spans="2:30" ht="15" customHeight="1" x14ac:dyDescent="0.45">
      <c r="B7281" t="s">
        <v>419</v>
      </c>
      <c r="C7281" t="s">
        <v>193</v>
      </c>
      <c r="D7281" t="s">
        <v>2755</v>
      </c>
      <c r="E7281" t="s">
        <v>2756</v>
      </c>
      <c r="F7281" t="s">
        <v>9008</v>
      </c>
      <c r="G7281" t="s">
        <v>422</v>
      </c>
      <c r="H7281" t="s">
        <v>2758</v>
      </c>
      <c r="I7281" t="s">
        <v>837</v>
      </c>
      <c r="J7281">
        <v>1</v>
      </c>
      <c r="K7281">
        <v>5.2720000000000002</v>
      </c>
      <c r="L7281">
        <v>5.4829999999999997</v>
      </c>
      <c r="M7281">
        <v>5.702</v>
      </c>
      <c r="N7281">
        <v>5.93</v>
      </c>
      <c r="O7281">
        <v>6.1680000000000001</v>
      </c>
      <c r="P7281">
        <v>6.4139999999999997</v>
      </c>
      <c r="Q7281">
        <v>6.6710000000000003</v>
      </c>
      <c r="R7281">
        <v>6.9379999999999997</v>
      </c>
      <c r="S7281">
        <v>7.2149999999999999</v>
      </c>
      <c r="T7281">
        <v>7.5039999999999996</v>
      </c>
      <c r="U7281">
        <v>7.8040000000000003</v>
      </c>
      <c r="V7281">
        <v>8.1159999999999997</v>
      </c>
      <c r="W7281">
        <v>8.4410000000000007</v>
      </c>
      <c r="X7281">
        <v>8.7780000000000005</v>
      </c>
      <c r="Y7281">
        <v>9.1300000000000008</v>
      </c>
      <c r="Z7281">
        <v>9.4949999999999992</v>
      </c>
      <c r="AA7281">
        <v>9.8740000000000006</v>
      </c>
      <c r="AB7281">
        <v>10.269</v>
      </c>
      <c r="AC7281">
        <v>10.68</v>
      </c>
      <c r="AD7281">
        <v>11.106999999999999</v>
      </c>
    </row>
    <row r="7282" spans="2:30" ht="15" customHeight="1" x14ac:dyDescent="0.45">
      <c r="B7282" t="s">
        <v>419</v>
      </c>
      <c r="C7282" t="s">
        <v>193</v>
      </c>
      <c r="D7282" t="s">
        <v>2759</v>
      </c>
      <c r="E7282" t="s">
        <v>2760</v>
      </c>
      <c r="F7282" t="s">
        <v>9009</v>
      </c>
      <c r="G7282" t="s">
        <v>422</v>
      </c>
      <c r="H7282" t="s">
        <v>2758</v>
      </c>
      <c r="I7282" t="s">
        <v>837</v>
      </c>
      <c r="J7282">
        <v>1</v>
      </c>
      <c r="K7282">
        <v>3.0579999999999998</v>
      </c>
      <c r="L7282">
        <v>3.18</v>
      </c>
      <c r="M7282">
        <v>3.3069999999999999</v>
      </c>
      <c r="N7282">
        <v>3.44</v>
      </c>
      <c r="O7282">
        <v>3.577</v>
      </c>
      <c r="P7282">
        <v>3.72</v>
      </c>
      <c r="Q7282">
        <v>3.8690000000000002</v>
      </c>
      <c r="R7282">
        <v>4.024</v>
      </c>
      <c r="S7282">
        <v>4.1849999999999996</v>
      </c>
      <c r="T7282">
        <v>4.3520000000000003</v>
      </c>
      <c r="U7282">
        <v>4.5259999999999998</v>
      </c>
      <c r="V7282">
        <v>4.7080000000000002</v>
      </c>
      <c r="W7282">
        <v>4.8959999999999999</v>
      </c>
      <c r="X7282">
        <v>5.0919999999999996</v>
      </c>
      <c r="Y7282">
        <v>5.2949999999999999</v>
      </c>
      <c r="Z7282">
        <v>5.5069999999999997</v>
      </c>
      <c r="AA7282">
        <v>5.7270000000000003</v>
      </c>
      <c r="AB7282">
        <v>5.9569999999999999</v>
      </c>
      <c r="AC7282">
        <v>6.1950000000000003</v>
      </c>
      <c r="AD7282">
        <v>6.4429999999999996</v>
      </c>
    </row>
    <row r="7283" spans="2:30" ht="15" customHeight="1" x14ac:dyDescent="0.45">
      <c r="B7283" t="s">
        <v>419</v>
      </c>
      <c r="C7283" t="s">
        <v>193</v>
      </c>
      <c r="D7283" t="s">
        <v>2762</v>
      </c>
      <c r="E7283" t="s">
        <v>2763</v>
      </c>
      <c r="F7283" t="s">
        <v>9010</v>
      </c>
      <c r="G7283" t="s">
        <v>422</v>
      </c>
      <c r="H7283" t="s">
        <v>2758</v>
      </c>
      <c r="I7283" t="s">
        <v>837</v>
      </c>
      <c r="J7283">
        <v>1</v>
      </c>
      <c r="K7283">
        <v>0.129</v>
      </c>
      <c r="L7283">
        <v>0.13400000000000001</v>
      </c>
      <c r="M7283">
        <v>0.14000000000000001</v>
      </c>
      <c r="N7283">
        <v>0.14499999999999999</v>
      </c>
      <c r="O7283">
        <v>0.151</v>
      </c>
      <c r="P7283">
        <v>0.157</v>
      </c>
      <c r="Q7283">
        <v>0.16300000000000001</v>
      </c>
      <c r="R7283">
        <v>0.17</v>
      </c>
      <c r="S7283">
        <v>0.17699999999999999</v>
      </c>
      <c r="T7283">
        <v>0.184</v>
      </c>
      <c r="U7283">
        <v>0.191</v>
      </c>
      <c r="V7283">
        <v>0.19900000000000001</v>
      </c>
      <c r="W7283">
        <v>0.20699999999999999</v>
      </c>
      <c r="X7283">
        <v>0.215</v>
      </c>
      <c r="Y7283">
        <v>0.224</v>
      </c>
      <c r="Z7283">
        <v>0.23300000000000001</v>
      </c>
      <c r="AA7283">
        <v>0.24199999999999999</v>
      </c>
      <c r="AB7283">
        <v>0.251</v>
      </c>
      <c r="AC7283">
        <v>0.26200000000000001</v>
      </c>
      <c r="AD7283">
        <v>0.27200000000000002</v>
      </c>
    </row>
    <row r="7284" spans="2:30" ht="15" customHeight="1" x14ac:dyDescent="0.45">
      <c r="B7284" t="s">
        <v>419</v>
      </c>
      <c r="C7284" t="s">
        <v>193</v>
      </c>
      <c r="D7284" t="s">
        <v>2765</v>
      </c>
      <c r="E7284" t="s">
        <v>2766</v>
      </c>
      <c r="F7284" t="s">
        <v>9011</v>
      </c>
      <c r="G7284" t="s">
        <v>422</v>
      </c>
      <c r="H7284" t="s">
        <v>2758</v>
      </c>
      <c r="I7284" t="s">
        <v>837</v>
      </c>
      <c r="J7284">
        <v>1</v>
      </c>
      <c r="K7284">
        <v>0.14699999999999999</v>
      </c>
      <c r="L7284">
        <v>0.153</v>
      </c>
      <c r="M7284">
        <v>0.159</v>
      </c>
      <c r="N7284">
        <v>0.16600000000000001</v>
      </c>
      <c r="O7284">
        <v>0.17199999999999999</v>
      </c>
      <c r="P7284">
        <v>0.17899999999999999</v>
      </c>
      <c r="Q7284">
        <v>0.186</v>
      </c>
      <c r="R7284">
        <v>0.19400000000000001</v>
      </c>
      <c r="S7284">
        <v>0.20200000000000001</v>
      </c>
      <c r="T7284">
        <v>0.21</v>
      </c>
      <c r="U7284">
        <v>0.218</v>
      </c>
      <c r="V7284">
        <v>0.22700000000000001</v>
      </c>
      <c r="W7284">
        <v>0.23599999999999999</v>
      </c>
      <c r="X7284">
        <v>0.245</v>
      </c>
      <c r="Y7284">
        <v>0.255</v>
      </c>
      <c r="Z7284">
        <v>0.26500000000000001</v>
      </c>
      <c r="AA7284">
        <v>0.27600000000000002</v>
      </c>
      <c r="AB7284">
        <v>0.28699999999999998</v>
      </c>
      <c r="AC7284">
        <v>0.29899999999999999</v>
      </c>
      <c r="AD7284">
        <v>0.31</v>
      </c>
    </row>
    <row r="7285" spans="2:30" ht="15" customHeight="1" x14ac:dyDescent="0.45">
      <c r="B7285" t="s">
        <v>419</v>
      </c>
      <c r="C7285" t="s">
        <v>193</v>
      </c>
      <c r="D7285" t="s">
        <v>2768</v>
      </c>
      <c r="E7285" t="s">
        <v>2769</v>
      </c>
      <c r="F7285" t="s">
        <v>9012</v>
      </c>
      <c r="G7285" t="s">
        <v>422</v>
      </c>
      <c r="H7285" t="s">
        <v>2758</v>
      </c>
      <c r="I7285" t="s">
        <v>837</v>
      </c>
      <c r="J7285">
        <v>1</v>
      </c>
      <c r="K7285">
        <v>9.7000000000000003E-2</v>
      </c>
      <c r="L7285">
        <v>0.10100000000000001</v>
      </c>
      <c r="M7285">
        <v>0.105</v>
      </c>
      <c r="N7285">
        <v>0.109</v>
      </c>
      <c r="O7285">
        <v>0.113</v>
      </c>
      <c r="P7285">
        <v>0.11799999999999999</v>
      </c>
      <c r="Q7285">
        <v>0.123</v>
      </c>
      <c r="R7285">
        <v>0.128</v>
      </c>
      <c r="S7285">
        <v>0.13300000000000001</v>
      </c>
      <c r="T7285">
        <v>0.13800000000000001</v>
      </c>
      <c r="U7285">
        <v>0.14299999999999999</v>
      </c>
      <c r="V7285">
        <v>0.14899999999999999</v>
      </c>
      <c r="W7285">
        <v>0.155</v>
      </c>
      <c r="X7285">
        <v>0.161</v>
      </c>
      <c r="Y7285">
        <v>0.16800000000000001</v>
      </c>
      <c r="Z7285">
        <v>0.17499999999999999</v>
      </c>
      <c r="AA7285">
        <v>0.182</v>
      </c>
      <c r="AB7285">
        <v>0.189</v>
      </c>
      <c r="AC7285">
        <v>0.19600000000000001</v>
      </c>
      <c r="AD7285">
        <v>0.20399999999999999</v>
      </c>
    </row>
    <row r="7286" spans="2:30" ht="15" customHeight="1" x14ac:dyDescent="0.45">
      <c r="B7286" t="s">
        <v>419</v>
      </c>
      <c r="C7286" t="s">
        <v>193</v>
      </c>
      <c r="D7286" t="s">
        <v>2771</v>
      </c>
      <c r="E7286" t="s">
        <v>2772</v>
      </c>
      <c r="F7286" t="s">
        <v>9013</v>
      </c>
      <c r="G7286" t="s">
        <v>422</v>
      </c>
      <c r="H7286" t="s">
        <v>2758</v>
      </c>
      <c r="I7286" t="s">
        <v>837</v>
      </c>
      <c r="J7286">
        <v>1</v>
      </c>
      <c r="K7286">
        <v>0.14099999999999999</v>
      </c>
      <c r="L7286">
        <v>0.14699999999999999</v>
      </c>
      <c r="M7286">
        <v>0.153</v>
      </c>
      <c r="N7286">
        <v>0.159</v>
      </c>
      <c r="O7286">
        <v>0.16500000000000001</v>
      </c>
      <c r="P7286">
        <v>0.17199999999999999</v>
      </c>
      <c r="Q7286">
        <v>0.17799999999999999</v>
      </c>
      <c r="R7286">
        <v>0.186</v>
      </c>
      <c r="S7286">
        <v>0.193</v>
      </c>
      <c r="T7286">
        <v>0.20100000000000001</v>
      </c>
      <c r="U7286">
        <v>0.20899999999999999</v>
      </c>
      <c r="V7286">
        <v>0.217</v>
      </c>
      <c r="W7286">
        <v>0.22600000000000001</v>
      </c>
      <c r="X7286">
        <v>0.23499999999999999</v>
      </c>
      <c r="Y7286">
        <v>0.24399999999999999</v>
      </c>
      <c r="Z7286">
        <v>0.254</v>
      </c>
      <c r="AA7286">
        <v>0.26400000000000001</v>
      </c>
      <c r="AB7286">
        <v>0.27500000000000002</v>
      </c>
      <c r="AC7286">
        <v>0.28599999999999998</v>
      </c>
      <c r="AD7286">
        <v>0.29699999999999999</v>
      </c>
    </row>
    <row r="7287" spans="2:30" ht="15" customHeight="1" x14ac:dyDescent="0.45">
      <c r="B7287" t="s">
        <v>419</v>
      </c>
      <c r="C7287" t="s">
        <v>193</v>
      </c>
      <c r="D7287" t="s">
        <v>2774</v>
      </c>
      <c r="E7287" t="s">
        <v>2775</v>
      </c>
      <c r="F7287" t="s">
        <v>9014</v>
      </c>
      <c r="G7287" t="s">
        <v>2777</v>
      </c>
      <c r="H7287" t="s">
        <v>2778</v>
      </c>
      <c r="J7287">
        <v>1</v>
      </c>
      <c r="K7287">
        <v>215.76102102694199</v>
      </c>
      <c r="L7287">
        <v>214.47598394087601</v>
      </c>
      <c r="M7287">
        <v>208.15438982423899</v>
      </c>
      <c r="N7287">
        <v>199.10469173537399</v>
      </c>
      <c r="O7287">
        <v>205.13491034456001</v>
      </c>
      <c r="P7287">
        <v>226.12975127885599</v>
      </c>
      <c r="Q7287">
        <v>249.004440737137</v>
      </c>
      <c r="R7287">
        <v>274.27868807123099</v>
      </c>
      <c r="S7287">
        <v>305.31165318869802</v>
      </c>
      <c r="T7287">
        <v>343.395097341856</v>
      </c>
      <c r="U7287">
        <v>386.9508557277</v>
      </c>
      <c r="V7287">
        <v>436.88159497431701</v>
      </c>
      <c r="W7287">
        <v>494.13435163700399</v>
      </c>
      <c r="X7287">
        <v>560.00795561031498</v>
      </c>
      <c r="Y7287">
        <v>635.39319003009598</v>
      </c>
      <c r="Z7287">
        <v>722.50644481926497</v>
      </c>
      <c r="AA7287">
        <v>823.57644758514004</v>
      </c>
      <c r="AB7287">
        <v>941.33418834607198</v>
      </c>
      <c r="AC7287">
        <v>1078.2330400083599</v>
      </c>
      <c r="AD7287">
        <v>1229.69793859112</v>
      </c>
    </row>
    <row r="7288" spans="2:30" ht="15" customHeight="1" x14ac:dyDescent="0.45">
      <c r="B7288" t="s">
        <v>419</v>
      </c>
      <c r="C7288" t="s">
        <v>193</v>
      </c>
      <c r="D7288" t="s">
        <v>2779</v>
      </c>
      <c r="E7288" t="s">
        <v>2780</v>
      </c>
      <c r="F7288" t="s">
        <v>9015</v>
      </c>
      <c r="G7288" t="s">
        <v>2777</v>
      </c>
      <c r="H7288" t="s">
        <v>2778</v>
      </c>
      <c r="J7288">
        <v>1</v>
      </c>
      <c r="K7288">
        <v>215.76102102694199</v>
      </c>
      <c r="L7288">
        <v>214.47598394087601</v>
      </c>
      <c r="M7288">
        <v>208.15438982423899</v>
      </c>
      <c r="N7288">
        <v>199.10469173537399</v>
      </c>
      <c r="O7288">
        <v>205.13499454749299</v>
      </c>
      <c r="P7288">
        <v>226.12423803544999</v>
      </c>
      <c r="Q7288">
        <v>248.99667997011201</v>
      </c>
      <c r="R7288">
        <v>274.26617470829802</v>
      </c>
      <c r="S7288">
        <v>305.29679632061402</v>
      </c>
      <c r="T7288">
        <v>343.37573052290497</v>
      </c>
      <c r="U7288">
        <v>386.92609534957597</v>
      </c>
      <c r="V7288">
        <v>436.84613824366801</v>
      </c>
      <c r="W7288">
        <v>494.08407174744701</v>
      </c>
      <c r="X7288">
        <v>559.93633334346396</v>
      </c>
      <c r="Y7288">
        <v>635.29541563779196</v>
      </c>
      <c r="Z7288">
        <v>722.37544057972298</v>
      </c>
      <c r="AA7288">
        <v>823.40475438527699</v>
      </c>
      <c r="AB7288">
        <v>941.11191533676697</v>
      </c>
      <c r="AC7288">
        <v>1077.9497975914701</v>
      </c>
      <c r="AD7288">
        <v>1229.34688394262</v>
      </c>
    </row>
    <row r="7289" spans="2:30" ht="15" customHeight="1" x14ac:dyDescent="0.45">
      <c r="B7289" t="s">
        <v>419</v>
      </c>
      <c r="C7289" t="s">
        <v>193</v>
      </c>
      <c r="D7289" t="s">
        <v>2782</v>
      </c>
      <c r="E7289" t="s">
        <v>2783</v>
      </c>
      <c r="F7289" t="s">
        <v>9016</v>
      </c>
      <c r="G7289" t="s">
        <v>2777</v>
      </c>
      <c r="H7289" t="s">
        <v>2778</v>
      </c>
      <c r="J7289">
        <v>2</v>
      </c>
      <c r="K7289">
        <v>5610.47021484375</v>
      </c>
      <c r="L7289">
        <v>5577.05517879122</v>
      </c>
      <c r="M7289">
        <v>5412.6737009278304</v>
      </c>
      <c r="N7289">
        <v>5177.3528754179997</v>
      </c>
      <c r="O7289">
        <v>5334.1576668247499</v>
      </c>
      <c r="P7289">
        <v>5880.0900561256803</v>
      </c>
      <c r="Q7289">
        <v>6474.9044636059998</v>
      </c>
      <c r="R7289">
        <v>7132.1149791829503</v>
      </c>
      <c r="S7289">
        <v>7939.0704044082304</v>
      </c>
      <c r="T7289">
        <v>8929.3606249632903</v>
      </c>
      <c r="U7289">
        <v>10061.948355340201</v>
      </c>
      <c r="V7289">
        <v>11360.3057880912</v>
      </c>
      <c r="W7289">
        <v>12849.058874468201</v>
      </c>
      <c r="X7289">
        <v>14561.9813072487</v>
      </c>
      <c r="Y7289">
        <v>16522.236270532299</v>
      </c>
      <c r="Z7289">
        <v>18787.456925247701</v>
      </c>
      <c r="AA7289">
        <v>21415.597251211901</v>
      </c>
      <c r="AB7289">
        <v>24477.671642415298</v>
      </c>
      <c r="AC7289">
        <v>28037.4755682676</v>
      </c>
      <c r="AD7289">
        <v>31976.0428685529</v>
      </c>
    </row>
    <row r="7290" spans="2:30" ht="15" customHeight="1" x14ac:dyDescent="0.45">
      <c r="B7290" t="s">
        <v>419</v>
      </c>
      <c r="C7290" t="s">
        <v>193</v>
      </c>
      <c r="D7290" t="s">
        <v>2785</v>
      </c>
      <c r="E7290" t="s">
        <v>2786</v>
      </c>
      <c r="F7290" t="s">
        <v>9017</v>
      </c>
      <c r="G7290" t="s">
        <v>2777</v>
      </c>
      <c r="H7290" t="s">
        <v>46</v>
      </c>
      <c r="J7290">
        <v>1</v>
      </c>
      <c r="K7290">
        <v>5610.47021484375</v>
      </c>
      <c r="L7290">
        <v>5577.05517879122</v>
      </c>
      <c r="M7290">
        <v>5412.6737009278304</v>
      </c>
      <c r="N7290">
        <v>5177.3528754179997</v>
      </c>
      <c r="O7290">
        <v>5334.1598563678099</v>
      </c>
      <c r="P7290">
        <v>5879.9466943276602</v>
      </c>
      <c r="Q7290">
        <v>6474.7026590722999</v>
      </c>
      <c r="R7290">
        <v>7131.7895920964202</v>
      </c>
      <c r="S7290">
        <v>7938.6840787620204</v>
      </c>
      <c r="T7290">
        <v>8928.8570263041802</v>
      </c>
      <c r="U7290">
        <v>10061.3045070524</v>
      </c>
      <c r="V7290">
        <v>11359.383800744899</v>
      </c>
      <c r="W7290">
        <v>12847.751438021</v>
      </c>
      <c r="X7290">
        <v>14560.1189013656</v>
      </c>
      <c r="Y7290">
        <v>16519.693826520899</v>
      </c>
      <c r="Z7290">
        <v>18784.0503999149</v>
      </c>
      <c r="AA7290">
        <v>21411.1326839822</v>
      </c>
      <c r="AB7290">
        <v>24471.891839871099</v>
      </c>
      <c r="AC7290">
        <v>28030.1103679361</v>
      </c>
      <c r="AD7290">
        <v>31966.914335327601</v>
      </c>
    </row>
    <row r="7291" spans="2:30" ht="15" customHeight="1" x14ac:dyDescent="0.45">
      <c r="B7291" t="s">
        <v>419</v>
      </c>
      <c r="C7291" t="s">
        <v>193</v>
      </c>
      <c r="D7291" t="s">
        <v>2788</v>
      </c>
      <c r="E7291" t="s">
        <v>2789</v>
      </c>
      <c r="F7291" t="s">
        <v>9018</v>
      </c>
      <c r="G7291" t="s">
        <v>2777</v>
      </c>
      <c r="H7291" t="s">
        <v>46</v>
      </c>
      <c r="J7291">
        <v>2</v>
      </c>
      <c r="K7291">
        <v>0</v>
      </c>
      <c r="L7291">
        <v>0</v>
      </c>
      <c r="M7291">
        <v>0</v>
      </c>
      <c r="N7291">
        <v>0</v>
      </c>
      <c r="O7291">
        <v>-2.1895430654694801E-3</v>
      </c>
      <c r="P7291">
        <v>0.14117225495556299</v>
      </c>
      <c r="Q7291">
        <v>0.34297678864823</v>
      </c>
      <c r="R7291">
        <v>0.66836387518014795</v>
      </c>
      <c r="S7291">
        <v>1.0546895213910801</v>
      </c>
      <c r="T7291">
        <v>1.5582881805048601</v>
      </c>
      <c r="U7291">
        <v>2.2021364683650999</v>
      </c>
      <c r="V7291">
        <v>3.1241238147204098</v>
      </c>
      <c r="W7291">
        <v>4.4315602618726198</v>
      </c>
      <c r="X7291">
        <v>6.2939661448899598</v>
      </c>
      <c r="Y7291">
        <v>8.8364101562720005</v>
      </c>
      <c r="Z7291">
        <v>12.2429354891347</v>
      </c>
      <c r="AA7291">
        <v>16.707502718846602</v>
      </c>
      <c r="AB7291">
        <v>22.487305263056399</v>
      </c>
      <c r="AC7291">
        <v>29.852505594563802</v>
      </c>
      <c r="AD7291">
        <v>38.981038819899403</v>
      </c>
    </row>
    <row r="7292" spans="2:30" ht="15" customHeight="1" x14ac:dyDescent="0.45">
      <c r="B7292" t="s">
        <v>419</v>
      </c>
      <c r="C7292" t="s">
        <v>193</v>
      </c>
      <c r="D7292" t="s">
        <v>2791</v>
      </c>
      <c r="E7292" t="s">
        <v>2792</v>
      </c>
      <c r="F7292" t="s">
        <v>9019</v>
      </c>
      <c r="G7292" t="s">
        <v>2777</v>
      </c>
      <c r="H7292" t="s">
        <v>2794</v>
      </c>
      <c r="J7292">
        <v>1</v>
      </c>
      <c r="K7292">
        <v>47.419998168945298</v>
      </c>
      <c r="L7292">
        <v>47.419998168945298</v>
      </c>
      <c r="M7292">
        <v>47.419998168945298</v>
      </c>
      <c r="N7292">
        <v>49.230959321646203</v>
      </c>
      <c r="O7292">
        <v>51.018025046174202</v>
      </c>
      <c r="P7292">
        <v>52.999961772234201</v>
      </c>
      <c r="Q7292">
        <v>55.223207648465397</v>
      </c>
      <c r="R7292">
        <v>57.451058095194902</v>
      </c>
      <c r="S7292">
        <v>59.655800043299202</v>
      </c>
      <c r="T7292">
        <v>61.920753906134699</v>
      </c>
      <c r="U7292">
        <v>64.248425278428201</v>
      </c>
      <c r="V7292">
        <v>66.638342879486203</v>
      </c>
      <c r="W7292">
        <v>69.0935296343429</v>
      </c>
      <c r="X7292">
        <v>71.612044974188095</v>
      </c>
      <c r="Y7292">
        <v>74.194180451820301</v>
      </c>
      <c r="Z7292">
        <v>76.842169804374805</v>
      </c>
      <c r="AA7292">
        <v>79.551687133470196</v>
      </c>
      <c r="AB7292">
        <v>82.322057200638099</v>
      </c>
      <c r="AC7292">
        <v>85.148505705521302</v>
      </c>
      <c r="AD7292">
        <v>88.025043705117497</v>
      </c>
    </row>
    <row r="7293" spans="2:30" ht="15" customHeight="1" x14ac:dyDescent="0.45">
      <c r="B7293" t="s">
        <v>419</v>
      </c>
      <c r="C7293" t="s">
        <v>193</v>
      </c>
      <c r="D7293" t="s">
        <v>2795</v>
      </c>
      <c r="E7293" t="s">
        <v>2796</v>
      </c>
      <c r="F7293" t="s">
        <v>9020</v>
      </c>
      <c r="G7293" t="s">
        <v>2777</v>
      </c>
      <c r="H7293" t="s">
        <v>2794</v>
      </c>
      <c r="J7293">
        <v>2</v>
      </c>
      <c r="K7293">
        <v>47.419998168945298</v>
      </c>
      <c r="L7293">
        <v>47.419998168945298</v>
      </c>
      <c r="M7293">
        <v>47.419998168945298</v>
      </c>
      <c r="N7293">
        <v>49.230959321646203</v>
      </c>
      <c r="O7293">
        <v>51.018025046174202</v>
      </c>
      <c r="P7293">
        <v>52.999961772234201</v>
      </c>
      <c r="Q7293">
        <v>55.223207648465397</v>
      </c>
      <c r="R7293">
        <v>57.451058095194902</v>
      </c>
      <c r="S7293">
        <v>59.655800043299202</v>
      </c>
      <c r="T7293">
        <v>61.920753906134699</v>
      </c>
      <c r="U7293">
        <v>64.248425278428201</v>
      </c>
      <c r="V7293">
        <v>66.638342879486203</v>
      </c>
      <c r="W7293">
        <v>69.0935296343429</v>
      </c>
      <c r="X7293">
        <v>71.612044974188095</v>
      </c>
      <c r="Y7293">
        <v>74.194180451820301</v>
      </c>
      <c r="Z7293">
        <v>76.842169804374805</v>
      </c>
      <c r="AA7293">
        <v>79.551687133470196</v>
      </c>
      <c r="AB7293">
        <v>82.322057200638099</v>
      </c>
      <c r="AC7293">
        <v>85.148505705521302</v>
      </c>
      <c r="AD7293">
        <v>88.025043705117497</v>
      </c>
    </row>
    <row r="7294" spans="2:30" ht="15" customHeight="1" x14ac:dyDescent="0.45">
      <c r="B7294" t="s">
        <v>419</v>
      </c>
      <c r="C7294" t="s">
        <v>193</v>
      </c>
      <c r="D7294" t="s">
        <v>2798</v>
      </c>
      <c r="E7294" t="s">
        <v>2799</v>
      </c>
      <c r="F7294" t="s">
        <v>9021</v>
      </c>
      <c r="G7294" t="s">
        <v>2777</v>
      </c>
      <c r="H7294" t="s">
        <v>2801</v>
      </c>
      <c r="J7294">
        <v>1</v>
      </c>
      <c r="K7294">
        <v>0</v>
      </c>
      <c r="L7294">
        <v>0</v>
      </c>
      <c r="M7294">
        <v>0</v>
      </c>
      <c r="N7294">
        <v>0</v>
      </c>
      <c r="O7294">
        <v>0</v>
      </c>
      <c r="P7294">
        <v>0</v>
      </c>
      <c r="Q7294">
        <v>0</v>
      </c>
      <c r="R7294">
        <v>0</v>
      </c>
      <c r="S7294">
        <v>0</v>
      </c>
      <c r="T7294">
        <v>0</v>
      </c>
      <c r="U7294">
        <v>0</v>
      </c>
      <c r="V7294">
        <v>0</v>
      </c>
      <c r="W7294">
        <v>0</v>
      </c>
      <c r="X7294">
        <v>0</v>
      </c>
      <c r="Y7294">
        <v>0</v>
      </c>
      <c r="Z7294">
        <v>0</v>
      </c>
      <c r="AA7294">
        <v>0</v>
      </c>
      <c r="AB7294">
        <v>0</v>
      </c>
      <c r="AC7294">
        <v>0</v>
      </c>
      <c r="AD7294">
        <v>0</v>
      </c>
    </row>
    <row r="7295" spans="2:30" ht="15" customHeight="1" x14ac:dyDescent="0.45">
      <c r="B7295" t="s">
        <v>419</v>
      </c>
      <c r="C7295" t="s">
        <v>193</v>
      </c>
      <c r="D7295" t="s">
        <v>2802</v>
      </c>
      <c r="E7295" t="s">
        <v>2803</v>
      </c>
      <c r="F7295" t="s">
        <v>9022</v>
      </c>
      <c r="G7295" t="s">
        <v>2777</v>
      </c>
      <c r="H7295" t="s">
        <v>2801</v>
      </c>
      <c r="J7295">
        <v>1</v>
      </c>
      <c r="K7295">
        <v>0</v>
      </c>
      <c r="L7295">
        <v>0</v>
      </c>
      <c r="M7295">
        <v>0</v>
      </c>
      <c r="N7295">
        <v>0</v>
      </c>
      <c r="O7295">
        <v>0</v>
      </c>
      <c r="P7295">
        <v>0</v>
      </c>
      <c r="Q7295">
        <v>0</v>
      </c>
      <c r="R7295">
        <v>0</v>
      </c>
      <c r="S7295">
        <v>0</v>
      </c>
      <c r="T7295">
        <v>0</v>
      </c>
      <c r="U7295">
        <v>0</v>
      </c>
      <c r="V7295">
        <v>0</v>
      </c>
      <c r="W7295">
        <v>0</v>
      </c>
      <c r="X7295">
        <v>0</v>
      </c>
      <c r="Y7295">
        <v>0</v>
      </c>
      <c r="Z7295">
        <v>0</v>
      </c>
      <c r="AA7295">
        <v>0</v>
      </c>
      <c r="AB7295">
        <v>0</v>
      </c>
      <c r="AC7295">
        <v>0</v>
      </c>
      <c r="AD7295">
        <v>0</v>
      </c>
    </row>
    <row r="7296" spans="2:30" ht="15" customHeight="1" x14ac:dyDescent="0.45">
      <c r="B7296" t="s">
        <v>419</v>
      </c>
      <c r="C7296" t="s">
        <v>193</v>
      </c>
      <c r="D7296" t="s">
        <v>2805</v>
      </c>
      <c r="E7296" t="s">
        <v>2806</v>
      </c>
      <c r="F7296" t="s">
        <v>9023</v>
      </c>
      <c r="G7296" t="s">
        <v>2777</v>
      </c>
      <c r="H7296" t="s">
        <v>2808</v>
      </c>
      <c r="J7296">
        <v>1</v>
      </c>
      <c r="K7296">
        <v>3.5999999999999997E-2</v>
      </c>
      <c r="L7296">
        <v>3.7999999999999999E-2</v>
      </c>
      <c r="M7296">
        <v>3.6999999999999998E-2</v>
      </c>
      <c r="N7296">
        <v>0.04</v>
      </c>
      <c r="O7296">
        <v>4.2000000000000003E-2</v>
      </c>
      <c r="P7296">
        <v>4.5999999999999999E-2</v>
      </c>
      <c r="Q7296">
        <v>4.9000000000000002E-2</v>
      </c>
      <c r="R7296">
        <v>5.2999999999999999E-2</v>
      </c>
      <c r="S7296">
        <v>5.7000000000000002E-2</v>
      </c>
      <c r="T7296">
        <v>6.2E-2</v>
      </c>
      <c r="U7296">
        <v>6.6000000000000003E-2</v>
      </c>
      <c r="V7296">
        <v>7.0999999999999994E-2</v>
      </c>
      <c r="W7296">
        <v>7.6999999999999999E-2</v>
      </c>
      <c r="X7296">
        <v>8.2000000000000003E-2</v>
      </c>
      <c r="Y7296">
        <v>8.7999999999999995E-2</v>
      </c>
      <c r="Z7296">
        <v>9.5000000000000001E-2</v>
      </c>
      <c r="AA7296">
        <v>0.10199999999999999</v>
      </c>
      <c r="AB7296">
        <v>0.109</v>
      </c>
      <c r="AC7296">
        <v>0.11700000000000001</v>
      </c>
      <c r="AD7296">
        <v>0.126</v>
      </c>
    </row>
    <row r="7297" spans="2:30" ht="15" customHeight="1" x14ac:dyDescent="0.45">
      <c r="B7297" t="s">
        <v>419</v>
      </c>
      <c r="C7297" t="s">
        <v>193</v>
      </c>
      <c r="D7297" t="s">
        <v>2809</v>
      </c>
      <c r="E7297" t="s">
        <v>2810</v>
      </c>
      <c r="F7297" t="s">
        <v>9024</v>
      </c>
      <c r="G7297" t="s">
        <v>2777</v>
      </c>
      <c r="H7297" t="s">
        <v>2808</v>
      </c>
      <c r="J7297">
        <v>1</v>
      </c>
      <c r="K7297">
        <v>1.0999999999999999E-2</v>
      </c>
      <c r="L7297">
        <v>1.0999999999999999E-2</v>
      </c>
      <c r="M7297">
        <v>0.01</v>
      </c>
      <c r="N7297">
        <v>0.01</v>
      </c>
      <c r="O7297">
        <v>0.01</v>
      </c>
      <c r="P7297">
        <v>1.2E-2</v>
      </c>
      <c r="Q7297">
        <v>1.2999999999999999E-2</v>
      </c>
      <c r="R7297">
        <v>1.4999999999999999E-2</v>
      </c>
      <c r="S7297">
        <v>1.6E-2</v>
      </c>
      <c r="T7297">
        <v>1.7999999999999999E-2</v>
      </c>
      <c r="U7297">
        <v>0.02</v>
      </c>
      <c r="V7297">
        <v>2.1999999999999999E-2</v>
      </c>
      <c r="W7297">
        <v>2.4E-2</v>
      </c>
      <c r="X7297">
        <v>2.7E-2</v>
      </c>
      <c r="Y7297">
        <v>2.9000000000000001E-2</v>
      </c>
      <c r="Z7297">
        <v>3.2000000000000001E-2</v>
      </c>
      <c r="AA7297">
        <v>3.5000000000000003E-2</v>
      </c>
      <c r="AB7297">
        <v>3.7999999999999999E-2</v>
      </c>
      <c r="AC7297">
        <v>4.2000000000000003E-2</v>
      </c>
      <c r="AD7297">
        <v>4.4999999999999998E-2</v>
      </c>
    </row>
    <row r="7298" spans="2:30" ht="15" customHeight="1" x14ac:dyDescent="0.45">
      <c r="B7298" t="s">
        <v>419</v>
      </c>
      <c r="C7298" t="s">
        <v>193</v>
      </c>
      <c r="D7298" t="s">
        <v>2812</v>
      </c>
      <c r="E7298" t="s">
        <v>2813</v>
      </c>
      <c r="F7298" t="s">
        <v>9025</v>
      </c>
      <c r="G7298" t="s">
        <v>2777</v>
      </c>
      <c r="H7298" t="s">
        <v>2815</v>
      </c>
      <c r="J7298">
        <v>1</v>
      </c>
      <c r="K7298">
        <v>0</v>
      </c>
      <c r="L7298">
        <v>0</v>
      </c>
      <c r="M7298">
        <v>0</v>
      </c>
      <c r="N7298">
        <v>0</v>
      </c>
      <c r="O7298">
        <v>0</v>
      </c>
      <c r="P7298">
        <v>0</v>
      </c>
      <c r="Q7298">
        <v>0</v>
      </c>
      <c r="R7298">
        <v>0</v>
      </c>
      <c r="S7298">
        <v>0</v>
      </c>
      <c r="T7298">
        <v>0</v>
      </c>
      <c r="U7298">
        <v>0</v>
      </c>
      <c r="V7298">
        <v>0</v>
      </c>
      <c r="W7298">
        <v>0</v>
      </c>
      <c r="X7298">
        <v>0</v>
      </c>
      <c r="Y7298">
        <v>0</v>
      </c>
      <c r="Z7298">
        <v>0</v>
      </c>
      <c r="AA7298">
        <v>0</v>
      </c>
      <c r="AB7298">
        <v>0</v>
      </c>
      <c r="AC7298">
        <v>0</v>
      </c>
      <c r="AD7298">
        <v>0</v>
      </c>
    </row>
    <row r="7299" spans="2:30" ht="15" customHeight="1" x14ac:dyDescent="0.45">
      <c r="B7299" t="s">
        <v>419</v>
      </c>
      <c r="C7299" t="s">
        <v>193</v>
      </c>
      <c r="D7299" t="s">
        <v>2816</v>
      </c>
      <c r="E7299" t="s">
        <v>2817</v>
      </c>
      <c r="F7299" t="s">
        <v>9026</v>
      </c>
      <c r="G7299" t="s">
        <v>2777</v>
      </c>
      <c r="H7299" t="s">
        <v>2815</v>
      </c>
      <c r="J7299">
        <v>1</v>
      </c>
      <c r="K7299">
        <v>0.14799999999999999</v>
      </c>
      <c r="L7299">
        <v>0.14099999999999999</v>
      </c>
      <c r="M7299">
        <v>0.125</v>
      </c>
      <c r="N7299">
        <v>0.121</v>
      </c>
      <c r="O7299">
        <v>0.123</v>
      </c>
      <c r="P7299">
        <v>0.127</v>
      </c>
      <c r="Q7299">
        <v>0.13200000000000001</v>
      </c>
      <c r="R7299">
        <v>0.13600000000000001</v>
      </c>
      <c r="S7299">
        <v>0.14099999999999999</v>
      </c>
      <c r="T7299">
        <v>0.14699999999999999</v>
      </c>
      <c r="U7299">
        <v>0.153</v>
      </c>
      <c r="V7299">
        <v>0.158</v>
      </c>
      <c r="W7299">
        <v>0.16300000000000001</v>
      </c>
      <c r="X7299">
        <v>0.16800000000000001</v>
      </c>
      <c r="Y7299">
        <v>0.17299999999999999</v>
      </c>
      <c r="Z7299">
        <v>0.17699999999999999</v>
      </c>
      <c r="AA7299">
        <v>0.182</v>
      </c>
      <c r="AB7299">
        <v>0.186</v>
      </c>
      <c r="AC7299">
        <v>0.19</v>
      </c>
      <c r="AD7299">
        <v>0.19500000000000001</v>
      </c>
    </row>
    <row r="7300" spans="2:30" ht="15" customHeight="1" x14ac:dyDescent="0.45">
      <c r="B7300" t="s">
        <v>419</v>
      </c>
      <c r="C7300" t="s">
        <v>193</v>
      </c>
      <c r="D7300" t="s">
        <v>2819</v>
      </c>
      <c r="E7300" t="s">
        <v>2820</v>
      </c>
      <c r="F7300" t="s">
        <v>9027</v>
      </c>
      <c r="G7300" t="s">
        <v>422</v>
      </c>
      <c r="H7300" t="s">
        <v>2822</v>
      </c>
      <c r="I7300" t="s">
        <v>2463</v>
      </c>
      <c r="K7300">
        <v>0</v>
      </c>
      <c r="L7300">
        <v>4.0000000000000003E-5</v>
      </c>
      <c r="M7300">
        <v>4.0000000000000003E-5</v>
      </c>
      <c r="N7300">
        <v>4.0000000000000003E-5</v>
      </c>
      <c r="O7300">
        <v>0.68589999999999995</v>
      </c>
      <c r="P7300">
        <v>0.54783999999999999</v>
      </c>
      <c r="Q7300">
        <v>0.42692000000000002</v>
      </c>
      <c r="R7300">
        <v>0.39723999999999998</v>
      </c>
      <c r="S7300">
        <v>0.38574999999999998</v>
      </c>
      <c r="T7300">
        <v>0.41821999999999998</v>
      </c>
      <c r="U7300">
        <v>0.44962000000000002</v>
      </c>
      <c r="V7300">
        <v>0.48843999999999999</v>
      </c>
      <c r="W7300">
        <v>0.52673999999999999</v>
      </c>
      <c r="X7300">
        <v>0.56754000000000004</v>
      </c>
      <c r="Y7300">
        <v>0.60965000000000003</v>
      </c>
      <c r="Z7300">
        <v>0.65517999999999998</v>
      </c>
      <c r="AA7300">
        <v>0.70438999999999996</v>
      </c>
      <c r="AB7300">
        <v>0.75768999999999997</v>
      </c>
      <c r="AC7300">
        <v>0.81466000000000005</v>
      </c>
      <c r="AD7300">
        <v>0.87656000000000001</v>
      </c>
    </row>
    <row r="7301" spans="2:30" ht="15" customHeight="1" x14ac:dyDescent="0.45">
      <c r="B7301" t="s">
        <v>419</v>
      </c>
      <c r="C7301" t="s">
        <v>193</v>
      </c>
      <c r="D7301" t="s">
        <v>2823</v>
      </c>
      <c r="E7301" t="s">
        <v>2824</v>
      </c>
      <c r="F7301" t="s">
        <v>9028</v>
      </c>
      <c r="G7301" t="s">
        <v>422</v>
      </c>
      <c r="H7301" t="s">
        <v>2822</v>
      </c>
      <c r="I7301" t="s">
        <v>2463</v>
      </c>
      <c r="K7301">
        <v>0</v>
      </c>
      <c r="L7301">
        <v>0</v>
      </c>
      <c r="M7301">
        <v>0</v>
      </c>
      <c r="N7301">
        <v>0</v>
      </c>
      <c r="O7301">
        <v>0</v>
      </c>
      <c r="P7301">
        <v>0</v>
      </c>
      <c r="Q7301">
        <v>0</v>
      </c>
      <c r="R7301">
        <v>0</v>
      </c>
      <c r="S7301">
        <v>0</v>
      </c>
      <c r="T7301">
        <v>0</v>
      </c>
      <c r="U7301">
        <v>0</v>
      </c>
      <c r="V7301">
        <v>0</v>
      </c>
      <c r="W7301">
        <v>0</v>
      </c>
      <c r="X7301">
        <v>0</v>
      </c>
      <c r="Y7301">
        <v>0</v>
      </c>
      <c r="Z7301">
        <v>0</v>
      </c>
      <c r="AA7301">
        <v>0</v>
      </c>
      <c r="AB7301">
        <v>0</v>
      </c>
      <c r="AC7301">
        <v>0</v>
      </c>
      <c r="AD7301">
        <v>0</v>
      </c>
    </row>
    <row r="7302" spans="2:30" ht="15" customHeight="1" x14ac:dyDescent="0.45">
      <c r="B7302" t="s">
        <v>419</v>
      </c>
      <c r="C7302" t="s">
        <v>193</v>
      </c>
      <c r="D7302" t="s">
        <v>2826</v>
      </c>
      <c r="E7302" t="s">
        <v>2827</v>
      </c>
      <c r="F7302" t="s">
        <v>9029</v>
      </c>
      <c r="G7302" t="s">
        <v>422</v>
      </c>
      <c r="H7302" t="s">
        <v>2822</v>
      </c>
      <c r="I7302" t="s">
        <v>2463</v>
      </c>
      <c r="K7302">
        <v>0</v>
      </c>
      <c r="L7302">
        <v>0</v>
      </c>
      <c r="M7302">
        <v>0</v>
      </c>
      <c r="N7302">
        <v>0</v>
      </c>
      <c r="O7302">
        <v>0</v>
      </c>
      <c r="P7302">
        <v>0</v>
      </c>
      <c r="Q7302">
        <v>0</v>
      </c>
      <c r="R7302">
        <v>0</v>
      </c>
      <c r="S7302">
        <v>0</v>
      </c>
      <c r="T7302">
        <v>0</v>
      </c>
      <c r="U7302">
        <v>0</v>
      </c>
      <c r="V7302">
        <v>0</v>
      </c>
      <c r="W7302">
        <v>0</v>
      </c>
      <c r="X7302">
        <v>0</v>
      </c>
      <c r="Y7302">
        <v>0</v>
      </c>
      <c r="Z7302">
        <v>0</v>
      </c>
      <c r="AA7302">
        <v>0</v>
      </c>
      <c r="AB7302">
        <v>0</v>
      </c>
      <c r="AC7302">
        <v>0</v>
      </c>
      <c r="AD7302">
        <v>0</v>
      </c>
    </row>
    <row r="7303" spans="2:30" ht="15" customHeight="1" x14ac:dyDescent="0.45">
      <c r="B7303" t="s">
        <v>419</v>
      </c>
      <c r="C7303" t="s">
        <v>193</v>
      </c>
      <c r="D7303" t="s">
        <v>2829</v>
      </c>
      <c r="E7303" t="s">
        <v>2830</v>
      </c>
      <c r="F7303" t="s">
        <v>9030</v>
      </c>
      <c r="G7303" t="s">
        <v>422</v>
      </c>
      <c r="H7303" t="s">
        <v>2822</v>
      </c>
      <c r="I7303" t="s">
        <v>2463</v>
      </c>
      <c r="K7303">
        <v>0</v>
      </c>
      <c r="L7303">
        <v>0</v>
      </c>
      <c r="M7303">
        <v>0</v>
      </c>
      <c r="N7303">
        <v>0</v>
      </c>
      <c r="O7303">
        <v>0</v>
      </c>
      <c r="P7303">
        <v>4.0000000000000003E-5</v>
      </c>
      <c r="Q7303">
        <v>6.0000000000000002E-5</v>
      </c>
      <c r="R7303">
        <v>1E-4</v>
      </c>
      <c r="S7303">
        <v>1.2E-4</v>
      </c>
      <c r="T7303">
        <v>1.7000000000000001E-4</v>
      </c>
      <c r="U7303">
        <v>2.4000000000000001E-4</v>
      </c>
      <c r="V7303">
        <v>3.6999999999999999E-4</v>
      </c>
      <c r="W7303">
        <v>5.5999999999999995E-4</v>
      </c>
      <c r="X7303">
        <v>8.4999999999999995E-4</v>
      </c>
      <c r="Y7303">
        <v>1.23E-3</v>
      </c>
      <c r="Z7303">
        <v>1.7700000000000001E-3</v>
      </c>
      <c r="AA7303">
        <v>2.47E-3</v>
      </c>
      <c r="AB7303">
        <v>3.4099999999999998E-3</v>
      </c>
      <c r="AC7303">
        <v>4.64E-3</v>
      </c>
      <c r="AD7303">
        <v>6.1199999999999996E-3</v>
      </c>
    </row>
    <row r="7304" spans="2:30" ht="15" customHeight="1" x14ac:dyDescent="0.45">
      <c r="B7304" t="s">
        <v>419</v>
      </c>
      <c r="C7304" t="s">
        <v>193</v>
      </c>
      <c r="D7304" t="s">
        <v>2832</v>
      </c>
      <c r="E7304" t="s">
        <v>2833</v>
      </c>
      <c r="F7304" t="s">
        <v>9031</v>
      </c>
      <c r="G7304" t="s">
        <v>422</v>
      </c>
      <c r="H7304" t="s">
        <v>2822</v>
      </c>
      <c r="I7304" t="s">
        <v>2463</v>
      </c>
      <c r="K7304">
        <v>0</v>
      </c>
      <c r="L7304">
        <v>1.2E-4</v>
      </c>
      <c r="M7304">
        <v>1.2E-4</v>
      </c>
      <c r="N7304">
        <v>1.1E-4</v>
      </c>
      <c r="O7304">
        <v>0.56381000000000003</v>
      </c>
      <c r="P7304">
        <v>0.59572999999999998</v>
      </c>
      <c r="Q7304">
        <v>0.38013999999999998</v>
      </c>
      <c r="R7304">
        <v>0.32125999999999999</v>
      </c>
      <c r="S7304">
        <v>0.22825000000000001</v>
      </c>
      <c r="T7304">
        <v>0.21496999999999999</v>
      </c>
      <c r="U7304">
        <v>0.20948</v>
      </c>
      <c r="V7304">
        <v>0.22348999999999999</v>
      </c>
      <c r="W7304">
        <v>0.23533000000000001</v>
      </c>
      <c r="X7304">
        <v>0.24851000000000001</v>
      </c>
      <c r="Y7304">
        <v>0.25929000000000002</v>
      </c>
      <c r="Z7304">
        <v>0.27106999999999998</v>
      </c>
      <c r="AA7304">
        <v>0.28373999999999999</v>
      </c>
      <c r="AB7304">
        <v>0.29781999999999997</v>
      </c>
      <c r="AC7304">
        <v>0.31252999999999997</v>
      </c>
      <c r="AD7304">
        <v>0.32871</v>
      </c>
    </row>
    <row r="7305" spans="2:30" ht="15" customHeight="1" x14ac:dyDescent="0.45">
      <c r="B7305" t="s">
        <v>419</v>
      </c>
      <c r="C7305" t="s">
        <v>193</v>
      </c>
      <c r="D7305" t="s">
        <v>2835</v>
      </c>
      <c r="E7305" t="s">
        <v>2836</v>
      </c>
      <c r="F7305" t="s">
        <v>9032</v>
      </c>
      <c r="G7305" t="s">
        <v>422</v>
      </c>
      <c r="H7305" t="s">
        <v>2822</v>
      </c>
      <c r="I7305" t="s">
        <v>424</v>
      </c>
      <c r="K7305">
        <v>0</v>
      </c>
      <c r="L7305">
        <v>1.7000000000000001E-4</v>
      </c>
      <c r="M7305">
        <v>1.7000000000000001E-4</v>
      </c>
      <c r="N7305">
        <v>1.4999999999999999E-4</v>
      </c>
      <c r="O7305">
        <v>1.2497100000000001</v>
      </c>
      <c r="P7305">
        <v>1.14361</v>
      </c>
      <c r="Q7305">
        <v>0.80711999999999995</v>
      </c>
      <c r="R7305">
        <v>0.71860999999999997</v>
      </c>
      <c r="S7305">
        <v>0.61414000000000002</v>
      </c>
      <c r="T7305">
        <v>0.63339000000000001</v>
      </c>
      <c r="U7305">
        <v>0.65937000000000001</v>
      </c>
      <c r="V7305">
        <v>0.71235999999999999</v>
      </c>
      <c r="W7305">
        <v>0.76271</v>
      </c>
      <c r="X7305">
        <v>0.81701000000000001</v>
      </c>
      <c r="Y7305">
        <v>0.87031999999999998</v>
      </c>
      <c r="Z7305">
        <v>0.92820999999999998</v>
      </c>
      <c r="AA7305">
        <v>0.99084000000000005</v>
      </c>
      <c r="AB7305">
        <v>1.0592299999999999</v>
      </c>
      <c r="AC7305">
        <v>1.1322300000000001</v>
      </c>
      <c r="AD7305">
        <v>1.21191</v>
      </c>
    </row>
    <row r="7306" spans="2:30" ht="15" customHeight="1" x14ac:dyDescent="0.45">
      <c r="B7306" t="s">
        <v>419</v>
      </c>
      <c r="C7306" t="s">
        <v>193</v>
      </c>
      <c r="D7306" t="s">
        <v>2838</v>
      </c>
      <c r="E7306" t="s">
        <v>2839</v>
      </c>
      <c r="F7306" t="s">
        <v>9033</v>
      </c>
      <c r="G7306" t="s">
        <v>422</v>
      </c>
      <c r="H7306" t="s">
        <v>2822</v>
      </c>
      <c r="I7306" t="s">
        <v>424</v>
      </c>
      <c r="K7306">
        <v>0</v>
      </c>
      <c r="L7306">
        <v>0</v>
      </c>
      <c r="M7306">
        <v>0</v>
      </c>
      <c r="N7306">
        <v>0</v>
      </c>
      <c r="O7306">
        <v>1.08E-3</v>
      </c>
      <c r="P7306">
        <v>8.3000000000000001E-4</v>
      </c>
      <c r="Q7306">
        <v>6.0999999999999997E-4</v>
      </c>
      <c r="R7306">
        <v>5.4000000000000001E-4</v>
      </c>
      <c r="S7306">
        <v>5.0000000000000001E-4</v>
      </c>
      <c r="T7306">
        <v>5.1999999999999995E-4</v>
      </c>
      <c r="U7306">
        <v>5.2999999999999998E-4</v>
      </c>
      <c r="V7306">
        <v>5.5000000000000003E-4</v>
      </c>
      <c r="W7306">
        <v>5.6999999999999998E-4</v>
      </c>
      <c r="X7306">
        <v>5.8E-4</v>
      </c>
      <c r="Y7306">
        <v>5.9999999999999995E-4</v>
      </c>
      <c r="Z7306">
        <v>6.2E-4</v>
      </c>
      <c r="AA7306">
        <v>6.4000000000000005E-4</v>
      </c>
      <c r="AB7306">
        <v>6.6E-4</v>
      </c>
      <c r="AC7306">
        <v>6.8000000000000005E-4</v>
      </c>
      <c r="AD7306">
        <v>6.9999999999999999E-4</v>
      </c>
    </row>
    <row r="7307" spans="2:30" ht="15" customHeight="1" x14ac:dyDescent="0.45">
      <c r="B7307" t="s">
        <v>419</v>
      </c>
      <c r="C7307" t="s">
        <v>193</v>
      </c>
      <c r="D7307" t="s">
        <v>2841</v>
      </c>
      <c r="E7307" t="s">
        <v>2842</v>
      </c>
      <c r="F7307" t="s">
        <v>9034</v>
      </c>
      <c r="G7307" t="s">
        <v>422</v>
      </c>
      <c r="H7307" t="s">
        <v>2822</v>
      </c>
      <c r="I7307" t="s">
        <v>424</v>
      </c>
      <c r="K7307">
        <v>0</v>
      </c>
      <c r="L7307">
        <v>0</v>
      </c>
      <c r="M7307">
        <v>0</v>
      </c>
      <c r="N7307">
        <v>0</v>
      </c>
      <c r="O7307">
        <v>0</v>
      </c>
      <c r="P7307">
        <v>0</v>
      </c>
      <c r="Q7307">
        <v>0</v>
      </c>
      <c r="R7307">
        <v>0</v>
      </c>
      <c r="S7307">
        <v>0</v>
      </c>
      <c r="T7307">
        <v>0</v>
      </c>
      <c r="U7307">
        <v>0</v>
      </c>
      <c r="V7307">
        <v>0</v>
      </c>
      <c r="W7307">
        <v>0</v>
      </c>
      <c r="X7307">
        <v>0</v>
      </c>
      <c r="Y7307">
        <v>0</v>
      </c>
      <c r="Z7307">
        <v>0</v>
      </c>
      <c r="AA7307">
        <v>0</v>
      </c>
      <c r="AB7307">
        <v>0</v>
      </c>
      <c r="AC7307">
        <v>0</v>
      </c>
      <c r="AD7307">
        <v>0</v>
      </c>
    </row>
    <row r="7308" spans="2:30" ht="15" customHeight="1" x14ac:dyDescent="0.45">
      <c r="B7308" t="s">
        <v>419</v>
      </c>
      <c r="C7308" t="s">
        <v>193</v>
      </c>
      <c r="D7308" t="s">
        <v>2844</v>
      </c>
      <c r="E7308" t="s">
        <v>2845</v>
      </c>
      <c r="F7308" t="s">
        <v>9035</v>
      </c>
      <c r="G7308" t="s">
        <v>422</v>
      </c>
      <c r="H7308" t="s">
        <v>2822</v>
      </c>
      <c r="I7308" t="s">
        <v>424</v>
      </c>
      <c r="K7308">
        <v>0</v>
      </c>
      <c r="L7308">
        <v>0</v>
      </c>
      <c r="M7308">
        <v>0</v>
      </c>
      <c r="N7308">
        <v>0</v>
      </c>
      <c r="O7308">
        <v>0</v>
      </c>
      <c r="P7308">
        <v>0</v>
      </c>
      <c r="Q7308">
        <v>0</v>
      </c>
      <c r="R7308">
        <v>0</v>
      </c>
      <c r="S7308">
        <v>0</v>
      </c>
      <c r="T7308">
        <v>0</v>
      </c>
      <c r="U7308">
        <v>0</v>
      </c>
      <c r="V7308">
        <v>0</v>
      </c>
      <c r="W7308">
        <v>0</v>
      </c>
      <c r="X7308">
        <v>0</v>
      </c>
      <c r="Y7308">
        <v>0</v>
      </c>
      <c r="Z7308">
        <v>0</v>
      </c>
      <c r="AA7308">
        <v>0</v>
      </c>
      <c r="AB7308">
        <v>0</v>
      </c>
      <c r="AC7308">
        <v>0</v>
      </c>
      <c r="AD7308">
        <v>1.0000000000000001E-5</v>
      </c>
    </row>
    <row r="7309" spans="2:30" ht="15" customHeight="1" x14ac:dyDescent="0.45">
      <c r="B7309" t="s">
        <v>419</v>
      </c>
      <c r="C7309" t="s">
        <v>193</v>
      </c>
      <c r="D7309" t="s">
        <v>2847</v>
      </c>
      <c r="E7309" t="s">
        <v>2848</v>
      </c>
      <c r="F7309" t="s">
        <v>9036</v>
      </c>
      <c r="G7309" t="s">
        <v>422</v>
      </c>
      <c r="H7309" t="s">
        <v>2822</v>
      </c>
      <c r="I7309" t="s">
        <v>424</v>
      </c>
      <c r="K7309">
        <v>0</v>
      </c>
      <c r="L7309">
        <v>0</v>
      </c>
      <c r="M7309">
        <v>0</v>
      </c>
      <c r="N7309">
        <v>0</v>
      </c>
      <c r="O7309">
        <v>8.8999999999999995E-4</v>
      </c>
      <c r="P7309">
        <v>8.9999999999999998E-4</v>
      </c>
      <c r="Q7309">
        <v>5.4000000000000001E-4</v>
      </c>
      <c r="R7309">
        <v>4.4000000000000002E-4</v>
      </c>
      <c r="S7309">
        <v>2.9999999999999997E-4</v>
      </c>
      <c r="T7309">
        <v>2.7E-4</v>
      </c>
      <c r="U7309">
        <v>2.5000000000000001E-4</v>
      </c>
      <c r="V7309">
        <v>2.5000000000000001E-4</v>
      </c>
      <c r="W7309">
        <v>2.5000000000000001E-4</v>
      </c>
      <c r="X7309">
        <v>2.5999999999999998E-4</v>
      </c>
      <c r="Y7309">
        <v>2.5999999999999998E-4</v>
      </c>
      <c r="Z7309">
        <v>2.5999999999999998E-4</v>
      </c>
      <c r="AA7309">
        <v>2.5999999999999998E-4</v>
      </c>
      <c r="AB7309">
        <v>2.5999999999999998E-4</v>
      </c>
      <c r="AC7309">
        <v>2.5999999999999998E-4</v>
      </c>
      <c r="AD7309">
        <v>2.5999999999999998E-4</v>
      </c>
    </row>
    <row r="7310" spans="2:30" ht="15" customHeight="1" x14ac:dyDescent="0.45">
      <c r="B7310" t="s">
        <v>419</v>
      </c>
      <c r="C7310" t="s">
        <v>193</v>
      </c>
      <c r="D7310" t="s">
        <v>2850</v>
      </c>
      <c r="E7310" t="s">
        <v>2851</v>
      </c>
      <c r="F7310" t="s">
        <v>9037</v>
      </c>
      <c r="G7310" t="s">
        <v>422</v>
      </c>
      <c r="H7310" t="s">
        <v>2822</v>
      </c>
      <c r="I7310" t="s">
        <v>424</v>
      </c>
      <c r="K7310">
        <v>0</v>
      </c>
      <c r="L7310">
        <v>0</v>
      </c>
      <c r="M7310">
        <v>0</v>
      </c>
      <c r="N7310">
        <v>0</v>
      </c>
      <c r="O7310">
        <v>1.98E-3</v>
      </c>
      <c r="P7310">
        <v>1.73E-3</v>
      </c>
      <c r="Q7310">
        <v>1.15E-3</v>
      </c>
      <c r="R7310">
        <v>9.7999999999999997E-4</v>
      </c>
      <c r="S7310">
        <v>8.0000000000000004E-4</v>
      </c>
      <c r="T7310">
        <v>7.7999999999999999E-4</v>
      </c>
      <c r="U7310">
        <v>7.7999999999999999E-4</v>
      </c>
      <c r="V7310">
        <v>8.0000000000000004E-4</v>
      </c>
      <c r="W7310">
        <v>8.1999999999999998E-4</v>
      </c>
      <c r="X7310">
        <v>8.4000000000000003E-4</v>
      </c>
      <c r="Y7310">
        <v>8.5999999999999998E-4</v>
      </c>
      <c r="Z7310">
        <v>8.8000000000000003E-4</v>
      </c>
      <c r="AA7310">
        <v>8.9999999999999998E-4</v>
      </c>
      <c r="AB7310">
        <v>9.2000000000000003E-4</v>
      </c>
      <c r="AC7310">
        <v>9.3999999999999997E-4</v>
      </c>
      <c r="AD7310">
        <v>9.7000000000000005E-4</v>
      </c>
    </row>
    <row r="7311" spans="2:30" ht="15" customHeight="1" x14ac:dyDescent="0.45">
      <c r="B7311" t="s">
        <v>419</v>
      </c>
      <c r="C7311" t="s">
        <v>193</v>
      </c>
      <c r="D7311" t="s">
        <v>2853</v>
      </c>
      <c r="E7311" t="s">
        <v>2854</v>
      </c>
      <c r="F7311" t="s">
        <v>9038</v>
      </c>
      <c r="G7311" t="s">
        <v>2856</v>
      </c>
      <c r="H7311" t="s">
        <v>2857</v>
      </c>
      <c r="I7311" t="s">
        <v>2858</v>
      </c>
      <c r="K7311">
        <v>-0.12132999999999999</v>
      </c>
      <c r="L7311">
        <v>-0.11748</v>
      </c>
      <c r="M7311">
        <v>-0.11688</v>
      </c>
      <c r="N7311">
        <v>-0.11591</v>
      </c>
      <c r="O7311">
        <v>-0.11735</v>
      </c>
      <c r="P7311">
        <v>-0.11786000000000001</v>
      </c>
      <c r="Q7311">
        <v>-0.11849</v>
      </c>
      <c r="R7311">
        <v>-0.12085</v>
      </c>
      <c r="S7311">
        <v>-0.125</v>
      </c>
      <c r="T7311">
        <v>-0.13136</v>
      </c>
    </row>
    <row r="7312" spans="2:30" ht="15" customHeight="1" x14ac:dyDescent="0.45">
      <c r="B7312" t="s">
        <v>419</v>
      </c>
      <c r="C7312" t="s">
        <v>193</v>
      </c>
      <c r="D7312" t="s">
        <v>2859</v>
      </c>
      <c r="E7312" t="s">
        <v>2860</v>
      </c>
      <c r="F7312" t="s">
        <v>9039</v>
      </c>
      <c r="G7312" t="s">
        <v>2856</v>
      </c>
      <c r="H7312" t="s">
        <v>2857</v>
      </c>
      <c r="I7312" t="s">
        <v>2858</v>
      </c>
      <c r="K7312">
        <v>-0.12051000000000001</v>
      </c>
      <c r="L7312">
        <v>-0.11909</v>
      </c>
      <c r="M7312">
        <v>-0.11823</v>
      </c>
      <c r="N7312">
        <v>-0.11884</v>
      </c>
      <c r="O7312">
        <v>-0.12085</v>
      </c>
      <c r="P7312">
        <v>-0.12117</v>
      </c>
      <c r="Q7312">
        <v>-0.12327</v>
      </c>
      <c r="R7312">
        <v>-0.12191</v>
      </c>
      <c r="S7312">
        <v>-0.12605</v>
      </c>
      <c r="T7312">
        <v>-0.12866</v>
      </c>
    </row>
    <row r="7313" spans="2:20" ht="15" customHeight="1" x14ac:dyDescent="0.45">
      <c r="B7313" t="s">
        <v>419</v>
      </c>
      <c r="C7313" t="s">
        <v>193</v>
      </c>
      <c r="D7313" t="s">
        <v>2862</v>
      </c>
      <c r="E7313" t="s">
        <v>2863</v>
      </c>
      <c r="F7313" t="s">
        <v>9040</v>
      </c>
      <c r="G7313" t="s">
        <v>2856</v>
      </c>
      <c r="H7313" t="s">
        <v>2865</v>
      </c>
      <c r="I7313" t="s">
        <v>2858</v>
      </c>
      <c r="K7313">
        <v>-2.742E-2</v>
      </c>
      <c r="L7313">
        <v>-2.4979999999999999E-2</v>
      </c>
      <c r="M7313">
        <v>-2.4539999999999999E-2</v>
      </c>
      <c r="N7313">
        <v>-2.4109999999999999E-2</v>
      </c>
      <c r="O7313">
        <v>-2.4119999999999999E-2</v>
      </c>
      <c r="P7313">
        <v>-2.4369999999999999E-2</v>
      </c>
      <c r="Q7313">
        <v>-2.5100000000000001E-2</v>
      </c>
      <c r="R7313">
        <v>-2.6030000000000001E-2</v>
      </c>
      <c r="S7313">
        <v>-2.64E-2</v>
      </c>
      <c r="T7313">
        <v>-2.852E-2</v>
      </c>
    </row>
    <row r="7314" spans="2:20" ht="15" customHeight="1" x14ac:dyDescent="0.45">
      <c r="B7314" t="s">
        <v>419</v>
      </c>
      <c r="C7314" t="s">
        <v>193</v>
      </c>
      <c r="D7314" t="s">
        <v>2866</v>
      </c>
      <c r="E7314" t="s">
        <v>2867</v>
      </c>
      <c r="F7314" t="s">
        <v>9041</v>
      </c>
      <c r="G7314" t="s">
        <v>2856</v>
      </c>
      <c r="H7314" t="s">
        <v>2865</v>
      </c>
      <c r="I7314" t="s">
        <v>2858</v>
      </c>
      <c r="K7314">
        <v>0</v>
      </c>
      <c r="L7314">
        <v>0</v>
      </c>
      <c r="M7314">
        <v>0</v>
      </c>
      <c r="N7314">
        <v>0</v>
      </c>
      <c r="O7314">
        <v>0</v>
      </c>
      <c r="P7314">
        <v>0</v>
      </c>
      <c r="Q7314">
        <v>0</v>
      </c>
      <c r="R7314">
        <v>0</v>
      </c>
      <c r="S7314">
        <v>0</v>
      </c>
      <c r="T7314">
        <v>0</v>
      </c>
    </row>
    <row r="7315" spans="2:20" ht="15" customHeight="1" x14ac:dyDescent="0.45">
      <c r="B7315" t="s">
        <v>419</v>
      </c>
      <c r="C7315" t="s">
        <v>193</v>
      </c>
      <c r="D7315" t="s">
        <v>2869</v>
      </c>
      <c r="E7315" t="s">
        <v>2870</v>
      </c>
      <c r="F7315" t="s">
        <v>9042</v>
      </c>
      <c r="G7315" t="s">
        <v>2856</v>
      </c>
      <c r="H7315" t="s">
        <v>2865</v>
      </c>
      <c r="I7315" t="s">
        <v>2858</v>
      </c>
      <c r="K7315">
        <v>-2.742E-2</v>
      </c>
      <c r="L7315">
        <v>-2.4979999999999999E-2</v>
      </c>
      <c r="M7315">
        <v>-2.4539999999999999E-2</v>
      </c>
      <c r="N7315">
        <v>-2.4109999999999999E-2</v>
      </c>
      <c r="O7315">
        <v>-2.4119999999999999E-2</v>
      </c>
      <c r="P7315">
        <v>-2.4369999999999999E-2</v>
      </c>
      <c r="Q7315">
        <v>-2.5100000000000001E-2</v>
      </c>
      <c r="R7315">
        <v>-2.6030000000000001E-2</v>
      </c>
      <c r="S7315">
        <v>-2.64E-2</v>
      </c>
      <c r="T7315">
        <v>-2.852E-2</v>
      </c>
    </row>
    <row r="7316" spans="2:20" ht="15" customHeight="1" x14ac:dyDescent="0.45">
      <c r="B7316" t="s">
        <v>419</v>
      </c>
      <c r="C7316" t="s">
        <v>193</v>
      </c>
      <c r="D7316" t="s">
        <v>2872</v>
      </c>
      <c r="E7316" t="s">
        <v>2873</v>
      </c>
      <c r="F7316" t="s">
        <v>9043</v>
      </c>
      <c r="G7316" t="s">
        <v>2856</v>
      </c>
      <c r="H7316" t="s">
        <v>2865</v>
      </c>
      <c r="I7316" t="s">
        <v>2858</v>
      </c>
      <c r="K7316">
        <v>0</v>
      </c>
      <c r="L7316">
        <v>0</v>
      </c>
      <c r="M7316">
        <v>0</v>
      </c>
      <c r="N7316">
        <v>0</v>
      </c>
      <c r="O7316">
        <v>0</v>
      </c>
      <c r="P7316">
        <v>0</v>
      </c>
      <c r="Q7316">
        <v>0</v>
      </c>
      <c r="R7316">
        <v>0</v>
      </c>
      <c r="S7316">
        <v>0</v>
      </c>
      <c r="T7316">
        <v>0</v>
      </c>
    </row>
    <row r="7317" spans="2:20" ht="15" customHeight="1" x14ac:dyDescent="0.45">
      <c r="B7317" t="s">
        <v>419</v>
      </c>
      <c r="C7317" t="s">
        <v>193</v>
      </c>
      <c r="D7317" t="s">
        <v>2875</v>
      </c>
      <c r="E7317" t="s">
        <v>2876</v>
      </c>
      <c r="F7317" t="s">
        <v>9044</v>
      </c>
      <c r="G7317" t="s">
        <v>2856</v>
      </c>
      <c r="H7317" t="s">
        <v>2865</v>
      </c>
      <c r="I7317" t="s">
        <v>2858</v>
      </c>
      <c r="K7317">
        <v>0</v>
      </c>
      <c r="L7317">
        <v>0</v>
      </c>
      <c r="M7317">
        <v>0</v>
      </c>
      <c r="N7317">
        <v>0</v>
      </c>
      <c r="O7317">
        <v>0</v>
      </c>
      <c r="P7317">
        <v>0</v>
      </c>
      <c r="Q7317">
        <v>0</v>
      </c>
      <c r="R7317">
        <v>0</v>
      </c>
      <c r="S7317">
        <v>0</v>
      </c>
      <c r="T7317">
        <v>0</v>
      </c>
    </row>
    <row r="7318" spans="2:20" ht="15" customHeight="1" x14ac:dyDescent="0.45">
      <c r="B7318" t="s">
        <v>419</v>
      </c>
      <c r="C7318" t="s">
        <v>193</v>
      </c>
      <c r="D7318" t="s">
        <v>2878</v>
      </c>
      <c r="E7318" t="s">
        <v>2879</v>
      </c>
      <c r="F7318" t="s">
        <v>9045</v>
      </c>
      <c r="G7318" t="s">
        <v>2856</v>
      </c>
      <c r="H7318" t="s">
        <v>2865</v>
      </c>
      <c r="I7318" t="s">
        <v>2858</v>
      </c>
      <c r="K7318">
        <v>0</v>
      </c>
      <c r="L7318">
        <v>0</v>
      </c>
      <c r="M7318">
        <v>0</v>
      </c>
      <c r="N7318">
        <v>0</v>
      </c>
      <c r="O7318">
        <v>0</v>
      </c>
      <c r="P7318">
        <v>0</v>
      </c>
      <c r="Q7318">
        <v>0</v>
      </c>
      <c r="R7318">
        <v>0</v>
      </c>
      <c r="S7318">
        <v>0</v>
      </c>
      <c r="T7318">
        <v>0</v>
      </c>
    </row>
    <row r="7319" spans="2:20" ht="15" customHeight="1" x14ac:dyDescent="0.45">
      <c r="B7319" t="s">
        <v>419</v>
      </c>
      <c r="C7319" t="s">
        <v>193</v>
      </c>
      <c r="D7319" t="s">
        <v>2881</v>
      </c>
      <c r="E7319" t="s">
        <v>2882</v>
      </c>
      <c r="F7319" t="s">
        <v>9046</v>
      </c>
      <c r="G7319" t="s">
        <v>2856</v>
      </c>
      <c r="H7319" t="s">
        <v>2865</v>
      </c>
      <c r="I7319" t="s">
        <v>2858</v>
      </c>
      <c r="K7319">
        <v>0</v>
      </c>
      <c r="L7319">
        <v>0</v>
      </c>
      <c r="M7319">
        <v>0</v>
      </c>
      <c r="N7319">
        <v>0</v>
      </c>
      <c r="O7319">
        <v>0</v>
      </c>
      <c r="P7319">
        <v>0</v>
      </c>
      <c r="Q7319">
        <v>0</v>
      </c>
      <c r="R7319">
        <v>0</v>
      </c>
      <c r="S7319">
        <v>0</v>
      </c>
      <c r="T7319">
        <v>0</v>
      </c>
    </row>
    <row r="7320" spans="2:20" ht="15" customHeight="1" x14ac:dyDescent="0.45">
      <c r="B7320" t="s">
        <v>419</v>
      </c>
      <c r="C7320" t="s">
        <v>193</v>
      </c>
      <c r="D7320" t="s">
        <v>2884</v>
      </c>
      <c r="E7320" t="s">
        <v>2885</v>
      </c>
      <c r="F7320" t="s">
        <v>9047</v>
      </c>
      <c r="G7320" t="s">
        <v>2856</v>
      </c>
      <c r="H7320" t="s">
        <v>2865</v>
      </c>
      <c r="I7320" t="s">
        <v>2858</v>
      </c>
      <c r="K7320">
        <v>0</v>
      </c>
      <c r="L7320">
        <v>0</v>
      </c>
      <c r="M7320">
        <v>0</v>
      </c>
      <c r="N7320">
        <v>0</v>
      </c>
      <c r="O7320">
        <v>0</v>
      </c>
      <c r="P7320">
        <v>0</v>
      </c>
      <c r="Q7320">
        <v>0</v>
      </c>
      <c r="R7320">
        <v>0</v>
      </c>
      <c r="S7320">
        <v>0</v>
      </c>
      <c r="T7320">
        <v>0</v>
      </c>
    </row>
    <row r="7321" spans="2:20" ht="15" customHeight="1" x14ac:dyDescent="0.45">
      <c r="B7321" t="s">
        <v>419</v>
      </c>
      <c r="C7321" t="s">
        <v>193</v>
      </c>
      <c r="D7321" t="s">
        <v>2887</v>
      </c>
      <c r="E7321" t="s">
        <v>2888</v>
      </c>
      <c r="F7321" t="s">
        <v>9048</v>
      </c>
      <c r="G7321" t="s">
        <v>2856</v>
      </c>
      <c r="H7321" t="s">
        <v>2865</v>
      </c>
      <c r="I7321" t="s">
        <v>2858</v>
      </c>
      <c r="K7321">
        <v>0</v>
      </c>
      <c r="L7321">
        <v>0</v>
      </c>
      <c r="M7321">
        <v>0</v>
      </c>
      <c r="N7321">
        <v>0</v>
      </c>
      <c r="O7321">
        <v>0</v>
      </c>
      <c r="P7321">
        <v>0</v>
      </c>
      <c r="Q7321">
        <v>0</v>
      </c>
      <c r="R7321">
        <v>0</v>
      </c>
      <c r="S7321">
        <v>0</v>
      </c>
      <c r="T7321">
        <v>0</v>
      </c>
    </row>
    <row r="7322" spans="2:20" ht="15" customHeight="1" x14ac:dyDescent="0.45">
      <c r="B7322" t="s">
        <v>419</v>
      </c>
      <c r="C7322" t="s">
        <v>193</v>
      </c>
      <c r="D7322" t="s">
        <v>2890</v>
      </c>
      <c r="E7322" t="s">
        <v>2891</v>
      </c>
      <c r="F7322" t="s">
        <v>9049</v>
      </c>
      <c r="G7322" t="s">
        <v>2856</v>
      </c>
      <c r="H7322" t="s">
        <v>2893</v>
      </c>
      <c r="I7322" t="s">
        <v>2858</v>
      </c>
      <c r="K7322">
        <v>-9.3289999999999998E-2</v>
      </c>
      <c r="L7322">
        <v>-9.2660000000000006E-2</v>
      </c>
      <c r="M7322">
        <v>-9.2899999999999996E-2</v>
      </c>
      <c r="N7322">
        <v>-9.3410000000000007E-2</v>
      </c>
      <c r="O7322">
        <v>-9.4119999999999995E-2</v>
      </c>
      <c r="P7322">
        <v>-9.4920000000000004E-2</v>
      </c>
      <c r="Q7322">
        <v>-9.5949999999999994E-2</v>
      </c>
      <c r="R7322">
        <v>-9.7710000000000005E-2</v>
      </c>
      <c r="S7322">
        <v>-9.8360000000000003E-2</v>
      </c>
      <c r="T7322">
        <v>-0.10095999999999999</v>
      </c>
    </row>
    <row r="7323" spans="2:20" ht="15" customHeight="1" x14ac:dyDescent="0.45">
      <c r="B7323" t="s">
        <v>419</v>
      </c>
      <c r="C7323" t="s">
        <v>193</v>
      </c>
      <c r="D7323" t="s">
        <v>2894</v>
      </c>
      <c r="E7323" t="s">
        <v>2895</v>
      </c>
      <c r="F7323" t="s">
        <v>9050</v>
      </c>
      <c r="G7323" t="s">
        <v>2856</v>
      </c>
      <c r="H7323" t="s">
        <v>2893</v>
      </c>
      <c r="I7323" t="s">
        <v>2858</v>
      </c>
      <c r="K7323">
        <v>-2.7899999999999999E-3</v>
      </c>
      <c r="L7323">
        <v>-2.7100000000000002E-3</v>
      </c>
      <c r="M7323">
        <v>-2.7599999999999999E-3</v>
      </c>
      <c r="N7323">
        <v>-2.6800000000000001E-3</v>
      </c>
      <c r="O7323">
        <v>-2.7599999999999999E-3</v>
      </c>
      <c r="P7323">
        <v>-2.7399999999999998E-3</v>
      </c>
      <c r="Q7323">
        <v>-2.7699999999999999E-3</v>
      </c>
      <c r="R7323">
        <v>-2.7000000000000001E-3</v>
      </c>
      <c r="S7323">
        <v>-2.6800000000000001E-3</v>
      </c>
      <c r="T7323">
        <v>-2.8300000000000001E-3</v>
      </c>
    </row>
    <row r="7324" spans="2:20" ht="15" customHeight="1" x14ac:dyDescent="0.45">
      <c r="B7324" t="s">
        <v>419</v>
      </c>
      <c r="C7324" t="s">
        <v>193</v>
      </c>
      <c r="D7324" t="s">
        <v>2897</v>
      </c>
      <c r="E7324" t="s">
        <v>2898</v>
      </c>
      <c r="F7324" t="s">
        <v>9051</v>
      </c>
      <c r="G7324" t="s">
        <v>2856</v>
      </c>
      <c r="H7324" t="s">
        <v>2893</v>
      </c>
      <c r="I7324" t="s">
        <v>2858</v>
      </c>
      <c r="K7324">
        <v>-1.924E-2</v>
      </c>
      <c r="L7324">
        <v>-1.746E-2</v>
      </c>
      <c r="M7324">
        <v>-1.7160000000000002E-2</v>
      </c>
      <c r="N7324">
        <v>-1.6959999999999999E-2</v>
      </c>
      <c r="O7324">
        <v>-1.6670000000000001E-2</v>
      </c>
      <c r="P7324">
        <v>-1.6799999999999999E-2</v>
      </c>
      <c r="Q7324">
        <v>-1.669E-2</v>
      </c>
      <c r="R7324">
        <v>-1.6459999999999999E-2</v>
      </c>
      <c r="S7324">
        <v>-1.644E-2</v>
      </c>
      <c r="T7324">
        <v>-1.6219999999999998E-2</v>
      </c>
    </row>
    <row r="7325" spans="2:20" ht="15" customHeight="1" x14ac:dyDescent="0.45">
      <c r="B7325" t="s">
        <v>419</v>
      </c>
      <c r="C7325" t="s">
        <v>193</v>
      </c>
      <c r="D7325" t="s">
        <v>2900</v>
      </c>
      <c r="E7325" t="s">
        <v>2901</v>
      </c>
      <c r="F7325" t="s">
        <v>9052</v>
      </c>
      <c r="G7325" t="s">
        <v>2856</v>
      </c>
      <c r="H7325" t="s">
        <v>2893</v>
      </c>
      <c r="I7325" t="s">
        <v>2858</v>
      </c>
      <c r="K7325">
        <v>-3.7100000000000002E-3</v>
      </c>
      <c r="L7325">
        <v>-3.9300000000000003E-3</v>
      </c>
      <c r="M7325">
        <v>-4.0000000000000001E-3</v>
      </c>
      <c r="N7325">
        <v>-4.0400000000000002E-3</v>
      </c>
      <c r="O7325">
        <v>-3.96E-3</v>
      </c>
      <c r="P7325">
        <v>-3.8899999999999998E-3</v>
      </c>
      <c r="Q7325">
        <v>-3.7000000000000002E-3</v>
      </c>
      <c r="R7325">
        <v>-3.3899999999999998E-3</v>
      </c>
      <c r="S7325">
        <v>-3.2200000000000002E-3</v>
      </c>
      <c r="T7325">
        <v>-2.7899999999999999E-3</v>
      </c>
    </row>
    <row r="7326" spans="2:20" ht="15" customHeight="1" x14ac:dyDescent="0.45">
      <c r="B7326" t="s">
        <v>419</v>
      </c>
      <c r="C7326" t="s">
        <v>193</v>
      </c>
      <c r="D7326" t="s">
        <v>2903</v>
      </c>
      <c r="E7326" t="s">
        <v>2904</v>
      </c>
      <c r="F7326" t="s">
        <v>9053</v>
      </c>
      <c r="G7326" t="s">
        <v>2856</v>
      </c>
      <c r="H7326" t="s">
        <v>2893</v>
      </c>
      <c r="I7326" t="s">
        <v>2858</v>
      </c>
      <c r="K7326">
        <v>-5.2999999999999998E-4</v>
      </c>
      <c r="L7326">
        <v>-5.4000000000000001E-4</v>
      </c>
      <c r="M7326">
        <v>-5.6999999999999998E-4</v>
      </c>
      <c r="N7326">
        <v>-6.0999999999999997E-4</v>
      </c>
      <c r="O7326">
        <v>-6.6E-4</v>
      </c>
      <c r="P7326">
        <v>-6.8000000000000005E-4</v>
      </c>
      <c r="Q7326">
        <v>-6.9999999999999999E-4</v>
      </c>
      <c r="R7326">
        <v>-6.8999999999999997E-4</v>
      </c>
      <c r="S7326">
        <v>-7.2000000000000005E-4</v>
      </c>
      <c r="T7326">
        <v>-7.2999999999999996E-4</v>
      </c>
    </row>
    <row r="7327" spans="2:20" ht="15" customHeight="1" x14ac:dyDescent="0.45">
      <c r="B7327" t="s">
        <v>419</v>
      </c>
      <c r="C7327" t="s">
        <v>193</v>
      </c>
      <c r="D7327" t="s">
        <v>2906</v>
      </c>
      <c r="E7327" t="s">
        <v>2907</v>
      </c>
      <c r="F7327" t="s">
        <v>9054</v>
      </c>
      <c r="G7327" t="s">
        <v>2856</v>
      </c>
      <c r="H7327" t="s">
        <v>2893</v>
      </c>
      <c r="I7327" t="s">
        <v>2858</v>
      </c>
      <c r="K7327">
        <v>-1.6199999999999999E-3</v>
      </c>
      <c r="L7327">
        <v>-2.1299999999999999E-3</v>
      </c>
      <c r="M7327">
        <v>-2.3600000000000001E-3</v>
      </c>
      <c r="N7327">
        <v>-2.3999999999999998E-3</v>
      </c>
      <c r="O7327">
        <v>-2.4599999999999999E-3</v>
      </c>
      <c r="P7327">
        <v>-2.3800000000000002E-3</v>
      </c>
      <c r="Q7327">
        <v>-2.2699999999999999E-3</v>
      </c>
      <c r="R7327">
        <v>-1.98E-3</v>
      </c>
      <c r="S7327">
        <v>-1.5900000000000001E-3</v>
      </c>
      <c r="T7327">
        <v>-8.5999999999999998E-4</v>
      </c>
    </row>
    <row r="7328" spans="2:20" ht="15" customHeight="1" x14ac:dyDescent="0.45">
      <c r="B7328" t="s">
        <v>419</v>
      </c>
      <c r="C7328" t="s">
        <v>193</v>
      </c>
      <c r="D7328" t="s">
        <v>2909</v>
      </c>
      <c r="E7328" t="s">
        <v>2910</v>
      </c>
      <c r="F7328" t="s">
        <v>9055</v>
      </c>
      <c r="G7328" t="s">
        <v>2856</v>
      </c>
      <c r="H7328" t="s">
        <v>2893</v>
      </c>
      <c r="I7328" t="s">
        <v>2858</v>
      </c>
      <c r="K7328">
        <v>-3.3779999999999998E-2</v>
      </c>
      <c r="L7328">
        <v>-3.3950000000000001E-2</v>
      </c>
      <c r="M7328">
        <v>-3.3439999999999998E-2</v>
      </c>
      <c r="N7328">
        <v>-3.3160000000000002E-2</v>
      </c>
      <c r="O7328">
        <v>-3.2489999999999998E-2</v>
      </c>
      <c r="P7328">
        <v>-3.2390000000000002E-2</v>
      </c>
      <c r="Q7328">
        <v>-3.1879999999999999E-2</v>
      </c>
      <c r="R7328">
        <v>-3.1850000000000003E-2</v>
      </c>
      <c r="S7328">
        <v>-3.2030000000000003E-2</v>
      </c>
      <c r="T7328">
        <v>-3.0380000000000001E-2</v>
      </c>
    </row>
    <row r="7329" spans="2:20" ht="15" customHeight="1" x14ac:dyDescent="0.45">
      <c r="B7329" t="s">
        <v>419</v>
      </c>
      <c r="C7329" t="s">
        <v>193</v>
      </c>
      <c r="D7329" t="s">
        <v>2912</v>
      </c>
      <c r="E7329" t="s">
        <v>2913</v>
      </c>
      <c r="F7329" t="s">
        <v>9056</v>
      </c>
      <c r="G7329" t="s">
        <v>2856</v>
      </c>
      <c r="H7329" t="s">
        <v>2893</v>
      </c>
      <c r="I7329" t="s">
        <v>2858</v>
      </c>
      <c r="K7329">
        <v>-2.48E-3</v>
      </c>
      <c r="L7329">
        <v>-2.5100000000000001E-3</v>
      </c>
      <c r="M7329">
        <v>-2.7100000000000002E-3</v>
      </c>
      <c r="N7329">
        <v>-3.0699999999999998E-3</v>
      </c>
      <c r="O7329">
        <v>-3.1199999999999999E-3</v>
      </c>
      <c r="P7329">
        <v>-3.29E-3</v>
      </c>
      <c r="Q7329">
        <v>-3.6099999999999999E-3</v>
      </c>
      <c r="R7329">
        <v>-3.82E-3</v>
      </c>
      <c r="S7329">
        <v>-3.9300000000000003E-3</v>
      </c>
      <c r="T7329">
        <v>-4.9199999999999999E-3</v>
      </c>
    </row>
    <row r="7330" spans="2:20" ht="15" customHeight="1" x14ac:dyDescent="0.45">
      <c r="B7330" t="s">
        <v>419</v>
      </c>
      <c r="C7330" t="s">
        <v>193</v>
      </c>
      <c r="D7330" t="s">
        <v>2915</v>
      </c>
      <c r="E7330" t="s">
        <v>2916</v>
      </c>
      <c r="F7330" t="s">
        <v>9057</v>
      </c>
      <c r="G7330" t="s">
        <v>2856</v>
      </c>
      <c r="H7330" t="s">
        <v>2893</v>
      </c>
      <c r="I7330" t="s">
        <v>2858</v>
      </c>
      <c r="K7330">
        <v>-2.82E-3</v>
      </c>
      <c r="L7330">
        <v>-2.5999999999999999E-3</v>
      </c>
      <c r="M7330">
        <v>-2.63E-3</v>
      </c>
      <c r="N7330">
        <v>-2.5200000000000001E-3</v>
      </c>
      <c r="O7330">
        <v>-2.5999999999999999E-3</v>
      </c>
      <c r="P7330">
        <v>-2.5200000000000001E-3</v>
      </c>
      <c r="Q7330">
        <v>-2.6700000000000001E-3</v>
      </c>
      <c r="R7330">
        <v>-2.5699999999999998E-3</v>
      </c>
      <c r="S7330">
        <v>-2.6700000000000001E-3</v>
      </c>
      <c r="T7330">
        <v>-3.29E-3</v>
      </c>
    </row>
    <row r="7331" spans="2:20" ht="15" customHeight="1" x14ac:dyDescent="0.45">
      <c r="B7331" t="s">
        <v>419</v>
      </c>
      <c r="C7331" t="s">
        <v>193</v>
      </c>
      <c r="D7331" t="s">
        <v>2918</v>
      </c>
      <c r="E7331" t="s">
        <v>2919</v>
      </c>
      <c r="F7331" t="s">
        <v>9058</v>
      </c>
      <c r="G7331" t="s">
        <v>2856</v>
      </c>
      <c r="H7331" t="s">
        <v>2893</v>
      </c>
      <c r="I7331" t="s">
        <v>2858</v>
      </c>
      <c r="K7331">
        <v>0</v>
      </c>
      <c r="L7331">
        <v>0</v>
      </c>
      <c r="M7331">
        <v>0</v>
      </c>
      <c r="N7331">
        <v>0</v>
      </c>
      <c r="O7331">
        <v>0</v>
      </c>
      <c r="P7331">
        <v>0</v>
      </c>
      <c r="Q7331">
        <v>0</v>
      </c>
      <c r="R7331">
        <v>0</v>
      </c>
      <c r="S7331">
        <v>0</v>
      </c>
      <c r="T7331">
        <v>-1.0000000000000001E-5</v>
      </c>
    </row>
    <row r="7332" spans="2:20" ht="15" customHeight="1" x14ac:dyDescent="0.45">
      <c r="B7332" t="s">
        <v>419</v>
      </c>
      <c r="C7332" t="s">
        <v>193</v>
      </c>
      <c r="D7332" t="s">
        <v>2921</v>
      </c>
      <c r="E7332" t="s">
        <v>2922</v>
      </c>
      <c r="F7332" t="s">
        <v>9059</v>
      </c>
      <c r="G7332" t="s">
        <v>2856</v>
      </c>
      <c r="H7332" t="s">
        <v>2893</v>
      </c>
      <c r="I7332" t="s">
        <v>2858</v>
      </c>
      <c r="K7332">
        <v>-2.6099999999999999E-3</v>
      </c>
      <c r="L7332">
        <v>-2.5400000000000002E-3</v>
      </c>
      <c r="M7332">
        <v>-2.5500000000000002E-3</v>
      </c>
      <c r="N7332">
        <v>-2.4399999999999999E-3</v>
      </c>
      <c r="O7332">
        <v>-2.4299999999999999E-3</v>
      </c>
      <c r="P7332">
        <v>-2.1700000000000001E-3</v>
      </c>
      <c r="Q7332">
        <v>-1.9E-3</v>
      </c>
      <c r="R7332">
        <v>-1.67E-3</v>
      </c>
      <c r="S7332">
        <v>-1.3500000000000001E-3</v>
      </c>
      <c r="T7332">
        <v>-9.7000000000000005E-4</v>
      </c>
    </row>
    <row r="7333" spans="2:20" ht="15" customHeight="1" x14ac:dyDescent="0.45">
      <c r="B7333" t="s">
        <v>419</v>
      </c>
      <c r="C7333" t="s">
        <v>193</v>
      </c>
      <c r="D7333" t="s">
        <v>2924</v>
      </c>
      <c r="E7333" t="s">
        <v>2925</v>
      </c>
      <c r="F7333" t="s">
        <v>9060</v>
      </c>
      <c r="G7333" t="s">
        <v>2856</v>
      </c>
      <c r="H7333" t="s">
        <v>2893</v>
      </c>
      <c r="I7333" t="s">
        <v>2858</v>
      </c>
      <c r="K7333">
        <v>-1.1809999999999999E-2</v>
      </c>
      <c r="L7333">
        <v>-1.261E-2</v>
      </c>
      <c r="M7333">
        <v>-1.3050000000000001E-2</v>
      </c>
      <c r="N7333">
        <v>-1.3780000000000001E-2</v>
      </c>
      <c r="O7333">
        <v>-1.4659999999999999E-2</v>
      </c>
      <c r="P7333">
        <v>-1.5769999999999999E-2</v>
      </c>
      <c r="Q7333">
        <v>-1.7330000000000002E-2</v>
      </c>
      <c r="R7333">
        <v>-2.0279999999999999E-2</v>
      </c>
      <c r="S7333">
        <v>-2.1440000000000001E-2</v>
      </c>
      <c r="T7333">
        <v>-2.5729999999999999E-2</v>
      </c>
    </row>
    <row r="7334" spans="2:20" ht="15" customHeight="1" x14ac:dyDescent="0.45">
      <c r="B7334" t="s">
        <v>419</v>
      </c>
      <c r="C7334" t="s">
        <v>193</v>
      </c>
      <c r="D7334" t="s">
        <v>2927</v>
      </c>
      <c r="E7334" t="s">
        <v>2928</v>
      </c>
      <c r="F7334" t="s">
        <v>9061</v>
      </c>
      <c r="G7334" t="s">
        <v>2856</v>
      </c>
      <c r="H7334" t="s">
        <v>2893</v>
      </c>
      <c r="I7334" t="s">
        <v>2858</v>
      </c>
      <c r="K7334">
        <v>-3.7100000000000002E-3</v>
      </c>
      <c r="L7334">
        <v>-3.62E-3</v>
      </c>
      <c r="M7334">
        <v>-3.5000000000000001E-3</v>
      </c>
      <c r="N7334">
        <v>-3.5599999999999998E-3</v>
      </c>
      <c r="O7334">
        <v>-3.5899999999999999E-3</v>
      </c>
      <c r="P7334">
        <v>-3.5999999999999999E-3</v>
      </c>
      <c r="Q7334">
        <v>-3.5200000000000001E-3</v>
      </c>
      <c r="R7334">
        <v>-3.5200000000000001E-3</v>
      </c>
      <c r="S7334">
        <v>-3.5999999999999999E-3</v>
      </c>
      <c r="T7334">
        <v>-3.98E-3</v>
      </c>
    </row>
    <row r="7335" spans="2:20" ht="15" customHeight="1" x14ac:dyDescent="0.45">
      <c r="B7335" t="s">
        <v>419</v>
      </c>
      <c r="C7335" t="s">
        <v>193</v>
      </c>
      <c r="D7335" t="s">
        <v>2930</v>
      </c>
      <c r="E7335" t="s">
        <v>2931</v>
      </c>
      <c r="F7335" t="s">
        <v>9062</v>
      </c>
      <c r="G7335" t="s">
        <v>2856</v>
      </c>
      <c r="H7335" t="s">
        <v>2893</v>
      </c>
      <c r="I7335" t="s">
        <v>2858</v>
      </c>
      <c r="K7335">
        <v>-1.7000000000000001E-4</v>
      </c>
      <c r="L7335">
        <v>-1.8000000000000001E-4</v>
      </c>
      <c r="M7335">
        <v>-1.7000000000000001E-4</v>
      </c>
      <c r="N7335">
        <v>-1.4999999999999999E-4</v>
      </c>
      <c r="O7335">
        <v>-2.1000000000000001E-4</v>
      </c>
      <c r="P7335">
        <v>-2.4000000000000001E-4</v>
      </c>
      <c r="Q7335">
        <v>-2.9E-4</v>
      </c>
      <c r="R7335">
        <v>-3.3E-4</v>
      </c>
      <c r="S7335">
        <v>-3.6000000000000002E-4</v>
      </c>
      <c r="T7335">
        <v>-4.6999999999999999E-4</v>
      </c>
    </row>
    <row r="7336" spans="2:20" ht="15" customHeight="1" x14ac:dyDescent="0.45">
      <c r="B7336" t="s">
        <v>419</v>
      </c>
      <c r="C7336" t="s">
        <v>193</v>
      </c>
      <c r="D7336" t="s">
        <v>2933</v>
      </c>
      <c r="E7336" t="s">
        <v>2934</v>
      </c>
      <c r="F7336" t="s">
        <v>9063</v>
      </c>
      <c r="G7336" t="s">
        <v>2856</v>
      </c>
      <c r="H7336" t="s">
        <v>2893</v>
      </c>
      <c r="I7336" t="s">
        <v>2858</v>
      </c>
      <c r="K7336">
        <v>-8.0099999999999998E-3</v>
      </c>
      <c r="L7336">
        <v>-7.9000000000000008E-3</v>
      </c>
      <c r="M7336">
        <v>-7.9900000000000006E-3</v>
      </c>
      <c r="N7336">
        <v>-8.0400000000000003E-3</v>
      </c>
      <c r="O7336">
        <v>-8.4899999999999993E-3</v>
      </c>
      <c r="P7336">
        <v>-8.4399999999999996E-3</v>
      </c>
      <c r="Q7336">
        <v>-8.6199999999999992E-3</v>
      </c>
      <c r="R7336">
        <v>-8.4499999999999992E-3</v>
      </c>
      <c r="S7336">
        <v>-8.3199999999999993E-3</v>
      </c>
      <c r="T7336">
        <v>-7.77E-3</v>
      </c>
    </row>
    <row r="7337" spans="2:20" ht="15" customHeight="1" x14ac:dyDescent="0.45">
      <c r="B7337" t="s">
        <v>419</v>
      </c>
      <c r="C7337" t="s">
        <v>193</v>
      </c>
      <c r="D7337" t="s">
        <v>2936</v>
      </c>
      <c r="E7337" t="s">
        <v>2937</v>
      </c>
      <c r="F7337" t="s">
        <v>9064</v>
      </c>
      <c r="G7337" t="s">
        <v>2856</v>
      </c>
      <c r="H7337" t="s">
        <v>2939</v>
      </c>
      <c r="I7337" t="s">
        <v>2858</v>
      </c>
      <c r="K7337">
        <v>0</v>
      </c>
      <c r="L7337">
        <v>0</v>
      </c>
      <c r="M7337">
        <v>0</v>
      </c>
      <c r="N7337">
        <v>0</v>
      </c>
      <c r="O7337">
        <v>0</v>
      </c>
      <c r="P7337">
        <v>0</v>
      </c>
      <c r="Q7337">
        <v>0</v>
      </c>
      <c r="R7337">
        <v>0</v>
      </c>
      <c r="S7337">
        <v>0</v>
      </c>
      <c r="T7337">
        <v>0</v>
      </c>
    </row>
    <row r="7338" spans="2:20" ht="15" customHeight="1" x14ac:dyDescent="0.45">
      <c r="B7338" t="s">
        <v>419</v>
      </c>
      <c r="C7338" t="s">
        <v>193</v>
      </c>
      <c r="D7338" t="s">
        <v>2940</v>
      </c>
      <c r="E7338" t="s">
        <v>2941</v>
      </c>
      <c r="F7338" t="s">
        <v>9065</v>
      </c>
      <c r="G7338" t="s">
        <v>2856</v>
      </c>
      <c r="H7338" t="s">
        <v>2939</v>
      </c>
      <c r="I7338" t="s">
        <v>2858</v>
      </c>
      <c r="K7338">
        <v>3.3562400000000001</v>
      </c>
      <c r="L7338">
        <v>3.0570400000000002</v>
      </c>
      <c r="M7338">
        <v>3.0028199999999998</v>
      </c>
      <c r="N7338">
        <v>2.95045</v>
      </c>
      <c r="O7338">
        <v>2.9516100000000001</v>
      </c>
      <c r="P7338">
        <v>2.98258</v>
      </c>
      <c r="Q7338">
        <v>3.0720700000000001</v>
      </c>
      <c r="R7338">
        <v>3.1855899999999999</v>
      </c>
      <c r="S7338">
        <v>3.23095</v>
      </c>
      <c r="T7338">
        <v>3.4904500000000001</v>
      </c>
    </row>
    <row r="7339" spans="2:20" ht="15" customHeight="1" x14ac:dyDescent="0.45">
      <c r="B7339" t="s">
        <v>419</v>
      </c>
      <c r="C7339" t="s">
        <v>193</v>
      </c>
      <c r="D7339" t="s">
        <v>2943</v>
      </c>
      <c r="E7339" t="s">
        <v>2944</v>
      </c>
      <c r="F7339" t="s">
        <v>9066</v>
      </c>
      <c r="G7339" t="s">
        <v>2856</v>
      </c>
      <c r="H7339" t="s">
        <v>2939</v>
      </c>
      <c r="I7339" t="s">
        <v>2858</v>
      </c>
      <c r="K7339">
        <v>0.24565000000000001</v>
      </c>
      <c r="L7339">
        <v>0.26417000000000002</v>
      </c>
      <c r="M7339">
        <v>0.25070999999999999</v>
      </c>
      <c r="N7339">
        <v>0.26715</v>
      </c>
      <c r="O7339">
        <v>0.30376999999999998</v>
      </c>
      <c r="P7339">
        <v>0.31380999999999998</v>
      </c>
      <c r="Q7339">
        <v>0.33935999999999999</v>
      </c>
      <c r="R7339">
        <v>0.38721</v>
      </c>
      <c r="S7339">
        <v>0.43569999999999998</v>
      </c>
      <c r="T7339">
        <v>0.53090000000000004</v>
      </c>
    </row>
    <row r="7340" spans="2:20" ht="15" customHeight="1" x14ac:dyDescent="0.45">
      <c r="B7340" t="s">
        <v>419</v>
      </c>
      <c r="C7340" t="s">
        <v>193</v>
      </c>
      <c r="D7340" t="s">
        <v>2946</v>
      </c>
      <c r="E7340" t="s">
        <v>2947</v>
      </c>
      <c r="F7340" t="s">
        <v>9067</v>
      </c>
      <c r="G7340" t="s">
        <v>2856</v>
      </c>
      <c r="H7340" t="s">
        <v>2939</v>
      </c>
      <c r="I7340" t="s">
        <v>2858</v>
      </c>
      <c r="K7340">
        <v>8.8660000000000003E-2</v>
      </c>
      <c r="L7340">
        <v>9.1700000000000004E-2</v>
      </c>
      <c r="M7340">
        <v>0.12545999999999999</v>
      </c>
      <c r="N7340">
        <v>9.8580000000000001E-2</v>
      </c>
      <c r="O7340">
        <v>0.12416000000000001</v>
      </c>
      <c r="P7340">
        <v>0.12834999999999999</v>
      </c>
      <c r="Q7340">
        <v>0.12567</v>
      </c>
      <c r="R7340">
        <v>0.13841999999999999</v>
      </c>
      <c r="S7340">
        <v>0.12906999999999999</v>
      </c>
      <c r="T7340">
        <v>0.14066000000000001</v>
      </c>
    </row>
    <row r="7341" spans="2:20" ht="15" customHeight="1" x14ac:dyDescent="0.45">
      <c r="B7341" t="s">
        <v>419</v>
      </c>
      <c r="C7341" t="s">
        <v>193</v>
      </c>
      <c r="D7341" t="s">
        <v>2949</v>
      </c>
      <c r="E7341" t="s">
        <v>2950</v>
      </c>
      <c r="F7341" t="s">
        <v>9068</v>
      </c>
      <c r="G7341" t="s">
        <v>2856</v>
      </c>
      <c r="H7341" t="s">
        <v>2939</v>
      </c>
      <c r="I7341" t="s">
        <v>2858</v>
      </c>
      <c r="K7341">
        <v>0.27312999999999998</v>
      </c>
      <c r="L7341">
        <v>0.32055</v>
      </c>
      <c r="M7341">
        <v>0.41546</v>
      </c>
      <c r="N7341">
        <v>0.41344999999999998</v>
      </c>
      <c r="O7341">
        <v>0.4738</v>
      </c>
      <c r="P7341">
        <v>0.48488999999999999</v>
      </c>
      <c r="Q7341">
        <v>0.57931999999999995</v>
      </c>
      <c r="R7341">
        <v>0.59521999999999997</v>
      </c>
      <c r="S7341">
        <v>0.59216999999999997</v>
      </c>
      <c r="T7341">
        <v>0.72887999999999997</v>
      </c>
    </row>
    <row r="7342" spans="2:20" ht="15" customHeight="1" x14ac:dyDescent="0.45">
      <c r="B7342" t="s">
        <v>419</v>
      </c>
      <c r="C7342" t="s">
        <v>193</v>
      </c>
      <c r="D7342" t="s">
        <v>2952</v>
      </c>
      <c r="E7342" t="s">
        <v>2953</v>
      </c>
      <c r="F7342" t="s">
        <v>9069</v>
      </c>
      <c r="G7342" t="s">
        <v>2856</v>
      </c>
      <c r="H7342" t="s">
        <v>2939</v>
      </c>
      <c r="I7342" t="s">
        <v>2858</v>
      </c>
      <c r="K7342">
        <v>0</v>
      </c>
      <c r="L7342">
        <v>0</v>
      </c>
      <c r="M7342">
        <v>0</v>
      </c>
      <c r="N7342">
        <v>0</v>
      </c>
      <c r="O7342">
        <v>0</v>
      </c>
      <c r="P7342">
        <v>0</v>
      </c>
      <c r="Q7342">
        <v>0</v>
      </c>
      <c r="R7342">
        <v>0</v>
      </c>
      <c r="S7342">
        <v>0</v>
      </c>
      <c r="T7342">
        <v>0</v>
      </c>
    </row>
    <row r="7343" spans="2:20" ht="15" customHeight="1" x14ac:dyDescent="0.45">
      <c r="B7343" t="s">
        <v>419</v>
      </c>
      <c r="C7343" t="s">
        <v>193</v>
      </c>
      <c r="D7343" t="s">
        <v>2955</v>
      </c>
      <c r="E7343" t="s">
        <v>2956</v>
      </c>
      <c r="F7343" t="s">
        <v>9070</v>
      </c>
      <c r="G7343" t="s">
        <v>2856</v>
      </c>
      <c r="H7343" t="s">
        <v>2939</v>
      </c>
      <c r="I7343" t="s">
        <v>2858</v>
      </c>
      <c r="K7343">
        <v>2.0000000000000002E-5</v>
      </c>
      <c r="L7343">
        <v>2.0000000000000002E-5</v>
      </c>
      <c r="M7343">
        <v>1.0000000000000001E-5</v>
      </c>
      <c r="N7343">
        <v>5.0000000000000002E-5</v>
      </c>
      <c r="O7343">
        <v>5.0000000000000002E-5</v>
      </c>
      <c r="P7343">
        <v>4.0000000000000003E-5</v>
      </c>
      <c r="Q7343">
        <v>2.0000000000000002E-5</v>
      </c>
      <c r="R7343">
        <v>8.0000000000000007E-5</v>
      </c>
      <c r="S7343">
        <v>1.1E-4</v>
      </c>
      <c r="T7343">
        <v>6.9999999999999994E-5</v>
      </c>
    </row>
    <row r="7344" spans="2:20" ht="15" customHeight="1" x14ac:dyDescent="0.45">
      <c r="B7344" t="s">
        <v>419</v>
      </c>
      <c r="C7344" t="s">
        <v>193</v>
      </c>
      <c r="D7344" t="s">
        <v>2958</v>
      </c>
      <c r="E7344" t="s">
        <v>2959</v>
      </c>
      <c r="F7344" t="s">
        <v>9071</v>
      </c>
      <c r="G7344" t="s">
        <v>2856</v>
      </c>
      <c r="H7344" t="s">
        <v>2939</v>
      </c>
      <c r="I7344" t="s">
        <v>2858</v>
      </c>
      <c r="K7344">
        <v>2.5198200000000002</v>
      </c>
      <c r="L7344">
        <v>2.0226899999999999</v>
      </c>
      <c r="M7344">
        <v>1.8737999999999999</v>
      </c>
      <c r="N7344">
        <v>1.70397</v>
      </c>
      <c r="O7344">
        <v>1.54288</v>
      </c>
      <c r="P7344">
        <v>1.4798500000000001</v>
      </c>
      <c r="Q7344">
        <v>1.42763</v>
      </c>
      <c r="R7344">
        <v>1.36385</v>
      </c>
      <c r="S7344">
        <v>1.1714</v>
      </c>
      <c r="T7344">
        <v>0.94108000000000003</v>
      </c>
    </row>
    <row r="7345" spans="2:20" ht="15" customHeight="1" x14ac:dyDescent="0.45">
      <c r="B7345" t="s">
        <v>419</v>
      </c>
      <c r="C7345" t="s">
        <v>193</v>
      </c>
      <c r="D7345" t="s">
        <v>2961</v>
      </c>
      <c r="E7345" t="s">
        <v>2962</v>
      </c>
      <c r="F7345" t="s">
        <v>9072</v>
      </c>
      <c r="G7345" t="s">
        <v>2856</v>
      </c>
      <c r="H7345" t="s">
        <v>2939</v>
      </c>
      <c r="I7345" t="s">
        <v>2858</v>
      </c>
      <c r="K7345">
        <v>8.9499999999999996E-3</v>
      </c>
      <c r="L7345">
        <v>4.7600000000000003E-3</v>
      </c>
      <c r="M7345">
        <v>5.5799999999999999E-3</v>
      </c>
      <c r="N7345">
        <v>3.63E-3</v>
      </c>
      <c r="O7345">
        <v>2.8E-3</v>
      </c>
      <c r="P7345">
        <v>2.6700000000000001E-3</v>
      </c>
      <c r="Q7345">
        <v>2.9099999999999998E-3</v>
      </c>
      <c r="R7345">
        <v>3.0200000000000001E-3</v>
      </c>
      <c r="S7345">
        <v>2.0400000000000001E-3</v>
      </c>
      <c r="T7345">
        <v>1.16E-3</v>
      </c>
    </row>
    <row r="7346" spans="2:20" ht="15" customHeight="1" x14ac:dyDescent="0.45">
      <c r="B7346" t="s">
        <v>419</v>
      </c>
      <c r="C7346" t="s">
        <v>193</v>
      </c>
      <c r="D7346" t="s">
        <v>2964</v>
      </c>
      <c r="E7346" t="s">
        <v>2965</v>
      </c>
      <c r="F7346" t="s">
        <v>9073</v>
      </c>
      <c r="G7346" t="s">
        <v>2856</v>
      </c>
      <c r="H7346" t="s">
        <v>2939</v>
      </c>
      <c r="I7346" t="s">
        <v>2858</v>
      </c>
      <c r="K7346">
        <v>0</v>
      </c>
      <c r="L7346">
        <v>0</v>
      </c>
      <c r="M7346">
        <v>0</v>
      </c>
      <c r="N7346">
        <v>0</v>
      </c>
      <c r="O7346">
        <v>0</v>
      </c>
      <c r="P7346">
        <v>1.0000000000000001E-5</v>
      </c>
      <c r="Q7346">
        <v>0</v>
      </c>
      <c r="R7346">
        <v>1.0000000000000001E-5</v>
      </c>
      <c r="S7346">
        <v>1.0000000000000001E-5</v>
      </c>
      <c r="T7346">
        <v>1.0000000000000001E-5</v>
      </c>
    </row>
    <row r="7347" spans="2:20" ht="15" customHeight="1" x14ac:dyDescent="0.45">
      <c r="B7347" t="s">
        <v>419</v>
      </c>
      <c r="C7347" t="s">
        <v>193</v>
      </c>
      <c r="D7347" t="s">
        <v>2967</v>
      </c>
      <c r="E7347" t="s">
        <v>2968</v>
      </c>
      <c r="F7347" t="s">
        <v>9074</v>
      </c>
      <c r="G7347" t="s">
        <v>2856</v>
      </c>
      <c r="H7347" t="s">
        <v>2939</v>
      </c>
      <c r="I7347" t="s">
        <v>2858</v>
      </c>
      <c r="K7347">
        <v>4.6999999999999999E-4</v>
      </c>
      <c r="L7347">
        <v>2.5000000000000001E-4</v>
      </c>
      <c r="M7347">
        <v>2.9E-4</v>
      </c>
      <c r="N7347">
        <v>1.9000000000000001E-4</v>
      </c>
      <c r="O7347">
        <v>1.4999999999999999E-4</v>
      </c>
      <c r="P7347">
        <v>1.3999999999999999E-4</v>
      </c>
      <c r="Q7347">
        <v>1.4999999999999999E-4</v>
      </c>
      <c r="R7347">
        <v>1.6000000000000001E-4</v>
      </c>
      <c r="S7347">
        <v>1.1E-4</v>
      </c>
      <c r="T7347">
        <v>6.0000000000000002E-5</v>
      </c>
    </row>
    <row r="7348" spans="2:20" ht="15" customHeight="1" x14ac:dyDescent="0.45">
      <c r="B7348" t="s">
        <v>419</v>
      </c>
      <c r="C7348" t="s">
        <v>193</v>
      </c>
      <c r="D7348" t="s">
        <v>2970</v>
      </c>
      <c r="E7348" t="s">
        <v>2971</v>
      </c>
      <c r="F7348" t="s">
        <v>9075</v>
      </c>
      <c r="G7348" t="s">
        <v>2856</v>
      </c>
      <c r="H7348" t="s">
        <v>2939</v>
      </c>
      <c r="I7348" t="s">
        <v>2858</v>
      </c>
      <c r="K7348">
        <v>1.60585</v>
      </c>
      <c r="L7348">
        <v>1.5572900000000001</v>
      </c>
      <c r="M7348">
        <v>1.5845199999999999</v>
      </c>
      <c r="N7348">
        <v>1.5382800000000001</v>
      </c>
      <c r="O7348">
        <v>1.58724</v>
      </c>
      <c r="P7348">
        <v>1.57575</v>
      </c>
      <c r="Q7348">
        <v>1.5923499999999999</v>
      </c>
      <c r="R7348">
        <v>1.55287</v>
      </c>
      <c r="S7348">
        <v>1.53905</v>
      </c>
      <c r="T7348">
        <v>1.6297600000000001</v>
      </c>
    </row>
    <row r="7349" spans="2:20" ht="15" customHeight="1" x14ac:dyDescent="0.45">
      <c r="B7349" t="s">
        <v>419</v>
      </c>
      <c r="C7349" t="s">
        <v>193</v>
      </c>
      <c r="D7349" t="s">
        <v>2973</v>
      </c>
      <c r="E7349" t="s">
        <v>2974</v>
      </c>
      <c r="F7349" t="s">
        <v>9076</v>
      </c>
      <c r="G7349" t="s">
        <v>2856</v>
      </c>
      <c r="H7349" t="s">
        <v>2939</v>
      </c>
      <c r="I7349" t="s">
        <v>2858</v>
      </c>
      <c r="K7349">
        <v>3.89941</v>
      </c>
      <c r="L7349">
        <v>3.5377000000000001</v>
      </c>
      <c r="M7349">
        <v>3.4780000000000002</v>
      </c>
      <c r="N7349">
        <v>3.4288500000000002</v>
      </c>
      <c r="O7349">
        <v>3.3705400000000001</v>
      </c>
      <c r="P7349">
        <v>3.39655</v>
      </c>
      <c r="Q7349">
        <v>3.3731900000000001</v>
      </c>
      <c r="R7349">
        <v>3.3282500000000002</v>
      </c>
      <c r="S7349">
        <v>3.3230499999999998</v>
      </c>
      <c r="T7349">
        <v>3.2792699999999999</v>
      </c>
    </row>
    <row r="7350" spans="2:20" ht="15" customHeight="1" x14ac:dyDescent="0.45">
      <c r="B7350" t="s">
        <v>419</v>
      </c>
      <c r="C7350" t="s">
        <v>193</v>
      </c>
      <c r="D7350" t="s">
        <v>2976</v>
      </c>
      <c r="E7350" t="s">
        <v>2977</v>
      </c>
      <c r="F7350" t="s">
        <v>9077</v>
      </c>
      <c r="G7350" t="s">
        <v>2856</v>
      </c>
      <c r="H7350" t="s">
        <v>2939</v>
      </c>
      <c r="I7350" t="s">
        <v>2858</v>
      </c>
      <c r="K7350">
        <v>5.2554600000000002</v>
      </c>
      <c r="L7350">
        <v>5.5693999999999999</v>
      </c>
      <c r="M7350">
        <v>5.6773600000000002</v>
      </c>
      <c r="N7350">
        <v>5.7297200000000004</v>
      </c>
      <c r="O7350">
        <v>5.6129600000000002</v>
      </c>
      <c r="P7350">
        <v>5.5136200000000004</v>
      </c>
      <c r="Q7350">
        <v>5.24925</v>
      </c>
      <c r="R7350">
        <v>4.8136799999999997</v>
      </c>
      <c r="S7350">
        <v>4.5635199999999996</v>
      </c>
      <c r="T7350">
        <v>3.9498199999999999</v>
      </c>
    </row>
    <row r="7351" spans="2:20" ht="15" customHeight="1" x14ac:dyDescent="0.45">
      <c r="B7351" t="s">
        <v>419</v>
      </c>
      <c r="C7351" t="s">
        <v>193</v>
      </c>
      <c r="D7351" t="s">
        <v>2979</v>
      </c>
      <c r="E7351" t="s">
        <v>2980</v>
      </c>
      <c r="F7351" t="s">
        <v>9078</v>
      </c>
      <c r="G7351" t="s">
        <v>2856</v>
      </c>
      <c r="H7351" t="s">
        <v>2939</v>
      </c>
      <c r="I7351" t="s">
        <v>2858</v>
      </c>
      <c r="K7351">
        <v>2.1144099999999999</v>
      </c>
      <c r="L7351">
        <v>2.1298599999999999</v>
      </c>
      <c r="M7351">
        <v>2.2776399999999999</v>
      </c>
      <c r="N7351">
        <v>2.41893</v>
      </c>
      <c r="O7351">
        <v>2.6160299999999999</v>
      </c>
      <c r="P7351">
        <v>2.6849599999999998</v>
      </c>
      <c r="Q7351">
        <v>2.7770000000000001</v>
      </c>
      <c r="R7351">
        <v>2.7384900000000001</v>
      </c>
      <c r="S7351">
        <v>2.8589000000000002</v>
      </c>
      <c r="T7351">
        <v>2.8957799999999998</v>
      </c>
    </row>
    <row r="7352" spans="2:20" ht="15" customHeight="1" x14ac:dyDescent="0.45">
      <c r="B7352" t="s">
        <v>419</v>
      </c>
      <c r="C7352" t="s">
        <v>193</v>
      </c>
      <c r="D7352" t="s">
        <v>2982</v>
      </c>
      <c r="E7352" t="s">
        <v>2983</v>
      </c>
      <c r="F7352" t="s">
        <v>9079</v>
      </c>
      <c r="G7352" t="s">
        <v>2856</v>
      </c>
      <c r="H7352" t="s">
        <v>2939</v>
      </c>
      <c r="I7352" t="s">
        <v>2858</v>
      </c>
      <c r="K7352">
        <v>2.6863999999999999</v>
      </c>
      <c r="L7352">
        <v>3.5221900000000002</v>
      </c>
      <c r="M7352">
        <v>3.9014899999999999</v>
      </c>
      <c r="N7352">
        <v>3.9628999999999999</v>
      </c>
      <c r="O7352">
        <v>4.07524</v>
      </c>
      <c r="P7352">
        <v>3.9388200000000002</v>
      </c>
      <c r="Q7352">
        <v>3.7564000000000002</v>
      </c>
      <c r="R7352">
        <v>3.2689900000000001</v>
      </c>
      <c r="S7352">
        <v>2.6295500000000001</v>
      </c>
      <c r="T7352">
        <v>1.4299900000000001</v>
      </c>
    </row>
    <row r="7353" spans="2:20" ht="15" customHeight="1" x14ac:dyDescent="0.45">
      <c r="B7353" t="s">
        <v>419</v>
      </c>
      <c r="C7353" t="s">
        <v>193</v>
      </c>
      <c r="D7353" t="s">
        <v>2985</v>
      </c>
      <c r="E7353" t="s">
        <v>2986</v>
      </c>
      <c r="F7353" t="s">
        <v>9080</v>
      </c>
      <c r="G7353" t="s">
        <v>2856</v>
      </c>
      <c r="H7353" t="s">
        <v>2939</v>
      </c>
      <c r="I7353" t="s">
        <v>2858</v>
      </c>
      <c r="K7353">
        <v>52.981250000000003</v>
      </c>
      <c r="L7353">
        <v>53.252020000000002</v>
      </c>
      <c r="M7353">
        <v>52.452800000000003</v>
      </c>
      <c r="N7353">
        <v>52.018239999999999</v>
      </c>
      <c r="O7353">
        <v>50.968600000000002</v>
      </c>
      <c r="P7353">
        <v>50.812600000000003</v>
      </c>
      <c r="Q7353">
        <v>50.010199999999998</v>
      </c>
      <c r="R7353">
        <v>49.957299999999996</v>
      </c>
      <c r="S7353">
        <v>50.2438</v>
      </c>
      <c r="T7353">
        <v>47.649500000000003</v>
      </c>
    </row>
    <row r="7354" spans="2:20" ht="15" customHeight="1" x14ac:dyDescent="0.45">
      <c r="B7354" t="s">
        <v>419</v>
      </c>
      <c r="C7354" t="s">
        <v>193</v>
      </c>
      <c r="D7354" t="s">
        <v>2988</v>
      </c>
      <c r="E7354" t="s">
        <v>2989</v>
      </c>
      <c r="F7354" t="s">
        <v>9081</v>
      </c>
      <c r="G7354" t="s">
        <v>2856</v>
      </c>
      <c r="H7354" t="s">
        <v>2939</v>
      </c>
      <c r="I7354" t="s">
        <v>2858</v>
      </c>
      <c r="K7354">
        <v>2.9624600000000001</v>
      </c>
      <c r="L7354">
        <v>3.0012099999999999</v>
      </c>
      <c r="M7354">
        <v>3.2425999999999999</v>
      </c>
      <c r="N7354">
        <v>3.6684899999999998</v>
      </c>
      <c r="O7354">
        <v>3.73509</v>
      </c>
      <c r="P7354">
        <v>3.9405899999999998</v>
      </c>
      <c r="Q7354">
        <v>4.3134399999999999</v>
      </c>
      <c r="R7354">
        <v>4.5710699999999997</v>
      </c>
      <c r="S7354">
        <v>4.6995800000000001</v>
      </c>
      <c r="T7354">
        <v>5.8917999999999999</v>
      </c>
    </row>
    <row r="7355" spans="2:20" ht="15" customHeight="1" x14ac:dyDescent="0.45">
      <c r="B7355" t="s">
        <v>419</v>
      </c>
      <c r="C7355" t="s">
        <v>193</v>
      </c>
      <c r="D7355" t="s">
        <v>2991</v>
      </c>
      <c r="E7355" t="s">
        <v>2992</v>
      </c>
      <c r="F7355" t="s">
        <v>9082</v>
      </c>
      <c r="G7355" t="s">
        <v>2856</v>
      </c>
      <c r="H7355" t="s">
        <v>2939</v>
      </c>
      <c r="I7355" t="s">
        <v>2858</v>
      </c>
      <c r="K7355">
        <v>4.5945400000000003</v>
      </c>
      <c r="L7355">
        <v>4.2270099999999999</v>
      </c>
      <c r="M7355">
        <v>4.2782</v>
      </c>
      <c r="N7355">
        <v>4.0952799999999998</v>
      </c>
      <c r="O7355">
        <v>4.2236099999999999</v>
      </c>
      <c r="P7355">
        <v>4.1026600000000002</v>
      </c>
      <c r="Q7355">
        <v>4.3357700000000001</v>
      </c>
      <c r="R7355">
        <v>4.1755000000000004</v>
      </c>
      <c r="S7355">
        <v>4.3468299999999997</v>
      </c>
      <c r="T7355">
        <v>5.3558700000000004</v>
      </c>
    </row>
    <row r="7356" spans="2:20" ht="15" customHeight="1" x14ac:dyDescent="0.45">
      <c r="B7356" t="s">
        <v>419</v>
      </c>
      <c r="C7356" t="s">
        <v>193</v>
      </c>
      <c r="D7356" t="s">
        <v>2994</v>
      </c>
      <c r="E7356" t="s">
        <v>2995</v>
      </c>
      <c r="F7356" t="s">
        <v>9083</v>
      </c>
      <c r="G7356" t="s">
        <v>2856</v>
      </c>
      <c r="H7356" t="s">
        <v>2939</v>
      </c>
      <c r="I7356" t="s">
        <v>2858</v>
      </c>
      <c r="K7356">
        <v>1.1730000000000001E-2</v>
      </c>
      <c r="L7356">
        <v>8.5900000000000004E-3</v>
      </c>
      <c r="M7356">
        <v>6.4900000000000001E-3</v>
      </c>
      <c r="N7356">
        <v>7.9900000000000006E-3</v>
      </c>
      <c r="O7356">
        <v>1.848E-2</v>
      </c>
      <c r="P7356">
        <v>1.473E-2</v>
      </c>
      <c r="Q7356">
        <v>1.3180000000000001E-2</v>
      </c>
      <c r="R7356">
        <v>1.643E-2</v>
      </c>
      <c r="S7356">
        <v>1.5699999999999999E-2</v>
      </c>
      <c r="T7356">
        <v>2.8119999999999999E-2</v>
      </c>
    </row>
    <row r="7357" spans="2:20" ht="15" customHeight="1" x14ac:dyDescent="0.45">
      <c r="B7357" t="s">
        <v>419</v>
      </c>
      <c r="C7357" t="s">
        <v>193</v>
      </c>
      <c r="D7357" t="s">
        <v>2997</v>
      </c>
      <c r="E7357" t="s">
        <v>2998</v>
      </c>
      <c r="F7357" t="s">
        <v>9084</v>
      </c>
      <c r="G7357" t="s">
        <v>2856</v>
      </c>
      <c r="H7357" t="s">
        <v>2939</v>
      </c>
      <c r="I7357" t="s">
        <v>2858</v>
      </c>
      <c r="K7357">
        <v>2.0455299999999998</v>
      </c>
      <c r="L7357">
        <v>1.99122</v>
      </c>
      <c r="M7357">
        <v>2.00088</v>
      </c>
      <c r="N7357">
        <v>1.9170499999999999</v>
      </c>
      <c r="O7357">
        <v>1.90821</v>
      </c>
      <c r="P7357">
        <v>1.7008099999999999</v>
      </c>
      <c r="Q7357">
        <v>1.4911300000000001</v>
      </c>
      <c r="R7357">
        <v>1.3100400000000001</v>
      </c>
      <c r="S7357">
        <v>1.05986</v>
      </c>
      <c r="T7357">
        <v>0.75871</v>
      </c>
    </row>
    <row r="7358" spans="2:20" ht="15" customHeight="1" x14ac:dyDescent="0.45">
      <c r="B7358" t="s">
        <v>419</v>
      </c>
      <c r="C7358" t="s">
        <v>193</v>
      </c>
      <c r="D7358" t="s">
        <v>3000</v>
      </c>
      <c r="E7358" t="s">
        <v>3001</v>
      </c>
      <c r="F7358" t="s">
        <v>9085</v>
      </c>
      <c r="G7358" t="s">
        <v>2856</v>
      </c>
      <c r="H7358" t="s">
        <v>2939</v>
      </c>
      <c r="I7358" t="s">
        <v>2858</v>
      </c>
      <c r="K7358">
        <v>4.3454800000000002</v>
      </c>
      <c r="L7358">
        <v>4.63767</v>
      </c>
      <c r="M7358">
        <v>4.8012499999999996</v>
      </c>
      <c r="N7358">
        <v>5.0640400000000003</v>
      </c>
      <c r="O7358">
        <v>5.3882599999999998</v>
      </c>
      <c r="P7358">
        <v>5.7943899999999999</v>
      </c>
      <c r="Q7358">
        <v>6.36754</v>
      </c>
      <c r="R7358">
        <v>7.4519399999999996</v>
      </c>
      <c r="S7358">
        <v>7.8795999999999999</v>
      </c>
      <c r="T7358">
        <v>9.45749</v>
      </c>
    </row>
    <row r="7359" spans="2:20" ht="15" customHeight="1" x14ac:dyDescent="0.45">
      <c r="B7359" t="s">
        <v>419</v>
      </c>
      <c r="C7359" t="s">
        <v>193</v>
      </c>
      <c r="D7359" t="s">
        <v>3003</v>
      </c>
      <c r="E7359" t="s">
        <v>3004</v>
      </c>
      <c r="F7359" t="s">
        <v>9086</v>
      </c>
      <c r="G7359" t="s">
        <v>2856</v>
      </c>
      <c r="H7359" t="s">
        <v>2939</v>
      </c>
      <c r="I7359" t="s">
        <v>2858</v>
      </c>
      <c r="K7359">
        <v>6.6302300000000001</v>
      </c>
      <c r="L7359">
        <v>6.4665600000000003</v>
      </c>
      <c r="M7359">
        <v>6.25943</v>
      </c>
      <c r="N7359">
        <v>6.3484800000000003</v>
      </c>
      <c r="O7359">
        <v>6.4184599999999996</v>
      </c>
      <c r="P7359">
        <v>6.4232300000000002</v>
      </c>
      <c r="Q7359">
        <v>6.2890899999999998</v>
      </c>
      <c r="R7359">
        <v>6.2787699999999997</v>
      </c>
      <c r="S7359">
        <v>6.4313700000000003</v>
      </c>
      <c r="T7359">
        <v>7.1076100000000002</v>
      </c>
    </row>
    <row r="7360" spans="2:20" ht="15" customHeight="1" x14ac:dyDescent="0.45">
      <c r="B7360" t="s">
        <v>419</v>
      </c>
      <c r="C7360" t="s">
        <v>193</v>
      </c>
      <c r="D7360" t="s">
        <v>3006</v>
      </c>
      <c r="E7360" t="s">
        <v>3007</v>
      </c>
      <c r="F7360" t="s">
        <v>9087</v>
      </c>
      <c r="G7360" t="s">
        <v>2856</v>
      </c>
      <c r="H7360" t="s">
        <v>2939</v>
      </c>
      <c r="I7360" t="s">
        <v>2858</v>
      </c>
      <c r="K7360">
        <v>0.27512999999999999</v>
      </c>
      <c r="L7360">
        <v>0.29455999999999999</v>
      </c>
      <c r="M7360">
        <v>0.27689999999999998</v>
      </c>
      <c r="N7360">
        <v>0.25096000000000002</v>
      </c>
      <c r="O7360">
        <v>0.33383000000000002</v>
      </c>
      <c r="P7360">
        <v>0.39290999999999998</v>
      </c>
      <c r="Q7360">
        <v>0.47310000000000002</v>
      </c>
      <c r="R7360">
        <v>0.54139000000000004</v>
      </c>
      <c r="S7360">
        <v>0.58986000000000005</v>
      </c>
      <c r="T7360">
        <v>0.75907999999999998</v>
      </c>
    </row>
    <row r="7361" spans="2:20" ht="15" customHeight="1" x14ac:dyDescent="0.45">
      <c r="B7361" t="s">
        <v>419</v>
      </c>
      <c r="C7361" t="s">
        <v>193</v>
      </c>
      <c r="D7361" t="s">
        <v>3009</v>
      </c>
      <c r="E7361" t="s">
        <v>3010</v>
      </c>
      <c r="F7361" t="s">
        <v>9088</v>
      </c>
      <c r="G7361" t="s">
        <v>2856</v>
      </c>
      <c r="H7361" t="s">
        <v>2939</v>
      </c>
      <c r="I7361" t="s">
        <v>2858</v>
      </c>
      <c r="K7361">
        <v>4.0991600000000004</v>
      </c>
      <c r="L7361">
        <v>4.0435299999999996</v>
      </c>
      <c r="M7361">
        <v>4.0883200000000004</v>
      </c>
      <c r="N7361">
        <v>4.1133300000000004</v>
      </c>
      <c r="O7361">
        <v>4.3442699999999999</v>
      </c>
      <c r="P7361">
        <v>4.3160499999999997</v>
      </c>
      <c r="Q7361">
        <v>4.4112400000000003</v>
      </c>
      <c r="R7361">
        <v>4.3217299999999996</v>
      </c>
      <c r="S7361">
        <v>4.2578100000000001</v>
      </c>
      <c r="T7361">
        <v>3.9739399999999998</v>
      </c>
    </row>
    <row r="7362" spans="2:20" ht="15" customHeight="1" x14ac:dyDescent="0.45">
      <c r="B7362" t="s">
        <v>419</v>
      </c>
      <c r="C7362" t="s">
        <v>193</v>
      </c>
      <c r="D7362" t="s">
        <v>3012</v>
      </c>
      <c r="E7362" t="s">
        <v>3013</v>
      </c>
      <c r="F7362" t="s">
        <v>9089</v>
      </c>
      <c r="G7362" t="s">
        <v>2856</v>
      </c>
      <c r="H7362" t="s">
        <v>3015</v>
      </c>
      <c r="I7362" t="s">
        <v>2858</v>
      </c>
      <c r="K7362">
        <v>110882.32344599</v>
      </c>
      <c r="L7362">
        <v>147505.878152747</v>
      </c>
      <c r="M7362">
        <v>171410.17158485399</v>
      </c>
      <c r="N7362">
        <v>193507.340413628</v>
      </c>
      <c r="O7362">
        <v>217013.42855983699</v>
      </c>
      <c r="P7362">
        <v>243062.08468493499</v>
      </c>
      <c r="Q7362">
        <v>274758.24844319402</v>
      </c>
      <c r="R7362">
        <v>312791.61281831301</v>
      </c>
      <c r="S7362">
        <v>375054.821339346</v>
      </c>
      <c r="T7362">
        <v>561291.50880361104</v>
      </c>
    </row>
    <row r="7363" spans="2:20" ht="15" customHeight="1" x14ac:dyDescent="0.45">
      <c r="B7363" t="s">
        <v>419</v>
      </c>
      <c r="C7363" t="s">
        <v>193</v>
      </c>
      <c r="D7363" t="s">
        <v>3016</v>
      </c>
      <c r="E7363" t="s">
        <v>3017</v>
      </c>
      <c r="F7363" t="s">
        <v>9090</v>
      </c>
      <c r="G7363" t="s">
        <v>2856</v>
      </c>
      <c r="H7363" t="s">
        <v>3019</v>
      </c>
      <c r="I7363" t="s">
        <v>2858</v>
      </c>
      <c r="K7363">
        <v>1334643940155.9099</v>
      </c>
      <c r="L7363">
        <v>1774655243648.54</v>
      </c>
      <c r="M7363">
        <v>2061608104977.5901</v>
      </c>
      <c r="N7363">
        <v>2327657012703.0298</v>
      </c>
      <c r="O7363">
        <v>2611559700358.1899</v>
      </c>
      <c r="P7363">
        <v>2923830423811.8301</v>
      </c>
      <c r="Q7363">
        <v>3304399604574.1802</v>
      </c>
      <c r="R7363">
        <v>3762365374936.25</v>
      </c>
      <c r="S7363">
        <v>4511630697443.6396</v>
      </c>
      <c r="T7363">
        <v>6750691578554.6504</v>
      </c>
    </row>
    <row r="7364" spans="2:20" ht="15" customHeight="1" x14ac:dyDescent="0.45">
      <c r="B7364" t="s">
        <v>419</v>
      </c>
      <c r="C7364" t="s">
        <v>193</v>
      </c>
      <c r="D7364" t="s">
        <v>3020</v>
      </c>
      <c r="E7364" t="s">
        <v>3021</v>
      </c>
      <c r="F7364" t="s">
        <v>9091</v>
      </c>
      <c r="G7364" t="s">
        <v>2856</v>
      </c>
      <c r="H7364" t="s">
        <v>3023</v>
      </c>
      <c r="I7364" t="s">
        <v>2858</v>
      </c>
      <c r="K7364">
        <v>12036579.8504033</v>
      </c>
      <c r="L7364">
        <v>12031081.512635199</v>
      </c>
      <c r="M7364">
        <v>12027338.202371599</v>
      </c>
      <c r="N7364">
        <v>12028778.896591701</v>
      </c>
      <c r="O7364">
        <v>12034092.6259229</v>
      </c>
      <c r="P7364">
        <v>12029150.608174</v>
      </c>
      <c r="Q7364">
        <v>12026571.0794752</v>
      </c>
      <c r="R7364">
        <v>12028344.817294201</v>
      </c>
      <c r="S7364">
        <v>12029256.633289799</v>
      </c>
      <c r="T7364">
        <v>12027068.7738421</v>
      </c>
    </row>
    <row r="7365" spans="2:20" ht="15" customHeight="1" x14ac:dyDescent="0.45">
      <c r="B7365" t="s">
        <v>419</v>
      </c>
      <c r="C7365" t="s">
        <v>193</v>
      </c>
      <c r="D7365" t="s">
        <v>3024</v>
      </c>
      <c r="E7365" t="s">
        <v>3025</v>
      </c>
      <c r="F7365" t="s">
        <v>9092</v>
      </c>
      <c r="G7365" t="s">
        <v>2856</v>
      </c>
      <c r="H7365" t="s">
        <v>3027</v>
      </c>
      <c r="I7365" t="s">
        <v>2858</v>
      </c>
      <c r="K7365">
        <v>2.1649656059790998</v>
      </c>
      <c r="L7365">
        <v>2.76499099176608</v>
      </c>
      <c r="M7365">
        <v>3.1726981344542202</v>
      </c>
      <c r="N7365">
        <v>3.5228275282000601</v>
      </c>
      <c r="O7365">
        <v>3.9633338113013301</v>
      </c>
      <c r="P7365">
        <v>4.4233558755182303</v>
      </c>
      <c r="Q7365">
        <v>4.9714429071969599</v>
      </c>
      <c r="R7365">
        <v>5.7471421086933798</v>
      </c>
      <c r="S7365">
        <v>6.96094753129832</v>
      </c>
      <c r="T7365">
        <v>10.514989585175901</v>
      </c>
    </row>
    <row r="7366" spans="2:20" ht="15" customHeight="1" x14ac:dyDescent="0.45">
      <c r="B7366" t="s">
        <v>419</v>
      </c>
      <c r="C7366" t="s">
        <v>193</v>
      </c>
      <c r="D7366" t="s">
        <v>3028</v>
      </c>
      <c r="E7366" t="s">
        <v>3029</v>
      </c>
      <c r="F7366" t="s">
        <v>9093</v>
      </c>
      <c r="G7366" t="s">
        <v>2856</v>
      </c>
      <c r="H7366" t="s">
        <v>3027</v>
      </c>
      <c r="I7366" t="s">
        <v>2858</v>
      </c>
      <c r="K7366">
        <v>2.1025134695080601</v>
      </c>
      <c r="L7366">
        <v>2.7694663807407802</v>
      </c>
      <c r="M7366">
        <v>3.2109777306864502</v>
      </c>
      <c r="N7366">
        <v>3.6905223962685501</v>
      </c>
      <c r="O7366">
        <v>4.1984278956568799</v>
      </c>
      <c r="P7366">
        <v>4.7732443185268698</v>
      </c>
      <c r="Q7366">
        <v>5.4255963167048096</v>
      </c>
      <c r="R7366">
        <v>6.2315657186448101</v>
      </c>
      <c r="S7366">
        <v>7.6394205278720397</v>
      </c>
      <c r="T7366">
        <v>11.682344276623001</v>
      </c>
    </row>
    <row r="7367" spans="2:20" ht="15" customHeight="1" x14ac:dyDescent="0.45">
      <c r="B7367" t="s">
        <v>419</v>
      </c>
      <c r="C7367" t="s">
        <v>193</v>
      </c>
      <c r="D7367" t="s">
        <v>3031</v>
      </c>
      <c r="E7367" t="s">
        <v>3032</v>
      </c>
      <c r="F7367" t="s">
        <v>9094</v>
      </c>
      <c r="G7367" t="s">
        <v>2856</v>
      </c>
      <c r="H7367" t="s">
        <v>3027</v>
      </c>
      <c r="I7367" t="s">
        <v>2858</v>
      </c>
      <c r="K7367">
        <v>4.1893632952996498</v>
      </c>
      <c r="L7367">
        <v>5.4289143073551598</v>
      </c>
      <c r="M7367">
        <v>6.2956568093480501</v>
      </c>
      <c r="N7367">
        <v>7.1130232634081301</v>
      </c>
      <c r="O7367">
        <v>8.0296494679455499</v>
      </c>
      <c r="P7367">
        <v>9.06946686474571</v>
      </c>
      <c r="Q7367">
        <v>10.4017644308543</v>
      </c>
      <c r="R7367">
        <v>12.106395044742801</v>
      </c>
      <c r="S7367">
        <v>14.6368458150592</v>
      </c>
      <c r="T7367">
        <v>22.728920701241499</v>
      </c>
    </row>
    <row r="7368" spans="2:20" ht="15" customHeight="1" x14ac:dyDescent="0.45">
      <c r="B7368" t="s">
        <v>419</v>
      </c>
      <c r="C7368" t="s">
        <v>193</v>
      </c>
      <c r="D7368" t="s">
        <v>3034</v>
      </c>
      <c r="E7368" t="s">
        <v>3035</v>
      </c>
      <c r="F7368" t="s">
        <v>9095</v>
      </c>
      <c r="G7368" t="s">
        <v>2856</v>
      </c>
      <c r="H7368" t="s">
        <v>3037</v>
      </c>
      <c r="K7368">
        <v>-8.6483140891984306E-3</v>
      </c>
    </row>
    <row r="7369" spans="2:20" ht="15" customHeight="1" x14ac:dyDescent="0.45">
      <c r="B7369" t="s">
        <v>419</v>
      </c>
      <c r="C7369" t="s">
        <v>193</v>
      </c>
      <c r="D7369" t="s">
        <v>3038</v>
      </c>
      <c r="E7369" t="s">
        <v>3039</v>
      </c>
      <c r="F7369" t="s">
        <v>9096</v>
      </c>
      <c r="G7369" t="s">
        <v>2856</v>
      </c>
      <c r="H7369" t="s">
        <v>3037</v>
      </c>
      <c r="K7369">
        <v>-7.0469349836873403E-3</v>
      </c>
    </row>
    <row r="7370" spans="2:20" ht="15" customHeight="1" x14ac:dyDescent="0.45">
      <c r="B7370" t="s">
        <v>419</v>
      </c>
      <c r="C7370" t="s">
        <v>193</v>
      </c>
      <c r="D7370" t="s">
        <v>3041</v>
      </c>
      <c r="E7370" t="s">
        <v>3042</v>
      </c>
      <c r="F7370" t="s">
        <v>9097</v>
      </c>
      <c r="G7370" t="s">
        <v>2856</v>
      </c>
      <c r="H7370" t="s">
        <v>3037</v>
      </c>
      <c r="K7370">
        <v>-1.0491183945649501E-2</v>
      </c>
    </row>
    <row r="7371" spans="2:20" ht="15" customHeight="1" x14ac:dyDescent="0.45">
      <c r="B7371" t="s">
        <v>419</v>
      </c>
      <c r="C7371" t="s">
        <v>193</v>
      </c>
      <c r="D7371" t="s">
        <v>3044</v>
      </c>
      <c r="E7371" t="s">
        <v>3045</v>
      </c>
      <c r="F7371" t="s">
        <v>9098</v>
      </c>
      <c r="G7371" t="s">
        <v>2856</v>
      </c>
      <c r="H7371" t="s">
        <v>3047</v>
      </c>
      <c r="K7371">
        <v>-8.6483140891984306E-3</v>
      </c>
    </row>
    <row r="7372" spans="2:20" ht="15" customHeight="1" x14ac:dyDescent="0.45">
      <c r="B7372" t="s">
        <v>419</v>
      </c>
      <c r="C7372" t="s">
        <v>193</v>
      </c>
      <c r="D7372" t="s">
        <v>3048</v>
      </c>
      <c r="E7372" t="s">
        <v>3049</v>
      </c>
      <c r="F7372" t="s">
        <v>9099</v>
      </c>
      <c r="G7372" t="s">
        <v>2856</v>
      </c>
      <c r="H7372" t="s">
        <v>3047</v>
      </c>
      <c r="K7372">
        <v>-7.0469349836873403E-3</v>
      </c>
    </row>
    <row r="7373" spans="2:20" ht="15" customHeight="1" x14ac:dyDescent="0.45">
      <c r="B7373" t="s">
        <v>419</v>
      </c>
      <c r="C7373" t="s">
        <v>193</v>
      </c>
      <c r="D7373" t="s">
        <v>3051</v>
      </c>
      <c r="E7373" t="s">
        <v>3052</v>
      </c>
      <c r="F7373" t="s">
        <v>9100</v>
      </c>
      <c r="G7373" t="s">
        <v>2856</v>
      </c>
      <c r="H7373" t="s">
        <v>3047</v>
      </c>
      <c r="K7373">
        <v>-1.0491183945649501E-2</v>
      </c>
    </row>
    <row r="7374" spans="2:20" ht="15" customHeight="1" x14ac:dyDescent="0.45">
      <c r="B7374" t="s">
        <v>419</v>
      </c>
      <c r="C7374" t="s">
        <v>193</v>
      </c>
      <c r="D7374" t="s">
        <v>3054</v>
      </c>
      <c r="E7374" t="s">
        <v>3055</v>
      </c>
      <c r="F7374" t="s">
        <v>9101</v>
      </c>
      <c r="G7374" t="s">
        <v>2856</v>
      </c>
      <c r="H7374" t="s">
        <v>3057</v>
      </c>
      <c r="K7374">
        <v>0</v>
      </c>
    </row>
    <row r="7375" spans="2:20" ht="15" customHeight="1" x14ac:dyDescent="0.45">
      <c r="B7375" t="s">
        <v>419</v>
      </c>
      <c r="C7375" t="s">
        <v>193</v>
      </c>
      <c r="D7375" t="s">
        <v>3058</v>
      </c>
      <c r="E7375" t="s">
        <v>3059</v>
      </c>
      <c r="F7375" t="s">
        <v>9102</v>
      </c>
      <c r="G7375" t="s">
        <v>2856</v>
      </c>
      <c r="H7375" t="s">
        <v>3057</v>
      </c>
      <c r="K7375">
        <v>0.82240576994914505</v>
      </c>
    </row>
    <row r="7376" spans="2:20" ht="15" customHeight="1" x14ac:dyDescent="0.45">
      <c r="B7376" t="s">
        <v>419</v>
      </c>
      <c r="C7376" t="s">
        <v>193</v>
      </c>
      <c r="D7376" t="s">
        <v>3061</v>
      </c>
      <c r="E7376" t="s">
        <v>3062</v>
      </c>
      <c r="F7376" t="s">
        <v>9103</v>
      </c>
      <c r="G7376" t="s">
        <v>2856</v>
      </c>
      <c r="H7376" t="s">
        <v>3057</v>
      </c>
      <c r="K7376">
        <v>0</v>
      </c>
    </row>
    <row r="7377" spans="2:11" ht="15" customHeight="1" x14ac:dyDescent="0.45">
      <c r="B7377" t="s">
        <v>419</v>
      </c>
      <c r="C7377" t="s">
        <v>193</v>
      </c>
      <c r="D7377" t="s">
        <v>3064</v>
      </c>
      <c r="E7377" t="s">
        <v>3065</v>
      </c>
      <c r="F7377" t="s">
        <v>9104</v>
      </c>
      <c r="G7377" t="s">
        <v>2856</v>
      </c>
      <c r="H7377" t="s">
        <v>3057</v>
      </c>
      <c r="K7377">
        <v>0</v>
      </c>
    </row>
    <row r="7378" spans="2:11" ht="15" customHeight="1" x14ac:dyDescent="0.45">
      <c r="B7378" t="s">
        <v>419</v>
      </c>
      <c r="C7378" t="s">
        <v>193</v>
      </c>
      <c r="D7378" t="s">
        <v>3067</v>
      </c>
      <c r="E7378" t="s">
        <v>3068</v>
      </c>
      <c r="F7378" t="s">
        <v>9105</v>
      </c>
      <c r="G7378" t="s">
        <v>2856</v>
      </c>
      <c r="H7378" t="s">
        <v>3057</v>
      </c>
      <c r="K7378">
        <v>0</v>
      </c>
    </row>
    <row r="7379" spans="2:11" ht="15" customHeight="1" x14ac:dyDescent="0.45">
      <c r="B7379" t="s">
        <v>419</v>
      </c>
      <c r="C7379" t="s">
        <v>193</v>
      </c>
      <c r="D7379" t="s">
        <v>3070</v>
      </c>
      <c r="E7379" t="s">
        <v>3071</v>
      </c>
      <c r="F7379" t="s">
        <v>9106</v>
      </c>
      <c r="G7379" t="s">
        <v>2856</v>
      </c>
      <c r="H7379" t="s">
        <v>3057</v>
      </c>
      <c r="K7379">
        <v>0</v>
      </c>
    </row>
    <row r="7380" spans="2:11" ht="15" customHeight="1" x14ac:dyDescent="0.45">
      <c r="B7380" t="s">
        <v>419</v>
      </c>
      <c r="C7380" t="s">
        <v>193</v>
      </c>
      <c r="D7380" t="s">
        <v>3073</v>
      </c>
      <c r="E7380" t="s">
        <v>3074</v>
      </c>
      <c r="F7380" t="s">
        <v>9107</v>
      </c>
      <c r="G7380" t="s">
        <v>2856</v>
      </c>
      <c r="H7380" t="s">
        <v>3057</v>
      </c>
      <c r="K7380">
        <v>0</v>
      </c>
    </row>
    <row r="7381" spans="2:11" ht="15" customHeight="1" x14ac:dyDescent="0.45">
      <c r="B7381" t="s">
        <v>419</v>
      </c>
      <c r="C7381" t="s">
        <v>193</v>
      </c>
      <c r="D7381" t="s">
        <v>3076</v>
      </c>
      <c r="E7381" t="s">
        <v>3077</v>
      </c>
      <c r="F7381" t="s">
        <v>9108</v>
      </c>
      <c r="G7381" t="s">
        <v>2856</v>
      </c>
      <c r="H7381" t="s">
        <v>3057</v>
      </c>
      <c r="K7381">
        <v>0</v>
      </c>
    </row>
    <row r="7382" spans="2:11" ht="15" customHeight="1" x14ac:dyDescent="0.45">
      <c r="B7382" t="s">
        <v>419</v>
      </c>
      <c r="C7382" t="s">
        <v>193</v>
      </c>
      <c r="D7382" t="s">
        <v>3079</v>
      </c>
      <c r="E7382" t="s">
        <v>3080</v>
      </c>
      <c r="F7382" t="s">
        <v>9109</v>
      </c>
      <c r="G7382" t="s">
        <v>2856</v>
      </c>
      <c r="H7382" t="s">
        <v>3057</v>
      </c>
      <c r="K7382">
        <v>0.174147258953224</v>
      </c>
    </row>
    <row r="7383" spans="2:11" ht="15" customHeight="1" x14ac:dyDescent="0.45">
      <c r="B7383" t="s">
        <v>419</v>
      </c>
      <c r="C7383" t="s">
        <v>193</v>
      </c>
      <c r="D7383" t="s">
        <v>3082</v>
      </c>
      <c r="E7383" t="s">
        <v>3083</v>
      </c>
      <c r="F7383" t="s">
        <v>9110</v>
      </c>
      <c r="G7383" t="s">
        <v>2856</v>
      </c>
      <c r="H7383" t="s">
        <v>3057</v>
      </c>
      <c r="K7383">
        <v>0.49720293464293502</v>
      </c>
    </row>
    <row r="7384" spans="2:11" ht="15" customHeight="1" x14ac:dyDescent="0.45">
      <c r="B7384" t="s">
        <v>419</v>
      </c>
      <c r="C7384" t="s">
        <v>193</v>
      </c>
      <c r="D7384" t="s">
        <v>3085</v>
      </c>
      <c r="E7384" t="s">
        <v>3086</v>
      </c>
      <c r="F7384" t="s">
        <v>9111</v>
      </c>
      <c r="G7384" t="s">
        <v>2856</v>
      </c>
      <c r="H7384" t="s">
        <v>3057</v>
      </c>
      <c r="K7384">
        <v>7.0558162449779693E-2</v>
      </c>
    </row>
    <row r="7385" spans="2:11" ht="15" customHeight="1" x14ac:dyDescent="0.45">
      <c r="B7385" t="s">
        <v>419</v>
      </c>
      <c r="C7385" t="s">
        <v>193</v>
      </c>
      <c r="D7385" t="s">
        <v>3088</v>
      </c>
      <c r="E7385" t="s">
        <v>3089</v>
      </c>
      <c r="F7385" t="s">
        <v>9112</v>
      </c>
      <c r="G7385" t="s">
        <v>2856</v>
      </c>
      <c r="H7385" t="s">
        <v>3057</v>
      </c>
      <c r="K7385">
        <v>2.5243256329594101E-2</v>
      </c>
    </row>
    <row r="7386" spans="2:11" ht="15" customHeight="1" x14ac:dyDescent="0.45">
      <c r="B7386" t="s">
        <v>419</v>
      </c>
      <c r="C7386" t="s">
        <v>193</v>
      </c>
      <c r="D7386" t="s">
        <v>3091</v>
      </c>
      <c r="E7386" t="s">
        <v>3092</v>
      </c>
      <c r="F7386" t="s">
        <v>9113</v>
      </c>
      <c r="G7386" t="s">
        <v>2856</v>
      </c>
      <c r="H7386" t="s">
        <v>3057</v>
      </c>
      <c r="K7386">
        <v>6.0486800922733397E-2</v>
      </c>
    </row>
    <row r="7387" spans="2:11" ht="15" customHeight="1" x14ac:dyDescent="0.45">
      <c r="B7387" t="s">
        <v>419</v>
      </c>
      <c r="C7387" t="s">
        <v>193</v>
      </c>
      <c r="D7387" t="s">
        <v>3094</v>
      </c>
      <c r="E7387" t="s">
        <v>3095</v>
      </c>
      <c r="F7387" t="s">
        <v>9114</v>
      </c>
      <c r="G7387" t="s">
        <v>2856</v>
      </c>
      <c r="H7387" t="s">
        <v>3057</v>
      </c>
      <c r="K7387">
        <v>6.3775306700926501E-2</v>
      </c>
    </row>
    <row r="7388" spans="2:11" ht="15" customHeight="1" x14ac:dyDescent="0.45">
      <c r="B7388" t="s">
        <v>419</v>
      </c>
      <c r="C7388" t="s">
        <v>193</v>
      </c>
      <c r="D7388" t="s">
        <v>3097</v>
      </c>
      <c r="E7388" t="s">
        <v>3098</v>
      </c>
      <c r="F7388" t="s">
        <v>9115</v>
      </c>
      <c r="G7388" t="s">
        <v>2856</v>
      </c>
      <c r="H7388" t="s">
        <v>3057</v>
      </c>
      <c r="K7388">
        <v>8.3651969401450699E-2</v>
      </c>
    </row>
    <row r="7389" spans="2:11" ht="15" customHeight="1" x14ac:dyDescent="0.45">
      <c r="B7389" t="s">
        <v>419</v>
      </c>
      <c r="C7389" t="s">
        <v>193</v>
      </c>
      <c r="D7389" t="s">
        <v>3100</v>
      </c>
      <c r="E7389" t="s">
        <v>3101</v>
      </c>
      <c r="F7389" t="s">
        <v>9116</v>
      </c>
      <c r="G7389" t="s">
        <v>2856</v>
      </c>
      <c r="H7389" t="s">
        <v>3057</v>
      </c>
      <c r="K7389">
        <v>6.1515210947519397E-2</v>
      </c>
    </row>
    <row r="7390" spans="2:11" ht="15" customHeight="1" x14ac:dyDescent="0.45">
      <c r="B7390" t="s">
        <v>419</v>
      </c>
      <c r="C7390" t="s">
        <v>193</v>
      </c>
      <c r="D7390" t="s">
        <v>3103</v>
      </c>
      <c r="E7390" t="s">
        <v>3104</v>
      </c>
      <c r="F7390" t="s">
        <v>9117</v>
      </c>
      <c r="G7390" t="s">
        <v>2856</v>
      </c>
      <c r="H7390" t="s">
        <v>3057</v>
      </c>
      <c r="K7390">
        <v>2.6369632070095499E-2</v>
      </c>
    </row>
    <row r="7391" spans="2:11" ht="15" customHeight="1" x14ac:dyDescent="0.45">
      <c r="B7391" t="s">
        <v>419</v>
      </c>
      <c r="C7391" t="s">
        <v>193</v>
      </c>
      <c r="D7391" t="s">
        <v>3106</v>
      </c>
      <c r="E7391" t="s">
        <v>3107</v>
      </c>
      <c r="F7391" t="s">
        <v>9118</v>
      </c>
      <c r="G7391" t="s">
        <v>2856</v>
      </c>
      <c r="H7391" t="s">
        <v>3057</v>
      </c>
      <c r="K7391">
        <v>0.127691389448367</v>
      </c>
    </row>
    <row r="7392" spans="2:11" ht="15" customHeight="1" x14ac:dyDescent="0.45">
      <c r="B7392" t="s">
        <v>419</v>
      </c>
      <c r="C7392" t="s">
        <v>193</v>
      </c>
      <c r="D7392" t="s">
        <v>3109</v>
      </c>
      <c r="E7392" t="s">
        <v>3110</v>
      </c>
      <c r="F7392" t="s">
        <v>9119</v>
      </c>
      <c r="G7392" t="s">
        <v>2856</v>
      </c>
      <c r="H7392" t="s">
        <v>3057</v>
      </c>
      <c r="K7392">
        <v>0.27287242092687097</v>
      </c>
    </row>
    <row r="7393" spans="2:20" ht="15" customHeight="1" x14ac:dyDescent="0.45">
      <c r="B7393" t="s">
        <v>419</v>
      </c>
      <c r="C7393" t="s">
        <v>193</v>
      </c>
      <c r="D7393" t="s">
        <v>3112</v>
      </c>
      <c r="E7393" t="s">
        <v>3113</v>
      </c>
      <c r="F7393" t="s">
        <v>9120</v>
      </c>
      <c r="G7393" t="s">
        <v>2856</v>
      </c>
      <c r="H7393" t="s">
        <v>3057</v>
      </c>
      <c r="K7393">
        <v>5.6041180869893098E-2</v>
      </c>
    </row>
    <row r="7394" spans="2:20" ht="15" customHeight="1" x14ac:dyDescent="0.45">
      <c r="B7394" t="s">
        <v>419</v>
      </c>
      <c r="C7394" t="s">
        <v>193</v>
      </c>
      <c r="D7394" t="s">
        <v>3115</v>
      </c>
      <c r="E7394" t="s">
        <v>3116</v>
      </c>
      <c r="F7394" t="s">
        <v>9121</v>
      </c>
      <c r="G7394" t="s">
        <v>2856</v>
      </c>
      <c r="H7394" t="s">
        <v>3057</v>
      </c>
      <c r="K7394">
        <v>6.1750576035017997E-2</v>
      </c>
    </row>
    <row r="7395" spans="2:20" ht="15" customHeight="1" x14ac:dyDescent="0.45">
      <c r="B7395" t="s">
        <v>419</v>
      </c>
      <c r="C7395" t="s">
        <v>193</v>
      </c>
      <c r="D7395" t="s">
        <v>3118</v>
      </c>
      <c r="E7395" t="s">
        <v>3119</v>
      </c>
      <c r="F7395" t="s">
        <v>9122</v>
      </c>
      <c r="G7395" t="s">
        <v>2856</v>
      </c>
      <c r="H7395" t="s">
        <v>3057</v>
      </c>
      <c r="K7395">
        <v>0.19579390381492201</v>
      </c>
    </row>
    <row r="7396" spans="2:20" ht="15" customHeight="1" x14ac:dyDescent="0.45">
      <c r="B7396" t="s">
        <v>419</v>
      </c>
      <c r="C7396" t="s">
        <v>193</v>
      </c>
      <c r="D7396" t="s">
        <v>3121</v>
      </c>
      <c r="E7396" t="s">
        <v>3122</v>
      </c>
      <c r="F7396" t="s">
        <v>9123</v>
      </c>
      <c r="G7396" t="s">
        <v>2856</v>
      </c>
      <c r="H7396" t="s">
        <v>3124</v>
      </c>
      <c r="I7396" t="s">
        <v>2858</v>
      </c>
      <c r="K7396">
        <v>0</v>
      </c>
      <c r="L7396">
        <v>0</v>
      </c>
      <c r="M7396">
        <v>0</v>
      </c>
      <c r="N7396">
        <v>0</v>
      </c>
      <c r="O7396">
        <v>0</v>
      </c>
      <c r="P7396">
        <v>0</v>
      </c>
      <c r="Q7396">
        <v>0</v>
      </c>
      <c r="R7396">
        <v>0</v>
      </c>
      <c r="S7396">
        <v>0</v>
      </c>
      <c r="T7396">
        <v>0</v>
      </c>
    </row>
    <row r="7397" spans="2:20" ht="15" customHeight="1" x14ac:dyDescent="0.45">
      <c r="B7397" t="s">
        <v>419</v>
      </c>
      <c r="C7397" t="s">
        <v>193</v>
      </c>
      <c r="D7397" t="s">
        <v>3125</v>
      </c>
      <c r="E7397" t="s">
        <v>3126</v>
      </c>
      <c r="F7397" t="s">
        <v>9124</v>
      </c>
      <c r="G7397" t="s">
        <v>2856</v>
      </c>
      <c r="H7397" t="s">
        <v>3128</v>
      </c>
      <c r="I7397" t="s">
        <v>2858</v>
      </c>
      <c r="K7397">
        <v>0</v>
      </c>
      <c r="L7397">
        <v>0</v>
      </c>
      <c r="M7397">
        <v>0</v>
      </c>
      <c r="N7397">
        <v>0</v>
      </c>
      <c r="O7397">
        <v>0</v>
      </c>
      <c r="P7397">
        <v>0</v>
      </c>
      <c r="Q7397">
        <v>0</v>
      </c>
      <c r="R7397">
        <v>0</v>
      </c>
      <c r="S7397">
        <v>0</v>
      </c>
      <c r="T7397">
        <v>0</v>
      </c>
    </row>
    <row r="7398" spans="2:20" ht="15" customHeight="1" x14ac:dyDescent="0.45">
      <c r="B7398" t="s">
        <v>419</v>
      </c>
      <c r="C7398" t="s">
        <v>193</v>
      </c>
      <c r="D7398" t="s">
        <v>3129</v>
      </c>
      <c r="E7398" t="s">
        <v>3130</v>
      </c>
      <c r="F7398" t="s">
        <v>9125</v>
      </c>
      <c r="G7398" t="s">
        <v>2856</v>
      </c>
      <c r="H7398" t="s">
        <v>3132</v>
      </c>
      <c r="I7398" t="s">
        <v>2858</v>
      </c>
      <c r="K7398">
        <v>0</v>
      </c>
      <c r="L7398">
        <v>0</v>
      </c>
      <c r="M7398">
        <v>0</v>
      </c>
      <c r="N7398">
        <v>0</v>
      </c>
      <c r="O7398">
        <v>0</v>
      </c>
      <c r="P7398">
        <v>0</v>
      </c>
      <c r="Q7398">
        <v>0</v>
      </c>
      <c r="R7398">
        <v>0</v>
      </c>
      <c r="S7398">
        <v>0</v>
      </c>
      <c r="T7398">
        <v>0</v>
      </c>
    </row>
    <row r="7399" spans="2:20" ht="15" customHeight="1" x14ac:dyDescent="0.45">
      <c r="B7399" t="s">
        <v>419</v>
      </c>
      <c r="C7399" t="s">
        <v>193</v>
      </c>
      <c r="D7399" t="s">
        <v>3133</v>
      </c>
      <c r="E7399" t="s">
        <v>3134</v>
      </c>
      <c r="F7399" t="s">
        <v>9126</v>
      </c>
      <c r="G7399" t="s">
        <v>2856</v>
      </c>
      <c r="H7399" t="s">
        <v>3136</v>
      </c>
      <c r="I7399" t="s">
        <v>2858</v>
      </c>
      <c r="K7399">
        <v>0</v>
      </c>
      <c r="L7399">
        <v>0</v>
      </c>
      <c r="M7399">
        <v>0</v>
      </c>
      <c r="N7399">
        <v>0</v>
      </c>
      <c r="O7399">
        <v>0</v>
      </c>
      <c r="P7399">
        <v>0</v>
      </c>
      <c r="Q7399">
        <v>0</v>
      </c>
      <c r="R7399">
        <v>0</v>
      </c>
      <c r="S7399">
        <v>0</v>
      </c>
      <c r="T7399">
        <v>0</v>
      </c>
    </row>
    <row r="7400" spans="2:20" ht="15" customHeight="1" x14ac:dyDescent="0.45">
      <c r="B7400" t="s">
        <v>419</v>
      </c>
      <c r="C7400" t="s">
        <v>193</v>
      </c>
      <c r="D7400" t="s">
        <v>3137</v>
      </c>
      <c r="E7400" t="s">
        <v>3138</v>
      </c>
      <c r="F7400" t="s">
        <v>9127</v>
      </c>
      <c r="G7400" t="s">
        <v>2856</v>
      </c>
      <c r="H7400" t="s">
        <v>2857</v>
      </c>
      <c r="I7400" t="s">
        <v>2858</v>
      </c>
      <c r="K7400">
        <v>-0.12071</v>
      </c>
      <c r="L7400">
        <v>-0.11763999999999999</v>
      </c>
      <c r="M7400">
        <v>-0.11744</v>
      </c>
      <c r="N7400">
        <v>-0.11752</v>
      </c>
      <c r="O7400">
        <v>-0.11824</v>
      </c>
      <c r="P7400">
        <v>-0.11928999999999999</v>
      </c>
      <c r="Q7400">
        <v>-0.12106</v>
      </c>
      <c r="R7400">
        <v>-0.12374</v>
      </c>
      <c r="S7400">
        <v>-0.12476</v>
      </c>
      <c r="T7400">
        <v>-0.12948000000000001</v>
      </c>
    </row>
    <row r="7401" spans="2:20" ht="15" customHeight="1" x14ac:dyDescent="0.45">
      <c r="B7401" t="s">
        <v>419</v>
      </c>
      <c r="C7401" t="s">
        <v>193</v>
      </c>
      <c r="D7401" t="s">
        <v>3140</v>
      </c>
      <c r="E7401" t="s">
        <v>3141</v>
      </c>
      <c r="F7401" t="s">
        <v>9128</v>
      </c>
      <c r="K7401">
        <v>2030</v>
      </c>
    </row>
    <row r="7402" spans="2:20" ht="15" customHeight="1" x14ac:dyDescent="0.45">
      <c r="B7402" t="s">
        <v>419</v>
      </c>
      <c r="C7402" t="s">
        <v>193</v>
      </c>
      <c r="D7402" t="s">
        <v>3143</v>
      </c>
      <c r="E7402" t="s">
        <v>3144</v>
      </c>
      <c r="F7402" t="s">
        <v>9129</v>
      </c>
      <c r="K7402" t="s">
        <v>3146</v>
      </c>
    </row>
    <row r="7403" spans="2:20" ht="15" customHeight="1" x14ac:dyDescent="0.45">
      <c r="B7403" t="s">
        <v>419</v>
      </c>
      <c r="C7403" t="s">
        <v>193</v>
      </c>
      <c r="D7403" t="s">
        <v>3147</v>
      </c>
      <c r="E7403" t="s">
        <v>3148</v>
      </c>
      <c r="F7403" t="s">
        <v>765</v>
      </c>
      <c r="G7403" t="s">
        <v>2856</v>
      </c>
      <c r="H7403" t="s">
        <v>3124</v>
      </c>
      <c r="I7403" t="s">
        <v>2858</v>
      </c>
      <c r="K7403">
        <v>0</v>
      </c>
      <c r="L7403">
        <v>0</v>
      </c>
      <c r="M7403">
        <v>0</v>
      </c>
      <c r="N7403">
        <v>0</v>
      </c>
      <c r="O7403">
        <v>0</v>
      </c>
      <c r="P7403">
        <v>0</v>
      </c>
      <c r="Q7403">
        <v>0</v>
      </c>
      <c r="R7403">
        <v>0</v>
      </c>
      <c r="S7403">
        <v>0</v>
      </c>
      <c r="T7403">
        <v>0</v>
      </c>
    </row>
    <row r="7404" spans="2:20" ht="15" customHeight="1" x14ac:dyDescent="0.45">
      <c r="B7404" t="s">
        <v>419</v>
      </c>
      <c r="C7404" t="s">
        <v>193</v>
      </c>
      <c r="D7404" t="s">
        <v>3149</v>
      </c>
      <c r="E7404" t="s">
        <v>3150</v>
      </c>
      <c r="F7404" t="s">
        <v>765</v>
      </c>
      <c r="G7404" t="s">
        <v>2856</v>
      </c>
      <c r="H7404" t="s">
        <v>3128</v>
      </c>
      <c r="I7404" t="s">
        <v>2858</v>
      </c>
      <c r="K7404">
        <v>0</v>
      </c>
      <c r="L7404">
        <v>0</v>
      </c>
      <c r="M7404">
        <v>0</v>
      </c>
      <c r="N7404">
        <v>0</v>
      </c>
      <c r="O7404">
        <v>0</v>
      </c>
      <c r="P7404">
        <v>0</v>
      </c>
      <c r="Q7404">
        <v>0</v>
      </c>
      <c r="R7404">
        <v>0</v>
      </c>
      <c r="S7404">
        <v>0</v>
      </c>
      <c r="T7404">
        <v>0</v>
      </c>
    </row>
    <row r="7405" spans="2:20" ht="15" customHeight="1" x14ac:dyDescent="0.45">
      <c r="B7405" t="s">
        <v>419</v>
      </c>
      <c r="C7405" t="s">
        <v>193</v>
      </c>
      <c r="D7405" t="s">
        <v>3151</v>
      </c>
      <c r="E7405" t="s">
        <v>3152</v>
      </c>
      <c r="F7405" t="s">
        <v>765</v>
      </c>
      <c r="G7405" t="s">
        <v>2856</v>
      </c>
      <c r="H7405" t="s">
        <v>3132</v>
      </c>
      <c r="I7405" t="s">
        <v>2858</v>
      </c>
      <c r="K7405">
        <v>0</v>
      </c>
      <c r="L7405">
        <v>0</v>
      </c>
      <c r="M7405">
        <v>0</v>
      </c>
      <c r="N7405">
        <v>0</v>
      </c>
      <c r="O7405">
        <v>0</v>
      </c>
      <c r="P7405">
        <v>0</v>
      </c>
      <c r="Q7405">
        <v>0</v>
      </c>
      <c r="R7405">
        <v>0</v>
      </c>
      <c r="S7405">
        <v>0</v>
      </c>
      <c r="T7405">
        <v>0</v>
      </c>
    </row>
    <row r="7406" spans="2:20" ht="15" customHeight="1" x14ac:dyDescent="0.45">
      <c r="B7406" t="s">
        <v>419</v>
      </c>
      <c r="C7406" t="s">
        <v>193</v>
      </c>
      <c r="D7406" t="s">
        <v>3153</v>
      </c>
      <c r="E7406" t="s">
        <v>3154</v>
      </c>
      <c r="F7406" t="s">
        <v>765</v>
      </c>
      <c r="G7406" t="s">
        <v>2856</v>
      </c>
      <c r="H7406" t="s">
        <v>3136</v>
      </c>
      <c r="I7406" t="s">
        <v>2858</v>
      </c>
      <c r="K7406">
        <v>0</v>
      </c>
      <c r="L7406">
        <v>0</v>
      </c>
      <c r="M7406">
        <v>0</v>
      </c>
      <c r="N7406">
        <v>0</v>
      </c>
      <c r="O7406">
        <v>0</v>
      </c>
      <c r="P7406">
        <v>0</v>
      </c>
      <c r="Q7406">
        <v>0</v>
      </c>
      <c r="R7406">
        <v>0</v>
      </c>
      <c r="S7406">
        <v>0</v>
      </c>
      <c r="T7406">
        <v>0</v>
      </c>
    </row>
    <row r="7407" spans="2:20" ht="15" customHeight="1" x14ac:dyDescent="0.45">
      <c r="B7407" t="s">
        <v>419</v>
      </c>
      <c r="C7407" t="s">
        <v>193</v>
      </c>
      <c r="D7407" t="s">
        <v>3155</v>
      </c>
      <c r="E7407" t="s">
        <v>3156</v>
      </c>
      <c r="F7407" t="s">
        <v>765</v>
      </c>
      <c r="G7407" t="s">
        <v>2856</v>
      </c>
      <c r="H7407" t="s">
        <v>3157</v>
      </c>
      <c r="I7407" t="s">
        <v>2858</v>
      </c>
      <c r="K7407">
        <v>0</v>
      </c>
      <c r="L7407">
        <v>0</v>
      </c>
      <c r="M7407">
        <v>0</v>
      </c>
      <c r="N7407">
        <v>0</v>
      </c>
      <c r="O7407">
        <v>0</v>
      </c>
      <c r="P7407">
        <v>0</v>
      </c>
      <c r="Q7407">
        <v>0</v>
      </c>
      <c r="R7407">
        <v>0</v>
      </c>
      <c r="S7407">
        <v>0</v>
      </c>
      <c r="T7407">
        <v>0</v>
      </c>
    </row>
    <row r="7408" spans="2:20" ht="15" customHeight="1" x14ac:dyDescent="0.45">
      <c r="B7408" t="s">
        <v>419</v>
      </c>
      <c r="C7408" t="s">
        <v>193</v>
      </c>
      <c r="D7408" t="s">
        <v>3158</v>
      </c>
      <c r="E7408" t="s">
        <v>3159</v>
      </c>
      <c r="F7408" t="s">
        <v>765</v>
      </c>
      <c r="G7408" t="s">
        <v>2856</v>
      </c>
      <c r="H7408" t="s">
        <v>3124</v>
      </c>
      <c r="I7408" t="s">
        <v>2858</v>
      </c>
      <c r="K7408">
        <v>0</v>
      </c>
      <c r="L7408">
        <v>0</v>
      </c>
      <c r="M7408">
        <v>0</v>
      </c>
      <c r="N7408">
        <v>0</v>
      </c>
      <c r="O7408">
        <v>0</v>
      </c>
      <c r="P7408">
        <v>0</v>
      </c>
      <c r="Q7408">
        <v>0</v>
      </c>
      <c r="R7408">
        <v>0</v>
      </c>
      <c r="S7408">
        <v>0</v>
      </c>
      <c r="T7408">
        <v>0</v>
      </c>
    </row>
    <row r="7409" spans="2:20" ht="15" customHeight="1" x14ac:dyDescent="0.45">
      <c r="B7409" t="s">
        <v>419</v>
      </c>
      <c r="C7409" t="s">
        <v>193</v>
      </c>
      <c r="D7409" t="s">
        <v>3160</v>
      </c>
      <c r="E7409" t="s">
        <v>3161</v>
      </c>
      <c r="F7409" t="s">
        <v>765</v>
      </c>
      <c r="G7409" t="s">
        <v>2856</v>
      </c>
      <c r="H7409" t="s">
        <v>3128</v>
      </c>
      <c r="I7409" t="s">
        <v>2858</v>
      </c>
      <c r="K7409">
        <v>0</v>
      </c>
      <c r="L7409">
        <v>0</v>
      </c>
      <c r="M7409">
        <v>0</v>
      </c>
      <c r="N7409">
        <v>0</v>
      </c>
      <c r="O7409">
        <v>0</v>
      </c>
      <c r="P7409">
        <v>0</v>
      </c>
      <c r="Q7409">
        <v>0</v>
      </c>
      <c r="R7409">
        <v>0</v>
      </c>
      <c r="S7409">
        <v>0</v>
      </c>
      <c r="T7409">
        <v>0</v>
      </c>
    </row>
    <row r="7410" spans="2:20" ht="15" customHeight="1" x14ac:dyDescent="0.45">
      <c r="B7410" t="s">
        <v>419</v>
      </c>
      <c r="C7410" t="s">
        <v>193</v>
      </c>
      <c r="D7410" t="s">
        <v>3162</v>
      </c>
      <c r="E7410" t="s">
        <v>3163</v>
      </c>
      <c r="F7410" t="s">
        <v>765</v>
      </c>
      <c r="G7410" t="s">
        <v>2856</v>
      </c>
      <c r="H7410" t="s">
        <v>3132</v>
      </c>
      <c r="I7410" t="s">
        <v>2858</v>
      </c>
      <c r="K7410">
        <v>0</v>
      </c>
      <c r="L7410">
        <v>0</v>
      </c>
      <c r="M7410">
        <v>0</v>
      </c>
      <c r="N7410">
        <v>0</v>
      </c>
      <c r="O7410">
        <v>0</v>
      </c>
      <c r="P7410">
        <v>0</v>
      </c>
      <c r="Q7410">
        <v>0</v>
      </c>
      <c r="R7410">
        <v>0</v>
      </c>
      <c r="S7410">
        <v>0</v>
      </c>
      <c r="T7410">
        <v>0</v>
      </c>
    </row>
    <row r="7411" spans="2:20" ht="15" customHeight="1" x14ac:dyDescent="0.45">
      <c r="B7411" t="s">
        <v>419</v>
      </c>
      <c r="C7411" t="s">
        <v>193</v>
      </c>
      <c r="D7411" t="s">
        <v>3164</v>
      </c>
      <c r="E7411" t="s">
        <v>3165</v>
      </c>
      <c r="F7411" t="s">
        <v>765</v>
      </c>
      <c r="G7411" t="s">
        <v>2856</v>
      </c>
      <c r="H7411" t="s">
        <v>3136</v>
      </c>
      <c r="I7411" t="s">
        <v>2858</v>
      </c>
      <c r="K7411">
        <v>0</v>
      </c>
      <c r="L7411">
        <v>0</v>
      </c>
      <c r="M7411">
        <v>0</v>
      </c>
      <c r="N7411">
        <v>0</v>
      </c>
      <c r="O7411">
        <v>0</v>
      </c>
      <c r="P7411">
        <v>0</v>
      </c>
      <c r="Q7411">
        <v>0</v>
      </c>
      <c r="R7411">
        <v>0</v>
      </c>
      <c r="S7411">
        <v>0</v>
      </c>
      <c r="T7411">
        <v>0</v>
      </c>
    </row>
    <row r="7412" spans="2:20" ht="15" customHeight="1" x14ac:dyDescent="0.45">
      <c r="B7412" t="s">
        <v>419</v>
      </c>
      <c r="C7412" t="s">
        <v>193</v>
      </c>
      <c r="D7412" t="s">
        <v>3166</v>
      </c>
      <c r="E7412" t="s">
        <v>3167</v>
      </c>
      <c r="F7412" t="s">
        <v>765</v>
      </c>
      <c r="G7412" t="s">
        <v>2856</v>
      </c>
      <c r="H7412" t="s">
        <v>3157</v>
      </c>
      <c r="I7412" t="s">
        <v>2858</v>
      </c>
      <c r="K7412">
        <v>0</v>
      </c>
      <c r="L7412">
        <v>0</v>
      </c>
      <c r="M7412">
        <v>0</v>
      </c>
      <c r="N7412">
        <v>0</v>
      </c>
      <c r="O7412">
        <v>0</v>
      </c>
      <c r="P7412">
        <v>0</v>
      </c>
      <c r="Q7412">
        <v>0</v>
      </c>
      <c r="R7412">
        <v>0</v>
      </c>
      <c r="S7412">
        <v>0</v>
      </c>
      <c r="T7412">
        <v>0</v>
      </c>
    </row>
    <row r="7413" spans="2:20" ht="15" customHeight="1" x14ac:dyDescent="0.45">
      <c r="B7413" t="s">
        <v>419</v>
      </c>
      <c r="C7413" t="s">
        <v>193</v>
      </c>
      <c r="D7413" t="s">
        <v>3168</v>
      </c>
      <c r="E7413" t="s">
        <v>3169</v>
      </c>
      <c r="F7413" t="s">
        <v>765</v>
      </c>
      <c r="G7413" t="s">
        <v>2856</v>
      </c>
      <c r="H7413" t="s">
        <v>3124</v>
      </c>
      <c r="I7413" t="s">
        <v>2858</v>
      </c>
      <c r="K7413">
        <v>0</v>
      </c>
      <c r="L7413">
        <v>0</v>
      </c>
      <c r="M7413">
        <v>0</v>
      </c>
      <c r="N7413">
        <v>0</v>
      </c>
      <c r="O7413">
        <v>0</v>
      </c>
      <c r="P7413">
        <v>0</v>
      </c>
      <c r="Q7413">
        <v>0</v>
      </c>
      <c r="R7413">
        <v>0</v>
      </c>
      <c r="S7413">
        <v>0</v>
      </c>
      <c r="T7413">
        <v>0</v>
      </c>
    </row>
    <row r="7414" spans="2:20" ht="15" customHeight="1" x14ac:dyDescent="0.45">
      <c r="B7414" t="s">
        <v>419</v>
      </c>
      <c r="C7414" t="s">
        <v>193</v>
      </c>
      <c r="D7414" t="s">
        <v>3170</v>
      </c>
      <c r="E7414" t="s">
        <v>3171</v>
      </c>
      <c r="F7414" t="s">
        <v>765</v>
      </c>
      <c r="G7414" t="s">
        <v>2856</v>
      </c>
      <c r="H7414" t="s">
        <v>3128</v>
      </c>
      <c r="I7414" t="s">
        <v>2858</v>
      </c>
      <c r="K7414">
        <v>0</v>
      </c>
      <c r="L7414">
        <v>0</v>
      </c>
      <c r="M7414">
        <v>0</v>
      </c>
      <c r="N7414">
        <v>0</v>
      </c>
      <c r="O7414">
        <v>0</v>
      </c>
      <c r="P7414">
        <v>0</v>
      </c>
      <c r="Q7414">
        <v>0</v>
      </c>
      <c r="R7414">
        <v>0</v>
      </c>
      <c r="S7414">
        <v>0</v>
      </c>
      <c r="T7414">
        <v>0</v>
      </c>
    </row>
    <row r="7415" spans="2:20" ht="15" customHeight="1" x14ac:dyDescent="0.45">
      <c r="B7415" t="s">
        <v>419</v>
      </c>
      <c r="C7415" t="s">
        <v>193</v>
      </c>
      <c r="D7415" t="s">
        <v>3172</v>
      </c>
      <c r="E7415" t="s">
        <v>3173</v>
      </c>
      <c r="F7415" t="s">
        <v>765</v>
      </c>
      <c r="G7415" t="s">
        <v>2856</v>
      </c>
      <c r="H7415" t="s">
        <v>3132</v>
      </c>
      <c r="I7415" t="s">
        <v>2858</v>
      </c>
      <c r="K7415">
        <v>0</v>
      </c>
      <c r="L7415">
        <v>0</v>
      </c>
      <c r="M7415">
        <v>0</v>
      </c>
      <c r="N7415">
        <v>0</v>
      </c>
      <c r="O7415">
        <v>0</v>
      </c>
      <c r="P7415">
        <v>0</v>
      </c>
      <c r="Q7415">
        <v>0</v>
      </c>
      <c r="R7415">
        <v>0</v>
      </c>
      <c r="S7415">
        <v>0</v>
      </c>
      <c r="T7415">
        <v>0</v>
      </c>
    </row>
    <row r="7416" spans="2:20" ht="15" customHeight="1" x14ac:dyDescent="0.45">
      <c r="B7416" t="s">
        <v>419</v>
      </c>
      <c r="C7416" t="s">
        <v>193</v>
      </c>
      <c r="D7416" t="s">
        <v>3174</v>
      </c>
      <c r="E7416" t="s">
        <v>3175</v>
      </c>
      <c r="F7416" t="s">
        <v>765</v>
      </c>
      <c r="G7416" t="s">
        <v>2856</v>
      </c>
      <c r="H7416" t="s">
        <v>3136</v>
      </c>
      <c r="I7416" t="s">
        <v>2858</v>
      </c>
      <c r="K7416">
        <v>0</v>
      </c>
      <c r="L7416">
        <v>0</v>
      </c>
      <c r="M7416">
        <v>0</v>
      </c>
      <c r="N7416">
        <v>0</v>
      </c>
      <c r="O7416">
        <v>0</v>
      </c>
      <c r="P7416">
        <v>0</v>
      </c>
      <c r="Q7416">
        <v>0</v>
      </c>
      <c r="R7416">
        <v>0</v>
      </c>
      <c r="S7416">
        <v>0</v>
      </c>
      <c r="T7416">
        <v>0</v>
      </c>
    </row>
    <row r="7417" spans="2:20" ht="15" customHeight="1" x14ac:dyDescent="0.45">
      <c r="B7417" t="s">
        <v>419</v>
      </c>
      <c r="C7417" t="s">
        <v>193</v>
      </c>
      <c r="D7417" t="s">
        <v>3176</v>
      </c>
      <c r="E7417" t="s">
        <v>3177</v>
      </c>
      <c r="F7417" t="s">
        <v>765</v>
      </c>
      <c r="G7417" t="s">
        <v>2856</v>
      </c>
      <c r="H7417" t="s">
        <v>3157</v>
      </c>
      <c r="I7417" t="s">
        <v>2858</v>
      </c>
      <c r="K7417">
        <v>0</v>
      </c>
      <c r="L7417">
        <v>0</v>
      </c>
      <c r="M7417">
        <v>0</v>
      </c>
      <c r="N7417">
        <v>0</v>
      </c>
      <c r="O7417">
        <v>0</v>
      </c>
      <c r="P7417">
        <v>0</v>
      </c>
      <c r="Q7417">
        <v>0</v>
      </c>
      <c r="R7417">
        <v>0</v>
      </c>
      <c r="S7417">
        <v>0</v>
      </c>
      <c r="T7417">
        <v>0</v>
      </c>
    </row>
    <row r="7418" spans="2:20" ht="15" customHeight="1" x14ac:dyDescent="0.45">
      <c r="B7418" t="s">
        <v>419</v>
      </c>
      <c r="C7418" t="s">
        <v>193</v>
      </c>
      <c r="D7418" t="s">
        <v>3178</v>
      </c>
      <c r="E7418" t="s">
        <v>3095</v>
      </c>
      <c r="F7418" t="s">
        <v>9114</v>
      </c>
      <c r="G7418" t="s">
        <v>2856</v>
      </c>
      <c r="H7418" t="s">
        <v>3057</v>
      </c>
      <c r="K7418">
        <v>6.3775306700926501E-2</v>
      </c>
    </row>
    <row r="7419" spans="2:20" ht="15" customHeight="1" x14ac:dyDescent="0.45">
      <c r="B7419" t="s">
        <v>419</v>
      </c>
      <c r="C7419" t="s">
        <v>193</v>
      </c>
      <c r="D7419" t="s">
        <v>3179</v>
      </c>
      <c r="E7419" t="s">
        <v>3092</v>
      </c>
      <c r="F7419" t="s">
        <v>9113</v>
      </c>
      <c r="G7419" t="s">
        <v>2856</v>
      </c>
      <c r="H7419" t="s">
        <v>3057</v>
      </c>
      <c r="K7419">
        <v>6.0486800922733397E-2</v>
      </c>
    </row>
    <row r="7420" spans="2:20" ht="15" customHeight="1" x14ac:dyDescent="0.45">
      <c r="B7420" t="s">
        <v>419</v>
      </c>
      <c r="C7420" t="s">
        <v>193</v>
      </c>
      <c r="D7420" t="s">
        <v>3180</v>
      </c>
      <c r="E7420" t="s">
        <v>3098</v>
      </c>
      <c r="F7420" t="s">
        <v>9115</v>
      </c>
      <c r="G7420" t="s">
        <v>2856</v>
      </c>
      <c r="H7420" t="s">
        <v>3057</v>
      </c>
      <c r="K7420">
        <v>8.3651969401450699E-2</v>
      </c>
    </row>
    <row r="7421" spans="2:20" ht="15" customHeight="1" x14ac:dyDescent="0.45">
      <c r="B7421" t="s">
        <v>419</v>
      </c>
      <c r="C7421" t="s">
        <v>193</v>
      </c>
      <c r="D7421" t="s">
        <v>3181</v>
      </c>
      <c r="E7421" t="s">
        <v>3086</v>
      </c>
      <c r="F7421" t="s">
        <v>9111</v>
      </c>
      <c r="G7421" t="s">
        <v>2856</v>
      </c>
      <c r="H7421" t="s">
        <v>3057</v>
      </c>
      <c r="K7421">
        <v>7.0558162449779693E-2</v>
      </c>
    </row>
    <row r="7422" spans="2:20" ht="15" customHeight="1" x14ac:dyDescent="0.45">
      <c r="B7422" t="s">
        <v>419</v>
      </c>
      <c r="C7422" t="s">
        <v>193</v>
      </c>
      <c r="D7422" t="s">
        <v>3182</v>
      </c>
      <c r="E7422" t="s">
        <v>3101</v>
      </c>
      <c r="F7422" t="s">
        <v>9116</v>
      </c>
      <c r="G7422" t="s">
        <v>2856</v>
      </c>
      <c r="H7422" t="s">
        <v>3057</v>
      </c>
      <c r="K7422">
        <v>6.1515210947519397E-2</v>
      </c>
    </row>
    <row r="7423" spans="2:20" ht="15" customHeight="1" x14ac:dyDescent="0.45">
      <c r="B7423" t="s">
        <v>419</v>
      </c>
      <c r="C7423" t="s">
        <v>193</v>
      </c>
      <c r="D7423" t="s">
        <v>3183</v>
      </c>
      <c r="E7423" t="s">
        <v>3080</v>
      </c>
      <c r="F7423" t="s">
        <v>9109</v>
      </c>
      <c r="G7423" t="s">
        <v>2856</v>
      </c>
      <c r="H7423" t="s">
        <v>3057</v>
      </c>
      <c r="K7423">
        <v>0.174147258953224</v>
      </c>
    </row>
    <row r="7424" spans="2:20" ht="15" customHeight="1" x14ac:dyDescent="0.45">
      <c r="B7424" t="s">
        <v>419</v>
      </c>
      <c r="C7424" t="s">
        <v>193</v>
      </c>
      <c r="D7424" t="s">
        <v>3184</v>
      </c>
      <c r="E7424" t="s">
        <v>3083</v>
      </c>
      <c r="F7424" t="s">
        <v>9110</v>
      </c>
      <c r="G7424" t="s">
        <v>2856</v>
      </c>
      <c r="H7424" t="s">
        <v>3057</v>
      </c>
      <c r="K7424">
        <v>0.49720293464293502</v>
      </c>
    </row>
    <row r="7425" spans="2:12" ht="15" customHeight="1" x14ac:dyDescent="0.45">
      <c r="B7425" t="s">
        <v>419</v>
      </c>
      <c r="C7425" t="s">
        <v>193</v>
      </c>
      <c r="D7425" t="s">
        <v>3185</v>
      </c>
      <c r="E7425" t="s">
        <v>3119</v>
      </c>
      <c r="F7425" t="s">
        <v>9122</v>
      </c>
      <c r="G7425" t="s">
        <v>2856</v>
      </c>
      <c r="H7425" t="s">
        <v>3057</v>
      </c>
      <c r="K7425">
        <v>0.19579390381492201</v>
      </c>
    </row>
    <row r="7426" spans="2:12" ht="15" customHeight="1" x14ac:dyDescent="0.45">
      <c r="B7426" t="s">
        <v>419</v>
      </c>
      <c r="C7426" t="s">
        <v>193</v>
      </c>
      <c r="D7426" t="s">
        <v>3186</v>
      </c>
      <c r="E7426" t="s">
        <v>3116</v>
      </c>
      <c r="F7426" t="s">
        <v>9121</v>
      </c>
      <c r="G7426" t="s">
        <v>2856</v>
      </c>
      <c r="H7426" t="s">
        <v>3057</v>
      </c>
      <c r="K7426">
        <v>6.1750576035017997E-2</v>
      </c>
    </row>
    <row r="7427" spans="2:12" ht="15" customHeight="1" x14ac:dyDescent="0.45">
      <c r="B7427" t="s">
        <v>419</v>
      </c>
      <c r="C7427" t="s">
        <v>193</v>
      </c>
      <c r="D7427" t="s">
        <v>3187</v>
      </c>
      <c r="E7427" t="s">
        <v>3107</v>
      </c>
      <c r="F7427" t="s">
        <v>9118</v>
      </c>
      <c r="G7427" t="s">
        <v>2856</v>
      </c>
      <c r="H7427" t="s">
        <v>3057</v>
      </c>
      <c r="K7427">
        <v>0.127691389448367</v>
      </c>
    </row>
    <row r="7428" spans="2:12" ht="15" customHeight="1" x14ac:dyDescent="0.45">
      <c r="B7428" t="s">
        <v>419</v>
      </c>
      <c r="C7428" t="s">
        <v>193</v>
      </c>
      <c r="D7428" t="s">
        <v>3188</v>
      </c>
      <c r="E7428" t="s">
        <v>3089</v>
      </c>
      <c r="F7428" t="s">
        <v>9112</v>
      </c>
      <c r="G7428" t="s">
        <v>2856</v>
      </c>
      <c r="H7428" t="s">
        <v>3057</v>
      </c>
      <c r="K7428">
        <v>2.5243256329594101E-2</v>
      </c>
    </row>
    <row r="7429" spans="2:12" ht="15" customHeight="1" x14ac:dyDescent="0.45">
      <c r="B7429" t="s">
        <v>419</v>
      </c>
      <c r="C7429" t="s">
        <v>193</v>
      </c>
      <c r="D7429" t="s">
        <v>3189</v>
      </c>
      <c r="E7429" t="s">
        <v>3110</v>
      </c>
      <c r="F7429" t="s">
        <v>9119</v>
      </c>
      <c r="G7429" t="s">
        <v>2856</v>
      </c>
      <c r="H7429" t="s">
        <v>3057</v>
      </c>
      <c r="K7429">
        <v>0.27287242092687097</v>
      </c>
    </row>
    <row r="7430" spans="2:12" ht="15" customHeight="1" x14ac:dyDescent="0.45">
      <c r="B7430" t="s">
        <v>419</v>
      </c>
      <c r="C7430" t="s">
        <v>193</v>
      </c>
      <c r="D7430" t="s">
        <v>3190</v>
      </c>
      <c r="E7430" t="s">
        <v>3113</v>
      </c>
      <c r="F7430" t="s">
        <v>9120</v>
      </c>
      <c r="G7430" t="s">
        <v>2856</v>
      </c>
      <c r="H7430" t="s">
        <v>3057</v>
      </c>
      <c r="K7430">
        <v>5.6041180869893098E-2</v>
      </c>
    </row>
    <row r="7431" spans="2:12" ht="15" customHeight="1" x14ac:dyDescent="0.45">
      <c r="B7431" t="s">
        <v>419</v>
      </c>
      <c r="C7431" t="s">
        <v>193</v>
      </c>
      <c r="D7431" t="s">
        <v>3191</v>
      </c>
      <c r="E7431" t="s">
        <v>3104</v>
      </c>
      <c r="F7431" t="s">
        <v>9117</v>
      </c>
      <c r="G7431" t="s">
        <v>2856</v>
      </c>
      <c r="H7431" t="s">
        <v>3057</v>
      </c>
      <c r="K7431">
        <v>2.6369632070095499E-2</v>
      </c>
    </row>
    <row r="7432" spans="2:12" ht="15" customHeight="1" x14ac:dyDescent="0.45">
      <c r="B7432" t="s">
        <v>419</v>
      </c>
      <c r="C7432" t="s">
        <v>193</v>
      </c>
      <c r="D7432" t="s">
        <v>3192</v>
      </c>
      <c r="E7432" t="s">
        <v>3193</v>
      </c>
      <c r="F7432" t="s">
        <v>9130</v>
      </c>
      <c r="G7432" t="s">
        <v>2856</v>
      </c>
      <c r="K7432">
        <v>0.27503189031636799</v>
      </c>
      <c r="L7432">
        <v>0.27503189031636799</v>
      </c>
    </row>
    <row r="7433" spans="2:12" ht="15" customHeight="1" x14ac:dyDescent="0.45">
      <c r="B7433" t="s">
        <v>419</v>
      </c>
      <c r="C7433" t="s">
        <v>193</v>
      </c>
      <c r="D7433" t="s">
        <v>3195</v>
      </c>
      <c r="E7433" t="s">
        <v>3196</v>
      </c>
      <c r="F7433" t="s">
        <v>9131</v>
      </c>
      <c r="G7433" t="s">
        <v>2856</v>
      </c>
      <c r="K7433">
        <v>6.6646489775672904E-2</v>
      </c>
      <c r="L7433">
        <v>6.6646489775672904E-2</v>
      </c>
    </row>
    <row r="7434" spans="2:12" ht="15" customHeight="1" x14ac:dyDescent="0.45">
      <c r="B7434" t="s">
        <v>419</v>
      </c>
      <c r="C7434" t="s">
        <v>193</v>
      </c>
      <c r="D7434" t="s">
        <v>3198</v>
      </c>
      <c r="E7434" t="s">
        <v>3199</v>
      </c>
      <c r="F7434" t="s">
        <v>9132</v>
      </c>
      <c r="G7434" t="s">
        <v>2856</v>
      </c>
      <c r="K7434">
        <v>5.0276831265562198E-2</v>
      </c>
      <c r="L7434">
        <v>5.0276831265562198E-2</v>
      </c>
    </row>
    <row r="7435" spans="2:12" ht="15" customHeight="1" x14ac:dyDescent="0.45">
      <c r="B7435" t="s">
        <v>419</v>
      </c>
      <c r="C7435" t="s">
        <v>193</v>
      </c>
      <c r="D7435" t="s">
        <v>3201</v>
      </c>
      <c r="E7435" t="s">
        <v>3202</v>
      </c>
      <c r="F7435" t="s">
        <v>9133</v>
      </c>
      <c r="G7435" t="s">
        <v>2856</v>
      </c>
      <c r="K7435">
        <v>0.12656071753995199</v>
      </c>
      <c r="L7435">
        <v>0.12656071753995199</v>
      </c>
    </row>
    <row r="7436" spans="2:12" ht="15" customHeight="1" x14ac:dyDescent="0.45">
      <c r="B7436" t="s">
        <v>419</v>
      </c>
      <c r="C7436" t="s">
        <v>193</v>
      </c>
      <c r="D7436" t="s">
        <v>3204</v>
      </c>
      <c r="E7436" t="s">
        <v>3205</v>
      </c>
      <c r="F7436" t="s">
        <v>9134</v>
      </c>
      <c r="G7436" t="s">
        <v>2856</v>
      </c>
      <c r="K7436">
        <v>0.15821795046905701</v>
      </c>
      <c r="L7436">
        <v>0.15821795046905701</v>
      </c>
    </row>
    <row r="7437" spans="2:12" ht="15" customHeight="1" x14ac:dyDescent="0.45">
      <c r="B7437" t="s">
        <v>419</v>
      </c>
      <c r="C7437" t="s">
        <v>193</v>
      </c>
      <c r="D7437" t="s">
        <v>3207</v>
      </c>
      <c r="E7437" t="s">
        <v>3208</v>
      </c>
      <c r="F7437" t="s">
        <v>9135</v>
      </c>
      <c r="G7437" t="s">
        <v>2856</v>
      </c>
      <c r="K7437">
        <v>0.37567875671985401</v>
      </c>
      <c r="L7437">
        <v>0.37567875671985401</v>
      </c>
    </row>
    <row r="7438" spans="2:12" ht="15" customHeight="1" x14ac:dyDescent="0.45">
      <c r="B7438" t="s">
        <v>419</v>
      </c>
      <c r="C7438" t="s">
        <v>193</v>
      </c>
      <c r="D7438" t="s">
        <v>3210</v>
      </c>
      <c r="E7438" t="s">
        <v>3211</v>
      </c>
      <c r="F7438" t="s">
        <v>9136</v>
      </c>
      <c r="G7438" t="s">
        <v>2856</v>
      </c>
      <c r="K7438">
        <v>9.5442928260836196E-2</v>
      </c>
      <c r="L7438">
        <v>9.5442928260836196E-2</v>
      </c>
    </row>
    <row r="7439" spans="2:12" ht="15" customHeight="1" x14ac:dyDescent="0.45">
      <c r="B7439" t="s">
        <v>419</v>
      </c>
      <c r="C7439" t="s">
        <v>193</v>
      </c>
      <c r="D7439" t="s">
        <v>3213</v>
      </c>
      <c r="E7439" t="s">
        <v>3214</v>
      </c>
      <c r="F7439" t="s">
        <v>9137</v>
      </c>
      <c r="G7439" t="s">
        <v>2856</v>
      </c>
      <c r="K7439">
        <v>0.27163660556923902</v>
      </c>
      <c r="L7439">
        <v>0.27163660556923902</v>
      </c>
    </row>
    <row r="7440" spans="2:12" ht="15" customHeight="1" x14ac:dyDescent="0.45">
      <c r="B7440" t="s">
        <v>419</v>
      </c>
      <c r="C7440" t="s">
        <v>193</v>
      </c>
      <c r="D7440" t="s">
        <v>3216</v>
      </c>
      <c r="E7440" t="s">
        <v>3217</v>
      </c>
      <c r="F7440" t="s">
        <v>9138</v>
      </c>
      <c r="G7440" t="s">
        <v>2856</v>
      </c>
      <c r="K7440">
        <v>0.12576762417558901</v>
      </c>
      <c r="L7440">
        <v>0.12576762417558901</v>
      </c>
    </row>
    <row r="7441" spans="2:30" ht="15" customHeight="1" x14ac:dyDescent="0.45">
      <c r="B7441" t="s">
        <v>419</v>
      </c>
      <c r="C7441" t="s">
        <v>193</v>
      </c>
      <c r="D7441" t="s">
        <v>3219</v>
      </c>
      <c r="E7441" t="s">
        <v>3220</v>
      </c>
      <c r="F7441" t="s">
        <v>9139</v>
      </c>
      <c r="G7441" t="s">
        <v>2856</v>
      </c>
      <c r="K7441">
        <v>0.21354603300828301</v>
      </c>
      <c r="L7441">
        <v>0.21354603300828301</v>
      </c>
    </row>
    <row r="7442" spans="2:30" ht="15" customHeight="1" x14ac:dyDescent="0.45">
      <c r="B7442" t="s">
        <v>419</v>
      </c>
      <c r="C7442" t="s">
        <v>193</v>
      </c>
      <c r="D7442" t="s">
        <v>3222</v>
      </c>
      <c r="E7442" t="s">
        <v>3223</v>
      </c>
      <c r="F7442" t="s">
        <v>9140</v>
      </c>
      <c r="G7442" t="s">
        <v>2856</v>
      </c>
      <c r="K7442">
        <v>6.5040883003708194E-2</v>
      </c>
      <c r="L7442">
        <v>6.5040883003708194E-2</v>
      </c>
    </row>
    <row r="7443" spans="2:30" ht="15" customHeight="1" x14ac:dyDescent="0.45">
      <c r="B7443" t="s">
        <v>419</v>
      </c>
      <c r="C7443" t="s">
        <v>193</v>
      </c>
      <c r="D7443" t="s">
        <v>3225</v>
      </c>
      <c r="E7443" t="s">
        <v>3226</v>
      </c>
      <c r="F7443" t="s">
        <v>9141</v>
      </c>
      <c r="G7443" t="s">
        <v>2856</v>
      </c>
    </row>
    <row r="7444" spans="2:30" ht="15" customHeight="1" x14ac:dyDescent="0.45">
      <c r="B7444" t="s">
        <v>419</v>
      </c>
      <c r="C7444" t="s">
        <v>193</v>
      </c>
      <c r="D7444" t="s">
        <v>3192</v>
      </c>
      <c r="E7444" t="s">
        <v>3228</v>
      </c>
      <c r="F7444" t="s">
        <v>9142</v>
      </c>
      <c r="G7444" t="s">
        <v>2856</v>
      </c>
      <c r="K7444">
        <v>0.37567875671985401</v>
      </c>
      <c r="L7444">
        <v>0.37567875671985401</v>
      </c>
    </row>
    <row r="7445" spans="2:30" ht="15" customHeight="1" x14ac:dyDescent="0.45">
      <c r="B7445" t="s">
        <v>419</v>
      </c>
      <c r="C7445" t="s">
        <v>193</v>
      </c>
      <c r="D7445" t="s">
        <v>3219</v>
      </c>
      <c r="E7445" t="s">
        <v>3230</v>
      </c>
      <c r="F7445" t="s">
        <v>9143</v>
      </c>
      <c r="G7445" t="s">
        <v>2856</v>
      </c>
      <c r="K7445">
        <v>0.27503189031636799</v>
      </c>
      <c r="L7445">
        <v>0.27503189031636799</v>
      </c>
    </row>
    <row r="7446" spans="2:30" ht="15" customHeight="1" x14ac:dyDescent="0.45">
      <c r="B7446" t="s">
        <v>419</v>
      </c>
      <c r="C7446" t="s">
        <v>193</v>
      </c>
      <c r="D7446" t="s">
        <v>3216</v>
      </c>
      <c r="E7446" t="s">
        <v>3232</v>
      </c>
      <c r="F7446" t="s">
        <v>9144</v>
      </c>
      <c r="G7446" t="s">
        <v>2856</v>
      </c>
      <c r="K7446">
        <v>0.27163660556923902</v>
      </c>
      <c r="L7446">
        <v>0.27163660556923902</v>
      </c>
    </row>
    <row r="7447" spans="2:30" ht="15" customHeight="1" x14ac:dyDescent="0.45">
      <c r="B7447" t="s">
        <v>419</v>
      </c>
      <c r="C7447" t="s">
        <v>193</v>
      </c>
      <c r="D7447" t="s">
        <v>3207</v>
      </c>
      <c r="E7447" t="s">
        <v>3234</v>
      </c>
      <c r="F7447" t="s">
        <v>9145</v>
      </c>
      <c r="G7447" t="s">
        <v>2856</v>
      </c>
      <c r="K7447">
        <v>0.21354603300828301</v>
      </c>
      <c r="L7447">
        <v>0.21354603300828301</v>
      </c>
    </row>
    <row r="7448" spans="2:30" ht="15" customHeight="1" x14ac:dyDescent="0.45">
      <c r="B7448" t="s">
        <v>419</v>
      </c>
      <c r="C7448" t="s">
        <v>193</v>
      </c>
      <c r="D7448" t="s">
        <v>3213</v>
      </c>
      <c r="E7448" t="s">
        <v>3236</v>
      </c>
      <c r="F7448" t="s">
        <v>9146</v>
      </c>
      <c r="G7448" t="s">
        <v>2856</v>
      </c>
      <c r="K7448">
        <v>0.15821795046905701</v>
      </c>
      <c r="L7448">
        <v>0.15821795046905701</v>
      </c>
    </row>
    <row r="7449" spans="2:30" ht="15" customHeight="1" x14ac:dyDescent="0.45">
      <c r="B7449" t="s">
        <v>419</v>
      </c>
      <c r="C7449" t="s">
        <v>193</v>
      </c>
      <c r="D7449" t="s">
        <v>3210</v>
      </c>
      <c r="E7449" t="s">
        <v>3238</v>
      </c>
      <c r="F7449" t="s">
        <v>9147</v>
      </c>
      <c r="G7449" t="s">
        <v>2856</v>
      </c>
      <c r="K7449">
        <v>0.12656071753995199</v>
      </c>
      <c r="L7449">
        <v>0.12656071753995199</v>
      </c>
    </row>
    <row r="7450" spans="2:30" ht="15" customHeight="1" x14ac:dyDescent="0.45">
      <c r="B7450" t="s">
        <v>419</v>
      </c>
      <c r="C7450" t="s">
        <v>193</v>
      </c>
      <c r="D7450" t="s">
        <v>3195</v>
      </c>
      <c r="E7450" t="s">
        <v>3240</v>
      </c>
      <c r="F7450" t="s">
        <v>9148</v>
      </c>
      <c r="G7450" t="s">
        <v>2856</v>
      </c>
      <c r="K7450">
        <v>0.12576762417558901</v>
      </c>
      <c r="L7450">
        <v>0.12576762417558901</v>
      </c>
    </row>
    <row r="7451" spans="2:30" ht="15" customHeight="1" x14ac:dyDescent="0.45">
      <c r="B7451" t="s">
        <v>419</v>
      </c>
      <c r="C7451" t="s">
        <v>193</v>
      </c>
      <c r="D7451" t="s">
        <v>3204</v>
      </c>
      <c r="E7451" t="s">
        <v>3242</v>
      </c>
      <c r="F7451" t="s">
        <v>9149</v>
      </c>
      <c r="G7451" t="s">
        <v>2856</v>
      </c>
      <c r="K7451">
        <v>9.5442928260836196E-2</v>
      </c>
      <c r="L7451">
        <v>9.5442928260836196E-2</v>
      </c>
    </row>
    <row r="7452" spans="2:30" ht="15" customHeight="1" x14ac:dyDescent="0.45">
      <c r="B7452" t="s">
        <v>419</v>
      </c>
      <c r="C7452" t="s">
        <v>193</v>
      </c>
      <c r="D7452" t="s">
        <v>3222</v>
      </c>
      <c r="E7452" t="s">
        <v>3244</v>
      </c>
      <c r="F7452" t="s">
        <v>9150</v>
      </c>
      <c r="G7452" t="s">
        <v>2856</v>
      </c>
      <c r="K7452">
        <v>6.6646489775672904E-2</v>
      </c>
      <c r="L7452">
        <v>6.6646489775672904E-2</v>
      </c>
    </row>
    <row r="7453" spans="2:30" ht="15" customHeight="1" x14ac:dyDescent="0.45">
      <c r="B7453" t="s">
        <v>419</v>
      </c>
      <c r="C7453" t="s">
        <v>193</v>
      </c>
      <c r="D7453" t="s">
        <v>3201</v>
      </c>
      <c r="E7453" t="s">
        <v>3246</v>
      </c>
      <c r="F7453" t="s">
        <v>9151</v>
      </c>
      <c r="G7453" t="s">
        <v>2856</v>
      </c>
      <c r="K7453">
        <v>6.5040883003708194E-2</v>
      </c>
      <c r="L7453">
        <v>6.5040883003708194E-2</v>
      </c>
    </row>
    <row r="7454" spans="2:30" ht="15" customHeight="1" x14ac:dyDescent="0.45">
      <c r="B7454" t="s">
        <v>419</v>
      </c>
      <c r="C7454" t="s">
        <v>193</v>
      </c>
      <c r="D7454" t="s">
        <v>3198</v>
      </c>
      <c r="E7454" t="s">
        <v>3248</v>
      </c>
      <c r="F7454" t="s">
        <v>9152</v>
      </c>
      <c r="G7454" t="s">
        <v>2856</v>
      </c>
      <c r="K7454">
        <v>5.0276831265562198E-2</v>
      </c>
      <c r="L7454">
        <v>5.0276831265562198E-2</v>
      </c>
    </row>
    <row r="7455" spans="2:30" ht="15" customHeight="1" x14ac:dyDescent="0.45">
      <c r="B7455" t="s">
        <v>419</v>
      </c>
      <c r="C7455" t="s">
        <v>193</v>
      </c>
      <c r="D7455" t="s">
        <v>3250</v>
      </c>
      <c r="E7455" t="s">
        <v>3251</v>
      </c>
      <c r="F7455" t="s">
        <v>9153</v>
      </c>
      <c r="G7455" t="s">
        <v>422</v>
      </c>
      <c r="H7455" t="s">
        <v>3253</v>
      </c>
      <c r="K7455">
        <v>1.0009999999999999</v>
      </c>
      <c r="L7455">
        <v>1.0009999999999999</v>
      </c>
      <c r="M7455">
        <v>0.995</v>
      </c>
      <c r="N7455">
        <v>0.99199999999999999</v>
      </c>
      <c r="O7455">
        <v>0.98199999999999998</v>
      </c>
      <c r="P7455">
        <v>0.97599999999999998</v>
      </c>
      <c r="Q7455">
        <v>0.96699999999999997</v>
      </c>
      <c r="R7455">
        <v>0.95599999999999996</v>
      </c>
      <c r="S7455">
        <v>0.94599999999999995</v>
      </c>
      <c r="T7455">
        <v>0.94</v>
      </c>
      <c r="U7455">
        <v>0.93799999999999994</v>
      </c>
      <c r="V7455">
        <v>0.93500000000000005</v>
      </c>
      <c r="W7455">
        <v>0.93300000000000005</v>
      </c>
      <c r="X7455">
        <v>0.93100000000000005</v>
      </c>
      <c r="Y7455">
        <v>0.92900000000000005</v>
      </c>
      <c r="Z7455">
        <v>0.92700000000000005</v>
      </c>
      <c r="AA7455">
        <v>0.92600000000000005</v>
      </c>
      <c r="AB7455">
        <v>0.92500000000000004</v>
      </c>
      <c r="AC7455">
        <v>0.92300000000000004</v>
      </c>
      <c r="AD7455">
        <v>0.92200000000000004</v>
      </c>
    </row>
    <row r="7456" spans="2:30" ht="15" customHeight="1" x14ac:dyDescent="0.45">
      <c r="B7456" t="s">
        <v>419</v>
      </c>
      <c r="C7456" t="s">
        <v>193</v>
      </c>
      <c r="D7456" t="s">
        <v>3254</v>
      </c>
      <c r="E7456" t="s">
        <v>3255</v>
      </c>
      <c r="F7456" t="s">
        <v>9154</v>
      </c>
      <c r="G7456" t="s">
        <v>422</v>
      </c>
      <c r="H7456" t="s">
        <v>3253</v>
      </c>
      <c r="K7456">
        <v>0.66800000000000004</v>
      </c>
      <c r="L7456">
        <v>0.66800000000000004</v>
      </c>
      <c r="M7456">
        <v>0.66300000000000003</v>
      </c>
      <c r="N7456">
        <v>0.66100000000000003</v>
      </c>
      <c r="O7456">
        <v>0.65500000000000003</v>
      </c>
      <c r="P7456">
        <v>0.65</v>
      </c>
      <c r="Q7456">
        <v>0.64500000000000002</v>
      </c>
      <c r="R7456">
        <v>0.63800000000000001</v>
      </c>
      <c r="S7456">
        <v>0.63100000000000001</v>
      </c>
      <c r="T7456">
        <v>0.627</v>
      </c>
      <c r="U7456">
        <v>0.625</v>
      </c>
      <c r="V7456">
        <v>0.624</v>
      </c>
      <c r="W7456">
        <v>0.622</v>
      </c>
      <c r="X7456">
        <v>0.621</v>
      </c>
      <c r="Y7456">
        <v>0.61899999999999999</v>
      </c>
      <c r="Z7456">
        <v>0.61799999999999999</v>
      </c>
      <c r="AA7456">
        <v>0.61699999999999999</v>
      </c>
      <c r="AB7456">
        <v>0.61599999999999999</v>
      </c>
      <c r="AC7456">
        <v>0.61599999999999999</v>
      </c>
      <c r="AD7456">
        <v>0.61499999999999999</v>
      </c>
    </row>
    <row r="7457" spans="2:30" ht="15" customHeight="1" x14ac:dyDescent="0.45">
      <c r="B7457" t="s">
        <v>419</v>
      </c>
      <c r="C7457" t="s">
        <v>193</v>
      </c>
      <c r="D7457" t="s">
        <v>3257</v>
      </c>
      <c r="E7457" t="s">
        <v>3258</v>
      </c>
      <c r="F7457" t="s">
        <v>9155</v>
      </c>
      <c r="G7457" t="s">
        <v>422</v>
      </c>
      <c r="H7457" t="s">
        <v>3253</v>
      </c>
      <c r="K7457">
        <v>0.51400000000000001</v>
      </c>
      <c r="L7457">
        <v>0.51400000000000001</v>
      </c>
      <c r="M7457">
        <v>0.51</v>
      </c>
      <c r="N7457">
        <v>0.50900000000000001</v>
      </c>
      <c r="O7457">
        <v>0.504</v>
      </c>
      <c r="P7457">
        <v>0.5</v>
      </c>
      <c r="Q7457">
        <v>0.496</v>
      </c>
      <c r="R7457">
        <v>0.49</v>
      </c>
      <c r="S7457">
        <v>0.48499999999999999</v>
      </c>
      <c r="T7457">
        <v>0.48199999999999998</v>
      </c>
      <c r="U7457">
        <v>0.48099999999999998</v>
      </c>
      <c r="V7457">
        <v>0.48</v>
      </c>
      <c r="W7457">
        <v>0.47899999999999998</v>
      </c>
      <c r="X7457">
        <v>0.47699999999999998</v>
      </c>
      <c r="Y7457">
        <v>0.47699999999999998</v>
      </c>
      <c r="Z7457">
        <v>0.47599999999999998</v>
      </c>
      <c r="AA7457">
        <v>0.47499999999999998</v>
      </c>
      <c r="AB7457">
        <v>0.47399999999999998</v>
      </c>
      <c r="AC7457">
        <v>0.47399999999999998</v>
      </c>
      <c r="AD7457">
        <v>0.47299999999999998</v>
      </c>
    </row>
    <row r="7458" spans="2:30" ht="15" customHeight="1" x14ac:dyDescent="0.45">
      <c r="B7458" t="s">
        <v>419</v>
      </c>
      <c r="C7458" t="s">
        <v>193</v>
      </c>
      <c r="D7458" t="s">
        <v>3260</v>
      </c>
      <c r="E7458" t="s">
        <v>456</v>
      </c>
      <c r="F7458" t="s">
        <v>9156</v>
      </c>
      <c r="G7458" t="s">
        <v>422</v>
      </c>
      <c r="H7458" t="s">
        <v>3262</v>
      </c>
      <c r="K7458">
        <v>546.971</v>
      </c>
      <c r="L7458">
        <v>567.53899999999999</v>
      </c>
      <c r="M7458">
        <v>581.15300000000002</v>
      </c>
      <c r="N7458">
        <v>606.67899999999997</v>
      </c>
      <c r="O7458">
        <v>632.40099999999995</v>
      </c>
      <c r="P7458">
        <v>662.94100000000003</v>
      </c>
      <c r="Q7458">
        <v>699.63599999999997</v>
      </c>
      <c r="R7458">
        <v>736.20399999999995</v>
      </c>
      <c r="S7458">
        <v>771.85</v>
      </c>
      <c r="T7458">
        <v>808.81200000000001</v>
      </c>
      <c r="U7458">
        <v>847.11400000000003</v>
      </c>
      <c r="V7458">
        <v>886.779</v>
      </c>
      <c r="W7458">
        <v>927.83100000000002</v>
      </c>
      <c r="X7458">
        <v>970.29</v>
      </c>
      <c r="Y7458">
        <v>1014.177</v>
      </c>
      <c r="Z7458">
        <v>1059.509</v>
      </c>
      <c r="AA7458">
        <v>1106.3050000000001</v>
      </c>
      <c r="AB7458">
        <v>1154.58</v>
      </c>
      <c r="AC7458">
        <v>1204.348</v>
      </c>
      <c r="AD7458">
        <v>1255.6210000000001</v>
      </c>
    </row>
    <row r="7459" spans="2:30" ht="15" customHeight="1" x14ac:dyDescent="0.45">
      <c r="B7459" t="s">
        <v>419</v>
      </c>
      <c r="C7459" t="s">
        <v>193</v>
      </c>
      <c r="D7459" t="s">
        <v>3263</v>
      </c>
      <c r="E7459" t="s">
        <v>3264</v>
      </c>
      <c r="F7459" t="s">
        <v>9157</v>
      </c>
      <c r="G7459" t="s">
        <v>422</v>
      </c>
      <c r="H7459" t="s">
        <v>3266</v>
      </c>
      <c r="K7459">
        <v>82.215000000000003</v>
      </c>
      <c r="L7459">
        <v>78.527000000000001</v>
      </c>
      <c r="M7459">
        <v>90.745000000000005</v>
      </c>
      <c r="N7459">
        <v>95.171999999999997</v>
      </c>
      <c r="O7459">
        <v>92.569000000000003</v>
      </c>
      <c r="P7459">
        <v>89.82</v>
      </c>
      <c r="Q7459">
        <v>92.048000000000002</v>
      </c>
      <c r="R7459">
        <v>93.846999999999994</v>
      </c>
      <c r="S7459">
        <v>95.742000000000004</v>
      </c>
      <c r="T7459">
        <v>97.376000000000005</v>
      </c>
      <c r="U7459">
        <v>99.197000000000003</v>
      </c>
      <c r="V7459">
        <v>101.321</v>
      </c>
      <c r="W7459">
        <v>103.836</v>
      </c>
      <c r="X7459">
        <v>106.822</v>
      </c>
      <c r="Y7459">
        <v>110.30800000000001</v>
      </c>
      <c r="Z7459">
        <v>114.407</v>
      </c>
      <c r="AA7459">
        <v>119.223</v>
      </c>
      <c r="AB7459">
        <v>124.899</v>
      </c>
      <c r="AC7459">
        <v>131.613</v>
      </c>
      <c r="AD7459">
        <v>138.363</v>
      </c>
    </row>
    <row r="7460" spans="2:30" ht="15" customHeight="1" x14ac:dyDescent="0.45">
      <c r="B7460" t="s">
        <v>419</v>
      </c>
      <c r="C7460" t="s">
        <v>193</v>
      </c>
      <c r="D7460" t="s">
        <v>3267</v>
      </c>
      <c r="E7460" t="s">
        <v>3266</v>
      </c>
      <c r="F7460" t="s">
        <v>9158</v>
      </c>
      <c r="G7460" t="s">
        <v>422</v>
      </c>
      <c r="H7460" t="s">
        <v>3266</v>
      </c>
      <c r="K7460">
        <v>210.916</v>
      </c>
      <c r="L7460">
        <v>207.071</v>
      </c>
      <c r="M7460">
        <v>233.315</v>
      </c>
      <c r="N7460">
        <v>242.24700000000001</v>
      </c>
      <c r="O7460">
        <v>238.69399999999999</v>
      </c>
      <c r="P7460">
        <v>245.71799999999999</v>
      </c>
      <c r="Q7460">
        <v>257.35899999999998</v>
      </c>
      <c r="R7460">
        <v>268.53899999999999</v>
      </c>
      <c r="S7460">
        <v>280.291</v>
      </c>
      <c r="T7460">
        <v>292.90600000000001</v>
      </c>
      <c r="U7460">
        <v>306.42200000000003</v>
      </c>
      <c r="V7460">
        <v>320.91699999999997</v>
      </c>
      <c r="W7460">
        <v>336.38600000000002</v>
      </c>
      <c r="X7460">
        <v>352.9</v>
      </c>
      <c r="Y7460">
        <v>370.43799999999999</v>
      </c>
      <c r="Z7460">
        <v>389.178</v>
      </c>
      <c r="AA7460">
        <v>409.214</v>
      </c>
      <c r="AB7460">
        <v>430.697</v>
      </c>
      <c r="AC7460">
        <v>453.815</v>
      </c>
      <c r="AD7460">
        <v>477.447</v>
      </c>
    </row>
    <row r="7461" spans="2:30" ht="15" customHeight="1" x14ac:dyDescent="0.45">
      <c r="B7461" t="s">
        <v>419</v>
      </c>
      <c r="C7461" t="s">
        <v>193</v>
      </c>
      <c r="D7461" t="s">
        <v>3269</v>
      </c>
      <c r="E7461" t="s">
        <v>3270</v>
      </c>
      <c r="F7461" t="s">
        <v>9159</v>
      </c>
      <c r="G7461" t="s">
        <v>422</v>
      </c>
      <c r="H7461" t="s">
        <v>3272</v>
      </c>
      <c r="K7461">
        <v>0.38561000000000001</v>
      </c>
      <c r="L7461">
        <v>0.36486000000000002</v>
      </c>
      <c r="M7461">
        <v>0.40146999999999999</v>
      </c>
      <c r="N7461">
        <v>0.39929999999999999</v>
      </c>
      <c r="O7461">
        <v>0.37744</v>
      </c>
      <c r="P7461">
        <v>0.37064999999999998</v>
      </c>
      <c r="Q7461">
        <v>0.36785000000000001</v>
      </c>
      <c r="R7461">
        <v>0.36475999999999997</v>
      </c>
      <c r="S7461">
        <v>0.36314000000000002</v>
      </c>
      <c r="T7461">
        <v>0.36214000000000002</v>
      </c>
      <c r="U7461">
        <v>0.36171999999999999</v>
      </c>
      <c r="V7461">
        <v>0.36188999999999999</v>
      </c>
      <c r="W7461">
        <v>0.36254999999999998</v>
      </c>
      <c r="X7461">
        <v>0.36370999999999998</v>
      </c>
      <c r="Y7461">
        <v>0.36525999999999997</v>
      </c>
      <c r="Z7461">
        <v>0.36731999999999998</v>
      </c>
      <c r="AA7461">
        <v>0.36989</v>
      </c>
      <c r="AB7461">
        <v>0.37302999999999997</v>
      </c>
      <c r="AC7461">
        <v>0.37680999999999998</v>
      </c>
      <c r="AD7461">
        <v>0.38024999999999998</v>
      </c>
    </row>
    <row r="7462" spans="2:30" ht="15" customHeight="1" x14ac:dyDescent="0.45">
      <c r="B7462" t="s">
        <v>419</v>
      </c>
      <c r="C7462" t="s">
        <v>193</v>
      </c>
      <c r="D7462" t="s">
        <v>3273</v>
      </c>
      <c r="E7462" t="s">
        <v>2039</v>
      </c>
      <c r="F7462" t="s">
        <v>9160</v>
      </c>
      <c r="G7462" t="s">
        <v>422</v>
      </c>
      <c r="H7462" t="s">
        <v>2039</v>
      </c>
      <c r="K7462">
        <v>208.74</v>
      </c>
      <c r="L7462">
        <v>202.17599999999999</v>
      </c>
      <c r="M7462">
        <v>232.196</v>
      </c>
      <c r="N7462">
        <v>257.23</v>
      </c>
      <c r="O7462">
        <v>270.71600000000001</v>
      </c>
      <c r="P7462">
        <v>271.71300000000002</v>
      </c>
      <c r="Q7462">
        <v>279.94099999999997</v>
      </c>
      <c r="R7462">
        <v>290.11500000000001</v>
      </c>
      <c r="S7462">
        <v>301.44</v>
      </c>
      <c r="T7462">
        <v>312.74900000000002</v>
      </c>
      <c r="U7462">
        <v>324.45100000000002</v>
      </c>
      <c r="V7462">
        <v>337.02800000000002</v>
      </c>
      <c r="W7462">
        <v>350.92</v>
      </c>
      <c r="X7462">
        <v>366.53800000000001</v>
      </c>
      <c r="Y7462">
        <v>384.16300000000001</v>
      </c>
      <c r="Z7462">
        <v>404.19900000000001</v>
      </c>
      <c r="AA7462">
        <v>427.11900000000003</v>
      </c>
      <c r="AB7462">
        <v>453.51100000000002</v>
      </c>
      <c r="AC7462">
        <v>483.87</v>
      </c>
      <c r="AD7462">
        <v>517.279</v>
      </c>
    </row>
    <row r="7463" spans="2:30" ht="15" customHeight="1" x14ac:dyDescent="0.45">
      <c r="B7463" t="s">
        <v>419</v>
      </c>
      <c r="C7463" t="s">
        <v>193</v>
      </c>
      <c r="D7463" t="s">
        <v>3275</v>
      </c>
      <c r="E7463" t="s">
        <v>3276</v>
      </c>
      <c r="F7463" t="s">
        <v>9161</v>
      </c>
      <c r="G7463" t="s">
        <v>422</v>
      </c>
      <c r="H7463" t="s">
        <v>3278</v>
      </c>
      <c r="K7463">
        <v>0.12144000000000001</v>
      </c>
      <c r="L7463">
        <v>0.13522999999999999</v>
      </c>
      <c r="M7463">
        <v>0.11583</v>
      </c>
      <c r="N7463">
        <v>0.17368</v>
      </c>
      <c r="O7463">
        <v>0.23688999999999999</v>
      </c>
      <c r="P7463">
        <v>0.26279999999999998</v>
      </c>
      <c r="Q7463">
        <v>0.2631</v>
      </c>
      <c r="R7463">
        <v>0.27216000000000001</v>
      </c>
      <c r="S7463">
        <v>0.28265000000000001</v>
      </c>
      <c r="T7463">
        <v>0.29446</v>
      </c>
      <c r="U7463">
        <v>0.30492000000000002</v>
      </c>
      <c r="V7463">
        <v>0.31426999999999999</v>
      </c>
      <c r="W7463">
        <v>0.32279999999999998</v>
      </c>
      <c r="X7463">
        <v>0.33073999999999998</v>
      </c>
      <c r="Y7463">
        <v>0.33834999999999998</v>
      </c>
      <c r="Z7463">
        <v>0.34553</v>
      </c>
      <c r="AA7463">
        <v>0.35236000000000001</v>
      </c>
      <c r="AB7463">
        <v>0.35881000000000002</v>
      </c>
      <c r="AC7463">
        <v>0.36456</v>
      </c>
      <c r="AD7463">
        <v>0.37324000000000002</v>
      </c>
    </row>
    <row r="7464" spans="2:30" ht="15" customHeight="1" x14ac:dyDescent="0.45">
      <c r="B7464" t="s">
        <v>419</v>
      </c>
      <c r="C7464" t="s">
        <v>193</v>
      </c>
      <c r="D7464" t="s">
        <v>3279</v>
      </c>
      <c r="E7464" t="s">
        <v>3278</v>
      </c>
      <c r="F7464" t="s">
        <v>9162</v>
      </c>
      <c r="G7464" t="s">
        <v>422</v>
      </c>
      <c r="H7464" t="s">
        <v>3278</v>
      </c>
      <c r="K7464">
        <v>5.1270000000000003E-2</v>
      </c>
      <c r="L7464">
        <v>6.1100000000000002E-2</v>
      </c>
      <c r="M7464">
        <v>5.1279999999999999E-2</v>
      </c>
      <c r="N7464">
        <v>7.6079999999999995E-2</v>
      </c>
      <c r="O7464">
        <v>0.10342999999999999</v>
      </c>
      <c r="P7464">
        <v>0.12598000000000001</v>
      </c>
      <c r="Q7464">
        <v>0.12875</v>
      </c>
      <c r="R7464">
        <v>0.13982</v>
      </c>
      <c r="S7464">
        <v>0.15237999999999999</v>
      </c>
      <c r="T7464">
        <v>0.16592999999999999</v>
      </c>
      <c r="U7464">
        <v>0.17810000000000001</v>
      </c>
      <c r="V7464">
        <v>0.18928</v>
      </c>
      <c r="W7464">
        <v>0.19980999999999999</v>
      </c>
      <c r="X7464">
        <v>0.20996999999999999</v>
      </c>
      <c r="Y7464">
        <v>0.21998000000000001</v>
      </c>
      <c r="Z7464">
        <v>0.22978999999999999</v>
      </c>
      <c r="AA7464">
        <v>0.23945</v>
      </c>
      <c r="AB7464">
        <v>0.24895999999999999</v>
      </c>
      <c r="AC7464">
        <v>0.25796000000000002</v>
      </c>
      <c r="AD7464">
        <v>0.26737</v>
      </c>
    </row>
    <row r="7465" spans="2:30" ht="15" customHeight="1" x14ac:dyDescent="0.45">
      <c r="B7465" t="s">
        <v>419</v>
      </c>
      <c r="C7465" t="s">
        <v>193</v>
      </c>
      <c r="D7465" t="s">
        <v>3281</v>
      </c>
      <c r="E7465" t="s">
        <v>3282</v>
      </c>
      <c r="F7465" t="s">
        <v>9163</v>
      </c>
      <c r="G7465" t="s">
        <v>422</v>
      </c>
      <c r="H7465" t="s">
        <v>3284</v>
      </c>
      <c r="K7465">
        <v>0.39385999999999999</v>
      </c>
      <c r="L7465">
        <v>0.38840999999999998</v>
      </c>
      <c r="M7465">
        <v>0.39080999999999999</v>
      </c>
      <c r="N7465">
        <v>0.36998999999999999</v>
      </c>
      <c r="O7465">
        <v>0.34194000000000002</v>
      </c>
      <c r="P7465">
        <v>0.33056999999999997</v>
      </c>
      <c r="Q7465">
        <v>0.32880999999999999</v>
      </c>
      <c r="R7465">
        <v>0.32347999999999999</v>
      </c>
      <c r="S7465">
        <v>0.31762000000000001</v>
      </c>
      <c r="T7465">
        <v>0.31136000000000003</v>
      </c>
      <c r="U7465">
        <v>0.30574000000000001</v>
      </c>
      <c r="V7465">
        <v>0.30063000000000001</v>
      </c>
      <c r="W7465">
        <v>0.2959</v>
      </c>
      <c r="X7465">
        <v>0.29143000000000002</v>
      </c>
      <c r="Y7465">
        <v>0.28714000000000001</v>
      </c>
      <c r="Z7465">
        <v>0.28305000000000002</v>
      </c>
      <c r="AA7465">
        <v>0.27912999999999999</v>
      </c>
      <c r="AB7465">
        <v>0.27539999999999998</v>
      </c>
      <c r="AC7465">
        <v>0.27200000000000002</v>
      </c>
      <c r="AD7465">
        <v>0.26748</v>
      </c>
    </row>
    <row r="7466" spans="2:30" ht="15" customHeight="1" x14ac:dyDescent="0.45">
      <c r="B7466" t="s">
        <v>419</v>
      </c>
      <c r="C7466" t="s">
        <v>193</v>
      </c>
      <c r="D7466" t="s">
        <v>3285</v>
      </c>
      <c r="E7466" t="s">
        <v>3286</v>
      </c>
      <c r="F7466" t="s">
        <v>9164</v>
      </c>
      <c r="G7466" t="s">
        <v>422</v>
      </c>
      <c r="H7466" t="s">
        <v>3288</v>
      </c>
      <c r="J7466">
        <v>1</v>
      </c>
      <c r="K7466">
        <v>0.18672085273606001</v>
      </c>
    </row>
    <row r="7467" spans="2:30" ht="15" customHeight="1" x14ac:dyDescent="0.45">
      <c r="B7467" t="s">
        <v>419</v>
      </c>
      <c r="C7467" t="s">
        <v>193</v>
      </c>
      <c r="D7467" t="s">
        <v>3289</v>
      </c>
      <c r="E7467" t="s">
        <v>3290</v>
      </c>
      <c r="F7467" t="s">
        <v>9165</v>
      </c>
      <c r="G7467" t="s">
        <v>422</v>
      </c>
      <c r="H7467" t="s">
        <v>3292</v>
      </c>
      <c r="J7467">
        <v>1</v>
      </c>
      <c r="K7467">
        <v>3.8744775031930703E-2</v>
      </c>
    </row>
    <row r="7468" spans="2:30" ht="15" customHeight="1" x14ac:dyDescent="0.45">
      <c r="B7468" t="s">
        <v>419</v>
      </c>
      <c r="C7468" t="s">
        <v>193</v>
      </c>
      <c r="D7468" t="s">
        <v>3293</v>
      </c>
      <c r="E7468" t="s">
        <v>3294</v>
      </c>
      <c r="F7468" t="s">
        <v>9166</v>
      </c>
      <c r="G7468" t="s">
        <v>422</v>
      </c>
      <c r="H7468" t="s">
        <v>3296</v>
      </c>
      <c r="J7468">
        <v>1</v>
      </c>
      <c r="K7468">
        <v>9.2562380400507804E-3</v>
      </c>
    </row>
    <row r="7469" spans="2:30" ht="15" customHeight="1" x14ac:dyDescent="0.45">
      <c r="B7469" t="s">
        <v>419</v>
      </c>
      <c r="C7469" t="s">
        <v>193</v>
      </c>
      <c r="D7469" t="s">
        <v>3297</v>
      </c>
      <c r="E7469" t="s">
        <v>3298</v>
      </c>
      <c r="F7469" t="s">
        <v>9167</v>
      </c>
      <c r="G7469" t="s">
        <v>422</v>
      </c>
      <c r="H7469" t="s">
        <v>3300</v>
      </c>
      <c r="J7469">
        <v>1</v>
      </c>
      <c r="K7469">
        <v>0</v>
      </c>
      <c r="L7469">
        <v>0</v>
      </c>
      <c r="M7469">
        <v>0</v>
      </c>
      <c r="N7469">
        <v>0</v>
      </c>
      <c r="O7469">
        <v>0</v>
      </c>
      <c r="P7469">
        <v>0</v>
      </c>
      <c r="Q7469">
        <v>0</v>
      </c>
      <c r="R7469">
        <v>0</v>
      </c>
      <c r="S7469">
        <v>0</v>
      </c>
      <c r="T7469">
        <v>0</v>
      </c>
      <c r="U7469">
        <v>0</v>
      </c>
      <c r="V7469">
        <v>0</v>
      </c>
      <c r="W7469">
        <v>0</v>
      </c>
      <c r="X7469">
        <v>0</v>
      </c>
      <c r="Y7469">
        <v>0</v>
      </c>
      <c r="Z7469">
        <v>0</v>
      </c>
      <c r="AA7469">
        <v>0</v>
      </c>
      <c r="AB7469">
        <v>0</v>
      </c>
    </row>
    <row r="7470" spans="2:30" ht="15" customHeight="1" x14ac:dyDescent="0.45">
      <c r="B7470" t="s">
        <v>419</v>
      </c>
      <c r="C7470" t="s">
        <v>193</v>
      </c>
      <c r="D7470" t="s">
        <v>3301</v>
      </c>
      <c r="E7470" t="s">
        <v>3302</v>
      </c>
      <c r="F7470" t="s">
        <v>9168</v>
      </c>
      <c r="G7470" t="s">
        <v>422</v>
      </c>
      <c r="H7470" t="s">
        <v>3300</v>
      </c>
      <c r="J7470">
        <v>1</v>
      </c>
      <c r="K7470">
        <v>0</v>
      </c>
      <c r="L7470">
        <v>0</v>
      </c>
      <c r="M7470">
        <v>0</v>
      </c>
      <c r="N7470">
        <v>0</v>
      </c>
      <c r="O7470">
        <v>0</v>
      </c>
      <c r="P7470">
        <v>0</v>
      </c>
      <c r="Q7470">
        <v>1.99398913067686</v>
      </c>
      <c r="R7470">
        <v>0</v>
      </c>
      <c r="S7470">
        <v>0</v>
      </c>
      <c r="T7470">
        <v>0</v>
      </c>
      <c r="U7470">
        <v>276.171799004381</v>
      </c>
      <c r="V7470">
        <v>0</v>
      </c>
      <c r="W7470">
        <v>0</v>
      </c>
      <c r="X7470">
        <v>1728.69238386969</v>
      </c>
      <c r="Y7470">
        <v>0</v>
      </c>
      <c r="Z7470">
        <v>0</v>
      </c>
      <c r="AA7470">
        <v>0</v>
      </c>
      <c r="AB7470">
        <v>0</v>
      </c>
    </row>
    <row r="7471" spans="2:30" ht="15" customHeight="1" x14ac:dyDescent="0.45">
      <c r="B7471" t="s">
        <v>419</v>
      </c>
      <c r="C7471" t="s">
        <v>193</v>
      </c>
      <c r="D7471" t="s">
        <v>3304</v>
      </c>
      <c r="E7471" t="s">
        <v>3305</v>
      </c>
      <c r="F7471" t="s">
        <v>9169</v>
      </c>
      <c r="G7471" t="s">
        <v>422</v>
      </c>
      <c r="H7471" t="s">
        <v>3300</v>
      </c>
      <c r="J7471">
        <v>1</v>
      </c>
      <c r="K7471">
        <v>186318.241440118</v>
      </c>
      <c r="L7471">
        <v>29824.367684429399</v>
      </c>
      <c r="M7471">
        <v>463.90033137874502</v>
      </c>
      <c r="N7471">
        <v>0</v>
      </c>
      <c r="O7471">
        <v>0</v>
      </c>
      <c r="P7471">
        <v>0</v>
      </c>
      <c r="Q7471">
        <v>2743.7479817675598</v>
      </c>
      <c r="R7471">
        <v>0</v>
      </c>
      <c r="S7471">
        <v>0</v>
      </c>
      <c r="T7471">
        <v>0</v>
      </c>
      <c r="U7471">
        <v>1557.48821093745</v>
      </c>
      <c r="V7471">
        <v>0</v>
      </c>
      <c r="W7471">
        <v>0</v>
      </c>
      <c r="X7471">
        <v>1742.9509630814</v>
      </c>
      <c r="Y7471">
        <v>951.24441541027204</v>
      </c>
      <c r="Z7471">
        <v>0</v>
      </c>
      <c r="AA7471">
        <v>7033.6246678253701</v>
      </c>
      <c r="AB7471">
        <v>0</v>
      </c>
    </row>
    <row r="7472" spans="2:30" ht="15" customHeight="1" x14ac:dyDescent="0.45">
      <c r="B7472" t="s">
        <v>419</v>
      </c>
      <c r="C7472" t="s">
        <v>193</v>
      </c>
      <c r="D7472" t="s">
        <v>3307</v>
      </c>
      <c r="E7472" t="s">
        <v>3308</v>
      </c>
      <c r="F7472" t="s">
        <v>9170</v>
      </c>
      <c r="G7472" t="s">
        <v>422</v>
      </c>
      <c r="H7472" t="s">
        <v>3300</v>
      </c>
      <c r="J7472">
        <v>1</v>
      </c>
      <c r="K7472">
        <v>20190.8365020241</v>
      </c>
      <c r="L7472">
        <v>5639.2429773616004</v>
      </c>
      <c r="M7472">
        <v>0</v>
      </c>
      <c r="N7472">
        <v>0</v>
      </c>
      <c r="O7472">
        <v>0</v>
      </c>
      <c r="P7472">
        <v>406.199162873445</v>
      </c>
      <c r="Q7472">
        <v>0</v>
      </c>
      <c r="R7472">
        <v>0</v>
      </c>
      <c r="S7472">
        <v>0</v>
      </c>
      <c r="T7472">
        <v>0</v>
      </c>
      <c r="U7472">
        <v>0</v>
      </c>
      <c r="V7472">
        <v>0</v>
      </c>
      <c r="W7472">
        <v>0</v>
      </c>
      <c r="X7472">
        <v>0</v>
      </c>
      <c r="Y7472">
        <v>3738.2677813151499</v>
      </c>
      <c r="Z7472">
        <v>0</v>
      </c>
      <c r="AA7472">
        <v>458.932713989158</v>
      </c>
      <c r="AB7472">
        <v>132.166181566169</v>
      </c>
    </row>
    <row r="7473" spans="2:30" ht="15" customHeight="1" x14ac:dyDescent="0.45">
      <c r="B7473" t="s">
        <v>419</v>
      </c>
      <c r="C7473" t="s">
        <v>193</v>
      </c>
      <c r="D7473" t="s">
        <v>3310</v>
      </c>
      <c r="E7473" t="s">
        <v>3311</v>
      </c>
      <c r="F7473" t="s">
        <v>9171</v>
      </c>
      <c r="G7473" t="s">
        <v>422</v>
      </c>
      <c r="H7473" t="s">
        <v>3300</v>
      </c>
      <c r="J7473">
        <v>1</v>
      </c>
      <c r="K7473">
        <v>0</v>
      </c>
      <c r="L7473">
        <v>0</v>
      </c>
      <c r="M7473">
        <v>6886.5366177210499</v>
      </c>
      <c r="N7473">
        <v>0</v>
      </c>
      <c r="O7473">
        <v>0</v>
      </c>
      <c r="P7473">
        <v>0</v>
      </c>
      <c r="Q7473">
        <v>0</v>
      </c>
      <c r="R7473">
        <v>0</v>
      </c>
      <c r="S7473">
        <v>0</v>
      </c>
      <c r="T7473">
        <v>0</v>
      </c>
      <c r="U7473">
        <v>0</v>
      </c>
      <c r="V7473">
        <v>0</v>
      </c>
      <c r="W7473">
        <v>0</v>
      </c>
      <c r="X7473">
        <v>0</v>
      </c>
      <c r="Y7473">
        <v>0</v>
      </c>
      <c r="Z7473">
        <v>0</v>
      </c>
      <c r="AA7473">
        <v>0</v>
      </c>
      <c r="AB7473">
        <v>0</v>
      </c>
    </row>
    <row r="7474" spans="2:30" ht="15" customHeight="1" x14ac:dyDescent="0.45">
      <c r="B7474" t="s">
        <v>419</v>
      </c>
      <c r="C7474" t="s">
        <v>193</v>
      </c>
      <c r="D7474" t="s">
        <v>3313</v>
      </c>
      <c r="E7474" t="s">
        <v>3314</v>
      </c>
      <c r="F7474" t="s">
        <v>9172</v>
      </c>
      <c r="G7474" t="s">
        <v>422</v>
      </c>
      <c r="H7474" t="s">
        <v>3300</v>
      </c>
      <c r="J7474">
        <v>1</v>
      </c>
      <c r="K7474">
        <v>0</v>
      </c>
      <c r="L7474">
        <v>0</v>
      </c>
      <c r="M7474">
        <v>9684.2069881781099</v>
      </c>
      <c r="N7474">
        <v>0</v>
      </c>
      <c r="O7474">
        <v>0</v>
      </c>
      <c r="P7474">
        <v>0</v>
      </c>
      <c r="Q7474">
        <v>0</v>
      </c>
      <c r="R7474">
        <v>1387.0134096766101</v>
      </c>
      <c r="S7474">
        <v>0</v>
      </c>
      <c r="T7474">
        <v>0</v>
      </c>
      <c r="U7474">
        <v>0</v>
      </c>
      <c r="V7474">
        <v>0</v>
      </c>
      <c r="W7474">
        <v>0</v>
      </c>
      <c r="X7474">
        <v>0</v>
      </c>
      <c r="Y7474">
        <v>5596.4219107402096</v>
      </c>
      <c r="Z7474">
        <v>0</v>
      </c>
      <c r="AA7474">
        <v>1263.5535407034999</v>
      </c>
      <c r="AB7474">
        <v>0</v>
      </c>
    </row>
    <row r="7475" spans="2:30" ht="15" customHeight="1" x14ac:dyDescent="0.45">
      <c r="B7475" t="s">
        <v>419</v>
      </c>
      <c r="C7475" t="s">
        <v>193</v>
      </c>
      <c r="D7475" t="s">
        <v>3316</v>
      </c>
      <c r="E7475" t="s">
        <v>3317</v>
      </c>
      <c r="F7475" t="s">
        <v>9173</v>
      </c>
      <c r="G7475" t="s">
        <v>422</v>
      </c>
      <c r="H7475" t="s">
        <v>3300</v>
      </c>
      <c r="J7475">
        <v>1</v>
      </c>
      <c r="K7475">
        <v>0</v>
      </c>
      <c r="L7475">
        <v>0</v>
      </c>
      <c r="M7475">
        <v>0</v>
      </c>
      <c r="N7475">
        <v>0</v>
      </c>
      <c r="O7475">
        <v>0</v>
      </c>
      <c r="P7475">
        <v>0</v>
      </c>
      <c r="Q7475">
        <v>3.3419856694580101</v>
      </c>
      <c r="R7475">
        <v>0.43375111192193599</v>
      </c>
      <c r="S7475">
        <v>0</v>
      </c>
      <c r="T7475">
        <v>0</v>
      </c>
      <c r="U7475">
        <v>0</v>
      </c>
      <c r="V7475">
        <v>0</v>
      </c>
      <c r="W7475">
        <v>0</v>
      </c>
      <c r="X7475">
        <v>0</v>
      </c>
      <c r="Y7475">
        <v>5.3963225426605304</v>
      </c>
      <c r="Z7475">
        <v>0</v>
      </c>
      <c r="AA7475">
        <v>0</v>
      </c>
      <c r="AB7475">
        <v>0</v>
      </c>
    </row>
    <row r="7476" spans="2:30" ht="15" customHeight="1" x14ac:dyDescent="0.45">
      <c r="B7476" t="s">
        <v>419</v>
      </c>
      <c r="C7476" t="s">
        <v>193</v>
      </c>
      <c r="D7476" t="s">
        <v>3319</v>
      </c>
      <c r="E7476" t="s">
        <v>3320</v>
      </c>
      <c r="F7476" t="s">
        <v>9174</v>
      </c>
      <c r="G7476" t="s">
        <v>422</v>
      </c>
      <c r="H7476" t="s">
        <v>3300</v>
      </c>
      <c r="J7476">
        <v>1</v>
      </c>
      <c r="K7476">
        <v>0</v>
      </c>
      <c r="L7476">
        <v>0</v>
      </c>
      <c r="M7476">
        <v>0</v>
      </c>
      <c r="N7476">
        <v>0</v>
      </c>
      <c r="O7476">
        <v>0</v>
      </c>
      <c r="P7476">
        <v>0</v>
      </c>
      <c r="Q7476">
        <v>4252.4835178329404</v>
      </c>
      <c r="R7476">
        <v>0</v>
      </c>
      <c r="S7476">
        <v>0</v>
      </c>
      <c r="T7476">
        <v>0</v>
      </c>
      <c r="U7476">
        <v>0</v>
      </c>
      <c r="V7476">
        <v>0</v>
      </c>
      <c r="W7476">
        <v>0</v>
      </c>
      <c r="X7476">
        <v>0</v>
      </c>
      <c r="Y7476">
        <v>25.700629101682999</v>
      </c>
      <c r="Z7476">
        <v>0</v>
      </c>
      <c r="AA7476">
        <v>3382.6414899306801</v>
      </c>
      <c r="AB7476">
        <v>0</v>
      </c>
    </row>
    <row r="7477" spans="2:30" ht="15" customHeight="1" x14ac:dyDescent="0.45">
      <c r="B7477" t="s">
        <v>419</v>
      </c>
      <c r="C7477" t="s">
        <v>193</v>
      </c>
      <c r="D7477" t="s">
        <v>3322</v>
      </c>
      <c r="E7477" t="s">
        <v>3323</v>
      </c>
      <c r="F7477" t="s">
        <v>9175</v>
      </c>
      <c r="G7477" t="s">
        <v>422</v>
      </c>
      <c r="H7477" t="s">
        <v>3300</v>
      </c>
      <c r="J7477">
        <v>1</v>
      </c>
      <c r="K7477">
        <v>0</v>
      </c>
      <c r="L7477">
        <v>0</v>
      </c>
      <c r="M7477">
        <v>0</v>
      </c>
      <c r="N7477">
        <v>0</v>
      </c>
      <c r="O7477">
        <v>911.12642426304797</v>
      </c>
      <c r="P7477">
        <v>0</v>
      </c>
      <c r="Q7477">
        <v>0</v>
      </c>
      <c r="R7477">
        <v>0</v>
      </c>
      <c r="S7477">
        <v>0</v>
      </c>
      <c r="T7477">
        <v>0</v>
      </c>
      <c r="U7477">
        <v>0</v>
      </c>
      <c r="V7477">
        <v>0</v>
      </c>
      <c r="W7477">
        <v>0</v>
      </c>
      <c r="X7477">
        <v>0</v>
      </c>
      <c r="Y7477">
        <v>0</v>
      </c>
      <c r="Z7477">
        <v>0</v>
      </c>
      <c r="AA7477">
        <v>0</v>
      </c>
      <c r="AB7477">
        <v>0</v>
      </c>
    </row>
    <row r="7478" spans="2:30" ht="15" customHeight="1" x14ac:dyDescent="0.45">
      <c r="B7478" t="s">
        <v>419</v>
      </c>
      <c r="C7478" t="s">
        <v>193</v>
      </c>
      <c r="D7478" t="s">
        <v>3325</v>
      </c>
      <c r="E7478" t="s">
        <v>3326</v>
      </c>
      <c r="F7478" t="s">
        <v>9176</v>
      </c>
      <c r="G7478" t="s">
        <v>422</v>
      </c>
      <c r="H7478" t="s">
        <v>3300</v>
      </c>
      <c r="J7478">
        <v>1</v>
      </c>
      <c r="K7478">
        <v>14978.3088365772</v>
      </c>
      <c r="L7478">
        <v>420.29849247125298</v>
      </c>
      <c r="M7478">
        <v>0</v>
      </c>
      <c r="N7478">
        <v>0</v>
      </c>
      <c r="O7478">
        <v>0</v>
      </c>
      <c r="P7478">
        <v>0</v>
      </c>
      <c r="Q7478">
        <v>0</v>
      </c>
      <c r="R7478">
        <v>0</v>
      </c>
      <c r="S7478">
        <v>0</v>
      </c>
      <c r="T7478">
        <v>0</v>
      </c>
      <c r="U7478">
        <v>0</v>
      </c>
      <c r="V7478">
        <v>0</v>
      </c>
      <c r="W7478">
        <v>0</v>
      </c>
      <c r="X7478">
        <v>0</v>
      </c>
      <c r="Y7478">
        <v>0</v>
      </c>
      <c r="Z7478">
        <v>0</v>
      </c>
      <c r="AA7478">
        <v>0</v>
      </c>
      <c r="AB7478">
        <v>0</v>
      </c>
    </row>
    <row r="7479" spans="2:30" ht="15" customHeight="1" x14ac:dyDescent="0.45">
      <c r="B7479" t="s">
        <v>419</v>
      </c>
      <c r="C7479" t="s">
        <v>193</v>
      </c>
      <c r="D7479" t="s">
        <v>3328</v>
      </c>
      <c r="E7479" t="s">
        <v>3329</v>
      </c>
      <c r="F7479" t="s">
        <v>9177</v>
      </c>
      <c r="G7479" t="s">
        <v>422</v>
      </c>
      <c r="H7479" t="s">
        <v>3300</v>
      </c>
      <c r="J7479">
        <v>1</v>
      </c>
      <c r="K7479">
        <v>13021.4801966698</v>
      </c>
      <c r="L7479">
        <v>365.92978728470598</v>
      </c>
      <c r="M7479">
        <v>0</v>
      </c>
      <c r="N7479">
        <v>0</v>
      </c>
      <c r="O7479">
        <v>0</v>
      </c>
      <c r="P7479">
        <v>0</v>
      </c>
      <c r="Q7479">
        <v>0</v>
      </c>
      <c r="R7479">
        <v>0</v>
      </c>
      <c r="S7479">
        <v>0</v>
      </c>
      <c r="T7479">
        <v>0</v>
      </c>
      <c r="U7479">
        <v>0</v>
      </c>
      <c r="V7479">
        <v>0</v>
      </c>
      <c r="W7479">
        <v>0</v>
      </c>
      <c r="X7479">
        <v>0</v>
      </c>
      <c r="Y7479">
        <v>0</v>
      </c>
      <c r="Z7479">
        <v>0</v>
      </c>
      <c r="AA7479">
        <v>0</v>
      </c>
      <c r="AB7479">
        <v>0</v>
      </c>
    </row>
    <row r="7480" spans="2:30" ht="15" customHeight="1" x14ac:dyDescent="0.45">
      <c r="B7480" t="s">
        <v>419</v>
      </c>
      <c r="C7480" t="s">
        <v>193</v>
      </c>
      <c r="D7480" t="s">
        <v>3331</v>
      </c>
      <c r="E7480" t="s">
        <v>3332</v>
      </c>
      <c r="F7480" t="s">
        <v>9178</v>
      </c>
      <c r="G7480" t="s">
        <v>422</v>
      </c>
      <c r="H7480" t="s">
        <v>3300</v>
      </c>
      <c r="J7480">
        <v>1</v>
      </c>
      <c r="K7480">
        <v>36119.685164137001</v>
      </c>
      <c r="L7480">
        <v>1254.5892395497799</v>
      </c>
      <c r="M7480">
        <v>0</v>
      </c>
      <c r="N7480">
        <v>0</v>
      </c>
      <c r="O7480">
        <v>0</v>
      </c>
      <c r="P7480">
        <v>0</v>
      </c>
      <c r="Q7480">
        <v>0</v>
      </c>
      <c r="R7480">
        <v>0</v>
      </c>
      <c r="S7480">
        <v>0</v>
      </c>
      <c r="T7480">
        <v>0</v>
      </c>
      <c r="U7480">
        <v>0</v>
      </c>
      <c r="V7480">
        <v>0</v>
      </c>
      <c r="W7480">
        <v>0</v>
      </c>
      <c r="X7480">
        <v>0</v>
      </c>
      <c r="Y7480">
        <v>0</v>
      </c>
      <c r="Z7480">
        <v>0</v>
      </c>
      <c r="AA7480">
        <v>0</v>
      </c>
      <c r="AB7480">
        <v>0</v>
      </c>
    </row>
    <row r="7481" spans="2:30" ht="15" customHeight="1" x14ac:dyDescent="0.45">
      <c r="B7481" t="s">
        <v>419</v>
      </c>
      <c r="C7481" t="s">
        <v>193</v>
      </c>
      <c r="D7481" t="s">
        <v>3334</v>
      </c>
      <c r="E7481" t="s">
        <v>3335</v>
      </c>
      <c r="F7481" t="s">
        <v>9179</v>
      </c>
      <c r="G7481" t="s">
        <v>422</v>
      </c>
      <c r="H7481" t="s">
        <v>3300</v>
      </c>
      <c r="J7481">
        <v>1</v>
      </c>
      <c r="K7481">
        <v>0</v>
      </c>
      <c r="L7481">
        <v>0</v>
      </c>
      <c r="M7481">
        <v>0</v>
      </c>
      <c r="N7481">
        <v>0</v>
      </c>
      <c r="O7481">
        <v>0</v>
      </c>
      <c r="P7481">
        <v>0</v>
      </c>
      <c r="Q7481">
        <v>0</v>
      </c>
      <c r="R7481">
        <v>0</v>
      </c>
      <c r="S7481">
        <v>0</v>
      </c>
      <c r="T7481">
        <v>0</v>
      </c>
      <c r="U7481">
        <v>0</v>
      </c>
      <c r="V7481">
        <v>0</v>
      </c>
      <c r="W7481">
        <v>0</v>
      </c>
      <c r="X7481">
        <v>0</v>
      </c>
      <c r="Y7481">
        <v>0</v>
      </c>
      <c r="Z7481">
        <v>0</v>
      </c>
      <c r="AA7481">
        <v>0</v>
      </c>
      <c r="AB7481">
        <v>0</v>
      </c>
    </row>
    <row r="7482" spans="2:30" ht="15" customHeight="1" x14ac:dyDescent="0.45">
      <c r="B7482" t="s">
        <v>419</v>
      </c>
      <c r="C7482" t="s">
        <v>193</v>
      </c>
      <c r="D7482" t="s">
        <v>3337</v>
      </c>
      <c r="E7482" t="s">
        <v>3338</v>
      </c>
      <c r="F7482" t="s">
        <v>9180</v>
      </c>
      <c r="G7482" t="s">
        <v>422</v>
      </c>
      <c r="H7482" t="s">
        <v>3300</v>
      </c>
      <c r="J7482">
        <v>1</v>
      </c>
      <c r="K7482">
        <v>0</v>
      </c>
      <c r="L7482">
        <v>0</v>
      </c>
      <c r="M7482">
        <v>0</v>
      </c>
      <c r="N7482">
        <v>0</v>
      </c>
      <c r="O7482">
        <v>0</v>
      </c>
      <c r="P7482">
        <v>0</v>
      </c>
      <c r="Q7482">
        <v>0</v>
      </c>
      <c r="R7482">
        <v>0</v>
      </c>
      <c r="S7482">
        <v>0</v>
      </c>
      <c r="T7482">
        <v>0</v>
      </c>
      <c r="U7482">
        <v>0</v>
      </c>
      <c r="V7482">
        <v>0</v>
      </c>
      <c r="W7482">
        <v>0</v>
      </c>
      <c r="X7482">
        <v>0</v>
      </c>
      <c r="Y7482">
        <v>0</v>
      </c>
      <c r="Z7482">
        <v>0</v>
      </c>
      <c r="AA7482">
        <v>0</v>
      </c>
      <c r="AB7482">
        <v>0</v>
      </c>
    </row>
    <row r="7483" spans="2:30" ht="15" customHeight="1" x14ac:dyDescent="0.45">
      <c r="B7483" t="s">
        <v>419</v>
      </c>
      <c r="C7483" t="s">
        <v>193</v>
      </c>
      <c r="D7483" t="s">
        <v>3340</v>
      </c>
      <c r="E7483" t="s">
        <v>3341</v>
      </c>
      <c r="F7483" t="s">
        <v>9181</v>
      </c>
      <c r="G7483" t="s">
        <v>422</v>
      </c>
      <c r="H7483" t="s">
        <v>3300</v>
      </c>
      <c r="J7483">
        <v>1</v>
      </c>
      <c r="K7483">
        <v>0</v>
      </c>
      <c r="L7483">
        <v>0</v>
      </c>
      <c r="M7483">
        <v>0</v>
      </c>
      <c r="N7483">
        <v>0</v>
      </c>
      <c r="O7483">
        <v>0</v>
      </c>
      <c r="P7483">
        <v>0</v>
      </c>
      <c r="Q7483">
        <v>1304.26564047739</v>
      </c>
      <c r="R7483">
        <v>0</v>
      </c>
      <c r="S7483">
        <v>0</v>
      </c>
      <c r="T7483">
        <v>0</v>
      </c>
      <c r="U7483">
        <v>0</v>
      </c>
      <c r="V7483">
        <v>0</v>
      </c>
      <c r="W7483">
        <v>0</v>
      </c>
      <c r="X7483">
        <v>0</v>
      </c>
      <c r="Y7483">
        <v>0</v>
      </c>
      <c r="Z7483">
        <v>0</v>
      </c>
      <c r="AA7483">
        <v>0</v>
      </c>
      <c r="AB7483">
        <v>0</v>
      </c>
    </row>
    <row r="7484" spans="2:30" ht="15" customHeight="1" x14ac:dyDescent="0.45">
      <c r="B7484" t="s">
        <v>419</v>
      </c>
      <c r="C7484" t="s">
        <v>193</v>
      </c>
      <c r="D7484" t="s">
        <v>3343</v>
      </c>
      <c r="E7484" t="s">
        <v>3344</v>
      </c>
      <c r="F7484" t="s">
        <v>9182</v>
      </c>
      <c r="G7484" t="s">
        <v>422</v>
      </c>
      <c r="H7484" t="s">
        <v>3300</v>
      </c>
      <c r="J7484">
        <v>1</v>
      </c>
      <c r="K7484">
        <v>0</v>
      </c>
      <c r="L7484">
        <v>0</v>
      </c>
      <c r="M7484">
        <v>0</v>
      </c>
      <c r="N7484">
        <v>0</v>
      </c>
      <c r="O7484">
        <v>0</v>
      </c>
      <c r="P7484">
        <v>0</v>
      </c>
      <c r="Q7484">
        <v>0</v>
      </c>
      <c r="R7484">
        <v>0</v>
      </c>
      <c r="S7484">
        <v>0</v>
      </c>
      <c r="T7484">
        <v>0</v>
      </c>
      <c r="U7484">
        <v>0</v>
      </c>
      <c r="V7484">
        <v>0</v>
      </c>
      <c r="W7484">
        <v>0</v>
      </c>
      <c r="X7484">
        <v>0</v>
      </c>
      <c r="Y7484">
        <v>0</v>
      </c>
      <c r="Z7484">
        <v>0</v>
      </c>
      <c r="AA7484">
        <v>0</v>
      </c>
      <c r="AB7484">
        <v>0</v>
      </c>
    </row>
    <row r="7485" spans="2:30" ht="15" customHeight="1" x14ac:dyDescent="0.45">
      <c r="B7485" t="s">
        <v>419</v>
      </c>
      <c r="C7485" t="s">
        <v>193</v>
      </c>
      <c r="D7485" t="s">
        <v>3346</v>
      </c>
      <c r="E7485" t="s">
        <v>3347</v>
      </c>
      <c r="F7485" t="s">
        <v>9183</v>
      </c>
      <c r="G7485" t="s">
        <v>422</v>
      </c>
      <c r="H7485" t="s">
        <v>3300</v>
      </c>
      <c r="J7485">
        <v>1</v>
      </c>
      <c r="K7485">
        <v>0</v>
      </c>
      <c r="L7485">
        <v>0</v>
      </c>
      <c r="M7485">
        <v>0</v>
      </c>
      <c r="N7485">
        <v>0</v>
      </c>
      <c r="O7485">
        <v>0</v>
      </c>
      <c r="P7485">
        <v>0</v>
      </c>
      <c r="Q7485">
        <v>0</v>
      </c>
      <c r="R7485">
        <v>0</v>
      </c>
      <c r="S7485">
        <v>0</v>
      </c>
      <c r="T7485">
        <v>0</v>
      </c>
      <c r="U7485">
        <v>0</v>
      </c>
      <c r="V7485">
        <v>0</v>
      </c>
      <c r="W7485">
        <v>0</v>
      </c>
      <c r="X7485">
        <v>0</v>
      </c>
      <c r="Y7485">
        <v>0</v>
      </c>
      <c r="Z7485">
        <v>0</v>
      </c>
      <c r="AA7485">
        <v>0</v>
      </c>
      <c r="AB7485">
        <v>0</v>
      </c>
    </row>
    <row r="7486" spans="2:30" ht="15" customHeight="1" x14ac:dyDescent="0.45">
      <c r="B7486" t="s">
        <v>419</v>
      </c>
      <c r="C7486" t="s">
        <v>193</v>
      </c>
      <c r="D7486" t="s">
        <v>3349</v>
      </c>
      <c r="E7486" t="s">
        <v>3350</v>
      </c>
      <c r="F7486" t="s">
        <v>9184</v>
      </c>
      <c r="G7486" t="s">
        <v>422</v>
      </c>
      <c r="H7486" t="s">
        <v>3300</v>
      </c>
      <c r="J7486">
        <v>1</v>
      </c>
      <c r="K7486">
        <v>0</v>
      </c>
      <c r="L7486">
        <v>0</v>
      </c>
      <c r="M7486">
        <v>0</v>
      </c>
      <c r="N7486">
        <v>0</v>
      </c>
      <c r="O7486">
        <v>0</v>
      </c>
      <c r="P7486">
        <v>0</v>
      </c>
      <c r="Q7486">
        <v>0</v>
      </c>
      <c r="R7486">
        <v>0</v>
      </c>
      <c r="S7486">
        <v>0</v>
      </c>
      <c r="T7486">
        <v>0</v>
      </c>
      <c r="U7486">
        <v>0</v>
      </c>
      <c r="V7486">
        <v>0</v>
      </c>
      <c r="W7486">
        <v>0</v>
      </c>
      <c r="X7486">
        <v>0</v>
      </c>
      <c r="Y7486">
        <v>0</v>
      </c>
      <c r="Z7486">
        <v>0</v>
      </c>
      <c r="AA7486">
        <v>0</v>
      </c>
      <c r="AB7486">
        <v>0</v>
      </c>
    </row>
    <row r="7487" spans="2:30" ht="15" customHeight="1" x14ac:dyDescent="0.45">
      <c r="B7487" t="s">
        <v>419</v>
      </c>
      <c r="C7487" t="s">
        <v>193</v>
      </c>
      <c r="D7487" t="s">
        <v>3352</v>
      </c>
      <c r="E7487" t="s">
        <v>3353</v>
      </c>
      <c r="F7487" t="s">
        <v>9185</v>
      </c>
      <c r="G7487" t="s">
        <v>422</v>
      </c>
      <c r="H7487" t="s">
        <v>3300</v>
      </c>
      <c r="J7487">
        <v>1</v>
      </c>
      <c r="K7487">
        <v>0</v>
      </c>
      <c r="L7487">
        <v>0</v>
      </c>
      <c r="M7487">
        <v>0</v>
      </c>
      <c r="N7487">
        <v>0</v>
      </c>
      <c r="O7487">
        <v>0</v>
      </c>
      <c r="P7487">
        <v>0</v>
      </c>
      <c r="Q7487">
        <v>0</v>
      </c>
      <c r="R7487">
        <v>0</v>
      </c>
      <c r="S7487">
        <v>0</v>
      </c>
      <c r="T7487">
        <v>0</v>
      </c>
      <c r="U7487">
        <v>0</v>
      </c>
      <c r="V7487">
        <v>0</v>
      </c>
      <c r="W7487">
        <v>0</v>
      </c>
      <c r="X7487">
        <v>0</v>
      </c>
      <c r="Y7487">
        <v>0</v>
      </c>
      <c r="Z7487">
        <v>0</v>
      </c>
      <c r="AA7487">
        <v>0</v>
      </c>
      <c r="AB7487">
        <v>0</v>
      </c>
    </row>
    <row r="7488" spans="2:30" ht="15" customHeight="1" x14ac:dyDescent="0.45">
      <c r="B7488" t="s">
        <v>419</v>
      </c>
      <c r="C7488" t="s">
        <v>193</v>
      </c>
      <c r="D7488" t="s">
        <v>3355</v>
      </c>
      <c r="E7488" t="s">
        <v>3356</v>
      </c>
      <c r="F7488" t="s">
        <v>9186</v>
      </c>
      <c r="G7488" t="s">
        <v>422</v>
      </c>
      <c r="K7488">
        <v>208.73974100000001</v>
      </c>
      <c r="L7488">
        <v>202.17573700254101</v>
      </c>
      <c r="M7488">
        <v>232.19628888016001</v>
      </c>
      <c r="N7488">
        <v>257.22993241027802</v>
      </c>
      <c r="O7488">
        <v>270.62855213952599</v>
      </c>
      <c r="P7488">
        <v>275.01978498763702</v>
      </c>
      <c r="Q7488">
        <v>282.76877708440298</v>
      </c>
      <c r="R7488">
        <v>292.86850456091901</v>
      </c>
      <c r="S7488">
        <v>303.31831763607897</v>
      </c>
      <c r="T7488">
        <v>314.24148100389601</v>
      </c>
      <c r="U7488">
        <v>325.73668571864499</v>
      </c>
      <c r="V7488">
        <v>338.34136364452502</v>
      </c>
      <c r="W7488">
        <v>352.284351312181</v>
      </c>
      <c r="X7488">
        <v>367.97320446260301</v>
      </c>
      <c r="Y7488">
        <v>385.64770388357402</v>
      </c>
      <c r="Z7488">
        <v>405.73757366904999</v>
      </c>
      <c r="AA7488">
        <v>428.71565956124903</v>
      </c>
      <c r="AB7488">
        <v>455.175956470372</v>
      </c>
      <c r="AC7488">
        <v>485.61048568896501</v>
      </c>
      <c r="AD7488">
        <v>519.09985912709499</v>
      </c>
    </row>
    <row r="7489" spans="2:30" ht="15" customHeight="1" x14ac:dyDescent="0.45">
      <c r="B7489" t="s">
        <v>419</v>
      </c>
      <c r="C7489" t="s">
        <v>193</v>
      </c>
      <c r="D7489" t="s">
        <v>3358</v>
      </c>
      <c r="E7489" t="s">
        <v>3359</v>
      </c>
      <c r="F7489" t="s">
        <v>9187</v>
      </c>
      <c r="G7489" t="s">
        <v>422</v>
      </c>
      <c r="K7489">
        <v>208.73974100000001</v>
      </c>
      <c r="L7489">
        <v>202.17573700254101</v>
      </c>
      <c r="M7489">
        <v>232.19628888016001</v>
      </c>
      <c r="N7489">
        <v>257.22993241027802</v>
      </c>
      <c r="O7489">
        <v>270.716230521326</v>
      </c>
      <c r="P7489">
        <v>271.71310808026902</v>
      </c>
      <c r="Q7489">
        <v>279.94057440738698</v>
      </c>
      <c r="R7489">
        <v>290.11549399072999</v>
      </c>
      <c r="S7489">
        <v>301.43966810238999</v>
      </c>
      <c r="T7489">
        <v>312.749493039085</v>
      </c>
      <c r="U7489">
        <v>324.45124507909401</v>
      </c>
      <c r="V7489">
        <v>337.02803022364901</v>
      </c>
      <c r="W7489">
        <v>350.91988089896603</v>
      </c>
      <c r="X7489">
        <v>366.537926802301</v>
      </c>
      <c r="Y7489">
        <v>384.16271578050601</v>
      </c>
      <c r="Z7489">
        <v>404.19914411372002</v>
      </c>
      <c r="AA7489">
        <v>427.11908340326403</v>
      </c>
      <c r="AB7489">
        <v>453.510807027255</v>
      </c>
      <c r="AC7489">
        <v>483.86990030235</v>
      </c>
      <c r="AD7489">
        <v>517.27881939921895</v>
      </c>
    </row>
    <row r="7490" spans="2:30" ht="15" customHeight="1" x14ac:dyDescent="0.45">
      <c r="B7490" t="s">
        <v>419</v>
      </c>
      <c r="C7490" t="s">
        <v>193</v>
      </c>
      <c r="D7490" t="s">
        <v>3361</v>
      </c>
      <c r="E7490" t="s">
        <v>3362</v>
      </c>
      <c r="F7490" t="s">
        <v>9188</v>
      </c>
      <c r="G7490" t="s">
        <v>422</v>
      </c>
      <c r="H7490" t="s">
        <v>3364</v>
      </c>
      <c r="I7490" t="s">
        <v>3365</v>
      </c>
      <c r="K7490">
        <v>0</v>
      </c>
      <c r="L7490">
        <v>0</v>
      </c>
      <c r="M7490">
        <v>0</v>
      </c>
      <c r="N7490">
        <v>0</v>
      </c>
      <c r="O7490">
        <v>0</v>
      </c>
      <c r="P7490">
        <v>0</v>
      </c>
      <c r="Q7490">
        <v>0</v>
      </c>
      <c r="R7490">
        <v>0</v>
      </c>
      <c r="S7490">
        <v>0</v>
      </c>
      <c r="T7490">
        <v>0</v>
      </c>
      <c r="U7490">
        <v>0</v>
      </c>
      <c r="V7490">
        <v>0</v>
      </c>
      <c r="W7490">
        <v>0</v>
      </c>
      <c r="X7490">
        <v>0</v>
      </c>
      <c r="Y7490">
        <v>0</v>
      </c>
      <c r="Z7490">
        <v>0</v>
      </c>
      <c r="AA7490">
        <v>0</v>
      </c>
      <c r="AB7490">
        <v>0</v>
      </c>
      <c r="AC7490">
        <v>0</v>
      </c>
      <c r="AD7490">
        <v>0</v>
      </c>
    </row>
    <row r="7491" spans="2:30" ht="15" customHeight="1" x14ac:dyDescent="0.45">
      <c r="B7491" t="s">
        <v>419</v>
      </c>
      <c r="C7491" t="s">
        <v>193</v>
      </c>
      <c r="D7491" t="s">
        <v>3366</v>
      </c>
      <c r="E7491" t="s">
        <v>3367</v>
      </c>
      <c r="F7491" t="s">
        <v>9189</v>
      </c>
      <c r="G7491" t="s">
        <v>422</v>
      </c>
      <c r="H7491" t="s">
        <v>3369</v>
      </c>
      <c r="I7491" t="s">
        <v>3365</v>
      </c>
      <c r="K7491">
        <v>0</v>
      </c>
      <c r="L7491">
        <v>0</v>
      </c>
      <c r="M7491">
        <v>0</v>
      </c>
      <c r="N7491">
        <v>0</v>
      </c>
      <c r="O7491">
        <v>0</v>
      </c>
      <c r="P7491">
        <v>0</v>
      </c>
      <c r="Q7491">
        <v>0</v>
      </c>
      <c r="R7491">
        <v>0</v>
      </c>
      <c r="S7491">
        <v>0</v>
      </c>
      <c r="T7491">
        <v>0</v>
      </c>
      <c r="U7491">
        <v>0</v>
      </c>
      <c r="V7491">
        <v>0</v>
      </c>
      <c r="W7491">
        <v>0</v>
      </c>
      <c r="X7491">
        <v>0</v>
      </c>
      <c r="Y7491">
        <v>0</v>
      </c>
      <c r="Z7491">
        <v>0</v>
      </c>
      <c r="AA7491">
        <v>0</v>
      </c>
      <c r="AB7491">
        <v>0</v>
      </c>
      <c r="AC7491">
        <v>0</v>
      </c>
      <c r="AD7491">
        <v>0</v>
      </c>
    </row>
    <row r="7492" spans="2:30" ht="15" customHeight="1" x14ac:dyDescent="0.45">
      <c r="B7492" t="s">
        <v>419</v>
      </c>
      <c r="C7492" t="s">
        <v>193</v>
      </c>
      <c r="D7492" t="s">
        <v>3370</v>
      </c>
      <c r="E7492" t="s">
        <v>3371</v>
      </c>
      <c r="F7492" t="s">
        <v>9190</v>
      </c>
      <c r="G7492" t="s">
        <v>422</v>
      </c>
      <c r="H7492" t="s">
        <v>3373</v>
      </c>
      <c r="J7492">
        <v>1</v>
      </c>
      <c r="K7492">
        <v>0</v>
      </c>
      <c r="L7492">
        <v>0</v>
      </c>
      <c r="M7492">
        <v>0</v>
      </c>
      <c r="N7492">
        <v>0</v>
      </c>
      <c r="O7492">
        <v>0</v>
      </c>
      <c r="P7492">
        <v>0</v>
      </c>
      <c r="Q7492">
        <v>0</v>
      </c>
      <c r="R7492">
        <v>0</v>
      </c>
      <c r="S7492">
        <v>0</v>
      </c>
      <c r="T7492">
        <v>0</v>
      </c>
      <c r="U7492">
        <v>0</v>
      </c>
      <c r="V7492">
        <v>0</v>
      </c>
      <c r="W7492">
        <v>0</v>
      </c>
      <c r="X7492">
        <v>0</v>
      </c>
      <c r="Y7492">
        <v>0</v>
      </c>
      <c r="Z7492">
        <v>0</v>
      </c>
      <c r="AA7492">
        <v>0</v>
      </c>
      <c r="AB7492">
        <v>0</v>
      </c>
      <c r="AC7492">
        <v>0</v>
      </c>
      <c r="AD7492">
        <v>0</v>
      </c>
    </row>
    <row r="7493" spans="2:30" ht="15" customHeight="1" x14ac:dyDescent="0.45">
      <c r="B7493" t="s">
        <v>419</v>
      </c>
      <c r="C7493" t="s">
        <v>193</v>
      </c>
      <c r="D7493" t="s">
        <v>3374</v>
      </c>
      <c r="E7493" t="s">
        <v>3375</v>
      </c>
      <c r="F7493" t="s">
        <v>9191</v>
      </c>
      <c r="G7493" t="s">
        <v>422</v>
      </c>
      <c r="H7493" t="s">
        <v>3373</v>
      </c>
      <c r="J7493">
        <v>1</v>
      </c>
      <c r="K7493">
        <v>806.87211618252297</v>
      </c>
      <c r="L7493">
        <v>0</v>
      </c>
      <c r="M7493">
        <v>2040.37756914904</v>
      </c>
      <c r="N7493">
        <v>2304.3477166153002</v>
      </c>
      <c r="O7493">
        <v>2471.0934380243998</v>
      </c>
      <c r="P7493">
        <v>1436.00975380455</v>
      </c>
      <c r="Q7493">
        <v>1818.6975657261</v>
      </c>
      <c r="R7493">
        <v>2083.8978284612099</v>
      </c>
      <c r="S7493">
        <v>2120.78479861299</v>
      </c>
      <c r="T7493">
        <v>2208.2824680941599</v>
      </c>
      <c r="U7493">
        <v>2305.4502747243801</v>
      </c>
      <c r="V7493">
        <v>2462.2479022470002</v>
      </c>
      <c r="W7493">
        <v>2643.84305197409</v>
      </c>
      <c r="X7493">
        <v>2870.96571987482</v>
      </c>
      <c r="Y7493">
        <v>3129.2168612762698</v>
      </c>
      <c r="Z7493">
        <v>3434.06457489483</v>
      </c>
      <c r="AA7493">
        <v>3794.8012178577501</v>
      </c>
      <c r="AB7493">
        <v>4270.1518970037296</v>
      </c>
      <c r="AC7493">
        <v>4552.9607866877795</v>
      </c>
      <c r="AD7493">
        <v>4859.8743314160001</v>
      </c>
    </row>
    <row r="7494" spans="2:30" ht="15" customHeight="1" x14ac:dyDescent="0.45">
      <c r="B7494" t="s">
        <v>419</v>
      </c>
      <c r="C7494" t="s">
        <v>193</v>
      </c>
      <c r="D7494" t="s">
        <v>3377</v>
      </c>
      <c r="E7494" t="s">
        <v>3378</v>
      </c>
      <c r="F7494" t="s">
        <v>9192</v>
      </c>
      <c r="G7494" t="s">
        <v>422</v>
      </c>
      <c r="H7494" t="s">
        <v>3373</v>
      </c>
      <c r="J7494">
        <v>1</v>
      </c>
      <c r="K7494">
        <v>30.025615860050902</v>
      </c>
      <c r="L7494">
        <v>0</v>
      </c>
      <c r="M7494">
        <v>3447.32448996524</v>
      </c>
      <c r="N7494">
        <v>164.15280510124799</v>
      </c>
      <c r="O7494">
        <v>109.661767514998</v>
      </c>
      <c r="P7494">
        <v>64.430790069071094</v>
      </c>
      <c r="Q7494">
        <v>81.601201346977504</v>
      </c>
      <c r="R7494">
        <v>93.500189086634904</v>
      </c>
      <c r="S7494">
        <v>95.155231208623505</v>
      </c>
      <c r="T7494">
        <v>99.081070820045298</v>
      </c>
      <c r="U7494">
        <v>103.44078950153499</v>
      </c>
      <c r="V7494">
        <v>110.475975018537</v>
      </c>
      <c r="W7494">
        <v>118.623774111565</v>
      </c>
      <c r="X7494">
        <v>128.814298860208</v>
      </c>
      <c r="Y7494">
        <v>140.40149388632199</v>
      </c>
      <c r="Z7494">
        <v>154.07938081373101</v>
      </c>
      <c r="AA7494">
        <v>170.26488850362401</v>
      </c>
      <c r="AB7494">
        <v>188.11160919406601</v>
      </c>
      <c r="AC7494">
        <v>208.28233937210601</v>
      </c>
      <c r="AD7494">
        <v>227.25340658098801</v>
      </c>
    </row>
    <row r="7495" spans="2:30" ht="15" customHeight="1" x14ac:dyDescent="0.45">
      <c r="B7495" t="s">
        <v>419</v>
      </c>
      <c r="C7495" t="s">
        <v>193</v>
      </c>
      <c r="D7495" t="s">
        <v>3380</v>
      </c>
      <c r="E7495" t="s">
        <v>3381</v>
      </c>
      <c r="F7495" t="s">
        <v>9193</v>
      </c>
      <c r="G7495" t="s">
        <v>422</v>
      </c>
      <c r="H7495" t="s">
        <v>3373</v>
      </c>
      <c r="J7495">
        <v>1</v>
      </c>
      <c r="K7495">
        <v>0</v>
      </c>
      <c r="L7495">
        <v>0</v>
      </c>
      <c r="M7495">
        <v>0</v>
      </c>
      <c r="N7495">
        <v>0</v>
      </c>
      <c r="O7495">
        <v>0</v>
      </c>
      <c r="P7495">
        <v>0</v>
      </c>
      <c r="Q7495">
        <v>0</v>
      </c>
      <c r="R7495">
        <v>0</v>
      </c>
      <c r="S7495">
        <v>0</v>
      </c>
      <c r="T7495">
        <v>0</v>
      </c>
      <c r="U7495">
        <v>0</v>
      </c>
      <c r="V7495">
        <v>0</v>
      </c>
      <c r="W7495">
        <v>0</v>
      </c>
      <c r="X7495">
        <v>0</v>
      </c>
      <c r="Y7495">
        <v>0</v>
      </c>
      <c r="Z7495">
        <v>0</v>
      </c>
      <c r="AA7495">
        <v>0</v>
      </c>
      <c r="AB7495">
        <v>0</v>
      </c>
      <c r="AC7495">
        <v>0</v>
      </c>
      <c r="AD7495">
        <v>0</v>
      </c>
    </row>
    <row r="7496" spans="2:30" ht="15" customHeight="1" x14ac:dyDescent="0.45">
      <c r="B7496" t="s">
        <v>419</v>
      </c>
      <c r="C7496" t="s">
        <v>193</v>
      </c>
      <c r="D7496" t="s">
        <v>3383</v>
      </c>
      <c r="E7496" t="s">
        <v>3384</v>
      </c>
      <c r="F7496" t="s">
        <v>9194</v>
      </c>
      <c r="G7496" t="s">
        <v>422</v>
      </c>
      <c r="H7496" t="s">
        <v>3373</v>
      </c>
      <c r="J7496">
        <v>1</v>
      </c>
      <c r="K7496">
        <v>599.35264415761799</v>
      </c>
      <c r="L7496">
        <v>0</v>
      </c>
      <c r="M7496">
        <v>1539.8049388511399</v>
      </c>
      <c r="N7496">
        <v>1739.0144101390099</v>
      </c>
      <c r="O7496">
        <v>1919.16587224813</v>
      </c>
      <c r="P7496">
        <v>1092.6166377648301</v>
      </c>
      <c r="Q7496">
        <v>1403.76415355773</v>
      </c>
      <c r="R7496">
        <v>1622.6889931977501</v>
      </c>
      <c r="S7496">
        <v>1663.05130272476</v>
      </c>
      <c r="T7496">
        <v>1721.88513608421</v>
      </c>
      <c r="U7496">
        <v>1792.8323271719701</v>
      </c>
      <c r="V7496">
        <v>1915.3900429042601</v>
      </c>
      <c r="W7496">
        <v>2061.59297185681</v>
      </c>
      <c r="X7496">
        <v>2248.5342097852799</v>
      </c>
      <c r="Y7496">
        <v>2459.5567263509101</v>
      </c>
      <c r="Z7496">
        <v>2715.8991627947198</v>
      </c>
      <c r="AA7496">
        <v>3021.9551336627501</v>
      </c>
      <c r="AB7496">
        <v>3234.59561775765</v>
      </c>
      <c r="AC7496">
        <v>3435.9677403537098</v>
      </c>
      <c r="AD7496">
        <v>3667.5851621086099</v>
      </c>
    </row>
    <row r="7497" spans="2:30" ht="15" customHeight="1" x14ac:dyDescent="0.45">
      <c r="B7497" t="s">
        <v>419</v>
      </c>
      <c r="C7497" t="s">
        <v>193</v>
      </c>
      <c r="D7497" t="s">
        <v>3386</v>
      </c>
      <c r="E7497" t="s">
        <v>3387</v>
      </c>
      <c r="F7497" t="s">
        <v>9195</v>
      </c>
      <c r="G7497" t="s">
        <v>422</v>
      </c>
      <c r="H7497" t="s">
        <v>3373</v>
      </c>
      <c r="J7497">
        <v>1</v>
      </c>
      <c r="K7497">
        <v>294.69856660367202</v>
      </c>
      <c r="L7497">
        <v>0</v>
      </c>
      <c r="M7497">
        <v>2566.3415647519</v>
      </c>
      <c r="N7497">
        <v>2898.3573502316799</v>
      </c>
      <c r="O7497">
        <v>1377.0619065393</v>
      </c>
      <c r="P7497">
        <v>876.72135226568696</v>
      </c>
      <c r="Q7497">
        <v>1254.14411547955</v>
      </c>
      <c r="R7497">
        <v>1621.21796972725</v>
      </c>
      <c r="S7497">
        <v>1853.0982152131201</v>
      </c>
      <c r="T7497">
        <v>1966.27003631193</v>
      </c>
      <c r="U7497">
        <v>2098.09356435379</v>
      </c>
      <c r="V7497">
        <v>2290.98605762531</v>
      </c>
      <c r="W7497">
        <v>2527.0529321122399</v>
      </c>
      <c r="X7497">
        <v>2824.6009855734201</v>
      </c>
      <c r="Y7497">
        <v>3163.1635253890199</v>
      </c>
      <c r="Z7497">
        <v>3579.51869496886</v>
      </c>
      <c r="AA7497">
        <v>4070.7932862149701</v>
      </c>
      <c r="AB7497">
        <v>4783.28413596268</v>
      </c>
      <c r="AC7497">
        <v>5726.61290058952</v>
      </c>
      <c r="AD7497">
        <v>6112.64193684768</v>
      </c>
    </row>
    <row r="7498" spans="2:30" ht="15" customHeight="1" x14ac:dyDescent="0.45">
      <c r="B7498" t="s">
        <v>419</v>
      </c>
      <c r="C7498" t="s">
        <v>193</v>
      </c>
      <c r="D7498" t="s">
        <v>3389</v>
      </c>
      <c r="E7498" t="s">
        <v>3390</v>
      </c>
      <c r="F7498" t="s">
        <v>9196</v>
      </c>
      <c r="G7498" t="s">
        <v>422</v>
      </c>
      <c r="H7498" t="s">
        <v>3373</v>
      </c>
      <c r="J7498">
        <v>1</v>
      </c>
      <c r="K7498">
        <v>90.057937790013497</v>
      </c>
      <c r="L7498">
        <v>0</v>
      </c>
      <c r="M7498">
        <v>2671.4616733757498</v>
      </c>
      <c r="N7498">
        <v>2909.0208218467101</v>
      </c>
      <c r="O7498">
        <v>274.87235124384699</v>
      </c>
      <c r="P7498">
        <v>159.73470341652799</v>
      </c>
      <c r="Q7498">
        <v>202.30302440213001</v>
      </c>
      <c r="R7498">
        <v>231.802604890178</v>
      </c>
      <c r="S7498">
        <v>235.90573108519001</v>
      </c>
      <c r="T7498">
        <v>245.638544004588</v>
      </c>
      <c r="U7498">
        <v>256.44701569678301</v>
      </c>
      <c r="V7498">
        <v>273.88841709561501</v>
      </c>
      <c r="W7498">
        <v>294.08817361306501</v>
      </c>
      <c r="X7498">
        <v>319.35218863815498</v>
      </c>
      <c r="Y7498">
        <v>348.07878284787301</v>
      </c>
      <c r="Z7498">
        <v>381.98855190971699</v>
      </c>
      <c r="AA7498">
        <v>422.11513219407198</v>
      </c>
      <c r="AB7498">
        <v>466.36013731335402</v>
      </c>
      <c r="AC7498">
        <v>834.39507283341698</v>
      </c>
      <c r="AD7498">
        <v>1164.4170107893999</v>
      </c>
    </row>
    <row r="7499" spans="2:30" ht="15" customHeight="1" x14ac:dyDescent="0.45">
      <c r="B7499" t="s">
        <v>419</v>
      </c>
      <c r="C7499" t="s">
        <v>193</v>
      </c>
      <c r="D7499" t="s">
        <v>3392</v>
      </c>
      <c r="E7499" t="s">
        <v>3393</v>
      </c>
      <c r="F7499" t="s">
        <v>9197</v>
      </c>
      <c r="G7499" t="s">
        <v>422</v>
      </c>
      <c r="H7499" t="s">
        <v>3373</v>
      </c>
      <c r="J7499">
        <v>1</v>
      </c>
      <c r="K7499">
        <v>0</v>
      </c>
      <c r="L7499">
        <v>0</v>
      </c>
      <c r="M7499">
        <v>0</v>
      </c>
      <c r="N7499">
        <v>0</v>
      </c>
      <c r="O7499">
        <v>0</v>
      </c>
      <c r="P7499">
        <v>0</v>
      </c>
      <c r="Q7499">
        <v>0</v>
      </c>
      <c r="R7499">
        <v>0</v>
      </c>
      <c r="S7499">
        <v>0</v>
      </c>
      <c r="T7499">
        <v>0</v>
      </c>
      <c r="U7499">
        <v>0</v>
      </c>
      <c r="V7499">
        <v>0</v>
      </c>
      <c r="W7499">
        <v>0</v>
      </c>
      <c r="X7499">
        <v>0</v>
      </c>
      <c r="Y7499">
        <v>0</v>
      </c>
      <c r="Z7499">
        <v>0</v>
      </c>
      <c r="AA7499">
        <v>0</v>
      </c>
      <c r="AB7499">
        <v>0</v>
      </c>
      <c r="AC7499">
        <v>0</v>
      </c>
      <c r="AD7499">
        <v>0</v>
      </c>
    </row>
    <row r="7500" spans="2:30" ht="15" customHeight="1" x14ac:dyDescent="0.45">
      <c r="B7500" t="s">
        <v>419</v>
      </c>
      <c r="C7500" t="s">
        <v>193</v>
      </c>
      <c r="D7500" t="s">
        <v>3395</v>
      </c>
      <c r="E7500" t="s">
        <v>3396</v>
      </c>
      <c r="F7500" t="s">
        <v>9198</v>
      </c>
      <c r="G7500" t="s">
        <v>422</v>
      </c>
      <c r="H7500" t="s">
        <v>3373</v>
      </c>
      <c r="J7500">
        <v>1</v>
      </c>
      <c r="K7500">
        <v>0</v>
      </c>
      <c r="L7500">
        <v>0</v>
      </c>
      <c r="M7500">
        <v>0</v>
      </c>
      <c r="N7500">
        <v>0</v>
      </c>
      <c r="O7500">
        <v>0</v>
      </c>
      <c r="P7500">
        <v>0</v>
      </c>
      <c r="Q7500">
        <v>0</v>
      </c>
      <c r="R7500">
        <v>0</v>
      </c>
      <c r="S7500">
        <v>0</v>
      </c>
      <c r="T7500">
        <v>0</v>
      </c>
      <c r="U7500">
        <v>0</v>
      </c>
      <c r="V7500">
        <v>0</v>
      </c>
      <c r="W7500">
        <v>0</v>
      </c>
      <c r="X7500">
        <v>0</v>
      </c>
      <c r="Y7500">
        <v>0</v>
      </c>
      <c r="Z7500">
        <v>0</v>
      </c>
      <c r="AA7500">
        <v>0</v>
      </c>
      <c r="AB7500">
        <v>0</v>
      </c>
      <c r="AC7500">
        <v>0</v>
      </c>
      <c r="AD7500">
        <v>0</v>
      </c>
    </row>
    <row r="7501" spans="2:30" ht="15" customHeight="1" x14ac:dyDescent="0.45">
      <c r="B7501" t="s">
        <v>419</v>
      </c>
      <c r="C7501" t="s">
        <v>193</v>
      </c>
      <c r="D7501" t="s">
        <v>3398</v>
      </c>
      <c r="E7501" t="s">
        <v>3399</v>
      </c>
      <c r="F7501" t="s">
        <v>9199</v>
      </c>
      <c r="G7501" t="s">
        <v>422</v>
      </c>
      <c r="H7501" t="s">
        <v>3373</v>
      </c>
      <c r="J7501">
        <v>2</v>
      </c>
      <c r="K7501">
        <v>0</v>
      </c>
      <c r="L7501">
        <v>0</v>
      </c>
      <c r="M7501">
        <v>0</v>
      </c>
      <c r="N7501">
        <v>0</v>
      </c>
      <c r="O7501">
        <v>0</v>
      </c>
      <c r="P7501">
        <v>0</v>
      </c>
      <c r="Q7501">
        <v>0</v>
      </c>
      <c r="R7501">
        <v>0</v>
      </c>
      <c r="S7501">
        <v>0</v>
      </c>
      <c r="T7501">
        <v>0</v>
      </c>
      <c r="U7501">
        <v>0</v>
      </c>
      <c r="V7501">
        <v>0</v>
      </c>
      <c r="W7501">
        <v>0</v>
      </c>
      <c r="X7501">
        <v>0</v>
      </c>
      <c r="Y7501">
        <v>0</v>
      </c>
      <c r="Z7501">
        <v>0</v>
      </c>
      <c r="AA7501">
        <v>0</v>
      </c>
      <c r="AB7501">
        <v>0</v>
      </c>
      <c r="AC7501">
        <v>0</v>
      </c>
      <c r="AD7501">
        <v>0</v>
      </c>
    </row>
    <row r="7502" spans="2:30" ht="15" customHeight="1" x14ac:dyDescent="0.45">
      <c r="B7502" t="s">
        <v>419</v>
      </c>
      <c r="C7502" t="s">
        <v>193</v>
      </c>
      <c r="D7502" t="s">
        <v>3401</v>
      </c>
      <c r="E7502" t="s">
        <v>3402</v>
      </c>
      <c r="F7502" t="s">
        <v>9200</v>
      </c>
      <c r="G7502" t="s">
        <v>422</v>
      </c>
      <c r="H7502" t="s">
        <v>3373</v>
      </c>
      <c r="J7502">
        <v>2</v>
      </c>
      <c r="K7502">
        <v>806.87211618252297</v>
      </c>
      <c r="L7502">
        <v>0</v>
      </c>
      <c r="M7502">
        <v>2040.37756914904</v>
      </c>
      <c r="N7502">
        <v>2304.3477166153002</v>
      </c>
      <c r="O7502">
        <v>2471.0934380243998</v>
      </c>
      <c r="P7502">
        <v>1033.55499154779</v>
      </c>
      <c r="Q7502">
        <v>1858.39622703483</v>
      </c>
      <c r="R7502">
        <v>2079.0946511901502</v>
      </c>
      <c r="S7502">
        <v>2206.1178444187099</v>
      </c>
      <c r="T7502">
        <v>2243.4999460716299</v>
      </c>
      <c r="U7502">
        <v>2322.46904588396</v>
      </c>
      <c r="V7502">
        <v>2454.22586469717</v>
      </c>
      <c r="W7502">
        <v>2633.2276172100301</v>
      </c>
      <c r="X7502">
        <v>2858.0810480147202</v>
      </c>
      <c r="Y7502">
        <v>3118.4451919398598</v>
      </c>
      <c r="Z7502">
        <v>3422.80146385342</v>
      </c>
      <c r="AA7502">
        <v>3782.9343239352102</v>
      </c>
      <c r="AB7502">
        <v>4258.3231157855798</v>
      </c>
      <c r="AC7502">
        <v>4536.1686774314103</v>
      </c>
      <c r="AD7502">
        <v>4842.3214969763103</v>
      </c>
    </row>
    <row r="7503" spans="2:30" ht="15" customHeight="1" x14ac:dyDescent="0.45">
      <c r="B7503" t="s">
        <v>419</v>
      </c>
      <c r="C7503" t="s">
        <v>193</v>
      </c>
      <c r="D7503" t="s">
        <v>3404</v>
      </c>
      <c r="E7503" t="s">
        <v>3405</v>
      </c>
      <c r="F7503" t="s">
        <v>9201</v>
      </c>
      <c r="G7503" t="s">
        <v>422</v>
      </c>
      <c r="H7503" t="s">
        <v>3373</v>
      </c>
      <c r="J7503">
        <v>2</v>
      </c>
      <c r="K7503">
        <v>30.025615860050902</v>
      </c>
      <c r="L7503">
        <v>0</v>
      </c>
      <c r="M7503">
        <v>3447.32448996524</v>
      </c>
      <c r="N7503">
        <v>164.15280510124799</v>
      </c>
      <c r="O7503">
        <v>109.661767514998</v>
      </c>
      <c r="P7503">
        <v>44.186963087064299</v>
      </c>
      <c r="Q7503">
        <v>81.535145478292606</v>
      </c>
      <c r="R7503">
        <v>92.638975906143799</v>
      </c>
      <c r="S7503">
        <v>98.789680549476202</v>
      </c>
      <c r="T7503">
        <v>100.631898122143</v>
      </c>
      <c r="U7503">
        <v>104.204386593346</v>
      </c>
      <c r="V7503">
        <v>110.11604277160799</v>
      </c>
      <c r="W7503">
        <v>118.14748149101401</v>
      </c>
      <c r="X7503">
        <v>128.23619026064799</v>
      </c>
      <c r="Y7503">
        <v>139.918191343377</v>
      </c>
      <c r="Z7503">
        <v>153.57402829706999</v>
      </c>
      <c r="AA7503">
        <v>169.732445496834</v>
      </c>
      <c r="AB7503">
        <v>187.52863866272801</v>
      </c>
      <c r="AC7503">
        <v>207.66388806916501</v>
      </c>
      <c r="AD7503">
        <v>226.59372690580901</v>
      </c>
    </row>
    <row r="7504" spans="2:30" ht="15" customHeight="1" x14ac:dyDescent="0.45">
      <c r="B7504" t="s">
        <v>419</v>
      </c>
      <c r="C7504" t="s">
        <v>193</v>
      </c>
      <c r="D7504" t="s">
        <v>3407</v>
      </c>
      <c r="E7504" t="s">
        <v>3408</v>
      </c>
      <c r="F7504" t="s">
        <v>9202</v>
      </c>
      <c r="G7504" t="s">
        <v>422</v>
      </c>
      <c r="H7504" t="s">
        <v>3373</v>
      </c>
      <c r="J7504">
        <v>2</v>
      </c>
      <c r="K7504">
        <v>0</v>
      </c>
      <c r="L7504">
        <v>0</v>
      </c>
      <c r="M7504">
        <v>0</v>
      </c>
      <c r="N7504">
        <v>0</v>
      </c>
      <c r="O7504">
        <v>0</v>
      </c>
      <c r="P7504">
        <v>0</v>
      </c>
      <c r="Q7504">
        <v>0</v>
      </c>
      <c r="R7504">
        <v>0</v>
      </c>
      <c r="S7504">
        <v>0</v>
      </c>
      <c r="T7504">
        <v>0</v>
      </c>
      <c r="U7504">
        <v>0</v>
      </c>
      <c r="V7504">
        <v>0</v>
      </c>
      <c r="W7504">
        <v>0</v>
      </c>
      <c r="X7504">
        <v>0</v>
      </c>
      <c r="Y7504">
        <v>0</v>
      </c>
      <c r="Z7504">
        <v>0</v>
      </c>
      <c r="AA7504">
        <v>0</v>
      </c>
      <c r="AB7504">
        <v>0</v>
      </c>
      <c r="AC7504">
        <v>0</v>
      </c>
      <c r="AD7504">
        <v>0</v>
      </c>
    </row>
    <row r="7505" spans="2:30" ht="15" customHeight="1" x14ac:dyDescent="0.45">
      <c r="B7505" t="s">
        <v>419</v>
      </c>
      <c r="C7505" t="s">
        <v>193</v>
      </c>
      <c r="D7505" t="s">
        <v>3410</v>
      </c>
      <c r="E7505" t="s">
        <v>3411</v>
      </c>
      <c r="F7505" t="s">
        <v>9203</v>
      </c>
      <c r="G7505" t="s">
        <v>422</v>
      </c>
      <c r="H7505" t="s">
        <v>3373</v>
      </c>
      <c r="J7505">
        <v>2</v>
      </c>
      <c r="K7505">
        <v>599.35264415761799</v>
      </c>
      <c r="L7505">
        <v>0</v>
      </c>
      <c r="M7505">
        <v>1539.8049388511399</v>
      </c>
      <c r="N7505">
        <v>1739.0144101390099</v>
      </c>
      <c r="O7505">
        <v>1919.16587224813</v>
      </c>
      <c r="P7505">
        <v>783.59902040403699</v>
      </c>
      <c r="Q7505">
        <v>1442.7945524147899</v>
      </c>
      <c r="R7505">
        <v>1625.17599154082</v>
      </c>
      <c r="S7505">
        <v>1736.51757009427</v>
      </c>
      <c r="T7505">
        <v>1752.4471315245401</v>
      </c>
      <c r="U7505">
        <v>1807.77499053265</v>
      </c>
      <c r="V7505">
        <v>1909.91178873629</v>
      </c>
      <c r="W7505">
        <v>2053.9719958276</v>
      </c>
      <c r="X7505">
        <v>2239.0439319560401</v>
      </c>
      <c r="Y7505">
        <v>2451.7378099028501</v>
      </c>
      <c r="Z7505">
        <v>2707.6010090949198</v>
      </c>
      <c r="AA7505">
        <v>3013.07711539396</v>
      </c>
      <c r="AB7505">
        <v>3222.44503934456</v>
      </c>
      <c r="AC7505">
        <v>3423.2952952349101</v>
      </c>
      <c r="AD7505">
        <v>3654.3386230514602</v>
      </c>
    </row>
    <row r="7506" spans="2:30" ht="15" customHeight="1" x14ac:dyDescent="0.45">
      <c r="B7506" t="s">
        <v>419</v>
      </c>
      <c r="C7506" t="s">
        <v>193</v>
      </c>
      <c r="D7506" t="s">
        <v>3413</v>
      </c>
      <c r="E7506" t="s">
        <v>3414</v>
      </c>
      <c r="F7506" t="s">
        <v>9204</v>
      </c>
      <c r="G7506" t="s">
        <v>422</v>
      </c>
      <c r="H7506" t="s">
        <v>3373</v>
      </c>
      <c r="J7506">
        <v>2</v>
      </c>
      <c r="K7506">
        <v>294.69856660367202</v>
      </c>
      <c r="L7506">
        <v>0</v>
      </c>
      <c r="M7506">
        <v>2566.3415647519</v>
      </c>
      <c r="N7506">
        <v>2898.3573502316799</v>
      </c>
      <c r="O7506">
        <v>1377.0619065393</v>
      </c>
      <c r="P7506">
        <v>628.76398643177299</v>
      </c>
      <c r="Q7506">
        <v>1289.01446384066</v>
      </c>
      <c r="R7506">
        <v>1623.7027135206399</v>
      </c>
      <c r="S7506">
        <v>1934.9599164834001</v>
      </c>
      <c r="T7506">
        <v>2001.1696557028499</v>
      </c>
      <c r="U7506">
        <v>2115.5804789727399</v>
      </c>
      <c r="V7506">
        <v>2284.43355205839</v>
      </c>
      <c r="W7506">
        <v>2517.7113161467701</v>
      </c>
      <c r="X7506">
        <v>2812.6793310159101</v>
      </c>
      <c r="Y7506">
        <v>3153.1078470419402</v>
      </c>
      <c r="Z7506">
        <v>3568.5818396138998</v>
      </c>
      <c r="AA7506">
        <v>4058.8339501014302</v>
      </c>
      <c r="AB7506">
        <v>4769.20156020988</v>
      </c>
      <c r="AC7506">
        <v>5705.49215872484</v>
      </c>
      <c r="AD7506">
        <v>6090.5643717524199</v>
      </c>
    </row>
    <row r="7507" spans="2:30" ht="15" customHeight="1" x14ac:dyDescent="0.45">
      <c r="B7507" t="s">
        <v>419</v>
      </c>
      <c r="C7507" t="s">
        <v>193</v>
      </c>
      <c r="D7507" t="s">
        <v>3416</v>
      </c>
      <c r="E7507" t="s">
        <v>3417</v>
      </c>
      <c r="F7507" t="s">
        <v>9205</v>
      </c>
      <c r="G7507" t="s">
        <v>422</v>
      </c>
      <c r="H7507" t="s">
        <v>3373</v>
      </c>
      <c r="J7507">
        <v>2</v>
      </c>
      <c r="K7507">
        <v>90.057937790013497</v>
      </c>
      <c r="L7507">
        <v>0</v>
      </c>
      <c r="M7507">
        <v>2671.4616733757498</v>
      </c>
      <c r="N7507">
        <v>2909.0208218467101</v>
      </c>
      <c r="O7507">
        <v>274.87235124384699</v>
      </c>
      <c r="P7507">
        <v>114.967603529264</v>
      </c>
      <c r="Q7507">
        <v>206.718909373234</v>
      </c>
      <c r="R7507">
        <v>231.26832293643901</v>
      </c>
      <c r="S7507">
        <v>245.39776185120201</v>
      </c>
      <c r="T7507">
        <v>249.55596405337599</v>
      </c>
      <c r="U7507">
        <v>258.34010058460399</v>
      </c>
      <c r="V7507">
        <v>272.99608486359199</v>
      </c>
      <c r="W7507">
        <v>292.907364555757</v>
      </c>
      <c r="X7507">
        <v>317.91896074207699</v>
      </c>
      <c r="Y7507">
        <v>346.88059502067102</v>
      </c>
      <c r="Z7507">
        <v>380.735698510232</v>
      </c>
      <c r="AA7507">
        <v>420.79511693918198</v>
      </c>
      <c r="AB7507">
        <v>464.91485587533401</v>
      </c>
      <c r="AC7507">
        <v>840.35454737538396</v>
      </c>
      <c r="AD7507">
        <v>1169.94611746286</v>
      </c>
    </row>
    <row r="7508" spans="2:30" ht="15" customHeight="1" x14ac:dyDescent="0.45">
      <c r="B7508" t="s">
        <v>419</v>
      </c>
      <c r="C7508" t="s">
        <v>193</v>
      </c>
      <c r="D7508" t="s">
        <v>3419</v>
      </c>
      <c r="E7508" t="s">
        <v>3420</v>
      </c>
      <c r="F7508" t="s">
        <v>9206</v>
      </c>
      <c r="G7508" t="s">
        <v>422</v>
      </c>
      <c r="H7508" t="s">
        <v>3373</v>
      </c>
      <c r="J7508">
        <v>2</v>
      </c>
      <c r="K7508">
        <v>0</v>
      </c>
      <c r="L7508">
        <v>0</v>
      </c>
      <c r="M7508">
        <v>0</v>
      </c>
      <c r="N7508">
        <v>0</v>
      </c>
      <c r="O7508">
        <v>0</v>
      </c>
      <c r="P7508">
        <v>0</v>
      </c>
      <c r="Q7508">
        <v>0</v>
      </c>
      <c r="R7508">
        <v>0</v>
      </c>
      <c r="S7508">
        <v>0</v>
      </c>
      <c r="T7508">
        <v>0</v>
      </c>
      <c r="U7508">
        <v>0</v>
      </c>
      <c r="V7508">
        <v>0</v>
      </c>
      <c r="W7508">
        <v>0</v>
      </c>
      <c r="X7508">
        <v>0</v>
      </c>
      <c r="Y7508">
        <v>0</v>
      </c>
      <c r="Z7508">
        <v>0</v>
      </c>
      <c r="AA7508">
        <v>0</v>
      </c>
      <c r="AB7508">
        <v>0</v>
      </c>
      <c r="AC7508">
        <v>0</v>
      </c>
      <c r="AD7508">
        <v>0</v>
      </c>
    </row>
    <row r="7509" spans="2:30" ht="15" customHeight="1" x14ac:dyDescent="0.45">
      <c r="B7509" t="s">
        <v>419</v>
      </c>
      <c r="C7509" t="s">
        <v>193</v>
      </c>
      <c r="D7509" t="s">
        <v>3422</v>
      </c>
      <c r="E7509" t="s">
        <v>3423</v>
      </c>
      <c r="F7509" t="s">
        <v>9207</v>
      </c>
      <c r="G7509" t="s">
        <v>422</v>
      </c>
      <c r="H7509" t="s">
        <v>3373</v>
      </c>
      <c r="J7509">
        <v>2</v>
      </c>
      <c r="K7509">
        <v>0</v>
      </c>
      <c r="L7509">
        <v>0</v>
      </c>
      <c r="M7509">
        <v>0</v>
      </c>
      <c r="N7509">
        <v>0</v>
      </c>
      <c r="O7509">
        <v>0</v>
      </c>
      <c r="P7509">
        <v>0</v>
      </c>
      <c r="Q7509">
        <v>0</v>
      </c>
      <c r="R7509">
        <v>0</v>
      </c>
      <c r="S7509">
        <v>0</v>
      </c>
      <c r="T7509">
        <v>0</v>
      </c>
      <c r="U7509">
        <v>0</v>
      </c>
      <c r="V7509">
        <v>0</v>
      </c>
      <c r="W7509">
        <v>0</v>
      </c>
      <c r="X7509">
        <v>0</v>
      </c>
      <c r="Y7509">
        <v>0</v>
      </c>
      <c r="Z7509">
        <v>0</v>
      </c>
      <c r="AA7509">
        <v>0</v>
      </c>
      <c r="AB7509">
        <v>0</v>
      </c>
      <c r="AC7509">
        <v>0</v>
      </c>
      <c r="AD7509">
        <v>0</v>
      </c>
    </row>
    <row r="7510" spans="2:30" ht="15" customHeight="1" x14ac:dyDescent="0.45">
      <c r="B7510" t="s">
        <v>419</v>
      </c>
      <c r="C7510" t="s">
        <v>193</v>
      </c>
      <c r="D7510" t="s">
        <v>3425</v>
      </c>
      <c r="E7510" t="s">
        <v>3426</v>
      </c>
      <c r="F7510" t="s">
        <v>9208</v>
      </c>
      <c r="G7510" t="s">
        <v>422</v>
      </c>
      <c r="K7510">
        <v>0</v>
      </c>
      <c r="L7510">
        <v>0</v>
      </c>
      <c r="M7510">
        <v>0</v>
      </c>
      <c r="N7510">
        <v>0</v>
      </c>
      <c r="O7510">
        <v>0</v>
      </c>
      <c r="P7510">
        <v>0</v>
      </c>
      <c r="Q7510">
        <v>0</v>
      </c>
      <c r="R7510">
        <v>0</v>
      </c>
      <c r="S7510">
        <v>0</v>
      </c>
      <c r="T7510">
        <v>0</v>
      </c>
      <c r="U7510">
        <v>0</v>
      </c>
      <c r="V7510">
        <v>0</v>
      </c>
      <c r="W7510">
        <v>0</v>
      </c>
      <c r="X7510">
        <v>0</v>
      </c>
      <c r="Y7510">
        <v>0</v>
      </c>
      <c r="Z7510">
        <v>0</v>
      </c>
      <c r="AA7510">
        <v>0</v>
      </c>
      <c r="AB7510">
        <v>0</v>
      </c>
      <c r="AC7510">
        <v>0</v>
      </c>
      <c r="AD7510">
        <v>0</v>
      </c>
    </row>
    <row r="7511" spans="2:30" ht="15" customHeight="1" x14ac:dyDescent="0.45">
      <c r="B7511" t="s">
        <v>419</v>
      </c>
      <c r="C7511" t="s">
        <v>193</v>
      </c>
      <c r="D7511" t="s">
        <v>3428</v>
      </c>
      <c r="E7511" t="s">
        <v>3429</v>
      </c>
      <c r="F7511" t="s">
        <v>9209</v>
      </c>
      <c r="G7511" t="s">
        <v>422</v>
      </c>
      <c r="K7511">
        <v>1.0523185795646699</v>
      </c>
      <c r="L7511">
        <v>0</v>
      </c>
      <c r="M7511">
        <v>2.6610502237963298</v>
      </c>
      <c r="N7511">
        <v>3.00531877027109</v>
      </c>
      <c r="O7511">
        <v>3.2227877064042301</v>
      </c>
      <c r="P7511">
        <v>1.8728367408631299</v>
      </c>
      <c r="Q7511">
        <v>2.3719362717321499</v>
      </c>
      <c r="R7511">
        <v>2.7178091283899701</v>
      </c>
      <c r="S7511">
        <v>2.7659169304270699</v>
      </c>
      <c r="T7511">
        <v>2.88003095347606</v>
      </c>
      <c r="U7511">
        <v>3.0067567210441601</v>
      </c>
      <c r="V7511">
        <v>3.2112514028710302</v>
      </c>
      <c r="W7511">
        <v>3.4480868891693501</v>
      </c>
      <c r="X7511">
        <v>3.7442991370321401</v>
      </c>
      <c r="Y7511">
        <v>4.0811089843922002</v>
      </c>
      <c r="Z7511">
        <v>4.4786898482549704</v>
      </c>
      <c r="AA7511">
        <v>4.94916077432398</v>
      </c>
      <c r="AB7511">
        <v>5.5691107533127804</v>
      </c>
      <c r="AC7511">
        <v>5.9379486931942704</v>
      </c>
      <c r="AD7511">
        <v>6.3382238036610898</v>
      </c>
    </row>
    <row r="7512" spans="2:30" ht="15" customHeight="1" x14ac:dyDescent="0.45">
      <c r="B7512" t="s">
        <v>419</v>
      </c>
      <c r="C7512" t="s">
        <v>193</v>
      </c>
      <c r="D7512" t="s">
        <v>3431</v>
      </c>
      <c r="E7512" t="s">
        <v>3432</v>
      </c>
      <c r="F7512" t="s">
        <v>9210</v>
      </c>
      <c r="G7512" t="s">
        <v>422</v>
      </c>
      <c r="K7512">
        <v>4.0395862328930499E-2</v>
      </c>
      <c r="L7512">
        <v>0</v>
      </c>
      <c r="M7512">
        <v>4.6379613377079396</v>
      </c>
      <c r="N7512">
        <v>0.22084789689860901</v>
      </c>
      <c r="O7512">
        <v>0.147536746088095</v>
      </c>
      <c r="P7512">
        <v>8.6683894761917499E-2</v>
      </c>
      <c r="Q7512">
        <v>0.10978462226560499</v>
      </c>
      <c r="R7512">
        <v>0.125793282098769</v>
      </c>
      <c r="S7512">
        <v>0.12801994262823399</v>
      </c>
      <c r="T7512">
        <v>0.13330168862830399</v>
      </c>
      <c r="U7512">
        <v>0.13916716684101399</v>
      </c>
      <c r="V7512">
        <v>0.14863216455922601</v>
      </c>
      <c r="W7512">
        <v>0.15959405030304599</v>
      </c>
      <c r="X7512">
        <v>0.17330417823928901</v>
      </c>
      <c r="Y7512">
        <v>0.188893358399158</v>
      </c>
      <c r="Z7512">
        <v>0.207295313577883</v>
      </c>
      <c r="AA7512">
        <v>0.22907097151649899</v>
      </c>
      <c r="AB7512">
        <v>0.25308159216102599</v>
      </c>
      <c r="AC7512">
        <v>0.28021888863294497</v>
      </c>
      <c r="AD7512">
        <v>0.30574218256885699</v>
      </c>
    </row>
    <row r="7513" spans="2:30" ht="15" customHeight="1" x14ac:dyDescent="0.45">
      <c r="B7513" t="s">
        <v>419</v>
      </c>
      <c r="C7513" t="s">
        <v>193</v>
      </c>
      <c r="D7513" t="s">
        <v>3434</v>
      </c>
      <c r="E7513" t="s">
        <v>3435</v>
      </c>
      <c r="F7513" t="s">
        <v>9211</v>
      </c>
      <c r="G7513" t="s">
        <v>422</v>
      </c>
      <c r="K7513">
        <v>0</v>
      </c>
      <c r="L7513">
        <v>0</v>
      </c>
      <c r="M7513">
        <v>0</v>
      </c>
      <c r="N7513">
        <v>0</v>
      </c>
      <c r="O7513">
        <v>0</v>
      </c>
      <c r="P7513">
        <v>0</v>
      </c>
      <c r="Q7513">
        <v>0</v>
      </c>
      <c r="R7513">
        <v>0</v>
      </c>
      <c r="S7513">
        <v>0</v>
      </c>
      <c r="T7513">
        <v>0</v>
      </c>
      <c r="U7513">
        <v>0</v>
      </c>
      <c r="V7513">
        <v>0</v>
      </c>
      <c r="W7513">
        <v>0</v>
      </c>
      <c r="X7513">
        <v>0</v>
      </c>
      <c r="Y7513">
        <v>0</v>
      </c>
      <c r="Z7513">
        <v>0</v>
      </c>
      <c r="AA7513">
        <v>0</v>
      </c>
      <c r="AB7513">
        <v>0</v>
      </c>
      <c r="AC7513">
        <v>0</v>
      </c>
      <c r="AD7513">
        <v>0</v>
      </c>
    </row>
    <row r="7514" spans="2:30" ht="15" customHeight="1" x14ac:dyDescent="0.45">
      <c r="B7514" t="s">
        <v>419</v>
      </c>
      <c r="C7514" t="s">
        <v>193</v>
      </c>
      <c r="D7514" t="s">
        <v>3437</v>
      </c>
      <c r="E7514" t="s">
        <v>3438</v>
      </c>
      <c r="F7514" t="s">
        <v>9212</v>
      </c>
      <c r="G7514" t="s">
        <v>422</v>
      </c>
      <c r="K7514">
        <v>0.77915843740490298</v>
      </c>
      <c r="L7514">
        <v>0</v>
      </c>
      <c r="M7514">
        <v>2.0017464205064801</v>
      </c>
      <c r="N7514">
        <v>2.2607187331807101</v>
      </c>
      <c r="O7514">
        <v>2.49491563392256</v>
      </c>
      <c r="P7514">
        <v>1.42040162909428</v>
      </c>
      <c r="Q7514">
        <v>1.82489339962505</v>
      </c>
      <c r="R7514">
        <v>2.1094956911570799</v>
      </c>
      <c r="S7514">
        <v>2.16196669354219</v>
      </c>
      <c r="T7514">
        <v>2.2384506769094799</v>
      </c>
      <c r="U7514">
        <v>2.3306820253235601</v>
      </c>
      <c r="V7514">
        <v>2.49000705577554</v>
      </c>
      <c r="W7514">
        <v>2.6800708634138601</v>
      </c>
      <c r="X7514">
        <v>2.9230944727208601</v>
      </c>
      <c r="Y7514">
        <v>3.1974237442561901</v>
      </c>
      <c r="Z7514">
        <v>3.5306689116331298</v>
      </c>
      <c r="AA7514">
        <v>3.9285416737615799</v>
      </c>
      <c r="AB7514">
        <v>4.2049743030849402</v>
      </c>
      <c r="AC7514">
        <v>4.4667580624598298</v>
      </c>
      <c r="AD7514">
        <v>4.7678607107411901</v>
      </c>
    </row>
    <row r="7515" spans="2:30" ht="15" customHeight="1" x14ac:dyDescent="0.45">
      <c r="B7515" t="s">
        <v>419</v>
      </c>
      <c r="C7515" t="s">
        <v>193</v>
      </c>
      <c r="D7515" t="s">
        <v>3440</v>
      </c>
      <c r="E7515" t="s">
        <v>3441</v>
      </c>
      <c r="F7515" t="s">
        <v>9213</v>
      </c>
      <c r="G7515" t="s">
        <v>422</v>
      </c>
      <c r="K7515">
        <v>0.36032292751067702</v>
      </c>
      <c r="L7515">
        <v>0</v>
      </c>
      <c r="M7515">
        <v>3.1378222034155501</v>
      </c>
      <c r="N7515">
        <v>3.5437722600533301</v>
      </c>
      <c r="O7515">
        <v>1.68371018307319</v>
      </c>
      <c r="P7515">
        <v>1.07195229315227</v>
      </c>
      <c r="Q7515">
        <v>1.53342068954688</v>
      </c>
      <c r="R7515">
        <v>1.9822356508800201</v>
      </c>
      <c r="S7515">
        <v>2.2657516850714301</v>
      </c>
      <c r="T7515">
        <v>2.4041249468079799</v>
      </c>
      <c r="U7515">
        <v>2.5653033335447901</v>
      </c>
      <c r="V7515">
        <v>2.8011497058954902</v>
      </c>
      <c r="W7515">
        <v>3.08978466019378</v>
      </c>
      <c r="X7515">
        <v>3.4535916068438701</v>
      </c>
      <c r="Y7515">
        <v>3.8675462687132298</v>
      </c>
      <c r="Z7515">
        <v>4.3766166565206097</v>
      </c>
      <c r="AA7515">
        <v>4.9772897475691797</v>
      </c>
      <c r="AB7515">
        <v>5.8484401972112599</v>
      </c>
      <c r="AC7515">
        <v>7.0018322411314999</v>
      </c>
      <c r="AD7515">
        <v>7.47382338127073</v>
      </c>
    </row>
    <row r="7516" spans="2:30" ht="15" customHeight="1" x14ac:dyDescent="0.45">
      <c r="B7516" t="s">
        <v>419</v>
      </c>
      <c r="C7516" t="s">
        <v>193</v>
      </c>
      <c r="D7516" t="s">
        <v>3443</v>
      </c>
      <c r="E7516" t="s">
        <v>3444</v>
      </c>
      <c r="F7516" t="s">
        <v>9214</v>
      </c>
      <c r="G7516" t="s">
        <v>422</v>
      </c>
      <c r="K7516">
        <v>0.29719119470704503</v>
      </c>
      <c r="L7516">
        <v>0</v>
      </c>
      <c r="M7516">
        <v>8.8158235221399899</v>
      </c>
      <c r="N7516">
        <v>9.5997687120941393</v>
      </c>
      <c r="O7516">
        <v>0.90707875910469304</v>
      </c>
      <c r="P7516">
        <v>0.52712452127454201</v>
      </c>
      <c r="Q7516">
        <v>0.66759998052702896</v>
      </c>
      <c r="R7516">
        <v>0.76494859613758603</v>
      </c>
      <c r="S7516">
        <v>0.77848891258112596</v>
      </c>
      <c r="T7516">
        <v>0.81060719521514102</v>
      </c>
      <c r="U7516">
        <v>0.84627515179938495</v>
      </c>
      <c r="V7516">
        <v>0.90383177641552803</v>
      </c>
      <c r="W7516">
        <v>0.97049097292311504</v>
      </c>
      <c r="X7516">
        <v>1.05386222250591</v>
      </c>
      <c r="Y7516">
        <v>1.14865998339798</v>
      </c>
      <c r="Z7516">
        <v>1.26056222130207</v>
      </c>
      <c r="AA7516">
        <v>1.39297993624044</v>
      </c>
      <c r="AB7516">
        <v>1.5389884531340701</v>
      </c>
      <c r="AC7516">
        <v>2.75350374035028</v>
      </c>
      <c r="AD7516">
        <v>3.8425761356050101</v>
      </c>
    </row>
    <row r="7517" spans="2:30" ht="15" customHeight="1" x14ac:dyDescent="0.45">
      <c r="B7517" t="s">
        <v>419</v>
      </c>
      <c r="C7517" t="s">
        <v>193</v>
      </c>
      <c r="D7517" t="s">
        <v>3446</v>
      </c>
      <c r="E7517" t="s">
        <v>3447</v>
      </c>
      <c r="F7517" t="s">
        <v>9215</v>
      </c>
      <c r="G7517" t="s">
        <v>422</v>
      </c>
      <c r="K7517">
        <v>0</v>
      </c>
      <c r="L7517">
        <v>0</v>
      </c>
      <c r="M7517">
        <v>0</v>
      </c>
      <c r="N7517">
        <v>0</v>
      </c>
      <c r="O7517">
        <v>0</v>
      </c>
      <c r="P7517">
        <v>0</v>
      </c>
      <c r="Q7517">
        <v>0</v>
      </c>
      <c r="R7517">
        <v>0</v>
      </c>
      <c r="S7517">
        <v>0</v>
      </c>
      <c r="T7517">
        <v>0</v>
      </c>
      <c r="U7517">
        <v>0</v>
      </c>
      <c r="V7517">
        <v>0</v>
      </c>
      <c r="W7517">
        <v>0</v>
      </c>
      <c r="X7517">
        <v>0</v>
      </c>
      <c r="Y7517">
        <v>0</v>
      </c>
      <c r="Z7517">
        <v>0</v>
      </c>
      <c r="AA7517">
        <v>0</v>
      </c>
      <c r="AB7517">
        <v>0</v>
      </c>
      <c r="AC7517">
        <v>0</v>
      </c>
      <c r="AD7517">
        <v>0</v>
      </c>
    </row>
    <row r="7518" spans="2:30" ht="15" customHeight="1" x14ac:dyDescent="0.45">
      <c r="B7518" t="s">
        <v>419</v>
      </c>
      <c r="C7518" t="s">
        <v>193</v>
      </c>
      <c r="D7518" t="s">
        <v>3449</v>
      </c>
      <c r="E7518" t="s">
        <v>3450</v>
      </c>
      <c r="F7518" t="s">
        <v>9216</v>
      </c>
      <c r="G7518" t="s">
        <v>422</v>
      </c>
      <c r="K7518">
        <v>0</v>
      </c>
      <c r="L7518">
        <v>0</v>
      </c>
      <c r="M7518">
        <v>0</v>
      </c>
      <c r="N7518">
        <v>0</v>
      </c>
      <c r="O7518">
        <v>0</v>
      </c>
      <c r="P7518">
        <v>0</v>
      </c>
      <c r="Q7518">
        <v>0</v>
      </c>
      <c r="R7518">
        <v>0</v>
      </c>
      <c r="S7518">
        <v>0</v>
      </c>
      <c r="T7518">
        <v>0</v>
      </c>
      <c r="U7518">
        <v>0</v>
      </c>
      <c r="V7518">
        <v>0</v>
      </c>
      <c r="W7518">
        <v>0</v>
      </c>
      <c r="X7518">
        <v>0</v>
      </c>
      <c r="Y7518">
        <v>0</v>
      </c>
      <c r="Z7518">
        <v>0</v>
      </c>
      <c r="AA7518">
        <v>0</v>
      </c>
      <c r="AB7518">
        <v>0</v>
      </c>
      <c r="AC7518">
        <v>0</v>
      </c>
      <c r="AD7518">
        <v>0</v>
      </c>
    </row>
    <row r="7519" spans="2:30" ht="15" customHeight="1" x14ac:dyDescent="0.45">
      <c r="B7519" t="s">
        <v>419</v>
      </c>
      <c r="C7519" t="s">
        <v>193</v>
      </c>
      <c r="D7519" t="s">
        <v>3452</v>
      </c>
      <c r="E7519" t="s">
        <v>3453</v>
      </c>
      <c r="F7519" t="s">
        <v>9217</v>
      </c>
      <c r="G7519" t="s">
        <v>422</v>
      </c>
      <c r="K7519">
        <v>0</v>
      </c>
      <c r="L7519">
        <v>0</v>
      </c>
      <c r="M7519">
        <v>0</v>
      </c>
      <c r="N7519">
        <v>0</v>
      </c>
      <c r="O7519">
        <v>0</v>
      </c>
      <c r="P7519">
        <v>0</v>
      </c>
      <c r="Q7519">
        <v>0</v>
      </c>
      <c r="R7519">
        <v>0</v>
      </c>
      <c r="S7519">
        <v>0</v>
      </c>
      <c r="T7519">
        <v>0</v>
      </c>
      <c r="U7519">
        <v>0</v>
      </c>
      <c r="V7519">
        <v>0</v>
      </c>
      <c r="W7519">
        <v>0</v>
      </c>
      <c r="X7519">
        <v>0</v>
      </c>
      <c r="Y7519">
        <v>0</v>
      </c>
      <c r="Z7519">
        <v>0</v>
      </c>
      <c r="AA7519">
        <v>0</v>
      </c>
      <c r="AB7519">
        <v>0</v>
      </c>
      <c r="AC7519">
        <v>0</v>
      </c>
      <c r="AD7519">
        <v>0</v>
      </c>
    </row>
    <row r="7520" spans="2:30" ht="15" customHeight="1" x14ac:dyDescent="0.45">
      <c r="B7520" t="s">
        <v>419</v>
      </c>
      <c r="C7520" t="s">
        <v>193</v>
      </c>
      <c r="D7520" t="s">
        <v>3455</v>
      </c>
      <c r="E7520" t="s">
        <v>3456</v>
      </c>
      <c r="F7520" t="s">
        <v>9218</v>
      </c>
      <c r="G7520" t="s">
        <v>422</v>
      </c>
      <c r="K7520">
        <v>1.0523185795646699</v>
      </c>
      <c r="L7520">
        <v>0</v>
      </c>
      <c r="M7520">
        <v>2.6610502237963298</v>
      </c>
      <c r="N7520">
        <v>3.00531877027109</v>
      </c>
      <c r="O7520">
        <v>3.2227877064042301</v>
      </c>
      <c r="P7520">
        <v>1.3479572522016601</v>
      </c>
      <c r="Q7520">
        <v>2.42371106731769</v>
      </c>
      <c r="R7520">
        <v>2.71154484860894</v>
      </c>
      <c r="S7520">
        <v>2.8772078621016699</v>
      </c>
      <c r="T7520">
        <v>2.9259614121668802</v>
      </c>
      <c r="U7520">
        <v>3.0289525172966298</v>
      </c>
      <c r="V7520">
        <v>3.20078910160872</v>
      </c>
      <c r="W7520">
        <v>3.4342422922272302</v>
      </c>
      <c r="X7520">
        <v>3.7274950124155501</v>
      </c>
      <c r="Y7520">
        <v>4.06706062710201</v>
      </c>
      <c r="Z7520">
        <v>4.4640005551503101</v>
      </c>
      <c r="AA7520">
        <v>4.9336840306046801</v>
      </c>
      <c r="AB7520">
        <v>5.5536837159919799</v>
      </c>
      <c r="AC7520">
        <v>5.9160485082626604</v>
      </c>
      <c r="AD7520">
        <v>6.3153314847490201</v>
      </c>
    </row>
    <row r="7521" spans="2:30" ht="15" customHeight="1" x14ac:dyDescent="0.45">
      <c r="B7521" t="s">
        <v>419</v>
      </c>
      <c r="C7521" t="s">
        <v>193</v>
      </c>
      <c r="D7521" t="s">
        <v>3458</v>
      </c>
      <c r="E7521" t="s">
        <v>3459</v>
      </c>
      <c r="F7521" t="s">
        <v>9219</v>
      </c>
      <c r="G7521" t="s">
        <v>422</v>
      </c>
      <c r="K7521">
        <v>4.0395862328930499E-2</v>
      </c>
      <c r="L7521">
        <v>0</v>
      </c>
      <c r="M7521">
        <v>4.6379613377079396</v>
      </c>
      <c r="N7521">
        <v>0.22084789689860901</v>
      </c>
      <c r="O7521">
        <v>0.147536746088095</v>
      </c>
      <c r="P7521">
        <v>5.9448255313673197E-2</v>
      </c>
      <c r="Q7521">
        <v>0.109695752022615</v>
      </c>
      <c r="R7521">
        <v>0.124634623131136</v>
      </c>
      <c r="S7521">
        <v>0.13290965799323601</v>
      </c>
      <c r="T7521">
        <v>0.13538814062594001</v>
      </c>
      <c r="U7521">
        <v>0.140194495077655</v>
      </c>
      <c r="V7521">
        <v>0.148147918921685</v>
      </c>
      <c r="W7521">
        <v>0.15895325574889901</v>
      </c>
      <c r="X7521">
        <v>0.17252640250580001</v>
      </c>
      <c r="Y7521">
        <v>0.188243132835792</v>
      </c>
      <c r="Z7521">
        <v>0.20661542242142</v>
      </c>
      <c r="AA7521">
        <v>0.228354633357091</v>
      </c>
      <c r="AB7521">
        <v>0.252297275281883</v>
      </c>
      <c r="AC7521">
        <v>0.27938683663417102</v>
      </c>
      <c r="AD7521">
        <v>0.30485466274365403</v>
      </c>
    </row>
    <row r="7522" spans="2:30" ht="15" customHeight="1" x14ac:dyDescent="0.45">
      <c r="B7522" t="s">
        <v>419</v>
      </c>
      <c r="C7522" t="s">
        <v>193</v>
      </c>
      <c r="D7522" t="s">
        <v>3461</v>
      </c>
      <c r="E7522" t="s">
        <v>3462</v>
      </c>
      <c r="F7522" t="s">
        <v>9220</v>
      </c>
      <c r="G7522" t="s">
        <v>422</v>
      </c>
      <c r="K7522">
        <v>0</v>
      </c>
      <c r="L7522">
        <v>0</v>
      </c>
      <c r="M7522">
        <v>0</v>
      </c>
      <c r="N7522">
        <v>0</v>
      </c>
      <c r="O7522">
        <v>0</v>
      </c>
      <c r="P7522">
        <v>0</v>
      </c>
      <c r="Q7522">
        <v>0</v>
      </c>
      <c r="R7522">
        <v>0</v>
      </c>
      <c r="S7522">
        <v>0</v>
      </c>
      <c r="T7522">
        <v>0</v>
      </c>
      <c r="U7522">
        <v>0</v>
      </c>
      <c r="V7522">
        <v>0</v>
      </c>
      <c r="W7522">
        <v>0</v>
      </c>
      <c r="X7522">
        <v>0</v>
      </c>
      <c r="Y7522">
        <v>0</v>
      </c>
      <c r="Z7522">
        <v>0</v>
      </c>
      <c r="AA7522">
        <v>0</v>
      </c>
      <c r="AB7522">
        <v>0</v>
      </c>
      <c r="AC7522">
        <v>0</v>
      </c>
      <c r="AD7522">
        <v>0</v>
      </c>
    </row>
    <row r="7523" spans="2:30" ht="15" customHeight="1" x14ac:dyDescent="0.45">
      <c r="B7523" t="s">
        <v>419</v>
      </c>
      <c r="C7523" t="s">
        <v>193</v>
      </c>
      <c r="D7523" t="s">
        <v>3464</v>
      </c>
      <c r="E7523" t="s">
        <v>3465</v>
      </c>
      <c r="F7523" t="s">
        <v>9221</v>
      </c>
      <c r="G7523" t="s">
        <v>422</v>
      </c>
      <c r="K7523">
        <v>0.77915843740490298</v>
      </c>
      <c r="L7523">
        <v>0</v>
      </c>
      <c r="M7523">
        <v>2.0017464205064801</v>
      </c>
      <c r="N7523">
        <v>2.2607187331807101</v>
      </c>
      <c r="O7523">
        <v>2.49491563392256</v>
      </c>
      <c r="P7523">
        <v>1.0186787265252499</v>
      </c>
      <c r="Q7523">
        <v>1.87563291813922</v>
      </c>
      <c r="R7523">
        <v>2.1127287890030599</v>
      </c>
      <c r="S7523">
        <v>2.2574728411225502</v>
      </c>
      <c r="T7523">
        <v>2.2781812709819</v>
      </c>
      <c r="U7523">
        <v>2.3501074876924402</v>
      </c>
      <c r="V7523">
        <v>2.4828853253571799</v>
      </c>
      <c r="W7523">
        <v>2.6701635945758699</v>
      </c>
      <c r="X7523">
        <v>2.9107571115428601</v>
      </c>
      <c r="Y7523">
        <v>3.1872591528737</v>
      </c>
      <c r="Z7523">
        <v>3.5198813118233998</v>
      </c>
      <c r="AA7523">
        <v>3.9170002500121401</v>
      </c>
      <c r="AB7523">
        <v>4.18917855114793</v>
      </c>
      <c r="AC7523">
        <v>4.4502838838053798</v>
      </c>
      <c r="AD7523">
        <v>4.7506402099668898</v>
      </c>
    </row>
    <row r="7524" spans="2:30" ht="15" customHeight="1" x14ac:dyDescent="0.45">
      <c r="B7524" t="s">
        <v>419</v>
      </c>
      <c r="C7524" t="s">
        <v>193</v>
      </c>
      <c r="D7524" t="s">
        <v>3467</v>
      </c>
      <c r="E7524" t="s">
        <v>3468</v>
      </c>
      <c r="F7524" t="s">
        <v>9222</v>
      </c>
      <c r="G7524" t="s">
        <v>422</v>
      </c>
      <c r="K7524">
        <v>0.36032292751067702</v>
      </c>
      <c r="L7524">
        <v>0</v>
      </c>
      <c r="M7524">
        <v>3.1378222034155501</v>
      </c>
      <c r="N7524">
        <v>3.5437722600533301</v>
      </c>
      <c r="O7524">
        <v>1.68371018307319</v>
      </c>
      <c r="P7524">
        <v>0.76877903722235896</v>
      </c>
      <c r="Q7524">
        <v>1.5760560716920899</v>
      </c>
      <c r="R7524">
        <v>1.98527370487556</v>
      </c>
      <c r="S7524">
        <v>2.3658425955656801</v>
      </c>
      <c r="T7524">
        <v>2.4467961181437299</v>
      </c>
      <c r="U7524">
        <v>2.5866842867718298</v>
      </c>
      <c r="V7524">
        <v>2.7931380687314098</v>
      </c>
      <c r="W7524">
        <v>3.0783628251602799</v>
      </c>
      <c r="X7524">
        <v>3.4390152024845202</v>
      </c>
      <c r="Y7524">
        <v>3.8552513617447799</v>
      </c>
      <c r="Z7524">
        <v>4.3632443494046402</v>
      </c>
      <c r="AA7524">
        <v>4.9626672706118704</v>
      </c>
      <c r="AB7524">
        <v>5.8312216712421003</v>
      </c>
      <c r="AC7524">
        <v>6.9760082691061598</v>
      </c>
      <c r="AD7524">
        <v>7.4468295177473696</v>
      </c>
    </row>
    <row r="7525" spans="2:30" ht="15" customHeight="1" x14ac:dyDescent="0.45">
      <c r="B7525" t="s">
        <v>419</v>
      </c>
      <c r="C7525" t="s">
        <v>193</v>
      </c>
      <c r="D7525" t="s">
        <v>3470</v>
      </c>
      <c r="E7525" t="s">
        <v>3471</v>
      </c>
      <c r="F7525" t="s">
        <v>9223</v>
      </c>
      <c r="G7525" t="s">
        <v>422</v>
      </c>
      <c r="K7525">
        <v>0.29719119470704503</v>
      </c>
      <c r="L7525">
        <v>0</v>
      </c>
      <c r="M7525">
        <v>8.8158235221399899</v>
      </c>
      <c r="N7525">
        <v>9.5997687120941393</v>
      </c>
      <c r="O7525">
        <v>0.90707875910469304</v>
      </c>
      <c r="P7525">
        <v>0.37939309164656998</v>
      </c>
      <c r="Q7525">
        <v>0.68217240093167097</v>
      </c>
      <c r="R7525">
        <v>0.76318546569025003</v>
      </c>
      <c r="S7525">
        <v>0.80981261410896699</v>
      </c>
      <c r="T7525">
        <v>0.82353468137614205</v>
      </c>
      <c r="U7525">
        <v>0.85252233192919302</v>
      </c>
      <c r="V7525">
        <v>0.90088708004985196</v>
      </c>
      <c r="W7525">
        <v>0.96659430303399896</v>
      </c>
      <c r="X7525">
        <v>1.0491325704488501</v>
      </c>
      <c r="Y7525">
        <v>1.14470596356821</v>
      </c>
      <c r="Z7525">
        <v>1.2564278050837701</v>
      </c>
      <c r="AA7525">
        <v>1.3886238858993001</v>
      </c>
      <c r="AB7525">
        <v>1.5342190243886</v>
      </c>
      <c r="AC7525">
        <v>2.7731700063387699</v>
      </c>
      <c r="AD7525">
        <v>3.86082218762744</v>
      </c>
    </row>
    <row r="7526" spans="2:30" ht="15" customHeight="1" x14ac:dyDescent="0.45">
      <c r="B7526" t="s">
        <v>419</v>
      </c>
      <c r="C7526" t="s">
        <v>193</v>
      </c>
      <c r="D7526" t="s">
        <v>3473</v>
      </c>
      <c r="E7526" t="s">
        <v>3474</v>
      </c>
      <c r="F7526" t="s">
        <v>9224</v>
      </c>
      <c r="G7526" t="s">
        <v>422</v>
      </c>
      <c r="K7526">
        <v>0</v>
      </c>
      <c r="L7526">
        <v>0</v>
      </c>
      <c r="M7526">
        <v>0</v>
      </c>
      <c r="N7526">
        <v>0</v>
      </c>
      <c r="O7526">
        <v>0</v>
      </c>
      <c r="P7526">
        <v>0</v>
      </c>
      <c r="Q7526">
        <v>0</v>
      </c>
      <c r="R7526">
        <v>0</v>
      </c>
      <c r="S7526">
        <v>0</v>
      </c>
      <c r="T7526">
        <v>0</v>
      </c>
      <c r="U7526">
        <v>0</v>
      </c>
      <c r="V7526">
        <v>0</v>
      </c>
      <c r="W7526">
        <v>0</v>
      </c>
      <c r="X7526">
        <v>0</v>
      </c>
      <c r="Y7526">
        <v>0</v>
      </c>
      <c r="Z7526">
        <v>0</v>
      </c>
      <c r="AA7526">
        <v>0</v>
      </c>
      <c r="AB7526">
        <v>0</v>
      </c>
      <c r="AC7526">
        <v>0</v>
      </c>
      <c r="AD7526">
        <v>0</v>
      </c>
    </row>
    <row r="7527" spans="2:30" ht="15" customHeight="1" x14ac:dyDescent="0.45">
      <c r="B7527" t="s">
        <v>419</v>
      </c>
      <c r="C7527" t="s">
        <v>193</v>
      </c>
      <c r="D7527" t="s">
        <v>3476</v>
      </c>
      <c r="E7527" t="s">
        <v>3477</v>
      </c>
      <c r="F7527" t="s">
        <v>9225</v>
      </c>
      <c r="G7527" t="s">
        <v>422</v>
      </c>
      <c r="K7527">
        <v>0</v>
      </c>
      <c r="L7527">
        <v>0</v>
      </c>
      <c r="M7527">
        <v>0</v>
      </c>
      <c r="N7527">
        <v>0</v>
      </c>
      <c r="O7527">
        <v>0</v>
      </c>
      <c r="P7527">
        <v>0</v>
      </c>
      <c r="Q7527">
        <v>0</v>
      </c>
      <c r="R7527">
        <v>0</v>
      </c>
      <c r="S7527">
        <v>0</v>
      </c>
      <c r="T7527">
        <v>0</v>
      </c>
      <c r="U7527">
        <v>0</v>
      </c>
      <c r="V7527">
        <v>0</v>
      </c>
      <c r="W7527">
        <v>0</v>
      </c>
      <c r="X7527">
        <v>0</v>
      </c>
      <c r="Y7527">
        <v>0</v>
      </c>
      <c r="Z7527">
        <v>0</v>
      </c>
      <c r="AA7527">
        <v>0</v>
      </c>
      <c r="AB7527">
        <v>0</v>
      </c>
      <c r="AC7527">
        <v>0</v>
      </c>
      <c r="AD7527">
        <v>0</v>
      </c>
    </row>
    <row r="7528" spans="2:30" ht="15" customHeight="1" x14ac:dyDescent="0.45">
      <c r="B7528" t="s">
        <v>419</v>
      </c>
      <c r="C7528" t="s">
        <v>193</v>
      </c>
      <c r="D7528" t="s">
        <v>3479</v>
      </c>
      <c r="E7528" t="s">
        <v>3480</v>
      </c>
      <c r="F7528" t="s">
        <v>9226</v>
      </c>
      <c r="G7528" t="s">
        <v>422</v>
      </c>
      <c r="H7528" t="s">
        <v>3480</v>
      </c>
      <c r="I7528" t="s">
        <v>731</v>
      </c>
      <c r="K7528">
        <v>1.1368175895069701</v>
      </c>
      <c r="L7528">
        <v>1.0917610197470999</v>
      </c>
      <c r="M7528">
        <v>1.06045521776989</v>
      </c>
      <c r="N7528">
        <v>1.03227909878657</v>
      </c>
      <c r="O7528">
        <v>1</v>
      </c>
      <c r="P7528">
        <v>0.97903567880143105</v>
      </c>
      <c r="Q7528">
        <v>0.95811374720502096</v>
      </c>
      <c r="R7528">
        <v>0.93759960694773203</v>
      </c>
      <c r="S7528">
        <v>0.91750779927332604</v>
      </c>
      <c r="T7528">
        <v>0.897896011223145</v>
      </c>
      <c r="U7528">
        <v>0.897896011223145</v>
      </c>
      <c r="V7528">
        <v>0.897896011223145</v>
      </c>
      <c r="W7528">
        <v>0.897896011223145</v>
      </c>
      <c r="X7528">
        <v>0.897896011223145</v>
      </c>
      <c r="Y7528">
        <v>0.897896011223145</v>
      </c>
      <c r="Z7528">
        <v>0.897896011223145</v>
      </c>
      <c r="AA7528">
        <v>0.897896011223145</v>
      </c>
      <c r="AB7528">
        <v>0.897896011223145</v>
      </c>
      <c r="AC7528">
        <v>0.897896011223145</v>
      </c>
      <c r="AD7528">
        <v>0.897896011223145</v>
      </c>
    </row>
    <row r="7529" spans="2:30" ht="15" customHeight="1" x14ac:dyDescent="0.45">
      <c r="B7529" t="s">
        <v>419</v>
      </c>
      <c r="C7529" t="s">
        <v>193</v>
      </c>
      <c r="D7529" t="s">
        <v>3482</v>
      </c>
      <c r="E7529" t="s">
        <v>1046</v>
      </c>
      <c r="F7529" t="s">
        <v>9227</v>
      </c>
      <c r="G7529" t="s">
        <v>422</v>
      </c>
      <c r="H7529" t="s">
        <v>1046</v>
      </c>
      <c r="I7529" t="s">
        <v>424</v>
      </c>
      <c r="K7529">
        <v>0.14000000000000001</v>
      </c>
      <c r="L7529">
        <v>0.14000000000000001</v>
      </c>
      <c r="M7529">
        <v>0.14000000000000001</v>
      </c>
      <c r="N7529">
        <v>0.14000000000000001</v>
      </c>
      <c r="O7529">
        <v>0.14000000000000001</v>
      </c>
      <c r="P7529">
        <v>0.14000000000000001</v>
      </c>
      <c r="Q7529">
        <v>0.14000000000000001</v>
      </c>
      <c r="R7529">
        <v>0.14000000000000001</v>
      </c>
      <c r="S7529">
        <v>0.14000000000000001</v>
      </c>
      <c r="T7529">
        <v>0.14000000000000001</v>
      </c>
      <c r="U7529">
        <v>0.14000000000000001</v>
      </c>
      <c r="V7529">
        <v>0.14000000000000001</v>
      </c>
      <c r="W7529">
        <v>0.14000000000000001</v>
      </c>
      <c r="X7529">
        <v>0.14000000000000001</v>
      </c>
      <c r="Y7529">
        <v>0.14000000000000001</v>
      </c>
      <c r="Z7529">
        <v>0.14000000000000001</v>
      </c>
      <c r="AA7529">
        <v>0.14000000000000001</v>
      </c>
      <c r="AB7529">
        <v>0.14000000000000001</v>
      </c>
      <c r="AC7529">
        <v>0.14000000000000001</v>
      </c>
      <c r="AD7529">
        <v>0.14000000000000001</v>
      </c>
    </row>
    <row r="7530" spans="2:30" ht="15" customHeight="1" x14ac:dyDescent="0.45">
      <c r="B7530" t="s">
        <v>419</v>
      </c>
      <c r="C7530" t="s">
        <v>193</v>
      </c>
      <c r="D7530" t="s">
        <v>3484</v>
      </c>
      <c r="E7530" t="s">
        <v>3485</v>
      </c>
      <c r="F7530" t="s">
        <v>9228</v>
      </c>
      <c r="G7530" t="s">
        <v>422</v>
      </c>
      <c r="H7530" t="s">
        <v>3485</v>
      </c>
      <c r="I7530" t="s">
        <v>3487</v>
      </c>
      <c r="K7530">
        <v>111.757162305289</v>
      </c>
      <c r="L7530">
        <v>89.403538478705599</v>
      </c>
      <c r="M7530">
        <v>84.9491617352665</v>
      </c>
      <c r="N7530">
        <v>72.686827484089406</v>
      </c>
      <c r="O7530">
        <v>76.093255999999997</v>
      </c>
      <c r="P7530">
        <v>70.958268078865302</v>
      </c>
      <c r="Q7530">
        <v>69.545549719803304</v>
      </c>
      <c r="R7530">
        <v>68.833425107272703</v>
      </c>
      <c r="S7530">
        <v>68.210667701936799</v>
      </c>
      <c r="T7530">
        <v>67.534099175383204</v>
      </c>
      <c r="U7530">
        <v>67.534099175383204</v>
      </c>
      <c r="V7530">
        <v>67.534099175383204</v>
      </c>
      <c r="W7530">
        <v>67.534099175383204</v>
      </c>
      <c r="X7530">
        <v>67.534099175383204</v>
      </c>
      <c r="Y7530">
        <v>67.534099175383204</v>
      </c>
      <c r="Z7530">
        <v>67.534099175383204</v>
      </c>
      <c r="AA7530">
        <v>67.534099175383204</v>
      </c>
      <c r="AB7530">
        <v>67.534099175383204</v>
      </c>
      <c r="AC7530">
        <v>67.534099175383204</v>
      </c>
      <c r="AD7530">
        <v>67.534099175383204</v>
      </c>
    </row>
    <row r="7531" spans="2:30" ht="15" customHeight="1" x14ac:dyDescent="0.45">
      <c r="B7531" t="s">
        <v>419</v>
      </c>
      <c r="C7531" t="s">
        <v>193</v>
      </c>
      <c r="D7531" t="s">
        <v>3488</v>
      </c>
      <c r="E7531" t="s">
        <v>3489</v>
      </c>
      <c r="F7531" t="s">
        <v>9229</v>
      </c>
      <c r="G7531" t="s">
        <v>422</v>
      </c>
      <c r="H7531" t="s">
        <v>3489</v>
      </c>
      <c r="I7531" t="s">
        <v>3491</v>
      </c>
      <c r="K7531">
        <v>409.80694455873999</v>
      </c>
      <c r="L7531">
        <v>195.641240035789</v>
      </c>
      <c r="M7531">
        <v>147.93633497530001</v>
      </c>
      <c r="N7531">
        <v>119.548289760846</v>
      </c>
      <c r="O7531">
        <v>120.300743</v>
      </c>
      <c r="P7531">
        <v>122.5500312362</v>
      </c>
      <c r="Q7531">
        <v>121.483503284368</v>
      </c>
      <c r="R7531">
        <v>120.33977976315199</v>
      </c>
      <c r="S7531">
        <v>119.115698337468</v>
      </c>
      <c r="T7531">
        <v>117.93440993934099</v>
      </c>
      <c r="U7531">
        <v>117.93440993934099</v>
      </c>
      <c r="V7531">
        <v>117.93440993934099</v>
      </c>
      <c r="W7531">
        <v>117.93440993934099</v>
      </c>
      <c r="X7531">
        <v>117.93440993934099</v>
      </c>
      <c r="Y7531">
        <v>117.93440993934099</v>
      </c>
      <c r="Z7531">
        <v>117.93440993934099</v>
      </c>
      <c r="AA7531">
        <v>117.93440993934099</v>
      </c>
      <c r="AB7531">
        <v>117.93440993934099</v>
      </c>
      <c r="AC7531">
        <v>117.93440993934099</v>
      </c>
      <c r="AD7531">
        <v>117.93440993934099</v>
      </c>
    </row>
    <row r="7532" spans="2:30" ht="15" customHeight="1" x14ac:dyDescent="0.45">
      <c r="B7532" t="s">
        <v>419</v>
      </c>
      <c r="C7532" t="s">
        <v>193</v>
      </c>
      <c r="D7532" t="s">
        <v>3492</v>
      </c>
      <c r="E7532" t="s">
        <v>3493</v>
      </c>
      <c r="F7532" t="s">
        <v>9230</v>
      </c>
      <c r="G7532" t="s">
        <v>422</v>
      </c>
      <c r="H7532" t="s">
        <v>3493</v>
      </c>
      <c r="I7532" t="s">
        <v>3495</v>
      </c>
      <c r="K7532">
        <v>26.693896382197401</v>
      </c>
      <c r="L7532">
        <v>10.67041859575</v>
      </c>
      <c r="M7532">
        <v>8.9942369846005299</v>
      </c>
      <c r="N7532">
        <v>9.6066996433622407</v>
      </c>
      <c r="O7532">
        <v>9.96456083333333</v>
      </c>
      <c r="P7532">
        <v>9.0393681253503306</v>
      </c>
      <c r="Q7532">
        <v>7.9510314623354699</v>
      </c>
      <c r="R7532">
        <v>7.5633519113370697</v>
      </c>
      <c r="S7532">
        <v>7.4533706916082298</v>
      </c>
      <c r="T7532">
        <v>7.3910456015428201</v>
      </c>
      <c r="U7532">
        <v>7.3910456015428201</v>
      </c>
      <c r="V7532">
        <v>7.3910456015428201</v>
      </c>
      <c r="W7532">
        <v>7.3910456015428201</v>
      </c>
      <c r="X7532">
        <v>7.3910456015428201</v>
      </c>
      <c r="Y7532">
        <v>7.3910456015428201</v>
      </c>
      <c r="Z7532">
        <v>7.3910456015428201</v>
      </c>
      <c r="AA7532">
        <v>7.3910456015428201</v>
      </c>
      <c r="AB7532">
        <v>7.3910456015428201</v>
      </c>
      <c r="AC7532">
        <v>7.3910456015428201</v>
      </c>
      <c r="AD7532">
        <v>7.3910456015428201</v>
      </c>
    </row>
    <row r="7533" spans="2:30" ht="15" customHeight="1" x14ac:dyDescent="0.45">
      <c r="B7533" t="s">
        <v>419</v>
      </c>
      <c r="C7533" t="s">
        <v>193</v>
      </c>
      <c r="D7533" t="s">
        <v>3484</v>
      </c>
      <c r="E7533" t="s">
        <v>3496</v>
      </c>
      <c r="F7533" t="s">
        <v>9231</v>
      </c>
      <c r="G7533" t="s">
        <v>422</v>
      </c>
      <c r="H7533" t="s">
        <v>3496</v>
      </c>
      <c r="I7533" t="s">
        <v>3487</v>
      </c>
      <c r="K7533">
        <v>18.260974232890302</v>
      </c>
      <c r="L7533">
        <v>14.608421320049899</v>
      </c>
      <c r="M7533">
        <v>13.880581982886699</v>
      </c>
      <c r="N7533">
        <v>11.876932595439399</v>
      </c>
      <c r="O7533">
        <v>12.433538562091501</v>
      </c>
      <c r="P7533">
        <v>11.5944882481806</v>
      </c>
      <c r="Q7533">
        <v>11.363651915000499</v>
      </c>
      <c r="R7533">
        <v>11.2472916841949</v>
      </c>
      <c r="S7533">
        <v>11.145533938225</v>
      </c>
      <c r="T7533">
        <v>11.0349835253894</v>
      </c>
      <c r="U7533">
        <v>11.0349835253894</v>
      </c>
      <c r="V7533">
        <v>11.0349835253894</v>
      </c>
      <c r="W7533">
        <v>11.0349835253894</v>
      </c>
      <c r="X7533">
        <v>11.0349835253894</v>
      </c>
      <c r="Y7533">
        <v>11.0349835253894</v>
      </c>
      <c r="Z7533">
        <v>11.0349835253894</v>
      </c>
      <c r="AA7533">
        <v>11.0349835253894</v>
      </c>
      <c r="AB7533">
        <v>11.0349835253894</v>
      </c>
      <c r="AC7533">
        <v>11.0349835253894</v>
      </c>
      <c r="AD7533">
        <v>11.0349835253894</v>
      </c>
    </row>
    <row r="7534" spans="2:30" ht="15" customHeight="1" x14ac:dyDescent="0.45">
      <c r="B7534" t="s">
        <v>419</v>
      </c>
      <c r="C7534" t="s">
        <v>193</v>
      </c>
      <c r="D7534" t="s">
        <v>3488</v>
      </c>
      <c r="E7534" t="s">
        <v>3498</v>
      </c>
      <c r="F7534" t="s">
        <v>9232</v>
      </c>
      <c r="G7534" t="s">
        <v>422</v>
      </c>
      <c r="H7534" t="s">
        <v>3498</v>
      </c>
      <c r="I7534" t="s">
        <v>3491</v>
      </c>
      <c r="K7534">
        <v>16.300992225884698</v>
      </c>
      <c r="L7534">
        <v>7.7820700093790203</v>
      </c>
      <c r="M7534">
        <v>5.8845001979037601</v>
      </c>
      <c r="N7534">
        <v>4.7553018997950103</v>
      </c>
      <c r="O7534">
        <v>4.7852324184566397</v>
      </c>
      <c r="P7534">
        <v>4.8747029131344499</v>
      </c>
      <c r="Q7534">
        <v>4.8322793669199804</v>
      </c>
      <c r="R7534">
        <v>4.7867851934427801</v>
      </c>
      <c r="S7534">
        <v>4.7380946037178999</v>
      </c>
      <c r="T7534">
        <v>4.6911062028377302</v>
      </c>
      <c r="U7534">
        <v>4.6911062028377302</v>
      </c>
      <c r="V7534">
        <v>4.6911062028377302</v>
      </c>
      <c r="W7534">
        <v>4.6911062028377302</v>
      </c>
      <c r="X7534">
        <v>4.6911062028377302</v>
      </c>
      <c r="Y7534">
        <v>4.6911062028377302</v>
      </c>
      <c r="Z7534">
        <v>4.6911062028377302</v>
      </c>
      <c r="AA7534">
        <v>4.6911062028377302</v>
      </c>
      <c r="AB7534">
        <v>4.6911062028377302</v>
      </c>
      <c r="AC7534">
        <v>4.6911062028377302</v>
      </c>
      <c r="AD7534">
        <v>4.6911062028377302</v>
      </c>
    </row>
    <row r="7535" spans="2:30" ht="15" customHeight="1" x14ac:dyDescent="0.45">
      <c r="B7535" t="s">
        <v>419</v>
      </c>
      <c r="C7535" t="s">
        <v>193</v>
      </c>
      <c r="D7535" t="s">
        <v>3492</v>
      </c>
      <c r="E7535" t="s">
        <v>3500</v>
      </c>
      <c r="F7535" t="s">
        <v>9233</v>
      </c>
      <c r="G7535" t="s">
        <v>422</v>
      </c>
      <c r="H7535" t="s">
        <v>3500</v>
      </c>
      <c r="I7535" t="s">
        <v>3495</v>
      </c>
      <c r="K7535">
        <v>25.300928464647701</v>
      </c>
      <c r="L7535">
        <v>10.1136040131993</v>
      </c>
      <c r="M7535">
        <v>8.5248906073237194</v>
      </c>
      <c r="N7535">
        <v>9.1053931197607003</v>
      </c>
      <c r="O7535">
        <v>9.4445800349302207</v>
      </c>
      <c r="P7535">
        <v>8.5676666692102899</v>
      </c>
      <c r="Q7535">
        <v>7.5361226914357804</v>
      </c>
      <c r="R7535">
        <v>7.1686734271328403</v>
      </c>
      <c r="S7535">
        <v>7.0644313587224099</v>
      </c>
      <c r="T7535">
        <v>7.00535857958518</v>
      </c>
      <c r="U7535">
        <v>7.00535857958518</v>
      </c>
      <c r="V7535">
        <v>7.00535857958518</v>
      </c>
      <c r="W7535">
        <v>7.00535857958518</v>
      </c>
      <c r="X7535">
        <v>7.00535857958518</v>
      </c>
      <c r="Y7535">
        <v>7.00535857958518</v>
      </c>
      <c r="Z7535">
        <v>7.00535857958518</v>
      </c>
      <c r="AA7535">
        <v>7.00535857958518</v>
      </c>
      <c r="AB7535">
        <v>7.00535857958518</v>
      </c>
      <c r="AC7535">
        <v>7.00535857958518</v>
      </c>
      <c r="AD7535">
        <v>7.00535857958518</v>
      </c>
    </row>
    <row r="7536" spans="2:30" ht="15" customHeight="1" x14ac:dyDescent="0.45">
      <c r="B7536" t="s">
        <v>419</v>
      </c>
      <c r="C7536" t="s">
        <v>193</v>
      </c>
      <c r="D7536" t="s">
        <v>3502</v>
      </c>
      <c r="E7536" t="s">
        <v>3503</v>
      </c>
      <c r="F7536" t="s">
        <v>9234</v>
      </c>
      <c r="G7536" t="s">
        <v>422</v>
      </c>
      <c r="H7536" t="s">
        <v>3503</v>
      </c>
      <c r="I7536" t="s">
        <v>3505</v>
      </c>
      <c r="K7536">
        <v>0.66649403623702197</v>
      </c>
      <c r="L7536">
        <v>0.52974010355228496</v>
      </c>
      <c r="M7536">
        <v>0.50260694136295203</v>
      </c>
      <c r="N7536">
        <v>0.44257796119644699</v>
      </c>
      <c r="O7536">
        <v>0.46331913590053098</v>
      </c>
      <c r="P7536">
        <v>0.43205305147276302</v>
      </c>
      <c r="Q7536">
        <v>0.42345124516562599</v>
      </c>
      <c r="R7536">
        <v>0.419115237252767</v>
      </c>
      <c r="S7536">
        <v>0.41532337134922498</v>
      </c>
      <c r="T7536">
        <v>0.411203858509608</v>
      </c>
      <c r="U7536">
        <v>0.411203858509608</v>
      </c>
      <c r="V7536">
        <v>0.411203858509608</v>
      </c>
      <c r="W7536">
        <v>0.411203858509608</v>
      </c>
      <c r="X7536">
        <v>0.411203858509608</v>
      </c>
      <c r="Y7536">
        <v>0.411203858509608</v>
      </c>
      <c r="Z7536">
        <v>0.411203858509608</v>
      </c>
      <c r="AA7536">
        <v>0.411203858509608</v>
      </c>
      <c r="AB7536">
        <v>0.411203858509608</v>
      </c>
      <c r="AC7536">
        <v>0.411203858509608</v>
      </c>
      <c r="AD7536">
        <v>0.411203858509608</v>
      </c>
    </row>
    <row r="7537" spans="2:30" ht="15" customHeight="1" x14ac:dyDescent="0.45">
      <c r="B7537" t="s">
        <v>419</v>
      </c>
      <c r="C7537" t="s">
        <v>193</v>
      </c>
      <c r="D7537" t="s">
        <v>3506</v>
      </c>
      <c r="E7537" t="s">
        <v>3507</v>
      </c>
      <c r="F7537" t="s">
        <v>9235</v>
      </c>
      <c r="G7537" t="s">
        <v>422</v>
      </c>
      <c r="H7537" t="s">
        <v>3507</v>
      </c>
      <c r="I7537" t="s">
        <v>3505</v>
      </c>
      <c r="K7537">
        <v>0.691866268019935</v>
      </c>
      <c r="L7537">
        <v>0.54990635855423198</v>
      </c>
      <c r="M7537">
        <v>0.521740285577042</v>
      </c>
      <c r="N7537">
        <v>0.45942610987139099</v>
      </c>
      <c r="O7537">
        <v>0.48095686387165798</v>
      </c>
      <c r="P7537">
        <v>0.44850053572389398</v>
      </c>
      <c r="Q7537">
        <v>0.439571274088562</v>
      </c>
      <c r="R7537">
        <v>0.435070202136422</v>
      </c>
      <c r="S7537">
        <v>0.43113398670330699</v>
      </c>
      <c r="T7537">
        <v>0.42685765140329701</v>
      </c>
      <c r="U7537">
        <v>0.42685765140329701</v>
      </c>
      <c r="V7537">
        <v>0.42685765140329701</v>
      </c>
      <c r="W7537">
        <v>0.42685765140329701</v>
      </c>
      <c r="X7537">
        <v>0.42685765140329701</v>
      </c>
      <c r="Y7537">
        <v>0.42685765140329701</v>
      </c>
      <c r="Z7537">
        <v>0.42685765140329701</v>
      </c>
      <c r="AA7537">
        <v>0.42685765140329701</v>
      </c>
      <c r="AB7537">
        <v>0.42685765140329701</v>
      </c>
      <c r="AC7537">
        <v>0.42685765140329701</v>
      </c>
      <c r="AD7537">
        <v>0.42685765140329701</v>
      </c>
    </row>
    <row r="7538" spans="2:30" ht="15" customHeight="1" x14ac:dyDescent="0.45">
      <c r="B7538" t="s">
        <v>419</v>
      </c>
      <c r="C7538" t="s">
        <v>193</v>
      </c>
      <c r="D7538" t="s">
        <v>3509</v>
      </c>
      <c r="E7538" t="s">
        <v>3510</v>
      </c>
      <c r="F7538" t="s">
        <v>9236</v>
      </c>
      <c r="G7538" t="s">
        <v>422</v>
      </c>
      <c r="H7538" t="s">
        <v>3510</v>
      </c>
      <c r="I7538" t="s">
        <v>3505</v>
      </c>
      <c r="K7538">
        <v>0.691866268019935</v>
      </c>
      <c r="L7538">
        <v>0.54990635855423198</v>
      </c>
      <c r="M7538">
        <v>0.521740285577042</v>
      </c>
      <c r="N7538">
        <v>0.45942610987139099</v>
      </c>
      <c r="O7538">
        <v>0.48095686387165798</v>
      </c>
      <c r="P7538">
        <v>0.44850053572389398</v>
      </c>
      <c r="Q7538">
        <v>0.439571274088562</v>
      </c>
      <c r="R7538">
        <v>0.435070202136422</v>
      </c>
      <c r="S7538">
        <v>0.43113398670330699</v>
      </c>
      <c r="T7538">
        <v>0.42685765140329701</v>
      </c>
      <c r="U7538">
        <v>0.42685765140329701</v>
      </c>
      <c r="V7538">
        <v>0.42685765140329701</v>
      </c>
      <c r="W7538">
        <v>0.42685765140329701</v>
      </c>
      <c r="X7538">
        <v>0.42685765140329701</v>
      </c>
      <c r="Y7538">
        <v>0.42685765140329701</v>
      </c>
      <c r="Z7538">
        <v>0.42685765140329701</v>
      </c>
      <c r="AA7538">
        <v>0.42685765140329701</v>
      </c>
      <c r="AB7538">
        <v>0.42685765140329701</v>
      </c>
      <c r="AC7538">
        <v>0.42685765140329701</v>
      </c>
      <c r="AD7538">
        <v>0.42685765140329701</v>
      </c>
    </row>
    <row r="7539" spans="2:30" ht="15" customHeight="1" x14ac:dyDescent="0.45">
      <c r="B7539" t="s">
        <v>419</v>
      </c>
      <c r="C7539" t="s">
        <v>193</v>
      </c>
      <c r="D7539" t="s">
        <v>3512</v>
      </c>
      <c r="E7539" t="s">
        <v>3513</v>
      </c>
      <c r="F7539" t="s">
        <v>9237</v>
      </c>
      <c r="G7539" t="s">
        <v>422</v>
      </c>
      <c r="H7539" t="s">
        <v>3513</v>
      </c>
      <c r="I7539" t="s">
        <v>3505</v>
      </c>
      <c r="K7539">
        <v>0.55763179275081698</v>
      </c>
      <c r="L7539">
        <v>0.44321465395800203</v>
      </c>
      <c r="M7539">
        <v>0.42051330473054199</v>
      </c>
      <c r="N7539">
        <v>0.37028919767589602</v>
      </c>
      <c r="O7539">
        <v>0.38764259891455799</v>
      </c>
      <c r="P7539">
        <v>0.36148338103139199</v>
      </c>
      <c r="Q7539">
        <v>0.354286556437093</v>
      </c>
      <c r="R7539">
        <v>0.35065877323969102</v>
      </c>
      <c r="S7539">
        <v>0.34748625425722501</v>
      </c>
      <c r="T7539">
        <v>0.34403960476732698</v>
      </c>
      <c r="U7539">
        <v>0.34403960476732698</v>
      </c>
      <c r="V7539">
        <v>0.34403960476732698</v>
      </c>
      <c r="W7539">
        <v>0.34403960476732698</v>
      </c>
      <c r="X7539">
        <v>0.34403960476732698</v>
      </c>
      <c r="Y7539">
        <v>0.34403960476732698</v>
      </c>
      <c r="Z7539">
        <v>0.34403960476732698</v>
      </c>
      <c r="AA7539">
        <v>0.34403960476732698</v>
      </c>
      <c r="AB7539">
        <v>0.34403960476732698</v>
      </c>
      <c r="AC7539">
        <v>0.34403960476732698</v>
      </c>
      <c r="AD7539">
        <v>0.34403960476732698</v>
      </c>
    </row>
    <row r="7540" spans="2:30" ht="15" customHeight="1" x14ac:dyDescent="0.45">
      <c r="B7540" t="s">
        <v>419</v>
      </c>
      <c r="C7540" t="s">
        <v>193</v>
      </c>
      <c r="D7540" t="s">
        <v>3515</v>
      </c>
      <c r="E7540" t="s">
        <v>3516</v>
      </c>
      <c r="F7540" t="s">
        <v>9238</v>
      </c>
      <c r="G7540" t="s">
        <v>422</v>
      </c>
      <c r="L7540">
        <v>0</v>
      </c>
      <c r="M7540">
        <v>0</v>
      </c>
      <c r="N7540">
        <v>0</v>
      </c>
      <c r="O7540">
        <v>0</v>
      </c>
      <c r="P7540">
        <v>0</v>
      </c>
      <c r="Q7540">
        <v>0</v>
      </c>
      <c r="R7540">
        <v>0</v>
      </c>
      <c r="S7540">
        <v>0</v>
      </c>
      <c r="T7540">
        <v>0</v>
      </c>
      <c r="U7540">
        <v>0</v>
      </c>
      <c r="V7540">
        <v>0</v>
      </c>
      <c r="W7540">
        <v>0</v>
      </c>
      <c r="X7540">
        <v>0</v>
      </c>
      <c r="Y7540">
        <v>0</v>
      </c>
      <c r="Z7540">
        <v>0</v>
      </c>
      <c r="AA7540">
        <v>0</v>
      </c>
      <c r="AB7540">
        <v>0</v>
      </c>
      <c r="AC7540">
        <v>0</v>
      </c>
      <c r="AD7540">
        <v>0</v>
      </c>
    </row>
    <row r="7541" spans="2:30" ht="15" customHeight="1" x14ac:dyDescent="0.45">
      <c r="B7541" t="s">
        <v>419</v>
      </c>
      <c r="C7541" t="s">
        <v>193</v>
      </c>
      <c r="D7541" t="s">
        <v>3518</v>
      </c>
      <c r="E7541" t="s">
        <v>3519</v>
      </c>
      <c r="F7541" t="s">
        <v>9239</v>
      </c>
      <c r="G7541" t="s">
        <v>422</v>
      </c>
      <c r="L7541">
        <v>0</v>
      </c>
      <c r="M7541">
        <v>0</v>
      </c>
      <c r="N7541">
        <v>0</v>
      </c>
      <c r="O7541">
        <v>0</v>
      </c>
      <c r="P7541">
        <v>0</v>
      </c>
      <c r="Q7541">
        <v>0</v>
      </c>
      <c r="R7541">
        <v>0</v>
      </c>
      <c r="S7541">
        <v>0</v>
      </c>
      <c r="T7541">
        <v>0</v>
      </c>
      <c r="U7541">
        <v>0</v>
      </c>
      <c r="V7541">
        <v>0</v>
      </c>
      <c r="W7541">
        <v>0</v>
      </c>
      <c r="X7541">
        <v>0</v>
      </c>
      <c r="Y7541">
        <v>0</v>
      </c>
      <c r="Z7541">
        <v>0</v>
      </c>
      <c r="AA7541">
        <v>0</v>
      </c>
      <c r="AB7541">
        <v>0</v>
      </c>
      <c r="AC7541">
        <v>0</v>
      </c>
      <c r="AD7541">
        <v>0</v>
      </c>
    </row>
    <row r="7542" spans="2:30" ht="15" customHeight="1" x14ac:dyDescent="0.45">
      <c r="B7542" t="s">
        <v>419</v>
      </c>
      <c r="C7542" t="s">
        <v>193</v>
      </c>
      <c r="D7542" t="s">
        <v>3521</v>
      </c>
      <c r="E7542" t="s">
        <v>3522</v>
      </c>
      <c r="F7542" t="s">
        <v>9240</v>
      </c>
      <c r="G7542" t="s">
        <v>422</v>
      </c>
      <c r="H7542" t="s">
        <v>3524</v>
      </c>
      <c r="J7542">
        <v>1</v>
      </c>
      <c r="K7542">
        <v>0</v>
      </c>
      <c r="L7542">
        <v>0</v>
      </c>
      <c r="M7542">
        <v>0</v>
      </c>
      <c r="N7542">
        <v>0</v>
      </c>
      <c r="O7542">
        <v>0</v>
      </c>
      <c r="P7542">
        <v>0</v>
      </c>
      <c r="Q7542">
        <v>0</v>
      </c>
      <c r="R7542">
        <v>0</v>
      </c>
      <c r="S7542">
        <v>0</v>
      </c>
      <c r="T7542">
        <v>0</v>
      </c>
      <c r="U7542">
        <v>0</v>
      </c>
      <c r="V7542">
        <v>0</v>
      </c>
      <c r="W7542">
        <v>0</v>
      </c>
      <c r="X7542">
        <v>0</v>
      </c>
      <c r="Y7542">
        <v>0</v>
      </c>
      <c r="Z7542">
        <v>0</v>
      </c>
      <c r="AA7542">
        <v>0</v>
      </c>
      <c r="AB7542">
        <v>0</v>
      </c>
      <c r="AC7542">
        <v>0</v>
      </c>
      <c r="AD7542">
        <v>0</v>
      </c>
    </row>
    <row r="7543" spans="2:30" ht="15" customHeight="1" x14ac:dyDescent="0.45">
      <c r="B7543" t="s">
        <v>419</v>
      </c>
      <c r="C7543" t="s">
        <v>193</v>
      </c>
      <c r="D7543" t="s">
        <v>3525</v>
      </c>
      <c r="E7543" t="s">
        <v>3526</v>
      </c>
      <c r="F7543" t="s">
        <v>9241</v>
      </c>
      <c r="G7543" t="s">
        <v>422</v>
      </c>
      <c r="H7543" t="s">
        <v>3524</v>
      </c>
      <c r="J7543">
        <v>1</v>
      </c>
      <c r="K7543">
        <v>0</v>
      </c>
      <c r="L7543">
        <v>0</v>
      </c>
      <c r="M7543">
        <v>0</v>
      </c>
      <c r="N7543">
        <v>0</v>
      </c>
      <c r="O7543">
        <v>0</v>
      </c>
      <c r="P7543">
        <v>0</v>
      </c>
      <c r="Q7543">
        <v>0</v>
      </c>
      <c r="R7543">
        <v>0</v>
      </c>
      <c r="S7543">
        <v>0</v>
      </c>
      <c r="T7543">
        <v>0</v>
      </c>
      <c r="U7543">
        <v>0</v>
      </c>
      <c r="V7543">
        <v>0</v>
      </c>
      <c r="W7543">
        <v>0</v>
      </c>
      <c r="X7543">
        <v>0</v>
      </c>
      <c r="Y7543">
        <v>0</v>
      </c>
      <c r="Z7543">
        <v>0</v>
      </c>
      <c r="AA7543">
        <v>0</v>
      </c>
      <c r="AB7543">
        <v>0</v>
      </c>
      <c r="AC7543">
        <v>0</v>
      </c>
      <c r="AD7543">
        <v>0</v>
      </c>
    </row>
    <row r="7544" spans="2:30" ht="15" customHeight="1" x14ac:dyDescent="0.45">
      <c r="B7544" t="s">
        <v>419</v>
      </c>
      <c r="C7544" t="s">
        <v>193</v>
      </c>
      <c r="D7544" t="s">
        <v>3528</v>
      </c>
      <c r="E7544" t="s">
        <v>3529</v>
      </c>
      <c r="F7544" t="s">
        <v>9242</v>
      </c>
      <c r="G7544" t="s">
        <v>422</v>
      </c>
      <c r="H7544" t="s">
        <v>3524</v>
      </c>
      <c r="J7544">
        <v>1</v>
      </c>
      <c r="K7544">
        <v>0</v>
      </c>
      <c r="L7544">
        <v>0</v>
      </c>
      <c r="M7544">
        <v>0</v>
      </c>
      <c r="N7544">
        <v>0</v>
      </c>
      <c r="O7544">
        <v>0</v>
      </c>
      <c r="P7544">
        <v>0</v>
      </c>
      <c r="Q7544">
        <v>0</v>
      </c>
      <c r="R7544">
        <v>0</v>
      </c>
      <c r="S7544">
        <v>0</v>
      </c>
      <c r="T7544">
        <v>0</v>
      </c>
      <c r="U7544">
        <v>0</v>
      </c>
      <c r="V7544">
        <v>0</v>
      </c>
      <c r="W7544">
        <v>0</v>
      </c>
      <c r="X7544">
        <v>0</v>
      </c>
      <c r="Y7544">
        <v>0</v>
      </c>
      <c r="Z7544">
        <v>0</v>
      </c>
      <c r="AA7544">
        <v>0</v>
      </c>
      <c r="AB7544">
        <v>0</v>
      </c>
      <c r="AC7544">
        <v>0</v>
      </c>
      <c r="AD7544">
        <v>0</v>
      </c>
    </row>
    <row r="7545" spans="2:30" ht="15" customHeight="1" x14ac:dyDescent="0.45">
      <c r="B7545" t="s">
        <v>419</v>
      </c>
      <c r="C7545" t="s">
        <v>193</v>
      </c>
      <c r="D7545" t="s">
        <v>3531</v>
      </c>
      <c r="E7545" t="s">
        <v>3532</v>
      </c>
      <c r="F7545" t="s">
        <v>9243</v>
      </c>
      <c r="G7545" t="s">
        <v>422</v>
      </c>
      <c r="H7545" t="s">
        <v>3524</v>
      </c>
      <c r="J7545">
        <v>1</v>
      </c>
      <c r="K7545">
        <v>0</v>
      </c>
      <c r="L7545">
        <v>0</v>
      </c>
      <c r="M7545">
        <v>0</v>
      </c>
      <c r="N7545">
        <v>0</v>
      </c>
      <c r="O7545">
        <v>0</v>
      </c>
      <c r="P7545">
        <v>0</v>
      </c>
      <c r="Q7545">
        <v>0</v>
      </c>
      <c r="R7545">
        <v>0</v>
      </c>
      <c r="S7545">
        <v>0</v>
      </c>
      <c r="T7545">
        <v>0</v>
      </c>
      <c r="U7545">
        <v>0</v>
      </c>
      <c r="V7545">
        <v>0</v>
      </c>
      <c r="W7545">
        <v>0</v>
      </c>
      <c r="X7545">
        <v>0</v>
      </c>
      <c r="Y7545">
        <v>0</v>
      </c>
      <c r="Z7545">
        <v>0</v>
      </c>
      <c r="AA7545">
        <v>0</v>
      </c>
      <c r="AB7545">
        <v>0</v>
      </c>
      <c r="AC7545">
        <v>0</v>
      </c>
      <c r="AD7545">
        <v>0</v>
      </c>
    </row>
    <row r="7546" spans="2:30" ht="15" customHeight="1" x14ac:dyDescent="0.45">
      <c r="B7546" t="s">
        <v>419</v>
      </c>
      <c r="C7546" t="s">
        <v>193</v>
      </c>
      <c r="D7546" t="s">
        <v>3534</v>
      </c>
      <c r="E7546" t="s">
        <v>3535</v>
      </c>
      <c r="F7546" t="s">
        <v>9244</v>
      </c>
      <c r="G7546" t="s">
        <v>422</v>
      </c>
      <c r="H7546" t="s">
        <v>3524</v>
      </c>
      <c r="J7546">
        <v>1</v>
      </c>
      <c r="K7546">
        <v>0</v>
      </c>
      <c r="L7546">
        <v>0</v>
      </c>
      <c r="M7546">
        <v>0</v>
      </c>
      <c r="N7546">
        <v>0</v>
      </c>
      <c r="O7546">
        <v>0</v>
      </c>
      <c r="P7546">
        <v>0</v>
      </c>
      <c r="Q7546">
        <v>0</v>
      </c>
      <c r="R7546">
        <v>0</v>
      </c>
      <c r="S7546">
        <v>0</v>
      </c>
      <c r="T7546">
        <v>0</v>
      </c>
      <c r="U7546">
        <v>0</v>
      </c>
      <c r="V7546">
        <v>0</v>
      </c>
      <c r="W7546">
        <v>0</v>
      </c>
      <c r="X7546">
        <v>0</v>
      </c>
      <c r="Y7546">
        <v>0</v>
      </c>
      <c r="Z7546">
        <v>0</v>
      </c>
      <c r="AA7546">
        <v>0</v>
      </c>
      <c r="AB7546">
        <v>0</v>
      </c>
      <c r="AC7546">
        <v>0</v>
      </c>
      <c r="AD7546">
        <v>0</v>
      </c>
    </row>
    <row r="7547" spans="2:30" ht="15" customHeight="1" x14ac:dyDescent="0.45">
      <c r="B7547" t="s">
        <v>419</v>
      </c>
      <c r="C7547" t="s">
        <v>193</v>
      </c>
      <c r="D7547" t="s">
        <v>3537</v>
      </c>
      <c r="E7547" t="s">
        <v>3538</v>
      </c>
      <c r="F7547" t="s">
        <v>9245</v>
      </c>
      <c r="G7547" t="s">
        <v>422</v>
      </c>
      <c r="H7547" t="s">
        <v>3524</v>
      </c>
      <c r="J7547">
        <v>1</v>
      </c>
      <c r="K7547">
        <v>0</v>
      </c>
      <c r="L7547">
        <v>0</v>
      </c>
      <c r="M7547">
        <v>0</v>
      </c>
      <c r="N7547">
        <v>0</v>
      </c>
      <c r="O7547">
        <v>0</v>
      </c>
      <c r="P7547">
        <v>0</v>
      </c>
      <c r="Q7547">
        <v>0</v>
      </c>
      <c r="R7547">
        <v>0</v>
      </c>
      <c r="S7547">
        <v>0</v>
      </c>
      <c r="T7547">
        <v>0</v>
      </c>
      <c r="U7547">
        <v>0</v>
      </c>
      <c r="V7547">
        <v>0</v>
      </c>
      <c r="W7547">
        <v>0</v>
      </c>
      <c r="X7547">
        <v>0</v>
      </c>
      <c r="Y7547">
        <v>0</v>
      </c>
      <c r="Z7547">
        <v>0</v>
      </c>
      <c r="AA7547">
        <v>0</v>
      </c>
      <c r="AB7547">
        <v>0</v>
      </c>
      <c r="AC7547">
        <v>0</v>
      </c>
      <c r="AD7547">
        <v>0</v>
      </c>
    </row>
    <row r="7548" spans="2:30" ht="15" customHeight="1" x14ac:dyDescent="0.45">
      <c r="B7548" t="s">
        <v>419</v>
      </c>
      <c r="C7548" t="s">
        <v>193</v>
      </c>
      <c r="D7548" t="s">
        <v>3540</v>
      </c>
      <c r="E7548" t="s">
        <v>3541</v>
      </c>
      <c r="F7548" t="s">
        <v>9246</v>
      </c>
      <c r="G7548" t="s">
        <v>422</v>
      </c>
      <c r="H7548" t="s">
        <v>3524</v>
      </c>
      <c r="J7548">
        <v>1</v>
      </c>
      <c r="K7548">
        <v>0</v>
      </c>
      <c r="L7548">
        <v>0</v>
      </c>
      <c r="M7548">
        <v>0</v>
      </c>
      <c r="N7548">
        <v>0</v>
      </c>
      <c r="O7548">
        <v>0</v>
      </c>
      <c r="P7548">
        <v>0</v>
      </c>
      <c r="Q7548">
        <v>0</v>
      </c>
      <c r="R7548">
        <v>0</v>
      </c>
      <c r="S7548">
        <v>0</v>
      </c>
      <c r="T7548">
        <v>0</v>
      </c>
      <c r="U7548">
        <v>0</v>
      </c>
      <c r="V7548">
        <v>0</v>
      </c>
      <c r="W7548">
        <v>0</v>
      </c>
      <c r="X7548">
        <v>0</v>
      </c>
      <c r="Y7548">
        <v>0</v>
      </c>
      <c r="Z7548">
        <v>0</v>
      </c>
      <c r="AA7548">
        <v>0</v>
      </c>
      <c r="AB7548">
        <v>0</v>
      </c>
      <c r="AC7548">
        <v>0</v>
      </c>
      <c r="AD7548">
        <v>0</v>
      </c>
    </row>
    <row r="7549" spans="2:30" ht="15" customHeight="1" x14ac:dyDescent="0.45">
      <c r="B7549" t="s">
        <v>419</v>
      </c>
      <c r="C7549" t="s">
        <v>193</v>
      </c>
      <c r="D7549" t="s">
        <v>3543</v>
      </c>
      <c r="E7549" t="s">
        <v>3544</v>
      </c>
      <c r="F7549" t="s">
        <v>9247</v>
      </c>
      <c r="G7549" t="s">
        <v>422</v>
      </c>
      <c r="H7549" t="s">
        <v>3524</v>
      </c>
      <c r="J7549">
        <v>1</v>
      </c>
      <c r="K7549">
        <v>0</v>
      </c>
      <c r="L7549">
        <v>0</v>
      </c>
      <c r="M7549">
        <v>0</v>
      </c>
      <c r="N7549">
        <v>0</v>
      </c>
      <c r="O7549">
        <v>0</v>
      </c>
      <c r="P7549">
        <v>0</v>
      </c>
      <c r="Q7549">
        <v>0</v>
      </c>
      <c r="R7549">
        <v>0</v>
      </c>
      <c r="S7549">
        <v>0</v>
      </c>
      <c r="T7549">
        <v>0</v>
      </c>
      <c r="U7549">
        <v>0</v>
      </c>
      <c r="V7549">
        <v>0</v>
      </c>
      <c r="W7549">
        <v>0</v>
      </c>
      <c r="X7549">
        <v>0</v>
      </c>
      <c r="Y7549">
        <v>0</v>
      </c>
      <c r="Z7549">
        <v>0</v>
      </c>
      <c r="AA7549">
        <v>0</v>
      </c>
      <c r="AB7549">
        <v>0</v>
      </c>
      <c r="AC7549">
        <v>0</v>
      </c>
      <c r="AD7549">
        <v>0</v>
      </c>
    </row>
    <row r="7550" spans="2:30" ht="15" customHeight="1" x14ac:dyDescent="0.45">
      <c r="B7550" t="s">
        <v>419</v>
      </c>
      <c r="C7550" t="s">
        <v>193</v>
      </c>
      <c r="D7550" t="s">
        <v>3546</v>
      </c>
      <c r="E7550" t="s">
        <v>3547</v>
      </c>
      <c r="F7550" t="s">
        <v>9248</v>
      </c>
      <c r="G7550" t="s">
        <v>422</v>
      </c>
      <c r="H7550" t="s">
        <v>3524</v>
      </c>
      <c r="J7550">
        <v>1</v>
      </c>
      <c r="K7550">
        <v>0</v>
      </c>
      <c r="L7550">
        <v>0</v>
      </c>
      <c r="M7550">
        <v>0</v>
      </c>
      <c r="N7550">
        <v>0</v>
      </c>
      <c r="O7550">
        <v>0</v>
      </c>
      <c r="P7550">
        <v>0</v>
      </c>
      <c r="Q7550">
        <v>0</v>
      </c>
      <c r="R7550">
        <v>0</v>
      </c>
      <c r="S7550">
        <v>0</v>
      </c>
      <c r="T7550">
        <v>0</v>
      </c>
      <c r="U7550">
        <v>0</v>
      </c>
      <c r="V7550">
        <v>0</v>
      </c>
      <c r="W7550">
        <v>0</v>
      </c>
      <c r="X7550">
        <v>0</v>
      </c>
      <c r="Y7550">
        <v>0</v>
      </c>
      <c r="Z7550">
        <v>0</v>
      </c>
      <c r="AA7550">
        <v>0</v>
      </c>
      <c r="AB7550">
        <v>0</v>
      </c>
      <c r="AC7550">
        <v>0</v>
      </c>
      <c r="AD7550">
        <v>0</v>
      </c>
    </row>
    <row r="7551" spans="2:30" ht="15" customHeight="1" x14ac:dyDescent="0.45">
      <c r="B7551" t="s">
        <v>419</v>
      </c>
      <c r="C7551" t="s">
        <v>193</v>
      </c>
      <c r="D7551" t="s">
        <v>3549</v>
      </c>
      <c r="E7551" t="s">
        <v>3550</v>
      </c>
      <c r="F7551" t="s">
        <v>9249</v>
      </c>
      <c r="G7551" t="s">
        <v>422</v>
      </c>
      <c r="H7551" t="s">
        <v>3552</v>
      </c>
      <c r="J7551">
        <v>1</v>
      </c>
      <c r="K7551">
        <v>0</v>
      </c>
      <c r="L7551">
        <v>0</v>
      </c>
      <c r="M7551">
        <v>0</v>
      </c>
      <c r="N7551">
        <v>0</v>
      </c>
      <c r="O7551">
        <v>0</v>
      </c>
      <c r="P7551">
        <v>0</v>
      </c>
      <c r="Q7551">
        <v>0</v>
      </c>
      <c r="R7551">
        <v>0</v>
      </c>
      <c r="S7551">
        <v>0</v>
      </c>
      <c r="T7551">
        <v>0</v>
      </c>
      <c r="U7551">
        <v>0</v>
      </c>
      <c r="V7551">
        <v>0</v>
      </c>
      <c r="W7551">
        <v>0</v>
      </c>
      <c r="X7551">
        <v>0</v>
      </c>
      <c r="Y7551">
        <v>0</v>
      </c>
      <c r="Z7551">
        <v>0</v>
      </c>
      <c r="AA7551">
        <v>0</v>
      </c>
      <c r="AB7551">
        <v>0</v>
      </c>
      <c r="AC7551">
        <v>0</v>
      </c>
      <c r="AD7551">
        <v>0</v>
      </c>
    </row>
    <row r="7552" spans="2:30" ht="15" customHeight="1" x14ac:dyDescent="0.45">
      <c r="B7552" t="s">
        <v>419</v>
      </c>
      <c r="C7552" t="s">
        <v>193</v>
      </c>
      <c r="D7552" t="s">
        <v>3553</v>
      </c>
      <c r="E7552" t="s">
        <v>3554</v>
      </c>
      <c r="F7552" t="s">
        <v>9250</v>
      </c>
      <c r="G7552" t="s">
        <v>422</v>
      </c>
      <c r="H7552" t="s">
        <v>3552</v>
      </c>
      <c r="J7552">
        <v>1</v>
      </c>
      <c r="K7552">
        <v>0</v>
      </c>
      <c r="L7552">
        <v>0</v>
      </c>
      <c r="M7552">
        <v>0</v>
      </c>
      <c r="N7552">
        <v>0</v>
      </c>
      <c r="O7552">
        <v>0</v>
      </c>
      <c r="P7552">
        <v>0</v>
      </c>
      <c r="Q7552">
        <v>0</v>
      </c>
      <c r="R7552">
        <v>0</v>
      </c>
      <c r="S7552">
        <v>0</v>
      </c>
      <c r="T7552">
        <v>0</v>
      </c>
      <c r="U7552">
        <v>0</v>
      </c>
      <c r="V7552">
        <v>0</v>
      </c>
      <c r="W7552">
        <v>0</v>
      </c>
      <c r="X7552">
        <v>0</v>
      </c>
      <c r="Y7552">
        <v>0</v>
      </c>
      <c r="Z7552">
        <v>0</v>
      </c>
      <c r="AA7552">
        <v>0</v>
      </c>
      <c r="AB7552">
        <v>0</v>
      </c>
      <c r="AC7552">
        <v>0</v>
      </c>
      <c r="AD7552">
        <v>0</v>
      </c>
    </row>
    <row r="7553" spans="2:30" ht="15" customHeight="1" x14ac:dyDescent="0.45">
      <c r="B7553" t="s">
        <v>419</v>
      </c>
      <c r="C7553" t="s">
        <v>193</v>
      </c>
      <c r="D7553" t="s">
        <v>3556</v>
      </c>
      <c r="E7553" t="s">
        <v>3557</v>
      </c>
      <c r="F7553" t="s">
        <v>9251</v>
      </c>
      <c r="G7553" t="s">
        <v>422</v>
      </c>
      <c r="H7553" t="s">
        <v>3552</v>
      </c>
      <c r="J7553">
        <v>1</v>
      </c>
      <c r="K7553">
        <v>0</v>
      </c>
      <c r="L7553">
        <v>0</v>
      </c>
      <c r="M7553">
        <v>0</v>
      </c>
      <c r="N7553">
        <v>0</v>
      </c>
      <c r="O7553">
        <v>0</v>
      </c>
      <c r="P7553">
        <v>0</v>
      </c>
      <c r="Q7553">
        <v>0</v>
      </c>
      <c r="R7553">
        <v>0</v>
      </c>
      <c r="S7553">
        <v>0</v>
      </c>
      <c r="T7553">
        <v>0</v>
      </c>
      <c r="U7553">
        <v>0</v>
      </c>
      <c r="V7553">
        <v>0</v>
      </c>
      <c r="W7553">
        <v>0</v>
      </c>
      <c r="X7553">
        <v>0</v>
      </c>
      <c r="Y7553">
        <v>0</v>
      </c>
      <c r="Z7553">
        <v>0</v>
      </c>
      <c r="AA7553">
        <v>0</v>
      </c>
      <c r="AB7553">
        <v>0</v>
      </c>
      <c r="AC7553">
        <v>0</v>
      </c>
      <c r="AD7553">
        <v>0</v>
      </c>
    </row>
    <row r="7554" spans="2:30" ht="15" customHeight="1" x14ac:dyDescent="0.45">
      <c r="B7554" t="s">
        <v>419</v>
      </c>
      <c r="C7554" t="s">
        <v>193</v>
      </c>
      <c r="D7554" t="s">
        <v>3559</v>
      </c>
      <c r="E7554" t="s">
        <v>3560</v>
      </c>
      <c r="F7554" t="s">
        <v>9252</v>
      </c>
      <c r="G7554" t="s">
        <v>422</v>
      </c>
      <c r="H7554" t="s">
        <v>3552</v>
      </c>
      <c r="J7554">
        <v>1</v>
      </c>
      <c r="K7554">
        <v>0</v>
      </c>
      <c r="L7554">
        <v>0</v>
      </c>
      <c r="M7554">
        <v>0</v>
      </c>
      <c r="N7554">
        <v>0</v>
      </c>
      <c r="O7554">
        <v>0</v>
      </c>
      <c r="P7554">
        <v>0</v>
      </c>
      <c r="Q7554">
        <v>0</v>
      </c>
      <c r="R7554">
        <v>0</v>
      </c>
      <c r="S7554">
        <v>0</v>
      </c>
      <c r="T7554">
        <v>0</v>
      </c>
      <c r="U7554">
        <v>0</v>
      </c>
      <c r="V7554">
        <v>0</v>
      </c>
      <c r="W7554">
        <v>0</v>
      </c>
      <c r="X7554">
        <v>0</v>
      </c>
      <c r="Y7554">
        <v>0</v>
      </c>
      <c r="Z7554">
        <v>0</v>
      </c>
      <c r="AA7554">
        <v>0</v>
      </c>
      <c r="AB7554">
        <v>0</v>
      </c>
      <c r="AC7554">
        <v>0</v>
      </c>
      <c r="AD7554">
        <v>0</v>
      </c>
    </row>
    <row r="7555" spans="2:30" ht="15" customHeight="1" x14ac:dyDescent="0.45">
      <c r="B7555" t="s">
        <v>419</v>
      </c>
      <c r="C7555" t="s">
        <v>193</v>
      </c>
      <c r="D7555" t="s">
        <v>3562</v>
      </c>
      <c r="E7555" t="s">
        <v>3563</v>
      </c>
      <c r="F7555" t="s">
        <v>9253</v>
      </c>
      <c r="G7555" t="s">
        <v>422</v>
      </c>
      <c r="H7555" t="s">
        <v>3552</v>
      </c>
      <c r="J7555">
        <v>1</v>
      </c>
      <c r="K7555">
        <v>6.5115671266546805E-4</v>
      </c>
      <c r="L7555">
        <v>0</v>
      </c>
      <c r="M7555">
        <v>0</v>
      </c>
      <c r="N7555">
        <v>0</v>
      </c>
      <c r="O7555">
        <v>0</v>
      </c>
      <c r="P7555">
        <v>0</v>
      </c>
      <c r="Q7555">
        <v>0</v>
      </c>
      <c r="R7555">
        <v>0</v>
      </c>
      <c r="S7555">
        <v>0</v>
      </c>
      <c r="T7555">
        <v>0</v>
      </c>
      <c r="U7555">
        <v>0</v>
      </c>
      <c r="V7555">
        <v>0</v>
      </c>
      <c r="W7555">
        <v>0</v>
      </c>
      <c r="X7555">
        <v>0</v>
      </c>
      <c r="Y7555">
        <v>0</v>
      </c>
      <c r="Z7555">
        <v>0</v>
      </c>
      <c r="AA7555">
        <v>0</v>
      </c>
      <c r="AB7555">
        <v>0</v>
      </c>
      <c r="AC7555">
        <v>0</v>
      </c>
      <c r="AD7555">
        <v>0</v>
      </c>
    </row>
    <row r="7556" spans="2:30" ht="15" customHeight="1" x14ac:dyDescent="0.45">
      <c r="B7556" t="s">
        <v>419</v>
      </c>
      <c r="C7556" t="s">
        <v>193</v>
      </c>
      <c r="D7556" t="s">
        <v>3565</v>
      </c>
      <c r="E7556" t="s">
        <v>3566</v>
      </c>
      <c r="F7556" t="s">
        <v>9254</v>
      </c>
      <c r="G7556" t="s">
        <v>422</v>
      </c>
      <c r="H7556" t="s">
        <v>3552</v>
      </c>
      <c r="J7556">
        <v>1</v>
      </c>
      <c r="K7556">
        <v>0.16861237962541201</v>
      </c>
      <c r="L7556">
        <v>0</v>
      </c>
      <c r="M7556">
        <v>0</v>
      </c>
      <c r="N7556">
        <v>0</v>
      </c>
      <c r="O7556">
        <v>0</v>
      </c>
      <c r="P7556">
        <v>0</v>
      </c>
      <c r="Q7556">
        <v>0</v>
      </c>
      <c r="R7556">
        <v>0</v>
      </c>
      <c r="S7556">
        <v>0</v>
      </c>
      <c r="T7556">
        <v>0</v>
      </c>
      <c r="U7556">
        <v>0</v>
      </c>
      <c r="V7556">
        <v>0</v>
      </c>
      <c r="W7556">
        <v>0</v>
      </c>
      <c r="X7556">
        <v>0</v>
      </c>
      <c r="Y7556">
        <v>0</v>
      </c>
      <c r="Z7556">
        <v>0</v>
      </c>
      <c r="AA7556">
        <v>0</v>
      </c>
      <c r="AB7556">
        <v>0</v>
      </c>
      <c r="AC7556">
        <v>0</v>
      </c>
      <c r="AD7556">
        <v>0</v>
      </c>
    </row>
    <row r="7557" spans="2:30" ht="15" customHeight="1" x14ac:dyDescent="0.45">
      <c r="B7557" t="s">
        <v>419</v>
      </c>
      <c r="C7557" t="s">
        <v>193</v>
      </c>
      <c r="D7557" t="s">
        <v>3568</v>
      </c>
      <c r="E7557" t="s">
        <v>3569</v>
      </c>
      <c r="F7557" t="s">
        <v>9255</v>
      </c>
      <c r="G7557" t="s">
        <v>422</v>
      </c>
      <c r="H7557" t="s">
        <v>3552</v>
      </c>
      <c r="J7557">
        <v>1</v>
      </c>
      <c r="K7557">
        <v>0</v>
      </c>
      <c r="L7557">
        <v>0</v>
      </c>
      <c r="M7557">
        <v>0</v>
      </c>
      <c r="N7557">
        <v>0</v>
      </c>
      <c r="O7557">
        <v>0</v>
      </c>
      <c r="P7557">
        <v>0</v>
      </c>
      <c r="Q7557">
        <v>0</v>
      </c>
      <c r="R7557">
        <v>0</v>
      </c>
      <c r="S7557">
        <v>0</v>
      </c>
      <c r="T7557">
        <v>0</v>
      </c>
      <c r="U7557">
        <v>0</v>
      </c>
      <c r="V7557">
        <v>0</v>
      </c>
      <c r="W7557">
        <v>0</v>
      </c>
      <c r="X7557">
        <v>0</v>
      </c>
      <c r="Y7557">
        <v>0</v>
      </c>
      <c r="Z7557">
        <v>0</v>
      </c>
      <c r="AA7557">
        <v>0</v>
      </c>
      <c r="AB7557">
        <v>0</v>
      </c>
      <c r="AC7557">
        <v>0</v>
      </c>
      <c r="AD7557">
        <v>0</v>
      </c>
    </row>
    <row r="7558" spans="2:30" ht="15" customHeight="1" x14ac:dyDescent="0.45">
      <c r="B7558" t="s">
        <v>419</v>
      </c>
      <c r="C7558" t="s">
        <v>193</v>
      </c>
      <c r="D7558" t="s">
        <v>3571</v>
      </c>
      <c r="E7558" t="s">
        <v>3572</v>
      </c>
      <c r="F7558" t="s">
        <v>9256</v>
      </c>
      <c r="G7558" t="s">
        <v>422</v>
      </c>
      <c r="H7558" t="s">
        <v>3552</v>
      </c>
      <c r="J7558">
        <v>1</v>
      </c>
      <c r="K7558">
        <v>0</v>
      </c>
      <c r="L7558">
        <v>0</v>
      </c>
      <c r="M7558">
        <v>0</v>
      </c>
      <c r="N7558">
        <v>0</v>
      </c>
      <c r="O7558">
        <v>0</v>
      </c>
      <c r="P7558">
        <v>0</v>
      </c>
      <c r="Q7558">
        <v>0</v>
      </c>
      <c r="R7558">
        <v>0</v>
      </c>
      <c r="S7558">
        <v>0</v>
      </c>
      <c r="T7558">
        <v>0</v>
      </c>
      <c r="U7558">
        <v>0</v>
      </c>
      <c r="V7558">
        <v>0</v>
      </c>
      <c r="W7558">
        <v>0</v>
      </c>
      <c r="X7558">
        <v>0</v>
      </c>
      <c r="Y7558">
        <v>0</v>
      </c>
      <c r="Z7558">
        <v>0</v>
      </c>
      <c r="AA7558">
        <v>0</v>
      </c>
      <c r="AB7558">
        <v>0</v>
      </c>
      <c r="AC7558">
        <v>0</v>
      </c>
      <c r="AD7558">
        <v>0</v>
      </c>
    </row>
    <row r="7559" spans="2:30" ht="15" customHeight="1" x14ac:dyDescent="0.45">
      <c r="B7559" t="s">
        <v>419</v>
      </c>
      <c r="C7559" t="s">
        <v>193</v>
      </c>
      <c r="D7559" t="s">
        <v>3574</v>
      </c>
      <c r="E7559" t="s">
        <v>3575</v>
      </c>
      <c r="F7559" t="s">
        <v>9257</v>
      </c>
      <c r="G7559" t="s">
        <v>422</v>
      </c>
      <c r="H7559" t="s">
        <v>3552</v>
      </c>
      <c r="J7559">
        <v>1</v>
      </c>
      <c r="K7559">
        <v>0</v>
      </c>
      <c r="L7559">
        <v>0</v>
      </c>
      <c r="M7559">
        <v>0</v>
      </c>
      <c r="N7559">
        <v>0</v>
      </c>
      <c r="O7559">
        <v>0</v>
      </c>
      <c r="P7559">
        <v>0</v>
      </c>
      <c r="Q7559">
        <v>0</v>
      </c>
      <c r="R7559">
        <v>0</v>
      </c>
      <c r="S7559">
        <v>0</v>
      </c>
      <c r="T7559">
        <v>0</v>
      </c>
      <c r="U7559">
        <v>0</v>
      </c>
      <c r="V7559">
        <v>0</v>
      </c>
      <c r="W7559">
        <v>0</v>
      </c>
      <c r="X7559">
        <v>0</v>
      </c>
      <c r="Y7559">
        <v>0</v>
      </c>
      <c r="Z7559">
        <v>0</v>
      </c>
      <c r="AA7559">
        <v>0</v>
      </c>
      <c r="AB7559">
        <v>0</v>
      </c>
      <c r="AC7559">
        <v>0</v>
      </c>
      <c r="AD7559">
        <v>0</v>
      </c>
    </row>
    <row r="7560" spans="2:30" ht="15" customHeight="1" x14ac:dyDescent="0.45">
      <c r="B7560" t="s">
        <v>419</v>
      </c>
      <c r="C7560" t="s">
        <v>193</v>
      </c>
      <c r="D7560" t="s">
        <v>3577</v>
      </c>
      <c r="E7560" t="s">
        <v>3578</v>
      </c>
      <c r="F7560" t="s">
        <v>9258</v>
      </c>
      <c r="G7560" t="s">
        <v>422</v>
      </c>
      <c r="H7560" t="s">
        <v>3552</v>
      </c>
      <c r="J7560">
        <v>1</v>
      </c>
      <c r="K7560">
        <v>0</v>
      </c>
      <c r="L7560">
        <v>0</v>
      </c>
      <c r="M7560">
        <v>0</v>
      </c>
      <c r="N7560">
        <v>0</v>
      </c>
      <c r="O7560">
        <v>0</v>
      </c>
      <c r="P7560">
        <v>0</v>
      </c>
      <c r="Q7560">
        <v>0</v>
      </c>
      <c r="R7560">
        <v>0</v>
      </c>
      <c r="S7560">
        <v>0</v>
      </c>
      <c r="T7560">
        <v>0</v>
      </c>
      <c r="U7560">
        <v>0</v>
      </c>
      <c r="V7560">
        <v>0</v>
      </c>
      <c r="W7560">
        <v>0</v>
      </c>
      <c r="X7560">
        <v>0</v>
      </c>
      <c r="Y7560">
        <v>0</v>
      </c>
      <c r="Z7560">
        <v>0</v>
      </c>
      <c r="AA7560">
        <v>0</v>
      </c>
      <c r="AB7560">
        <v>0</v>
      </c>
      <c r="AC7560">
        <v>0</v>
      </c>
      <c r="AD7560">
        <v>0</v>
      </c>
    </row>
    <row r="7561" spans="2:30" ht="15" customHeight="1" x14ac:dyDescent="0.45">
      <c r="B7561" t="s">
        <v>419</v>
      </c>
      <c r="C7561" t="s">
        <v>193</v>
      </c>
      <c r="D7561" t="s">
        <v>3580</v>
      </c>
      <c r="E7561" t="s">
        <v>3581</v>
      </c>
      <c r="F7561" t="s">
        <v>9259</v>
      </c>
      <c r="G7561" t="s">
        <v>422</v>
      </c>
      <c r="H7561" t="s">
        <v>3552</v>
      </c>
      <c r="J7561">
        <v>1</v>
      </c>
      <c r="K7561">
        <v>0</v>
      </c>
      <c r="L7561">
        <v>0</v>
      </c>
      <c r="M7561">
        <v>0</v>
      </c>
      <c r="N7561">
        <v>0</v>
      </c>
      <c r="O7561">
        <v>0</v>
      </c>
      <c r="P7561">
        <v>0</v>
      </c>
      <c r="Q7561">
        <v>0</v>
      </c>
      <c r="R7561">
        <v>0</v>
      </c>
      <c r="S7561">
        <v>0</v>
      </c>
      <c r="T7561">
        <v>0</v>
      </c>
      <c r="U7561">
        <v>0</v>
      </c>
      <c r="V7561">
        <v>0</v>
      </c>
      <c r="W7561">
        <v>0</v>
      </c>
      <c r="X7561">
        <v>0</v>
      </c>
      <c r="Y7561">
        <v>0</v>
      </c>
      <c r="Z7561">
        <v>0</v>
      </c>
      <c r="AA7561">
        <v>0</v>
      </c>
      <c r="AB7561">
        <v>0</v>
      </c>
      <c r="AC7561">
        <v>0</v>
      </c>
      <c r="AD7561">
        <v>0</v>
      </c>
    </row>
    <row r="7562" spans="2:30" ht="15" customHeight="1" x14ac:dyDescent="0.45">
      <c r="B7562" t="s">
        <v>419</v>
      </c>
      <c r="C7562" t="s">
        <v>193</v>
      </c>
      <c r="D7562" t="s">
        <v>3583</v>
      </c>
      <c r="E7562" t="s">
        <v>3584</v>
      </c>
      <c r="F7562" t="s">
        <v>9260</v>
      </c>
      <c r="G7562" t="s">
        <v>422</v>
      </c>
      <c r="H7562" t="s">
        <v>3552</v>
      </c>
      <c r="J7562">
        <v>1</v>
      </c>
      <c r="K7562">
        <v>0</v>
      </c>
      <c r="L7562">
        <v>0</v>
      </c>
      <c r="M7562">
        <v>0</v>
      </c>
      <c r="N7562">
        <v>0</v>
      </c>
      <c r="O7562">
        <v>0</v>
      </c>
      <c r="P7562">
        <v>0</v>
      </c>
      <c r="Q7562">
        <v>0</v>
      </c>
      <c r="R7562">
        <v>0</v>
      </c>
      <c r="S7562">
        <v>0</v>
      </c>
      <c r="T7562">
        <v>0</v>
      </c>
      <c r="U7562">
        <v>0</v>
      </c>
      <c r="V7562">
        <v>0</v>
      </c>
      <c r="W7562">
        <v>0</v>
      </c>
      <c r="X7562">
        <v>0</v>
      </c>
      <c r="Y7562">
        <v>0</v>
      </c>
      <c r="Z7562">
        <v>0</v>
      </c>
      <c r="AA7562">
        <v>0</v>
      </c>
      <c r="AB7562">
        <v>0</v>
      </c>
      <c r="AC7562">
        <v>0</v>
      </c>
      <c r="AD7562">
        <v>0</v>
      </c>
    </row>
    <row r="7563" spans="2:30" ht="15" customHeight="1" x14ac:dyDescent="0.45">
      <c r="B7563" t="s">
        <v>419</v>
      </c>
      <c r="C7563" t="s">
        <v>193</v>
      </c>
      <c r="D7563" t="s">
        <v>3586</v>
      </c>
      <c r="E7563" t="s">
        <v>3587</v>
      </c>
      <c r="F7563" t="s">
        <v>9261</v>
      </c>
      <c r="G7563" t="s">
        <v>422</v>
      </c>
      <c r="H7563" t="s">
        <v>971</v>
      </c>
      <c r="J7563">
        <v>1</v>
      </c>
      <c r="K7563">
        <v>13.300765797231501</v>
      </c>
      <c r="L7563">
        <v>6.6597422204573</v>
      </c>
      <c r="M7563">
        <v>5.9120378390671302</v>
      </c>
      <c r="N7563">
        <v>10.667339738862101</v>
      </c>
      <c r="O7563">
        <v>10.697270257523799</v>
      </c>
      <c r="P7563">
        <v>10.786740752201601</v>
      </c>
      <c r="Q7563">
        <v>10.7443172059871</v>
      </c>
      <c r="R7563">
        <v>10.6988230325099</v>
      </c>
      <c r="S7563">
        <v>10.650132442785001</v>
      </c>
      <c r="T7563">
        <v>10.603144041904899</v>
      </c>
      <c r="U7563">
        <v>10.603144041904899</v>
      </c>
      <c r="V7563">
        <v>10.603144041904899</v>
      </c>
      <c r="W7563">
        <v>10.603144041904899</v>
      </c>
      <c r="X7563">
        <v>10.603144041904899</v>
      </c>
      <c r="Y7563">
        <v>10.603144041904899</v>
      </c>
      <c r="Z7563">
        <v>10.603144041904899</v>
      </c>
      <c r="AA7563">
        <v>10.603144041904899</v>
      </c>
      <c r="AB7563">
        <v>10.603144041904899</v>
      </c>
      <c r="AC7563">
        <v>10.603144041904899</v>
      </c>
      <c r="AD7563">
        <v>10.603144041904899</v>
      </c>
    </row>
    <row r="7564" spans="2:30" ht="15" customHeight="1" x14ac:dyDescent="0.45">
      <c r="B7564" t="s">
        <v>419</v>
      </c>
      <c r="C7564" t="s">
        <v>193</v>
      </c>
      <c r="D7564" t="s">
        <v>3589</v>
      </c>
      <c r="E7564" t="s">
        <v>3590</v>
      </c>
      <c r="F7564" t="s">
        <v>9262</v>
      </c>
      <c r="G7564" t="s">
        <v>422</v>
      </c>
      <c r="H7564" t="s">
        <v>971</v>
      </c>
      <c r="J7564">
        <v>1</v>
      </c>
      <c r="K7564">
        <v>20.341077129048099</v>
      </c>
      <c r="L7564">
        <v>13.7288948233198</v>
      </c>
      <c r="M7564">
        <v>12.9322513807038</v>
      </c>
      <c r="N7564">
        <v>4.7553018997950103</v>
      </c>
      <c r="O7564">
        <v>4.7852324184566397</v>
      </c>
      <c r="P7564">
        <v>4.8747029131344499</v>
      </c>
      <c r="Q7564">
        <v>4.8322793669199804</v>
      </c>
      <c r="R7564">
        <v>4.7867851934427801</v>
      </c>
      <c r="S7564">
        <v>4.7380946037178999</v>
      </c>
      <c r="T7564">
        <v>4.6911062028377302</v>
      </c>
      <c r="U7564">
        <v>4.6911062028377302</v>
      </c>
      <c r="V7564">
        <v>4.6911062028377302</v>
      </c>
      <c r="W7564">
        <v>4.6911062028377302</v>
      </c>
      <c r="X7564">
        <v>4.6911062028377302</v>
      </c>
      <c r="Y7564">
        <v>4.6911062028377302</v>
      </c>
      <c r="Z7564">
        <v>4.6911062028377302</v>
      </c>
      <c r="AA7564">
        <v>4.6911062028377302</v>
      </c>
      <c r="AB7564">
        <v>4.6911062028377302</v>
      </c>
      <c r="AC7564">
        <v>4.6911062028377302</v>
      </c>
      <c r="AD7564">
        <v>4.6911062028377302</v>
      </c>
    </row>
    <row r="7565" spans="2:30" ht="15" customHeight="1" x14ac:dyDescent="0.45">
      <c r="B7565" t="s">
        <v>419</v>
      </c>
      <c r="C7565" t="s">
        <v>193</v>
      </c>
      <c r="D7565" t="s">
        <v>3592</v>
      </c>
      <c r="E7565" t="s">
        <v>3593</v>
      </c>
      <c r="F7565" t="s">
        <v>9263</v>
      </c>
      <c r="G7565" t="s">
        <v>422</v>
      </c>
      <c r="H7565" t="s">
        <v>971</v>
      </c>
      <c r="J7565">
        <v>1</v>
      </c>
      <c r="K7565">
        <v>11.1203496605571</v>
      </c>
      <c r="L7565">
        <v>8.6107191627453599</v>
      </c>
      <c r="M7565">
        <v>7.5769525309658601</v>
      </c>
      <c r="N7565">
        <v>4.7553018997950103</v>
      </c>
      <c r="O7565">
        <v>4.7852324184566397</v>
      </c>
      <c r="P7565">
        <v>4.8747029131344499</v>
      </c>
      <c r="Q7565">
        <v>4.8322793669199804</v>
      </c>
      <c r="R7565">
        <v>4.7867851934427801</v>
      </c>
      <c r="S7565">
        <v>4.7380946037178999</v>
      </c>
      <c r="T7565">
        <v>4.6911062028377302</v>
      </c>
      <c r="U7565">
        <v>4.6911062028377302</v>
      </c>
      <c r="V7565">
        <v>4.6911062028377302</v>
      </c>
      <c r="W7565">
        <v>4.6911062028377302</v>
      </c>
      <c r="X7565">
        <v>4.6911062028377302</v>
      </c>
      <c r="Y7565">
        <v>4.6911062028377302</v>
      </c>
      <c r="Z7565">
        <v>4.6911062028377302</v>
      </c>
      <c r="AA7565">
        <v>4.6911062028377302</v>
      </c>
      <c r="AB7565">
        <v>4.6911062028377302</v>
      </c>
      <c r="AC7565">
        <v>4.6911062028377302</v>
      </c>
      <c r="AD7565">
        <v>4.6911062028377302</v>
      </c>
    </row>
    <row r="7566" spans="2:30" ht="15" customHeight="1" x14ac:dyDescent="0.45">
      <c r="B7566" t="s">
        <v>419</v>
      </c>
      <c r="C7566" t="s">
        <v>193</v>
      </c>
      <c r="D7566" t="s">
        <v>3595</v>
      </c>
      <c r="E7566" t="s">
        <v>3596</v>
      </c>
      <c r="F7566" t="s">
        <v>9264</v>
      </c>
      <c r="G7566" t="s">
        <v>422</v>
      </c>
      <c r="H7566" t="s">
        <v>971</v>
      </c>
      <c r="J7566">
        <v>1</v>
      </c>
      <c r="K7566">
        <v>11.487541741967901</v>
      </c>
      <c r="L7566">
        <v>9.3891447698250499</v>
      </c>
      <c r="M7566">
        <v>8.7667832853036707</v>
      </c>
      <c r="N7566">
        <v>9.1053931197607003</v>
      </c>
      <c r="O7566">
        <v>9.4445800349302207</v>
      </c>
      <c r="P7566">
        <v>8.5676666692102899</v>
      </c>
      <c r="Q7566">
        <v>7.5361226914357804</v>
      </c>
      <c r="R7566">
        <v>7.1686734271328403</v>
      </c>
      <c r="S7566">
        <v>7.0644313587224099</v>
      </c>
      <c r="T7566">
        <v>7.00535857958518</v>
      </c>
      <c r="U7566">
        <v>7.00535857958518</v>
      </c>
      <c r="V7566">
        <v>7.00535857958518</v>
      </c>
      <c r="W7566">
        <v>7.00535857958518</v>
      </c>
      <c r="X7566">
        <v>7.00535857958518</v>
      </c>
      <c r="Y7566">
        <v>7.00535857958518</v>
      </c>
      <c r="Z7566">
        <v>7.00535857958518</v>
      </c>
      <c r="AA7566">
        <v>7.00535857958518</v>
      </c>
      <c r="AB7566">
        <v>7.00535857958518</v>
      </c>
      <c r="AC7566">
        <v>7.00535857958518</v>
      </c>
      <c r="AD7566">
        <v>7.00535857958518</v>
      </c>
    </row>
    <row r="7567" spans="2:30" ht="15" customHeight="1" x14ac:dyDescent="0.45">
      <c r="B7567" t="s">
        <v>419</v>
      </c>
      <c r="C7567" t="s">
        <v>193</v>
      </c>
      <c r="D7567" t="s">
        <v>3598</v>
      </c>
      <c r="E7567" t="s">
        <v>3599</v>
      </c>
      <c r="F7567" t="s">
        <v>9265</v>
      </c>
      <c r="G7567" t="s">
        <v>422</v>
      </c>
      <c r="H7567" t="s">
        <v>971</v>
      </c>
      <c r="J7567">
        <v>1</v>
      </c>
      <c r="K7567">
        <v>16.896519832841999</v>
      </c>
      <c r="L7567">
        <v>15.0073469774436</v>
      </c>
      <c r="M7567">
        <v>14.3871959394841</v>
      </c>
      <c r="N7567">
        <v>9.1053931197607003</v>
      </c>
      <c r="O7567">
        <v>9.4445800349302207</v>
      </c>
      <c r="P7567">
        <v>8.5676666692102899</v>
      </c>
      <c r="Q7567">
        <v>7.5361226914357804</v>
      </c>
      <c r="R7567">
        <v>7.1686734271328403</v>
      </c>
      <c r="S7567">
        <v>7.0644313587224099</v>
      </c>
      <c r="T7567">
        <v>7.00535857958518</v>
      </c>
      <c r="U7567">
        <v>7.00535857958518</v>
      </c>
      <c r="V7567">
        <v>7.00535857958518</v>
      </c>
      <c r="W7567">
        <v>7.00535857958518</v>
      </c>
      <c r="X7567">
        <v>7.00535857958518</v>
      </c>
      <c r="Y7567">
        <v>7.00535857958518</v>
      </c>
      <c r="Z7567">
        <v>7.00535857958518</v>
      </c>
      <c r="AA7567">
        <v>7.00535857958518</v>
      </c>
      <c r="AB7567">
        <v>7.00535857958518</v>
      </c>
      <c r="AC7567">
        <v>7.00535857958518</v>
      </c>
      <c r="AD7567">
        <v>7.00535857958518</v>
      </c>
    </row>
    <row r="7568" spans="2:30" ht="15" customHeight="1" x14ac:dyDescent="0.45">
      <c r="B7568" t="s">
        <v>419</v>
      </c>
      <c r="C7568" t="s">
        <v>193</v>
      </c>
      <c r="D7568" t="s">
        <v>3601</v>
      </c>
      <c r="E7568" t="s">
        <v>3602</v>
      </c>
      <c r="F7568" t="s">
        <v>9266</v>
      </c>
      <c r="G7568" t="s">
        <v>422</v>
      </c>
      <c r="H7568" t="s">
        <v>971</v>
      </c>
      <c r="J7568">
        <v>1</v>
      </c>
      <c r="K7568">
        <v>12.260577702832601</v>
      </c>
      <c r="L7568">
        <v>10.1915891193392</v>
      </c>
      <c r="M7568">
        <v>9.5695478851554796</v>
      </c>
      <c r="N7568">
        <v>9.1053931197607003</v>
      </c>
      <c r="O7568">
        <v>9.4445800349302207</v>
      </c>
      <c r="P7568">
        <v>8.5676666692102899</v>
      </c>
      <c r="Q7568">
        <v>7.5361226914357804</v>
      </c>
      <c r="R7568">
        <v>7.1686734271328403</v>
      </c>
      <c r="S7568">
        <v>7.0644313587224099</v>
      </c>
      <c r="T7568">
        <v>7.00535857958518</v>
      </c>
      <c r="U7568">
        <v>7.00535857958518</v>
      </c>
      <c r="V7568">
        <v>7.00535857958518</v>
      </c>
      <c r="W7568">
        <v>7.00535857958518</v>
      </c>
      <c r="X7568">
        <v>7.00535857958518</v>
      </c>
      <c r="Y7568">
        <v>7.00535857958518</v>
      </c>
      <c r="Z7568">
        <v>7.00535857958518</v>
      </c>
      <c r="AA7568">
        <v>7.00535857958518</v>
      </c>
      <c r="AB7568">
        <v>7.00535857958518</v>
      </c>
      <c r="AC7568">
        <v>7.00535857958518</v>
      </c>
      <c r="AD7568">
        <v>7.00535857958518</v>
      </c>
    </row>
    <row r="7569" spans="2:30" ht="15" customHeight="1" x14ac:dyDescent="0.45">
      <c r="B7569" t="s">
        <v>419</v>
      </c>
      <c r="C7569" t="s">
        <v>193</v>
      </c>
      <c r="D7569" t="s">
        <v>3604</v>
      </c>
      <c r="E7569" t="s">
        <v>3605</v>
      </c>
      <c r="F7569" t="s">
        <v>9267</v>
      </c>
      <c r="G7569" t="s">
        <v>422</v>
      </c>
      <c r="H7569" t="s">
        <v>971</v>
      </c>
      <c r="J7569">
        <v>1</v>
      </c>
      <c r="K7569">
        <v>0.96288449831239997</v>
      </c>
      <c r="L7569">
        <v>0.817729003790577</v>
      </c>
      <c r="M7569">
        <v>0.76352775679431995</v>
      </c>
      <c r="N7569">
        <v>0.44257796119644699</v>
      </c>
      <c r="O7569">
        <v>0.46331913590053098</v>
      </c>
      <c r="P7569">
        <v>0.43205305147276302</v>
      </c>
      <c r="Q7569">
        <v>0.42345124516562599</v>
      </c>
      <c r="R7569">
        <v>0.419115237252767</v>
      </c>
      <c r="S7569">
        <v>0.41532337134922498</v>
      </c>
      <c r="T7569">
        <v>0.411203858509608</v>
      </c>
      <c r="U7569">
        <v>0.411203858509608</v>
      </c>
      <c r="V7569">
        <v>0.411203858509608</v>
      </c>
      <c r="W7569">
        <v>0.411203858509608</v>
      </c>
      <c r="X7569">
        <v>0.411203858509608</v>
      </c>
      <c r="Y7569">
        <v>0.411203858509608</v>
      </c>
      <c r="Z7569">
        <v>0.411203858509608</v>
      </c>
      <c r="AA7569">
        <v>0.411203858509608</v>
      </c>
      <c r="AB7569">
        <v>0.411203858509608</v>
      </c>
      <c r="AC7569">
        <v>0.411203858509608</v>
      </c>
      <c r="AD7569">
        <v>0.411203858509608</v>
      </c>
    </row>
    <row r="7570" spans="2:30" ht="15" customHeight="1" x14ac:dyDescent="0.45">
      <c r="B7570" t="s">
        <v>419</v>
      </c>
      <c r="C7570" t="s">
        <v>193</v>
      </c>
      <c r="D7570" t="s">
        <v>3607</v>
      </c>
      <c r="E7570" t="s">
        <v>3608</v>
      </c>
      <c r="F7570" t="s">
        <v>9268</v>
      </c>
      <c r="G7570" t="s">
        <v>422</v>
      </c>
      <c r="H7570" t="s">
        <v>971</v>
      </c>
      <c r="J7570">
        <v>1</v>
      </c>
      <c r="K7570">
        <v>1.0765662572631001</v>
      </c>
      <c r="L7570">
        <v>0.85484887846197799</v>
      </c>
      <c r="M7570">
        <v>0.77837412984309895</v>
      </c>
      <c r="N7570">
        <v>0.44257796119644699</v>
      </c>
      <c r="O7570">
        <v>0.48095686387165798</v>
      </c>
      <c r="P7570">
        <v>0.44850053572389398</v>
      </c>
      <c r="Q7570">
        <v>0.439571274088562</v>
      </c>
      <c r="R7570">
        <v>0.435070202136422</v>
      </c>
      <c r="S7570">
        <v>0.43113398670330699</v>
      </c>
      <c r="T7570">
        <v>0.42685765140329701</v>
      </c>
      <c r="U7570">
        <v>0.42685765140329701</v>
      </c>
      <c r="V7570">
        <v>0.42685765140329701</v>
      </c>
      <c r="W7570">
        <v>0.42685765140329701</v>
      </c>
      <c r="X7570">
        <v>0.42685765140329701</v>
      </c>
      <c r="Y7570">
        <v>0.42685765140329701</v>
      </c>
      <c r="Z7570">
        <v>0.42685765140329701</v>
      </c>
      <c r="AA7570">
        <v>0.42685765140329701</v>
      </c>
      <c r="AB7570">
        <v>0.42685765140329701</v>
      </c>
      <c r="AC7570">
        <v>0.42685765140329701</v>
      </c>
      <c r="AD7570">
        <v>0.42685765140329701</v>
      </c>
    </row>
    <row r="7571" spans="2:30" ht="15" customHeight="1" x14ac:dyDescent="0.45">
      <c r="B7571" t="s">
        <v>419</v>
      </c>
      <c r="C7571" t="s">
        <v>193</v>
      </c>
      <c r="D7571" t="s">
        <v>3610</v>
      </c>
      <c r="E7571" t="s">
        <v>3611</v>
      </c>
      <c r="F7571" t="s">
        <v>9269</v>
      </c>
      <c r="G7571" t="s">
        <v>422</v>
      </c>
      <c r="H7571" t="s">
        <v>971</v>
      </c>
      <c r="J7571">
        <v>1</v>
      </c>
      <c r="K7571">
        <v>0.67072237780911004</v>
      </c>
      <c r="L7571">
        <v>0.57754157944621498</v>
      </c>
      <c r="M7571">
        <v>0.54295307149818295</v>
      </c>
      <c r="N7571">
        <v>0.37028919767589602</v>
      </c>
      <c r="O7571">
        <v>0.38764259891455799</v>
      </c>
      <c r="P7571">
        <v>0.36148338103139199</v>
      </c>
      <c r="Q7571">
        <v>0.354286556437093</v>
      </c>
      <c r="R7571">
        <v>0.35065877323969102</v>
      </c>
      <c r="S7571">
        <v>0.34748625425722501</v>
      </c>
      <c r="T7571">
        <v>0.34403960476732698</v>
      </c>
      <c r="U7571">
        <v>0.34403960476732698</v>
      </c>
      <c r="V7571">
        <v>0.34403960476732698</v>
      </c>
      <c r="W7571">
        <v>0.34403960476732698</v>
      </c>
      <c r="X7571">
        <v>0.34403960476732698</v>
      </c>
      <c r="Y7571">
        <v>0.34403960476732698</v>
      </c>
      <c r="Z7571">
        <v>0.34403960476732698</v>
      </c>
      <c r="AA7571">
        <v>0.34403960476732698</v>
      </c>
      <c r="AB7571">
        <v>0.34403960476732698</v>
      </c>
      <c r="AC7571">
        <v>0.34403960476732698</v>
      </c>
      <c r="AD7571">
        <v>0.34403960476732698</v>
      </c>
    </row>
    <row r="7572" spans="2:30" ht="15" customHeight="1" x14ac:dyDescent="0.45">
      <c r="B7572" t="s">
        <v>419</v>
      </c>
      <c r="C7572" t="s">
        <v>193</v>
      </c>
      <c r="D7572" t="s">
        <v>3613</v>
      </c>
      <c r="E7572" t="s">
        <v>3614</v>
      </c>
      <c r="F7572" t="s">
        <v>9270</v>
      </c>
      <c r="G7572" t="s">
        <v>422</v>
      </c>
      <c r="H7572" t="s">
        <v>971</v>
      </c>
      <c r="J7572">
        <v>1</v>
      </c>
      <c r="K7572">
        <v>0.78326731917029901</v>
      </c>
      <c r="L7572">
        <v>0.69872705263814305</v>
      </c>
      <c r="M7572">
        <v>0.691416801985968</v>
      </c>
      <c r="N7572">
        <v>0.45942610987139099</v>
      </c>
      <c r="O7572">
        <v>0.48095686387165798</v>
      </c>
      <c r="P7572">
        <v>0.44850053572389398</v>
      </c>
      <c r="Q7572">
        <v>0.439571274088562</v>
      </c>
      <c r="R7572">
        <v>0.435070202136422</v>
      </c>
      <c r="S7572">
        <v>0.43113398670330699</v>
      </c>
      <c r="T7572">
        <v>0.42685765140329701</v>
      </c>
      <c r="U7572">
        <v>0.42685765140329701</v>
      </c>
      <c r="V7572">
        <v>0.42685765140329701</v>
      </c>
      <c r="W7572">
        <v>0.42685765140329701</v>
      </c>
      <c r="X7572">
        <v>0.42685765140329701</v>
      </c>
      <c r="Y7572">
        <v>0.42685765140329701</v>
      </c>
      <c r="Z7572">
        <v>0.42685765140329701</v>
      </c>
      <c r="AA7572">
        <v>0.42685765140329701</v>
      </c>
      <c r="AB7572">
        <v>0.42685765140329701</v>
      </c>
      <c r="AC7572">
        <v>0.42685765140329701</v>
      </c>
      <c r="AD7572">
        <v>0.42685765140329701</v>
      </c>
    </row>
    <row r="7573" spans="2:30" ht="15" customHeight="1" x14ac:dyDescent="0.45">
      <c r="B7573" t="s">
        <v>419</v>
      </c>
      <c r="C7573" t="s">
        <v>193</v>
      </c>
      <c r="D7573" t="s">
        <v>3616</v>
      </c>
      <c r="E7573" t="s">
        <v>3617</v>
      </c>
      <c r="F7573" t="s">
        <v>9271</v>
      </c>
      <c r="G7573" t="s">
        <v>422</v>
      </c>
      <c r="H7573" t="s">
        <v>971</v>
      </c>
      <c r="J7573">
        <v>1</v>
      </c>
      <c r="K7573">
        <v>116.497656119905</v>
      </c>
      <c r="L7573">
        <v>95.069457838557597</v>
      </c>
      <c r="M7573">
        <v>91.607423987051902</v>
      </c>
      <c r="N7573">
        <v>78.383975634268594</v>
      </c>
      <c r="O7573">
        <v>82.057397890171302</v>
      </c>
      <c r="P7573">
        <v>76.519932822231894</v>
      </c>
      <c r="Q7573">
        <v>74.996486480333999</v>
      </c>
      <c r="R7573">
        <v>74.228545985346997</v>
      </c>
      <c r="S7573">
        <v>73.556977243451001</v>
      </c>
      <c r="T7573">
        <v>72.827379698257502</v>
      </c>
      <c r="U7573">
        <v>72.827379698257502</v>
      </c>
      <c r="V7573">
        <v>72.827379698257502</v>
      </c>
      <c r="W7573">
        <v>72.827379698257502</v>
      </c>
      <c r="X7573">
        <v>72.827379698257502</v>
      </c>
      <c r="Y7573">
        <v>72.827379698257502</v>
      </c>
      <c r="Z7573">
        <v>72.827379698257502</v>
      </c>
      <c r="AA7573">
        <v>72.827379698257502</v>
      </c>
      <c r="AB7573">
        <v>72.827379698257502</v>
      </c>
      <c r="AC7573">
        <v>72.827379698257502</v>
      </c>
      <c r="AD7573">
        <v>72.827379698257502</v>
      </c>
    </row>
    <row r="7574" spans="2:30" ht="15" customHeight="1" x14ac:dyDescent="0.45">
      <c r="B7574" t="s">
        <v>419</v>
      </c>
      <c r="C7574" t="s">
        <v>193</v>
      </c>
      <c r="D7574" t="s">
        <v>3619</v>
      </c>
      <c r="E7574" t="s">
        <v>932</v>
      </c>
      <c r="F7574" t="s">
        <v>8464</v>
      </c>
      <c r="G7574" t="s">
        <v>422</v>
      </c>
      <c r="H7574" t="s">
        <v>832</v>
      </c>
      <c r="J7574">
        <v>1</v>
      </c>
      <c r="K7574">
        <v>13.300765797231501</v>
      </c>
      <c r="L7574">
        <v>6.6597422204573</v>
      </c>
      <c r="M7574">
        <v>5.9120378390671302</v>
      </c>
      <c r="N7574">
        <v>5.0316224519831598</v>
      </c>
      <c r="O7574">
        <v>5.0549587333229802</v>
      </c>
      <c r="P7574">
        <v>5.1247172516773603</v>
      </c>
      <c r="Q7574">
        <v>5.09164038384605</v>
      </c>
      <c r="R7574">
        <v>5.0561694037541702</v>
      </c>
      <c r="S7574">
        <v>5.0182062360166899</v>
      </c>
      <c r="T7574">
        <v>4.9815702339799701</v>
      </c>
      <c r="U7574">
        <v>4.9815702339799701</v>
      </c>
      <c r="V7574">
        <v>4.9815702339799701</v>
      </c>
      <c r="W7574">
        <v>4.9815702339799701</v>
      </c>
      <c r="X7574">
        <v>4.9815702339799701</v>
      </c>
      <c r="Y7574">
        <v>4.9815702339799701</v>
      </c>
      <c r="Z7574">
        <v>4.9815702339799701</v>
      </c>
      <c r="AA7574">
        <v>4.9815702339799701</v>
      </c>
      <c r="AB7574">
        <v>4.9815702339799701</v>
      </c>
      <c r="AC7574">
        <v>4.9815702339799701</v>
      </c>
      <c r="AD7574">
        <v>4.9815702339799701</v>
      </c>
    </row>
    <row r="7575" spans="2:30" ht="15" customHeight="1" x14ac:dyDescent="0.45">
      <c r="B7575" t="s">
        <v>419</v>
      </c>
      <c r="C7575" t="s">
        <v>193</v>
      </c>
      <c r="D7575" t="s">
        <v>3620</v>
      </c>
      <c r="E7575" t="s">
        <v>926</v>
      </c>
      <c r="F7575" t="s">
        <v>8462</v>
      </c>
      <c r="G7575" t="s">
        <v>422</v>
      </c>
      <c r="H7575" t="s">
        <v>832</v>
      </c>
      <c r="J7575">
        <v>1</v>
      </c>
      <c r="K7575">
        <v>23.399139181173702</v>
      </c>
      <c r="L7575">
        <v>15.8638334974352</v>
      </c>
      <c r="M7575">
        <v>14.7435088926548</v>
      </c>
      <c r="N7575">
        <v>13.652285126927801</v>
      </c>
      <c r="O7575">
        <v>13.6812090930185</v>
      </c>
      <c r="P7575">
        <v>13.7676707271595</v>
      </c>
      <c r="Q7575">
        <v>13.726673869536601</v>
      </c>
      <c r="R7575">
        <v>13.682709648740699</v>
      </c>
      <c r="S7575">
        <v>13.6356565060251</v>
      </c>
      <c r="T7575">
        <v>13.590248308155999</v>
      </c>
      <c r="U7575">
        <v>13.590248308155999</v>
      </c>
      <c r="V7575">
        <v>13.590248308155999</v>
      </c>
      <c r="W7575">
        <v>13.590248308155999</v>
      </c>
      <c r="X7575">
        <v>13.590248308155999</v>
      </c>
      <c r="Y7575">
        <v>13.590248308155999</v>
      </c>
      <c r="Z7575">
        <v>13.590248308155999</v>
      </c>
      <c r="AA7575">
        <v>13.590248308155999</v>
      </c>
      <c r="AB7575">
        <v>13.590248308155999</v>
      </c>
      <c r="AC7575">
        <v>13.590248308155999</v>
      </c>
      <c r="AD7575">
        <v>13.590248308155999</v>
      </c>
    </row>
    <row r="7576" spans="2:30" ht="15" customHeight="1" x14ac:dyDescent="0.45">
      <c r="B7576" t="s">
        <v>419</v>
      </c>
      <c r="C7576" t="s">
        <v>193</v>
      </c>
      <c r="D7576" t="s">
        <v>3621</v>
      </c>
      <c r="E7576" t="s">
        <v>920</v>
      </c>
      <c r="F7576" t="s">
        <v>8460</v>
      </c>
      <c r="G7576" t="s">
        <v>422</v>
      </c>
      <c r="H7576" t="s">
        <v>832</v>
      </c>
      <c r="J7576">
        <v>1</v>
      </c>
      <c r="K7576">
        <v>11.4659422077673</v>
      </c>
      <c r="L7576">
        <v>8.8301631277145294</v>
      </c>
      <c r="M7576">
        <v>7.7455649105912698</v>
      </c>
      <c r="N7576">
        <v>7.0537973643552103</v>
      </c>
      <c r="O7576">
        <v>7.0721333479347201</v>
      </c>
      <c r="P7576">
        <v>7.1269446106398302</v>
      </c>
      <c r="Q7576">
        <v>7.10095516970941</v>
      </c>
      <c r="R7576">
        <v>7.0730846063131798</v>
      </c>
      <c r="S7576">
        <v>7.0432558598165</v>
      </c>
      <c r="T7576">
        <v>7.01446990536291</v>
      </c>
      <c r="U7576">
        <v>7.01446990536291</v>
      </c>
      <c r="V7576">
        <v>7.01446990536291</v>
      </c>
      <c r="W7576">
        <v>7.01446990536291</v>
      </c>
      <c r="X7576">
        <v>7.01446990536291</v>
      </c>
      <c r="Y7576">
        <v>7.01446990536291</v>
      </c>
      <c r="Z7576">
        <v>7.01446990536291</v>
      </c>
      <c r="AA7576">
        <v>7.01446990536291</v>
      </c>
      <c r="AB7576">
        <v>7.01446990536291</v>
      </c>
      <c r="AC7576">
        <v>7.01446990536291</v>
      </c>
      <c r="AD7576">
        <v>7.01446990536291</v>
      </c>
    </row>
    <row r="7577" spans="2:30" ht="15" customHeight="1" x14ac:dyDescent="0.45">
      <c r="B7577" t="s">
        <v>419</v>
      </c>
      <c r="C7577" t="s">
        <v>193</v>
      </c>
      <c r="D7577" t="s">
        <v>3622</v>
      </c>
      <c r="E7577" t="s">
        <v>935</v>
      </c>
      <c r="F7577" t="s">
        <v>8465</v>
      </c>
      <c r="G7577" t="s">
        <v>422</v>
      </c>
      <c r="H7577" t="s">
        <v>832</v>
      </c>
      <c r="J7577">
        <v>1</v>
      </c>
      <c r="K7577">
        <v>2.7840662767025601</v>
      </c>
      <c r="L7577">
        <v>2.61367588127455</v>
      </c>
      <c r="M7577">
        <v>2.6543194100780299</v>
      </c>
      <c r="N7577">
        <v>2.6543194100780299</v>
      </c>
      <c r="O7577">
        <v>2.6543194100780299</v>
      </c>
      <c r="P7577">
        <v>2.6543194100780299</v>
      </c>
      <c r="Q7577">
        <v>2.6543194100780299</v>
      </c>
      <c r="R7577">
        <v>2.6543194100780299</v>
      </c>
      <c r="S7577">
        <v>2.6543194100780299</v>
      </c>
      <c r="T7577">
        <v>2.6543194100780299</v>
      </c>
      <c r="U7577">
        <v>2.6543194100780299</v>
      </c>
      <c r="V7577">
        <v>2.6543194100780299</v>
      </c>
      <c r="W7577">
        <v>2.6543194100780299</v>
      </c>
      <c r="X7577">
        <v>2.6543194100780299</v>
      </c>
      <c r="Y7577">
        <v>2.6543194100780299</v>
      </c>
      <c r="Z7577">
        <v>2.6543194100780299</v>
      </c>
      <c r="AA7577">
        <v>2.6543194100780299</v>
      </c>
      <c r="AB7577">
        <v>2.6543194100780299</v>
      </c>
      <c r="AC7577">
        <v>2.6543194100780299</v>
      </c>
      <c r="AD7577">
        <v>2.6543194100780299</v>
      </c>
    </row>
    <row r="7578" spans="2:30" ht="15" customHeight="1" x14ac:dyDescent="0.45">
      <c r="B7578" t="s">
        <v>419</v>
      </c>
      <c r="C7578" t="s">
        <v>193</v>
      </c>
      <c r="D7578" t="s">
        <v>3623</v>
      </c>
      <c r="E7578" t="s">
        <v>929</v>
      </c>
      <c r="F7578" t="s">
        <v>8463</v>
      </c>
      <c r="G7578" t="s">
        <v>422</v>
      </c>
      <c r="H7578" t="s">
        <v>832</v>
      </c>
      <c r="J7578">
        <v>1</v>
      </c>
      <c r="K7578">
        <v>4.6336684948303901</v>
      </c>
      <c r="L7578">
        <v>3.2086856370367198</v>
      </c>
      <c r="M7578">
        <v>2.3308805686582201</v>
      </c>
      <c r="N7578">
        <v>2.3308805686582201</v>
      </c>
      <c r="O7578">
        <v>2.3308805686582201</v>
      </c>
      <c r="P7578">
        <v>2.3308805686582201</v>
      </c>
      <c r="Q7578">
        <v>2.3308805686582201</v>
      </c>
      <c r="R7578">
        <v>2.3308805686582201</v>
      </c>
      <c r="S7578">
        <v>2.3308805686582201</v>
      </c>
      <c r="T7578">
        <v>2.3308805686582201</v>
      </c>
      <c r="U7578">
        <v>2.3308805686582201</v>
      </c>
      <c r="V7578">
        <v>2.3308805686582201</v>
      </c>
      <c r="W7578">
        <v>2.3308805686582201</v>
      </c>
      <c r="X7578">
        <v>2.3308805686582201</v>
      </c>
      <c r="Y7578">
        <v>2.3308805686582201</v>
      </c>
      <c r="Z7578">
        <v>2.3308805686582201</v>
      </c>
      <c r="AA7578">
        <v>2.3308805686582201</v>
      </c>
      <c r="AB7578">
        <v>2.3308805686582201</v>
      </c>
      <c r="AC7578">
        <v>2.3308805686582201</v>
      </c>
      <c r="AD7578">
        <v>2.3308805686582201</v>
      </c>
    </row>
    <row r="7579" spans="2:30" ht="15" customHeight="1" x14ac:dyDescent="0.45">
      <c r="B7579" t="s">
        <v>419</v>
      </c>
      <c r="C7579" t="s">
        <v>193</v>
      </c>
      <c r="D7579" t="s">
        <v>3624</v>
      </c>
      <c r="E7579" t="s">
        <v>923</v>
      </c>
      <c r="F7579" t="s">
        <v>8461</v>
      </c>
      <c r="G7579" t="s">
        <v>422</v>
      </c>
      <c r="H7579" t="s">
        <v>832</v>
      </c>
      <c r="J7579">
        <v>1</v>
      </c>
      <c r="K7579">
        <v>5.33622176514569</v>
      </c>
      <c r="L7579">
        <v>5.0100913196194297</v>
      </c>
      <c r="M7579">
        <v>5.0870036796421596</v>
      </c>
      <c r="N7579">
        <v>5.0870036796421596</v>
      </c>
      <c r="O7579">
        <v>5.0870036796421596</v>
      </c>
      <c r="P7579">
        <v>5.0870036796421596</v>
      </c>
      <c r="Q7579">
        <v>5.0870036796421596</v>
      </c>
      <c r="R7579">
        <v>5.0870036796421596</v>
      </c>
      <c r="S7579">
        <v>5.0870036796421596</v>
      </c>
      <c r="T7579">
        <v>5.0870036796421596</v>
      </c>
      <c r="U7579">
        <v>5.0870036796421596</v>
      </c>
      <c r="V7579">
        <v>5.0870036796421596</v>
      </c>
      <c r="W7579">
        <v>5.0870036796421596</v>
      </c>
      <c r="X7579">
        <v>5.0870036796421596</v>
      </c>
      <c r="Y7579">
        <v>5.0870036796421596</v>
      </c>
      <c r="Z7579">
        <v>5.0870036796421596</v>
      </c>
      <c r="AA7579">
        <v>5.0870036796421596</v>
      </c>
      <c r="AB7579">
        <v>5.0870036796421596</v>
      </c>
      <c r="AC7579">
        <v>5.0870036796421596</v>
      </c>
      <c r="AD7579">
        <v>5.0870036796421596</v>
      </c>
    </row>
    <row r="7580" spans="2:30" ht="15" customHeight="1" x14ac:dyDescent="0.45">
      <c r="B7580" t="s">
        <v>419</v>
      </c>
      <c r="C7580" t="s">
        <v>193</v>
      </c>
      <c r="D7580" t="s">
        <v>3625</v>
      </c>
      <c r="E7580" t="s">
        <v>3626</v>
      </c>
      <c r="F7580" t="s">
        <v>9272</v>
      </c>
      <c r="G7580" t="s">
        <v>422</v>
      </c>
      <c r="H7580" t="s">
        <v>832</v>
      </c>
      <c r="J7580">
        <v>1</v>
      </c>
      <c r="K7580">
        <v>0.413801602580535</v>
      </c>
      <c r="L7580">
        <v>0.28058258207500397</v>
      </c>
      <c r="M7580">
        <v>0.24920697617592399</v>
      </c>
      <c r="N7580">
        <v>0.24920697617592399</v>
      </c>
      <c r="O7580">
        <v>0.24920697617592399</v>
      </c>
      <c r="P7580">
        <v>0.24920697617592399</v>
      </c>
      <c r="Q7580">
        <v>0.24920697617592399</v>
      </c>
      <c r="R7580">
        <v>0.24920697617592399</v>
      </c>
      <c r="S7580">
        <v>0.24920697617592399</v>
      </c>
      <c r="T7580">
        <v>0.24920697617592399</v>
      </c>
      <c r="U7580">
        <v>0.24920697617592399</v>
      </c>
      <c r="V7580">
        <v>0.24920697617592399</v>
      </c>
      <c r="W7580">
        <v>0.24920697617592399</v>
      </c>
      <c r="X7580">
        <v>0.24920697617592399</v>
      </c>
      <c r="Y7580">
        <v>0.24920697617592399</v>
      </c>
      <c r="Z7580">
        <v>0.24920697617592399</v>
      </c>
      <c r="AA7580">
        <v>0.24920697617592399</v>
      </c>
      <c r="AB7580">
        <v>0.24920697617592399</v>
      </c>
      <c r="AC7580">
        <v>0.24920697617592399</v>
      </c>
      <c r="AD7580">
        <v>0.24920697617592399</v>
      </c>
    </row>
    <row r="7581" spans="2:30" ht="15" customHeight="1" x14ac:dyDescent="0.45">
      <c r="B7581" t="s">
        <v>419</v>
      </c>
      <c r="C7581" t="s">
        <v>193</v>
      </c>
      <c r="D7581" t="s">
        <v>3628</v>
      </c>
      <c r="E7581" t="s">
        <v>3629</v>
      </c>
      <c r="F7581" t="s">
        <v>9273</v>
      </c>
      <c r="G7581" t="s">
        <v>422</v>
      </c>
      <c r="H7581" t="s">
        <v>832</v>
      </c>
      <c r="J7581">
        <v>1</v>
      </c>
      <c r="K7581">
        <v>0.175069908784073</v>
      </c>
      <c r="L7581">
        <v>0.10153377483648</v>
      </c>
      <c r="M7581">
        <v>8.8017783074900796E-2</v>
      </c>
      <c r="N7581">
        <v>8.8017783074900796E-2</v>
      </c>
      <c r="O7581">
        <v>8.8017783074900796E-2</v>
      </c>
      <c r="P7581">
        <v>8.8017783074900796E-2</v>
      </c>
      <c r="Q7581">
        <v>8.8017783074900796E-2</v>
      </c>
      <c r="R7581">
        <v>8.8017783074900796E-2</v>
      </c>
      <c r="S7581">
        <v>8.8017783074900796E-2</v>
      </c>
      <c r="T7581">
        <v>8.8017783074900796E-2</v>
      </c>
      <c r="U7581">
        <v>8.8017783074900796E-2</v>
      </c>
      <c r="V7581">
        <v>8.8017783074900796E-2</v>
      </c>
      <c r="W7581">
        <v>8.8017783074900796E-2</v>
      </c>
      <c r="X7581">
        <v>8.8017783074900796E-2</v>
      </c>
      <c r="Y7581">
        <v>8.8017783074900796E-2</v>
      </c>
      <c r="Z7581">
        <v>8.8017783074900796E-2</v>
      </c>
      <c r="AA7581">
        <v>8.8017783074900796E-2</v>
      </c>
      <c r="AB7581">
        <v>8.8017783074900796E-2</v>
      </c>
      <c r="AC7581">
        <v>8.8017783074900796E-2</v>
      </c>
      <c r="AD7581">
        <v>8.8017783074900796E-2</v>
      </c>
    </row>
    <row r="7582" spans="2:30" ht="15" customHeight="1" x14ac:dyDescent="0.45">
      <c r="B7582" t="s">
        <v>419</v>
      </c>
      <c r="C7582" t="s">
        <v>193</v>
      </c>
      <c r="D7582" t="s">
        <v>3631</v>
      </c>
      <c r="E7582" t="s">
        <v>3632</v>
      </c>
      <c r="F7582" t="s">
        <v>9274</v>
      </c>
      <c r="G7582" t="s">
        <v>422</v>
      </c>
      <c r="H7582" t="s">
        <v>832</v>
      </c>
      <c r="J7582">
        <v>1</v>
      </c>
      <c r="K7582">
        <v>0.413801602580535</v>
      </c>
      <c r="L7582">
        <v>0.25874736168006202</v>
      </c>
      <c r="M7582">
        <v>0.24390470008707499</v>
      </c>
      <c r="N7582">
        <v>0.24390470008707499</v>
      </c>
      <c r="O7582">
        <v>0.24390470008707499</v>
      </c>
      <c r="P7582">
        <v>0.24390470008707499</v>
      </c>
      <c r="Q7582">
        <v>0.24390470008707499</v>
      </c>
      <c r="R7582">
        <v>0.24390470008707499</v>
      </c>
      <c r="S7582">
        <v>0.24390470008707499</v>
      </c>
      <c r="T7582">
        <v>0.24390470008707499</v>
      </c>
      <c r="U7582">
        <v>0.24390470008707499</v>
      </c>
      <c r="V7582">
        <v>0.24390470008707499</v>
      </c>
      <c r="W7582">
        <v>0.24390470008707499</v>
      </c>
      <c r="X7582">
        <v>0.24390470008707499</v>
      </c>
      <c r="Y7582">
        <v>0.24390470008707499</v>
      </c>
      <c r="Z7582">
        <v>0.24390470008707499</v>
      </c>
      <c r="AA7582">
        <v>0.24390470008707499</v>
      </c>
      <c r="AB7582">
        <v>0.24390470008707499</v>
      </c>
      <c r="AC7582">
        <v>0.24390470008707499</v>
      </c>
      <c r="AD7582">
        <v>0.24390470008707499</v>
      </c>
    </row>
    <row r="7583" spans="2:30" ht="15" customHeight="1" x14ac:dyDescent="0.45">
      <c r="B7583" t="s">
        <v>419</v>
      </c>
      <c r="C7583" t="s">
        <v>193</v>
      </c>
      <c r="D7583" t="s">
        <v>3634</v>
      </c>
      <c r="E7583" t="s">
        <v>3635</v>
      </c>
      <c r="F7583" t="s">
        <v>9275</v>
      </c>
      <c r="G7583" t="s">
        <v>422</v>
      </c>
      <c r="H7583" t="s">
        <v>832</v>
      </c>
      <c r="J7583">
        <v>1</v>
      </c>
      <c r="K7583">
        <v>33.050697779735998</v>
      </c>
      <c r="L7583">
        <v>26.3005229657076</v>
      </c>
      <c r="M7583">
        <v>23.176248784360901</v>
      </c>
      <c r="N7583">
        <v>15</v>
      </c>
      <c r="O7583">
        <v>15</v>
      </c>
      <c r="P7583">
        <v>15</v>
      </c>
      <c r="Q7583">
        <v>15</v>
      </c>
      <c r="R7583">
        <v>15</v>
      </c>
      <c r="S7583">
        <v>15</v>
      </c>
      <c r="T7583">
        <v>15</v>
      </c>
      <c r="U7583">
        <v>15</v>
      </c>
      <c r="V7583">
        <v>15</v>
      </c>
      <c r="W7583">
        <v>15</v>
      </c>
      <c r="X7583">
        <v>15</v>
      </c>
      <c r="Y7583">
        <v>15</v>
      </c>
      <c r="Z7583">
        <v>15</v>
      </c>
      <c r="AA7583">
        <v>15</v>
      </c>
      <c r="AB7583">
        <v>15</v>
      </c>
      <c r="AC7583">
        <v>15</v>
      </c>
      <c r="AD7583">
        <v>15</v>
      </c>
    </row>
    <row r="7584" spans="2:30" ht="15" customHeight="1" x14ac:dyDescent="0.45">
      <c r="B7584" t="s">
        <v>419</v>
      </c>
      <c r="C7584" t="s">
        <v>193</v>
      </c>
      <c r="D7584" t="s">
        <v>3637</v>
      </c>
      <c r="E7584" t="s">
        <v>3638</v>
      </c>
      <c r="F7584" t="s">
        <v>9276</v>
      </c>
      <c r="G7584" t="s">
        <v>422</v>
      </c>
      <c r="H7584" t="s">
        <v>3640</v>
      </c>
      <c r="J7584">
        <v>1</v>
      </c>
      <c r="K7584">
        <v>0.61781329947639696</v>
      </c>
      <c r="L7584">
        <v>0.61950873853111599</v>
      </c>
      <c r="M7584">
        <v>0.61795996668478803</v>
      </c>
      <c r="N7584">
        <v>0.616415066768076</v>
      </c>
      <c r="O7584">
        <v>0.61487402910115596</v>
      </c>
      <c r="P7584">
        <v>0.61333684402840305</v>
      </c>
      <c r="Q7584">
        <v>0.61180350191833199</v>
      </c>
      <c r="R7584">
        <v>0.61027399316353703</v>
      </c>
      <c r="S7584">
        <v>0.60874830818062797</v>
      </c>
      <c r="T7584">
        <v>0.60722643741017601</v>
      </c>
      <c r="U7584">
        <v>0.60570837131665101</v>
      </c>
      <c r="V7584">
        <v>0.60419410038835897</v>
      </c>
      <c r="W7584">
        <v>0.602683615137388</v>
      </c>
      <c r="X7584">
        <v>0.60117690609954499</v>
      </c>
      <c r="Y7584">
        <v>0.59967396383429605</v>
      </c>
      <c r="Z7584">
        <v>0.59817477892471005</v>
      </c>
      <c r="AA7584">
        <v>0.59667934197739902</v>
      </c>
      <c r="AB7584">
        <v>0.59518764362245502</v>
      </c>
      <c r="AC7584">
        <v>0.593699674513399</v>
      </c>
      <c r="AD7584">
        <v>0.59221542532711602</v>
      </c>
    </row>
    <row r="7585" spans="2:30" ht="15" customHeight="1" x14ac:dyDescent="0.45">
      <c r="B7585" t="s">
        <v>419</v>
      </c>
      <c r="C7585" t="s">
        <v>193</v>
      </c>
      <c r="D7585" t="s">
        <v>3641</v>
      </c>
      <c r="E7585" t="s">
        <v>3642</v>
      </c>
      <c r="F7585" t="s">
        <v>9277</v>
      </c>
      <c r="G7585" t="s">
        <v>422</v>
      </c>
      <c r="H7585" t="s">
        <v>3640</v>
      </c>
      <c r="J7585">
        <v>2</v>
      </c>
      <c r="K7585">
        <v>0.61781329947639696</v>
      </c>
      <c r="L7585">
        <v>0.61950873853111599</v>
      </c>
      <c r="M7585">
        <v>0.61795996668478803</v>
      </c>
      <c r="N7585">
        <v>0.616415066768076</v>
      </c>
      <c r="O7585">
        <v>0.61487402910115596</v>
      </c>
      <c r="P7585">
        <v>0.61333684402840305</v>
      </c>
      <c r="Q7585">
        <v>0.61180350191833199</v>
      </c>
      <c r="R7585">
        <v>0.61027399316353703</v>
      </c>
      <c r="S7585">
        <v>0.60874830818062797</v>
      </c>
      <c r="T7585">
        <v>0.60722643741017601</v>
      </c>
      <c r="U7585">
        <v>0.60570837131665101</v>
      </c>
      <c r="V7585">
        <v>0.60419410038835897</v>
      </c>
      <c r="W7585">
        <v>0.602683615137388</v>
      </c>
      <c r="X7585">
        <v>0.60117690609954499</v>
      </c>
      <c r="Y7585">
        <v>0.59967396383429605</v>
      </c>
      <c r="Z7585">
        <v>0.59817477892471005</v>
      </c>
      <c r="AA7585">
        <v>0.59667934197739902</v>
      </c>
      <c r="AB7585">
        <v>0.59518764362245502</v>
      </c>
      <c r="AC7585">
        <v>0.593699674513399</v>
      </c>
      <c r="AD7585">
        <v>0.59221542532711602</v>
      </c>
    </row>
    <row r="7586" spans="2:30" ht="15" customHeight="1" x14ac:dyDescent="0.45">
      <c r="B7586" t="s">
        <v>419</v>
      </c>
      <c r="C7586" t="s">
        <v>193</v>
      </c>
      <c r="D7586" t="s">
        <v>3644</v>
      </c>
      <c r="E7586" t="s">
        <v>3645</v>
      </c>
      <c r="F7586" t="s">
        <v>9278</v>
      </c>
      <c r="G7586" t="s">
        <v>422</v>
      </c>
      <c r="H7586" t="s">
        <v>3640</v>
      </c>
      <c r="J7586">
        <v>1</v>
      </c>
      <c r="K7586">
        <v>0</v>
      </c>
      <c r="L7586">
        <v>0</v>
      </c>
      <c r="M7586">
        <v>0</v>
      </c>
      <c r="N7586">
        <v>0</v>
      </c>
      <c r="O7586">
        <v>0</v>
      </c>
      <c r="P7586">
        <v>0</v>
      </c>
      <c r="Q7586">
        <v>0</v>
      </c>
      <c r="R7586">
        <v>0</v>
      </c>
      <c r="S7586">
        <v>0</v>
      </c>
      <c r="T7586">
        <v>0</v>
      </c>
      <c r="U7586">
        <v>0</v>
      </c>
      <c r="V7586">
        <v>0</v>
      </c>
      <c r="W7586">
        <v>0</v>
      </c>
      <c r="X7586">
        <v>0</v>
      </c>
      <c r="Y7586">
        <v>0</v>
      </c>
      <c r="Z7586">
        <v>0</v>
      </c>
      <c r="AA7586">
        <v>0</v>
      </c>
      <c r="AB7586">
        <v>0</v>
      </c>
      <c r="AC7586">
        <v>0</v>
      </c>
      <c r="AD7586">
        <v>0</v>
      </c>
    </row>
    <row r="7587" spans="2:30" ht="15" customHeight="1" x14ac:dyDescent="0.45">
      <c r="B7587" t="s">
        <v>419</v>
      </c>
      <c r="C7587" t="s">
        <v>193</v>
      </c>
      <c r="D7587" t="s">
        <v>3647</v>
      </c>
      <c r="E7587" t="s">
        <v>3648</v>
      </c>
      <c r="F7587" t="s">
        <v>9279</v>
      </c>
      <c r="G7587" t="s">
        <v>422</v>
      </c>
      <c r="H7587" t="s">
        <v>3640</v>
      </c>
      <c r="J7587">
        <v>2</v>
      </c>
      <c r="K7587">
        <v>0</v>
      </c>
      <c r="L7587">
        <v>0</v>
      </c>
      <c r="M7587">
        <v>0</v>
      </c>
      <c r="N7587">
        <v>0</v>
      </c>
      <c r="O7587">
        <v>0</v>
      </c>
      <c r="P7587">
        <v>0</v>
      </c>
      <c r="Q7587">
        <v>0</v>
      </c>
      <c r="R7587">
        <v>0</v>
      </c>
      <c r="S7587">
        <v>0</v>
      </c>
      <c r="T7587">
        <v>0</v>
      </c>
      <c r="U7587">
        <v>0</v>
      </c>
      <c r="V7587">
        <v>0</v>
      </c>
      <c r="W7587">
        <v>0</v>
      </c>
      <c r="X7587">
        <v>0</v>
      </c>
      <c r="Y7587">
        <v>0</v>
      </c>
      <c r="Z7587">
        <v>0</v>
      </c>
      <c r="AA7587">
        <v>0</v>
      </c>
      <c r="AB7587">
        <v>0</v>
      </c>
      <c r="AC7587">
        <v>0</v>
      </c>
      <c r="AD7587">
        <v>0</v>
      </c>
    </row>
    <row r="7588" spans="2:30" ht="15" customHeight="1" x14ac:dyDescent="0.45">
      <c r="B7588" t="s">
        <v>419</v>
      </c>
      <c r="C7588" t="s">
        <v>193</v>
      </c>
      <c r="D7588" t="s">
        <v>3650</v>
      </c>
      <c r="E7588" t="s">
        <v>682</v>
      </c>
      <c r="F7588" t="s">
        <v>8389</v>
      </c>
      <c r="G7588" t="s">
        <v>422</v>
      </c>
      <c r="H7588" t="s">
        <v>3640</v>
      </c>
      <c r="J7588">
        <v>1</v>
      </c>
      <c r="K7588">
        <v>1.9183594836308</v>
      </c>
      <c r="L7588">
        <v>1.9236239568823399</v>
      </c>
      <c r="M7588">
        <v>1.9495786224001399</v>
      </c>
      <c r="N7588">
        <v>1.95283247583308</v>
      </c>
      <c r="O7588">
        <v>1.9534450933804699</v>
      </c>
      <c r="P7588">
        <v>1.9551539131253499</v>
      </c>
      <c r="Q7588">
        <v>1.9589917133836801</v>
      </c>
      <c r="R7588">
        <v>1.9630166950626</v>
      </c>
      <c r="S7588">
        <v>1.9667559743802101</v>
      </c>
      <c r="T7588">
        <v>1.9705482294793299</v>
      </c>
      <c r="U7588">
        <v>1.96025919454983</v>
      </c>
      <c r="V7588">
        <v>1.9502826855119699</v>
      </c>
      <c r="W7588">
        <v>1.9406091533186001</v>
      </c>
      <c r="X7588">
        <v>1.93131364777301</v>
      </c>
      <c r="Y7588">
        <v>1.92240190240043</v>
      </c>
      <c r="Z7588">
        <v>1.91265012660811</v>
      </c>
      <c r="AA7588">
        <v>1.9034360265766099</v>
      </c>
      <c r="AB7588">
        <v>1.89485334972414</v>
      </c>
      <c r="AC7588">
        <v>1.88701142165699</v>
      </c>
      <c r="AD7588">
        <v>1.8792374416312101</v>
      </c>
    </row>
    <row r="7589" spans="2:30" ht="15" customHeight="1" x14ac:dyDescent="0.45">
      <c r="B7589" t="s">
        <v>419</v>
      </c>
      <c r="C7589" t="s">
        <v>193</v>
      </c>
      <c r="D7589" t="s">
        <v>3651</v>
      </c>
      <c r="E7589" t="s">
        <v>688</v>
      </c>
      <c r="F7589" t="s">
        <v>8391</v>
      </c>
      <c r="G7589" t="s">
        <v>422</v>
      </c>
      <c r="H7589" t="s">
        <v>3640</v>
      </c>
      <c r="J7589">
        <v>1</v>
      </c>
      <c r="K7589">
        <v>15.788350712964199</v>
      </c>
      <c r="L7589">
        <v>17.709445005999601</v>
      </c>
      <c r="M7589">
        <v>18.013645438268199</v>
      </c>
      <c r="N7589">
        <v>18.257946899703899</v>
      </c>
      <c r="O7589">
        <v>18.543872981674799</v>
      </c>
      <c r="P7589">
        <v>18.938934819449599</v>
      </c>
      <c r="Q7589">
        <v>19.358782038364801</v>
      </c>
      <c r="R7589">
        <v>19.807872441783299</v>
      </c>
      <c r="S7589">
        <v>20.258477071762002</v>
      </c>
      <c r="T7589">
        <v>20.860030119397202</v>
      </c>
      <c r="U7589">
        <v>21.634014903127699</v>
      </c>
      <c r="V7589">
        <v>22.435010302638702</v>
      </c>
      <c r="W7589">
        <v>23.263891338460699</v>
      </c>
      <c r="X7589">
        <v>24.1215588110414</v>
      </c>
      <c r="Y7589">
        <v>25.008939966964501</v>
      </c>
      <c r="Z7589">
        <v>25.926989179128299</v>
      </c>
      <c r="AA7589">
        <v>26.876688641065499</v>
      </c>
      <c r="AB7589">
        <v>27.859049075584299</v>
      </c>
      <c r="AC7589">
        <v>28.8751104579081</v>
      </c>
      <c r="AD7589">
        <v>29.925942753490901</v>
      </c>
    </row>
    <row r="7590" spans="2:30" ht="15" customHeight="1" x14ac:dyDescent="0.45">
      <c r="B7590" t="s">
        <v>419</v>
      </c>
      <c r="C7590" t="s">
        <v>193</v>
      </c>
      <c r="D7590" t="s">
        <v>3652</v>
      </c>
      <c r="E7590" t="s">
        <v>694</v>
      </c>
      <c r="F7590" t="s">
        <v>8393</v>
      </c>
      <c r="G7590" t="s">
        <v>422</v>
      </c>
      <c r="H7590" t="s">
        <v>3640</v>
      </c>
      <c r="J7590">
        <v>1</v>
      </c>
      <c r="K7590">
        <v>35.126042972388703</v>
      </c>
      <c r="L7590">
        <v>35.772328129626999</v>
      </c>
      <c r="M7590">
        <v>36.324796517729403</v>
      </c>
      <c r="N7590">
        <v>36.808206357318902</v>
      </c>
      <c r="O7590">
        <v>37.2570869226521</v>
      </c>
      <c r="P7590">
        <v>38.0022286611051</v>
      </c>
      <c r="Q7590">
        <v>38.762273234327203</v>
      </c>
      <c r="R7590">
        <v>39.537518629955201</v>
      </c>
      <c r="S7590">
        <v>40.328269050895301</v>
      </c>
      <c r="T7590">
        <v>41.538117156951401</v>
      </c>
      <c r="U7590">
        <v>43.199641663677198</v>
      </c>
      <c r="V7590">
        <v>44.92762714349</v>
      </c>
      <c r="W7590">
        <v>46.724732035025902</v>
      </c>
      <c r="X7590">
        <v>48.5937211144551</v>
      </c>
      <c r="Y7590">
        <v>50.537469748982602</v>
      </c>
      <c r="Z7590">
        <v>52.5589683204892</v>
      </c>
      <c r="AA7590">
        <v>54.6613268261179</v>
      </c>
      <c r="AB7590">
        <v>56.847779662884101</v>
      </c>
      <c r="AC7590">
        <v>59.121690603669897</v>
      </c>
      <c r="AD7590">
        <v>61.486557972257799</v>
      </c>
    </row>
    <row r="7591" spans="2:30" ht="15" customHeight="1" x14ac:dyDescent="0.45">
      <c r="B7591" t="s">
        <v>419</v>
      </c>
      <c r="C7591" t="s">
        <v>193</v>
      </c>
      <c r="D7591" t="s">
        <v>3653</v>
      </c>
      <c r="E7591" t="s">
        <v>697</v>
      </c>
      <c r="F7591" t="s">
        <v>8394</v>
      </c>
      <c r="G7591" t="s">
        <v>422</v>
      </c>
      <c r="H7591" t="s">
        <v>3640</v>
      </c>
      <c r="J7591">
        <v>1</v>
      </c>
      <c r="K7591">
        <v>8.9167735999999997E-2</v>
      </c>
      <c r="L7591">
        <v>0.106864256591645</v>
      </c>
      <c r="M7591">
        <v>0.108434250567037</v>
      </c>
      <c r="N7591">
        <v>0.110108910807454</v>
      </c>
      <c r="O7591">
        <v>0.111574238517819</v>
      </c>
      <c r="P7591">
        <v>0.112934899963159</v>
      </c>
      <c r="Q7591">
        <v>0.115193597962422</v>
      </c>
      <c r="R7591">
        <v>0.11749746992167</v>
      </c>
      <c r="S7591">
        <v>0.119847419110771</v>
      </c>
      <c r="T7591">
        <v>0.122244367639519</v>
      </c>
      <c r="U7591">
        <v>0.12591169877337099</v>
      </c>
      <c r="V7591">
        <v>0.13094816618004099</v>
      </c>
      <c r="W7591">
        <v>0.13618609226120801</v>
      </c>
      <c r="X7591">
        <v>0.14163353536298001</v>
      </c>
      <c r="Y7591">
        <v>0.14729887616527501</v>
      </c>
      <c r="Z7591">
        <v>0.15319083057517399</v>
      </c>
      <c r="AA7591">
        <v>0.15931846313599901</v>
      </c>
      <c r="AB7591">
        <v>0.16569120097277101</v>
      </c>
      <c r="AC7591">
        <v>0.17231884829546701</v>
      </c>
      <c r="AD7591">
        <v>0.17921160148242199</v>
      </c>
    </row>
    <row r="7592" spans="2:30" ht="15" customHeight="1" x14ac:dyDescent="0.45">
      <c r="B7592" t="s">
        <v>419</v>
      </c>
      <c r="C7592" t="s">
        <v>193</v>
      </c>
      <c r="D7592" t="s">
        <v>3654</v>
      </c>
      <c r="E7592" t="s">
        <v>676</v>
      </c>
      <c r="F7592" t="s">
        <v>8387</v>
      </c>
      <c r="G7592" t="s">
        <v>422</v>
      </c>
      <c r="H7592" t="s">
        <v>3640</v>
      </c>
      <c r="J7592">
        <v>1</v>
      </c>
      <c r="K7592">
        <v>53.087639112183702</v>
      </c>
      <c r="L7592">
        <v>55.678150773981201</v>
      </c>
      <c r="M7592">
        <v>56.591949464302601</v>
      </c>
      <c r="N7592">
        <v>57.340453153368202</v>
      </c>
      <c r="O7592">
        <v>58.083369000928201</v>
      </c>
      <c r="P7592">
        <v>59.2336991904371</v>
      </c>
      <c r="Q7592">
        <v>60.428256184953099</v>
      </c>
      <c r="R7592">
        <v>61.667203421556202</v>
      </c>
      <c r="S7592">
        <v>62.922470538923697</v>
      </c>
      <c r="T7592">
        <v>64.748000314064797</v>
      </c>
      <c r="U7592">
        <v>67.184910935311606</v>
      </c>
      <c r="V7592">
        <v>69.717117766655804</v>
      </c>
      <c r="W7592">
        <v>72.346976143126</v>
      </c>
      <c r="X7592">
        <v>75.078233759580996</v>
      </c>
      <c r="Y7592">
        <v>77.914706259845602</v>
      </c>
      <c r="Z7592">
        <v>80.8591221434408</v>
      </c>
      <c r="AA7592">
        <v>83.916959092338899</v>
      </c>
      <c r="AB7592">
        <v>87.092564019851096</v>
      </c>
      <c r="AC7592">
        <v>90.390458318112593</v>
      </c>
      <c r="AD7592">
        <v>93.814546078030403</v>
      </c>
    </row>
    <row r="7593" spans="2:30" ht="15" customHeight="1" x14ac:dyDescent="0.45">
      <c r="B7593" t="s">
        <v>419</v>
      </c>
      <c r="C7593" t="s">
        <v>193</v>
      </c>
      <c r="D7593" t="s">
        <v>3655</v>
      </c>
      <c r="E7593" t="s">
        <v>679</v>
      </c>
      <c r="F7593" t="s">
        <v>8388</v>
      </c>
      <c r="G7593" t="s">
        <v>422</v>
      </c>
      <c r="H7593" t="s">
        <v>3640</v>
      </c>
      <c r="J7593">
        <v>1</v>
      </c>
      <c r="K7593">
        <v>53.087639112183702</v>
      </c>
      <c r="L7593">
        <v>55.678150773981201</v>
      </c>
      <c r="M7593">
        <v>56.591949464302601</v>
      </c>
      <c r="N7593">
        <v>57.340453153368202</v>
      </c>
      <c r="O7593">
        <v>58.083369000928201</v>
      </c>
      <c r="P7593">
        <v>59.2336991904371</v>
      </c>
      <c r="Q7593">
        <v>60.428256184953099</v>
      </c>
      <c r="R7593">
        <v>61.667203421556202</v>
      </c>
      <c r="S7593">
        <v>62.922470538923697</v>
      </c>
      <c r="T7593">
        <v>64.748000314064797</v>
      </c>
      <c r="U7593">
        <v>67.184910935311606</v>
      </c>
      <c r="V7593">
        <v>69.717117766655804</v>
      </c>
      <c r="W7593">
        <v>72.346976143126</v>
      </c>
      <c r="X7593">
        <v>75.078233759580996</v>
      </c>
      <c r="Y7593">
        <v>77.914706259845602</v>
      </c>
      <c r="Z7593">
        <v>80.8591221434408</v>
      </c>
      <c r="AA7593">
        <v>83.916959092338899</v>
      </c>
      <c r="AB7593">
        <v>87.092564019851096</v>
      </c>
      <c r="AC7593">
        <v>90.390458318112593</v>
      </c>
      <c r="AD7593">
        <v>93.814546078030403</v>
      </c>
    </row>
    <row r="7594" spans="2:30" ht="15" customHeight="1" x14ac:dyDescent="0.45">
      <c r="B7594" t="s">
        <v>419</v>
      </c>
      <c r="C7594" t="s">
        <v>193</v>
      </c>
      <c r="D7594" t="s">
        <v>3656</v>
      </c>
      <c r="E7594" t="s">
        <v>709</v>
      </c>
      <c r="F7594" t="s">
        <v>8398</v>
      </c>
      <c r="G7594" t="s">
        <v>422</v>
      </c>
      <c r="H7594" t="s">
        <v>3640</v>
      </c>
      <c r="J7594">
        <v>2</v>
      </c>
      <c r="K7594">
        <v>1.9183594836308</v>
      </c>
      <c r="L7594">
        <v>1.9236239568823399</v>
      </c>
      <c r="M7594">
        <v>1.94957873529915</v>
      </c>
      <c r="N7594">
        <v>1.9528325814899601</v>
      </c>
      <c r="O7594">
        <v>1.9527440067764901</v>
      </c>
      <c r="P7594">
        <v>1.9534464659470401</v>
      </c>
      <c r="Q7594">
        <v>1.9577659632536299</v>
      </c>
      <c r="R7594">
        <v>1.96170622453435</v>
      </c>
      <c r="S7594">
        <v>1.9656366871556901</v>
      </c>
      <c r="T7594">
        <v>1.96938496653866</v>
      </c>
      <c r="U7594">
        <v>1.9590647888378201</v>
      </c>
      <c r="V7594">
        <v>1.94901406306272</v>
      </c>
      <c r="W7594">
        <v>1.93928929255195</v>
      </c>
      <c r="X7594">
        <v>1.9299399634088801</v>
      </c>
      <c r="Y7594">
        <v>1.9209823910155801</v>
      </c>
      <c r="Z7594">
        <v>1.9111801853513799</v>
      </c>
      <c r="AA7594">
        <v>1.90191336113569</v>
      </c>
      <c r="AB7594">
        <v>1.89327435020698</v>
      </c>
      <c r="AC7594">
        <v>1.8853761116283401</v>
      </c>
      <c r="AD7594">
        <v>1.8775388833086599</v>
      </c>
    </row>
    <row r="7595" spans="2:30" ht="15" customHeight="1" x14ac:dyDescent="0.45">
      <c r="B7595" t="s">
        <v>419</v>
      </c>
      <c r="C7595" t="s">
        <v>193</v>
      </c>
      <c r="D7595" t="s">
        <v>3657</v>
      </c>
      <c r="E7595" t="s">
        <v>714</v>
      </c>
      <c r="F7595" t="s">
        <v>8400</v>
      </c>
      <c r="G7595" t="s">
        <v>422</v>
      </c>
      <c r="H7595" t="s">
        <v>3640</v>
      </c>
      <c r="J7595">
        <v>2</v>
      </c>
      <c r="K7595">
        <v>15.788350712964199</v>
      </c>
      <c r="L7595">
        <v>17.709445005999601</v>
      </c>
      <c r="M7595">
        <v>18.013645438268199</v>
      </c>
      <c r="N7595">
        <v>18.257946899703899</v>
      </c>
      <c r="O7595">
        <v>18.543872981674799</v>
      </c>
      <c r="P7595">
        <v>18.9389348258211</v>
      </c>
      <c r="Q7595">
        <v>19.357419714666399</v>
      </c>
      <c r="R7595">
        <v>19.8058412260201</v>
      </c>
      <c r="S7595">
        <v>20.256868435916399</v>
      </c>
      <c r="T7595">
        <v>20.858580153158002</v>
      </c>
      <c r="U7595">
        <v>21.632898625225199</v>
      </c>
      <c r="V7595">
        <v>22.434159925776001</v>
      </c>
      <c r="W7595">
        <v>23.263060797095399</v>
      </c>
      <c r="X7595">
        <v>24.1208207151887</v>
      </c>
      <c r="Y7595">
        <v>25.008309170380599</v>
      </c>
      <c r="Z7595">
        <v>25.926420158053102</v>
      </c>
      <c r="AA7595">
        <v>26.876094415517699</v>
      </c>
      <c r="AB7595">
        <v>27.8583309484778</v>
      </c>
      <c r="AC7595">
        <v>28.874286216999899</v>
      </c>
      <c r="AD7595">
        <v>29.925042212944401</v>
      </c>
    </row>
    <row r="7596" spans="2:30" ht="15" customHeight="1" x14ac:dyDescent="0.45">
      <c r="B7596" t="s">
        <v>419</v>
      </c>
      <c r="C7596" t="s">
        <v>193</v>
      </c>
      <c r="D7596" t="s">
        <v>3658</v>
      </c>
      <c r="E7596" t="s">
        <v>720</v>
      </c>
      <c r="F7596" t="s">
        <v>8402</v>
      </c>
      <c r="G7596" t="s">
        <v>422</v>
      </c>
      <c r="H7596" t="s">
        <v>3640</v>
      </c>
      <c r="J7596">
        <v>2</v>
      </c>
      <c r="K7596">
        <v>35.126042972388703</v>
      </c>
      <c r="L7596">
        <v>35.772328129626999</v>
      </c>
      <c r="M7596">
        <v>36.324796517729403</v>
      </c>
      <c r="N7596">
        <v>36.808206357318902</v>
      </c>
      <c r="O7596">
        <v>37.2570869226521</v>
      </c>
      <c r="P7596">
        <v>38.0022286611051</v>
      </c>
      <c r="Q7596">
        <v>38.762273234327203</v>
      </c>
      <c r="R7596">
        <v>39.537518629955201</v>
      </c>
      <c r="S7596">
        <v>40.328269050895301</v>
      </c>
      <c r="T7596">
        <v>41.538117156951401</v>
      </c>
      <c r="U7596">
        <v>43.199641663677198</v>
      </c>
      <c r="V7596">
        <v>44.92762714349</v>
      </c>
      <c r="W7596">
        <v>46.724732035025902</v>
      </c>
      <c r="X7596">
        <v>48.5937211144551</v>
      </c>
      <c r="Y7596">
        <v>50.537469748982602</v>
      </c>
      <c r="Z7596">
        <v>52.5589683204892</v>
      </c>
      <c r="AA7596">
        <v>54.6613268261179</v>
      </c>
      <c r="AB7596">
        <v>56.847779662884101</v>
      </c>
      <c r="AC7596">
        <v>59.121690603669897</v>
      </c>
      <c r="AD7596">
        <v>61.486557972257799</v>
      </c>
    </row>
    <row r="7597" spans="2:30" ht="15" customHeight="1" x14ac:dyDescent="0.45">
      <c r="B7597" t="s">
        <v>419</v>
      </c>
      <c r="C7597" t="s">
        <v>193</v>
      </c>
      <c r="D7597" t="s">
        <v>3659</v>
      </c>
      <c r="E7597" t="s">
        <v>723</v>
      </c>
      <c r="F7597" t="s">
        <v>8403</v>
      </c>
      <c r="G7597" t="s">
        <v>422</v>
      </c>
      <c r="H7597" t="s">
        <v>3640</v>
      </c>
      <c r="J7597">
        <v>2</v>
      </c>
      <c r="K7597">
        <v>8.9167735999999997E-2</v>
      </c>
      <c r="L7597">
        <v>0.106864256591645</v>
      </c>
      <c r="M7597">
        <v>0.108434250567037</v>
      </c>
      <c r="N7597">
        <v>0.110108910807454</v>
      </c>
      <c r="O7597">
        <v>0.111574238517819</v>
      </c>
      <c r="P7597">
        <v>0.112934899963159</v>
      </c>
      <c r="Q7597">
        <v>0.115193597962422</v>
      </c>
      <c r="R7597">
        <v>0.11749746992167</v>
      </c>
      <c r="S7597">
        <v>0.119847419110771</v>
      </c>
      <c r="T7597">
        <v>0.122244367639519</v>
      </c>
      <c r="U7597">
        <v>0.12591169877337099</v>
      </c>
      <c r="V7597">
        <v>0.13094816618004099</v>
      </c>
      <c r="W7597">
        <v>0.13618609226120801</v>
      </c>
      <c r="X7597">
        <v>0.14163353536298001</v>
      </c>
      <c r="Y7597">
        <v>0.14729887616527501</v>
      </c>
      <c r="Z7597">
        <v>0.15319083057517399</v>
      </c>
      <c r="AA7597">
        <v>0.15931846313599901</v>
      </c>
      <c r="AB7597">
        <v>0.16569120097277101</v>
      </c>
      <c r="AC7597">
        <v>0.17231884829546701</v>
      </c>
      <c r="AD7597">
        <v>0.17921160148242199</v>
      </c>
    </row>
    <row r="7598" spans="2:30" ht="15" customHeight="1" x14ac:dyDescent="0.45">
      <c r="B7598" t="s">
        <v>419</v>
      </c>
      <c r="C7598" t="s">
        <v>193</v>
      </c>
      <c r="D7598" t="s">
        <v>3660</v>
      </c>
      <c r="E7598" t="s">
        <v>703</v>
      </c>
      <c r="F7598" t="s">
        <v>8396</v>
      </c>
      <c r="G7598" t="s">
        <v>422</v>
      </c>
      <c r="H7598" t="s">
        <v>3640</v>
      </c>
      <c r="J7598">
        <v>2</v>
      </c>
      <c r="K7598">
        <v>53.087639112183702</v>
      </c>
      <c r="L7598">
        <v>55.678150773981201</v>
      </c>
      <c r="M7598">
        <v>56.591949577201603</v>
      </c>
      <c r="N7598">
        <v>57.340453259025097</v>
      </c>
      <c r="O7598">
        <v>58.067679085364603</v>
      </c>
      <c r="P7598">
        <v>59.222102199120101</v>
      </c>
      <c r="Q7598">
        <v>60.417458253719701</v>
      </c>
      <c r="R7598">
        <v>61.656541091386899</v>
      </c>
      <c r="S7598">
        <v>62.912429583616102</v>
      </c>
      <c r="T7598">
        <v>64.737769346250602</v>
      </c>
      <c r="U7598">
        <v>67.174706468265597</v>
      </c>
      <c r="V7598">
        <v>69.706824499807396</v>
      </c>
      <c r="W7598">
        <v>72.336370872426201</v>
      </c>
      <c r="X7598">
        <v>75.067387275523004</v>
      </c>
      <c r="Y7598">
        <v>77.903639805182806</v>
      </c>
      <c r="Z7598">
        <v>80.847779376477106</v>
      </c>
      <c r="AA7598">
        <v>83.905239274548507</v>
      </c>
      <c r="AB7598">
        <v>87.080354361603497</v>
      </c>
      <c r="AC7598">
        <v>90.377767687677903</v>
      </c>
      <c r="AD7598">
        <v>93.801390845441603</v>
      </c>
    </row>
    <row r="7599" spans="2:30" ht="15" customHeight="1" x14ac:dyDescent="0.45">
      <c r="B7599" t="s">
        <v>419</v>
      </c>
      <c r="C7599" t="s">
        <v>193</v>
      </c>
      <c r="D7599" t="s">
        <v>3661</v>
      </c>
      <c r="E7599" t="s">
        <v>706</v>
      </c>
      <c r="F7599" t="s">
        <v>8397</v>
      </c>
      <c r="G7599" t="s">
        <v>422</v>
      </c>
      <c r="H7599" t="s">
        <v>3640</v>
      </c>
      <c r="J7599">
        <v>2</v>
      </c>
      <c r="K7599">
        <v>53.087639112183702</v>
      </c>
      <c r="L7599">
        <v>55.678150773981201</v>
      </c>
      <c r="M7599">
        <v>56.591949577201603</v>
      </c>
      <c r="N7599">
        <v>57.340453259025097</v>
      </c>
      <c r="O7599">
        <v>58.067679085364603</v>
      </c>
      <c r="P7599">
        <v>59.222102199120101</v>
      </c>
      <c r="Q7599">
        <v>60.417458253719701</v>
      </c>
      <c r="R7599">
        <v>61.656541091386899</v>
      </c>
      <c r="S7599">
        <v>62.912429583616102</v>
      </c>
      <c r="T7599">
        <v>64.737769346250602</v>
      </c>
      <c r="U7599">
        <v>67.174706468265597</v>
      </c>
      <c r="V7599">
        <v>69.706824499807396</v>
      </c>
      <c r="W7599">
        <v>72.336370872426201</v>
      </c>
      <c r="X7599">
        <v>75.067387275523004</v>
      </c>
      <c r="Y7599">
        <v>77.903639805182806</v>
      </c>
      <c r="Z7599">
        <v>80.847779376477106</v>
      </c>
      <c r="AA7599">
        <v>83.905239274548507</v>
      </c>
      <c r="AB7599">
        <v>87.080354361603497</v>
      </c>
      <c r="AC7599">
        <v>90.377767687677903</v>
      </c>
      <c r="AD7599">
        <v>93.801390845441603</v>
      </c>
    </row>
    <row r="7600" spans="2:30" ht="15" customHeight="1" x14ac:dyDescent="0.45">
      <c r="B7600" t="s">
        <v>419</v>
      </c>
      <c r="C7600" t="s">
        <v>193</v>
      </c>
      <c r="D7600" t="s">
        <v>3662</v>
      </c>
      <c r="E7600" t="s">
        <v>3663</v>
      </c>
      <c r="F7600" t="s">
        <v>9280</v>
      </c>
      <c r="G7600" t="s">
        <v>422</v>
      </c>
      <c r="H7600" t="s">
        <v>3640</v>
      </c>
      <c r="J7600">
        <v>1</v>
      </c>
      <c r="K7600">
        <v>0</v>
      </c>
      <c r="L7600">
        <v>0</v>
      </c>
      <c r="M7600">
        <v>0</v>
      </c>
      <c r="N7600">
        <v>0</v>
      </c>
      <c r="O7600">
        <v>0</v>
      </c>
      <c r="P7600">
        <v>0</v>
      </c>
      <c r="Q7600">
        <v>0</v>
      </c>
      <c r="R7600">
        <v>0</v>
      </c>
      <c r="S7600">
        <v>0</v>
      </c>
      <c r="T7600">
        <v>0</v>
      </c>
      <c r="U7600">
        <v>0</v>
      </c>
      <c r="V7600">
        <v>0</v>
      </c>
      <c r="W7600">
        <v>0</v>
      </c>
      <c r="X7600">
        <v>0</v>
      </c>
      <c r="Y7600">
        <v>0</v>
      </c>
      <c r="Z7600">
        <v>0</v>
      </c>
      <c r="AA7600">
        <v>0</v>
      </c>
      <c r="AB7600">
        <v>0</v>
      </c>
      <c r="AC7600">
        <v>0</v>
      </c>
      <c r="AD7600">
        <v>0</v>
      </c>
    </row>
    <row r="7601" spans="2:30" ht="15" customHeight="1" x14ac:dyDescent="0.45">
      <c r="B7601" t="s">
        <v>419</v>
      </c>
      <c r="C7601" t="s">
        <v>193</v>
      </c>
      <c r="D7601" t="s">
        <v>3665</v>
      </c>
      <c r="E7601" t="s">
        <v>3666</v>
      </c>
      <c r="F7601" t="s">
        <v>9281</v>
      </c>
      <c r="G7601" t="s">
        <v>422</v>
      </c>
      <c r="H7601" t="s">
        <v>3640</v>
      </c>
      <c r="J7601">
        <v>1</v>
      </c>
      <c r="K7601">
        <v>0</v>
      </c>
      <c r="L7601">
        <v>0</v>
      </c>
      <c r="M7601">
        <v>0</v>
      </c>
      <c r="N7601">
        <v>0</v>
      </c>
      <c r="O7601">
        <v>0</v>
      </c>
      <c r="P7601">
        <v>0</v>
      </c>
      <c r="Q7601">
        <v>0</v>
      </c>
      <c r="R7601">
        <v>0</v>
      </c>
      <c r="S7601">
        <v>0</v>
      </c>
      <c r="T7601">
        <v>0</v>
      </c>
      <c r="U7601">
        <v>0</v>
      </c>
      <c r="V7601">
        <v>0</v>
      </c>
      <c r="W7601">
        <v>0</v>
      </c>
      <c r="X7601">
        <v>0</v>
      </c>
      <c r="Y7601">
        <v>0</v>
      </c>
      <c r="Z7601">
        <v>0</v>
      </c>
      <c r="AA7601">
        <v>0</v>
      </c>
      <c r="AB7601">
        <v>0</v>
      </c>
      <c r="AC7601">
        <v>0</v>
      </c>
      <c r="AD7601">
        <v>0</v>
      </c>
    </row>
    <row r="7602" spans="2:30" ht="15" customHeight="1" x14ac:dyDescent="0.45">
      <c r="B7602" t="s">
        <v>419</v>
      </c>
      <c r="C7602" t="s">
        <v>193</v>
      </c>
      <c r="D7602" t="s">
        <v>3668</v>
      </c>
      <c r="E7602" t="s">
        <v>3669</v>
      </c>
      <c r="F7602" t="s">
        <v>9282</v>
      </c>
      <c r="G7602" t="s">
        <v>422</v>
      </c>
      <c r="H7602" t="s">
        <v>3640</v>
      </c>
      <c r="J7602">
        <v>1</v>
      </c>
      <c r="K7602">
        <v>0</v>
      </c>
      <c r="L7602">
        <v>0</v>
      </c>
      <c r="M7602">
        <v>0</v>
      </c>
      <c r="N7602">
        <v>0</v>
      </c>
      <c r="O7602">
        <v>0</v>
      </c>
      <c r="P7602">
        <v>0</v>
      </c>
      <c r="Q7602">
        <v>0</v>
      </c>
      <c r="R7602">
        <v>0</v>
      </c>
      <c r="S7602">
        <v>0</v>
      </c>
      <c r="T7602">
        <v>0</v>
      </c>
      <c r="U7602">
        <v>0</v>
      </c>
      <c r="V7602">
        <v>0</v>
      </c>
      <c r="W7602">
        <v>0</v>
      </c>
      <c r="X7602">
        <v>0</v>
      </c>
      <c r="Y7602">
        <v>0</v>
      </c>
      <c r="Z7602">
        <v>0</v>
      </c>
      <c r="AA7602">
        <v>0</v>
      </c>
      <c r="AB7602">
        <v>0</v>
      </c>
      <c r="AC7602">
        <v>0</v>
      </c>
      <c r="AD7602">
        <v>0</v>
      </c>
    </row>
    <row r="7603" spans="2:30" ht="15" customHeight="1" x14ac:dyDescent="0.45">
      <c r="B7603" t="s">
        <v>419</v>
      </c>
      <c r="C7603" t="s">
        <v>193</v>
      </c>
      <c r="D7603" t="s">
        <v>3671</v>
      </c>
      <c r="E7603" t="s">
        <v>3672</v>
      </c>
      <c r="F7603" t="s">
        <v>9283</v>
      </c>
      <c r="G7603" t="s">
        <v>422</v>
      </c>
      <c r="H7603" t="s">
        <v>3640</v>
      </c>
      <c r="J7603">
        <v>1</v>
      </c>
      <c r="K7603">
        <v>0</v>
      </c>
      <c r="L7603">
        <v>0</v>
      </c>
      <c r="M7603">
        <v>0</v>
      </c>
      <c r="N7603">
        <v>0</v>
      </c>
      <c r="O7603">
        <v>0</v>
      </c>
      <c r="P7603">
        <v>0</v>
      </c>
      <c r="Q7603">
        <v>0</v>
      </c>
      <c r="R7603">
        <v>0</v>
      </c>
      <c r="S7603">
        <v>0</v>
      </c>
      <c r="T7603">
        <v>0</v>
      </c>
      <c r="U7603">
        <v>0</v>
      </c>
      <c r="V7603">
        <v>0</v>
      </c>
      <c r="W7603">
        <v>0</v>
      </c>
      <c r="X7603">
        <v>0</v>
      </c>
      <c r="Y7603">
        <v>0</v>
      </c>
      <c r="Z7603">
        <v>0</v>
      </c>
      <c r="AA7603">
        <v>0</v>
      </c>
      <c r="AB7603">
        <v>0</v>
      </c>
      <c r="AC7603">
        <v>0</v>
      </c>
      <c r="AD7603">
        <v>0</v>
      </c>
    </row>
    <row r="7604" spans="2:30" ht="15" customHeight="1" x14ac:dyDescent="0.45">
      <c r="B7604" t="s">
        <v>419</v>
      </c>
      <c r="C7604" t="s">
        <v>193</v>
      </c>
      <c r="D7604" t="s">
        <v>3674</v>
      </c>
      <c r="E7604" t="s">
        <v>3675</v>
      </c>
      <c r="F7604" t="s">
        <v>9284</v>
      </c>
      <c r="G7604" t="s">
        <v>422</v>
      </c>
      <c r="H7604" t="s">
        <v>3640</v>
      </c>
      <c r="J7604">
        <v>1</v>
      </c>
      <c r="K7604">
        <v>0</v>
      </c>
      <c r="L7604">
        <v>0</v>
      </c>
      <c r="M7604">
        <v>0</v>
      </c>
      <c r="N7604">
        <v>0</v>
      </c>
      <c r="O7604">
        <v>0</v>
      </c>
      <c r="P7604">
        <v>0</v>
      </c>
      <c r="Q7604">
        <v>0</v>
      </c>
      <c r="R7604">
        <v>0</v>
      </c>
      <c r="S7604">
        <v>0</v>
      </c>
      <c r="T7604">
        <v>0</v>
      </c>
      <c r="U7604">
        <v>0</v>
      </c>
      <c r="V7604">
        <v>0</v>
      </c>
      <c r="W7604">
        <v>0</v>
      </c>
      <c r="X7604">
        <v>0</v>
      </c>
      <c r="Y7604">
        <v>0</v>
      </c>
      <c r="Z7604">
        <v>0</v>
      </c>
      <c r="AA7604">
        <v>0</v>
      </c>
      <c r="AB7604">
        <v>0</v>
      </c>
      <c r="AC7604">
        <v>0</v>
      </c>
      <c r="AD7604">
        <v>0</v>
      </c>
    </row>
    <row r="7605" spans="2:30" ht="15" customHeight="1" x14ac:dyDescent="0.45">
      <c r="B7605" t="s">
        <v>419</v>
      </c>
      <c r="C7605" t="s">
        <v>193</v>
      </c>
      <c r="D7605" t="s">
        <v>3677</v>
      </c>
      <c r="E7605" t="s">
        <v>3678</v>
      </c>
      <c r="F7605" t="s">
        <v>9285</v>
      </c>
      <c r="G7605" t="s">
        <v>422</v>
      </c>
      <c r="H7605" t="s">
        <v>3640</v>
      </c>
      <c r="J7605">
        <v>1</v>
      </c>
      <c r="K7605">
        <v>0</v>
      </c>
      <c r="L7605">
        <v>0</v>
      </c>
      <c r="M7605">
        <v>0</v>
      </c>
      <c r="N7605">
        <v>0</v>
      </c>
      <c r="O7605">
        <v>0</v>
      </c>
      <c r="P7605">
        <v>0</v>
      </c>
      <c r="Q7605">
        <v>0</v>
      </c>
      <c r="R7605">
        <v>0</v>
      </c>
      <c r="S7605">
        <v>0</v>
      </c>
      <c r="T7605">
        <v>0</v>
      </c>
      <c r="U7605">
        <v>0</v>
      </c>
      <c r="V7605">
        <v>0</v>
      </c>
      <c r="W7605">
        <v>0</v>
      </c>
      <c r="X7605">
        <v>0</v>
      </c>
      <c r="Y7605">
        <v>0</v>
      </c>
      <c r="Z7605">
        <v>0</v>
      </c>
      <c r="AA7605">
        <v>0</v>
      </c>
      <c r="AB7605">
        <v>0</v>
      </c>
      <c r="AC7605">
        <v>0</v>
      </c>
      <c r="AD7605">
        <v>0</v>
      </c>
    </row>
    <row r="7606" spans="2:30" ht="15" customHeight="1" x14ac:dyDescent="0.45">
      <c r="B7606" t="s">
        <v>419</v>
      </c>
      <c r="C7606" t="s">
        <v>193</v>
      </c>
      <c r="D7606" t="s">
        <v>3680</v>
      </c>
      <c r="E7606" t="s">
        <v>3681</v>
      </c>
      <c r="F7606" t="s">
        <v>9286</v>
      </c>
      <c r="G7606" t="s">
        <v>422</v>
      </c>
      <c r="H7606" t="s">
        <v>3640</v>
      </c>
      <c r="J7606">
        <v>1</v>
      </c>
      <c r="K7606">
        <v>0</v>
      </c>
      <c r="L7606">
        <v>0</v>
      </c>
      <c r="M7606">
        <v>0</v>
      </c>
      <c r="N7606">
        <v>0</v>
      </c>
      <c r="O7606">
        <v>0</v>
      </c>
      <c r="P7606">
        <v>0</v>
      </c>
      <c r="Q7606">
        <v>0</v>
      </c>
      <c r="R7606">
        <v>0</v>
      </c>
      <c r="S7606">
        <v>0</v>
      </c>
      <c r="T7606">
        <v>0</v>
      </c>
      <c r="U7606">
        <v>0</v>
      </c>
      <c r="V7606">
        <v>0</v>
      </c>
      <c r="W7606">
        <v>0</v>
      </c>
      <c r="X7606">
        <v>0</v>
      </c>
      <c r="Y7606">
        <v>0</v>
      </c>
      <c r="Z7606">
        <v>0</v>
      </c>
      <c r="AA7606">
        <v>0</v>
      </c>
      <c r="AB7606">
        <v>0</v>
      </c>
      <c r="AC7606">
        <v>0</v>
      </c>
      <c r="AD7606">
        <v>0</v>
      </c>
    </row>
    <row r="7607" spans="2:30" ht="15" customHeight="1" x14ac:dyDescent="0.45">
      <c r="B7607" t="s">
        <v>419</v>
      </c>
      <c r="C7607" t="s">
        <v>193</v>
      </c>
      <c r="D7607" t="s">
        <v>3683</v>
      </c>
      <c r="E7607" t="s">
        <v>3684</v>
      </c>
      <c r="F7607" t="s">
        <v>9287</v>
      </c>
      <c r="G7607" t="s">
        <v>422</v>
      </c>
      <c r="H7607" t="s">
        <v>3640</v>
      </c>
      <c r="J7607">
        <v>1</v>
      </c>
      <c r="K7607">
        <v>0</v>
      </c>
      <c r="L7607">
        <v>0</v>
      </c>
      <c r="M7607">
        <v>0</v>
      </c>
      <c r="N7607">
        <v>0</v>
      </c>
      <c r="O7607">
        <v>0</v>
      </c>
      <c r="P7607">
        <v>0</v>
      </c>
      <c r="Q7607">
        <v>0</v>
      </c>
      <c r="R7607">
        <v>0</v>
      </c>
      <c r="S7607">
        <v>0</v>
      </c>
      <c r="T7607">
        <v>0</v>
      </c>
      <c r="U7607">
        <v>0</v>
      </c>
      <c r="V7607">
        <v>0</v>
      </c>
      <c r="W7607">
        <v>0</v>
      </c>
      <c r="X7607">
        <v>0</v>
      </c>
      <c r="Y7607">
        <v>0</v>
      </c>
      <c r="Z7607">
        <v>0</v>
      </c>
      <c r="AA7607">
        <v>0</v>
      </c>
      <c r="AB7607">
        <v>0</v>
      </c>
      <c r="AC7607">
        <v>0</v>
      </c>
      <c r="AD7607">
        <v>0</v>
      </c>
    </row>
    <row r="7608" spans="2:30" ht="15" customHeight="1" x14ac:dyDescent="0.45">
      <c r="B7608" t="s">
        <v>419</v>
      </c>
      <c r="C7608" t="s">
        <v>193</v>
      </c>
      <c r="D7608" t="s">
        <v>3686</v>
      </c>
      <c r="E7608" t="s">
        <v>3687</v>
      </c>
      <c r="F7608" t="s">
        <v>9288</v>
      </c>
      <c r="G7608" t="s">
        <v>422</v>
      </c>
      <c r="H7608" t="s">
        <v>3640</v>
      </c>
      <c r="J7608">
        <v>1</v>
      </c>
      <c r="K7608">
        <v>0</v>
      </c>
      <c r="L7608">
        <v>0</v>
      </c>
      <c r="M7608">
        <v>0</v>
      </c>
      <c r="N7608">
        <v>0</v>
      </c>
      <c r="O7608">
        <v>0</v>
      </c>
      <c r="P7608">
        <v>0</v>
      </c>
      <c r="Q7608">
        <v>0</v>
      </c>
      <c r="R7608">
        <v>0</v>
      </c>
      <c r="S7608">
        <v>0</v>
      </c>
      <c r="T7608">
        <v>0</v>
      </c>
      <c r="U7608">
        <v>0</v>
      </c>
      <c r="V7608">
        <v>0</v>
      </c>
      <c r="W7608">
        <v>0</v>
      </c>
      <c r="X7608">
        <v>0</v>
      </c>
      <c r="Y7608">
        <v>0</v>
      </c>
      <c r="Z7608">
        <v>0</v>
      </c>
      <c r="AA7608">
        <v>0</v>
      </c>
      <c r="AB7608">
        <v>0</v>
      </c>
      <c r="AC7608">
        <v>0</v>
      </c>
      <c r="AD7608">
        <v>0</v>
      </c>
    </row>
    <row r="7609" spans="2:30" ht="15" customHeight="1" x14ac:dyDescent="0.45">
      <c r="B7609" t="s">
        <v>419</v>
      </c>
      <c r="C7609" t="s">
        <v>193</v>
      </c>
      <c r="D7609" t="s">
        <v>3689</v>
      </c>
      <c r="E7609" t="s">
        <v>3690</v>
      </c>
      <c r="F7609" t="s">
        <v>9289</v>
      </c>
      <c r="G7609" t="s">
        <v>422</v>
      </c>
      <c r="H7609" t="s">
        <v>3640</v>
      </c>
      <c r="J7609">
        <v>1</v>
      </c>
      <c r="K7609">
        <v>0</v>
      </c>
      <c r="L7609">
        <v>0</v>
      </c>
      <c r="M7609">
        <v>0</v>
      </c>
      <c r="N7609">
        <v>0</v>
      </c>
      <c r="O7609">
        <v>0</v>
      </c>
      <c r="P7609">
        <v>0</v>
      </c>
      <c r="Q7609">
        <v>0</v>
      </c>
      <c r="R7609">
        <v>0</v>
      </c>
      <c r="S7609">
        <v>0</v>
      </c>
      <c r="T7609">
        <v>0</v>
      </c>
      <c r="U7609">
        <v>0</v>
      </c>
      <c r="V7609">
        <v>0</v>
      </c>
      <c r="W7609">
        <v>0</v>
      </c>
      <c r="X7609">
        <v>0</v>
      </c>
      <c r="Y7609">
        <v>0</v>
      </c>
      <c r="Z7609">
        <v>0</v>
      </c>
      <c r="AA7609">
        <v>0</v>
      </c>
      <c r="AB7609">
        <v>0</v>
      </c>
      <c r="AC7609">
        <v>0</v>
      </c>
      <c r="AD7609">
        <v>0</v>
      </c>
    </row>
    <row r="7610" spans="2:30" ht="15" customHeight="1" x14ac:dyDescent="0.45">
      <c r="B7610" t="s">
        <v>419</v>
      </c>
      <c r="C7610" t="s">
        <v>193</v>
      </c>
      <c r="D7610" t="s">
        <v>3692</v>
      </c>
      <c r="E7610" t="s">
        <v>3693</v>
      </c>
      <c r="F7610" t="s">
        <v>9290</v>
      </c>
      <c r="G7610" t="s">
        <v>422</v>
      </c>
      <c r="H7610" t="s">
        <v>3695</v>
      </c>
      <c r="J7610">
        <v>1</v>
      </c>
      <c r="K7610">
        <v>1</v>
      </c>
      <c r="L7610">
        <v>1</v>
      </c>
      <c r="M7610">
        <v>1</v>
      </c>
      <c r="N7610">
        <v>1</v>
      </c>
      <c r="O7610">
        <v>1</v>
      </c>
      <c r="P7610">
        <v>1</v>
      </c>
      <c r="Q7610">
        <v>1</v>
      </c>
      <c r="R7610">
        <v>1</v>
      </c>
      <c r="S7610">
        <v>1</v>
      </c>
      <c r="T7610">
        <v>1</v>
      </c>
      <c r="U7610">
        <v>1</v>
      </c>
      <c r="V7610">
        <v>1</v>
      </c>
      <c r="W7610">
        <v>1</v>
      </c>
      <c r="X7610">
        <v>1</v>
      </c>
      <c r="Y7610">
        <v>1</v>
      </c>
      <c r="Z7610">
        <v>1</v>
      </c>
      <c r="AA7610">
        <v>1</v>
      </c>
      <c r="AB7610">
        <v>1</v>
      </c>
      <c r="AC7610">
        <v>1</v>
      </c>
      <c r="AD7610">
        <v>1</v>
      </c>
    </row>
    <row r="7611" spans="2:30" ht="15" customHeight="1" x14ac:dyDescent="0.45">
      <c r="B7611" t="s">
        <v>419</v>
      </c>
      <c r="C7611" t="s">
        <v>193</v>
      </c>
      <c r="D7611" t="s">
        <v>3696</v>
      </c>
      <c r="E7611" t="s">
        <v>3697</v>
      </c>
      <c r="F7611" t="s">
        <v>9291</v>
      </c>
      <c r="G7611" t="s">
        <v>422</v>
      </c>
      <c r="H7611" t="s">
        <v>1046</v>
      </c>
      <c r="J7611">
        <v>1</v>
      </c>
      <c r="K7611">
        <v>0</v>
      </c>
      <c r="L7611">
        <v>0</v>
      </c>
      <c r="M7611">
        <v>0</v>
      </c>
      <c r="N7611">
        <v>0</v>
      </c>
      <c r="O7611">
        <v>0</v>
      </c>
      <c r="P7611">
        <v>0</v>
      </c>
      <c r="Q7611">
        <v>0</v>
      </c>
      <c r="R7611">
        <v>0</v>
      </c>
      <c r="S7611">
        <v>0</v>
      </c>
      <c r="T7611">
        <v>0</v>
      </c>
      <c r="U7611">
        <v>0</v>
      </c>
      <c r="V7611">
        <v>0</v>
      </c>
      <c r="W7611">
        <v>0</v>
      </c>
      <c r="X7611">
        <v>0</v>
      </c>
      <c r="Y7611">
        <v>0</v>
      </c>
      <c r="Z7611">
        <v>0</v>
      </c>
      <c r="AA7611">
        <v>0</v>
      </c>
      <c r="AB7611">
        <v>0</v>
      </c>
      <c r="AC7611">
        <v>0</v>
      </c>
      <c r="AD7611">
        <v>0</v>
      </c>
    </row>
    <row r="7612" spans="2:30" ht="15" customHeight="1" x14ac:dyDescent="0.45">
      <c r="B7612" t="s">
        <v>419</v>
      </c>
      <c r="C7612" t="s">
        <v>193</v>
      </c>
      <c r="D7612" t="s">
        <v>3699</v>
      </c>
      <c r="E7612" t="s">
        <v>3700</v>
      </c>
      <c r="F7612" t="s">
        <v>9292</v>
      </c>
      <c r="G7612" t="s">
        <v>422</v>
      </c>
      <c r="H7612" t="s">
        <v>3702</v>
      </c>
      <c r="J7612">
        <v>1</v>
      </c>
      <c r="K7612">
        <v>1</v>
      </c>
      <c r="L7612">
        <v>1</v>
      </c>
      <c r="M7612">
        <v>1</v>
      </c>
      <c r="N7612">
        <v>1</v>
      </c>
      <c r="O7612">
        <v>1</v>
      </c>
      <c r="P7612">
        <v>1</v>
      </c>
      <c r="Q7612">
        <v>1</v>
      </c>
      <c r="R7612">
        <v>1</v>
      </c>
      <c r="S7612">
        <v>1</v>
      </c>
      <c r="T7612">
        <v>1</v>
      </c>
      <c r="U7612">
        <v>1</v>
      </c>
      <c r="V7612">
        <v>1</v>
      </c>
      <c r="W7612">
        <v>1</v>
      </c>
      <c r="X7612">
        <v>1</v>
      </c>
      <c r="Y7612">
        <v>1</v>
      </c>
      <c r="Z7612">
        <v>1</v>
      </c>
      <c r="AA7612">
        <v>1</v>
      </c>
      <c r="AB7612">
        <v>1</v>
      </c>
      <c r="AC7612">
        <v>1</v>
      </c>
      <c r="AD7612">
        <v>1</v>
      </c>
    </row>
    <row r="7613" spans="2:30" ht="15" customHeight="1" x14ac:dyDescent="0.45">
      <c r="B7613" t="s">
        <v>419</v>
      </c>
      <c r="C7613" t="s">
        <v>193</v>
      </c>
      <c r="D7613" t="s">
        <v>3703</v>
      </c>
      <c r="E7613" t="s">
        <v>3704</v>
      </c>
      <c r="F7613" t="s">
        <v>9293</v>
      </c>
      <c r="G7613" t="s">
        <v>422</v>
      </c>
      <c r="H7613" t="s">
        <v>3706</v>
      </c>
      <c r="J7613">
        <v>1</v>
      </c>
      <c r="K7613" t="e">
        <f>#N/A</f>
        <v>#N/A</v>
      </c>
      <c r="L7613" t="e">
        <f>#N/A</f>
        <v>#N/A</v>
      </c>
      <c r="M7613" t="e">
        <f>#N/A</f>
        <v>#N/A</v>
      </c>
      <c r="N7613" t="e">
        <f>#N/A</f>
        <v>#N/A</v>
      </c>
      <c r="O7613" t="e">
        <f>#N/A</f>
        <v>#N/A</v>
      </c>
      <c r="P7613" t="e">
        <f>#N/A</f>
        <v>#N/A</v>
      </c>
      <c r="Q7613" t="e">
        <f>#N/A</f>
        <v>#N/A</v>
      </c>
      <c r="R7613" t="e">
        <f>#N/A</f>
        <v>#N/A</v>
      </c>
      <c r="S7613" t="e">
        <f>#N/A</f>
        <v>#N/A</v>
      </c>
      <c r="T7613" t="e">
        <f>#N/A</f>
        <v>#N/A</v>
      </c>
      <c r="U7613" t="e">
        <f>#N/A</f>
        <v>#N/A</v>
      </c>
      <c r="V7613" t="e">
        <f>#N/A</f>
        <v>#N/A</v>
      </c>
      <c r="W7613" t="e">
        <f>#N/A</f>
        <v>#N/A</v>
      </c>
      <c r="X7613" t="e">
        <f>#N/A</f>
        <v>#N/A</v>
      </c>
      <c r="Y7613" t="e">
        <f>#N/A</f>
        <v>#N/A</v>
      </c>
      <c r="Z7613" t="e">
        <f>#N/A</f>
        <v>#N/A</v>
      </c>
      <c r="AA7613" t="e">
        <f>#N/A</f>
        <v>#N/A</v>
      </c>
      <c r="AB7613" t="e">
        <f>#N/A</f>
        <v>#N/A</v>
      </c>
      <c r="AC7613" t="e">
        <f>#N/A</f>
        <v>#N/A</v>
      </c>
      <c r="AD7613" t="e">
        <f>#N/A</f>
        <v>#N/A</v>
      </c>
    </row>
    <row r="7614" spans="2:30" ht="15" customHeight="1" x14ac:dyDescent="0.45">
      <c r="B7614" t="s">
        <v>419</v>
      </c>
      <c r="C7614" t="s">
        <v>193</v>
      </c>
      <c r="D7614" t="s">
        <v>3707</v>
      </c>
      <c r="E7614" t="s">
        <v>3708</v>
      </c>
      <c r="F7614" t="s">
        <v>9294</v>
      </c>
      <c r="G7614" t="s">
        <v>422</v>
      </c>
      <c r="H7614" t="s">
        <v>3710</v>
      </c>
      <c r="J7614">
        <v>1</v>
      </c>
      <c r="K7614">
        <v>8.8716917086029206</v>
      </c>
      <c r="L7614">
        <v>8.5644978351756595</v>
      </c>
      <c r="M7614">
        <v>8.3886588486919909</v>
      </c>
      <c r="N7614">
        <v>8.0920965483837008</v>
      </c>
      <c r="O7614">
        <v>8.2513019622825894</v>
      </c>
      <c r="P7614">
        <v>9.0448654195698897</v>
      </c>
      <c r="Q7614">
        <v>9.9024311893545605</v>
      </c>
      <c r="R7614">
        <v>10.830429536925401</v>
      </c>
      <c r="S7614">
        <v>11.937330520511701</v>
      </c>
      <c r="T7614">
        <v>13.2458662891637</v>
      </c>
      <c r="U7614">
        <v>14.659607172704</v>
      </c>
      <c r="V7614">
        <v>16.170961797431801</v>
      </c>
      <c r="W7614">
        <v>17.7719686523271</v>
      </c>
      <c r="X7614">
        <v>19.453959635201699</v>
      </c>
      <c r="Y7614">
        <v>21.205664968067001</v>
      </c>
      <c r="Z7614">
        <v>23.042890070278901</v>
      </c>
      <c r="AA7614">
        <v>24.962714757195499</v>
      </c>
      <c r="AB7614">
        <v>26.962131602506201</v>
      </c>
      <c r="AC7614">
        <v>29.039093418621199</v>
      </c>
      <c r="AD7614">
        <v>31.153556937607998</v>
      </c>
    </row>
    <row r="7615" spans="2:30" ht="15" customHeight="1" x14ac:dyDescent="0.45">
      <c r="B7615" t="s">
        <v>419</v>
      </c>
      <c r="C7615" t="s">
        <v>193</v>
      </c>
      <c r="D7615" t="s">
        <v>3711</v>
      </c>
      <c r="E7615" t="s">
        <v>3712</v>
      </c>
      <c r="F7615" t="s">
        <v>9295</v>
      </c>
      <c r="G7615" t="s">
        <v>422</v>
      </c>
      <c r="H7615" t="s">
        <v>3714</v>
      </c>
      <c r="J7615">
        <v>1</v>
      </c>
      <c r="K7615">
        <v>3.21727296338431</v>
      </c>
      <c r="L7615">
        <v>3.4876935640271398</v>
      </c>
      <c r="M7615">
        <v>3.59390200665954</v>
      </c>
      <c r="N7615">
        <v>2.7186556230175301</v>
      </c>
      <c r="O7615">
        <v>2.9840769510823302</v>
      </c>
      <c r="P7615">
        <v>2.9208651320491898</v>
      </c>
      <c r="Q7615">
        <v>3.0923179897128499</v>
      </c>
      <c r="R7615">
        <v>3.3239579484754498</v>
      </c>
      <c r="S7615">
        <v>3.60762220185631</v>
      </c>
      <c r="T7615">
        <v>3.9355066907315299</v>
      </c>
      <c r="U7615">
        <v>4.3555461645321198</v>
      </c>
      <c r="V7615">
        <v>4.8045878585850401</v>
      </c>
      <c r="W7615">
        <v>5.2802663119076501</v>
      </c>
      <c r="X7615">
        <v>5.7800061267560201</v>
      </c>
      <c r="Y7615">
        <v>6.3004589161157698</v>
      </c>
      <c r="Z7615">
        <v>6.8463206607756897</v>
      </c>
      <c r="AA7615">
        <v>7.41672373864556</v>
      </c>
      <c r="AB7615">
        <v>8.0107746070828192</v>
      </c>
      <c r="AC7615">
        <v>8.6278650219544701</v>
      </c>
      <c r="AD7615">
        <v>9.2560976452211108</v>
      </c>
    </row>
    <row r="7616" spans="2:30" ht="15" customHeight="1" x14ac:dyDescent="0.45">
      <c r="B7616" t="s">
        <v>419</v>
      </c>
      <c r="C7616" t="s">
        <v>193</v>
      </c>
      <c r="D7616" t="s">
        <v>3715</v>
      </c>
      <c r="E7616" t="s">
        <v>3716</v>
      </c>
      <c r="F7616" t="s">
        <v>9296</v>
      </c>
      <c r="G7616" t="s">
        <v>422</v>
      </c>
      <c r="H7616" t="s">
        <v>3718</v>
      </c>
      <c r="J7616">
        <v>1</v>
      </c>
      <c r="K7616" t="e">
        <f>#N/A</f>
        <v>#N/A</v>
      </c>
      <c r="L7616" t="e">
        <f>#N/A</f>
        <v>#N/A</v>
      </c>
      <c r="M7616" t="e">
        <f>#N/A</f>
        <v>#N/A</v>
      </c>
      <c r="N7616" t="e">
        <f>#N/A</f>
        <v>#N/A</v>
      </c>
      <c r="O7616" t="e">
        <f>#N/A</f>
        <v>#N/A</v>
      </c>
      <c r="P7616" t="e">
        <f>#N/A</f>
        <v>#N/A</v>
      </c>
      <c r="Q7616" t="e">
        <f>#N/A</f>
        <v>#N/A</v>
      </c>
      <c r="R7616" t="e">
        <f>#N/A</f>
        <v>#N/A</v>
      </c>
      <c r="S7616" t="e">
        <f>#N/A</f>
        <v>#N/A</v>
      </c>
      <c r="T7616" t="e">
        <f>#N/A</f>
        <v>#N/A</v>
      </c>
      <c r="U7616" t="e">
        <f>#N/A</f>
        <v>#N/A</v>
      </c>
      <c r="V7616" t="e">
        <f>#N/A</f>
        <v>#N/A</v>
      </c>
      <c r="W7616" t="e">
        <f>#N/A</f>
        <v>#N/A</v>
      </c>
      <c r="X7616" t="e">
        <f>#N/A</f>
        <v>#N/A</v>
      </c>
      <c r="Y7616" t="e">
        <f>#N/A</f>
        <v>#N/A</v>
      </c>
      <c r="Z7616" t="e">
        <f>#N/A</f>
        <v>#N/A</v>
      </c>
      <c r="AA7616" t="e">
        <f>#N/A</f>
        <v>#N/A</v>
      </c>
      <c r="AB7616" t="e">
        <f>#N/A</f>
        <v>#N/A</v>
      </c>
      <c r="AC7616" t="e">
        <f>#N/A</f>
        <v>#N/A</v>
      </c>
      <c r="AD7616" t="e">
        <f>#N/A</f>
        <v>#N/A</v>
      </c>
    </row>
    <row r="7617" spans="2:30" ht="15" customHeight="1" x14ac:dyDescent="0.45">
      <c r="B7617" t="s">
        <v>419</v>
      </c>
      <c r="C7617" t="s">
        <v>193</v>
      </c>
      <c r="D7617" t="s">
        <v>3719</v>
      </c>
      <c r="E7617" t="s">
        <v>3720</v>
      </c>
      <c r="F7617" t="s">
        <v>9297</v>
      </c>
      <c r="G7617" t="s">
        <v>422</v>
      </c>
      <c r="H7617" t="s">
        <v>3695</v>
      </c>
      <c r="J7617">
        <v>1</v>
      </c>
      <c r="K7617">
        <v>0.65794924908352304</v>
      </c>
      <c r="L7617">
        <v>0.60845193959275401</v>
      </c>
      <c r="M7617">
        <v>0.54630541792531895</v>
      </c>
      <c r="N7617">
        <v>0.53003725334707397</v>
      </c>
      <c r="O7617">
        <v>0.54007591404211897</v>
      </c>
      <c r="P7617">
        <v>0.55729901263447401</v>
      </c>
      <c r="Q7617">
        <v>0.57353529169704798</v>
      </c>
      <c r="R7617">
        <v>0.58991413670284198</v>
      </c>
      <c r="S7617">
        <v>0.60850356052176202</v>
      </c>
      <c r="T7617">
        <v>0.62857513271899201</v>
      </c>
      <c r="U7617">
        <v>0.64784581168589594</v>
      </c>
      <c r="V7617">
        <v>0.66607130085772004</v>
      </c>
      <c r="W7617">
        <v>0.68295984870081305</v>
      </c>
      <c r="X7617">
        <v>0.69864245759263599</v>
      </c>
      <c r="Y7617">
        <v>0.71313770397093301</v>
      </c>
      <c r="Z7617">
        <v>0.72662781923768405</v>
      </c>
      <c r="AA7617">
        <v>0.73918398021715903</v>
      </c>
      <c r="AB7617">
        <v>0.75089939620077195</v>
      </c>
      <c r="AC7617">
        <v>0.76186170987122503</v>
      </c>
      <c r="AD7617">
        <v>0.77208128625452699</v>
      </c>
    </row>
    <row r="7618" spans="2:30" ht="15" customHeight="1" x14ac:dyDescent="0.45">
      <c r="B7618" t="s">
        <v>419</v>
      </c>
      <c r="C7618" t="s">
        <v>193</v>
      </c>
      <c r="D7618" t="s">
        <v>3722</v>
      </c>
      <c r="E7618" t="s">
        <v>3723</v>
      </c>
      <c r="F7618" t="s">
        <v>9298</v>
      </c>
      <c r="G7618" t="s">
        <v>422</v>
      </c>
      <c r="H7618" t="s">
        <v>1046</v>
      </c>
      <c r="J7618">
        <v>1</v>
      </c>
      <c r="K7618">
        <v>0</v>
      </c>
      <c r="L7618">
        <v>0</v>
      </c>
      <c r="M7618">
        <v>0</v>
      </c>
      <c r="N7618">
        <v>0</v>
      </c>
      <c r="O7618">
        <v>0</v>
      </c>
      <c r="P7618">
        <v>0</v>
      </c>
      <c r="Q7618">
        <v>0</v>
      </c>
      <c r="R7618">
        <v>0</v>
      </c>
      <c r="S7618">
        <v>0</v>
      </c>
      <c r="T7618">
        <v>0</v>
      </c>
      <c r="U7618">
        <v>0</v>
      </c>
      <c r="V7618">
        <v>0</v>
      </c>
      <c r="W7618">
        <v>0</v>
      </c>
      <c r="X7618">
        <v>0</v>
      </c>
      <c r="Y7618">
        <v>0</v>
      </c>
      <c r="Z7618">
        <v>0</v>
      </c>
      <c r="AA7618">
        <v>0</v>
      </c>
      <c r="AB7618">
        <v>0</v>
      </c>
      <c r="AC7618">
        <v>0</v>
      </c>
      <c r="AD7618">
        <v>0</v>
      </c>
    </row>
    <row r="7619" spans="2:30" ht="15" customHeight="1" x14ac:dyDescent="0.45">
      <c r="B7619" t="s">
        <v>419</v>
      </c>
      <c r="C7619" t="s">
        <v>193</v>
      </c>
      <c r="D7619" t="s">
        <v>3725</v>
      </c>
      <c r="E7619" t="s">
        <v>3726</v>
      </c>
      <c r="F7619" t="s">
        <v>9299</v>
      </c>
      <c r="G7619" t="s">
        <v>422</v>
      </c>
      <c r="H7619" t="s">
        <v>3702</v>
      </c>
      <c r="J7619">
        <v>1</v>
      </c>
      <c r="K7619">
        <v>3.1462278217077297E-2</v>
      </c>
      <c r="L7619">
        <v>3.1462278217077297E-2</v>
      </c>
      <c r="M7619">
        <v>3.1462278217077297E-2</v>
      </c>
      <c r="N7619">
        <v>3.1462278217077297E-2</v>
      </c>
      <c r="O7619">
        <v>3.1462278217077297E-2</v>
      </c>
      <c r="P7619">
        <v>3.1462278217077297E-2</v>
      </c>
      <c r="Q7619">
        <v>3.1462278217077297E-2</v>
      </c>
      <c r="R7619">
        <v>3.1462278217077297E-2</v>
      </c>
      <c r="S7619">
        <v>3.1462278217077297E-2</v>
      </c>
      <c r="T7619">
        <v>3.1462278217077297E-2</v>
      </c>
      <c r="U7619">
        <v>3.1462278217077297E-2</v>
      </c>
      <c r="V7619">
        <v>3.1462278217077297E-2</v>
      </c>
      <c r="W7619">
        <v>3.1462278217077297E-2</v>
      </c>
      <c r="X7619">
        <v>3.1462278217077297E-2</v>
      </c>
      <c r="Y7619">
        <v>3.1462278217077297E-2</v>
      </c>
      <c r="Z7619">
        <v>3.1462278217077297E-2</v>
      </c>
      <c r="AA7619">
        <v>3.1462278217077297E-2</v>
      </c>
      <c r="AB7619">
        <v>3.1462278217077297E-2</v>
      </c>
      <c r="AC7619">
        <v>3.1462278217077297E-2</v>
      </c>
      <c r="AD7619">
        <v>3.1462278217077297E-2</v>
      </c>
    </row>
    <row r="7620" spans="2:30" ht="15" customHeight="1" x14ac:dyDescent="0.45">
      <c r="B7620" t="s">
        <v>419</v>
      </c>
      <c r="C7620" t="s">
        <v>193</v>
      </c>
      <c r="D7620" t="s">
        <v>3728</v>
      </c>
      <c r="E7620" t="s">
        <v>3729</v>
      </c>
      <c r="F7620" t="s">
        <v>9300</v>
      </c>
      <c r="G7620" t="s">
        <v>422</v>
      </c>
      <c r="H7620" t="s">
        <v>3706</v>
      </c>
      <c r="J7620">
        <v>1</v>
      </c>
      <c r="K7620" t="e">
        <f>#N/A</f>
        <v>#N/A</v>
      </c>
      <c r="L7620" t="e">
        <f>#N/A</f>
        <v>#N/A</v>
      </c>
      <c r="M7620" t="e">
        <f>#N/A</f>
        <v>#N/A</v>
      </c>
      <c r="N7620" t="e">
        <f>#N/A</f>
        <v>#N/A</v>
      </c>
      <c r="O7620" t="e">
        <f>#N/A</f>
        <v>#N/A</v>
      </c>
      <c r="P7620" t="e">
        <f>#N/A</f>
        <v>#N/A</v>
      </c>
      <c r="Q7620" t="e">
        <f>#N/A</f>
        <v>#N/A</v>
      </c>
      <c r="R7620" t="e">
        <f>#N/A</f>
        <v>#N/A</v>
      </c>
      <c r="S7620" t="e">
        <f>#N/A</f>
        <v>#N/A</v>
      </c>
      <c r="T7620" t="e">
        <f>#N/A</f>
        <v>#N/A</v>
      </c>
      <c r="U7620" t="e">
        <f>#N/A</f>
        <v>#N/A</v>
      </c>
      <c r="V7620" t="e">
        <f>#N/A</f>
        <v>#N/A</v>
      </c>
      <c r="W7620" t="e">
        <f>#N/A</f>
        <v>#N/A</v>
      </c>
      <c r="X7620" t="e">
        <f>#N/A</f>
        <v>#N/A</v>
      </c>
      <c r="Y7620" t="e">
        <f>#N/A</f>
        <v>#N/A</v>
      </c>
      <c r="Z7620" t="e">
        <f>#N/A</f>
        <v>#N/A</v>
      </c>
      <c r="AA7620" t="e">
        <f>#N/A</f>
        <v>#N/A</v>
      </c>
      <c r="AB7620" t="e">
        <f>#N/A</f>
        <v>#N/A</v>
      </c>
      <c r="AC7620" t="e">
        <f>#N/A</f>
        <v>#N/A</v>
      </c>
      <c r="AD7620" t="e">
        <f>#N/A</f>
        <v>#N/A</v>
      </c>
    </row>
    <row r="7621" spans="2:30" ht="15" customHeight="1" x14ac:dyDescent="0.45">
      <c r="B7621" t="s">
        <v>419</v>
      </c>
      <c r="C7621" t="s">
        <v>193</v>
      </c>
      <c r="D7621" t="s">
        <v>3731</v>
      </c>
      <c r="E7621" t="s">
        <v>3732</v>
      </c>
      <c r="F7621" t="s">
        <v>9301</v>
      </c>
      <c r="G7621" t="s">
        <v>422</v>
      </c>
      <c r="H7621" t="s">
        <v>3710</v>
      </c>
      <c r="J7621">
        <v>1</v>
      </c>
      <c r="K7621">
        <v>17.0933991686327</v>
      </c>
      <c r="L7621">
        <v>18.1645582633817</v>
      </c>
      <c r="M7621">
        <v>19.625046708005701</v>
      </c>
      <c r="N7621">
        <v>19.3355825425554</v>
      </c>
      <c r="O7621">
        <v>20.1451475669008</v>
      </c>
      <c r="P7621">
        <v>21.396616032809199</v>
      </c>
      <c r="Q7621">
        <v>22.7785804819299</v>
      </c>
      <c r="R7621">
        <v>24.251237959003799</v>
      </c>
      <c r="S7621">
        <v>25.953300675727299</v>
      </c>
      <c r="T7621">
        <v>27.9378649982669</v>
      </c>
      <c r="U7621">
        <v>30.084512993071801</v>
      </c>
      <c r="V7621">
        <v>32.382008614704603</v>
      </c>
      <c r="W7621">
        <v>34.8014312214437</v>
      </c>
      <c r="X7621">
        <v>37.347143191031499</v>
      </c>
      <c r="Y7621">
        <v>40.010165184002901</v>
      </c>
      <c r="Z7621">
        <v>42.802796078230102</v>
      </c>
      <c r="AA7621">
        <v>45.725142911345102</v>
      </c>
      <c r="AB7621">
        <v>48.781996709719103</v>
      </c>
      <c r="AC7621">
        <v>51.9797443262323</v>
      </c>
      <c r="AD7621">
        <v>55.309305872774097</v>
      </c>
    </row>
    <row r="7622" spans="2:30" ht="15" customHeight="1" x14ac:dyDescent="0.45">
      <c r="B7622" t="s">
        <v>419</v>
      </c>
      <c r="C7622" t="s">
        <v>193</v>
      </c>
      <c r="D7622" t="s">
        <v>3734</v>
      </c>
      <c r="E7622" t="s">
        <v>3735</v>
      </c>
      <c r="F7622" t="s">
        <v>9302</v>
      </c>
      <c r="G7622" t="s">
        <v>422</v>
      </c>
      <c r="H7622" t="s">
        <v>3714</v>
      </c>
      <c r="J7622">
        <v>1</v>
      </c>
      <c r="K7622">
        <v>11.3289007973501</v>
      </c>
      <c r="L7622">
        <v>10.4312935994176</v>
      </c>
      <c r="M7622">
        <v>10.384930107060701</v>
      </c>
      <c r="N7622">
        <v>8.4025576431049398</v>
      </c>
      <c r="O7622">
        <v>9.28378535285397</v>
      </c>
      <c r="P7622">
        <v>9.0128716278437704</v>
      </c>
      <c r="Q7622">
        <v>9.3467316486689604</v>
      </c>
      <c r="R7622">
        <v>9.8177714332668007</v>
      </c>
      <c r="S7622">
        <v>10.3821346118736</v>
      </c>
      <c r="T7622">
        <v>11.030196530876299</v>
      </c>
      <c r="U7622">
        <v>11.8777183177694</v>
      </c>
      <c r="V7622">
        <v>12.784796515656399</v>
      </c>
      <c r="W7622">
        <v>13.7400129162379</v>
      </c>
      <c r="X7622">
        <v>14.745089837373399</v>
      </c>
      <c r="Y7622">
        <v>15.7964821306049</v>
      </c>
      <c r="Z7622">
        <v>16.899045537058299</v>
      </c>
      <c r="AA7622">
        <v>18.052822316444999</v>
      </c>
      <c r="AB7622">
        <v>19.259704022127</v>
      </c>
      <c r="AC7622">
        <v>20.522212258474699</v>
      </c>
      <c r="AD7622">
        <v>21.836762179246499</v>
      </c>
    </row>
    <row r="7623" spans="2:30" ht="15" customHeight="1" x14ac:dyDescent="0.45">
      <c r="B7623" t="s">
        <v>419</v>
      </c>
      <c r="C7623" t="s">
        <v>193</v>
      </c>
      <c r="D7623" t="s">
        <v>3737</v>
      </c>
      <c r="E7623" t="s">
        <v>3738</v>
      </c>
      <c r="F7623" t="s">
        <v>9303</v>
      </c>
      <c r="G7623" t="s">
        <v>422</v>
      </c>
      <c r="H7623" t="s">
        <v>3718</v>
      </c>
      <c r="J7623">
        <v>1</v>
      </c>
      <c r="K7623" t="e">
        <f>#N/A</f>
        <v>#N/A</v>
      </c>
      <c r="L7623" t="e">
        <f>#N/A</f>
        <v>#N/A</v>
      </c>
      <c r="M7623" t="e">
        <f>#N/A</f>
        <v>#N/A</v>
      </c>
      <c r="N7623" t="e">
        <f>#N/A</f>
        <v>#N/A</v>
      </c>
      <c r="O7623" t="e">
        <f>#N/A</f>
        <v>#N/A</v>
      </c>
      <c r="P7623" t="e">
        <f>#N/A</f>
        <v>#N/A</v>
      </c>
      <c r="Q7623" t="e">
        <f>#N/A</f>
        <v>#N/A</v>
      </c>
      <c r="R7623" t="e">
        <f>#N/A</f>
        <v>#N/A</v>
      </c>
      <c r="S7623" t="e">
        <f>#N/A</f>
        <v>#N/A</v>
      </c>
      <c r="T7623" t="e">
        <f>#N/A</f>
        <v>#N/A</v>
      </c>
      <c r="U7623" t="e">
        <f>#N/A</f>
        <v>#N/A</v>
      </c>
      <c r="V7623" t="e">
        <f>#N/A</f>
        <v>#N/A</v>
      </c>
      <c r="W7623" t="e">
        <f>#N/A</f>
        <v>#N/A</v>
      </c>
      <c r="X7623" t="e">
        <f>#N/A</f>
        <v>#N/A</v>
      </c>
      <c r="Y7623" t="e">
        <f>#N/A</f>
        <v>#N/A</v>
      </c>
      <c r="Z7623" t="e">
        <f>#N/A</f>
        <v>#N/A</v>
      </c>
      <c r="AA7623" t="e">
        <f>#N/A</f>
        <v>#N/A</v>
      </c>
      <c r="AB7623" t="e">
        <f>#N/A</f>
        <v>#N/A</v>
      </c>
      <c r="AC7623" t="e">
        <f>#N/A</f>
        <v>#N/A</v>
      </c>
      <c r="AD7623" t="e">
        <f>#N/A</f>
        <v>#N/A</v>
      </c>
    </row>
    <row r="7624" spans="2:30" ht="15" customHeight="1" x14ac:dyDescent="0.45">
      <c r="B7624" t="s">
        <v>419</v>
      </c>
      <c r="C7624" t="s">
        <v>193</v>
      </c>
      <c r="D7624" t="s">
        <v>3740</v>
      </c>
      <c r="E7624" t="s">
        <v>3741</v>
      </c>
      <c r="F7624" t="s">
        <v>9304</v>
      </c>
      <c r="G7624" t="s">
        <v>422</v>
      </c>
      <c r="H7624" t="s">
        <v>1046</v>
      </c>
      <c r="J7624">
        <v>1</v>
      </c>
      <c r="K7624">
        <v>0</v>
      </c>
      <c r="L7624">
        <v>0</v>
      </c>
      <c r="M7624">
        <v>0</v>
      </c>
      <c r="N7624">
        <v>0</v>
      </c>
      <c r="O7624">
        <v>0</v>
      </c>
      <c r="P7624">
        <v>0</v>
      </c>
      <c r="Q7624">
        <v>0</v>
      </c>
      <c r="R7624">
        <v>0</v>
      </c>
      <c r="S7624">
        <v>0</v>
      </c>
      <c r="T7624">
        <v>0</v>
      </c>
      <c r="U7624">
        <v>0</v>
      </c>
      <c r="V7624">
        <v>0</v>
      </c>
      <c r="W7624">
        <v>0</v>
      </c>
      <c r="X7624">
        <v>0</v>
      </c>
      <c r="Y7624">
        <v>0</v>
      </c>
      <c r="Z7624">
        <v>0</v>
      </c>
      <c r="AA7624">
        <v>0</v>
      </c>
      <c r="AB7624">
        <v>0</v>
      </c>
      <c r="AC7624">
        <v>0</v>
      </c>
      <c r="AD7624">
        <v>0</v>
      </c>
    </row>
    <row r="7625" spans="2:30" ht="15" customHeight="1" x14ac:dyDescent="0.45">
      <c r="B7625" t="s">
        <v>419</v>
      </c>
      <c r="C7625" t="s">
        <v>193</v>
      </c>
      <c r="D7625" t="s">
        <v>3743</v>
      </c>
      <c r="E7625" t="s">
        <v>3744</v>
      </c>
      <c r="F7625" t="s">
        <v>9305</v>
      </c>
      <c r="G7625" t="s">
        <v>422</v>
      </c>
      <c r="H7625" t="s">
        <v>3702</v>
      </c>
      <c r="J7625">
        <v>1</v>
      </c>
      <c r="K7625" t="e">
        <f>#N/A</f>
        <v>#N/A</v>
      </c>
      <c r="L7625" t="e">
        <f>#N/A</f>
        <v>#N/A</v>
      </c>
      <c r="M7625" t="e">
        <f>#N/A</f>
        <v>#N/A</v>
      </c>
      <c r="N7625" t="e">
        <f>#N/A</f>
        <v>#N/A</v>
      </c>
      <c r="O7625" t="e">
        <f>#N/A</f>
        <v>#N/A</v>
      </c>
      <c r="P7625" t="e">
        <f>#N/A</f>
        <v>#N/A</v>
      </c>
      <c r="Q7625" t="e">
        <f>#N/A</f>
        <v>#N/A</v>
      </c>
      <c r="R7625" t="e">
        <f>#N/A</f>
        <v>#N/A</v>
      </c>
      <c r="S7625" t="e">
        <f>#N/A</f>
        <v>#N/A</v>
      </c>
      <c r="T7625" t="e">
        <f>#N/A</f>
        <v>#N/A</v>
      </c>
      <c r="U7625" t="e">
        <f>#N/A</f>
        <v>#N/A</v>
      </c>
      <c r="V7625" t="e">
        <f>#N/A</f>
        <v>#N/A</v>
      </c>
      <c r="W7625" t="e">
        <f>#N/A</f>
        <v>#N/A</v>
      </c>
      <c r="X7625" t="e">
        <f>#N/A</f>
        <v>#N/A</v>
      </c>
      <c r="Y7625" t="e">
        <f>#N/A</f>
        <v>#N/A</v>
      </c>
      <c r="Z7625" t="e">
        <f>#N/A</f>
        <v>#N/A</v>
      </c>
      <c r="AA7625" t="e">
        <f>#N/A</f>
        <v>#N/A</v>
      </c>
      <c r="AB7625" t="e">
        <f>#N/A</f>
        <v>#N/A</v>
      </c>
      <c r="AC7625" t="e">
        <f>#N/A</f>
        <v>#N/A</v>
      </c>
      <c r="AD7625" t="e">
        <f>#N/A</f>
        <v>#N/A</v>
      </c>
    </row>
    <row r="7626" spans="2:30" ht="15" customHeight="1" x14ac:dyDescent="0.45">
      <c r="B7626" t="s">
        <v>419</v>
      </c>
      <c r="C7626" t="s">
        <v>193</v>
      </c>
      <c r="D7626" t="s">
        <v>3746</v>
      </c>
      <c r="E7626" t="s">
        <v>3747</v>
      </c>
      <c r="F7626" t="s">
        <v>9306</v>
      </c>
      <c r="G7626" t="s">
        <v>422</v>
      </c>
      <c r="H7626" t="s">
        <v>3706</v>
      </c>
      <c r="J7626">
        <v>1</v>
      </c>
      <c r="K7626" t="e">
        <f>#N/A</f>
        <v>#N/A</v>
      </c>
      <c r="L7626" t="e">
        <f>#N/A</f>
        <v>#N/A</v>
      </c>
      <c r="M7626" t="e">
        <f>#N/A</f>
        <v>#N/A</v>
      </c>
      <c r="N7626" t="e">
        <f>#N/A</f>
        <v>#N/A</v>
      </c>
      <c r="O7626" t="e">
        <f>#N/A</f>
        <v>#N/A</v>
      </c>
      <c r="P7626" t="e">
        <f>#N/A</f>
        <v>#N/A</v>
      </c>
      <c r="Q7626" t="e">
        <f>#N/A</f>
        <v>#N/A</v>
      </c>
      <c r="R7626" t="e">
        <f>#N/A</f>
        <v>#N/A</v>
      </c>
      <c r="S7626" t="e">
        <f>#N/A</f>
        <v>#N/A</v>
      </c>
      <c r="T7626" t="e">
        <f>#N/A</f>
        <v>#N/A</v>
      </c>
      <c r="U7626" t="e">
        <f>#N/A</f>
        <v>#N/A</v>
      </c>
      <c r="V7626" t="e">
        <f>#N/A</f>
        <v>#N/A</v>
      </c>
      <c r="W7626" t="e">
        <f>#N/A</f>
        <v>#N/A</v>
      </c>
      <c r="X7626" t="e">
        <f>#N/A</f>
        <v>#N/A</v>
      </c>
      <c r="Y7626" t="e">
        <f>#N/A</f>
        <v>#N/A</v>
      </c>
      <c r="Z7626" t="e">
        <f>#N/A</f>
        <v>#N/A</v>
      </c>
      <c r="AA7626" t="e">
        <f>#N/A</f>
        <v>#N/A</v>
      </c>
      <c r="AB7626" t="e">
        <f>#N/A</f>
        <v>#N/A</v>
      </c>
      <c r="AC7626" t="e">
        <f>#N/A</f>
        <v>#N/A</v>
      </c>
      <c r="AD7626" t="e">
        <f>#N/A</f>
        <v>#N/A</v>
      </c>
    </row>
    <row r="7627" spans="2:30" ht="15" customHeight="1" x14ac:dyDescent="0.45">
      <c r="B7627" t="s">
        <v>419</v>
      </c>
      <c r="C7627" t="s">
        <v>193</v>
      </c>
      <c r="D7627" t="s">
        <v>3749</v>
      </c>
      <c r="E7627" t="s">
        <v>3750</v>
      </c>
      <c r="F7627" t="s">
        <v>9307</v>
      </c>
      <c r="G7627" t="s">
        <v>422</v>
      </c>
      <c r="H7627" t="s">
        <v>3710</v>
      </c>
      <c r="J7627">
        <v>1</v>
      </c>
      <c r="K7627">
        <v>8.75922735940979</v>
      </c>
      <c r="L7627">
        <v>9.8483367689349706</v>
      </c>
      <c r="M7627">
        <v>11.872645748894801</v>
      </c>
      <c r="N7627">
        <v>12.165496369500801</v>
      </c>
      <c r="O7627">
        <v>12.451220798302501</v>
      </c>
      <c r="P7627">
        <v>12.7875760791338</v>
      </c>
      <c r="Q7627">
        <v>13.185926293726901</v>
      </c>
      <c r="R7627">
        <v>13.567516333534799</v>
      </c>
      <c r="S7627">
        <v>13.924630751853501</v>
      </c>
      <c r="T7627">
        <v>14.284805547580101</v>
      </c>
      <c r="U7627">
        <v>14.649307370291799</v>
      </c>
      <c r="V7627">
        <v>15.018063306158201</v>
      </c>
      <c r="W7627">
        <v>15.390998538298801</v>
      </c>
      <c r="X7627">
        <v>15.768036297168999</v>
      </c>
      <c r="Y7627">
        <v>16.149097798433601</v>
      </c>
      <c r="Z7627">
        <v>16.5341021682712</v>
      </c>
      <c r="AA7627">
        <v>16.922966356059899</v>
      </c>
      <c r="AB7627">
        <v>17.315605034396299</v>
      </c>
      <c r="AC7627">
        <v>17.711930486408601</v>
      </c>
      <c r="AD7627">
        <v>18.1118524803193</v>
      </c>
    </row>
    <row r="7628" spans="2:30" ht="15" customHeight="1" x14ac:dyDescent="0.45">
      <c r="B7628" t="s">
        <v>419</v>
      </c>
      <c r="C7628" t="s">
        <v>193</v>
      </c>
      <c r="D7628" t="s">
        <v>3752</v>
      </c>
      <c r="E7628" t="s">
        <v>3753</v>
      </c>
      <c r="F7628" t="s">
        <v>9308</v>
      </c>
      <c r="G7628" t="s">
        <v>422</v>
      </c>
      <c r="H7628" t="s">
        <v>3714</v>
      </c>
      <c r="J7628">
        <v>1</v>
      </c>
      <c r="K7628">
        <v>4.3415326674431203</v>
      </c>
      <c r="L7628">
        <v>4.6878851644380699</v>
      </c>
      <c r="M7628">
        <v>5.4012855181209103</v>
      </c>
      <c r="N7628">
        <v>4.7970431075413904</v>
      </c>
      <c r="O7628">
        <v>5.1193866689866203</v>
      </c>
      <c r="P7628">
        <v>4.9330654080764704</v>
      </c>
      <c r="Q7628">
        <v>4.9946480086541101</v>
      </c>
      <c r="R7628">
        <v>5.0914253757795098</v>
      </c>
      <c r="S7628">
        <v>5.1825691281617097</v>
      </c>
      <c r="T7628">
        <v>5.2688435912409304</v>
      </c>
      <c r="U7628">
        <v>5.4032873599148301</v>
      </c>
      <c r="V7628">
        <v>5.5393002263798303</v>
      </c>
      <c r="W7628">
        <v>5.6768545949897202</v>
      </c>
      <c r="X7628">
        <v>5.8159221498725797</v>
      </c>
      <c r="Y7628">
        <v>5.9564738320161501</v>
      </c>
      <c r="Z7628">
        <v>6.0984798117169099</v>
      </c>
      <c r="AA7628">
        <v>6.2419094563745903</v>
      </c>
      <c r="AB7628">
        <v>6.3867312936152496</v>
      </c>
      <c r="AC7628">
        <v>6.5329129697273398</v>
      </c>
      <c r="AD7628">
        <v>6.6804212033952401</v>
      </c>
    </row>
    <row r="7629" spans="2:30" ht="15" customHeight="1" x14ac:dyDescent="0.45">
      <c r="B7629" t="s">
        <v>419</v>
      </c>
      <c r="C7629" t="s">
        <v>193</v>
      </c>
      <c r="D7629" t="s">
        <v>3755</v>
      </c>
      <c r="E7629" t="s">
        <v>3756</v>
      </c>
      <c r="F7629" t="s">
        <v>9309</v>
      </c>
      <c r="G7629" t="s">
        <v>422</v>
      </c>
      <c r="H7629" t="s">
        <v>3718</v>
      </c>
      <c r="J7629">
        <v>1</v>
      </c>
      <c r="K7629" t="e">
        <f>#N/A</f>
        <v>#N/A</v>
      </c>
      <c r="L7629" t="e">
        <f>#N/A</f>
        <v>#N/A</v>
      </c>
      <c r="M7629" t="e">
        <f>#N/A</f>
        <v>#N/A</v>
      </c>
      <c r="N7629" t="e">
        <f>#N/A</f>
        <v>#N/A</v>
      </c>
      <c r="O7629" t="e">
        <f>#N/A</f>
        <v>#N/A</v>
      </c>
      <c r="P7629" t="e">
        <f>#N/A</f>
        <v>#N/A</v>
      </c>
      <c r="Q7629" t="e">
        <f>#N/A</f>
        <v>#N/A</v>
      </c>
      <c r="R7629" t="e">
        <f>#N/A</f>
        <v>#N/A</v>
      </c>
      <c r="S7629" t="e">
        <f>#N/A</f>
        <v>#N/A</v>
      </c>
      <c r="T7629" t="e">
        <f>#N/A</f>
        <v>#N/A</v>
      </c>
      <c r="U7629" t="e">
        <f>#N/A</f>
        <v>#N/A</v>
      </c>
      <c r="V7629" t="e">
        <f>#N/A</f>
        <v>#N/A</v>
      </c>
      <c r="W7629" t="e">
        <f>#N/A</f>
        <v>#N/A</v>
      </c>
      <c r="X7629" t="e">
        <f>#N/A</f>
        <v>#N/A</v>
      </c>
      <c r="Y7629" t="e">
        <f>#N/A</f>
        <v>#N/A</v>
      </c>
      <c r="Z7629" t="e">
        <f>#N/A</f>
        <v>#N/A</v>
      </c>
      <c r="AA7629" t="e">
        <f>#N/A</f>
        <v>#N/A</v>
      </c>
      <c r="AB7629" t="e">
        <f>#N/A</f>
        <v>#N/A</v>
      </c>
      <c r="AC7629" t="e">
        <f>#N/A</f>
        <v>#N/A</v>
      </c>
      <c r="AD7629" t="e">
        <f>#N/A</f>
        <v>#N/A</v>
      </c>
    </row>
    <row r="7630" spans="2:30" ht="15" customHeight="1" x14ac:dyDescent="0.45">
      <c r="B7630" t="s">
        <v>419</v>
      </c>
      <c r="C7630" t="s">
        <v>193</v>
      </c>
      <c r="D7630" t="s">
        <v>3758</v>
      </c>
      <c r="E7630" t="s">
        <v>3759</v>
      </c>
      <c r="F7630" t="s">
        <v>9310</v>
      </c>
      <c r="G7630" t="s">
        <v>422</v>
      </c>
      <c r="H7630" t="s">
        <v>1046</v>
      </c>
      <c r="J7630">
        <v>1</v>
      </c>
      <c r="K7630">
        <v>0</v>
      </c>
      <c r="L7630">
        <v>0</v>
      </c>
      <c r="M7630">
        <v>0</v>
      </c>
      <c r="N7630">
        <v>0</v>
      </c>
      <c r="O7630">
        <v>0</v>
      </c>
      <c r="P7630">
        <v>0</v>
      </c>
      <c r="Q7630">
        <v>0</v>
      </c>
      <c r="R7630">
        <v>0</v>
      </c>
      <c r="S7630">
        <v>0</v>
      </c>
      <c r="T7630">
        <v>0</v>
      </c>
      <c r="U7630">
        <v>0</v>
      </c>
      <c r="V7630">
        <v>0</v>
      </c>
      <c r="W7630">
        <v>0</v>
      </c>
      <c r="X7630">
        <v>0</v>
      </c>
      <c r="Y7630">
        <v>0</v>
      </c>
      <c r="Z7630">
        <v>0</v>
      </c>
      <c r="AA7630">
        <v>0</v>
      </c>
      <c r="AB7630">
        <v>0</v>
      </c>
      <c r="AC7630">
        <v>0</v>
      </c>
      <c r="AD7630">
        <v>0</v>
      </c>
    </row>
    <row r="7631" spans="2:30" ht="15" customHeight="1" x14ac:dyDescent="0.45">
      <c r="B7631" t="s">
        <v>419</v>
      </c>
      <c r="C7631" t="s">
        <v>193</v>
      </c>
      <c r="D7631" t="s">
        <v>3761</v>
      </c>
      <c r="E7631" t="s">
        <v>3762</v>
      </c>
      <c r="F7631" t="s">
        <v>9311</v>
      </c>
      <c r="G7631" t="s">
        <v>422</v>
      </c>
      <c r="H7631" t="s">
        <v>3702</v>
      </c>
      <c r="J7631">
        <v>1</v>
      </c>
      <c r="K7631">
        <v>0.38980710506439198</v>
      </c>
      <c r="L7631">
        <v>0.38980710506439198</v>
      </c>
      <c r="M7631">
        <v>0.38980710506439198</v>
      </c>
      <c r="N7631">
        <v>0.38980710506439198</v>
      </c>
      <c r="O7631">
        <v>0.38980710506439198</v>
      </c>
      <c r="P7631">
        <v>0.38980710506439198</v>
      </c>
      <c r="Q7631">
        <v>0.38980710506439198</v>
      </c>
      <c r="R7631">
        <v>0.38980710506439198</v>
      </c>
      <c r="S7631">
        <v>0.38980710506439198</v>
      </c>
      <c r="T7631">
        <v>0.38980710506439198</v>
      </c>
      <c r="U7631">
        <v>0.38980710506439198</v>
      </c>
      <c r="V7631">
        <v>0.38980710506439198</v>
      </c>
      <c r="W7631">
        <v>0.38980710506439198</v>
      </c>
      <c r="X7631">
        <v>0.38980710506439198</v>
      </c>
      <c r="Y7631">
        <v>0.38980710506439198</v>
      </c>
      <c r="Z7631">
        <v>0.38980710506439198</v>
      </c>
      <c r="AA7631">
        <v>0.38980710506439198</v>
      </c>
      <c r="AB7631">
        <v>0.38980710506439198</v>
      </c>
      <c r="AC7631">
        <v>0.38980710506439198</v>
      </c>
      <c r="AD7631">
        <v>0.38980710506439198</v>
      </c>
    </row>
    <row r="7632" spans="2:30" ht="15" customHeight="1" x14ac:dyDescent="0.45">
      <c r="B7632" t="s">
        <v>419</v>
      </c>
      <c r="C7632" t="s">
        <v>193</v>
      </c>
      <c r="D7632" t="s">
        <v>3764</v>
      </c>
      <c r="E7632" t="s">
        <v>3765</v>
      </c>
      <c r="F7632" t="s">
        <v>9312</v>
      </c>
      <c r="G7632" t="s">
        <v>422</v>
      </c>
      <c r="H7632" t="s">
        <v>3706</v>
      </c>
      <c r="J7632">
        <v>1</v>
      </c>
      <c r="K7632" t="e">
        <f>#N/A</f>
        <v>#N/A</v>
      </c>
      <c r="L7632" t="e">
        <f>#N/A</f>
        <v>#N/A</v>
      </c>
      <c r="M7632" t="e">
        <f>#N/A</f>
        <v>#N/A</v>
      </c>
      <c r="N7632" t="e">
        <f>#N/A</f>
        <v>#N/A</v>
      </c>
      <c r="O7632" t="e">
        <f>#N/A</f>
        <v>#N/A</v>
      </c>
      <c r="P7632" t="e">
        <f>#N/A</f>
        <v>#N/A</v>
      </c>
      <c r="Q7632" t="e">
        <f>#N/A</f>
        <v>#N/A</v>
      </c>
      <c r="R7632" t="e">
        <f>#N/A</f>
        <v>#N/A</v>
      </c>
      <c r="S7632" t="e">
        <f>#N/A</f>
        <v>#N/A</v>
      </c>
      <c r="T7632" t="e">
        <f>#N/A</f>
        <v>#N/A</v>
      </c>
      <c r="U7632" t="e">
        <f>#N/A</f>
        <v>#N/A</v>
      </c>
      <c r="V7632" t="e">
        <f>#N/A</f>
        <v>#N/A</v>
      </c>
      <c r="W7632" t="e">
        <f>#N/A</f>
        <v>#N/A</v>
      </c>
      <c r="X7632" t="e">
        <f>#N/A</f>
        <v>#N/A</v>
      </c>
      <c r="Y7632" t="e">
        <f>#N/A</f>
        <v>#N/A</v>
      </c>
      <c r="Z7632" t="e">
        <f>#N/A</f>
        <v>#N/A</v>
      </c>
      <c r="AA7632" t="e">
        <f>#N/A</f>
        <v>#N/A</v>
      </c>
      <c r="AB7632" t="e">
        <f>#N/A</f>
        <v>#N/A</v>
      </c>
      <c r="AC7632" t="e">
        <f>#N/A</f>
        <v>#N/A</v>
      </c>
      <c r="AD7632" t="e">
        <f>#N/A</f>
        <v>#N/A</v>
      </c>
    </row>
    <row r="7633" spans="2:30" ht="15" customHeight="1" x14ac:dyDescent="0.45">
      <c r="B7633" t="s">
        <v>419</v>
      </c>
      <c r="C7633" t="s">
        <v>193</v>
      </c>
      <c r="D7633" t="s">
        <v>3767</v>
      </c>
      <c r="E7633" t="s">
        <v>3768</v>
      </c>
      <c r="F7633" t="s">
        <v>9313</v>
      </c>
      <c r="G7633" t="s">
        <v>422</v>
      </c>
      <c r="H7633" t="s">
        <v>3710</v>
      </c>
      <c r="J7633">
        <v>1</v>
      </c>
      <c r="K7633">
        <v>0.74072845747668803</v>
      </c>
      <c r="L7633">
        <v>0.86721354102799397</v>
      </c>
      <c r="M7633">
        <v>0.96364265512465497</v>
      </c>
      <c r="N7633">
        <v>0.99889576863117502</v>
      </c>
      <c r="O7633">
        <v>1.0339270684047701</v>
      </c>
      <c r="P7633">
        <v>1.07621989615061</v>
      </c>
      <c r="Q7633">
        <v>1.12776388550927</v>
      </c>
      <c r="R7633">
        <v>1.1783280880287199</v>
      </c>
      <c r="S7633">
        <v>1.2266700805639199</v>
      </c>
      <c r="T7633">
        <v>1.2763498867482901</v>
      </c>
      <c r="U7633">
        <v>1.3273714719702501</v>
      </c>
      <c r="V7633">
        <v>1.3797355811327301</v>
      </c>
      <c r="W7633">
        <v>1.43344087146021</v>
      </c>
      <c r="X7633">
        <v>1.4884838304763499</v>
      </c>
      <c r="Y7633">
        <v>1.54485869635777</v>
      </c>
      <c r="Z7633">
        <v>1.6025573810131399</v>
      </c>
      <c r="AA7633">
        <v>1.66156939624026</v>
      </c>
      <c r="AB7633">
        <v>1.7218817833169799</v>
      </c>
      <c r="AC7633">
        <v>1.7834790463827499</v>
      </c>
      <c r="AD7633">
        <v>1.84634308996801</v>
      </c>
    </row>
    <row r="7634" spans="2:30" ht="15" customHeight="1" x14ac:dyDescent="0.45">
      <c r="B7634" t="s">
        <v>419</v>
      </c>
      <c r="C7634" t="s">
        <v>193</v>
      </c>
      <c r="D7634" t="s">
        <v>3770</v>
      </c>
      <c r="E7634" t="s">
        <v>3771</v>
      </c>
      <c r="F7634" t="s">
        <v>9314</v>
      </c>
      <c r="G7634" t="s">
        <v>422</v>
      </c>
      <c r="H7634" t="s">
        <v>3714</v>
      </c>
      <c r="J7634">
        <v>1</v>
      </c>
      <c r="K7634">
        <v>0.27367377034005502</v>
      </c>
      <c r="L7634">
        <v>0.38155634577615999</v>
      </c>
      <c r="M7634">
        <v>0.43124175007426502</v>
      </c>
      <c r="N7634">
        <v>0.36505809917876098</v>
      </c>
      <c r="O7634">
        <v>0.40142729937354998</v>
      </c>
      <c r="P7634">
        <v>0.38086928737994202</v>
      </c>
      <c r="Q7634">
        <v>0.38844987055893199</v>
      </c>
      <c r="R7634">
        <v>0.40025158852473802</v>
      </c>
      <c r="S7634">
        <v>0.41156070572289399</v>
      </c>
      <c r="T7634">
        <v>0.42245064580585301</v>
      </c>
      <c r="U7634">
        <v>0.43933794438349499</v>
      </c>
      <c r="V7634">
        <v>0.45666959612132102</v>
      </c>
      <c r="W7634">
        <v>0.47444515658291098</v>
      </c>
      <c r="X7634">
        <v>0.49266346319683901</v>
      </c>
      <c r="Y7634">
        <v>0.51132260889512204</v>
      </c>
      <c r="Z7634">
        <v>0.53041991665366095</v>
      </c>
      <c r="AA7634">
        <v>0.54995191505146601</v>
      </c>
      <c r="AB7634">
        <v>0.56991431496640099</v>
      </c>
      <c r="AC7634">
        <v>0.59030198752561003</v>
      </c>
      <c r="AD7634">
        <v>0.61110894342875799</v>
      </c>
    </row>
    <row r="7635" spans="2:30" ht="15" customHeight="1" x14ac:dyDescent="0.45">
      <c r="B7635" t="s">
        <v>419</v>
      </c>
      <c r="C7635" t="s">
        <v>193</v>
      </c>
      <c r="D7635" t="s">
        <v>3773</v>
      </c>
      <c r="E7635" t="s">
        <v>3774</v>
      </c>
      <c r="F7635" t="s">
        <v>9315</v>
      </c>
      <c r="G7635" t="s">
        <v>422</v>
      </c>
      <c r="H7635" t="s">
        <v>3718</v>
      </c>
      <c r="J7635">
        <v>1</v>
      </c>
      <c r="K7635" t="e">
        <f>#N/A</f>
        <v>#N/A</v>
      </c>
      <c r="L7635" t="e">
        <f>#N/A</f>
        <v>#N/A</v>
      </c>
      <c r="M7635" t="e">
        <f>#N/A</f>
        <v>#N/A</v>
      </c>
      <c r="N7635" t="e">
        <f>#N/A</f>
        <v>#N/A</v>
      </c>
      <c r="O7635" t="e">
        <f>#N/A</f>
        <v>#N/A</v>
      </c>
      <c r="P7635" t="e">
        <f>#N/A</f>
        <v>#N/A</v>
      </c>
      <c r="Q7635" t="e">
        <f>#N/A</f>
        <v>#N/A</v>
      </c>
      <c r="R7635" t="e">
        <f>#N/A</f>
        <v>#N/A</v>
      </c>
      <c r="S7635" t="e">
        <f>#N/A</f>
        <v>#N/A</v>
      </c>
      <c r="T7635" t="e">
        <f>#N/A</f>
        <v>#N/A</v>
      </c>
      <c r="U7635" t="e">
        <f>#N/A</f>
        <v>#N/A</v>
      </c>
      <c r="V7635" t="e">
        <f>#N/A</f>
        <v>#N/A</v>
      </c>
      <c r="W7635" t="e">
        <f>#N/A</f>
        <v>#N/A</v>
      </c>
      <c r="X7635" t="e">
        <f>#N/A</f>
        <v>#N/A</v>
      </c>
      <c r="Y7635" t="e">
        <f>#N/A</f>
        <v>#N/A</v>
      </c>
      <c r="Z7635" t="e">
        <f>#N/A</f>
        <v>#N/A</v>
      </c>
      <c r="AA7635" t="e">
        <f>#N/A</f>
        <v>#N/A</v>
      </c>
      <c r="AB7635" t="e">
        <f>#N/A</f>
        <v>#N/A</v>
      </c>
      <c r="AC7635" t="e">
        <f>#N/A</f>
        <v>#N/A</v>
      </c>
      <c r="AD7635" t="e">
        <f>#N/A</f>
        <v>#N/A</v>
      </c>
    </row>
    <row r="7636" spans="2:30" ht="15" customHeight="1" x14ac:dyDescent="0.45">
      <c r="B7636" t="s">
        <v>419</v>
      </c>
      <c r="C7636" t="s">
        <v>193</v>
      </c>
      <c r="D7636" t="s">
        <v>3776</v>
      </c>
      <c r="E7636" t="s">
        <v>3777</v>
      </c>
      <c r="F7636" t="s">
        <v>9316</v>
      </c>
      <c r="G7636" t="s">
        <v>422</v>
      </c>
      <c r="H7636" t="s">
        <v>1046</v>
      </c>
      <c r="J7636">
        <v>1</v>
      </c>
      <c r="K7636">
        <v>0</v>
      </c>
      <c r="L7636">
        <v>0</v>
      </c>
      <c r="M7636">
        <v>0</v>
      </c>
      <c r="N7636">
        <v>0</v>
      </c>
      <c r="O7636">
        <v>0</v>
      </c>
      <c r="P7636">
        <v>0</v>
      </c>
      <c r="Q7636">
        <v>0</v>
      </c>
      <c r="R7636">
        <v>0</v>
      </c>
      <c r="S7636">
        <v>0</v>
      </c>
      <c r="T7636">
        <v>0</v>
      </c>
      <c r="U7636">
        <v>0</v>
      </c>
      <c r="V7636">
        <v>0</v>
      </c>
      <c r="W7636">
        <v>0</v>
      </c>
      <c r="X7636">
        <v>0</v>
      </c>
      <c r="Y7636">
        <v>0</v>
      </c>
      <c r="Z7636">
        <v>0</v>
      </c>
      <c r="AA7636">
        <v>0</v>
      </c>
      <c r="AB7636">
        <v>0</v>
      </c>
      <c r="AC7636">
        <v>0</v>
      </c>
      <c r="AD7636">
        <v>0</v>
      </c>
    </row>
    <row r="7637" spans="2:30" ht="15" customHeight="1" x14ac:dyDescent="0.45">
      <c r="B7637" t="s">
        <v>419</v>
      </c>
      <c r="C7637" t="s">
        <v>193</v>
      </c>
      <c r="D7637" t="s">
        <v>3779</v>
      </c>
      <c r="E7637" t="s">
        <v>3780</v>
      </c>
      <c r="F7637" t="s">
        <v>9317</v>
      </c>
      <c r="G7637" t="s">
        <v>422</v>
      </c>
      <c r="H7637" t="s">
        <v>3702</v>
      </c>
      <c r="J7637">
        <v>1</v>
      </c>
      <c r="K7637">
        <v>0</v>
      </c>
      <c r="L7637">
        <v>0</v>
      </c>
      <c r="M7637">
        <v>0</v>
      </c>
      <c r="N7637">
        <v>0</v>
      </c>
      <c r="O7637">
        <v>0</v>
      </c>
      <c r="P7637">
        <v>0</v>
      </c>
      <c r="Q7637">
        <v>0</v>
      </c>
      <c r="R7637">
        <v>0</v>
      </c>
      <c r="S7637">
        <v>0</v>
      </c>
      <c r="T7637">
        <v>0</v>
      </c>
      <c r="U7637">
        <v>0</v>
      </c>
      <c r="V7637">
        <v>0</v>
      </c>
      <c r="W7637">
        <v>0</v>
      </c>
      <c r="X7637">
        <v>0</v>
      </c>
      <c r="Y7637">
        <v>0</v>
      </c>
      <c r="Z7637">
        <v>0</v>
      </c>
      <c r="AA7637">
        <v>0</v>
      </c>
      <c r="AB7637">
        <v>0</v>
      </c>
      <c r="AC7637">
        <v>0</v>
      </c>
      <c r="AD7637">
        <v>0</v>
      </c>
    </row>
    <row r="7638" spans="2:30" ht="15" customHeight="1" x14ac:dyDescent="0.45">
      <c r="B7638" t="s">
        <v>419</v>
      </c>
      <c r="C7638" t="s">
        <v>193</v>
      </c>
      <c r="D7638" t="s">
        <v>3782</v>
      </c>
      <c r="E7638" t="s">
        <v>3783</v>
      </c>
      <c r="F7638" t="s">
        <v>9318</v>
      </c>
      <c r="G7638" t="s">
        <v>422</v>
      </c>
      <c r="H7638" t="s">
        <v>3706</v>
      </c>
      <c r="J7638">
        <v>1</v>
      </c>
      <c r="K7638" t="e">
        <f>#N/A</f>
        <v>#N/A</v>
      </c>
      <c r="L7638" t="e">
        <f>#N/A</f>
        <v>#N/A</v>
      </c>
      <c r="M7638" t="e">
        <f>#N/A</f>
        <v>#N/A</v>
      </c>
      <c r="N7638" t="e">
        <f>#N/A</f>
        <v>#N/A</v>
      </c>
      <c r="O7638" t="e">
        <f>#N/A</f>
        <v>#N/A</v>
      </c>
      <c r="P7638" t="e">
        <f>#N/A</f>
        <v>#N/A</v>
      </c>
      <c r="Q7638" t="e">
        <f>#N/A</f>
        <v>#N/A</v>
      </c>
      <c r="R7638" t="e">
        <f>#N/A</f>
        <v>#N/A</v>
      </c>
      <c r="S7638" t="e">
        <f>#N/A</f>
        <v>#N/A</v>
      </c>
      <c r="T7638" t="e">
        <f>#N/A</f>
        <v>#N/A</v>
      </c>
      <c r="U7638" t="e">
        <f>#N/A</f>
        <v>#N/A</v>
      </c>
      <c r="V7638" t="e">
        <f>#N/A</f>
        <v>#N/A</v>
      </c>
      <c r="W7638" t="e">
        <f>#N/A</f>
        <v>#N/A</v>
      </c>
      <c r="X7638" t="e">
        <f>#N/A</f>
        <v>#N/A</v>
      </c>
      <c r="Y7638" t="e">
        <f>#N/A</f>
        <v>#N/A</v>
      </c>
      <c r="Z7638" t="e">
        <f>#N/A</f>
        <v>#N/A</v>
      </c>
      <c r="AA7638" t="e">
        <f>#N/A</f>
        <v>#N/A</v>
      </c>
      <c r="AB7638" t="e">
        <f>#N/A</f>
        <v>#N/A</v>
      </c>
      <c r="AC7638" t="e">
        <f>#N/A</f>
        <v>#N/A</v>
      </c>
      <c r="AD7638" t="e">
        <f>#N/A</f>
        <v>#N/A</v>
      </c>
    </row>
    <row r="7639" spans="2:30" ht="15" customHeight="1" x14ac:dyDescent="0.45">
      <c r="B7639" t="s">
        <v>419</v>
      </c>
      <c r="C7639" t="s">
        <v>193</v>
      </c>
      <c r="D7639" t="s">
        <v>3785</v>
      </c>
      <c r="E7639" t="s">
        <v>3786</v>
      </c>
      <c r="F7639" t="s">
        <v>9319</v>
      </c>
      <c r="G7639" t="s">
        <v>422</v>
      </c>
      <c r="H7639" t="s">
        <v>3788</v>
      </c>
      <c r="J7639">
        <v>1</v>
      </c>
      <c r="K7639">
        <v>5.4004408136823496</v>
      </c>
      <c r="L7639">
        <v>4.2974710728280403</v>
      </c>
      <c r="M7639">
        <v>3.7869687556145299</v>
      </c>
      <c r="N7639">
        <v>2.4509803921568598</v>
      </c>
      <c r="O7639">
        <v>2.4509803921568598</v>
      </c>
      <c r="P7639">
        <v>2.4509803921568598</v>
      </c>
      <c r="Q7639">
        <v>2.4509803921568598</v>
      </c>
      <c r="R7639">
        <v>2.4509803921568598</v>
      </c>
      <c r="S7639">
        <v>2.4509803921568598</v>
      </c>
      <c r="T7639">
        <v>2.4509803921568598</v>
      </c>
      <c r="U7639">
        <v>2.4509803921568598</v>
      </c>
      <c r="V7639">
        <v>2.4509803921568598</v>
      </c>
      <c r="W7639">
        <v>2.4509803921568598</v>
      </c>
      <c r="X7639">
        <v>2.4509803921568598</v>
      </c>
      <c r="Y7639">
        <v>2.4509803921568598</v>
      </c>
      <c r="Z7639">
        <v>2.4509803921568598</v>
      </c>
      <c r="AA7639">
        <v>2.4509803921568598</v>
      </c>
      <c r="AB7639">
        <v>2.4509803921568598</v>
      </c>
      <c r="AC7639">
        <v>2.4509803921568598</v>
      </c>
      <c r="AD7639">
        <v>2.4509803921568598</v>
      </c>
    </row>
    <row r="7640" spans="2:30" ht="15" customHeight="1" x14ac:dyDescent="0.45">
      <c r="B7640" t="s">
        <v>419</v>
      </c>
      <c r="C7640" t="s">
        <v>193</v>
      </c>
      <c r="D7640" t="s">
        <v>3789</v>
      </c>
      <c r="E7640" t="s">
        <v>3790</v>
      </c>
      <c r="F7640" t="s">
        <v>9320</v>
      </c>
      <c r="G7640" t="s">
        <v>422</v>
      </c>
      <c r="H7640" t="s">
        <v>3710</v>
      </c>
      <c r="J7640">
        <v>1</v>
      </c>
      <c r="K7640">
        <v>0.32188346580600002</v>
      </c>
      <c r="L7640">
        <v>0.30907468551335798</v>
      </c>
      <c r="M7640">
        <v>0.32742941030768402</v>
      </c>
      <c r="N7640">
        <v>0.41714299562181401</v>
      </c>
      <c r="O7640">
        <v>0.41853233544167401</v>
      </c>
      <c r="P7640">
        <v>0.42037537114824303</v>
      </c>
      <c r="Q7640">
        <v>0.42304891067540301</v>
      </c>
      <c r="R7640">
        <v>0.42581749885475501</v>
      </c>
      <c r="S7640">
        <v>0.42844057373942801</v>
      </c>
      <c r="T7640">
        <v>0.43132378821689499</v>
      </c>
      <c r="U7640">
        <v>0.434517353552545</v>
      </c>
      <c r="V7640">
        <v>0.43802052103692202</v>
      </c>
      <c r="W7640">
        <v>0.441861156755463</v>
      </c>
      <c r="X7640">
        <v>0.44604620340491302</v>
      </c>
      <c r="Y7640">
        <v>0.45059419878045698</v>
      </c>
      <c r="Z7640">
        <v>0.45551475744414099</v>
      </c>
      <c r="AA7640">
        <v>0.46082598233233502</v>
      </c>
      <c r="AB7640">
        <v>0.46655066981579102</v>
      </c>
      <c r="AC7640">
        <v>0.47269999343659203</v>
      </c>
      <c r="AD7640">
        <v>0.47929315727775401</v>
      </c>
    </row>
    <row r="7641" spans="2:30" ht="15" customHeight="1" x14ac:dyDescent="0.45">
      <c r="B7641" t="s">
        <v>419</v>
      </c>
      <c r="C7641" t="s">
        <v>193</v>
      </c>
      <c r="D7641" t="s">
        <v>3792</v>
      </c>
      <c r="E7641" t="s">
        <v>3793</v>
      </c>
      <c r="F7641" t="s">
        <v>9321</v>
      </c>
      <c r="G7641" t="s">
        <v>422</v>
      </c>
      <c r="H7641" t="s">
        <v>3714</v>
      </c>
      <c r="J7641">
        <v>1</v>
      </c>
      <c r="K7641">
        <v>4.3889209414219899</v>
      </c>
      <c r="L7641">
        <v>3.47299622858083</v>
      </c>
      <c r="M7641">
        <v>3.6611730953070198</v>
      </c>
      <c r="N7641">
        <v>4.3202910899507998</v>
      </c>
      <c r="O7641">
        <v>4.5858969522246698</v>
      </c>
      <c r="P7641">
        <v>4.2257295086863804</v>
      </c>
      <c r="Q7641">
        <v>4.1472954656628804</v>
      </c>
      <c r="R7641">
        <v>4.1210051163863204</v>
      </c>
      <c r="S7641">
        <v>4.0993766219984904</v>
      </c>
      <c r="T7641">
        <v>4.07554321472373</v>
      </c>
      <c r="U7641">
        <v>4.1057189525106299</v>
      </c>
      <c r="V7641">
        <v>4.1388200956912797</v>
      </c>
      <c r="W7641">
        <v>4.1751099486290002</v>
      </c>
      <c r="X7641">
        <v>4.2146541122977297</v>
      </c>
      <c r="Y7641">
        <v>4.2576277488087602</v>
      </c>
      <c r="Z7641">
        <v>4.3041217053728698</v>
      </c>
      <c r="AA7641">
        <v>4.3543070351559603</v>
      </c>
      <c r="AB7641">
        <v>4.4083991392016504</v>
      </c>
      <c r="AC7641">
        <v>4.4665035953956904</v>
      </c>
      <c r="AD7641">
        <v>4.5288018615485903</v>
      </c>
    </row>
    <row r="7642" spans="2:30" ht="15" customHeight="1" x14ac:dyDescent="0.45">
      <c r="B7642" t="s">
        <v>419</v>
      </c>
      <c r="C7642" t="s">
        <v>193</v>
      </c>
      <c r="D7642" t="s">
        <v>3795</v>
      </c>
      <c r="E7642" t="s">
        <v>3796</v>
      </c>
      <c r="F7642" t="s">
        <v>9322</v>
      </c>
      <c r="G7642" t="s">
        <v>422</v>
      </c>
      <c r="H7642" t="s">
        <v>1046</v>
      </c>
      <c r="J7642">
        <v>1</v>
      </c>
      <c r="K7642">
        <v>0</v>
      </c>
      <c r="L7642">
        <v>0</v>
      </c>
      <c r="M7642">
        <v>0</v>
      </c>
      <c r="N7642">
        <v>0</v>
      </c>
      <c r="O7642">
        <v>0</v>
      </c>
      <c r="P7642">
        <v>0</v>
      </c>
      <c r="Q7642">
        <v>0</v>
      </c>
      <c r="R7642">
        <v>0</v>
      </c>
      <c r="S7642">
        <v>0</v>
      </c>
      <c r="T7642">
        <v>0</v>
      </c>
      <c r="U7642">
        <v>0</v>
      </c>
      <c r="V7642">
        <v>0</v>
      </c>
      <c r="W7642">
        <v>0</v>
      </c>
      <c r="X7642">
        <v>0</v>
      </c>
      <c r="Y7642">
        <v>0</v>
      </c>
      <c r="Z7642">
        <v>0</v>
      </c>
      <c r="AA7642">
        <v>0</v>
      </c>
      <c r="AB7642">
        <v>0</v>
      </c>
      <c r="AC7642">
        <v>0</v>
      </c>
      <c r="AD7642">
        <v>0</v>
      </c>
    </row>
    <row r="7643" spans="2:30" ht="15" customHeight="1" x14ac:dyDescent="0.45">
      <c r="B7643" t="s">
        <v>419</v>
      </c>
      <c r="C7643" t="s">
        <v>193</v>
      </c>
      <c r="D7643" t="s">
        <v>3798</v>
      </c>
      <c r="E7643" t="s">
        <v>3799</v>
      </c>
      <c r="F7643" t="s">
        <v>9323</v>
      </c>
      <c r="G7643" t="s">
        <v>422</v>
      </c>
      <c r="H7643" t="s">
        <v>3706</v>
      </c>
      <c r="J7643">
        <v>1</v>
      </c>
      <c r="K7643" t="e">
        <f>#N/A</f>
        <v>#N/A</v>
      </c>
      <c r="L7643" t="e">
        <f>#N/A</f>
        <v>#N/A</v>
      </c>
      <c r="M7643" t="e">
        <f>#N/A</f>
        <v>#N/A</v>
      </c>
      <c r="N7643" t="e">
        <f>#N/A</f>
        <v>#N/A</v>
      </c>
      <c r="O7643" t="e">
        <f>#N/A</f>
        <v>#N/A</v>
      </c>
      <c r="P7643" t="e">
        <f>#N/A</f>
        <v>#N/A</v>
      </c>
      <c r="Q7643" t="e">
        <f>#N/A</f>
        <v>#N/A</v>
      </c>
      <c r="R7643" t="e">
        <f>#N/A</f>
        <v>#N/A</v>
      </c>
      <c r="S7643" t="e">
        <f>#N/A</f>
        <v>#N/A</v>
      </c>
      <c r="T7643" t="e">
        <f>#N/A</f>
        <v>#N/A</v>
      </c>
      <c r="U7643" t="e">
        <f>#N/A</f>
        <v>#N/A</v>
      </c>
      <c r="V7643" t="e">
        <f>#N/A</f>
        <v>#N/A</v>
      </c>
      <c r="W7643" t="e">
        <f>#N/A</f>
        <v>#N/A</v>
      </c>
      <c r="X7643" t="e">
        <f>#N/A</f>
        <v>#N/A</v>
      </c>
      <c r="Y7643" t="e">
        <f>#N/A</f>
        <v>#N/A</v>
      </c>
      <c r="Z7643" t="e">
        <f>#N/A</f>
        <v>#N/A</v>
      </c>
      <c r="AA7643" t="e">
        <f>#N/A</f>
        <v>#N/A</v>
      </c>
      <c r="AB7643" t="e">
        <f>#N/A</f>
        <v>#N/A</v>
      </c>
      <c r="AC7643" t="e">
        <f>#N/A</f>
        <v>#N/A</v>
      </c>
      <c r="AD7643" t="e">
        <f>#N/A</f>
        <v>#N/A</v>
      </c>
    </row>
    <row r="7644" spans="2:30" ht="15" customHeight="1" x14ac:dyDescent="0.45">
      <c r="B7644" t="s">
        <v>419</v>
      </c>
      <c r="C7644" t="s">
        <v>193</v>
      </c>
      <c r="D7644" t="s">
        <v>3801</v>
      </c>
      <c r="E7644" t="s">
        <v>3802</v>
      </c>
      <c r="F7644" t="s">
        <v>9324</v>
      </c>
      <c r="G7644" t="s">
        <v>422</v>
      </c>
      <c r="H7644" t="s">
        <v>3710</v>
      </c>
      <c r="J7644">
        <v>1</v>
      </c>
      <c r="K7644">
        <v>0.4637672137728</v>
      </c>
      <c r="L7644">
        <v>0.39792308812516503</v>
      </c>
      <c r="M7644">
        <v>0.43807968256506002</v>
      </c>
      <c r="N7644">
        <v>0.45539144372591001</v>
      </c>
      <c r="O7644">
        <v>0.47249328611473101</v>
      </c>
      <c r="P7644">
        <v>0.49287018315998599</v>
      </c>
      <c r="Q7644">
        <v>0.51734449869532995</v>
      </c>
      <c r="R7644">
        <v>0.54114880169921897</v>
      </c>
      <c r="S7644">
        <v>0.56374026880622397</v>
      </c>
      <c r="T7644">
        <v>0.58682088394191301</v>
      </c>
      <c r="U7644">
        <v>0.61047490501407897</v>
      </c>
      <c r="V7644">
        <v>0.63470239672366102</v>
      </c>
      <c r="W7644">
        <v>0.659502994822877</v>
      </c>
      <c r="X7644">
        <v>0.68487589963987605</v>
      </c>
      <c r="Y7644">
        <v>0.71081986871966996</v>
      </c>
      <c r="Z7644">
        <v>0.73733320850855699</v>
      </c>
      <c r="AA7644">
        <v>0.76441376501215896</v>
      </c>
      <c r="AB7644">
        <v>0.79205891335993694</v>
      </c>
      <c r="AC7644">
        <v>0.82026554621181702</v>
      </c>
      <c r="AD7644">
        <v>0.849030060945134</v>
      </c>
    </row>
    <row r="7645" spans="2:30" ht="15" customHeight="1" x14ac:dyDescent="0.45">
      <c r="B7645" t="s">
        <v>419</v>
      </c>
      <c r="C7645" t="s">
        <v>193</v>
      </c>
      <c r="D7645" t="s">
        <v>3804</v>
      </c>
      <c r="E7645" t="s">
        <v>3805</v>
      </c>
      <c r="F7645" t="s">
        <v>9325</v>
      </c>
      <c r="G7645" t="s">
        <v>422</v>
      </c>
      <c r="H7645" t="s">
        <v>3714</v>
      </c>
      <c r="J7645">
        <v>1</v>
      </c>
      <c r="K7645">
        <v>3.2112892603922099</v>
      </c>
      <c r="L7645">
        <v>2.0618376055782202</v>
      </c>
      <c r="M7645">
        <v>1.9637115426351299</v>
      </c>
      <c r="N7645">
        <v>2.0734284673921901</v>
      </c>
      <c r="O7645">
        <v>2.1707645000789602</v>
      </c>
      <c r="P7645">
        <v>2.2118737304513201</v>
      </c>
      <c r="Q7645">
        <v>2.2568741472875402</v>
      </c>
      <c r="R7645">
        <v>2.3365611809637898</v>
      </c>
      <c r="S7645">
        <v>2.4269668290236401</v>
      </c>
      <c r="T7645">
        <v>2.5221201225048699</v>
      </c>
      <c r="U7645">
        <v>2.6237836524793301</v>
      </c>
      <c r="V7645">
        <v>2.7279119240365501</v>
      </c>
      <c r="W7645">
        <v>2.8345033716619601</v>
      </c>
      <c r="X7645">
        <v>2.9435545584150402</v>
      </c>
      <c r="Y7645">
        <v>3.0550601443005401</v>
      </c>
      <c r="Z7645">
        <v>3.1690128505286599</v>
      </c>
      <c r="AA7645">
        <v>3.2854034193638499</v>
      </c>
      <c r="AB7645">
        <v>3.40422056927371</v>
      </c>
      <c r="AC7645">
        <v>3.5254509451014302</v>
      </c>
      <c r="AD7645">
        <v>3.6490790629960301</v>
      </c>
    </row>
    <row r="7646" spans="2:30" ht="15" customHeight="1" x14ac:dyDescent="0.45">
      <c r="B7646" t="s">
        <v>419</v>
      </c>
      <c r="C7646" t="s">
        <v>193</v>
      </c>
      <c r="D7646" t="s">
        <v>3807</v>
      </c>
      <c r="E7646" t="s">
        <v>3808</v>
      </c>
      <c r="F7646" t="s">
        <v>9326</v>
      </c>
      <c r="G7646" t="s">
        <v>422</v>
      </c>
      <c r="H7646" t="s">
        <v>3718</v>
      </c>
      <c r="J7646">
        <v>1</v>
      </c>
      <c r="K7646" t="e">
        <f>#N/A</f>
        <v>#N/A</v>
      </c>
      <c r="L7646" t="e">
        <f>#N/A</f>
        <v>#N/A</v>
      </c>
      <c r="M7646" t="e">
        <f>#N/A</f>
        <v>#N/A</v>
      </c>
      <c r="N7646" t="e">
        <f>#N/A</f>
        <v>#N/A</v>
      </c>
      <c r="O7646" t="e">
        <f>#N/A</f>
        <v>#N/A</v>
      </c>
      <c r="P7646" t="e">
        <f>#N/A</f>
        <v>#N/A</v>
      </c>
      <c r="Q7646" t="e">
        <f>#N/A</f>
        <v>#N/A</v>
      </c>
      <c r="R7646" t="e">
        <f>#N/A</f>
        <v>#N/A</v>
      </c>
      <c r="S7646" t="e">
        <f>#N/A</f>
        <v>#N/A</v>
      </c>
      <c r="T7646" t="e">
        <f>#N/A</f>
        <v>#N/A</v>
      </c>
      <c r="U7646" t="e">
        <f>#N/A</f>
        <v>#N/A</v>
      </c>
      <c r="V7646" t="e">
        <f>#N/A</f>
        <v>#N/A</v>
      </c>
      <c r="W7646" t="e">
        <f>#N/A</f>
        <v>#N/A</v>
      </c>
      <c r="X7646" t="e">
        <f>#N/A</f>
        <v>#N/A</v>
      </c>
      <c r="Y7646" t="e">
        <f>#N/A</f>
        <v>#N/A</v>
      </c>
      <c r="Z7646" t="e">
        <f>#N/A</f>
        <v>#N/A</v>
      </c>
      <c r="AA7646" t="e">
        <f>#N/A</f>
        <v>#N/A</v>
      </c>
      <c r="AB7646" t="e">
        <f>#N/A</f>
        <v>#N/A</v>
      </c>
      <c r="AC7646" t="e">
        <f>#N/A</f>
        <v>#N/A</v>
      </c>
      <c r="AD7646" t="e">
        <f>#N/A</f>
        <v>#N/A</v>
      </c>
    </row>
    <row r="7647" spans="2:30" ht="15" customHeight="1" x14ac:dyDescent="0.45">
      <c r="B7647" t="s">
        <v>419</v>
      </c>
      <c r="C7647" t="s">
        <v>193</v>
      </c>
      <c r="D7647" t="s">
        <v>3810</v>
      </c>
      <c r="E7647" t="s">
        <v>3811</v>
      </c>
      <c r="F7647" t="s">
        <v>9327</v>
      </c>
      <c r="G7647" t="s">
        <v>422</v>
      </c>
      <c r="H7647" t="s">
        <v>1046</v>
      </c>
      <c r="J7647">
        <v>1</v>
      </c>
      <c r="K7647">
        <v>0</v>
      </c>
      <c r="L7647">
        <v>0</v>
      </c>
      <c r="M7647">
        <v>0</v>
      </c>
      <c r="N7647">
        <v>0</v>
      </c>
      <c r="O7647">
        <v>0</v>
      </c>
      <c r="P7647">
        <v>0</v>
      </c>
      <c r="Q7647">
        <v>0</v>
      </c>
      <c r="R7647">
        <v>0</v>
      </c>
      <c r="S7647">
        <v>0</v>
      </c>
      <c r="T7647">
        <v>0</v>
      </c>
      <c r="U7647">
        <v>0</v>
      </c>
      <c r="V7647">
        <v>0</v>
      </c>
      <c r="W7647">
        <v>0</v>
      </c>
      <c r="X7647">
        <v>0</v>
      </c>
      <c r="Y7647">
        <v>0</v>
      </c>
      <c r="Z7647">
        <v>0</v>
      </c>
      <c r="AA7647">
        <v>0</v>
      </c>
      <c r="AB7647">
        <v>0</v>
      </c>
      <c r="AC7647">
        <v>0</v>
      </c>
      <c r="AD7647">
        <v>0</v>
      </c>
    </row>
    <row r="7648" spans="2:30" ht="15" customHeight="1" x14ac:dyDescent="0.45">
      <c r="B7648" t="s">
        <v>419</v>
      </c>
      <c r="C7648" t="s">
        <v>193</v>
      </c>
      <c r="D7648" t="s">
        <v>3813</v>
      </c>
      <c r="E7648" t="s">
        <v>3814</v>
      </c>
      <c r="F7648" t="s">
        <v>9328</v>
      </c>
      <c r="G7648" t="s">
        <v>422</v>
      </c>
      <c r="H7648" t="s">
        <v>3706</v>
      </c>
      <c r="J7648">
        <v>1</v>
      </c>
      <c r="K7648">
        <v>22.7485237348331</v>
      </c>
      <c r="L7648">
        <v>20.7343160631129</v>
      </c>
      <c r="M7648">
        <v>20.1723738402717</v>
      </c>
      <c r="N7648">
        <v>20.3993778533317</v>
      </c>
      <c r="O7648">
        <v>20.600749001389499</v>
      </c>
      <c r="P7648">
        <v>20.648807010553401</v>
      </c>
      <c r="Q7648">
        <v>20.683098104648401</v>
      </c>
      <c r="R7648">
        <v>20.811322806032202</v>
      </c>
      <c r="S7648">
        <v>20.981145026025398</v>
      </c>
      <c r="T7648">
        <v>21.1642343536307</v>
      </c>
      <c r="U7648">
        <v>21.362709028129</v>
      </c>
      <c r="V7648">
        <v>21.569122352789101</v>
      </c>
      <c r="W7648">
        <v>21.783791918492</v>
      </c>
      <c r="X7648">
        <v>22.007047947590301</v>
      </c>
      <c r="Y7648">
        <v>22.239233919970101</v>
      </c>
      <c r="Z7648">
        <v>22.480707024597798</v>
      </c>
      <c r="AA7648">
        <v>22.731834181620101</v>
      </c>
      <c r="AB7648">
        <v>22.993006424923198</v>
      </c>
      <c r="AC7648">
        <v>23.2646255579585</v>
      </c>
      <c r="AD7648">
        <v>23.547109456315201</v>
      </c>
    </row>
    <row r="7649" spans="2:30" ht="15" customHeight="1" x14ac:dyDescent="0.45">
      <c r="B7649" t="s">
        <v>419</v>
      </c>
      <c r="C7649" t="s">
        <v>193</v>
      </c>
      <c r="D7649" t="s">
        <v>3816</v>
      </c>
      <c r="E7649" t="s">
        <v>3817</v>
      </c>
      <c r="F7649" t="s">
        <v>9329</v>
      </c>
      <c r="G7649" t="s">
        <v>422</v>
      </c>
      <c r="H7649" t="s">
        <v>3710</v>
      </c>
      <c r="J7649">
        <v>1</v>
      </c>
      <c r="K7649">
        <v>8.0436035415600002E-2</v>
      </c>
      <c r="L7649">
        <v>8.2826328027928303E-2</v>
      </c>
      <c r="M7649">
        <v>0.113308609764801</v>
      </c>
      <c r="N7649">
        <v>0.114121591417242</v>
      </c>
      <c r="O7649">
        <v>0.114875240500644</v>
      </c>
      <c r="P7649">
        <v>0.11581982025604499</v>
      </c>
      <c r="Q7649">
        <v>0.116991000558664</v>
      </c>
      <c r="R7649">
        <v>0.11805078974817899</v>
      </c>
      <c r="S7649">
        <v>0.118974252742842</v>
      </c>
      <c r="T7649">
        <v>0.11987712491385701</v>
      </c>
      <c r="U7649">
        <v>0.12076480283843</v>
      </c>
      <c r="V7649">
        <v>0.121637211402637</v>
      </c>
      <c r="W7649">
        <v>0.122494285005674</v>
      </c>
      <c r="X7649">
        <v>0.123335966787151</v>
      </c>
      <c r="Y7649">
        <v>0.124162207866443</v>
      </c>
      <c r="Z7649">
        <v>0.124972966595239</v>
      </c>
      <c r="AA7649">
        <v>0.12576820782420001</v>
      </c>
      <c r="AB7649">
        <v>0.12654790218444101</v>
      </c>
      <c r="AC7649">
        <v>0.12731202538436001</v>
      </c>
      <c r="AD7649">
        <v>0.12806055752215401</v>
      </c>
    </row>
    <row r="7650" spans="2:30" ht="15" customHeight="1" x14ac:dyDescent="0.45">
      <c r="B7650" t="s">
        <v>419</v>
      </c>
      <c r="C7650" t="s">
        <v>193</v>
      </c>
      <c r="D7650" t="s">
        <v>3819</v>
      </c>
      <c r="E7650" t="s">
        <v>3820</v>
      </c>
      <c r="F7650" t="s">
        <v>9330</v>
      </c>
      <c r="G7650" t="s">
        <v>422</v>
      </c>
      <c r="H7650" t="s">
        <v>3714</v>
      </c>
      <c r="J7650">
        <v>1</v>
      </c>
      <c r="K7650">
        <v>0.98637514452054198</v>
      </c>
      <c r="L7650">
        <v>0.97723979447097697</v>
      </c>
      <c r="M7650">
        <v>1.3660843335542801</v>
      </c>
      <c r="N7650">
        <v>1.38351187393482</v>
      </c>
      <c r="O7650">
        <v>1.39713374153395</v>
      </c>
      <c r="P7650">
        <v>1.3969305843118001</v>
      </c>
      <c r="Q7650">
        <v>1.3971645021213599</v>
      </c>
      <c r="R7650">
        <v>1.4048277045120801</v>
      </c>
      <c r="S7650">
        <v>1.4143894535822601</v>
      </c>
      <c r="T7650">
        <v>1.42430780823528</v>
      </c>
      <c r="U7650">
        <v>1.4348546627755101</v>
      </c>
      <c r="V7650">
        <v>1.4452200959710699</v>
      </c>
      <c r="W7650">
        <v>1.4554033283927299</v>
      </c>
      <c r="X7650">
        <v>1.4654036844595699</v>
      </c>
      <c r="Y7650">
        <v>1.47522058340144</v>
      </c>
      <c r="Z7650">
        <v>1.48485353037817</v>
      </c>
      <c r="AA7650">
        <v>1.4943021077665</v>
      </c>
      <c r="AB7650">
        <v>1.5035659666230301</v>
      </c>
      <c r="AC7650">
        <v>1.51264481832957</v>
      </c>
      <c r="AD7650">
        <v>1.5215384264248699</v>
      </c>
    </row>
    <row r="7651" spans="2:30" ht="15" customHeight="1" x14ac:dyDescent="0.45">
      <c r="B7651" t="s">
        <v>419</v>
      </c>
      <c r="C7651" t="s">
        <v>193</v>
      </c>
      <c r="D7651" t="s">
        <v>3822</v>
      </c>
      <c r="E7651" t="s">
        <v>3823</v>
      </c>
      <c r="F7651" t="s">
        <v>9331</v>
      </c>
      <c r="G7651" t="s">
        <v>422</v>
      </c>
      <c r="H7651" t="s">
        <v>3718</v>
      </c>
      <c r="J7651">
        <v>1</v>
      </c>
      <c r="K7651">
        <v>0.470711993112783</v>
      </c>
      <c r="L7651">
        <v>0.47434382009544801</v>
      </c>
      <c r="M7651">
        <v>0.65551046518029199</v>
      </c>
      <c r="N7651">
        <v>0.67849379071023697</v>
      </c>
      <c r="O7651">
        <v>0.70162178859118196</v>
      </c>
      <c r="P7651">
        <v>0.72464836365195995</v>
      </c>
      <c r="Q7651">
        <v>0.74987978988439596</v>
      </c>
      <c r="R7651">
        <v>0.77680309650552604</v>
      </c>
      <c r="S7651">
        <v>0.80451182368938901</v>
      </c>
      <c r="T7651">
        <v>0.83338049599273301</v>
      </c>
      <c r="U7651">
        <v>0.863520348787299</v>
      </c>
      <c r="V7651">
        <v>0.89486598694028796</v>
      </c>
      <c r="W7651">
        <v>0.92746713868390995</v>
      </c>
      <c r="X7651">
        <v>0.96137544188681601</v>
      </c>
      <c r="Y7651">
        <v>0.99664452368275602</v>
      </c>
      <c r="Z7651">
        <v>1.0333300581998399</v>
      </c>
      <c r="AA7651">
        <v>1.0714892660403399</v>
      </c>
      <c r="AB7651">
        <v>1.1111827151582001</v>
      </c>
      <c r="AC7651">
        <v>1.1524726551379501</v>
      </c>
      <c r="AD7651">
        <v>1.1954236734461201</v>
      </c>
    </row>
    <row r="7652" spans="2:30" ht="15" customHeight="1" x14ac:dyDescent="0.45">
      <c r="B7652" t="s">
        <v>419</v>
      </c>
      <c r="C7652" t="s">
        <v>193</v>
      </c>
      <c r="D7652" t="s">
        <v>3825</v>
      </c>
      <c r="E7652" t="s">
        <v>3826</v>
      </c>
      <c r="F7652" t="s">
        <v>9332</v>
      </c>
      <c r="G7652" t="s">
        <v>422</v>
      </c>
      <c r="H7652" t="s">
        <v>3706</v>
      </c>
      <c r="J7652">
        <v>1</v>
      </c>
      <c r="K7652" t="e">
        <f>#N/A</f>
        <v>#N/A</v>
      </c>
      <c r="L7652" t="e">
        <f>#N/A</f>
        <v>#N/A</v>
      </c>
      <c r="M7652" t="e">
        <f>#N/A</f>
        <v>#N/A</v>
      </c>
      <c r="N7652" t="e">
        <f>#N/A</f>
        <v>#N/A</v>
      </c>
      <c r="O7652" t="e">
        <f>#N/A</f>
        <v>#N/A</v>
      </c>
      <c r="P7652" t="e">
        <f>#N/A</f>
        <v>#N/A</v>
      </c>
      <c r="Q7652" t="e">
        <f>#N/A</f>
        <v>#N/A</v>
      </c>
      <c r="R7652" t="e">
        <f>#N/A</f>
        <v>#N/A</v>
      </c>
      <c r="S7652" t="e">
        <f>#N/A</f>
        <v>#N/A</v>
      </c>
      <c r="T7652" t="e">
        <f>#N/A</f>
        <v>#N/A</v>
      </c>
      <c r="U7652" t="e">
        <f>#N/A</f>
        <v>#N/A</v>
      </c>
      <c r="V7652" t="e">
        <f>#N/A</f>
        <v>#N/A</v>
      </c>
      <c r="W7652" t="e">
        <f>#N/A</f>
        <v>#N/A</v>
      </c>
      <c r="X7652" t="e">
        <f>#N/A</f>
        <v>#N/A</v>
      </c>
      <c r="Y7652" t="e">
        <f>#N/A</f>
        <v>#N/A</v>
      </c>
      <c r="Z7652" t="e">
        <f>#N/A</f>
        <v>#N/A</v>
      </c>
      <c r="AA7652" t="e">
        <f>#N/A</f>
        <v>#N/A</v>
      </c>
      <c r="AB7652" t="e">
        <f>#N/A</f>
        <v>#N/A</v>
      </c>
      <c r="AC7652" t="e">
        <f>#N/A</f>
        <v>#N/A</v>
      </c>
      <c r="AD7652" t="e">
        <f>#N/A</f>
        <v>#N/A</v>
      </c>
    </row>
    <row r="7653" spans="2:30" ht="15" customHeight="1" x14ac:dyDescent="0.45">
      <c r="B7653" t="s">
        <v>419</v>
      </c>
      <c r="C7653" t="s">
        <v>193</v>
      </c>
      <c r="D7653" t="s">
        <v>3828</v>
      </c>
      <c r="E7653" t="s">
        <v>3829</v>
      </c>
      <c r="F7653" t="s">
        <v>9333</v>
      </c>
      <c r="G7653" t="s">
        <v>422</v>
      </c>
      <c r="H7653" t="s">
        <v>3710</v>
      </c>
      <c r="J7653">
        <v>1</v>
      </c>
      <c r="K7653">
        <v>1.2327486599412001</v>
      </c>
      <c r="L7653">
        <v>1.1725498535410299</v>
      </c>
      <c r="M7653">
        <v>1.40337662573612</v>
      </c>
      <c r="N7653">
        <v>1.4309089276484801</v>
      </c>
      <c r="O7653">
        <v>1.3887855603775401</v>
      </c>
      <c r="P7653">
        <v>1.3709239007009999</v>
      </c>
      <c r="Q7653">
        <v>1.4053335026952101</v>
      </c>
      <c r="R7653">
        <v>1.44606731245818</v>
      </c>
      <c r="S7653">
        <v>1.48091596863386</v>
      </c>
      <c r="T7653">
        <v>1.5169720235909401</v>
      </c>
      <c r="U7653">
        <v>1.5559131246289</v>
      </c>
      <c r="V7653">
        <v>1.60129530861239</v>
      </c>
      <c r="W7653">
        <v>1.65294094259984</v>
      </c>
      <c r="X7653">
        <v>1.71294669526849</v>
      </c>
      <c r="Y7653">
        <v>1.78156716544786</v>
      </c>
      <c r="Z7653">
        <v>1.8611410029508999</v>
      </c>
      <c r="AA7653">
        <v>1.95345337094071</v>
      </c>
      <c r="AB7653">
        <v>2.0611656660334101</v>
      </c>
      <c r="AC7653">
        <v>2.1873878738852901</v>
      </c>
      <c r="AD7653">
        <v>2.31398900534422</v>
      </c>
    </row>
    <row r="7654" spans="2:30" ht="15" customHeight="1" x14ac:dyDescent="0.45">
      <c r="B7654" t="s">
        <v>419</v>
      </c>
      <c r="C7654" t="s">
        <v>193</v>
      </c>
      <c r="D7654" t="s">
        <v>3831</v>
      </c>
      <c r="E7654" t="s">
        <v>3832</v>
      </c>
      <c r="F7654" t="s">
        <v>9334</v>
      </c>
      <c r="G7654" t="s">
        <v>422</v>
      </c>
      <c r="H7654" t="s">
        <v>3714</v>
      </c>
      <c r="J7654">
        <v>1</v>
      </c>
      <c r="K7654">
        <v>10.729197716637</v>
      </c>
      <c r="L7654">
        <v>7.9445750529416701</v>
      </c>
      <c r="M7654">
        <v>8.5780889281481105</v>
      </c>
      <c r="N7654">
        <v>8.8593982840530696</v>
      </c>
      <c r="O7654">
        <v>8.6626865911711999</v>
      </c>
      <c r="P7654">
        <v>8.3877018488757997</v>
      </c>
      <c r="Q7654">
        <v>8.4009858835835693</v>
      </c>
      <c r="R7654">
        <v>8.5721925016772893</v>
      </c>
      <c r="S7654">
        <v>8.7577687002893203</v>
      </c>
      <c r="T7654">
        <v>8.95880251197182</v>
      </c>
      <c r="U7654">
        <v>9.1887775071414204</v>
      </c>
      <c r="V7654">
        <v>9.4567916943165393</v>
      </c>
      <c r="W7654">
        <v>9.7617960241946005</v>
      </c>
      <c r="X7654">
        <v>10.116172821776001</v>
      </c>
      <c r="Y7654">
        <v>10.5214256748644</v>
      </c>
      <c r="Z7654">
        <v>10.9913659797765</v>
      </c>
      <c r="AA7654">
        <v>11.5365363991199</v>
      </c>
      <c r="AB7654">
        <v>12.172654379438599</v>
      </c>
      <c r="AC7654">
        <v>12.918086605731901</v>
      </c>
      <c r="AD7654">
        <v>13.665756646375</v>
      </c>
    </row>
    <row r="7655" spans="2:30" ht="15" customHeight="1" x14ac:dyDescent="0.45">
      <c r="B7655" t="s">
        <v>419</v>
      </c>
      <c r="C7655" t="s">
        <v>193</v>
      </c>
      <c r="D7655" t="s">
        <v>3834</v>
      </c>
      <c r="E7655" t="s">
        <v>3835</v>
      </c>
      <c r="F7655" t="s">
        <v>9335</v>
      </c>
      <c r="G7655" t="s">
        <v>422</v>
      </c>
      <c r="H7655" t="s">
        <v>3718</v>
      </c>
      <c r="J7655">
        <v>1</v>
      </c>
      <c r="K7655" t="e">
        <f>#N/A</f>
        <v>#N/A</v>
      </c>
      <c r="L7655" t="e">
        <f>#N/A</f>
        <v>#N/A</v>
      </c>
      <c r="M7655" t="e">
        <f>#N/A</f>
        <v>#N/A</v>
      </c>
      <c r="N7655" t="e">
        <f>#N/A</f>
        <v>#N/A</v>
      </c>
      <c r="O7655" t="e">
        <f>#N/A</f>
        <v>#N/A</v>
      </c>
      <c r="P7655" t="e">
        <f>#N/A</f>
        <v>#N/A</v>
      </c>
      <c r="Q7655" t="e">
        <f>#N/A</f>
        <v>#N/A</v>
      </c>
      <c r="R7655" t="e">
        <f>#N/A</f>
        <v>#N/A</v>
      </c>
      <c r="S7655" t="e">
        <f>#N/A</f>
        <v>#N/A</v>
      </c>
      <c r="T7655" t="e">
        <f>#N/A</f>
        <v>#N/A</v>
      </c>
      <c r="U7655" t="e">
        <f>#N/A</f>
        <v>#N/A</v>
      </c>
      <c r="V7655" t="e">
        <f>#N/A</f>
        <v>#N/A</v>
      </c>
      <c r="W7655" t="e">
        <f>#N/A</f>
        <v>#N/A</v>
      </c>
      <c r="X7655" t="e">
        <f>#N/A</f>
        <v>#N/A</v>
      </c>
      <c r="Y7655" t="e">
        <f>#N/A</f>
        <v>#N/A</v>
      </c>
      <c r="Z7655" t="e">
        <f>#N/A</f>
        <v>#N/A</v>
      </c>
      <c r="AA7655" t="e">
        <f>#N/A</f>
        <v>#N/A</v>
      </c>
      <c r="AB7655" t="e">
        <f>#N/A</f>
        <v>#N/A</v>
      </c>
      <c r="AC7655" t="e">
        <f>#N/A</f>
        <v>#N/A</v>
      </c>
      <c r="AD7655" t="e">
        <f>#N/A</f>
        <v>#N/A</v>
      </c>
    </row>
    <row r="7656" spans="2:30" ht="15" customHeight="1" x14ac:dyDescent="0.45">
      <c r="B7656" t="s">
        <v>419</v>
      </c>
      <c r="C7656" t="s">
        <v>193</v>
      </c>
      <c r="D7656" t="s">
        <v>3837</v>
      </c>
      <c r="E7656" t="s">
        <v>3838</v>
      </c>
      <c r="F7656" t="s">
        <v>9336</v>
      </c>
      <c r="G7656" t="s">
        <v>422</v>
      </c>
      <c r="H7656" t="s">
        <v>3840</v>
      </c>
      <c r="J7656">
        <v>1</v>
      </c>
      <c r="K7656">
        <v>11.934141046608</v>
      </c>
      <c r="L7656">
        <v>9.8637389385673195</v>
      </c>
      <c r="M7656">
        <v>9.2724788787181698</v>
      </c>
      <c r="N7656">
        <v>9.3465329133906003</v>
      </c>
      <c r="O7656">
        <v>9.4062507450471404</v>
      </c>
      <c r="P7656">
        <v>9.3010918182266007</v>
      </c>
      <c r="Q7656">
        <v>9.1630818173852902</v>
      </c>
      <c r="R7656">
        <v>9.1104335154490101</v>
      </c>
      <c r="S7656">
        <v>9.0935178941482704</v>
      </c>
      <c r="T7656">
        <v>9.0824347550541695</v>
      </c>
      <c r="U7656">
        <v>9.0786598757442096</v>
      </c>
      <c r="V7656">
        <v>9.0737238498861004</v>
      </c>
      <c r="W7656">
        <v>9.06780691954269</v>
      </c>
      <c r="X7656">
        <v>9.0606305780844707</v>
      </c>
      <c r="Y7656">
        <v>9.0523445517797505</v>
      </c>
      <c r="Z7656">
        <v>9.0427341688149507</v>
      </c>
      <c r="AA7656">
        <v>9.0317689603848006</v>
      </c>
      <c r="AB7656">
        <v>9.0193488829070603</v>
      </c>
      <c r="AC7656">
        <v>9.0054107227450793</v>
      </c>
      <c r="AD7656">
        <v>8.9927793793110595</v>
      </c>
    </row>
    <row r="7657" spans="2:30" ht="15" customHeight="1" x14ac:dyDescent="0.45">
      <c r="B7657" t="s">
        <v>419</v>
      </c>
      <c r="C7657" t="s">
        <v>193</v>
      </c>
      <c r="D7657" t="s">
        <v>3841</v>
      </c>
      <c r="E7657" t="s">
        <v>3842</v>
      </c>
      <c r="F7657" t="s">
        <v>9337</v>
      </c>
      <c r="G7657" t="s">
        <v>422</v>
      </c>
      <c r="H7657" t="s">
        <v>2600</v>
      </c>
      <c r="J7657">
        <v>1</v>
      </c>
      <c r="K7657" t="e">
        <f>#N/A</f>
        <v>#N/A</v>
      </c>
      <c r="L7657" t="e">
        <f>#N/A</f>
        <v>#N/A</v>
      </c>
      <c r="M7657" t="e">
        <f>#N/A</f>
        <v>#N/A</v>
      </c>
      <c r="N7657" t="e">
        <f>#N/A</f>
        <v>#N/A</v>
      </c>
      <c r="O7657" t="e">
        <f>#N/A</f>
        <v>#N/A</v>
      </c>
      <c r="P7657" t="e">
        <f>#N/A</f>
        <v>#N/A</v>
      </c>
      <c r="Q7657" t="e">
        <f>#N/A</f>
        <v>#N/A</v>
      </c>
      <c r="R7657" t="e">
        <f>#N/A</f>
        <v>#N/A</v>
      </c>
      <c r="S7657" t="e">
        <f>#N/A</f>
        <v>#N/A</v>
      </c>
      <c r="T7657" t="e">
        <f>#N/A</f>
        <v>#N/A</v>
      </c>
      <c r="U7657" t="e">
        <f>#N/A</f>
        <v>#N/A</v>
      </c>
      <c r="V7657" t="e">
        <f>#N/A</f>
        <v>#N/A</v>
      </c>
      <c r="W7657" t="e">
        <f>#N/A</f>
        <v>#N/A</v>
      </c>
      <c r="X7657" t="e">
        <f>#N/A</f>
        <v>#N/A</v>
      </c>
      <c r="Y7657" t="e">
        <f>#N/A</f>
        <v>#N/A</v>
      </c>
      <c r="Z7657" t="e">
        <f>#N/A</f>
        <v>#N/A</v>
      </c>
      <c r="AA7657" t="e">
        <f>#N/A</f>
        <v>#N/A</v>
      </c>
      <c r="AB7657" t="e">
        <f>#N/A</f>
        <v>#N/A</v>
      </c>
      <c r="AC7657" t="e">
        <f>#N/A</f>
        <v>#N/A</v>
      </c>
      <c r="AD7657" t="e">
        <f>#N/A</f>
        <v>#N/A</v>
      </c>
    </row>
    <row r="7658" spans="2:30" ht="15" customHeight="1" x14ac:dyDescent="0.45">
      <c r="B7658" t="s">
        <v>419</v>
      </c>
      <c r="C7658" t="s">
        <v>193</v>
      </c>
      <c r="D7658" t="s">
        <v>3844</v>
      </c>
      <c r="E7658" t="s">
        <v>3845</v>
      </c>
      <c r="F7658" t="s">
        <v>9338</v>
      </c>
      <c r="G7658" t="s">
        <v>422</v>
      </c>
      <c r="H7658" t="s">
        <v>1046</v>
      </c>
      <c r="J7658">
        <v>1</v>
      </c>
      <c r="K7658">
        <v>0.12645947806431801</v>
      </c>
      <c r="L7658">
        <v>0.12756450051443999</v>
      </c>
      <c r="M7658">
        <v>0.143598058196311</v>
      </c>
      <c r="N7658">
        <v>0.142917796581044</v>
      </c>
      <c r="O7658">
        <v>0.147065845398867</v>
      </c>
      <c r="P7658">
        <v>0.148361269455451</v>
      </c>
      <c r="Q7658">
        <v>0.14569060132266101</v>
      </c>
      <c r="R7658">
        <v>0.143312675418309</v>
      </c>
      <c r="S7658">
        <v>0.14168447421085401</v>
      </c>
      <c r="T7658">
        <v>0.140117287519334</v>
      </c>
      <c r="U7658">
        <v>0.13852389679989099</v>
      </c>
      <c r="V7658">
        <v>0.13666130347430699</v>
      </c>
      <c r="W7658">
        <v>0.13458124582457401</v>
      </c>
      <c r="X7658">
        <v>0.13221312065558399</v>
      </c>
      <c r="Y7658">
        <v>0.129599558361537</v>
      </c>
      <c r="Z7658">
        <v>0.126686481019715</v>
      </c>
      <c r="AA7658">
        <v>0.123468062357806</v>
      </c>
      <c r="AB7658">
        <v>0.11991977087875</v>
      </c>
      <c r="AC7658">
        <v>0.116026160346676</v>
      </c>
      <c r="AD7658">
        <v>0.112522088775523</v>
      </c>
    </row>
    <row r="7659" spans="2:30" ht="15" customHeight="1" x14ac:dyDescent="0.45">
      <c r="B7659" t="s">
        <v>419</v>
      </c>
      <c r="C7659" t="s">
        <v>193</v>
      </c>
      <c r="D7659" t="s">
        <v>3847</v>
      </c>
      <c r="E7659" t="s">
        <v>3848</v>
      </c>
      <c r="F7659" t="s">
        <v>9339</v>
      </c>
      <c r="G7659" t="s">
        <v>422</v>
      </c>
      <c r="H7659" t="s">
        <v>3706</v>
      </c>
      <c r="J7659">
        <v>1</v>
      </c>
      <c r="K7659" t="e">
        <f>#N/A</f>
        <v>#N/A</v>
      </c>
      <c r="L7659" t="e">
        <f>#N/A</f>
        <v>#N/A</v>
      </c>
      <c r="M7659" t="e">
        <f>#N/A</f>
        <v>#N/A</v>
      </c>
      <c r="N7659" t="e">
        <f>#N/A</f>
        <v>#N/A</v>
      </c>
      <c r="O7659" t="e">
        <f>#N/A</f>
        <v>#N/A</v>
      </c>
      <c r="P7659" t="e">
        <f>#N/A</f>
        <v>#N/A</v>
      </c>
      <c r="Q7659" t="e">
        <f>#N/A</f>
        <v>#N/A</v>
      </c>
      <c r="R7659" t="e">
        <f>#N/A</f>
        <v>#N/A</v>
      </c>
      <c r="S7659" t="e">
        <f>#N/A</f>
        <v>#N/A</v>
      </c>
      <c r="T7659" t="e">
        <f>#N/A</f>
        <v>#N/A</v>
      </c>
      <c r="U7659" t="e">
        <f>#N/A</f>
        <v>#N/A</v>
      </c>
      <c r="V7659" t="e">
        <f>#N/A</f>
        <v>#N/A</v>
      </c>
      <c r="W7659" t="e">
        <f>#N/A</f>
        <v>#N/A</v>
      </c>
      <c r="X7659" t="e">
        <f>#N/A</f>
        <v>#N/A</v>
      </c>
      <c r="Y7659" t="e">
        <f>#N/A</f>
        <v>#N/A</v>
      </c>
      <c r="Z7659" t="e">
        <f>#N/A</f>
        <v>#N/A</v>
      </c>
      <c r="AA7659" t="e">
        <f>#N/A</f>
        <v>#N/A</v>
      </c>
      <c r="AB7659" t="e">
        <f>#N/A</f>
        <v>#N/A</v>
      </c>
      <c r="AC7659" t="e">
        <f>#N/A</f>
        <v>#N/A</v>
      </c>
      <c r="AD7659" t="e">
        <f>#N/A</f>
        <v>#N/A</v>
      </c>
    </row>
    <row r="7660" spans="2:30" ht="15" customHeight="1" x14ac:dyDescent="0.45">
      <c r="B7660" t="s">
        <v>419</v>
      </c>
      <c r="C7660" t="s">
        <v>193</v>
      </c>
      <c r="D7660" t="s">
        <v>3850</v>
      </c>
      <c r="E7660" t="s">
        <v>3851</v>
      </c>
      <c r="F7660" t="s">
        <v>9340</v>
      </c>
      <c r="G7660" t="s">
        <v>422</v>
      </c>
      <c r="H7660" t="s">
        <v>3788</v>
      </c>
      <c r="J7660">
        <v>1</v>
      </c>
      <c r="K7660">
        <v>3.5338787520244002</v>
      </c>
      <c r="L7660">
        <v>3.2202638857881798</v>
      </c>
      <c r="M7660">
        <v>3.1807567006267998</v>
      </c>
      <c r="N7660">
        <v>3.18966258579615</v>
      </c>
      <c r="O7660">
        <v>3.2171661421378501</v>
      </c>
      <c r="P7660">
        <v>3.2410686295181299</v>
      </c>
      <c r="Q7660">
        <v>3.2527970988980699</v>
      </c>
      <c r="R7660">
        <v>3.2614927638941</v>
      </c>
      <c r="S7660">
        <v>3.2703770944315802</v>
      </c>
      <c r="T7660">
        <v>3.2788621681122598</v>
      </c>
      <c r="U7660">
        <v>3.2865607933126602</v>
      </c>
      <c r="V7660">
        <v>3.29253880823495</v>
      </c>
      <c r="W7660">
        <v>3.2969407042038101</v>
      </c>
      <c r="X7660">
        <v>3.2993384144998901</v>
      </c>
      <c r="Y7660">
        <v>3.2998419193943702</v>
      </c>
      <c r="Z7660">
        <v>3.2980909509286902</v>
      </c>
      <c r="AA7660">
        <v>3.2939580410078699</v>
      </c>
      <c r="AB7660">
        <v>3.28721966131921</v>
      </c>
      <c r="AC7660">
        <v>3.2776977123692199</v>
      </c>
      <c r="AD7660">
        <v>3.2693158691876101</v>
      </c>
    </row>
    <row r="7661" spans="2:30" ht="15" customHeight="1" x14ac:dyDescent="0.45">
      <c r="B7661" t="s">
        <v>419</v>
      </c>
      <c r="C7661" t="s">
        <v>193</v>
      </c>
      <c r="D7661" t="s">
        <v>3853</v>
      </c>
      <c r="E7661" t="s">
        <v>3854</v>
      </c>
      <c r="F7661" t="s">
        <v>9341</v>
      </c>
      <c r="G7661" t="s">
        <v>422</v>
      </c>
      <c r="H7661" t="s">
        <v>3710</v>
      </c>
      <c r="J7661">
        <v>1</v>
      </c>
      <c r="K7661">
        <v>2.07346120236E-2</v>
      </c>
      <c r="L7661">
        <v>2.02858680830654E-2</v>
      </c>
      <c r="M7661">
        <v>1.9772134898586001E-2</v>
      </c>
      <c r="N7661">
        <v>1.9035859948046199E-2</v>
      </c>
      <c r="O7661">
        <v>1.9422579074165301E-2</v>
      </c>
      <c r="P7661">
        <v>2.13292800580973E-2</v>
      </c>
      <c r="Q7661">
        <v>2.34133538991078E-2</v>
      </c>
      <c r="R7661">
        <v>2.5683290922500501E-2</v>
      </c>
      <c r="S7661">
        <v>2.8390849334554501E-2</v>
      </c>
      <c r="T7661">
        <v>3.15937461873513E-2</v>
      </c>
      <c r="U7661">
        <v>3.5067938329022399E-2</v>
      </c>
      <c r="V7661">
        <v>3.8798034922163702E-2</v>
      </c>
      <c r="W7661">
        <v>4.2764588673719101E-2</v>
      </c>
      <c r="X7661">
        <v>4.6948306438777503E-2</v>
      </c>
      <c r="Y7661">
        <v>5.1323169163651601E-2</v>
      </c>
      <c r="Z7661">
        <v>5.5929800254312399E-2</v>
      </c>
      <c r="AA7661">
        <v>6.0763121295548998E-2</v>
      </c>
      <c r="AB7661">
        <v>6.5817895828502407E-2</v>
      </c>
      <c r="AC7661">
        <v>7.1091293013425497E-2</v>
      </c>
      <c r="AD7661">
        <v>7.6489337131125407E-2</v>
      </c>
    </row>
    <row r="7662" spans="2:30" ht="15" customHeight="1" x14ac:dyDescent="0.45">
      <c r="B7662" t="s">
        <v>419</v>
      </c>
      <c r="C7662" t="s">
        <v>193</v>
      </c>
      <c r="D7662" t="s">
        <v>3856</v>
      </c>
      <c r="E7662" t="s">
        <v>3857</v>
      </c>
      <c r="F7662" t="s">
        <v>9342</v>
      </c>
      <c r="G7662" t="s">
        <v>422</v>
      </c>
      <c r="H7662" t="s">
        <v>3714</v>
      </c>
      <c r="J7662">
        <v>1</v>
      </c>
      <c r="K7662">
        <v>0.17417617957466699</v>
      </c>
      <c r="L7662">
        <v>0.13476865853381401</v>
      </c>
      <c r="M7662">
        <v>0.12044635266993001</v>
      </c>
      <c r="N7662">
        <v>0.117201321274369</v>
      </c>
      <c r="O7662">
        <v>0.12020798509670499</v>
      </c>
      <c r="P7662">
        <v>0.12925593175052699</v>
      </c>
      <c r="Q7662">
        <v>0.13837958775843001</v>
      </c>
      <c r="R7662">
        <v>0.15022004691065299</v>
      </c>
      <c r="S7662">
        <v>0.16532391309865399</v>
      </c>
      <c r="T7662">
        <v>0.183356599291712</v>
      </c>
      <c r="U7662">
        <v>0.20311697341829699</v>
      </c>
      <c r="V7662">
        <v>0.22429861913747201</v>
      </c>
      <c r="W7662">
        <v>0.24678871999002899</v>
      </c>
      <c r="X7662">
        <v>0.27048290997929603</v>
      </c>
      <c r="Y7662">
        <v>0.295236665716266</v>
      </c>
      <c r="Z7662">
        <v>0.32129674770866901</v>
      </c>
      <c r="AA7662">
        <v>0.34864730086502599</v>
      </c>
      <c r="AB7662">
        <v>0.377276683981983</v>
      </c>
      <c r="AC7662">
        <v>0.40719052391743998</v>
      </c>
      <c r="AD7662">
        <v>0.437783929983527</v>
      </c>
    </row>
    <row r="7663" spans="2:30" ht="15" customHeight="1" x14ac:dyDescent="0.45">
      <c r="B7663" t="s">
        <v>419</v>
      </c>
      <c r="C7663" t="s">
        <v>193</v>
      </c>
      <c r="D7663" t="s">
        <v>3859</v>
      </c>
      <c r="E7663" t="s">
        <v>3860</v>
      </c>
      <c r="F7663" t="s">
        <v>9343</v>
      </c>
      <c r="G7663" t="s">
        <v>422</v>
      </c>
      <c r="H7663" t="s">
        <v>3718</v>
      </c>
      <c r="J7663">
        <v>1</v>
      </c>
      <c r="K7663" t="e">
        <f>#N/A</f>
        <v>#N/A</v>
      </c>
      <c r="L7663" t="e">
        <f>#N/A</f>
        <v>#N/A</v>
      </c>
      <c r="M7663" t="e">
        <f>#N/A</f>
        <v>#N/A</v>
      </c>
      <c r="N7663" t="e">
        <f>#N/A</f>
        <v>#N/A</v>
      </c>
      <c r="O7663" t="e">
        <f>#N/A</f>
        <v>#N/A</v>
      </c>
      <c r="P7663" t="e">
        <f>#N/A</f>
        <v>#N/A</v>
      </c>
      <c r="Q7663" t="e">
        <f>#N/A</f>
        <v>#N/A</v>
      </c>
      <c r="R7663" t="e">
        <f>#N/A</f>
        <v>#N/A</v>
      </c>
      <c r="S7663" t="e">
        <f>#N/A</f>
        <v>#N/A</v>
      </c>
      <c r="T7663" t="e">
        <f>#N/A</f>
        <v>#N/A</v>
      </c>
      <c r="U7663" t="e">
        <f>#N/A</f>
        <v>#N/A</v>
      </c>
      <c r="V7663" t="e">
        <f>#N/A</f>
        <v>#N/A</v>
      </c>
      <c r="W7663" t="e">
        <f>#N/A</f>
        <v>#N/A</v>
      </c>
      <c r="X7663" t="e">
        <f>#N/A</f>
        <v>#N/A</v>
      </c>
      <c r="Y7663" t="e">
        <f>#N/A</f>
        <v>#N/A</v>
      </c>
      <c r="Z7663" t="e">
        <f>#N/A</f>
        <v>#N/A</v>
      </c>
      <c r="AA7663" t="e">
        <f>#N/A</f>
        <v>#N/A</v>
      </c>
      <c r="AB7663" t="e">
        <f>#N/A</f>
        <v>#N/A</v>
      </c>
      <c r="AC7663" t="e">
        <f>#N/A</f>
        <v>#N/A</v>
      </c>
      <c r="AD7663" t="e">
        <f>#N/A</f>
        <v>#N/A</v>
      </c>
    </row>
    <row r="7664" spans="2:30" ht="15" customHeight="1" x14ac:dyDescent="0.45">
      <c r="B7664" t="s">
        <v>419</v>
      </c>
      <c r="C7664" t="s">
        <v>193</v>
      </c>
      <c r="D7664" t="s">
        <v>3862</v>
      </c>
      <c r="E7664" t="s">
        <v>3863</v>
      </c>
      <c r="F7664" t="s">
        <v>9344</v>
      </c>
      <c r="G7664" t="s">
        <v>422</v>
      </c>
      <c r="H7664" t="s">
        <v>3706</v>
      </c>
      <c r="J7664">
        <v>1</v>
      </c>
      <c r="K7664">
        <v>16.392425627687501</v>
      </c>
      <c r="L7664">
        <v>14.093678168560899</v>
      </c>
      <c r="M7664">
        <v>13.279229897014</v>
      </c>
      <c r="N7664">
        <v>12.8155534454199</v>
      </c>
      <c r="O7664">
        <v>13.071104167427</v>
      </c>
      <c r="P7664">
        <v>13.372618758096801</v>
      </c>
      <c r="Q7664">
        <v>13.6032007782497</v>
      </c>
      <c r="R7664">
        <v>13.8421645343801</v>
      </c>
      <c r="S7664">
        <v>14.089843480191099</v>
      </c>
      <c r="T7664">
        <v>14.3496655257375</v>
      </c>
      <c r="U7664">
        <v>14.6498178457375</v>
      </c>
      <c r="V7664">
        <v>14.961976258537501</v>
      </c>
      <c r="W7664">
        <v>15.286621007849501</v>
      </c>
      <c r="X7664">
        <v>15.624251547134</v>
      </c>
      <c r="Y7664">
        <v>15.9753873079898</v>
      </c>
      <c r="Z7664">
        <v>16.3405684992799</v>
      </c>
      <c r="AA7664">
        <v>16.720356938221599</v>
      </c>
      <c r="AB7664">
        <v>17.115336914720999</v>
      </c>
      <c r="AC7664">
        <v>17.526116090280301</v>
      </c>
      <c r="AD7664">
        <v>17.953326432862099</v>
      </c>
    </row>
    <row r="7665" spans="2:30" ht="15" customHeight="1" x14ac:dyDescent="0.45">
      <c r="B7665" t="s">
        <v>419</v>
      </c>
      <c r="C7665" t="s">
        <v>193</v>
      </c>
      <c r="D7665" t="s">
        <v>3865</v>
      </c>
      <c r="E7665" t="s">
        <v>3866</v>
      </c>
      <c r="F7665" t="s">
        <v>9345</v>
      </c>
      <c r="G7665" t="s">
        <v>422</v>
      </c>
      <c r="H7665" t="s">
        <v>3710</v>
      </c>
      <c r="J7665">
        <v>1</v>
      </c>
      <c r="K7665">
        <v>6.9059390313600005E-2</v>
      </c>
      <c r="L7665">
        <v>6.4623086170915001E-2</v>
      </c>
      <c r="M7665">
        <v>7.6825636347470694E-2</v>
      </c>
      <c r="N7665">
        <v>8.2613612343509196E-2</v>
      </c>
      <c r="O7665">
        <v>8.3939653608571696E-2</v>
      </c>
      <c r="P7665">
        <v>8.5261902309808402E-2</v>
      </c>
      <c r="Q7665">
        <v>8.7450641271725596E-2</v>
      </c>
      <c r="R7665">
        <v>8.9554234089705101E-2</v>
      </c>
      <c r="S7665">
        <v>9.1536842493587303E-2</v>
      </c>
      <c r="T7665">
        <v>9.3520080623973406E-2</v>
      </c>
      <c r="U7665">
        <v>9.5290608477598807E-2</v>
      </c>
      <c r="V7665">
        <v>9.7065604041481804E-2</v>
      </c>
      <c r="W7665">
        <v>9.8844561385924595E-2</v>
      </c>
      <c r="X7665">
        <v>0.100626979039871</v>
      </c>
      <c r="Y7665">
        <v>0.10241235956622299</v>
      </c>
      <c r="Z7665">
        <v>0.104200209091573</v>
      </c>
      <c r="AA7665">
        <v>0.105990036792681</v>
      </c>
      <c r="AB7665">
        <v>0.107781354341894</v>
      </c>
      <c r="AC7665">
        <v>0.109573675313555</v>
      </c>
      <c r="AD7665">
        <v>0.11136651455327</v>
      </c>
    </row>
    <row r="7666" spans="2:30" ht="15" customHeight="1" x14ac:dyDescent="0.45">
      <c r="B7666" t="s">
        <v>419</v>
      </c>
      <c r="C7666" t="s">
        <v>193</v>
      </c>
      <c r="D7666" t="s">
        <v>3868</v>
      </c>
      <c r="E7666" t="s">
        <v>3869</v>
      </c>
      <c r="F7666" t="s">
        <v>9346</v>
      </c>
      <c r="G7666" t="s">
        <v>422</v>
      </c>
      <c r="H7666" t="s">
        <v>3714</v>
      </c>
      <c r="J7666">
        <v>1</v>
      </c>
      <c r="K7666">
        <v>0</v>
      </c>
      <c r="L7666">
        <v>0</v>
      </c>
      <c r="M7666">
        <v>0</v>
      </c>
      <c r="N7666">
        <v>0</v>
      </c>
      <c r="O7666">
        <v>0</v>
      </c>
      <c r="P7666">
        <v>0</v>
      </c>
      <c r="Q7666">
        <v>0</v>
      </c>
      <c r="R7666">
        <v>0</v>
      </c>
      <c r="S7666">
        <v>0</v>
      </c>
      <c r="T7666">
        <v>0</v>
      </c>
      <c r="U7666">
        <v>0</v>
      </c>
      <c r="V7666">
        <v>0</v>
      </c>
      <c r="W7666">
        <v>0</v>
      </c>
      <c r="X7666">
        <v>0</v>
      </c>
      <c r="Y7666">
        <v>0</v>
      </c>
      <c r="Z7666">
        <v>0</v>
      </c>
      <c r="AA7666">
        <v>0</v>
      </c>
      <c r="AB7666">
        <v>0</v>
      </c>
      <c r="AC7666">
        <v>0</v>
      </c>
      <c r="AD7666">
        <v>0</v>
      </c>
    </row>
    <row r="7667" spans="2:30" ht="15" customHeight="1" x14ac:dyDescent="0.45">
      <c r="B7667" t="s">
        <v>419</v>
      </c>
      <c r="C7667" t="s">
        <v>193</v>
      </c>
      <c r="D7667" t="s">
        <v>3871</v>
      </c>
      <c r="E7667" t="s">
        <v>3872</v>
      </c>
      <c r="F7667" t="s">
        <v>9347</v>
      </c>
      <c r="G7667" t="s">
        <v>422</v>
      </c>
      <c r="H7667" t="s">
        <v>3718</v>
      </c>
      <c r="J7667">
        <v>1</v>
      </c>
      <c r="K7667">
        <v>0.34021994136974798</v>
      </c>
      <c r="L7667">
        <v>0.34014458604652198</v>
      </c>
      <c r="M7667">
        <v>0.425127333915645</v>
      </c>
      <c r="N7667">
        <v>0.47599948329893299</v>
      </c>
      <c r="O7667">
        <v>0.50355153259610996</v>
      </c>
      <c r="P7667">
        <v>0.53251805901937199</v>
      </c>
      <c r="Q7667">
        <v>0.56862554817310795</v>
      </c>
      <c r="R7667">
        <v>0.60619976845002699</v>
      </c>
      <c r="S7667">
        <v>0.64502238112349097</v>
      </c>
      <c r="T7667">
        <v>0.685988085810048</v>
      </c>
      <c r="U7667">
        <v>0.72757695117647503</v>
      </c>
      <c r="V7667">
        <v>0.77142950479440497</v>
      </c>
      <c r="W7667">
        <v>0.81765714744338003</v>
      </c>
      <c r="X7667">
        <v>0.866376316804361</v>
      </c>
      <c r="Y7667">
        <v>0.91770869508105402</v>
      </c>
      <c r="Z7667">
        <v>0.97178142349478003</v>
      </c>
      <c r="AA7667">
        <v>1.0287273237182999</v>
      </c>
      <c r="AB7667">
        <v>1.08868512629597</v>
      </c>
      <c r="AC7667">
        <v>1.1517997060771099</v>
      </c>
      <c r="AD7667">
        <v>1.2182223246658701</v>
      </c>
    </row>
    <row r="7668" spans="2:30" ht="15" customHeight="1" x14ac:dyDescent="0.45">
      <c r="B7668" t="s">
        <v>419</v>
      </c>
      <c r="C7668" t="s">
        <v>193</v>
      </c>
      <c r="D7668" t="s">
        <v>3874</v>
      </c>
      <c r="E7668" t="s">
        <v>3875</v>
      </c>
      <c r="F7668" t="s">
        <v>9348</v>
      </c>
      <c r="G7668" t="s">
        <v>422</v>
      </c>
      <c r="H7668" t="s">
        <v>1046</v>
      </c>
      <c r="J7668">
        <v>1</v>
      </c>
      <c r="K7668">
        <v>0.14000000000000001</v>
      </c>
      <c r="L7668">
        <v>0.14000000000000001</v>
      </c>
      <c r="M7668">
        <v>0.14000000000000001</v>
      </c>
      <c r="N7668">
        <v>0.14000000000000001</v>
      </c>
      <c r="O7668">
        <v>0.14000000000000001</v>
      </c>
      <c r="P7668">
        <v>0.14000000000000001</v>
      </c>
      <c r="Q7668">
        <v>0.14000000000000001</v>
      </c>
      <c r="R7668">
        <v>0.14000000000000001</v>
      </c>
      <c r="S7668">
        <v>0.14000000000000001</v>
      </c>
      <c r="T7668">
        <v>0.14000000000000001</v>
      </c>
      <c r="U7668">
        <v>0.14000000000000001</v>
      </c>
      <c r="V7668">
        <v>0.14000000000000001</v>
      </c>
      <c r="W7668">
        <v>0.14000000000000001</v>
      </c>
      <c r="X7668">
        <v>0.14000000000000001</v>
      </c>
      <c r="Y7668">
        <v>0.14000000000000001</v>
      </c>
      <c r="Z7668">
        <v>0.14000000000000001</v>
      </c>
      <c r="AA7668">
        <v>0.14000000000000001</v>
      </c>
      <c r="AB7668">
        <v>0.14000000000000001</v>
      </c>
      <c r="AC7668">
        <v>0.14000000000000001</v>
      </c>
      <c r="AD7668">
        <v>0.14000000000000001</v>
      </c>
    </row>
    <row r="7669" spans="2:30" ht="15" customHeight="1" x14ac:dyDescent="0.45">
      <c r="B7669" t="s">
        <v>419</v>
      </c>
      <c r="C7669" t="s">
        <v>193</v>
      </c>
      <c r="D7669" t="s">
        <v>3877</v>
      </c>
      <c r="E7669" t="s">
        <v>3878</v>
      </c>
      <c r="F7669" t="s">
        <v>9349</v>
      </c>
      <c r="G7669" t="s">
        <v>422</v>
      </c>
      <c r="H7669" t="s">
        <v>3706</v>
      </c>
      <c r="J7669">
        <v>1</v>
      </c>
      <c r="K7669">
        <v>29.1989945296434</v>
      </c>
      <c r="L7669">
        <v>21.9015133652142</v>
      </c>
      <c r="M7669">
        <v>21.2433627712972</v>
      </c>
      <c r="N7669">
        <v>20.4121628534621</v>
      </c>
      <c r="O7669">
        <v>20.711511621360199</v>
      </c>
      <c r="P7669">
        <v>21.079215049380998</v>
      </c>
      <c r="Q7669">
        <v>21.330709657393001</v>
      </c>
      <c r="R7669">
        <v>21.590936560857401</v>
      </c>
      <c r="S7669">
        <v>21.860242187372702</v>
      </c>
      <c r="T7669">
        <v>22.1438471095036</v>
      </c>
      <c r="U7669">
        <v>22.486020754303599</v>
      </c>
      <c r="V7669">
        <v>22.841881344895601</v>
      </c>
      <c r="W7669">
        <v>23.211976359111301</v>
      </c>
      <c r="X7669">
        <v>23.596875173895601</v>
      </c>
      <c r="Y7669">
        <v>23.997169941271299</v>
      </c>
      <c r="Z7669">
        <v>24.413476499342</v>
      </c>
      <c r="AA7669">
        <v>24.846435319735502</v>
      </c>
      <c r="AB7669">
        <v>25.296712492944799</v>
      </c>
      <c r="AC7669">
        <v>25.765000753082401</v>
      </c>
      <c r="AD7669">
        <v>26.252020543625601</v>
      </c>
    </row>
    <row r="7670" spans="2:30" ht="15" customHeight="1" x14ac:dyDescent="0.45">
      <c r="B7670" t="s">
        <v>419</v>
      </c>
      <c r="C7670" t="s">
        <v>193</v>
      </c>
      <c r="D7670" t="s">
        <v>3880</v>
      </c>
      <c r="E7670" t="s">
        <v>3881</v>
      </c>
      <c r="F7670" t="s">
        <v>9350</v>
      </c>
      <c r="G7670" t="s">
        <v>422</v>
      </c>
      <c r="H7670" t="s">
        <v>3710</v>
      </c>
      <c r="J7670">
        <v>1</v>
      </c>
      <c r="K7670">
        <v>6.8583970800000003E-5</v>
      </c>
      <c r="L7670">
        <v>6.8580036717958098E-5</v>
      </c>
      <c r="M7670">
        <v>7.8460671290462905E-5</v>
      </c>
      <c r="N7670">
        <v>8.2832906860848496E-5</v>
      </c>
      <c r="O7670">
        <v>8.3484336923178595E-5</v>
      </c>
      <c r="P7670">
        <v>8.4071957938455802E-5</v>
      </c>
      <c r="Q7670">
        <v>8.5280257200442595E-5</v>
      </c>
      <c r="R7670">
        <v>8.6427028704826199E-5</v>
      </c>
      <c r="S7670">
        <v>8.7493938512133796E-5</v>
      </c>
      <c r="T7670">
        <v>8.8547866882130401E-5</v>
      </c>
      <c r="U7670">
        <v>8.9424957569430097E-5</v>
      </c>
      <c r="V7670">
        <v>9.0294521793758402E-5</v>
      </c>
      <c r="W7670">
        <v>9.1156439839580697E-5</v>
      </c>
      <c r="X7670">
        <v>9.2010597651790804E-5</v>
      </c>
      <c r="Y7670">
        <v>9.2856886343157906E-5</v>
      </c>
      <c r="Z7670">
        <v>9.3695201703777897E-5</v>
      </c>
      <c r="AA7670">
        <v>9.4525443713318103E-5</v>
      </c>
      <c r="AB7670">
        <v>9.5347516056705094E-5</v>
      </c>
      <c r="AC7670">
        <v>9.6161325643775701E-5</v>
      </c>
      <c r="AD7670">
        <v>9.6966782133290296E-5</v>
      </c>
    </row>
    <row r="7671" spans="2:30" ht="15" customHeight="1" x14ac:dyDescent="0.45">
      <c r="B7671" t="s">
        <v>419</v>
      </c>
      <c r="C7671" t="s">
        <v>193</v>
      </c>
      <c r="D7671" t="s">
        <v>3883</v>
      </c>
      <c r="E7671" t="s">
        <v>3884</v>
      </c>
      <c r="F7671" t="s">
        <v>9351</v>
      </c>
      <c r="G7671" t="s">
        <v>422</v>
      </c>
      <c r="H7671" t="s">
        <v>3714</v>
      </c>
      <c r="J7671">
        <v>1</v>
      </c>
      <c r="K7671">
        <v>1.0290925621361099E-3</v>
      </c>
      <c r="L7671">
        <v>5.9793586442043005E-4</v>
      </c>
      <c r="M7671">
        <v>6.1554340106525704E-4</v>
      </c>
      <c r="N7671">
        <v>5.7055586813039097E-4</v>
      </c>
      <c r="O7671">
        <v>5.7716109671923795E-4</v>
      </c>
      <c r="P7671">
        <v>5.8759987403493304E-4</v>
      </c>
      <c r="Q7671">
        <v>5.92978116921456E-4</v>
      </c>
      <c r="R7671">
        <v>5.9761888097207097E-4</v>
      </c>
      <c r="S7671">
        <v>6.01384980849589E-4</v>
      </c>
      <c r="T7671">
        <v>6.05102085304453E-4</v>
      </c>
      <c r="U7671">
        <v>6.1109578591604001E-4</v>
      </c>
      <c r="V7671">
        <v>6.1703805357278302E-4</v>
      </c>
      <c r="W7671">
        <v>6.2292807018473402E-4</v>
      </c>
      <c r="X7671">
        <v>6.2876505634313999E-4</v>
      </c>
      <c r="Y7671">
        <v>6.3454826795452204E-4</v>
      </c>
      <c r="Z7671">
        <v>6.4027699288845099E-4</v>
      </c>
      <c r="AA7671">
        <v>6.4595054764442195E-4</v>
      </c>
      <c r="AB7671">
        <v>6.5156827404224402E-4</v>
      </c>
      <c r="AC7671">
        <v>6.5712953593952605E-4</v>
      </c>
      <c r="AD7671">
        <v>6.6263371597896203E-4</v>
      </c>
    </row>
    <row r="7672" spans="2:30" ht="15" customHeight="1" x14ac:dyDescent="0.45">
      <c r="B7672" t="s">
        <v>419</v>
      </c>
      <c r="C7672" t="s">
        <v>193</v>
      </c>
      <c r="D7672" t="s">
        <v>3886</v>
      </c>
      <c r="E7672" t="s">
        <v>3887</v>
      </c>
      <c r="F7672" t="s">
        <v>9352</v>
      </c>
      <c r="G7672" t="s">
        <v>422</v>
      </c>
      <c r="H7672" t="s">
        <v>3718</v>
      </c>
      <c r="J7672">
        <v>1</v>
      </c>
      <c r="K7672">
        <v>6.0751114835123996E-4</v>
      </c>
      <c r="L7672">
        <v>5.6047847968498802E-4</v>
      </c>
      <c r="M7672">
        <v>6.5209537887577201E-4</v>
      </c>
      <c r="N7672">
        <v>6.9887161434231205E-4</v>
      </c>
      <c r="O7672">
        <v>7.2724058854602895E-4</v>
      </c>
      <c r="P7672">
        <v>7.5689664758464602E-4</v>
      </c>
      <c r="Q7672">
        <v>7.9228930674950303E-4</v>
      </c>
      <c r="R7672">
        <v>8.2876699989524797E-4</v>
      </c>
      <c r="S7672">
        <v>8.6617171779513995E-4</v>
      </c>
      <c r="T7672">
        <v>9.0524501615225797E-4</v>
      </c>
      <c r="U7672">
        <v>9.4481057773534896E-4</v>
      </c>
      <c r="V7672">
        <v>9.8613013471795792E-4</v>
      </c>
      <c r="W7672">
        <v>1.02927991146534E-3</v>
      </c>
      <c r="X7672">
        <v>1.0743392823009601E-3</v>
      </c>
      <c r="Y7672">
        <v>1.1213908913317899E-3</v>
      </c>
      <c r="Z7672">
        <v>1.1705207761759E-3</v>
      </c>
      <c r="AA7672">
        <v>1.22181849565838E-3</v>
      </c>
      <c r="AB7672">
        <v>1.27537726153546E-3</v>
      </c>
      <c r="AC7672">
        <v>1.3312940743006099E-3</v>
      </c>
      <c r="AD7672">
        <v>1.3896698631183299E-3</v>
      </c>
    </row>
    <row r="7673" spans="2:30" ht="15" customHeight="1" x14ac:dyDescent="0.45">
      <c r="B7673" t="s">
        <v>419</v>
      </c>
      <c r="C7673" t="s">
        <v>193</v>
      </c>
      <c r="D7673" t="s">
        <v>3889</v>
      </c>
      <c r="E7673" t="s">
        <v>3890</v>
      </c>
      <c r="F7673" t="s">
        <v>9353</v>
      </c>
      <c r="G7673" t="s">
        <v>422</v>
      </c>
      <c r="H7673" t="s">
        <v>3706</v>
      </c>
      <c r="J7673">
        <v>1</v>
      </c>
      <c r="K7673" t="e">
        <f>#N/A</f>
        <v>#N/A</v>
      </c>
      <c r="L7673" t="e">
        <f>#N/A</f>
        <v>#N/A</v>
      </c>
      <c r="M7673" t="e">
        <f>#N/A</f>
        <v>#N/A</v>
      </c>
      <c r="N7673" t="e">
        <f>#N/A</f>
        <v>#N/A</v>
      </c>
      <c r="O7673" t="e">
        <f>#N/A</f>
        <v>#N/A</v>
      </c>
      <c r="P7673" t="e">
        <f>#N/A</f>
        <v>#N/A</v>
      </c>
      <c r="Q7673" t="e">
        <f>#N/A</f>
        <v>#N/A</v>
      </c>
      <c r="R7673" t="e">
        <f>#N/A</f>
        <v>#N/A</v>
      </c>
      <c r="S7673" t="e">
        <f>#N/A</f>
        <v>#N/A</v>
      </c>
      <c r="T7673" t="e">
        <f>#N/A</f>
        <v>#N/A</v>
      </c>
      <c r="U7673" t="e">
        <f>#N/A</f>
        <v>#N/A</v>
      </c>
      <c r="V7673" t="e">
        <f>#N/A</f>
        <v>#N/A</v>
      </c>
      <c r="W7673" t="e">
        <f>#N/A</f>
        <v>#N/A</v>
      </c>
      <c r="X7673" t="e">
        <f>#N/A</f>
        <v>#N/A</v>
      </c>
      <c r="Y7673" t="e">
        <f>#N/A</f>
        <v>#N/A</v>
      </c>
      <c r="Z7673" t="e">
        <f>#N/A</f>
        <v>#N/A</v>
      </c>
      <c r="AA7673" t="e">
        <f>#N/A</f>
        <v>#N/A</v>
      </c>
      <c r="AB7673" t="e">
        <f>#N/A</f>
        <v>#N/A</v>
      </c>
      <c r="AC7673" t="e">
        <f>#N/A</f>
        <v>#N/A</v>
      </c>
      <c r="AD7673" t="e">
        <f>#N/A</f>
        <v>#N/A</v>
      </c>
    </row>
    <row r="7674" spans="2:30" ht="15" customHeight="1" x14ac:dyDescent="0.45">
      <c r="B7674" t="s">
        <v>419</v>
      </c>
      <c r="C7674" t="s">
        <v>193</v>
      </c>
      <c r="D7674" t="s">
        <v>3892</v>
      </c>
      <c r="E7674" t="s">
        <v>3893</v>
      </c>
      <c r="F7674" t="s">
        <v>9354</v>
      </c>
      <c r="G7674" t="s">
        <v>422</v>
      </c>
      <c r="H7674" t="s">
        <v>3710</v>
      </c>
      <c r="J7674">
        <v>1</v>
      </c>
      <c r="K7674">
        <v>0</v>
      </c>
      <c r="L7674">
        <v>0</v>
      </c>
      <c r="M7674">
        <v>0</v>
      </c>
      <c r="N7674">
        <v>0</v>
      </c>
      <c r="O7674">
        <v>0</v>
      </c>
      <c r="P7674">
        <v>0</v>
      </c>
      <c r="Q7674">
        <v>0</v>
      </c>
      <c r="R7674">
        <v>0</v>
      </c>
      <c r="S7674">
        <v>0</v>
      </c>
      <c r="T7674">
        <v>0</v>
      </c>
      <c r="U7674">
        <v>0</v>
      </c>
      <c r="V7674">
        <v>0</v>
      </c>
      <c r="W7674">
        <v>0</v>
      </c>
      <c r="X7674">
        <v>0</v>
      </c>
      <c r="Y7674">
        <v>0</v>
      </c>
      <c r="Z7674">
        <v>0</v>
      </c>
      <c r="AA7674">
        <v>0</v>
      </c>
      <c r="AB7674">
        <v>0</v>
      </c>
      <c r="AC7674">
        <v>0</v>
      </c>
      <c r="AD7674">
        <v>0</v>
      </c>
    </row>
    <row r="7675" spans="2:30" ht="15" customHeight="1" x14ac:dyDescent="0.45">
      <c r="B7675" t="s">
        <v>419</v>
      </c>
      <c r="C7675" t="s">
        <v>193</v>
      </c>
      <c r="D7675" t="s">
        <v>3895</v>
      </c>
      <c r="E7675" t="s">
        <v>3896</v>
      </c>
      <c r="F7675" t="s">
        <v>9355</v>
      </c>
      <c r="G7675" t="s">
        <v>422</v>
      </c>
      <c r="H7675" t="s">
        <v>3714</v>
      </c>
      <c r="J7675">
        <v>1</v>
      </c>
      <c r="K7675">
        <v>0</v>
      </c>
      <c r="L7675">
        <v>0</v>
      </c>
      <c r="M7675">
        <v>0</v>
      </c>
      <c r="N7675">
        <v>0</v>
      </c>
      <c r="O7675">
        <v>0</v>
      </c>
      <c r="P7675">
        <v>0</v>
      </c>
      <c r="Q7675">
        <v>0</v>
      </c>
      <c r="R7675">
        <v>0</v>
      </c>
      <c r="S7675">
        <v>0</v>
      </c>
      <c r="T7675">
        <v>0</v>
      </c>
      <c r="U7675">
        <v>0</v>
      </c>
      <c r="V7675">
        <v>0</v>
      </c>
      <c r="W7675">
        <v>0</v>
      </c>
      <c r="X7675">
        <v>0</v>
      </c>
      <c r="Y7675">
        <v>0</v>
      </c>
      <c r="Z7675">
        <v>0</v>
      </c>
      <c r="AA7675">
        <v>0</v>
      </c>
      <c r="AB7675">
        <v>0</v>
      </c>
      <c r="AC7675">
        <v>0</v>
      </c>
      <c r="AD7675">
        <v>0</v>
      </c>
    </row>
    <row r="7676" spans="2:30" ht="15" customHeight="1" x14ac:dyDescent="0.45">
      <c r="B7676" t="s">
        <v>419</v>
      </c>
      <c r="C7676" t="s">
        <v>193</v>
      </c>
      <c r="D7676" t="s">
        <v>3898</v>
      </c>
      <c r="E7676" t="s">
        <v>3899</v>
      </c>
      <c r="F7676" t="s">
        <v>9356</v>
      </c>
      <c r="G7676" t="s">
        <v>422</v>
      </c>
      <c r="H7676" t="s">
        <v>3718</v>
      </c>
      <c r="J7676">
        <v>1</v>
      </c>
      <c r="K7676" t="e">
        <f>#N/A</f>
        <v>#N/A</v>
      </c>
      <c r="L7676" t="e">
        <f>#N/A</f>
        <v>#N/A</v>
      </c>
      <c r="M7676" t="e">
        <f>#N/A</f>
        <v>#N/A</v>
      </c>
      <c r="N7676" t="e">
        <f>#N/A</f>
        <v>#N/A</v>
      </c>
      <c r="O7676" t="e">
        <f>#N/A</f>
        <v>#N/A</v>
      </c>
      <c r="P7676" t="e">
        <f>#N/A</f>
        <v>#N/A</v>
      </c>
      <c r="Q7676" t="e">
        <f>#N/A</f>
        <v>#N/A</v>
      </c>
      <c r="R7676" t="e">
        <f>#N/A</f>
        <v>#N/A</v>
      </c>
      <c r="S7676" t="e">
        <f>#N/A</f>
        <v>#N/A</v>
      </c>
      <c r="T7676" t="e">
        <f>#N/A</f>
        <v>#N/A</v>
      </c>
      <c r="U7676" t="e">
        <f>#N/A</f>
        <v>#N/A</v>
      </c>
      <c r="V7676" t="e">
        <f>#N/A</f>
        <v>#N/A</v>
      </c>
      <c r="W7676" t="e">
        <f>#N/A</f>
        <v>#N/A</v>
      </c>
      <c r="X7676" t="e">
        <f>#N/A</f>
        <v>#N/A</v>
      </c>
      <c r="Y7676" t="e">
        <f>#N/A</f>
        <v>#N/A</v>
      </c>
      <c r="Z7676" t="e">
        <f>#N/A</f>
        <v>#N/A</v>
      </c>
      <c r="AA7676" t="e">
        <f>#N/A</f>
        <v>#N/A</v>
      </c>
      <c r="AB7676" t="e">
        <f>#N/A</f>
        <v>#N/A</v>
      </c>
      <c r="AC7676" t="e">
        <f>#N/A</f>
        <v>#N/A</v>
      </c>
      <c r="AD7676" t="e">
        <f>#N/A</f>
        <v>#N/A</v>
      </c>
    </row>
    <row r="7677" spans="2:30" ht="15" customHeight="1" x14ac:dyDescent="0.45">
      <c r="B7677" t="s">
        <v>419</v>
      </c>
      <c r="C7677" t="s">
        <v>193</v>
      </c>
      <c r="D7677" t="s">
        <v>3901</v>
      </c>
      <c r="E7677" t="s">
        <v>3902</v>
      </c>
      <c r="F7677" t="s">
        <v>9357</v>
      </c>
      <c r="G7677" t="s">
        <v>422</v>
      </c>
      <c r="H7677" t="s">
        <v>3840</v>
      </c>
      <c r="J7677">
        <v>1</v>
      </c>
      <c r="K7677">
        <v>11.129497825392001</v>
      </c>
      <c r="L7677">
        <v>8.6161449725182102</v>
      </c>
      <c r="M7677">
        <v>7.5824162235258097</v>
      </c>
      <c r="N7677">
        <v>6.8902832363207898</v>
      </c>
      <c r="O7677">
        <v>6.9085851728340399</v>
      </c>
      <c r="P7677">
        <v>6.9633737531537596</v>
      </c>
      <c r="Q7677">
        <v>6.9373191142644401</v>
      </c>
      <c r="R7677">
        <v>6.9093867428145996</v>
      </c>
      <c r="S7677">
        <v>6.8795000210555104</v>
      </c>
      <c r="T7677">
        <v>6.8506579307463102</v>
      </c>
      <c r="U7677">
        <v>6.8506154435009297</v>
      </c>
      <c r="V7677">
        <v>6.8505738959570204</v>
      </c>
      <c r="W7677">
        <v>6.8505332609071896</v>
      </c>
      <c r="X7677">
        <v>6.85049351210374</v>
      </c>
      <c r="Y7677">
        <v>6.8504546242324</v>
      </c>
      <c r="Z7677">
        <v>6.85041657288635</v>
      </c>
      <c r="AA7677">
        <v>6.8503793345407997</v>
      </c>
      <c r="AB7677">
        <v>6.8503428865278897</v>
      </c>
      <c r="AC7677">
        <v>6.85030720701213</v>
      </c>
      <c r="AD7677">
        <v>6.8502722749664402</v>
      </c>
    </row>
    <row r="7678" spans="2:30" ht="15" customHeight="1" x14ac:dyDescent="0.45">
      <c r="B7678" t="s">
        <v>419</v>
      </c>
      <c r="C7678" t="s">
        <v>193</v>
      </c>
      <c r="D7678" t="s">
        <v>3904</v>
      </c>
      <c r="E7678" t="s">
        <v>3905</v>
      </c>
      <c r="F7678" t="s">
        <v>9358</v>
      </c>
      <c r="G7678" t="s">
        <v>422</v>
      </c>
      <c r="H7678" t="s">
        <v>2600</v>
      </c>
      <c r="J7678">
        <v>1</v>
      </c>
      <c r="K7678" t="e">
        <f>#N/A</f>
        <v>#N/A</v>
      </c>
      <c r="L7678" t="e">
        <f>#N/A</f>
        <v>#N/A</v>
      </c>
      <c r="M7678" t="e">
        <f>#N/A</f>
        <v>#N/A</v>
      </c>
      <c r="N7678" t="e">
        <f>#N/A</f>
        <v>#N/A</v>
      </c>
      <c r="O7678" t="e">
        <f>#N/A</f>
        <v>#N/A</v>
      </c>
      <c r="P7678" t="e">
        <f>#N/A</f>
        <v>#N/A</v>
      </c>
      <c r="Q7678" t="e">
        <f>#N/A</f>
        <v>#N/A</v>
      </c>
      <c r="R7678" t="e">
        <f>#N/A</f>
        <v>#N/A</v>
      </c>
      <c r="S7678" t="e">
        <f>#N/A</f>
        <v>#N/A</v>
      </c>
      <c r="T7678" t="e">
        <f>#N/A</f>
        <v>#N/A</v>
      </c>
      <c r="U7678" t="e">
        <f>#N/A</f>
        <v>#N/A</v>
      </c>
      <c r="V7678" t="e">
        <f>#N/A</f>
        <v>#N/A</v>
      </c>
      <c r="W7678" t="e">
        <f>#N/A</f>
        <v>#N/A</v>
      </c>
      <c r="X7678" t="e">
        <f>#N/A</f>
        <v>#N/A</v>
      </c>
      <c r="Y7678" t="e">
        <f>#N/A</f>
        <v>#N/A</v>
      </c>
      <c r="Z7678" t="e">
        <f>#N/A</f>
        <v>#N/A</v>
      </c>
      <c r="AA7678" t="e">
        <f>#N/A</f>
        <v>#N/A</v>
      </c>
      <c r="AB7678" t="e">
        <f>#N/A</f>
        <v>#N/A</v>
      </c>
      <c r="AC7678" t="e">
        <f>#N/A</f>
        <v>#N/A</v>
      </c>
      <c r="AD7678" t="e">
        <f>#N/A</f>
        <v>#N/A</v>
      </c>
    </row>
    <row r="7679" spans="2:30" ht="15" customHeight="1" x14ac:dyDescent="0.45">
      <c r="B7679" t="s">
        <v>419</v>
      </c>
      <c r="C7679" t="s">
        <v>193</v>
      </c>
      <c r="D7679" t="s">
        <v>3907</v>
      </c>
      <c r="E7679" t="s">
        <v>3908</v>
      </c>
      <c r="F7679" t="s">
        <v>9359</v>
      </c>
      <c r="G7679" t="s">
        <v>422</v>
      </c>
      <c r="H7679" t="s">
        <v>1046</v>
      </c>
      <c r="J7679">
        <v>1</v>
      </c>
      <c r="K7679">
        <v>3.55762260809791E-3</v>
      </c>
      <c r="L7679">
        <v>2.85132476184909E-3</v>
      </c>
      <c r="M7679">
        <v>2.66163802432121E-3</v>
      </c>
      <c r="N7679">
        <v>2.5108933686182602E-3</v>
      </c>
      <c r="O7679">
        <v>2.5272085754152501E-3</v>
      </c>
      <c r="P7679">
        <v>2.5500326446776301E-3</v>
      </c>
      <c r="Q7679">
        <v>2.5520588333246201E-3</v>
      </c>
      <c r="R7679">
        <v>2.5564611507088602E-3</v>
      </c>
      <c r="S7679">
        <v>2.5635705729389999E-3</v>
      </c>
      <c r="T7679">
        <v>2.5723998753246998E-3</v>
      </c>
      <c r="U7679">
        <v>2.58902988761987E-3</v>
      </c>
      <c r="V7679">
        <v>2.60703754135377E-3</v>
      </c>
      <c r="W7679">
        <v>2.6264524947975502E-3</v>
      </c>
      <c r="X7679">
        <v>2.64730616271028E-3</v>
      </c>
      <c r="Y7679">
        <v>2.6696317655340099E-3</v>
      </c>
      <c r="Z7679">
        <v>2.6934643812052601E-3</v>
      </c>
      <c r="AA7679">
        <v>2.7188409997271801E-3</v>
      </c>
      <c r="AB7679">
        <v>2.7458005806517498E-3</v>
      </c>
      <c r="AC7679">
        <v>2.7743841136271402E-3</v>
      </c>
      <c r="AD7679">
        <v>2.80463468217189E-3</v>
      </c>
    </row>
    <row r="7680" spans="2:30" ht="15" customHeight="1" x14ac:dyDescent="0.45">
      <c r="B7680" t="s">
        <v>419</v>
      </c>
      <c r="C7680" t="s">
        <v>193</v>
      </c>
      <c r="D7680" t="s">
        <v>3910</v>
      </c>
      <c r="E7680" t="s">
        <v>3911</v>
      </c>
      <c r="F7680" t="s">
        <v>9360</v>
      </c>
      <c r="G7680" t="s">
        <v>422</v>
      </c>
      <c r="H7680" t="s">
        <v>3706</v>
      </c>
      <c r="J7680">
        <v>1</v>
      </c>
      <c r="K7680" t="e">
        <f>#N/A</f>
        <v>#N/A</v>
      </c>
      <c r="L7680" t="e">
        <f>#N/A</f>
        <v>#N/A</v>
      </c>
      <c r="M7680" t="e">
        <f>#N/A</f>
        <v>#N/A</v>
      </c>
      <c r="N7680" t="e">
        <f>#N/A</f>
        <v>#N/A</v>
      </c>
      <c r="O7680" t="e">
        <f>#N/A</f>
        <v>#N/A</v>
      </c>
      <c r="P7680" t="e">
        <f>#N/A</f>
        <v>#N/A</v>
      </c>
      <c r="Q7680" t="e">
        <f>#N/A</f>
        <v>#N/A</v>
      </c>
      <c r="R7680" t="e">
        <f>#N/A</f>
        <v>#N/A</v>
      </c>
      <c r="S7680" t="e">
        <f>#N/A</f>
        <v>#N/A</v>
      </c>
      <c r="T7680" t="e">
        <f>#N/A</f>
        <v>#N/A</v>
      </c>
      <c r="U7680" t="e">
        <f>#N/A</f>
        <v>#N/A</v>
      </c>
      <c r="V7680" t="e">
        <f>#N/A</f>
        <v>#N/A</v>
      </c>
      <c r="W7680" t="e">
        <f>#N/A</f>
        <v>#N/A</v>
      </c>
      <c r="X7680" t="e">
        <f>#N/A</f>
        <v>#N/A</v>
      </c>
      <c r="Y7680" t="e">
        <f>#N/A</f>
        <v>#N/A</v>
      </c>
      <c r="Z7680" t="e">
        <f>#N/A</f>
        <v>#N/A</v>
      </c>
      <c r="AA7680" t="e">
        <f>#N/A</f>
        <v>#N/A</v>
      </c>
      <c r="AB7680" t="e">
        <f>#N/A</f>
        <v>#N/A</v>
      </c>
      <c r="AC7680" t="e">
        <f>#N/A</f>
        <v>#N/A</v>
      </c>
      <c r="AD7680" t="e">
        <f>#N/A</f>
        <v>#N/A</v>
      </c>
    </row>
    <row r="7681" spans="2:30" ht="15" customHeight="1" x14ac:dyDescent="0.45">
      <c r="B7681" t="s">
        <v>419</v>
      </c>
      <c r="C7681" t="s">
        <v>193</v>
      </c>
      <c r="D7681" t="s">
        <v>3913</v>
      </c>
      <c r="E7681" t="s">
        <v>3914</v>
      </c>
      <c r="F7681" t="s">
        <v>9361</v>
      </c>
      <c r="G7681" t="s">
        <v>422</v>
      </c>
      <c r="H7681" t="s">
        <v>3788</v>
      </c>
      <c r="J7681">
        <v>1</v>
      </c>
      <c r="K7681">
        <v>11.459860725238601</v>
      </c>
      <c r="L7681">
        <v>8.8261134458896198</v>
      </c>
      <c r="M7681">
        <v>7.7428525388590304</v>
      </c>
      <c r="N7681">
        <v>7.0518273251641999</v>
      </c>
      <c r="O7681">
        <v>7.0701609479730401</v>
      </c>
      <c r="P7681">
        <v>7.1249351212688401</v>
      </c>
      <c r="Q7681">
        <v>7.0989931146117797</v>
      </c>
      <c r="R7681">
        <v>7.0711697267137001</v>
      </c>
      <c r="S7681">
        <v>7.0413877949045798</v>
      </c>
      <c r="T7681">
        <v>7.0126466437092896</v>
      </c>
      <c r="U7681">
        <v>7.0126627809654503</v>
      </c>
      <c r="V7681">
        <v>7.01267856130971</v>
      </c>
      <c r="W7681">
        <v>7.0126939950758196</v>
      </c>
      <c r="X7681">
        <v>7.0127090922330302</v>
      </c>
      <c r="Y7681">
        <v>7.0127238623960597</v>
      </c>
      <c r="Z7681">
        <v>7.0127383148349702</v>
      </c>
      <c r="AA7681">
        <v>7.0127524584848002</v>
      </c>
      <c r="AB7681">
        <v>7.0127663019551303</v>
      </c>
      <c r="AC7681">
        <v>7.0127798535393699</v>
      </c>
      <c r="AD7681">
        <v>7.0127931212239298</v>
      </c>
    </row>
    <row r="7682" spans="2:30" ht="15" customHeight="1" x14ac:dyDescent="0.45">
      <c r="B7682" t="s">
        <v>419</v>
      </c>
      <c r="C7682" t="s">
        <v>193</v>
      </c>
      <c r="D7682" t="s">
        <v>3916</v>
      </c>
      <c r="E7682" t="s">
        <v>3917</v>
      </c>
      <c r="F7682" t="s">
        <v>9362</v>
      </c>
      <c r="G7682" t="s">
        <v>422</v>
      </c>
      <c r="H7682" t="s">
        <v>3710</v>
      </c>
      <c r="J7682">
        <v>1</v>
      </c>
      <c r="K7682">
        <v>0</v>
      </c>
      <c r="L7682">
        <v>0</v>
      </c>
      <c r="M7682">
        <v>0</v>
      </c>
      <c r="N7682">
        <v>0</v>
      </c>
      <c r="O7682">
        <v>0</v>
      </c>
      <c r="P7682">
        <v>0</v>
      </c>
      <c r="Q7682">
        <v>0</v>
      </c>
      <c r="R7682">
        <v>0</v>
      </c>
      <c r="S7682">
        <v>0</v>
      </c>
      <c r="T7682">
        <v>0</v>
      </c>
      <c r="U7682">
        <v>0</v>
      </c>
      <c r="V7682">
        <v>0</v>
      </c>
      <c r="W7682">
        <v>0</v>
      </c>
      <c r="X7682">
        <v>0</v>
      </c>
      <c r="Y7682">
        <v>0</v>
      </c>
      <c r="Z7682">
        <v>0</v>
      </c>
      <c r="AA7682">
        <v>0</v>
      </c>
      <c r="AB7682">
        <v>0</v>
      </c>
      <c r="AC7682">
        <v>0</v>
      </c>
      <c r="AD7682">
        <v>0</v>
      </c>
    </row>
    <row r="7683" spans="2:30" ht="15" customHeight="1" x14ac:dyDescent="0.45">
      <c r="B7683" t="s">
        <v>419</v>
      </c>
      <c r="C7683" t="s">
        <v>193</v>
      </c>
      <c r="D7683" t="s">
        <v>3919</v>
      </c>
      <c r="E7683" t="s">
        <v>3920</v>
      </c>
      <c r="F7683" t="s">
        <v>9363</v>
      </c>
      <c r="G7683" t="s">
        <v>422</v>
      </c>
      <c r="H7683" t="s">
        <v>3714</v>
      </c>
      <c r="J7683">
        <v>1</v>
      </c>
      <c r="K7683">
        <v>0</v>
      </c>
      <c r="L7683">
        <v>0</v>
      </c>
      <c r="M7683">
        <v>0</v>
      </c>
      <c r="N7683">
        <v>0</v>
      </c>
      <c r="O7683">
        <v>0</v>
      </c>
      <c r="P7683">
        <v>0</v>
      </c>
      <c r="Q7683">
        <v>0</v>
      </c>
      <c r="R7683">
        <v>0</v>
      </c>
      <c r="S7683">
        <v>0</v>
      </c>
      <c r="T7683">
        <v>0</v>
      </c>
      <c r="U7683">
        <v>0</v>
      </c>
      <c r="V7683">
        <v>0</v>
      </c>
      <c r="W7683">
        <v>0</v>
      </c>
      <c r="X7683">
        <v>0</v>
      </c>
      <c r="Y7683">
        <v>0</v>
      </c>
      <c r="Z7683">
        <v>0</v>
      </c>
      <c r="AA7683">
        <v>0</v>
      </c>
      <c r="AB7683">
        <v>0</v>
      </c>
      <c r="AC7683">
        <v>0</v>
      </c>
      <c r="AD7683">
        <v>0</v>
      </c>
    </row>
    <row r="7684" spans="2:30" ht="15" customHeight="1" x14ac:dyDescent="0.45">
      <c r="B7684" t="s">
        <v>419</v>
      </c>
      <c r="C7684" t="s">
        <v>193</v>
      </c>
      <c r="D7684" t="s">
        <v>3922</v>
      </c>
      <c r="E7684" t="s">
        <v>3923</v>
      </c>
      <c r="F7684" t="s">
        <v>9364</v>
      </c>
      <c r="G7684" t="s">
        <v>422</v>
      </c>
      <c r="H7684" t="s">
        <v>3718</v>
      </c>
      <c r="J7684">
        <v>1</v>
      </c>
      <c r="K7684" t="e">
        <f>#N/A</f>
        <v>#N/A</v>
      </c>
      <c r="L7684" t="e">
        <f>#N/A</f>
        <v>#N/A</v>
      </c>
      <c r="M7684" t="e">
        <f>#N/A</f>
        <v>#N/A</v>
      </c>
      <c r="N7684" t="e">
        <f>#N/A</f>
        <v>#N/A</v>
      </c>
      <c r="O7684" t="e">
        <f>#N/A</f>
        <v>#N/A</v>
      </c>
      <c r="P7684" t="e">
        <f>#N/A</f>
        <v>#N/A</v>
      </c>
      <c r="Q7684" t="e">
        <f>#N/A</f>
        <v>#N/A</v>
      </c>
      <c r="R7684" t="e">
        <f>#N/A</f>
        <v>#N/A</v>
      </c>
      <c r="S7684" t="e">
        <f>#N/A</f>
        <v>#N/A</v>
      </c>
      <c r="T7684" t="e">
        <f>#N/A</f>
        <v>#N/A</v>
      </c>
      <c r="U7684" t="e">
        <f>#N/A</f>
        <v>#N/A</v>
      </c>
      <c r="V7684" t="e">
        <f>#N/A</f>
        <v>#N/A</v>
      </c>
      <c r="W7684" t="e">
        <f>#N/A</f>
        <v>#N/A</v>
      </c>
      <c r="X7684" t="e">
        <f>#N/A</f>
        <v>#N/A</v>
      </c>
      <c r="Y7684" t="e">
        <f>#N/A</f>
        <v>#N/A</v>
      </c>
      <c r="Z7684" t="e">
        <f>#N/A</f>
        <v>#N/A</v>
      </c>
      <c r="AA7684" t="e">
        <f>#N/A</f>
        <v>#N/A</v>
      </c>
      <c r="AB7684" t="e">
        <f>#N/A</f>
        <v>#N/A</v>
      </c>
      <c r="AC7684" t="e">
        <f>#N/A</f>
        <v>#N/A</v>
      </c>
      <c r="AD7684" t="e">
        <f>#N/A</f>
        <v>#N/A</v>
      </c>
    </row>
    <row r="7685" spans="2:30" ht="15" customHeight="1" x14ac:dyDescent="0.45">
      <c r="B7685" t="s">
        <v>419</v>
      </c>
      <c r="C7685" t="s">
        <v>193</v>
      </c>
      <c r="D7685" t="s">
        <v>3925</v>
      </c>
      <c r="E7685" t="s">
        <v>3926</v>
      </c>
      <c r="F7685" t="s">
        <v>9365</v>
      </c>
      <c r="G7685" t="s">
        <v>422</v>
      </c>
      <c r="H7685" t="s">
        <v>3706</v>
      </c>
      <c r="J7685">
        <v>1</v>
      </c>
      <c r="K7685">
        <v>6.3657651756497305E-2</v>
      </c>
      <c r="L7685">
        <v>6.2227839357171098E-2</v>
      </c>
      <c r="M7685">
        <v>0.107105976994759</v>
      </c>
      <c r="N7685">
        <v>0.10463798276974901</v>
      </c>
      <c r="O7685">
        <v>0.106549614862249</v>
      </c>
      <c r="P7685">
        <v>0.107686130294654</v>
      </c>
      <c r="Q7685">
        <v>0.107676103010397</v>
      </c>
      <c r="R7685">
        <v>0.10735717387220001</v>
      </c>
      <c r="S7685">
        <v>0.107044262480603</v>
      </c>
      <c r="T7685">
        <v>0.106799865590299</v>
      </c>
      <c r="U7685">
        <v>0.106549962194883</v>
      </c>
      <c r="V7685">
        <v>0.10630651882443901</v>
      </c>
      <c r="W7685">
        <v>0.10604886862205901</v>
      </c>
      <c r="X7685">
        <v>0.105785059212144</v>
      </c>
      <c r="Y7685">
        <v>0.105507026060565</v>
      </c>
      <c r="Z7685">
        <v>0.105220053972577</v>
      </c>
      <c r="AA7685">
        <v>0.104920402004095</v>
      </c>
      <c r="AB7685">
        <v>0.104606438165687</v>
      </c>
      <c r="AC7685">
        <v>0.104277499787664</v>
      </c>
      <c r="AD7685">
        <v>0.10391169263953901</v>
      </c>
    </row>
    <row r="7686" spans="2:30" ht="15" customHeight="1" x14ac:dyDescent="0.45">
      <c r="B7686" t="s">
        <v>419</v>
      </c>
      <c r="C7686" t="s">
        <v>193</v>
      </c>
      <c r="D7686" t="s">
        <v>3928</v>
      </c>
      <c r="E7686" t="s">
        <v>3929</v>
      </c>
      <c r="F7686" t="s">
        <v>9366</v>
      </c>
      <c r="G7686" t="s">
        <v>422</v>
      </c>
      <c r="H7686" t="s">
        <v>3710</v>
      </c>
      <c r="J7686">
        <v>1</v>
      </c>
      <c r="K7686">
        <v>99.833519124999995</v>
      </c>
      <c r="L7686">
        <v>96.467134733572706</v>
      </c>
      <c r="M7686">
        <v>108.072180434941</v>
      </c>
      <c r="N7686">
        <v>120.639066715376</v>
      </c>
      <c r="O7686">
        <v>126.857199125978</v>
      </c>
      <c r="P7686">
        <v>128.91908550862999</v>
      </c>
      <c r="Q7686">
        <v>132.53622661235599</v>
      </c>
      <c r="R7686">
        <v>137.15464337820001</v>
      </c>
      <c r="S7686">
        <v>141.80651312167399</v>
      </c>
      <c r="T7686">
        <v>146.494471853211</v>
      </c>
      <c r="U7686">
        <v>151.16886539264601</v>
      </c>
      <c r="V7686">
        <v>155.91851530858901</v>
      </c>
      <c r="W7686">
        <v>160.727237036508</v>
      </c>
      <c r="X7686">
        <v>165.623293086328</v>
      </c>
      <c r="Y7686">
        <v>170.596556855193</v>
      </c>
      <c r="Z7686">
        <v>175.66010692134199</v>
      </c>
      <c r="AA7686">
        <v>180.807647061983</v>
      </c>
      <c r="AB7686">
        <v>186.046719367913</v>
      </c>
      <c r="AC7686">
        <v>191.38226332596099</v>
      </c>
      <c r="AD7686">
        <v>196.81807187336801</v>
      </c>
    </row>
    <row r="7687" spans="2:30" ht="15" customHeight="1" x14ac:dyDescent="0.45">
      <c r="B7687" t="s">
        <v>419</v>
      </c>
      <c r="C7687" t="s">
        <v>193</v>
      </c>
      <c r="D7687" t="s">
        <v>3931</v>
      </c>
      <c r="E7687" t="s">
        <v>3932</v>
      </c>
      <c r="F7687" t="s">
        <v>9367</v>
      </c>
      <c r="G7687" t="s">
        <v>422</v>
      </c>
      <c r="H7687" t="s">
        <v>3714</v>
      </c>
      <c r="J7687">
        <v>1</v>
      </c>
      <c r="K7687">
        <v>0</v>
      </c>
      <c r="L7687">
        <v>0</v>
      </c>
      <c r="M7687">
        <v>5.9594967971760999</v>
      </c>
      <c r="N7687">
        <v>6.6524810437909201</v>
      </c>
      <c r="O7687">
        <v>6.9953716936904797</v>
      </c>
      <c r="P7687">
        <v>7.1090716786829304</v>
      </c>
      <c r="Q7687">
        <v>7.3085341188394999</v>
      </c>
      <c r="R7687">
        <v>7.5632105750125804</v>
      </c>
      <c r="S7687">
        <v>7.8197317511889199</v>
      </c>
      <c r="T7687">
        <v>8.0782430066614399</v>
      </c>
      <c r="U7687">
        <v>8.3360062276392295</v>
      </c>
      <c r="V7687">
        <v>8.5979193615082501</v>
      </c>
      <c r="W7687">
        <v>8.8630899319613405</v>
      </c>
      <c r="X7687">
        <v>9.13307643755663</v>
      </c>
      <c r="Y7687">
        <v>9.4073204602346792</v>
      </c>
      <c r="Z7687">
        <v>9.6865432008151906</v>
      </c>
      <c r="AA7687">
        <v>9.9703974624579708</v>
      </c>
      <c r="AB7687">
        <v>10.259299143739</v>
      </c>
      <c r="AC7687">
        <v>10.553520626096599</v>
      </c>
      <c r="AD7687">
        <v>10.8532710660152</v>
      </c>
    </row>
    <row r="7688" spans="2:30" ht="15" customHeight="1" x14ac:dyDescent="0.45">
      <c r="B7688" t="s">
        <v>419</v>
      </c>
      <c r="C7688" t="s">
        <v>193</v>
      </c>
      <c r="D7688" t="s">
        <v>3934</v>
      </c>
      <c r="E7688" t="s">
        <v>3935</v>
      </c>
      <c r="F7688" t="s">
        <v>9368</v>
      </c>
      <c r="G7688" t="s">
        <v>422</v>
      </c>
      <c r="H7688" t="s">
        <v>3718</v>
      </c>
      <c r="J7688">
        <v>1</v>
      </c>
      <c r="K7688">
        <v>0</v>
      </c>
      <c r="L7688">
        <v>0</v>
      </c>
      <c r="M7688">
        <v>0</v>
      </c>
      <c r="N7688">
        <v>0</v>
      </c>
      <c r="O7688">
        <v>0</v>
      </c>
      <c r="P7688">
        <v>0</v>
      </c>
      <c r="Q7688">
        <v>0</v>
      </c>
      <c r="R7688">
        <v>0</v>
      </c>
      <c r="S7688">
        <v>0</v>
      </c>
      <c r="T7688">
        <v>0</v>
      </c>
      <c r="U7688">
        <v>0</v>
      </c>
      <c r="V7688">
        <v>0</v>
      </c>
      <c r="W7688">
        <v>0</v>
      </c>
      <c r="X7688">
        <v>0</v>
      </c>
      <c r="Y7688">
        <v>0</v>
      </c>
      <c r="Z7688">
        <v>0</v>
      </c>
      <c r="AA7688">
        <v>0</v>
      </c>
      <c r="AB7688">
        <v>0</v>
      </c>
      <c r="AC7688">
        <v>0</v>
      </c>
      <c r="AD7688">
        <v>0</v>
      </c>
    </row>
    <row r="7689" spans="2:30" ht="15" customHeight="1" x14ac:dyDescent="0.45">
      <c r="B7689" t="s">
        <v>419</v>
      </c>
      <c r="C7689" t="s">
        <v>193</v>
      </c>
      <c r="D7689" t="s">
        <v>3937</v>
      </c>
      <c r="E7689" t="s">
        <v>3938</v>
      </c>
      <c r="F7689" t="s">
        <v>9369</v>
      </c>
      <c r="G7689" t="s">
        <v>422</v>
      </c>
      <c r="H7689" t="s">
        <v>1046</v>
      </c>
      <c r="J7689">
        <v>1</v>
      </c>
      <c r="K7689">
        <v>0</v>
      </c>
      <c r="L7689">
        <v>0</v>
      </c>
      <c r="M7689">
        <v>0</v>
      </c>
      <c r="N7689">
        <v>0</v>
      </c>
      <c r="O7689">
        <v>0</v>
      </c>
      <c r="P7689">
        <v>0</v>
      </c>
      <c r="Q7689">
        <v>0</v>
      </c>
      <c r="R7689">
        <v>0</v>
      </c>
      <c r="S7689">
        <v>0</v>
      </c>
      <c r="T7689">
        <v>0</v>
      </c>
      <c r="U7689">
        <v>0</v>
      </c>
      <c r="V7689">
        <v>0</v>
      </c>
      <c r="W7689">
        <v>0</v>
      </c>
      <c r="X7689">
        <v>0</v>
      </c>
      <c r="Y7689">
        <v>0</v>
      </c>
      <c r="Z7689">
        <v>0</v>
      </c>
      <c r="AA7689">
        <v>0</v>
      </c>
      <c r="AB7689">
        <v>0</v>
      </c>
      <c r="AC7689">
        <v>0</v>
      </c>
      <c r="AD7689">
        <v>0</v>
      </c>
    </row>
    <row r="7690" spans="2:30" ht="15" customHeight="1" x14ac:dyDescent="0.45">
      <c r="B7690" t="s">
        <v>419</v>
      </c>
      <c r="C7690" t="s">
        <v>193</v>
      </c>
      <c r="D7690" t="s">
        <v>3940</v>
      </c>
      <c r="E7690" t="s">
        <v>3941</v>
      </c>
      <c r="F7690" t="s">
        <v>9370</v>
      </c>
      <c r="G7690" t="s">
        <v>422</v>
      </c>
      <c r="H7690" t="s">
        <v>3706</v>
      </c>
      <c r="J7690">
        <v>1</v>
      </c>
      <c r="K7690">
        <v>6.7626534951170506E-2</v>
      </c>
      <c r="L7690">
        <v>5.8294065004879402E-2</v>
      </c>
      <c r="M7690">
        <v>0.11484730008447901</v>
      </c>
      <c r="N7690">
        <v>0.11227433382692199</v>
      </c>
      <c r="O7690">
        <v>0.114267274013339</v>
      </c>
      <c r="P7690">
        <v>0.115508674846359</v>
      </c>
      <c r="Q7690">
        <v>0.11549724374230599</v>
      </c>
      <c r="R7690">
        <v>0.11513366452476199</v>
      </c>
      <c r="S7690">
        <v>0.11478296064603299</v>
      </c>
      <c r="T7690">
        <v>0.11452816874018899</v>
      </c>
      <c r="U7690">
        <v>0.114267636119189</v>
      </c>
      <c r="V7690">
        <v>0.114013838289587</v>
      </c>
      <c r="W7690">
        <v>0.11374522936406301</v>
      </c>
      <c r="X7690">
        <v>0.11347019925934999</v>
      </c>
      <c r="Y7690">
        <v>0.11318034042976</v>
      </c>
      <c r="Z7690">
        <v>0.112881162460958</v>
      </c>
      <c r="AA7690">
        <v>0.11256876529402</v>
      </c>
      <c r="AB7690">
        <v>0.112241447525554</v>
      </c>
      <c r="AC7690">
        <v>0.11189851830031899</v>
      </c>
      <c r="AD7690">
        <v>0.11151715215312</v>
      </c>
    </row>
    <row r="7691" spans="2:30" ht="15" customHeight="1" x14ac:dyDescent="0.45">
      <c r="B7691" t="s">
        <v>419</v>
      </c>
      <c r="C7691" t="s">
        <v>193</v>
      </c>
      <c r="D7691" t="s">
        <v>3943</v>
      </c>
      <c r="E7691" t="s">
        <v>3944</v>
      </c>
      <c r="F7691" t="s">
        <v>9371</v>
      </c>
      <c r="G7691" t="s">
        <v>422</v>
      </c>
      <c r="H7691" t="s">
        <v>3710</v>
      </c>
      <c r="J7691">
        <v>1</v>
      </c>
      <c r="K7691">
        <v>68.708736277</v>
      </c>
      <c r="L7691">
        <v>66.767997707475303</v>
      </c>
      <c r="M7691">
        <v>79.394826027249394</v>
      </c>
      <c r="N7691">
        <v>87.033734540012603</v>
      </c>
      <c r="O7691">
        <v>91.604417560870104</v>
      </c>
      <c r="P7691">
        <v>93.025919588011106</v>
      </c>
      <c r="Q7691">
        <v>95.552063206023107</v>
      </c>
      <c r="R7691">
        <v>98.882857495096403</v>
      </c>
      <c r="S7691">
        <v>102.274553923054</v>
      </c>
      <c r="T7691">
        <v>105.689162103133</v>
      </c>
      <c r="U7691">
        <v>109.07109978052701</v>
      </c>
      <c r="V7691">
        <v>112.508255654694</v>
      </c>
      <c r="W7691">
        <v>115.98849193902799</v>
      </c>
      <c r="X7691">
        <v>119.533113596296</v>
      </c>
      <c r="Y7691">
        <v>123.134544323041</v>
      </c>
      <c r="Z7691">
        <v>126.802677349677</v>
      </c>
      <c r="AA7691">
        <v>130.53281991083401</v>
      </c>
      <c r="AB7691">
        <v>134.33070418585999</v>
      </c>
      <c r="AC7691">
        <v>138.20010865873999</v>
      </c>
      <c r="AD7691">
        <v>142.143953655274</v>
      </c>
    </row>
    <row r="7692" spans="2:30" ht="15" customHeight="1" x14ac:dyDescent="0.45">
      <c r="B7692" t="s">
        <v>419</v>
      </c>
      <c r="C7692" t="s">
        <v>193</v>
      </c>
      <c r="D7692" t="s">
        <v>3946</v>
      </c>
      <c r="E7692" t="s">
        <v>3947</v>
      </c>
      <c r="F7692" t="s">
        <v>9372</v>
      </c>
      <c r="G7692" t="s">
        <v>422</v>
      </c>
      <c r="H7692" t="s">
        <v>3714</v>
      </c>
      <c r="J7692">
        <v>1</v>
      </c>
      <c r="K7692">
        <v>0</v>
      </c>
      <c r="L7692">
        <v>0</v>
      </c>
      <c r="M7692">
        <v>4.3781221912755202</v>
      </c>
      <c r="N7692">
        <v>4.7993596515777002</v>
      </c>
      <c r="O7692">
        <v>5.05140389380621</v>
      </c>
      <c r="P7692">
        <v>5.1297907343773197</v>
      </c>
      <c r="Q7692">
        <v>5.2690915677662797</v>
      </c>
      <c r="R7692">
        <v>5.4527637932909103</v>
      </c>
      <c r="S7692">
        <v>5.6397943863450903</v>
      </c>
      <c r="T7692">
        <v>5.8280884175277299</v>
      </c>
      <c r="U7692">
        <v>6.0145808772483198</v>
      </c>
      <c r="V7692">
        <v>6.2041182710628302</v>
      </c>
      <c r="W7692">
        <v>6.3960312768561698</v>
      </c>
      <c r="X7692">
        <v>6.59149472849258</v>
      </c>
      <c r="Y7692">
        <v>6.7900908407845</v>
      </c>
      <c r="Z7692">
        <v>6.9923651627781602</v>
      </c>
      <c r="AA7692">
        <v>7.19805891816236</v>
      </c>
      <c r="AB7692">
        <v>7.4074882003511204</v>
      </c>
      <c r="AC7692">
        <v>7.6208613688233697</v>
      </c>
      <c r="AD7692">
        <v>7.8383394610651997</v>
      </c>
    </row>
    <row r="7693" spans="2:30" ht="15" customHeight="1" x14ac:dyDescent="0.45">
      <c r="B7693" t="s">
        <v>419</v>
      </c>
      <c r="C7693" t="s">
        <v>193</v>
      </c>
      <c r="D7693" t="s">
        <v>3949</v>
      </c>
      <c r="E7693" t="s">
        <v>3950</v>
      </c>
      <c r="F7693" t="s">
        <v>9373</v>
      </c>
      <c r="G7693" t="s">
        <v>422</v>
      </c>
      <c r="H7693" t="s">
        <v>3718</v>
      </c>
      <c r="J7693">
        <v>1</v>
      </c>
      <c r="K7693">
        <v>0.42863155785289803</v>
      </c>
      <c r="L7693">
        <v>0.39323252995311497</v>
      </c>
      <c r="M7693">
        <v>1.1197889450762399</v>
      </c>
      <c r="N7693">
        <v>1.2000277537130499</v>
      </c>
      <c r="O7693">
        <v>1.2854685890494999</v>
      </c>
      <c r="P7693">
        <v>1.3195983313302799</v>
      </c>
      <c r="Q7693">
        <v>1.35529823753165</v>
      </c>
      <c r="R7693">
        <v>1.39812667008126</v>
      </c>
      <c r="S7693">
        <v>1.4416777664260301</v>
      </c>
      <c r="T7693">
        <v>1.4865035673596001</v>
      </c>
      <c r="U7693">
        <v>1.53058030150679</v>
      </c>
      <c r="V7693">
        <v>1.5753067800913001</v>
      </c>
      <c r="W7693">
        <v>1.62020988305923</v>
      </c>
      <c r="X7693">
        <v>1.6656863776322</v>
      </c>
      <c r="Y7693">
        <v>1.71148890378976</v>
      </c>
      <c r="Z7693">
        <v>1.7578146553816401</v>
      </c>
      <c r="AA7693">
        <v>1.8045162907712999</v>
      </c>
      <c r="AB7693">
        <v>1.8516194525374501</v>
      </c>
      <c r="AC7693">
        <v>1.8991352932454799</v>
      </c>
      <c r="AD7693">
        <v>1.9466740763499799</v>
      </c>
    </row>
    <row r="7694" spans="2:30" ht="15" customHeight="1" x14ac:dyDescent="0.45">
      <c r="B7694" t="s">
        <v>419</v>
      </c>
      <c r="C7694" t="s">
        <v>193</v>
      </c>
      <c r="D7694" t="s">
        <v>3952</v>
      </c>
      <c r="E7694" t="s">
        <v>3953</v>
      </c>
      <c r="F7694" t="s">
        <v>9374</v>
      </c>
      <c r="G7694" t="s">
        <v>422</v>
      </c>
      <c r="H7694" t="s">
        <v>3840</v>
      </c>
      <c r="J7694">
        <v>1</v>
      </c>
      <c r="K7694">
        <v>6.1889964460773897E-2</v>
      </c>
      <c r="L7694">
        <v>0.85484887846197799</v>
      </c>
      <c r="M7694">
        <v>0.77837412984309895</v>
      </c>
      <c r="N7694">
        <v>0.683771470139935</v>
      </c>
      <c r="O7694">
        <v>0.71005171916045995</v>
      </c>
      <c r="P7694">
        <v>0.67043581040015698</v>
      </c>
      <c r="Q7694">
        <v>0.65953683215986703</v>
      </c>
      <c r="R7694">
        <v>0.65404286331139805</v>
      </c>
      <c r="S7694">
        <v>0.64923835336346902</v>
      </c>
      <c r="T7694">
        <v>0.64401869609656004</v>
      </c>
      <c r="U7694">
        <v>0.64401869609656004</v>
      </c>
      <c r="V7694">
        <v>0.64401869609656004</v>
      </c>
      <c r="W7694">
        <v>0.64401869609656004</v>
      </c>
      <c r="X7694">
        <v>0.64401869609656004</v>
      </c>
      <c r="Y7694">
        <v>0.64401869609656004</v>
      </c>
      <c r="Z7694">
        <v>0.64401869609656004</v>
      </c>
      <c r="AA7694">
        <v>0.64401869609656004</v>
      </c>
      <c r="AB7694">
        <v>0.64401869609656004</v>
      </c>
      <c r="AC7694">
        <v>0.64401869609656004</v>
      </c>
      <c r="AD7694">
        <v>0.64401869609656004</v>
      </c>
    </row>
    <row r="7695" spans="2:30" ht="15" customHeight="1" x14ac:dyDescent="0.45">
      <c r="B7695" t="s">
        <v>419</v>
      </c>
      <c r="C7695" t="s">
        <v>193</v>
      </c>
      <c r="D7695" t="s">
        <v>3955</v>
      </c>
      <c r="E7695" t="s">
        <v>3956</v>
      </c>
      <c r="F7695" t="s">
        <v>9375</v>
      </c>
      <c r="G7695" t="s">
        <v>422</v>
      </c>
      <c r="H7695" t="s">
        <v>2600</v>
      </c>
      <c r="J7695">
        <v>1</v>
      </c>
      <c r="K7695">
        <v>0</v>
      </c>
      <c r="L7695">
        <v>0</v>
      </c>
      <c r="M7695">
        <v>0</v>
      </c>
      <c r="N7695">
        <v>0</v>
      </c>
      <c r="O7695">
        <v>0</v>
      </c>
      <c r="P7695">
        <v>0</v>
      </c>
      <c r="Q7695">
        <v>0</v>
      </c>
      <c r="R7695">
        <v>0</v>
      </c>
      <c r="S7695">
        <v>0</v>
      </c>
      <c r="T7695">
        <v>0</v>
      </c>
      <c r="U7695">
        <v>0</v>
      </c>
      <c r="V7695">
        <v>0</v>
      </c>
      <c r="W7695">
        <v>0</v>
      </c>
      <c r="X7695">
        <v>0</v>
      </c>
      <c r="Y7695">
        <v>0</v>
      </c>
      <c r="Z7695">
        <v>0</v>
      </c>
      <c r="AA7695">
        <v>0</v>
      </c>
      <c r="AB7695">
        <v>0</v>
      </c>
      <c r="AC7695">
        <v>0</v>
      </c>
      <c r="AD7695">
        <v>0</v>
      </c>
    </row>
    <row r="7696" spans="2:30" ht="15" customHeight="1" x14ac:dyDescent="0.45">
      <c r="B7696" t="s">
        <v>419</v>
      </c>
      <c r="C7696" t="s">
        <v>193</v>
      </c>
      <c r="D7696" t="s">
        <v>3958</v>
      </c>
      <c r="E7696" t="s">
        <v>3959</v>
      </c>
      <c r="F7696" t="s">
        <v>9376</v>
      </c>
      <c r="G7696" t="s">
        <v>422</v>
      </c>
      <c r="H7696" t="s">
        <v>1046</v>
      </c>
      <c r="J7696">
        <v>1</v>
      </c>
      <c r="K7696">
        <v>3.3856610678590199E-3</v>
      </c>
      <c r="L7696">
        <v>0.119678842984677</v>
      </c>
      <c r="M7696">
        <v>0.108972378178034</v>
      </c>
      <c r="N7696">
        <v>9.57280058195909E-2</v>
      </c>
      <c r="O7696">
        <v>9.9407240682464398E-2</v>
      </c>
      <c r="P7696">
        <v>9.3861013456022102E-2</v>
      </c>
      <c r="Q7696">
        <v>9.2335156502381402E-2</v>
      </c>
      <c r="R7696">
        <v>9.1566000863595703E-2</v>
      </c>
      <c r="S7696">
        <v>9.0893369470885596E-2</v>
      </c>
      <c r="T7696">
        <v>9.0162617453518404E-2</v>
      </c>
      <c r="U7696">
        <v>9.0162617453518404E-2</v>
      </c>
      <c r="V7696">
        <v>9.0162617453518404E-2</v>
      </c>
      <c r="W7696">
        <v>9.0162617453518404E-2</v>
      </c>
      <c r="X7696">
        <v>9.0162617453518404E-2</v>
      </c>
      <c r="Y7696">
        <v>9.0162617453518404E-2</v>
      </c>
      <c r="Z7696">
        <v>9.0162617453518404E-2</v>
      </c>
      <c r="AA7696">
        <v>9.0162617453518404E-2</v>
      </c>
      <c r="AB7696">
        <v>9.0162617453518404E-2</v>
      </c>
      <c r="AC7696">
        <v>9.0162617453518404E-2</v>
      </c>
      <c r="AD7696">
        <v>9.0162617453518404E-2</v>
      </c>
    </row>
    <row r="7697" spans="2:30" ht="15" customHeight="1" x14ac:dyDescent="0.45">
      <c r="B7697" t="s">
        <v>419</v>
      </c>
      <c r="C7697" t="s">
        <v>193</v>
      </c>
      <c r="D7697" t="s">
        <v>3961</v>
      </c>
      <c r="E7697" t="s">
        <v>3962</v>
      </c>
      <c r="F7697" t="s">
        <v>9377</v>
      </c>
      <c r="G7697" t="s">
        <v>422</v>
      </c>
      <c r="H7697" t="s">
        <v>3706</v>
      </c>
      <c r="J7697">
        <v>1</v>
      </c>
      <c r="K7697">
        <v>6.5275625528632905E-2</v>
      </c>
      <c r="L7697">
        <v>0.974527721446655</v>
      </c>
      <c r="M7697">
        <v>0.88734650802113202</v>
      </c>
      <c r="N7697">
        <v>0.77949947595952596</v>
      </c>
      <c r="O7697">
        <v>0.80945895984292404</v>
      </c>
      <c r="P7697">
        <v>0.76429682385618003</v>
      </c>
      <c r="Q7697">
        <v>0.75187198866224803</v>
      </c>
      <c r="R7697">
        <v>0.74560886417499295</v>
      </c>
      <c r="S7697">
        <v>0.74013172283435402</v>
      </c>
      <c r="T7697">
        <v>0.73418131355007799</v>
      </c>
      <c r="U7697">
        <v>0.73418131355007799</v>
      </c>
      <c r="V7697">
        <v>0.73418131355007799</v>
      </c>
      <c r="W7697">
        <v>0.73418131355007799</v>
      </c>
      <c r="X7697">
        <v>0.73418131355007799</v>
      </c>
      <c r="Y7697">
        <v>0.73418131355007799</v>
      </c>
      <c r="Z7697">
        <v>0.73418131355007799</v>
      </c>
      <c r="AA7697">
        <v>0.73418131355007799</v>
      </c>
      <c r="AB7697">
        <v>0.73418131355007799</v>
      </c>
      <c r="AC7697">
        <v>0.73418131355007799</v>
      </c>
      <c r="AD7697">
        <v>0.73418131355007799</v>
      </c>
    </row>
    <row r="7698" spans="2:30" ht="15" customHeight="1" x14ac:dyDescent="0.45">
      <c r="B7698" t="s">
        <v>419</v>
      </c>
      <c r="C7698" t="s">
        <v>193</v>
      </c>
      <c r="D7698" t="s">
        <v>3964</v>
      </c>
      <c r="E7698" t="s">
        <v>3965</v>
      </c>
      <c r="F7698" t="s">
        <v>9378</v>
      </c>
      <c r="G7698" t="s">
        <v>422</v>
      </c>
      <c r="H7698" t="s">
        <v>3788</v>
      </c>
      <c r="J7698">
        <v>1</v>
      </c>
      <c r="K7698">
        <v>6.2734904097379293E-2</v>
      </c>
      <c r="L7698">
        <v>0.41050214342490898</v>
      </c>
      <c r="M7698">
        <v>0.33510384881528499</v>
      </c>
      <c r="N7698">
        <v>0.33510384881528499</v>
      </c>
      <c r="O7698">
        <v>0.33510384881528499</v>
      </c>
      <c r="P7698">
        <v>0.33510384881528499</v>
      </c>
      <c r="Q7698">
        <v>0.33510384881528499</v>
      </c>
      <c r="R7698">
        <v>0.33510384881528499</v>
      </c>
      <c r="S7698">
        <v>0.33510384881528499</v>
      </c>
      <c r="T7698">
        <v>0.33510384881528499</v>
      </c>
      <c r="U7698">
        <v>0.33510384881528499</v>
      </c>
      <c r="V7698">
        <v>0.33510384881528499</v>
      </c>
      <c r="W7698">
        <v>0.33510384881528499</v>
      </c>
      <c r="X7698">
        <v>0.33510384881528499</v>
      </c>
      <c r="Y7698">
        <v>0.33510384881528499</v>
      </c>
      <c r="Z7698">
        <v>0.33510384881528499</v>
      </c>
      <c r="AA7698">
        <v>0.33510384881528499</v>
      </c>
      <c r="AB7698">
        <v>0.33510384881528499</v>
      </c>
      <c r="AC7698">
        <v>0.33510384881528499</v>
      </c>
      <c r="AD7698">
        <v>0.33510384881528499</v>
      </c>
    </row>
    <row r="7699" spans="2:30" ht="15" customHeight="1" x14ac:dyDescent="0.45">
      <c r="B7699" t="s">
        <v>419</v>
      </c>
      <c r="C7699" t="s">
        <v>193</v>
      </c>
      <c r="D7699" t="s">
        <v>3967</v>
      </c>
      <c r="E7699" t="s">
        <v>3968</v>
      </c>
      <c r="F7699" t="s">
        <v>9379</v>
      </c>
      <c r="G7699" t="s">
        <v>422</v>
      </c>
      <c r="H7699" t="s">
        <v>3710</v>
      </c>
      <c r="J7699">
        <v>1</v>
      </c>
      <c r="K7699">
        <v>0.51585213900000004</v>
      </c>
      <c r="L7699">
        <v>0.50679482500422901</v>
      </c>
      <c r="M7699">
        <v>0.58853575544204695</v>
      </c>
      <c r="N7699">
        <v>0.65746382902075295</v>
      </c>
      <c r="O7699">
        <v>0.72017712053827698</v>
      </c>
      <c r="P7699">
        <v>0.79324380414093998</v>
      </c>
      <c r="Q7699">
        <v>0.92586003424496699</v>
      </c>
      <c r="R7699">
        <v>1.1564081650009701</v>
      </c>
      <c r="S7699">
        <v>1.5761351555737499</v>
      </c>
      <c r="T7699">
        <v>2.3202273347356099</v>
      </c>
      <c r="U7699">
        <v>3.57385092364634</v>
      </c>
      <c r="V7699">
        <v>5.5955611837361197</v>
      </c>
      <c r="W7699">
        <v>8.5990149435243595</v>
      </c>
      <c r="X7699">
        <v>12.8647237174815</v>
      </c>
      <c r="Y7699">
        <v>18.604588632212099</v>
      </c>
      <c r="Z7699">
        <v>26.143670993130399</v>
      </c>
      <c r="AA7699">
        <v>35.875917082275002</v>
      </c>
      <c r="AB7699">
        <v>48.269128513404802</v>
      </c>
      <c r="AC7699">
        <v>63.7130748686236</v>
      </c>
      <c r="AD7699">
        <v>81.456431390044202</v>
      </c>
    </row>
    <row r="7700" spans="2:30" ht="15" customHeight="1" x14ac:dyDescent="0.45">
      <c r="B7700" t="s">
        <v>419</v>
      </c>
      <c r="C7700" t="s">
        <v>193</v>
      </c>
      <c r="D7700" t="s">
        <v>3970</v>
      </c>
      <c r="E7700" t="s">
        <v>3971</v>
      </c>
      <c r="F7700" t="s">
        <v>9380</v>
      </c>
      <c r="G7700" t="s">
        <v>422</v>
      </c>
      <c r="H7700" t="s">
        <v>3714</v>
      </c>
      <c r="J7700">
        <v>1</v>
      </c>
      <c r="K7700">
        <v>0</v>
      </c>
      <c r="L7700">
        <v>0.22519262582431199</v>
      </c>
      <c r="M7700">
        <v>0.26088040970971299</v>
      </c>
      <c r="N7700">
        <v>0.22923634937166301</v>
      </c>
      <c r="O7700">
        <v>0.270028877617147</v>
      </c>
      <c r="P7700">
        <v>0.26600000085762798</v>
      </c>
      <c r="Q7700">
        <v>0.30037953306961102</v>
      </c>
      <c r="R7700">
        <v>0.36882368050066799</v>
      </c>
      <c r="S7700">
        <v>0.49511843619713403</v>
      </c>
      <c r="T7700">
        <v>0.71675267276768995</v>
      </c>
      <c r="U7700">
        <v>1.1040156122842499</v>
      </c>
      <c r="V7700">
        <v>1.72855192852687</v>
      </c>
      <c r="W7700">
        <v>2.6563633880482298</v>
      </c>
      <c r="X7700">
        <v>3.97410416250159</v>
      </c>
      <c r="Y7700">
        <v>5.7472336560507404</v>
      </c>
      <c r="Z7700">
        <v>8.0761681322147592</v>
      </c>
      <c r="AA7700">
        <v>11.082603446546701</v>
      </c>
      <c r="AB7700">
        <v>14.9110504631187</v>
      </c>
      <c r="AC7700">
        <v>19.681914792861299</v>
      </c>
      <c r="AD7700">
        <v>25.163101062933102</v>
      </c>
    </row>
    <row r="7701" spans="2:30" ht="15" customHeight="1" x14ac:dyDescent="0.45">
      <c r="B7701" t="s">
        <v>419</v>
      </c>
      <c r="C7701" t="s">
        <v>193</v>
      </c>
      <c r="D7701" t="s">
        <v>3973</v>
      </c>
      <c r="E7701" t="s">
        <v>3974</v>
      </c>
      <c r="F7701" t="s">
        <v>9381</v>
      </c>
      <c r="G7701" t="s">
        <v>422</v>
      </c>
      <c r="H7701" t="s">
        <v>3718</v>
      </c>
      <c r="J7701">
        <v>1</v>
      </c>
      <c r="K7701">
        <v>1.3106365849153E-3</v>
      </c>
      <c r="L7701">
        <v>6.0652618287127903E-2</v>
      </c>
      <c r="M7701">
        <v>6.4134140913325505E-2</v>
      </c>
      <c r="N7701">
        <v>6.2937701250669206E-2</v>
      </c>
      <c r="O7701">
        <v>7.1590820355352705E-2</v>
      </c>
      <c r="P7701">
        <v>7.4454667374378905E-2</v>
      </c>
      <c r="Q7701">
        <v>8.5489431161309207E-2</v>
      </c>
      <c r="R7701">
        <v>0.105887671035148</v>
      </c>
      <c r="S7701">
        <v>0.143260235031617</v>
      </c>
      <c r="T7701">
        <v>0.20919776958696301</v>
      </c>
      <c r="U7701">
        <v>0.32222775366462902</v>
      </c>
      <c r="V7701">
        <v>0.50451044244695598</v>
      </c>
      <c r="W7701">
        <v>0.77530969483007495</v>
      </c>
      <c r="X7701">
        <v>1.15991716318449</v>
      </c>
      <c r="Y7701">
        <v>1.6774384077262201</v>
      </c>
      <c r="Z7701">
        <v>2.35718180658426</v>
      </c>
      <c r="AA7701">
        <v>3.2346665876833098</v>
      </c>
      <c r="AB7701">
        <v>4.3520709689688299</v>
      </c>
      <c r="AC7701">
        <v>5.7445375961670901</v>
      </c>
      <c r="AD7701">
        <v>7.3443250625493199</v>
      </c>
    </row>
    <row r="7702" spans="2:30" ht="15" customHeight="1" x14ac:dyDescent="0.45">
      <c r="B7702" t="s">
        <v>419</v>
      </c>
      <c r="C7702" t="s">
        <v>193</v>
      </c>
      <c r="D7702" t="s">
        <v>3976</v>
      </c>
      <c r="E7702" t="s">
        <v>3977</v>
      </c>
      <c r="F7702" t="s">
        <v>9382</v>
      </c>
      <c r="G7702" t="s">
        <v>422</v>
      </c>
      <c r="H7702" t="s">
        <v>3714</v>
      </c>
      <c r="J7702">
        <v>1</v>
      </c>
      <c r="K7702">
        <v>38.652368533626003</v>
      </c>
      <c r="L7702">
        <v>33.8056365754532</v>
      </c>
      <c r="M7702">
        <v>46.099978575792299</v>
      </c>
      <c r="N7702">
        <v>44.718793110056303</v>
      </c>
      <c r="O7702">
        <v>47.042747668612499</v>
      </c>
      <c r="P7702">
        <v>46.104613073217102</v>
      </c>
      <c r="Q7702">
        <v>47.041445301800898</v>
      </c>
      <c r="R7702">
        <v>48.603608564181698</v>
      </c>
      <c r="S7702">
        <v>50.4029581243189</v>
      </c>
      <c r="T7702">
        <v>52.444816914424202</v>
      </c>
      <c r="U7702">
        <v>55.087355347882699</v>
      </c>
      <c r="V7702">
        <v>58.109603225047003</v>
      </c>
      <c r="W7702">
        <v>61.561287897522398</v>
      </c>
      <c r="X7702">
        <v>65.543253757733595</v>
      </c>
      <c r="Y7702">
        <v>70.114587810061195</v>
      </c>
      <c r="Z7702">
        <v>75.400633512770497</v>
      </c>
      <c r="AA7702">
        <v>81.532309466502497</v>
      </c>
      <c r="AB7702">
        <v>88.6717303517933</v>
      </c>
      <c r="AC7702">
        <v>96.960122643475302</v>
      </c>
      <c r="AD7702">
        <v>106.042724122349</v>
      </c>
    </row>
    <row r="7703" spans="2:30" ht="15" customHeight="1" x14ac:dyDescent="0.45">
      <c r="B7703" t="s">
        <v>419</v>
      </c>
      <c r="C7703" t="s">
        <v>193</v>
      </c>
      <c r="D7703" t="s">
        <v>3979</v>
      </c>
      <c r="E7703" t="s">
        <v>3980</v>
      </c>
      <c r="F7703" t="s">
        <v>9383</v>
      </c>
      <c r="G7703" t="s">
        <v>422</v>
      </c>
      <c r="H7703" t="s">
        <v>3718</v>
      </c>
      <c r="J7703">
        <v>1</v>
      </c>
      <c r="K7703" t="e">
        <f>#N/A</f>
        <v>#N/A</v>
      </c>
      <c r="L7703" t="e">
        <f>#N/A</f>
        <v>#N/A</v>
      </c>
      <c r="M7703" t="e">
        <f>#N/A</f>
        <v>#N/A</v>
      </c>
      <c r="N7703" t="e">
        <f>#N/A</f>
        <v>#N/A</v>
      </c>
      <c r="O7703" t="e">
        <f>#N/A</f>
        <v>#N/A</v>
      </c>
      <c r="P7703" t="e">
        <f>#N/A</f>
        <v>#N/A</v>
      </c>
      <c r="Q7703" t="e">
        <f>#N/A</f>
        <v>#N/A</v>
      </c>
      <c r="R7703" t="e">
        <f>#N/A</f>
        <v>#N/A</v>
      </c>
      <c r="S7703" t="e">
        <f>#N/A</f>
        <v>#N/A</v>
      </c>
      <c r="T7703" t="e">
        <f>#N/A</f>
        <v>#N/A</v>
      </c>
      <c r="U7703" t="e">
        <f>#N/A</f>
        <v>#N/A</v>
      </c>
      <c r="V7703" t="e">
        <f>#N/A</f>
        <v>#N/A</v>
      </c>
      <c r="W7703" t="e">
        <f>#N/A</f>
        <v>#N/A</v>
      </c>
      <c r="X7703" t="e">
        <f>#N/A</f>
        <v>#N/A</v>
      </c>
      <c r="Y7703" t="e">
        <f>#N/A</f>
        <v>#N/A</v>
      </c>
      <c r="Z7703" t="e">
        <f>#N/A</f>
        <v>#N/A</v>
      </c>
      <c r="AA7703" t="e">
        <f>#N/A</f>
        <v>#N/A</v>
      </c>
      <c r="AB7703" t="e">
        <f>#N/A</f>
        <v>#N/A</v>
      </c>
      <c r="AC7703" t="e">
        <f>#N/A</f>
        <v>#N/A</v>
      </c>
      <c r="AD7703" t="e">
        <f>#N/A</f>
        <v>#N/A</v>
      </c>
    </row>
    <row r="7704" spans="2:30" ht="15" customHeight="1" x14ac:dyDescent="0.45">
      <c r="B7704" t="s">
        <v>419</v>
      </c>
      <c r="C7704" t="s">
        <v>193</v>
      </c>
      <c r="D7704" t="s">
        <v>3976</v>
      </c>
      <c r="E7704" t="s">
        <v>3982</v>
      </c>
      <c r="F7704" t="s">
        <v>9384</v>
      </c>
      <c r="G7704" t="s">
        <v>422</v>
      </c>
      <c r="H7704" t="s">
        <v>3714</v>
      </c>
      <c r="J7704">
        <v>1</v>
      </c>
      <c r="K7704">
        <v>7.5366475799184804E-2</v>
      </c>
      <c r="L7704">
        <v>6.1805180284320298E-2</v>
      </c>
      <c r="M7704">
        <v>8.1227922095404706E-2</v>
      </c>
      <c r="N7704">
        <v>7.6948440538852303E-2</v>
      </c>
      <c r="O7704">
        <v>7.7541393329836797E-2</v>
      </c>
      <c r="P7704">
        <v>7.2904128756297301E-2</v>
      </c>
      <c r="Q7704">
        <v>7.0958765800450394E-2</v>
      </c>
      <c r="R7704">
        <v>6.9469807630689301E-2</v>
      </c>
      <c r="S7704">
        <v>6.8463334033280601E-2</v>
      </c>
      <c r="T7704">
        <v>6.7946924659750899E-2</v>
      </c>
      <c r="U7704">
        <v>6.8109007654107906E-2</v>
      </c>
      <c r="V7704">
        <v>6.8597175725227902E-2</v>
      </c>
      <c r="W7704">
        <v>6.94212017185179E-2</v>
      </c>
      <c r="X7704">
        <v>7.06413603336732E-2</v>
      </c>
      <c r="Y7704">
        <v>7.2261454904571601E-2</v>
      </c>
      <c r="Z7704">
        <v>7.4346634849882104E-2</v>
      </c>
      <c r="AA7704">
        <v>7.6952888802981206E-2</v>
      </c>
      <c r="AB7704">
        <v>8.0151231518333102E-2</v>
      </c>
      <c r="AC7704">
        <v>8.3978688413020405E-2</v>
      </c>
      <c r="AD7704">
        <v>8.8049910195196507E-2</v>
      </c>
    </row>
    <row r="7705" spans="2:30" ht="15" customHeight="1" x14ac:dyDescent="0.45">
      <c r="B7705" t="s">
        <v>419</v>
      </c>
      <c r="C7705" t="s">
        <v>193</v>
      </c>
      <c r="D7705" t="s">
        <v>3979</v>
      </c>
      <c r="E7705" t="s">
        <v>3984</v>
      </c>
      <c r="F7705" t="s">
        <v>9385</v>
      </c>
      <c r="G7705" t="s">
        <v>422</v>
      </c>
      <c r="H7705" t="s">
        <v>3718</v>
      </c>
      <c r="J7705">
        <v>1</v>
      </c>
      <c r="K7705" t="e">
        <f>#N/A</f>
        <v>#N/A</v>
      </c>
      <c r="L7705" t="e">
        <f>#N/A</f>
        <v>#N/A</v>
      </c>
      <c r="M7705" t="e">
        <f>#N/A</f>
        <v>#N/A</v>
      </c>
      <c r="N7705" t="e">
        <f>#N/A</f>
        <v>#N/A</v>
      </c>
      <c r="O7705" t="e">
        <f>#N/A</f>
        <v>#N/A</v>
      </c>
      <c r="P7705" t="e">
        <f>#N/A</f>
        <v>#N/A</v>
      </c>
      <c r="Q7705" t="e">
        <f>#N/A</f>
        <v>#N/A</v>
      </c>
      <c r="R7705" t="e">
        <f>#N/A</f>
        <v>#N/A</v>
      </c>
      <c r="S7705" t="e">
        <f>#N/A</f>
        <v>#N/A</v>
      </c>
      <c r="T7705" t="e">
        <f>#N/A</f>
        <v>#N/A</v>
      </c>
      <c r="U7705" t="e">
        <f>#N/A</f>
        <v>#N/A</v>
      </c>
      <c r="V7705" t="e">
        <f>#N/A</f>
        <v>#N/A</v>
      </c>
      <c r="W7705" t="e">
        <f>#N/A</f>
        <v>#N/A</v>
      </c>
      <c r="X7705" t="e">
        <f>#N/A</f>
        <v>#N/A</v>
      </c>
      <c r="Y7705" t="e">
        <f>#N/A</f>
        <v>#N/A</v>
      </c>
      <c r="Z7705" t="e">
        <f>#N/A</f>
        <v>#N/A</v>
      </c>
      <c r="AA7705" t="e">
        <f>#N/A</f>
        <v>#N/A</v>
      </c>
      <c r="AB7705" t="e">
        <f>#N/A</f>
        <v>#N/A</v>
      </c>
      <c r="AC7705" t="e">
        <f>#N/A</f>
        <v>#N/A</v>
      </c>
      <c r="AD7705" t="e">
        <f>#N/A</f>
        <v>#N/A</v>
      </c>
    </row>
  </sheetData>
  <pageMargins left="0.75" right="0.75" top="1" bottom="1" header="0.511811023622047" footer="0.511811023622047"/>
  <pageSetup paperSize="9" orientation="portrait" horizontalDpi="300" verticalDpi="300"/>
  <headerFooter>
    <oddFooter>&amp;R_x000D_&amp;1#&amp;"Aptos"&amp;10&amp;K000000 Official Use Only</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Results</vt:lpstr>
      <vt:lpstr>Calculations</vt:lpstr>
      <vt:lpstr>Product detail</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Stephen John Stretton</cp:lastModifiedBy>
  <cp:revision>0</cp:revision>
  <dcterms:created xsi:type="dcterms:W3CDTF">2026-10-06T20:50:34Z</dcterms:created>
  <dcterms:modified xsi:type="dcterms:W3CDTF">2026-10-08T20:43:45Z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2026-10-08T20:05:27Z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bd9022fc-c1fe-4c81-9c9a-037ca0a60617</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